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autoCompressPictures="0"/>
  <mc:AlternateContent xmlns:mc="http://schemas.openxmlformats.org/markup-compatibility/2006">
    <mc:Choice Requires="x15">
      <x15ac:absPath xmlns:x15ac="http://schemas.microsoft.com/office/spreadsheetml/2010/11/ac" url="L:\Biotechnology - Kulkarni\Models - Distribution\Company\"/>
    </mc:Choice>
  </mc:AlternateContent>
  <xr:revisionPtr revIDLastSave="0" documentId="13_ncr:1_{C1E493AC-9405-4B73-ADBB-BFE42ACF4241}" xr6:coauthVersionLast="47" xr6:coauthVersionMax="47" xr10:uidLastSave="{00000000-0000-0000-0000-000000000000}"/>
  <bookViews>
    <workbookView xWindow="-120" yWindow="-120" windowWidth="29040" windowHeight="15720" tabRatio="837" firstSheet="2" activeTab="2" xr2:uid="{00000000-000D-0000-FFFF-FFFF00000000}"/>
  </bookViews>
  <sheets>
    <sheet name="__FDSCACHE__" sheetId="227" state="veryHidden" r:id="rId1"/>
    <sheet name="iQ ML_Model_Summary" sheetId="210" state="veryHidden" r:id="rId2"/>
    <sheet name="Cover" sheetId="258" r:id="rId3"/>
    <sheet name="QTR-EPS" sheetId="1" r:id="rId4"/>
    <sheet name="YR-EPS" sheetId="217" r:id="rId5"/>
    <sheet name="QTR-REV" sheetId="15" r:id="rId6"/>
    <sheet name="YR-REV" sheetId="218" r:id="rId7"/>
    <sheet name="Schizophrenia" sheetId="241" r:id="rId8"/>
    <sheet name="ADP" sheetId="249" r:id="rId9"/>
    <sheet name="BAL-CF" sheetId="5" r:id="rId10"/>
    <sheet name="QTR_GAAP" sheetId="211" r:id="rId11"/>
    <sheet name="Product NPV-old" sheetId="40" state="hidden" r:id="rId12"/>
    <sheet name="__APW_ACTIVE_FIELD_RESTORE__" sheetId="238" state="very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s>
  <definedNames>
    <definedName name="____EPS94">'[1]Quarterly P&amp;L'!$AL$31</definedName>
    <definedName name="____EPS95">'[1]Quarterly P&amp;L'!$AQ$31</definedName>
    <definedName name="___auv01">'[2]Rev Drivers'!$BA$39</definedName>
    <definedName name="___auv02">'[2]Rev Drivers'!$BB$39</definedName>
    <definedName name="___cap01">'[2]Rev Drivers'!$BA$45</definedName>
    <definedName name="___cap02">'[2]Rev Drivers'!$BB$45</definedName>
    <definedName name="___cap03">'[2]Rev Drivers'!$BC$45</definedName>
    <definedName name="___EPS94">'[1]Quarterly P&amp;L'!$AL$31</definedName>
    <definedName name="___EPS95">'[1]Quarterly P&amp;L'!$AQ$31</definedName>
    <definedName name="___ogq101">'[2]Rev Drivers'!$Z$44</definedName>
    <definedName name="___ogq102">'[2]Rev Drivers'!$AD$44</definedName>
    <definedName name="___ogq103">'[2]Rev Drivers'!$AH$44</definedName>
    <definedName name="___ogq201">'[2]Rev Drivers'!$AA$44</definedName>
    <definedName name="___ogq202">'[2]Rev Drivers'!$AE$44</definedName>
    <definedName name="___ogq203">'[2]Rev Drivers'!$AI$44</definedName>
    <definedName name="___ogq301">'[2]Rev Drivers'!$AB$44</definedName>
    <definedName name="___ogq302">'[2]Rev Drivers'!$AF$44</definedName>
    <definedName name="___ogq303">'[2]Rev Drivers'!$AJ$44</definedName>
    <definedName name="___ogq401">'[2]Rev Drivers'!$AC$44</definedName>
    <definedName name="___ogq402">'[2]Rev Drivers'!$AG$44</definedName>
    <definedName name="___ogq403">'[2]Rev Drivers'!$AK$44</definedName>
    <definedName name="___rlq101">'[2]Rev Drivers'!$Z$43</definedName>
    <definedName name="___rlq102">'[2]Rev Drivers'!$AD$43</definedName>
    <definedName name="___rlq103">'[2]Rev Drivers'!$AH$43</definedName>
    <definedName name="___rlq201">'[2]Rev Drivers'!$AA$43</definedName>
    <definedName name="___rlq202">'[2]Rev Drivers'!$AE$43</definedName>
    <definedName name="___rlq203">'[2]Rev Drivers'!$AI$43</definedName>
    <definedName name="___rlq301">'[2]Rev Drivers'!$AB$43</definedName>
    <definedName name="___rlq302">'[2]Rev Drivers'!$AF$43</definedName>
    <definedName name="___rlq303">'[2]Rev Drivers'!$AJ$43</definedName>
    <definedName name="___rlq401">'[2]Rev Drivers'!$AC$43</definedName>
    <definedName name="___rlq402">'[2]Rev Drivers'!$AG$43</definedName>
    <definedName name="___rlq403">'[2]Rev Drivers'!$AK$43</definedName>
    <definedName name="__123Graph_A" hidden="1">#REF!</definedName>
    <definedName name="__123Graph_ACurrent" hidden="1">'[3]quarterly income and e&amp;p'!#REF!</definedName>
    <definedName name="__123Graph_B" hidden="1">#REF!</definedName>
    <definedName name="__123Graph_BCurrent" hidden="1">'[3]quarterly income and e&amp;p'!#REF!</definedName>
    <definedName name="__123Graph_C" hidden="1">#REF!</definedName>
    <definedName name="__123Graph_CCurrent" hidden="1">'[3]quarterly income and e&amp;p'!#REF!</definedName>
    <definedName name="__123Graph_D" hidden="1">#REF!</definedName>
    <definedName name="__123Graph_DCurrent" hidden="1">'[3]quarterly income and e&amp;p'!#REF!</definedName>
    <definedName name="__123Graph_E" hidden="1">#REF!</definedName>
    <definedName name="__123Graph_ECurrent" hidden="1">'[3]quarterly income and e&amp;p'!#REF!</definedName>
    <definedName name="__123Graph_F" hidden="1">#REF!</definedName>
    <definedName name="__123Graph_X" hidden="1">#REF!</definedName>
    <definedName name="__APW_RESTORE_DATA0__" localSheetId="2" hidden="1">#REF!</definedName>
    <definedName name="__APW_RESTORE_DATA0__" hidden="1">#REF!</definedName>
    <definedName name="__APW_RESTORE_DATA1__" localSheetId="2" hidden="1">#REF!</definedName>
    <definedName name="__APW_RESTORE_DATA1__" hidden="1">#REF!</definedName>
    <definedName name="__APW_RESTORE_DATA2__" localSheetId="2" hidden="1">#REF!</definedName>
    <definedName name="__APW_RESTORE_DATA2__" hidden="1">#REF!</definedName>
    <definedName name="__APW_RESTORE_DATA3__" hidden="1">#REF!</definedName>
    <definedName name="__APW_RESTORE_DATA4__" hidden="1">#REF!</definedName>
    <definedName name="__APW_RESTORE_DATA5__" hidden="1">#REF!</definedName>
    <definedName name="__APW_RESTORE_DATA6__" hidden="1">#REF!</definedName>
    <definedName name="__APW_RESTORE_DATA7__" hidden="1">#REF!</definedName>
    <definedName name="__auv01">'[4]Rev Drivers'!$BA$39</definedName>
    <definedName name="__auv02">'[4]Rev Drivers'!$BB$39</definedName>
    <definedName name="__cap01">'[4]Rev Drivers'!$BA$45</definedName>
    <definedName name="__cap02">'[4]Rev Drivers'!$BB$45</definedName>
    <definedName name="__cap03">'[4]Rev Drivers'!$BC$45</definedName>
    <definedName name="__EPS94">'[1]Quarterly P&amp;L'!$AL$31</definedName>
    <definedName name="__EPS95">'[1]Quarterly P&amp;L'!$AQ$31</definedName>
    <definedName name="__FDS_HYPERLINK_TOGGLE_STATE__" hidden="1">"ON"</definedName>
    <definedName name="__FDS_UNIQUE_RANGE_ID_GENERATOR_COUNTER">1</definedName>
    <definedName name="__FDS_USED_FOR_REUSING_RANGE_IDS_RECYCLE" localSheetId="2" hidden="1">{187,3,208,223,231,273,183,282,182,110,202,289,294,269,120,295,274,211,219,5,55,261,7,24,198,173,265,117,16,46,172,256,290,296,107,210,59,82,35,159,4,18,302,17,149,67,186,50,10,23,288,92,26,28,200,315,42,245,72,270,257,278,96,15,81,169,194,258,162,215,248,161,69,206,189,247,160,222,164,38,12,102,217,232,238,94,272,126,244,170,184,305,166,44,56,236,33,167,264,229,73,79,237,135,239,191,306,311,143,37,180,124,267,83,266,233,255,213,51,271,303,45,263,8,32,76,304,29,312,234,1,108,100,41,40,20,62,34,235,212,129,39,57,14,21,65,22,185,54,19,293,165,314,77,276,49,136,139,71,218,268,299,310,9,61,262,179,224,199,227,230,52,60,31,48,197,181,36,25,74,86,287,131,13,58,259,97,93,292,63,275,309,286,64,11,121,43,53,246,178,88,87,78,250,90,297,298,171,47,118,80,85,253,70,75,101,281,98,109,142,91,307,103,132,283,207,141,291,277,145,116,313,280,144,251,174,308,68,300,221,156,123,130,134,105,175,157,201,301}</definedName>
    <definedName name="__FDS_USED_FOR_REUSING_RANGE_IDS_RECYCLE" hidden="1">{187,3,208,223,231,273,183,282,182,110,202,289,294,269,120,295,274,211,219,5,55,261,7,24,198,173,265,117,16,46,172,256,290,296,107,210,59,82,35,159,4,18,302,17,149,67,186,50,10,23,288,92,26,28,200,315,42,245,72,270,257,278,96,15,81,169,194,258,162,215,248,161,69,206,189,247,160,222,164,38,12,102,217,232,238,94,272,126,244,170,184,305,166,44,56,236,33,167,264,229,73,79,237,135,239,191,306,311,143,37,180,124,267,83,266,233,255,213,51,271,303,45,263,8,32,76,304,29,312,234,1,108,100,41,40,20,62,34,235,212,129,39,57,14,21,65,22,185,54,19,293,165,314,77,276,49,136,139,71,218,268,299,310,9,61,262,179,224,199,227,230,52,60,31,48,197,181,36,25,74,86,287,131,13,58,259,97,93,292,63,275,309,286,64,11,121,43,53,246,178,88,87,78,250,90,297,298,171,47,118,80,85,253,70,75,101,281,98,109,142,91,307,103,132,283,207,141,291,277,145,116,313,280,144,251,174,308,68,300,221,156,123,130,134,105,175,157,201,301}</definedName>
    <definedName name="__Key1" hidden="1">[5]COMP!#REF!</definedName>
    <definedName name="__ogq101">'[4]Rev Drivers'!$Z$44</definedName>
    <definedName name="__ogq102">'[4]Rev Drivers'!$AD$44</definedName>
    <definedName name="__ogq103">'[4]Rev Drivers'!$AH$44</definedName>
    <definedName name="__ogq201">'[4]Rev Drivers'!$AA$44</definedName>
    <definedName name="__ogq202">'[4]Rev Drivers'!$AE$44</definedName>
    <definedName name="__ogq203">'[4]Rev Drivers'!$AI$44</definedName>
    <definedName name="__ogq301">'[4]Rev Drivers'!$AB$44</definedName>
    <definedName name="__ogq302">'[4]Rev Drivers'!$AF$44</definedName>
    <definedName name="__ogq303">'[4]Rev Drivers'!$AJ$44</definedName>
    <definedName name="__ogq401">'[4]Rev Drivers'!$AC$44</definedName>
    <definedName name="__ogq402">'[4]Rev Drivers'!$AG$44</definedName>
    <definedName name="__ogq403">'[4]Rev Drivers'!$AK$44</definedName>
    <definedName name="__rev1">[6]Sheet1!$A$8:$G$103</definedName>
    <definedName name="__rev2">[6]Sheet1!$A$105:$G$155</definedName>
    <definedName name="__rev3">[6]Sheet1!$A$157:$G$197</definedName>
    <definedName name="__rlq101">'[4]Rev Drivers'!$Z$43</definedName>
    <definedName name="__rlq102">'[4]Rev Drivers'!$AD$43</definedName>
    <definedName name="__rlq103">'[4]Rev Drivers'!$AH$43</definedName>
    <definedName name="__rlq201">'[4]Rev Drivers'!$AA$43</definedName>
    <definedName name="__rlq202">'[4]Rev Drivers'!$AE$43</definedName>
    <definedName name="__rlq203">'[4]Rev Drivers'!$AI$43</definedName>
    <definedName name="__rlq301">'[4]Rev Drivers'!$AB$43</definedName>
    <definedName name="__rlq302">'[4]Rev Drivers'!$AF$43</definedName>
    <definedName name="__rlq303">'[4]Rev Drivers'!$AJ$43</definedName>
    <definedName name="__rlq401">'[4]Rev Drivers'!$AC$43</definedName>
    <definedName name="__rlq402">'[4]Rev Drivers'!$AG$43</definedName>
    <definedName name="__rlq403">'[4]Rev Drivers'!$AK$43</definedName>
    <definedName name="__Sort" hidden="1">[5]COMP!#REF!</definedName>
    <definedName name="__Table2__In1" hidden="1">[7]Warrants!#REF!</definedName>
    <definedName name="__Table2__Out" hidden="1">#REF!</definedName>
    <definedName name="_1__FDSAUDITLINK__" localSheetId="2" hidden="1">{"fdsup://directions/FAT Viewer?action=UPDATE&amp;creator=factset&amp;DYN_ARGS=TRUE&amp;DOC_NAME=FAT:FQL_AUDITING_CLIENT_TEMPLATE.FAT&amp;display_string=Audit&amp;VAR:KEY=WJSJWZUDUT&amp;VAR:QUERY=UkdGX0VOVFJQUl9WQUwoQU5OLE5PVyxOT1csLCwsLE5PQVVESVQp&amp;WINDOW=FIRST_POPUP&amp;HEIGHT=450&amp;WI","DTH=450&amp;START_MAXIMIZED=FALSE&amp;VAR:CALENDAR=US&amp;VAR:SYMBOL=NVDA&amp;VAR:INDEX=0"}</definedName>
    <definedName name="_1__FDSAUDITLINK__" hidden="1">{"fdsup://directions/FAT Viewer?action=UPDATE&amp;creator=factset&amp;DYN_ARGS=TRUE&amp;DOC_NAME=FAT:FQL_AUDITING_CLIENT_TEMPLATE.FAT&amp;display_string=Audit&amp;VAR:KEY=WJSJWZUDUT&amp;VAR:QUERY=UkdGX0VOVFJQUl9WQUwoQU5OLE5PVyxOT1csLCwsLE5PQVVESVQp&amp;WINDOW=FIRST_POPUP&amp;HEIGHT=450&amp;WI","DTH=450&amp;START_MAXIMIZED=FALSE&amp;VAR:CALENDAR=US&amp;VAR:SYMBOL=NVDA&amp;VAR:INDEX=0"}</definedName>
    <definedName name="_10__FDSAUDITLINK__" localSheetId="2" hidden="1">{"fdsup://directions/FAT Viewer?action=UPDATE&amp;creator=factset&amp;DYN_ARGS=TRUE&amp;DOC_NAME=FAT:FQL_AUDITING_CLIENT_TEMPLATE.FAT&amp;display_string=Audit&amp;VAR:KEY=VIHYZENIJQ&amp;VAR:QUERY=UkdGX0VOVFJQUl9WQUwoQU5OLE5PVyxOT1csLCwsLE5PQVVESVQp&amp;WINDOW=FIRST_POPUP&amp;HEIGHT=450&amp;WI","DTH=450&amp;START_MAXIMIZED=FALSE&amp;VAR:CALENDAR=US&amp;VAR:SYMBOL=SLG&amp;VAR:INDEX=0"}</definedName>
    <definedName name="_10__FDSAUDITLINK__" hidden="1">{"fdsup://directions/FAT Viewer?action=UPDATE&amp;creator=factset&amp;DYN_ARGS=TRUE&amp;DOC_NAME=FAT:FQL_AUDITING_CLIENT_TEMPLATE.FAT&amp;display_string=Audit&amp;VAR:KEY=VIHYZENIJQ&amp;VAR:QUERY=UkdGX0VOVFJQUl9WQUwoQU5OLE5PVyxOT1csLCwsLE5PQVVESVQp&amp;WINDOW=FIRST_POPUP&amp;HEIGHT=450&amp;WI","DTH=450&amp;START_MAXIMIZED=FALSE&amp;VAR:CALENDAR=US&amp;VAR:SYMBOL=SLG&amp;VAR:INDEX=0"}</definedName>
    <definedName name="_1000__FDSAUDITLINK__" localSheetId="2" hidden="1">{"fdsup://Directions/FactSet Auditing Viewer?action=AUDIT_VALUE&amp;DB=129&amp;ID1=92025310&amp;VALUEID=01001&amp;SDATE=2009&amp;PERIODTYPE=ANN_STD&amp;window=popup_no_bar&amp;width=385&amp;height=120&amp;START_MAXIMIZED=FALSE&amp;creator=factset&amp;display_string=Audit"}</definedName>
    <definedName name="_1000__FDSAUDITLINK__" hidden="1">{"fdsup://Directions/FactSet Auditing Viewer?action=AUDIT_VALUE&amp;DB=129&amp;ID1=92025310&amp;VALUEID=01001&amp;SDATE=2009&amp;PERIODTYPE=ANN_STD&amp;window=popup_no_bar&amp;width=385&amp;height=120&amp;START_MAXIMIZED=FALSE&amp;creator=factset&amp;display_string=Audit"}</definedName>
    <definedName name="_1001__FDSAUDITLINK__" localSheetId="2" hidden="1">{"fdsup://Directions/FactSet Auditing Viewer?action=AUDIT_VALUE&amp;DB=129&amp;ID1=44565810&amp;VALUEID=01001&amp;SDATE=2009&amp;PERIODTYPE=ANN_STD&amp;window=popup_no_bar&amp;width=385&amp;height=120&amp;START_MAXIMIZED=FALSE&amp;creator=factset&amp;display_string=Audit"}</definedName>
    <definedName name="_1001__FDSAUDITLINK__" hidden="1">{"fdsup://Directions/FactSet Auditing Viewer?action=AUDIT_VALUE&amp;DB=129&amp;ID1=44565810&amp;VALUEID=01001&amp;SDATE=2009&amp;PERIODTYPE=ANN_STD&amp;window=popup_no_bar&amp;width=385&amp;height=120&amp;START_MAXIMIZED=FALSE&amp;creator=factset&amp;display_string=Audit"}</definedName>
    <definedName name="_1002__FDSAUDITLINK__" localSheetId="2" hidden="1">{"fdsup://Directions/FactSet Auditing Viewer?action=AUDIT_VALUE&amp;DB=129&amp;ID1=23102110&amp;VALUEID=01001&amp;SDATE=2009&amp;PERIODTYPE=ANN_STD&amp;window=popup_no_bar&amp;width=385&amp;height=120&amp;START_MAXIMIZED=FALSE&amp;creator=factset&amp;display_string=Audit"}</definedName>
    <definedName name="_1002__FDSAUDITLINK__" hidden="1">{"fdsup://Directions/FactSet Auditing Viewer?action=AUDIT_VALUE&amp;DB=129&amp;ID1=23102110&amp;VALUEID=01001&amp;SDATE=2009&amp;PERIODTYPE=ANN_STD&amp;window=popup_no_bar&amp;width=385&amp;height=120&amp;START_MAXIMIZED=FALSE&amp;creator=factset&amp;display_string=Audit"}</definedName>
    <definedName name="_1003__FDSAUDITLINK__" localSheetId="2" hidden="1">{"fdsup://Directions/FactSet Auditing Viewer?action=AUDIT_VALUE&amp;DB=129&amp;ID1=23102110&amp;VALUEID=05194&amp;SDATE=201002&amp;PERIODTYPE=QTR_STD&amp;window=popup_no_bar&amp;width=385&amp;height=120&amp;START_MAXIMIZED=FALSE&amp;creator=factset&amp;display_string=Audit"}</definedName>
    <definedName name="_1003__FDSAUDITLINK__" hidden="1">{"fdsup://Directions/FactSet Auditing Viewer?action=AUDIT_VALUE&amp;DB=129&amp;ID1=23102110&amp;VALUEID=05194&amp;SDATE=201002&amp;PERIODTYPE=QTR_STD&amp;window=popup_no_bar&amp;width=385&amp;height=120&amp;START_MAXIMIZED=FALSE&amp;creator=factset&amp;display_string=Audit"}</definedName>
    <definedName name="_1004__FDSAUDITLINK__" localSheetId="2" hidden="1">{"fdsup://directions/FAT Viewer?action=UPDATE&amp;creator=factset&amp;DYN_ARGS=TRUE&amp;DOC_NAME=FAT:FQL_AUDITING_CLIENT_TEMPLATE.FAT&amp;display_string=Audit&amp;VAR:KEY=GTQFSBIPYX&amp;VAR:QUERY=RkZfRlJFRV9DRihMVE0sMCwsLCxVU0Qp&amp;WINDOW=FIRST_POPUP&amp;HEIGHT=450&amp;WIDTH=450&amp;START_MAXIMI","ZED=FALSE&amp;VAR:CALENDAR=US&amp;VAR:SYMBOL=INDUSTRIALS&amp;VAR:INDEX=0"}</definedName>
    <definedName name="_1004__FDSAUDITLINK__" hidden="1">{"fdsup://directions/FAT Viewer?action=UPDATE&amp;creator=factset&amp;DYN_ARGS=TRUE&amp;DOC_NAME=FAT:FQL_AUDITING_CLIENT_TEMPLATE.FAT&amp;display_string=Audit&amp;VAR:KEY=GTQFSBIPYX&amp;VAR:QUERY=RkZfRlJFRV9DRihMVE0sMCwsLCxVU0Qp&amp;WINDOW=FIRST_POPUP&amp;HEIGHT=450&amp;WIDTH=450&amp;START_MAXIMI","ZED=FALSE&amp;VAR:CALENDAR=US&amp;VAR:SYMBOL=INDUSTRIALS&amp;VAR:INDEX=0"}</definedName>
    <definedName name="_1005__FDSAUDITLINK__" localSheetId="2" hidden="1">{"fdsup://directions/FAT Viewer?action=UPDATE&amp;creator=factset&amp;DYN_ARGS=TRUE&amp;DOC_NAME=FAT:FQL_AUDITING_CLIENT_TEMPLATE.FAT&amp;display_string=Audit&amp;VAR:KEY=QJSHYTKLIV&amp;VAR:QUERY=RkZfRlJFRV9DRihMVE0sMCwsLCxVU0Qp&amp;WINDOW=FIRST_POPUP&amp;HEIGHT=450&amp;WIDTH=450&amp;START_MAXIMI","ZED=FALSE&amp;VAR:CALENDAR=US&amp;VAR:SYMBOL=SRCL&amp;VAR:INDEX=0"}</definedName>
    <definedName name="_1005__FDSAUDITLINK__" hidden="1">{"fdsup://directions/FAT Viewer?action=UPDATE&amp;creator=factset&amp;DYN_ARGS=TRUE&amp;DOC_NAME=FAT:FQL_AUDITING_CLIENT_TEMPLATE.FAT&amp;display_string=Audit&amp;VAR:KEY=QJSHYTKLIV&amp;VAR:QUERY=RkZfRlJFRV9DRihMVE0sMCwsLCxVU0Qp&amp;WINDOW=FIRST_POPUP&amp;HEIGHT=450&amp;WIDTH=450&amp;START_MAXIMI","ZED=FALSE&amp;VAR:CALENDAR=US&amp;VAR:SYMBOL=SRCL&amp;VAR:INDEX=0"}</definedName>
    <definedName name="_1006__FDSAUDITLINK__" localSheetId="2" hidden="1">{"fdsup://directions/FAT Viewer?action=UPDATE&amp;creator=factset&amp;DYN_ARGS=TRUE&amp;DOC_NAME=FAT:FQL_AUDITING_CLIENT_TEMPLATE.FAT&amp;display_string=Audit&amp;VAR:KEY=EHGZAZGJWB&amp;VAR:QUERY=RkZfRlJFRV9DRihMVE0sMCwsLCxVU0Qp&amp;WINDOW=FIRST_POPUP&amp;HEIGHT=450&amp;WIDTH=450&amp;START_MAXIMI","ZED=FALSE&amp;VAR:CALENDAR=US&amp;VAR:SYMBOL=MTD&amp;VAR:INDEX=0"}</definedName>
    <definedName name="_1006__FDSAUDITLINK__" hidden="1">{"fdsup://directions/FAT Viewer?action=UPDATE&amp;creator=factset&amp;DYN_ARGS=TRUE&amp;DOC_NAME=FAT:FQL_AUDITING_CLIENT_TEMPLATE.FAT&amp;display_string=Audit&amp;VAR:KEY=EHGZAZGJWB&amp;VAR:QUERY=RkZfRlJFRV9DRihMVE0sMCwsLCxVU0Qp&amp;WINDOW=FIRST_POPUP&amp;HEIGHT=450&amp;WIDTH=450&amp;START_MAXIMI","ZED=FALSE&amp;VAR:CALENDAR=US&amp;VAR:SYMBOL=MTD&amp;VAR:INDEX=0"}</definedName>
    <definedName name="_1007__FDSAUDITLINK__" localSheetId="2" hidden="1">{"fdsup://directions/FAT Viewer?action=UPDATE&amp;creator=factset&amp;DYN_ARGS=TRUE&amp;DOC_NAME=FAT:FQL_AUDITING_CLIENT_TEMPLATE.FAT&amp;display_string=Audit&amp;VAR:KEY=WDQZAVABEJ&amp;VAR:QUERY=RkZfRlJFRV9DRihMVE0sMCwsLCxVU0Qp&amp;WINDOW=FIRST_POPUP&amp;HEIGHT=450&amp;WIDTH=450&amp;START_MAXIMI","ZED=FALSE&amp;VAR:CALENDAR=US&amp;VAR:SYMBOL=WAT&amp;VAR:INDEX=0"}</definedName>
    <definedName name="_1007__FDSAUDITLINK__" hidden="1">{"fdsup://directions/FAT Viewer?action=UPDATE&amp;creator=factset&amp;DYN_ARGS=TRUE&amp;DOC_NAME=FAT:FQL_AUDITING_CLIENT_TEMPLATE.FAT&amp;display_string=Audit&amp;VAR:KEY=WDQZAVABEJ&amp;VAR:QUERY=RkZfRlJFRV9DRihMVE0sMCwsLCxVU0Qp&amp;WINDOW=FIRST_POPUP&amp;HEIGHT=450&amp;WIDTH=450&amp;START_MAXIMI","ZED=FALSE&amp;VAR:CALENDAR=US&amp;VAR:SYMBOL=WAT&amp;VAR:INDEX=0"}</definedName>
    <definedName name="_1008__FDSAUDITLINK__" localSheetId="2" hidden="1">{"fdsup://directions/FAT Viewer?action=UPDATE&amp;creator=factset&amp;DYN_ARGS=TRUE&amp;DOC_NAME=FAT:FQL_AUDITING_CLIENT_TEMPLATE.FAT&amp;display_string=Audit&amp;VAR:KEY=YRAHILKFWX&amp;VAR:QUERY=RkZfRlJFRV9DRihMVE0sMCwsLCxVU0Qp&amp;WINDOW=FIRST_POPUP&amp;HEIGHT=450&amp;WIDTH=450&amp;START_MAXIMI","ZED=FALSE&amp;VAR:CALENDAR=US&amp;VAR:SYMBOL=BDX&amp;VAR:INDEX=0"}</definedName>
    <definedName name="_1008__FDSAUDITLINK__" hidden="1">{"fdsup://directions/FAT Viewer?action=UPDATE&amp;creator=factset&amp;DYN_ARGS=TRUE&amp;DOC_NAME=FAT:FQL_AUDITING_CLIENT_TEMPLATE.FAT&amp;display_string=Audit&amp;VAR:KEY=YRAHILKFWX&amp;VAR:QUERY=RkZfRlJFRV9DRihMVE0sMCwsLCxVU0Qp&amp;WINDOW=FIRST_POPUP&amp;HEIGHT=450&amp;WIDTH=450&amp;START_MAXIMI","ZED=FALSE&amp;VAR:CALENDAR=US&amp;VAR:SYMBOL=BDX&amp;VAR:INDEX=0"}</definedName>
    <definedName name="_1009__FDSAUDITLINK__" localSheetId="2" hidden="1">{"fdsup://Directions/FactSet Auditing Viewer?action=AUDIT_VALUE&amp;DB=129&amp;ID1=85891210&amp;VALUEID=02001&amp;SDATE=201002&amp;PERIODTYPE=QTR_STD&amp;window=popup_no_bar&amp;width=385&amp;height=120&amp;START_MAXIMIZED=FALSE&amp;creator=factset&amp;display_string=Audit"}</definedName>
    <definedName name="_1009__FDSAUDITLINK__" hidden="1">{"fdsup://Directions/FactSet Auditing Viewer?action=AUDIT_VALUE&amp;DB=129&amp;ID1=85891210&amp;VALUEID=02001&amp;SDATE=201002&amp;PERIODTYPE=QTR_STD&amp;window=popup_no_bar&amp;width=385&amp;height=120&amp;START_MAXIMIZED=FALSE&amp;creator=factset&amp;display_string=Audit"}</definedName>
    <definedName name="_1010__FDSAUDITLINK__" localSheetId="2" hidden="1">{"fdsup://Directions/FactSet Auditing Viewer?action=AUDIT_VALUE&amp;DB=129&amp;ID1=94184810&amp;VALUEID=02001&amp;SDATE=201002&amp;PERIODTYPE=QTR_STD&amp;window=popup_no_bar&amp;width=385&amp;height=120&amp;START_MAXIMIZED=FALSE&amp;creator=factset&amp;display_string=Audit"}</definedName>
    <definedName name="_1010__FDSAUDITLINK__" hidden="1">{"fdsup://Directions/FactSet Auditing Viewer?action=AUDIT_VALUE&amp;DB=129&amp;ID1=94184810&amp;VALUEID=02001&amp;SDATE=201002&amp;PERIODTYPE=QTR_STD&amp;window=popup_no_bar&amp;width=385&amp;height=120&amp;START_MAXIMIZED=FALSE&amp;creator=factset&amp;display_string=Audit"}</definedName>
    <definedName name="_1011__FDSAUDITLINK__" localSheetId="2" hidden="1">{"fdsup://directions/FAT Viewer?action=UPDATE&amp;creator=factset&amp;DYN_ARGS=TRUE&amp;DOC_NAME=FAT:FQL_AUDITING_CLIENT_TEMPLATE.FAT&amp;display_string=Audit&amp;VAR:KEY=OPUDYJWHCF&amp;VAR:QUERY=RkZfR1JPU1NfTUdOKE1PTiwwKQ==&amp;WINDOW=FIRST_POPUP&amp;HEIGHT=450&amp;WIDTH=450&amp;START_MAXIMIZED=","FALSE&amp;VAR:CALENDAR=US&amp;VAR:SYMBOL=SRCL&amp;VAR:INDEX=0"}</definedName>
    <definedName name="_1011__FDSAUDITLINK__" hidden="1">{"fdsup://directions/FAT Viewer?action=UPDATE&amp;creator=factset&amp;DYN_ARGS=TRUE&amp;DOC_NAME=FAT:FQL_AUDITING_CLIENT_TEMPLATE.FAT&amp;display_string=Audit&amp;VAR:KEY=OPUDYJWHCF&amp;VAR:QUERY=RkZfR1JPU1NfTUdOKE1PTiwwKQ==&amp;WINDOW=FIRST_POPUP&amp;HEIGHT=450&amp;WIDTH=450&amp;START_MAXIMIZED=","FALSE&amp;VAR:CALENDAR=US&amp;VAR:SYMBOL=SRCL&amp;VAR:INDEX=0"}</definedName>
    <definedName name="_1012__FDSAUDITLINK__" localSheetId="2" hidden="1">{"fdsup://directions/FAT Viewer?action=UPDATE&amp;creator=factset&amp;DYN_ARGS=TRUE&amp;DOC_NAME=FAT:FQL_AUDITING_CLIENT_TEMPLATE.FAT&amp;display_string=Audit&amp;VAR:KEY=CJWTKNIBSB&amp;VAR:QUERY=RkZfR1JPU1NfTUdOKE1PTiwwKQ==&amp;WINDOW=FIRST_POPUP&amp;HEIGHT=450&amp;WIDTH=450&amp;START_MAXIMIZED=","FALSE&amp;VAR:CALENDAR=US&amp;VAR:SYMBOL=MTD&amp;VAR:INDEX=0"}</definedName>
    <definedName name="_1012__FDSAUDITLINK__" hidden="1">{"fdsup://directions/FAT Viewer?action=UPDATE&amp;creator=factset&amp;DYN_ARGS=TRUE&amp;DOC_NAME=FAT:FQL_AUDITING_CLIENT_TEMPLATE.FAT&amp;display_string=Audit&amp;VAR:KEY=CJWTKNIBSB&amp;VAR:QUERY=RkZfR1JPU1NfTUdOKE1PTiwwKQ==&amp;WINDOW=FIRST_POPUP&amp;HEIGHT=450&amp;WIDTH=450&amp;START_MAXIMIZED=","FALSE&amp;VAR:CALENDAR=US&amp;VAR:SYMBOL=MTD&amp;VAR:INDEX=0"}</definedName>
    <definedName name="_1013__FDSAUDITLINK__" localSheetId="2" hidden="1">{"fdsup://directions/FAT Viewer?action=UPDATE&amp;creator=factset&amp;DYN_ARGS=TRUE&amp;DOC_NAME=FAT:FQL_AUDITING_CLIENT_TEMPLATE.FAT&amp;display_string=Audit&amp;VAR:KEY=SJWXWHILGF&amp;VAR:QUERY=RkZfR1JPU1NfTUdOKE1PTiwwKQ==&amp;WINDOW=FIRST_POPUP&amp;HEIGHT=450&amp;WIDTH=450&amp;START_MAXIMIZED=","FALSE&amp;VAR:CALENDAR=US&amp;VAR:SYMBOL=WAT&amp;VAR:INDEX=0"}</definedName>
    <definedName name="_1013__FDSAUDITLINK__" hidden="1">{"fdsup://directions/FAT Viewer?action=UPDATE&amp;creator=factset&amp;DYN_ARGS=TRUE&amp;DOC_NAME=FAT:FQL_AUDITING_CLIENT_TEMPLATE.FAT&amp;display_string=Audit&amp;VAR:KEY=SJWXWHILGF&amp;VAR:QUERY=RkZfR1JPU1NfTUdOKE1PTiwwKQ==&amp;WINDOW=FIRST_POPUP&amp;HEIGHT=450&amp;WIDTH=450&amp;START_MAXIMIZED=","FALSE&amp;VAR:CALENDAR=US&amp;VAR:SYMBOL=WAT&amp;VAR:INDEX=0"}</definedName>
    <definedName name="_1014__FDSAUDITLINK__" localSheetId="2" hidden="1">{"fdsup://directions/FAT Viewer?action=UPDATE&amp;creator=factset&amp;DYN_ARGS=TRUE&amp;DOC_NAME=FAT:FQL_AUDITING_CLIENT_TEMPLATE.FAT&amp;display_string=Audit&amp;VAR:KEY=UJYTWJIXWB&amp;VAR:QUERY=RkZfR1JPU1NfTUdOKE1PTiwwKQ==&amp;WINDOW=FIRST_POPUP&amp;HEIGHT=450&amp;WIDTH=450&amp;START_MAXIMIZED=","FALSE&amp;VAR:CALENDAR=US&amp;VAR:SYMBOL=BDX&amp;VAR:INDEX=0"}</definedName>
    <definedName name="_1014__FDSAUDITLINK__" hidden="1">{"fdsup://directions/FAT Viewer?action=UPDATE&amp;creator=factset&amp;DYN_ARGS=TRUE&amp;DOC_NAME=FAT:FQL_AUDITING_CLIENT_TEMPLATE.FAT&amp;display_string=Audit&amp;VAR:KEY=UJYTWJIXWB&amp;VAR:QUERY=RkZfR1JPU1NfTUdOKE1PTiwwKQ==&amp;WINDOW=FIRST_POPUP&amp;HEIGHT=450&amp;WIDTH=450&amp;START_MAXIMIZED=","FALSE&amp;VAR:CALENDAR=US&amp;VAR:SYMBOL=BDX&amp;VAR:INDEX=0"}</definedName>
    <definedName name="_1015__FDSAUDITLINK__" localSheetId="2" hidden="1">{"fdsup://Directions/FactSet Auditing Viewer?action=AUDIT_VALUE&amp;DB=129&amp;ID1=85891210&amp;VALUEID=01001&amp;SDATE=2004&amp;PERIODTYPE=ANN_STD&amp;window=popup_no_bar&amp;width=385&amp;height=120&amp;START_MAXIMIZED=FALSE&amp;creator=factset&amp;display_string=Audit"}</definedName>
    <definedName name="_1015__FDSAUDITLINK__" hidden="1">{"fdsup://Directions/FactSet Auditing Viewer?action=AUDIT_VALUE&amp;DB=129&amp;ID1=85891210&amp;VALUEID=01001&amp;SDATE=2004&amp;PERIODTYPE=ANN_STD&amp;window=popup_no_bar&amp;width=385&amp;height=120&amp;START_MAXIMIZED=FALSE&amp;creator=factset&amp;display_string=Audit"}</definedName>
    <definedName name="_1016__FDSAUDITLINK__" localSheetId="2" hidden="1">{"fdsup://Directions/FactSet Auditing Viewer?action=AUDIT_VALUE&amp;DB=129&amp;ID1=94184810&amp;VALUEID=01001&amp;SDATE=2004&amp;PERIODTYPE=ANN_STD&amp;window=popup_no_bar&amp;width=385&amp;height=120&amp;START_MAXIMIZED=FALSE&amp;creator=factset&amp;display_string=Audit"}</definedName>
    <definedName name="_1016__FDSAUDITLINK__" hidden="1">{"fdsup://Directions/FactSet Auditing Viewer?action=AUDIT_VALUE&amp;DB=129&amp;ID1=94184810&amp;VALUEID=01001&amp;SDATE=2004&amp;PERIODTYPE=ANN_STD&amp;window=popup_no_bar&amp;width=385&amp;height=120&amp;START_MAXIMIZED=FALSE&amp;creator=factset&amp;display_string=Audit"}</definedName>
    <definedName name="_1017__FDSAUDITLINK__" localSheetId="2" hidden="1">{"fdsup://Directions/FactSet Auditing Viewer?action=AUDIT_VALUE&amp;DB=129&amp;ID1=07588710&amp;VALUEID=01001&amp;SDATE=2005&amp;PERIODTYPE=ANN_STD&amp;window=popup_no_bar&amp;width=385&amp;height=120&amp;START_MAXIMIZED=FALSE&amp;creator=factset&amp;display_string=Audit"}</definedName>
    <definedName name="_1017__FDSAUDITLINK__" hidden="1">{"fdsup://Directions/FactSet Auditing Viewer?action=AUDIT_VALUE&amp;DB=129&amp;ID1=07588710&amp;VALUEID=01001&amp;SDATE=2005&amp;PERIODTYPE=ANN_STD&amp;window=popup_no_bar&amp;width=385&amp;height=120&amp;START_MAXIMIZED=FALSE&amp;creator=factset&amp;display_string=Audit"}</definedName>
    <definedName name="_1018__FDSAUDITLINK__" localSheetId="2" hidden="1">{"fdsup://Directions/FactSet Auditing Viewer?action=AUDIT_VALUE&amp;DB=129&amp;ID1=85891210&amp;VALUEID=01001&amp;SDATE=2009&amp;PERIODTYPE=ANN_STD&amp;window=popup_no_bar&amp;width=385&amp;height=120&amp;START_MAXIMIZED=FALSE&amp;creator=factset&amp;display_string=Audit"}</definedName>
    <definedName name="_1018__FDSAUDITLINK__" hidden="1">{"fdsup://Directions/FactSet Auditing Viewer?action=AUDIT_VALUE&amp;DB=129&amp;ID1=85891210&amp;VALUEID=01001&amp;SDATE=2009&amp;PERIODTYPE=ANN_STD&amp;window=popup_no_bar&amp;width=385&amp;height=120&amp;START_MAXIMIZED=FALSE&amp;creator=factset&amp;display_string=Audit"}</definedName>
    <definedName name="_1019__FDSAUDITLINK__" localSheetId="2" hidden="1">{"fdsup://Directions/FactSet Auditing Viewer?action=AUDIT_VALUE&amp;DB=129&amp;ID1=94184810&amp;VALUEID=01001&amp;SDATE=2009&amp;PERIODTYPE=ANN_STD&amp;window=popup_no_bar&amp;width=385&amp;height=120&amp;START_MAXIMIZED=FALSE&amp;creator=factset&amp;display_string=Audit"}</definedName>
    <definedName name="_1019__FDSAUDITLINK__" hidden="1">{"fdsup://Directions/FactSet Auditing Viewer?action=AUDIT_VALUE&amp;DB=129&amp;ID1=94184810&amp;VALUEID=01001&amp;SDATE=2009&amp;PERIODTYPE=ANN_STD&amp;window=popup_no_bar&amp;width=385&amp;height=120&amp;START_MAXIMIZED=FALSE&amp;creator=factset&amp;display_string=Audit"}</definedName>
    <definedName name="_1020__FDSAUDITLINK__" localSheetId="2" hidden="1">{"fdsup://Directions/FactSet Auditing Viewer?action=AUDIT_VALUE&amp;DB=129&amp;ID1=07588710&amp;VALUEID=01001&amp;SDATE=2009&amp;PERIODTYPE=ANN_STD&amp;window=popup_no_bar&amp;width=385&amp;height=120&amp;START_MAXIMIZED=FALSE&amp;creator=factset&amp;display_string=Audit"}</definedName>
    <definedName name="_1020__FDSAUDITLINK__" hidden="1">{"fdsup://Directions/FactSet Auditing Viewer?action=AUDIT_VALUE&amp;DB=129&amp;ID1=07588710&amp;VALUEID=01001&amp;SDATE=2009&amp;PERIODTYPE=ANN_STD&amp;window=popup_no_bar&amp;width=385&amp;height=120&amp;START_MAXIMIZED=FALSE&amp;creator=factset&amp;display_string=Audit"}</definedName>
    <definedName name="_1021__FDSAUDITLINK__" localSheetId="2" hidden="1">{"fdsup://Directions/FactSet Auditing Viewer?action=AUDIT_VALUE&amp;DB=129&amp;ID1=85891210&amp;VALUEID=05194&amp;SDATE=201002&amp;PERIODTYPE=QTR_STD&amp;window=popup_no_bar&amp;width=385&amp;height=120&amp;START_MAXIMIZED=FALSE&amp;creator=factset&amp;display_string=Audit"}</definedName>
    <definedName name="_1021__FDSAUDITLINK__" hidden="1">{"fdsup://Directions/FactSet Auditing Viewer?action=AUDIT_VALUE&amp;DB=129&amp;ID1=85891210&amp;VALUEID=05194&amp;SDATE=201002&amp;PERIODTYPE=QTR_STD&amp;window=popup_no_bar&amp;width=385&amp;height=120&amp;START_MAXIMIZED=FALSE&amp;creator=factset&amp;display_string=Audit"}</definedName>
    <definedName name="_1022__FDSAUDITLINK__" localSheetId="2" hidden="1">{"fdsup://Directions/FactSet Auditing Viewer?action=AUDIT_VALUE&amp;DB=129&amp;ID1=94184810&amp;VALUEID=05194&amp;SDATE=201002&amp;PERIODTYPE=QTR_STD&amp;window=popup_no_bar&amp;width=385&amp;height=120&amp;START_MAXIMIZED=FALSE&amp;creator=factset&amp;display_string=Audit"}</definedName>
    <definedName name="_1022__FDSAUDITLINK__" hidden="1">{"fdsup://Directions/FactSet Auditing Viewer?action=AUDIT_VALUE&amp;DB=129&amp;ID1=94184810&amp;VALUEID=05194&amp;SDATE=201002&amp;PERIODTYPE=QTR_STD&amp;window=popup_no_bar&amp;width=385&amp;height=120&amp;START_MAXIMIZED=FALSE&amp;creator=factset&amp;display_string=Audit"}</definedName>
    <definedName name="_1023__FDSAUDITLINK__" localSheetId="2" hidden="1">{"fdsup://Directions/FactSet Auditing Viewer?action=AUDIT_VALUE&amp;DB=129&amp;ID1=07588710&amp;VALUEID=05194&amp;SDATE=201003&amp;PERIODTYPE=QTR_STD&amp;window=popup_no_bar&amp;width=385&amp;height=120&amp;START_MAXIMIZED=FALSE&amp;creator=factset&amp;display_string=Audit"}</definedName>
    <definedName name="_1023__FDSAUDITLINK__" hidden="1">{"fdsup://Directions/FactSet Auditing Viewer?action=AUDIT_VALUE&amp;DB=129&amp;ID1=07588710&amp;VALUEID=05194&amp;SDATE=201003&amp;PERIODTYPE=QTR_STD&amp;window=popup_no_bar&amp;width=385&amp;height=120&amp;START_MAXIMIZED=FALSE&amp;creator=factset&amp;display_string=Audit"}</definedName>
    <definedName name="_1024__FDSAUDITLINK__" localSheetId="2" hidden="1">{"fdsup://directions/FAT Viewer?action=UPDATE&amp;creator=factset&amp;DYN_ARGS=TRUE&amp;DOC_NAME=FAT:FQL_AUDITING_CLIENT_TEMPLATE.FAT&amp;display_string=Audit&amp;VAR:KEY=CBEDKJKFCB&amp;VAR:QUERY=RkZfRlJFRV9DRihMVE0sMCwsLCxVU0Qp&amp;WINDOW=FIRST_POPUP&amp;HEIGHT=450&amp;WIDTH=450&amp;START_MAXIMI","ZED=FALSE&amp;VAR:CALENDAR=US&amp;VAR:SYMBOL=ICE&amp;VAR:INDEX=0"}</definedName>
    <definedName name="_1024__FDSAUDITLINK__" hidden="1">{"fdsup://directions/FAT Viewer?action=UPDATE&amp;creator=factset&amp;DYN_ARGS=TRUE&amp;DOC_NAME=FAT:FQL_AUDITING_CLIENT_TEMPLATE.FAT&amp;display_string=Audit&amp;VAR:KEY=CBEDKJKFCB&amp;VAR:QUERY=RkZfRlJFRV9DRihMVE0sMCwsLCxVU0Qp&amp;WINDOW=FIRST_POPUP&amp;HEIGHT=450&amp;WIDTH=450&amp;START_MAXIMI","ZED=FALSE&amp;VAR:CALENDAR=US&amp;VAR:SYMBOL=ICE&amp;VAR:INDEX=0"}</definedName>
    <definedName name="_1025__FDSAUDITLINK__" localSheetId="2" hidden="1">{"fdsup://directions/FAT Viewer?action=UPDATE&amp;creator=factset&amp;DYN_ARGS=TRUE&amp;DOC_NAME=FAT:FQL_AUDITING_CLIENT_TEMPLATE.FAT&amp;display_string=Audit&amp;VAR:KEY=UHWBABGFOV&amp;VAR:QUERY=RkZfRlJFRV9DRihMVE0sMCwsLCxVU0Qp&amp;WINDOW=FIRST_POPUP&amp;HEIGHT=450&amp;WIDTH=450&amp;START_MAXIMI","ZED=FALSE&amp;VAR:CALENDAR=US&amp;VAR:SYMBOL=ACE&amp;VAR:INDEX=0"}</definedName>
    <definedName name="_1025__FDSAUDITLINK__" hidden="1">{"fdsup://directions/FAT Viewer?action=UPDATE&amp;creator=factset&amp;DYN_ARGS=TRUE&amp;DOC_NAME=FAT:FQL_AUDITING_CLIENT_TEMPLATE.FAT&amp;display_string=Audit&amp;VAR:KEY=UHWBABGFOV&amp;VAR:QUERY=RkZfRlJFRV9DRihMVE0sMCwsLCxVU0Qp&amp;WINDOW=FIRST_POPUP&amp;HEIGHT=450&amp;WIDTH=450&amp;START_MAXIMI","ZED=FALSE&amp;VAR:CALENDAR=US&amp;VAR:SYMBOL=ACE&amp;VAR:INDEX=0"}</definedName>
    <definedName name="_1026__FDSAUDITLINK__" localSheetId="2" hidden="1">{"fdsup://directions/FAT Viewer?action=UPDATE&amp;creator=factset&amp;DYN_ARGS=TRUE&amp;DOC_NAME=FAT:FQL_AUDITING_CLIENT_TEMPLATE.FAT&amp;display_string=Audit&amp;VAR:KEY=IJYTMRMNKJ&amp;VAR:QUERY=RkZfR1JPU1NfTUdOKE1PTiwwKQ==&amp;WINDOW=FIRST_POPUP&amp;HEIGHT=450&amp;WIDTH=450&amp;START_MAXIMIZED=","FALSE&amp;VAR:CALENDAR=US&amp;VAR:SYMBOL=ICE&amp;VAR:INDEX=0"}</definedName>
    <definedName name="_1026__FDSAUDITLINK__" hidden="1">{"fdsup://directions/FAT Viewer?action=UPDATE&amp;creator=factset&amp;DYN_ARGS=TRUE&amp;DOC_NAME=FAT:FQL_AUDITING_CLIENT_TEMPLATE.FAT&amp;display_string=Audit&amp;VAR:KEY=IJYTMRMNKJ&amp;VAR:QUERY=RkZfR1JPU1NfTUdOKE1PTiwwKQ==&amp;WINDOW=FIRST_POPUP&amp;HEIGHT=450&amp;WIDTH=450&amp;START_MAXIMIZED=","FALSE&amp;VAR:CALENDAR=US&amp;VAR:SYMBOL=ICE&amp;VAR:INDEX=0"}</definedName>
    <definedName name="_1027__FDSAUDITLINK__" localSheetId="2" hidden="1">{"fdsup://directions/FAT Viewer?action=UPDATE&amp;creator=factset&amp;DYN_ARGS=TRUE&amp;DOC_NAME=FAT:FQL_AUDITING_CLIENT_TEMPLATE.FAT&amp;display_string=Audit&amp;VAR:KEY=UNINOLSTSD&amp;VAR:QUERY=RkZfR1JPU1NfTUdOKE1PTiwwKQ==&amp;WINDOW=FIRST_POPUP&amp;HEIGHT=450&amp;WIDTH=450&amp;START_MAXIMIZED=","FALSE&amp;VAR:CALENDAR=US&amp;VAR:SYMBOL=ACE&amp;VAR:INDEX=0"}</definedName>
    <definedName name="_1027__FDSAUDITLINK__" hidden="1">{"fdsup://directions/FAT Viewer?action=UPDATE&amp;creator=factset&amp;DYN_ARGS=TRUE&amp;DOC_NAME=FAT:FQL_AUDITING_CLIENT_TEMPLATE.FAT&amp;display_string=Audit&amp;VAR:KEY=UNINOLSTSD&amp;VAR:QUERY=RkZfR1JPU1NfTUdOKE1PTiwwKQ==&amp;WINDOW=FIRST_POPUP&amp;HEIGHT=450&amp;WIDTH=450&amp;START_MAXIMIZED=","FALSE&amp;VAR:CALENDAR=US&amp;VAR:SYMBOL=ACE&amp;VAR:INDEX=0"}</definedName>
    <definedName name="_1028__FDSAUDITLINK__" localSheetId="2" hidden="1">{"fdsup://Directions/FactSet Auditing Viewer?action=AUDIT_VALUE&amp;DB=129&amp;ID1=45865V10&amp;VALUEID=01001&amp;SDATE=2009&amp;PERIODTYPE=ANN_STD&amp;window=popup_no_bar&amp;width=385&amp;height=120&amp;START_MAXIMIZED=FALSE&amp;creator=factset&amp;display_string=Audit"}</definedName>
    <definedName name="_1028__FDSAUDITLINK__" hidden="1">{"fdsup://Directions/FactSet Auditing Viewer?action=AUDIT_VALUE&amp;DB=129&amp;ID1=45865V10&amp;VALUEID=01001&amp;SDATE=2009&amp;PERIODTYPE=ANN_STD&amp;window=popup_no_bar&amp;width=385&amp;height=120&amp;START_MAXIMIZED=FALSE&amp;creator=factset&amp;display_string=Audit"}</definedName>
    <definedName name="_1029__FDSAUDITLINK__" localSheetId="2" hidden="1">{"fdsup://Directions/FactSet Auditing Viewer?action=AUDIT_VALUE&amp;DB=129&amp;ID1=H0023R10&amp;VALUEID=01001&amp;SDATE=2009&amp;PERIODTYPE=ANN_STD&amp;window=popup_no_bar&amp;width=385&amp;height=120&amp;START_MAXIMIZED=FALSE&amp;creator=factset&amp;display_string=Audit"}</definedName>
    <definedName name="_1029__FDSAUDITLINK__" hidden="1">{"fdsup://Directions/FactSet Auditing Viewer?action=AUDIT_VALUE&amp;DB=129&amp;ID1=H0023R10&amp;VALUEID=01001&amp;SDATE=2009&amp;PERIODTYPE=ANN_STD&amp;window=popup_no_bar&amp;width=385&amp;height=120&amp;START_MAXIMIZED=FALSE&amp;creator=factset&amp;display_string=Audit"}</definedName>
    <definedName name="_1030__FDSAUDITLINK__" localSheetId="2" hidden="1">{"fdsup://Directions/FactSet Auditing Viewer?action=AUDIT_VALUE&amp;DB=129&amp;ID1=H0023R10&amp;VALUEID=05194&amp;SDATE=201002&amp;PERIODTYPE=QTR_STD&amp;window=popup_no_bar&amp;width=385&amp;height=120&amp;START_MAXIMIZED=FALSE&amp;creator=factset&amp;display_string=Audit"}</definedName>
    <definedName name="_1030__FDSAUDITLINK__" hidden="1">{"fdsup://Directions/FactSet Auditing Viewer?action=AUDIT_VALUE&amp;DB=129&amp;ID1=H0023R10&amp;VALUEID=05194&amp;SDATE=201002&amp;PERIODTYPE=QTR_STD&amp;window=popup_no_bar&amp;width=385&amp;height=120&amp;START_MAXIMIZED=FALSE&amp;creator=factset&amp;display_string=Audit"}</definedName>
    <definedName name="_1031__FDSAUDITLINK__" localSheetId="2" hidden="1">{"fdsup://directions/FAT Viewer?action=UPDATE&amp;creator=factset&amp;DYN_ARGS=TRUE&amp;DOC_NAME=FAT:FQL_AUDITING_CLIENT_TEMPLATE.FAT&amp;display_string=Audit&amp;VAR:KEY=OLSTEPWLWL&amp;VAR:QUERY=RkZfRlJFRV9DRihMVE0sMCwsLCxVU0Qp&amp;WINDOW=FIRST_POPUP&amp;HEIGHT=450&amp;WIDTH=450&amp;START_MAXIMI","ZED=FALSE&amp;VAR:CALENDAR=US&amp;VAR:SYMBOL=DNR&amp;VAR:INDEX=0"}</definedName>
    <definedName name="_1031__FDSAUDITLINK__" hidden="1">{"fdsup://directions/FAT Viewer?action=UPDATE&amp;creator=factset&amp;DYN_ARGS=TRUE&amp;DOC_NAME=FAT:FQL_AUDITING_CLIENT_TEMPLATE.FAT&amp;display_string=Audit&amp;VAR:KEY=OLSTEPWLWL&amp;VAR:QUERY=RkZfRlJFRV9DRihMVE0sMCwsLCxVU0Qp&amp;WINDOW=FIRST_POPUP&amp;HEIGHT=450&amp;WIDTH=450&amp;START_MAXIMI","ZED=FALSE&amp;VAR:CALENDAR=US&amp;VAR:SYMBOL=DNR&amp;VAR:INDEX=0"}</definedName>
    <definedName name="_1032__FDSAUDITLINK__" localSheetId="2" hidden="1">{"fdsup://directions/FAT Viewer?action=UPDATE&amp;creator=factset&amp;DYN_ARGS=TRUE&amp;DOC_NAME=FAT:FQL_AUDITING_CLIENT_TEMPLATE.FAT&amp;display_string=Audit&amp;VAR:KEY=OROFSJYTMB&amp;VAR:QUERY=RkZfR1JPU1NfTUdOKE1PTiwwKQ==&amp;WINDOW=FIRST_POPUP&amp;HEIGHT=450&amp;WIDTH=450&amp;START_MAXIMIZED=","FALSE&amp;VAR:CALENDAR=US&amp;VAR:SYMBOL=DNR&amp;VAR:INDEX=0"}</definedName>
    <definedName name="_1032__FDSAUDITLINK__" hidden="1">{"fdsup://directions/FAT Viewer?action=UPDATE&amp;creator=factset&amp;DYN_ARGS=TRUE&amp;DOC_NAME=FAT:FQL_AUDITING_CLIENT_TEMPLATE.FAT&amp;display_string=Audit&amp;VAR:KEY=OROFSJYTMB&amp;VAR:QUERY=RkZfR1JPU1NfTUdOKE1PTiwwKQ==&amp;WINDOW=FIRST_POPUP&amp;HEIGHT=450&amp;WIDTH=450&amp;START_MAXIMIZED=","FALSE&amp;VAR:CALENDAR=US&amp;VAR:SYMBOL=DNR&amp;VAR:INDEX=0"}</definedName>
    <definedName name="_1033__FDSAUDITLINK__" localSheetId="2" hidden="1">{"fdsup://Directions/FactSet Auditing Viewer?action=AUDIT_VALUE&amp;DB=129&amp;ID1=24791620&amp;VALUEID=01001&amp;SDATE=2009&amp;PERIODTYPE=ANN_STD&amp;window=popup_no_bar&amp;width=385&amp;height=120&amp;START_MAXIMIZED=FALSE&amp;creator=factset&amp;display_string=Audit"}</definedName>
    <definedName name="_1033__FDSAUDITLINK__" hidden="1">{"fdsup://Directions/FactSet Auditing Viewer?action=AUDIT_VALUE&amp;DB=129&amp;ID1=24791620&amp;VALUEID=01001&amp;SDATE=2009&amp;PERIODTYPE=ANN_STD&amp;window=popup_no_bar&amp;width=385&amp;height=120&amp;START_MAXIMIZED=FALSE&amp;creator=factset&amp;display_string=Audit"}</definedName>
    <definedName name="_1034__FDSAUDITLINK__" localSheetId="2" hidden="1">{"fdsup://directions/FAT Viewer?action=UPDATE&amp;creator=factset&amp;DYN_ARGS=TRUE&amp;DOC_NAME=FAT:FQL_AUDITING_CLIENT_TEMPLATE.FAT&amp;display_string=Audit&amp;VAR:KEY=WPSJOVETGN&amp;VAR:QUERY=RkZfRlJFRV9DRihMVE0sMCwsLCxVU0Qp&amp;WINDOW=FIRST_POPUP&amp;HEIGHT=450&amp;WIDTH=450&amp;START_MAXIMI","ZED=FALSE&amp;VAR:CALENDAR=US&amp;VAR:SYMBOL=ENERGY&amp;VAR:INDEX=0"}</definedName>
    <definedName name="_1034__FDSAUDITLINK__" hidden="1">{"fdsup://directions/FAT Viewer?action=UPDATE&amp;creator=factset&amp;DYN_ARGS=TRUE&amp;DOC_NAME=FAT:FQL_AUDITING_CLIENT_TEMPLATE.FAT&amp;display_string=Audit&amp;VAR:KEY=WPSJOVETGN&amp;VAR:QUERY=RkZfRlJFRV9DRihMVE0sMCwsLCxVU0Qp&amp;WINDOW=FIRST_POPUP&amp;HEIGHT=450&amp;WIDTH=450&amp;START_MAXIMI","ZED=FALSE&amp;VAR:CALENDAR=US&amp;VAR:SYMBOL=ENERGY&amp;VAR:INDEX=0"}</definedName>
    <definedName name="_1035__FDSAUDITLINK__" localSheetId="2" hidden="1">{"fdsup://directions/FAT Viewer?action=UPDATE&amp;creator=factset&amp;DYN_ARGS=TRUE&amp;DOC_NAME=FAT:FQL_AUDITING_CLIENT_TEMPLATE.FAT&amp;display_string=Audit&amp;VAR:KEY=SXYXOLGBOH&amp;VAR:QUERY=RkZfRlJFRV9DRihMVE0sMCwsLCxVU0Qp&amp;WINDOW=FIRST_POPUP&amp;HEIGHT=450&amp;WIDTH=450&amp;START_MAXIMI","ZED=FALSE&amp;VAR:CALENDAR=US&amp;VAR:SYMBOL=WFMI&amp;VAR:INDEX=0"}</definedName>
    <definedName name="_1035__FDSAUDITLINK__" hidden="1">{"fdsup://directions/FAT Viewer?action=UPDATE&amp;creator=factset&amp;DYN_ARGS=TRUE&amp;DOC_NAME=FAT:FQL_AUDITING_CLIENT_TEMPLATE.FAT&amp;display_string=Audit&amp;VAR:KEY=SXYXOLGBOH&amp;VAR:QUERY=RkZfRlJFRV9DRihMVE0sMCwsLCxVU0Qp&amp;WINDOW=FIRST_POPUP&amp;HEIGHT=450&amp;WIDTH=450&amp;START_MAXIMI","ZED=FALSE&amp;VAR:CALENDAR=US&amp;VAR:SYMBOL=WFMI&amp;VAR:INDEX=0"}</definedName>
    <definedName name="_1036__FDSAUDITLINK__" localSheetId="2" hidden="1">{"fdsup://directions/FAT Viewer?action=UPDATE&amp;creator=factset&amp;DYN_ARGS=TRUE&amp;DOC_NAME=FAT:FQL_AUDITING_CLIENT_TEMPLATE.FAT&amp;display_string=Audit&amp;VAR:KEY=IFYFMVKHYR&amp;VAR:QUERY=RkZfRlJFRV9DRihMVE0sMCwsLCxVU0Qp&amp;WINDOW=FIRST_POPUP&amp;HEIGHT=450&amp;WIDTH=450&amp;START_MAXIMI","ZED=FALSE&amp;VAR:CALENDAR=US&amp;VAR:SYMBOL=CLX&amp;VAR:INDEX=0"}</definedName>
    <definedName name="_1036__FDSAUDITLINK__" hidden="1">{"fdsup://directions/FAT Viewer?action=UPDATE&amp;creator=factset&amp;DYN_ARGS=TRUE&amp;DOC_NAME=FAT:FQL_AUDITING_CLIENT_TEMPLATE.FAT&amp;display_string=Audit&amp;VAR:KEY=IFYFMVKHYR&amp;VAR:QUERY=RkZfRlJFRV9DRihMVE0sMCwsLCxVU0Qp&amp;WINDOW=FIRST_POPUP&amp;HEIGHT=450&amp;WIDTH=450&amp;START_MAXIMI","ZED=FALSE&amp;VAR:CALENDAR=US&amp;VAR:SYMBOL=CLX&amp;VAR:INDEX=0"}</definedName>
    <definedName name="_1037__FDSAUDITLINK__" localSheetId="2" hidden="1">{"fdsup://directions/FAT Viewer?action=UPDATE&amp;creator=factset&amp;DYN_ARGS=TRUE&amp;DOC_NAME=FAT:FQL_AUDITING_CLIENT_TEMPLATE.FAT&amp;display_string=Audit&amp;VAR:KEY=GFAXOFOBUB&amp;VAR:QUERY=RkZfRlJFRV9DRihMVE0sMCwsLCxVU0Qp&amp;WINDOW=FIRST_POPUP&amp;HEIGHT=450&amp;WIDTH=450&amp;START_MAXIMI","ZED=FALSE&amp;VAR:CALENDAR=US&amp;VAR:SYMBOL=CHD&amp;VAR:INDEX=0"}</definedName>
    <definedName name="_1037__FDSAUDITLINK__" hidden="1">{"fdsup://directions/FAT Viewer?action=UPDATE&amp;creator=factset&amp;DYN_ARGS=TRUE&amp;DOC_NAME=FAT:FQL_AUDITING_CLIENT_TEMPLATE.FAT&amp;display_string=Audit&amp;VAR:KEY=GFAXOFOBUB&amp;VAR:QUERY=RkZfRlJFRV9DRihMVE0sMCwsLCxVU0Qp&amp;WINDOW=FIRST_POPUP&amp;HEIGHT=450&amp;WIDTH=450&amp;START_MAXIMI","ZED=FALSE&amp;VAR:CALENDAR=US&amp;VAR:SYMBOL=CHD&amp;VAR:INDEX=0"}</definedName>
    <definedName name="_1038__FDSAUDITLINK__" localSheetId="2" hidden="1">{"fdsup://directions/FAT Viewer?action=UPDATE&amp;creator=factset&amp;DYN_ARGS=TRUE&amp;DOC_NAME=FAT:FQL_AUDITING_CLIENT_TEMPLATE.FAT&amp;display_string=Audit&amp;VAR:KEY=ULEXQNILOH&amp;VAR:QUERY=RkZfR1JPU1NfTUdOKE1PTiwwKQ==&amp;WINDOW=FIRST_POPUP&amp;HEIGHT=450&amp;WIDTH=450&amp;START_MAXIMIZED=","FALSE&amp;VAR:CALENDAR=US&amp;VAR:SYMBOL=WFMI&amp;VAR:INDEX=0"}</definedName>
    <definedName name="_1038__FDSAUDITLINK__" hidden="1">{"fdsup://directions/FAT Viewer?action=UPDATE&amp;creator=factset&amp;DYN_ARGS=TRUE&amp;DOC_NAME=FAT:FQL_AUDITING_CLIENT_TEMPLATE.FAT&amp;display_string=Audit&amp;VAR:KEY=ULEXQNILOH&amp;VAR:QUERY=RkZfR1JPU1NfTUdOKE1PTiwwKQ==&amp;WINDOW=FIRST_POPUP&amp;HEIGHT=450&amp;WIDTH=450&amp;START_MAXIMIZED=","FALSE&amp;VAR:CALENDAR=US&amp;VAR:SYMBOL=WFMI&amp;VAR:INDEX=0"}</definedName>
    <definedName name="_1039__FDSAUDITLINK__" localSheetId="2" hidden="1">{"fdsup://directions/FAT Viewer?action=UPDATE&amp;creator=factset&amp;DYN_ARGS=TRUE&amp;DOC_NAME=FAT:FQL_AUDITING_CLIENT_TEMPLATE.FAT&amp;display_string=Audit&amp;VAR:KEY=ILEBOVQHMF&amp;VAR:QUERY=RkZfR1JPU1NfTUdOKE1PTiwwKQ==&amp;WINDOW=FIRST_POPUP&amp;HEIGHT=450&amp;WIDTH=450&amp;START_MAXIMIZED=","FALSE&amp;VAR:CALENDAR=US&amp;VAR:SYMBOL=CLX&amp;VAR:INDEX=0"}</definedName>
    <definedName name="_1039__FDSAUDITLINK__" hidden="1">{"fdsup://directions/FAT Viewer?action=UPDATE&amp;creator=factset&amp;DYN_ARGS=TRUE&amp;DOC_NAME=FAT:FQL_AUDITING_CLIENT_TEMPLATE.FAT&amp;display_string=Audit&amp;VAR:KEY=ILEBOVQHMF&amp;VAR:QUERY=RkZfR1JPU1NfTUdOKE1PTiwwKQ==&amp;WINDOW=FIRST_POPUP&amp;HEIGHT=450&amp;WIDTH=450&amp;START_MAXIMIZED=","FALSE&amp;VAR:CALENDAR=US&amp;VAR:SYMBOL=CLX&amp;VAR:INDEX=0"}</definedName>
    <definedName name="_104__FDSAUDITLINK__" localSheetId="2" hidden="1">{"fdsup://directions/FAT Viewer?action=UPDATE&amp;creator=factset&amp;DYN_ARGS=TRUE&amp;DOC_NAME=FAT:FQL_AUDITING_CLIENT_TEMPLATE.FAT&amp;display_string=Audit&amp;VAR:KEY=YVQBEHMDSZ&amp;VAR:QUERY=RkZfRlJFRV9DRihMVE0sMCwsLCxVU0Qp&amp;WINDOW=FIRST_POPUP&amp;HEIGHT=450&amp;WIDTH=450&amp;START_MAXIMI","ZED=FALSE&amp;VAR:CALENDAR=US&amp;VAR:SYMBOL=A&amp;VAR:INDEX=0"}</definedName>
    <definedName name="_104__FDSAUDITLINK__" hidden="1">{"fdsup://directions/FAT Viewer?action=UPDATE&amp;creator=factset&amp;DYN_ARGS=TRUE&amp;DOC_NAME=FAT:FQL_AUDITING_CLIENT_TEMPLATE.FAT&amp;display_string=Audit&amp;VAR:KEY=YVQBEHMDSZ&amp;VAR:QUERY=RkZfRlJFRV9DRihMVE0sMCwsLCxVU0Qp&amp;WINDOW=FIRST_POPUP&amp;HEIGHT=450&amp;WIDTH=450&amp;START_MAXIMI","ZED=FALSE&amp;VAR:CALENDAR=US&amp;VAR:SYMBOL=A&amp;VAR:INDEX=0"}</definedName>
    <definedName name="_1040__FDSAUDITLINK__" localSheetId="2" hidden="1">{"fdsup://directions/FAT Viewer?action=UPDATE&amp;creator=factset&amp;DYN_ARGS=TRUE&amp;DOC_NAME=FAT:FQL_AUDITING_CLIENT_TEMPLATE.FAT&amp;display_string=Audit&amp;VAR:KEY=YHCHCTOZWZ&amp;VAR:QUERY=RkZfR1JPU1NfTUdOKE1PTiwwKQ==&amp;WINDOW=FIRST_POPUP&amp;HEIGHT=450&amp;WIDTH=450&amp;START_MAXIMIZED=","FALSE&amp;VAR:CALENDAR=US&amp;VAR:SYMBOL=CHD&amp;VAR:INDEX=0"}</definedName>
    <definedName name="_1040__FDSAUDITLINK__" hidden="1">{"fdsup://directions/FAT Viewer?action=UPDATE&amp;creator=factset&amp;DYN_ARGS=TRUE&amp;DOC_NAME=FAT:FQL_AUDITING_CLIENT_TEMPLATE.FAT&amp;display_string=Audit&amp;VAR:KEY=YHCHCTOZWZ&amp;VAR:QUERY=RkZfR1JPU1NfTUdOKE1PTiwwKQ==&amp;WINDOW=FIRST_POPUP&amp;HEIGHT=450&amp;WIDTH=450&amp;START_MAXIMIZED=","FALSE&amp;VAR:CALENDAR=US&amp;VAR:SYMBOL=CHD&amp;VAR:INDEX=0"}</definedName>
    <definedName name="_1041__FDSAUDITLINK__" localSheetId="2" hidden="1">{"fdsup://Directions/FactSet Auditing Viewer?action=AUDIT_VALUE&amp;DB=129&amp;ID1=18905410&amp;VALUEID=01001&amp;SDATE=2005&amp;PERIODTYPE=ANN_STD&amp;window=popup_no_bar&amp;width=385&amp;height=120&amp;START_MAXIMIZED=FALSE&amp;creator=factset&amp;display_string=Audit"}</definedName>
    <definedName name="_1041__FDSAUDITLINK__" hidden="1">{"fdsup://Directions/FactSet Auditing Viewer?action=AUDIT_VALUE&amp;DB=129&amp;ID1=18905410&amp;VALUEID=01001&amp;SDATE=2005&amp;PERIODTYPE=ANN_STD&amp;window=popup_no_bar&amp;width=385&amp;height=120&amp;START_MAXIMIZED=FALSE&amp;creator=factset&amp;display_string=Audit"}</definedName>
    <definedName name="_1042__FDSAUDITLINK__" localSheetId="2" hidden="1">{"fdsup://Directions/FactSet Auditing Viewer?action=AUDIT_VALUE&amp;DB=129&amp;ID1=17134010&amp;VALUEID=01001&amp;SDATE=2004&amp;PERIODTYPE=ANN_STD&amp;window=popup_no_bar&amp;width=385&amp;height=120&amp;START_MAXIMIZED=FALSE&amp;creator=factset&amp;display_string=Audit"}</definedName>
    <definedName name="_1042__FDSAUDITLINK__" hidden="1">{"fdsup://Directions/FactSet Auditing Viewer?action=AUDIT_VALUE&amp;DB=129&amp;ID1=17134010&amp;VALUEID=01001&amp;SDATE=2004&amp;PERIODTYPE=ANN_STD&amp;window=popup_no_bar&amp;width=385&amp;height=120&amp;START_MAXIMIZED=FALSE&amp;creator=factset&amp;display_string=Audit"}</definedName>
    <definedName name="_1043__FDSAUDITLINK__" localSheetId="2" hidden="1">{"fdsup://Directions/FactSet Auditing Viewer?action=AUDIT_VALUE&amp;DB=129&amp;ID1=17134010&amp;VALUEID=01001&amp;SDATE=2009&amp;PERIODTYPE=ANN_STD&amp;window=popup_no_bar&amp;width=385&amp;height=120&amp;START_MAXIMIZED=FALSE&amp;creator=factset&amp;display_string=Audit"}</definedName>
    <definedName name="_1043__FDSAUDITLINK__" hidden="1">{"fdsup://Directions/FactSet Auditing Viewer?action=AUDIT_VALUE&amp;DB=129&amp;ID1=17134010&amp;VALUEID=01001&amp;SDATE=2009&amp;PERIODTYPE=ANN_STD&amp;window=popup_no_bar&amp;width=385&amp;height=120&amp;START_MAXIMIZED=FALSE&amp;creator=factset&amp;display_string=Audit"}</definedName>
    <definedName name="_1044__FDSAUDITLINK__" localSheetId="2" hidden="1">{"fdsup://directions/FAT Viewer?action=UPDATE&amp;creator=factset&amp;DYN_ARGS=TRUE&amp;DOC_NAME=FAT:FQL_AUDITING_CLIENT_TEMPLATE.FAT&amp;display_string=Audit&amp;VAR:KEY=QHYBUHWJKD&amp;VAR:QUERY=RkZfRlJFRV9DRihMVE0sMCwsLCxVU0Qp&amp;WINDOW=FIRST_POPUP&amp;HEIGHT=450&amp;WIDTH=450&amp;START_MAXIMI","ZED=FALSE&amp;VAR:CALENDAR=US&amp;VAR:SYMBOL=CONSUMER STAPLES&amp;VAR:INDEX=0"}</definedName>
    <definedName name="_1044__FDSAUDITLINK__" hidden="1">{"fdsup://directions/FAT Viewer?action=UPDATE&amp;creator=factset&amp;DYN_ARGS=TRUE&amp;DOC_NAME=FAT:FQL_AUDITING_CLIENT_TEMPLATE.FAT&amp;display_string=Audit&amp;VAR:KEY=QHYBUHWJKD&amp;VAR:QUERY=RkZfRlJFRV9DRihMVE0sMCwsLCxVU0Qp&amp;WINDOW=FIRST_POPUP&amp;HEIGHT=450&amp;WIDTH=450&amp;START_MAXIMI","ZED=FALSE&amp;VAR:CALENDAR=US&amp;VAR:SYMBOL=CONSUMER STAPLES&amp;VAR:INDEX=0"}</definedName>
    <definedName name="_1045__FDSAUDITLINK__" localSheetId="2" hidden="1">{"fdsup://directions/FAT Viewer?action=UPDATE&amp;creator=factset&amp;DYN_ARGS=TRUE&amp;DOC_NAME=FAT:FQL_AUDITING_CLIENT_TEMPLATE.FAT&amp;display_string=Audit&amp;VAR:KEY=UPYZYZMJEH&amp;VAR:QUERY=RkZfRlJFRV9DRihMVE0sMCwsLCxVU0Qp&amp;WINDOW=FIRST_POPUP&amp;HEIGHT=450&amp;WIDTH=450&amp;START_MAXIMI","ZED=FALSE&amp;VAR:CALENDAR=US&amp;VAR:SYMBOL=SBUX&amp;VAR:INDEX=0"}</definedName>
    <definedName name="_1045__FDSAUDITLINK__" hidden="1">{"fdsup://directions/FAT Viewer?action=UPDATE&amp;creator=factset&amp;DYN_ARGS=TRUE&amp;DOC_NAME=FAT:FQL_AUDITING_CLIENT_TEMPLATE.FAT&amp;display_string=Audit&amp;VAR:KEY=UPYZYZMJEH&amp;VAR:QUERY=RkZfRlJFRV9DRihMVE0sMCwsLCxVU0Qp&amp;WINDOW=FIRST_POPUP&amp;HEIGHT=450&amp;WIDTH=450&amp;START_MAXIMI","ZED=FALSE&amp;VAR:CALENDAR=US&amp;VAR:SYMBOL=SBUX&amp;VAR:INDEX=0"}</definedName>
    <definedName name="_1046__FDSAUDITLINK__" localSheetId="2" hidden="1">{"fdsup://directions/FAT Viewer?action=UPDATE&amp;creator=factset&amp;DYN_ARGS=TRUE&amp;DOC_NAME=FAT:FQL_AUDITING_CLIENT_TEMPLATE.FAT&amp;display_string=Audit&amp;VAR:KEY=STYRIXAFCF&amp;VAR:QUERY=RkZfRlJFRV9DRihMVE0sMCwsLCxVU0Qp&amp;WINDOW=FIRST_POPUP&amp;HEIGHT=450&amp;WIDTH=450&amp;START_MAXIMI","ZED=FALSE&amp;VAR:CALENDAR=US&amp;VAR:SYMBOL=JCI&amp;VAR:INDEX=0"}</definedName>
    <definedName name="_1046__FDSAUDITLINK__" hidden="1">{"fdsup://directions/FAT Viewer?action=UPDATE&amp;creator=factset&amp;DYN_ARGS=TRUE&amp;DOC_NAME=FAT:FQL_AUDITING_CLIENT_TEMPLATE.FAT&amp;display_string=Audit&amp;VAR:KEY=STYRIXAFCF&amp;VAR:QUERY=RkZfRlJFRV9DRihMVE0sMCwsLCxVU0Qp&amp;WINDOW=FIRST_POPUP&amp;HEIGHT=450&amp;WIDTH=450&amp;START_MAXIMI","ZED=FALSE&amp;VAR:CALENDAR=US&amp;VAR:SYMBOL=JCI&amp;VAR:INDEX=0"}</definedName>
    <definedName name="_1047__FDSAUDITLINK__" localSheetId="2" hidden="1">{"fdsup://directions/FAT Viewer?action=UPDATE&amp;creator=factset&amp;DYN_ARGS=TRUE&amp;DOC_NAME=FAT:FQL_AUDITING_CLIENT_TEMPLATE.FAT&amp;display_string=Audit&amp;VAR:KEY=WXOFAHUVKF&amp;VAR:QUERY=RkZfRlJFRV9DRihMVE0sMCwsLCxVU0Qp&amp;WINDOW=FIRST_POPUP&amp;HEIGHT=450&amp;WIDTH=450&amp;START_MAXIMI","ZED=FALSE&amp;VAR:CALENDAR=US&amp;VAR:SYMBOL=CMG&amp;VAR:INDEX=0"}</definedName>
    <definedName name="_1047__FDSAUDITLINK__" hidden="1">{"fdsup://directions/FAT Viewer?action=UPDATE&amp;creator=factset&amp;DYN_ARGS=TRUE&amp;DOC_NAME=FAT:FQL_AUDITING_CLIENT_TEMPLATE.FAT&amp;display_string=Audit&amp;VAR:KEY=WXOFAHUVKF&amp;VAR:QUERY=RkZfRlJFRV9DRihMVE0sMCwsLCxVU0Qp&amp;WINDOW=FIRST_POPUP&amp;HEIGHT=450&amp;WIDTH=450&amp;START_MAXIMI","ZED=FALSE&amp;VAR:CALENDAR=US&amp;VAR:SYMBOL=CMG&amp;VAR:INDEX=0"}</definedName>
    <definedName name="_1048__FDSAUDITLINK__" localSheetId="2" hidden="1">{"fdsup://directions/FAT Viewer?action=UPDATE&amp;creator=factset&amp;DYN_ARGS=TRUE&amp;DOC_NAME=FAT:FQL_AUDITING_CLIENT_TEMPLATE.FAT&amp;display_string=Audit&amp;VAR:KEY=KDKHIJKTKT&amp;VAR:QUERY=RkZfRlJFRV9DRihMVE0sMCwsLCxVU0Qp&amp;WINDOW=FIRST_POPUP&amp;HEIGHT=450&amp;WIDTH=450&amp;START_MAXIMI","ZED=FALSE&amp;VAR:CALENDAR=US&amp;VAR:SYMBOL=BWA&amp;VAR:INDEX=0"}</definedName>
    <definedName name="_1048__FDSAUDITLINK__" hidden="1">{"fdsup://directions/FAT Viewer?action=UPDATE&amp;creator=factset&amp;DYN_ARGS=TRUE&amp;DOC_NAME=FAT:FQL_AUDITING_CLIENT_TEMPLATE.FAT&amp;display_string=Audit&amp;VAR:KEY=KDKHIJKTKT&amp;VAR:QUERY=RkZfRlJFRV9DRihMVE0sMCwsLCxVU0Qp&amp;WINDOW=FIRST_POPUP&amp;HEIGHT=450&amp;WIDTH=450&amp;START_MAXIMI","ZED=FALSE&amp;VAR:CALENDAR=US&amp;VAR:SYMBOL=BWA&amp;VAR:INDEX=0"}</definedName>
    <definedName name="_1049__FDSAUDITLINK__" localSheetId="2" hidden="1">{"fdsup://Directions/FactSet Auditing Viewer?action=AUDIT_VALUE&amp;DB=129&amp;ID1=47836610&amp;VALUEID=02001&amp;SDATE=201003&amp;PERIODTYPE=QTR_STD&amp;window=popup_no_bar&amp;width=385&amp;height=120&amp;START_MAXIMIZED=FALSE&amp;creator=factset&amp;display_string=Audit"}</definedName>
    <definedName name="_1049__FDSAUDITLINK__" hidden="1">{"fdsup://Directions/FactSet Auditing Viewer?action=AUDIT_VALUE&amp;DB=129&amp;ID1=47836610&amp;VALUEID=02001&amp;SDATE=201003&amp;PERIODTYPE=QTR_STD&amp;window=popup_no_bar&amp;width=385&amp;height=120&amp;START_MAXIMIZED=FALSE&amp;creator=factset&amp;display_string=Audit"}</definedName>
    <definedName name="_1050__FDSAUDITLINK__" localSheetId="2" hidden="1">{"fdsup://Directions/FactSet Auditing Viewer?action=AUDIT_VALUE&amp;DB=129&amp;ID1=16965610&amp;VALUEID=02001&amp;SDATE=201002&amp;PERIODTYPE=QTR_STD&amp;window=popup_no_bar&amp;width=385&amp;height=120&amp;START_MAXIMIZED=FALSE&amp;creator=factset&amp;display_string=Audit"}</definedName>
    <definedName name="_1050__FDSAUDITLINK__" hidden="1">{"fdsup://Directions/FactSet Auditing Viewer?action=AUDIT_VALUE&amp;DB=129&amp;ID1=16965610&amp;VALUEID=02001&amp;SDATE=201002&amp;PERIODTYPE=QTR_STD&amp;window=popup_no_bar&amp;width=385&amp;height=120&amp;START_MAXIMIZED=FALSE&amp;creator=factset&amp;display_string=Audit"}</definedName>
    <definedName name="_1051__FDSAUDITLINK__" localSheetId="2" hidden="1">{"fdsup://directions/FAT Viewer?action=UPDATE&amp;creator=factset&amp;DYN_ARGS=TRUE&amp;DOC_NAME=FAT:FQL_AUDITING_CLIENT_TEMPLATE.FAT&amp;display_string=Audit&amp;VAR:KEY=UZIRAZOJKT&amp;VAR:QUERY=RkZfR1JPU1NfTUdOKE1PTiwwKQ==&amp;WINDOW=FIRST_POPUP&amp;HEIGHT=450&amp;WIDTH=450&amp;START_MAXIMIZED=","FALSE&amp;VAR:CALENDAR=US&amp;VAR:SYMBOL=SBUX&amp;VAR:INDEX=0"}</definedName>
    <definedName name="_1051__FDSAUDITLINK__" hidden="1">{"fdsup://directions/FAT Viewer?action=UPDATE&amp;creator=factset&amp;DYN_ARGS=TRUE&amp;DOC_NAME=FAT:FQL_AUDITING_CLIENT_TEMPLATE.FAT&amp;display_string=Audit&amp;VAR:KEY=UZIRAZOJKT&amp;VAR:QUERY=RkZfR1JPU1NfTUdOKE1PTiwwKQ==&amp;WINDOW=FIRST_POPUP&amp;HEIGHT=450&amp;WIDTH=450&amp;START_MAXIMIZED=","FALSE&amp;VAR:CALENDAR=US&amp;VAR:SYMBOL=SBUX&amp;VAR:INDEX=0"}</definedName>
    <definedName name="_1052__FDSAUDITLINK__" localSheetId="2" hidden="1">{"fdsup://directions/FAT Viewer?action=UPDATE&amp;creator=factset&amp;DYN_ARGS=TRUE&amp;DOC_NAME=FAT:FQL_AUDITING_CLIENT_TEMPLATE.FAT&amp;display_string=Audit&amp;VAR:KEY=QLMZSDYNIB&amp;VAR:QUERY=RkZfR1JPU1NfTUdOKE1PTiwwKQ==&amp;WINDOW=FIRST_POPUP&amp;HEIGHT=450&amp;WIDTH=450&amp;START_MAXIMIZED=","FALSE&amp;VAR:CALENDAR=US&amp;VAR:SYMBOL=JCI&amp;VAR:INDEX=0"}</definedName>
    <definedName name="_1052__FDSAUDITLINK__" hidden="1">{"fdsup://directions/FAT Viewer?action=UPDATE&amp;creator=factset&amp;DYN_ARGS=TRUE&amp;DOC_NAME=FAT:FQL_AUDITING_CLIENT_TEMPLATE.FAT&amp;display_string=Audit&amp;VAR:KEY=QLMZSDYNIB&amp;VAR:QUERY=RkZfR1JPU1NfTUdOKE1PTiwwKQ==&amp;WINDOW=FIRST_POPUP&amp;HEIGHT=450&amp;WIDTH=450&amp;START_MAXIMIZED=","FALSE&amp;VAR:CALENDAR=US&amp;VAR:SYMBOL=JCI&amp;VAR:INDEX=0"}</definedName>
    <definedName name="_1053__FDSAUDITLINK__" localSheetId="2" hidden="1">{"fdsup://directions/FAT Viewer?action=UPDATE&amp;creator=factset&amp;DYN_ARGS=TRUE&amp;DOC_NAME=FAT:FQL_AUDITING_CLIENT_TEMPLATE.FAT&amp;display_string=Audit&amp;VAR:KEY=AFODKBYVCN&amp;VAR:QUERY=RkZfR1JPU1NfTUdOKE1PTiwwKQ==&amp;WINDOW=FIRST_POPUP&amp;HEIGHT=450&amp;WIDTH=450&amp;START_MAXIMIZED=","FALSE&amp;VAR:CALENDAR=US&amp;VAR:SYMBOL=CMG&amp;VAR:INDEX=0"}</definedName>
    <definedName name="_1053__FDSAUDITLINK__" hidden="1">{"fdsup://directions/FAT Viewer?action=UPDATE&amp;creator=factset&amp;DYN_ARGS=TRUE&amp;DOC_NAME=FAT:FQL_AUDITING_CLIENT_TEMPLATE.FAT&amp;display_string=Audit&amp;VAR:KEY=AFODKBYVCN&amp;VAR:QUERY=RkZfR1JPU1NfTUdOKE1PTiwwKQ==&amp;WINDOW=FIRST_POPUP&amp;HEIGHT=450&amp;WIDTH=450&amp;START_MAXIMIZED=","FALSE&amp;VAR:CALENDAR=US&amp;VAR:SYMBOL=CMG&amp;VAR:INDEX=0"}</definedName>
    <definedName name="_1054__FDSAUDITLINK__" localSheetId="2" hidden="1">{"fdsup://directions/FAT Viewer?action=UPDATE&amp;creator=factset&amp;DYN_ARGS=TRUE&amp;DOC_NAME=FAT:FQL_AUDITING_CLIENT_TEMPLATE.FAT&amp;display_string=Audit&amp;VAR:KEY=MVOXATGNYN&amp;VAR:QUERY=RkZfR1JPU1NfTUdOKE1PTiwwKQ==&amp;WINDOW=FIRST_POPUP&amp;HEIGHT=450&amp;WIDTH=450&amp;START_MAXIMIZED=","FALSE&amp;VAR:CALENDAR=US&amp;VAR:SYMBOL=BWA&amp;VAR:INDEX=0"}</definedName>
    <definedName name="_1054__FDSAUDITLINK__" hidden="1">{"fdsup://directions/FAT Viewer?action=UPDATE&amp;creator=factset&amp;DYN_ARGS=TRUE&amp;DOC_NAME=FAT:FQL_AUDITING_CLIENT_TEMPLATE.FAT&amp;display_string=Audit&amp;VAR:KEY=MVOXATGNYN&amp;VAR:QUERY=RkZfR1JPU1NfTUdOKE1PTiwwKQ==&amp;WINDOW=FIRST_POPUP&amp;HEIGHT=450&amp;WIDTH=450&amp;START_MAXIMIZED=","FALSE&amp;VAR:CALENDAR=US&amp;VAR:SYMBOL=BWA&amp;VAR:INDEX=0"}</definedName>
    <definedName name="_1055__FDSAUDITLINK__" localSheetId="2" hidden="1">{"fdsup://Directions/FactSet Auditing Viewer?action=AUDIT_VALUE&amp;DB=129&amp;ID1=85524410&amp;VALUEID=01001&amp;SDATE=2005&amp;PERIODTYPE=ANN_STD&amp;window=popup_no_bar&amp;width=385&amp;height=120&amp;START_MAXIMIZED=FALSE&amp;creator=factset&amp;display_string=Audit"}</definedName>
    <definedName name="_1055__FDSAUDITLINK__" hidden="1">{"fdsup://Directions/FactSet Auditing Viewer?action=AUDIT_VALUE&amp;DB=129&amp;ID1=85524410&amp;VALUEID=01001&amp;SDATE=2005&amp;PERIODTYPE=ANN_STD&amp;window=popup_no_bar&amp;width=385&amp;height=120&amp;START_MAXIMIZED=FALSE&amp;creator=factset&amp;display_string=Audit"}</definedName>
    <definedName name="_1056__FDSAUDITLINK__" localSheetId="2" hidden="1">{"fdsup://Directions/FactSet Auditing Viewer?action=AUDIT_VALUE&amp;DB=129&amp;ID1=47836610&amp;VALUEID=01001&amp;SDATE=2005&amp;PERIODTYPE=ANN_STD&amp;window=popup_no_bar&amp;width=385&amp;height=120&amp;START_MAXIMIZED=FALSE&amp;creator=factset&amp;display_string=Audit"}</definedName>
    <definedName name="_1056__FDSAUDITLINK__" hidden="1">{"fdsup://Directions/FactSet Auditing Viewer?action=AUDIT_VALUE&amp;DB=129&amp;ID1=47836610&amp;VALUEID=01001&amp;SDATE=2005&amp;PERIODTYPE=ANN_STD&amp;window=popup_no_bar&amp;width=385&amp;height=120&amp;START_MAXIMIZED=FALSE&amp;creator=factset&amp;display_string=Audit"}</definedName>
    <definedName name="_1057__FDSAUDITLINK__" localSheetId="2" hidden="1">{"fdsup://Directions/FactSet Auditing Viewer?action=AUDIT_VALUE&amp;DB=129&amp;ID1=09972410&amp;VALUEID=01001&amp;SDATE=2004&amp;PERIODTYPE=ANN_STD&amp;window=popup_no_bar&amp;width=385&amp;height=120&amp;START_MAXIMIZED=FALSE&amp;creator=factset&amp;display_string=Audit"}</definedName>
    <definedName name="_1057__FDSAUDITLINK__" hidden="1">{"fdsup://Directions/FactSet Auditing Viewer?action=AUDIT_VALUE&amp;DB=129&amp;ID1=09972410&amp;VALUEID=01001&amp;SDATE=2004&amp;PERIODTYPE=ANN_STD&amp;window=popup_no_bar&amp;width=385&amp;height=120&amp;START_MAXIMIZED=FALSE&amp;creator=factset&amp;display_string=Audit"}</definedName>
    <definedName name="_1058__FDSAUDITLINK__" localSheetId="2" hidden="1">{"fdsup://Directions/FactSet Auditing Viewer?action=AUDIT_VALUE&amp;DB=129&amp;ID1=85524410&amp;VALUEID=01001&amp;SDATE=2009&amp;PERIODTYPE=ANN_STD&amp;window=popup_no_bar&amp;width=385&amp;height=120&amp;START_MAXIMIZED=FALSE&amp;creator=factset&amp;display_string=Audit"}</definedName>
    <definedName name="_1058__FDSAUDITLINK__" hidden="1">{"fdsup://Directions/FactSet Auditing Viewer?action=AUDIT_VALUE&amp;DB=129&amp;ID1=85524410&amp;VALUEID=01001&amp;SDATE=2009&amp;PERIODTYPE=ANN_STD&amp;window=popup_no_bar&amp;width=385&amp;height=120&amp;START_MAXIMIZED=FALSE&amp;creator=factset&amp;display_string=Audit"}</definedName>
    <definedName name="_1059__FDSAUDITLINK__" localSheetId="2" hidden="1">{"fdsup://Directions/FactSet Auditing Viewer?action=AUDIT_VALUE&amp;DB=129&amp;ID1=47836610&amp;VALUEID=01001&amp;SDATE=2009&amp;PERIODTYPE=ANN_STD&amp;window=popup_no_bar&amp;width=385&amp;height=120&amp;START_MAXIMIZED=FALSE&amp;creator=factset&amp;display_string=Audit"}</definedName>
    <definedName name="_1059__FDSAUDITLINK__" hidden="1">{"fdsup://Directions/FactSet Auditing Viewer?action=AUDIT_VALUE&amp;DB=129&amp;ID1=47836610&amp;VALUEID=01001&amp;SDATE=2009&amp;PERIODTYPE=ANN_STD&amp;window=popup_no_bar&amp;width=385&amp;height=120&amp;START_MAXIMIZED=FALSE&amp;creator=factset&amp;display_string=Audit"}</definedName>
    <definedName name="_106__FDSAUDITLINK__" localSheetId="2" hidden="1">{"fdsup://Directions/FactSet Auditing Viewer?action=AUDIT_VALUE&amp;DB=129&amp;ID1=H0023R10&amp;VALUEID=05194&amp;SDATE=201103&amp;PERIODTYPE=QTR_STD&amp;SCFT=3&amp;window=popup_no_bar&amp;width=385&amp;height=120&amp;START_MAXIMIZED=FALSE&amp;creator=factset&amp;display_string=Audit"}</definedName>
    <definedName name="_106__FDSAUDITLINK__" hidden="1">{"fdsup://Directions/FactSet Auditing Viewer?action=AUDIT_VALUE&amp;DB=129&amp;ID1=H0023R10&amp;VALUEID=05194&amp;SDATE=201103&amp;PERIODTYPE=QTR_STD&amp;SCFT=3&amp;window=popup_no_bar&amp;width=385&amp;height=120&amp;START_MAXIMIZED=FALSE&amp;creator=factset&amp;display_string=Audit"}</definedName>
    <definedName name="_1060__FDSAUDITLINK__" localSheetId="2" hidden="1">{"fdsup://Directions/FactSet Auditing Viewer?action=AUDIT_VALUE&amp;DB=129&amp;ID1=16965610&amp;VALUEID=01001&amp;SDATE=2009&amp;PERIODTYPE=ANN_STD&amp;window=popup_no_bar&amp;width=385&amp;height=120&amp;START_MAXIMIZED=FALSE&amp;creator=factset&amp;display_string=Audit"}</definedName>
    <definedName name="_1060__FDSAUDITLINK__" hidden="1">{"fdsup://Directions/FactSet Auditing Viewer?action=AUDIT_VALUE&amp;DB=129&amp;ID1=16965610&amp;VALUEID=01001&amp;SDATE=2009&amp;PERIODTYPE=ANN_STD&amp;window=popup_no_bar&amp;width=385&amp;height=120&amp;START_MAXIMIZED=FALSE&amp;creator=factset&amp;display_string=Audit"}</definedName>
    <definedName name="_1061__FDSAUDITLINK__" localSheetId="2" hidden="1">{"fdsup://Directions/FactSet Auditing Viewer?action=AUDIT_VALUE&amp;DB=129&amp;ID1=09972410&amp;VALUEID=01001&amp;SDATE=2009&amp;PERIODTYPE=ANN_STD&amp;window=popup_no_bar&amp;width=385&amp;height=120&amp;START_MAXIMIZED=FALSE&amp;creator=factset&amp;display_string=Audit"}</definedName>
    <definedName name="_1061__FDSAUDITLINK__" hidden="1">{"fdsup://Directions/FactSet Auditing Viewer?action=AUDIT_VALUE&amp;DB=129&amp;ID1=09972410&amp;VALUEID=01001&amp;SDATE=2009&amp;PERIODTYPE=ANN_STD&amp;window=popup_no_bar&amp;width=385&amp;height=120&amp;START_MAXIMIZED=FALSE&amp;creator=factset&amp;display_string=Audit"}</definedName>
    <definedName name="_1062__FDSAUDITLINK__" localSheetId="2" hidden="1">{"fdsup://Directions/FactSet Auditing Viewer?action=AUDIT_VALUE&amp;DB=129&amp;ID1=85524410&amp;VALUEID=05194&amp;SDATE=201003&amp;PERIODTYPE=QTR_STD&amp;window=popup_no_bar&amp;width=385&amp;height=120&amp;START_MAXIMIZED=FALSE&amp;creator=factset&amp;display_string=Audit"}</definedName>
    <definedName name="_1062__FDSAUDITLINK__" hidden="1">{"fdsup://Directions/FactSet Auditing Viewer?action=AUDIT_VALUE&amp;DB=129&amp;ID1=85524410&amp;VALUEID=05194&amp;SDATE=201003&amp;PERIODTYPE=QTR_STD&amp;window=popup_no_bar&amp;width=385&amp;height=120&amp;START_MAXIMIZED=FALSE&amp;creator=factset&amp;display_string=Audit"}</definedName>
    <definedName name="_1063__FDSAUDITLINK__" localSheetId="2" hidden="1">{"fdsup://Directions/FactSet Auditing Viewer?action=AUDIT_VALUE&amp;DB=129&amp;ID1=47836610&amp;VALUEID=05194&amp;SDATE=201003&amp;PERIODTYPE=QTR_STD&amp;window=popup_no_bar&amp;width=385&amp;height=120&amp;START_MAXIMIZED=FALSE&amp;creator=factset&amp;display_string=Audit"}</definedName>
    <definedName name="_1063__FDSAUDITLINK__" hidden="1">{"fdsup://Directions/FactSet Auditing Viewer?action=AUDIT_VALUE&amp;DB=129&amp;ID1=47836610&amp;VALUEID=05194&amp;SDATE=201003&amp;PERIODTYPE=QTR_STD&amp;window=popup_no_bar&amp;width=385&amp;height=120&amp;START_MAXIMIZED=FALSE&amp;creator=factset&amp;display_string=Audit"}</definedName>
    <definedName name="_1064__FDSAUDITLINK__" localSheetId="2" hidden="1">{"fdsup://Directions/FactSet Auditing Viewer?action=AUDIT_VALUE&amp;DB=129&amp;ID1=16965610&amp;VALUEID=05194&amp;SDATE=201002&amp;PERIODTYPE=QTR_STD&amp;window=popup_no_bar&amp;width=385&amp;height=120&amp;START_MAXIMIZED=FALSE&amp;creator=factset&amp;display_string=Audit"}</definedName>
    <definedName name="_1064__FDSAUDITLINK__" hidden="1">{"fdsup://Directions/FactSet Auditing Viewer?action=AUDIT_VALUE&amp;DB=129&amp;ID1=16965610&amp;VALUEID=05194&amp;SDATE=201002&amp;PERIODTYPE=QTR_STD&amp;window=popup_no_bar&amp;width=385&amp;height=120&amp;START_MAXIMIZED=FALSE&amp;creator=factset&amp;display_string=Audit"}</definedName>
    <definedName name="_1065__FDSAUDITLINK__" localSheetId="2" hidden="1">{"fdsup://directions/FAT Viewer?action=UPDATE&amp;creator=factset&amp;DYN_ARGS=TRUE&amp;DOC_NAME=FAT:FQL_AUDITING_CLIENT_TEMPLATE.FAT&amp;display_string=Audit&amp;VAR:KEY=PWRYDERUPW&amp;VAR:QUERY=RkZfRlJFRV9DRihMVE0sMCwsLCxVU0Qp&amp;WINDOW=FIRST_POPUP&amp;HEIGHT=450&amp;WIDTH=450&amp;START_MAXIMI","ZED=FALSE&amp;VAR:CALENDAR=US&amp;VAR:SYMBOL=TTEK&amp;VAR:INDEX=0"}</definedName>
    <definedName name="_1065__FDSAUDITLINK__" hidden="1">{"fdsup://directions/FAT Viewer?action=UPDATE&amp;creator=factset&amp;DYN_ARGS=TRUE&amp;DOC_NAME=FAT:FQL_AUDITING_CLIENT_TEMPLATE.FAT&amp;display_string=Audit&amp;VAR:KEY=PWRYDERUPW&amp;VAR:QUERY=RkZfRlJFRV9DRihMVE0sMCwsLCxVU0Qp&amp;WINDOW=FIRST_POPUP&amp;HEIGHT=450&amp;WIDTH=450&amp;START_MAXIMI","ZED=FALSE&amp;VAR:CALENDAR=US&amp;VAR:SYMBOL=TTEK&amp;VAR:INDEX=0"}</definedName>
    <definedName name="_1066__FDSAUDITLINK__" localSheetId="2" hidden="1">{"fdsup://directions/FAT Viewer?action=UPDATE&amp;creator=factset&amp;DYN_ARGS=TRUE&amp;DOC_NAME=FAT:FQL_AUDITING_CLIENT_TEMPLATE.FAT&amp;display_string=Audit&amp;VAR:KEY=NYXQTEZAFS&amp;VAR:QUERY=RkZfR1JPU1NfTUdOKE1PTiwwKQ==&amp;WINDOW=FIRST_POPUP&amp;HEIGHT=450&amp;WIDTH=450&amp;START_MAXIMIZED=","FALSE&amp;VAR:CALENDAR=US&amp;VAR:SYMBOL=TTEK&amp;VAR:INDEX=0"}</definedName>
    <definedName name="_1066__FDSAUDITLINK__" hidden="1">{"fdsup://directions/FAT Viewer?action=UPDATE&amp;creator=factset&amp;DYN_ARGS=TRUE&amp;DOC_NAME=FAT:FQL_AUDITING_CLIENT_TEMPLATE.FAT&amp;display_string=Audit&amp;VAR:KEY=NYXQTEZAFS&amp;VAR:QUERY=RkZfR1JPU1NfTUdOKE1PTiwwKQ==&amp;WINDOW=FIRST_POPUP&amp;HEIGHT=450&amp;WIDTH=450&amp;START_MAXIMIZED=","FALSE&amp;VAR:CALENDAR=US&amp;VAR:SYMBOL=TTEK&amp;VAR:INDEX=0"}</definedName>
    <definedName name="_1067__FDSAUDITLINK__" localSheetId="2" hidden="1">{"fdsup://directions/FAT Viewer?action=UPDATE&amp;creator=factset&amp;DYN_ARGS=TRUE&amp;DOC_NAME=FAT:FQL_AUDITING_CLIENT_TEMPLATE.FAT&amp;display_string=Audit&amp;VAR:KEY=NQLCJARKTS&amp;VAR:QUERY=RkZfRlJFRV9DRihMVE0sMCwsLCxVU0Qp&amp;WINDOW=FIRST_POPUP&amp;HEIGHT=450&amp;WIDTH=450&amp;START_MAXIMI","ZED=FALSE&amp;VAR:CALENDAR=US&amp;VAR:SYMBOL=PG&amp;VAR:INDEX=0"}</definedName>
    <definedName name="_1067__FDSAUDITLINK__" hidden="1">{"fdsup://directions/FAT Viewer?action=UPDATE&amp;creator=factset&amp;DYN_ARGS=TRUE&amp;DOC_NAME=FAT:FQL_AUDITING_CLIENT_TEMPLATE.FAT&amp;display_string=Audit&amp;VAR:KEY=NQLCJARKTS&amp;VAR:QUERY=RkZfRlJFRV9DRihMVE0sMCwsLCxVU0Qp&amp;WINDOW=FIRST_POPUP&amp;HEIGHT=450&amp;WIDTH=450&amp;START_MAXIMI","ZED=FALSE&amp;VAR:CALENDAR=US&amp;VAR:SYMBOL=PG&amp;VAR:INDEX=0"}</definedName>
    <definedName name="_1068__FDSAUDITLINK__" localSheetId="2" hidden="1">{"fdsup://directions/FAT Viewer?action=UPDATE&amp;creator=factset&amp;DYN_ARGS=TRUE&amp;DOC_NAME=FAT:FQL_AUDITING_CLIENT_TEMPLATE.FAT&amp;display_string=Audit&amp;VAR:KEY=JAZABYNUDA&amp;VAR:QUERY=RkZfRlJFRV9DRihMVE0sMCwsLCxVU0Qp&amp;WINDOW=FIRST_POPUP&amp;HEIGHT=450&amp;WIDTH=450&amp;START_MAXIMI","ZED=FALSE&amp;VAR:CALENDAR=US&amp;VAR:SYMBOL=HSC&amp;VAR:INDEX=0"}</definedName>
    <definedName name="_1068__FDSAUDITLINK__" hidden="1">{"fdsup://directions/FAT Viewer?action=UPDATE&amp;creator=factset&amp;DYN_ARGS=TRUE&amp;DOC_NAME=FAT:FQL_AUDITING_CLIENT_TEMPLATE.FAT&amp;display_string=Audit&amp;VAR:KEY=JAZABYNUDA&amp;VAR:QUERY=RkZfRlJFRV9DRihMVE0sMCwsLCxVU0Qp&amp;WINDOW=FIRST_POPUP&amp;HEIGHT=450&amp;WIDTH=450&amp;START_MAXIMI","ZED=FALSE&amp;VAR:CALENDAR=US&amp;VAR:SYMBOL=HSC&amp;VAR:INDEX=0"}</definedName>
    <definedName name="_1069__FDSAUDITLINK__" localSheetId="2" hidden="1">{"fdsup://directions/FAT Viewer?action=UPDATE&amp;creator=factset&amp;DYN_ARGS=TRUE&amp;DOC_NAME=FAT:FQL_AUDITING_CLIENT_TEMPLATE.FAT&amp;display_string=Audit&amp;VAR:KEY=PWLINYNIDC&amp;VAR:QUERY=RkZfR1JPU1NfTUdOKE1PTiwwKQ==&amp;WINDOW=FIRST_POPUP&amp;HEIGHT=450&amp;WIDTH=450&amp;START_MAXIMIZED=","FALSE&amp;VAR:CALENDAR=US&amp;VAR:SYMBOL=PG&amp;VAR:INDEX=0"}</definedName>
    <definedName name="_1069__FDSAUDITLINK__" hidden="1">{"fdsup://directions/FAT Viewer?action=UPDATE&amp;creator=factset&amp;DYN_ARGS=TRUE&amp;DOC_NAME=FAT:FQL_AUDITING_CLIENT_TEMPLATE.FAT&amp;display_string=Audit&amp;VAR:KEY=PWLINYNIDC&amp;VAR:QUERY=RkZfR1JPU1NfTUdOKE1PTiwwKQ==&amp;WINDOW=FIRST_POPUP&amp;HEIGHT=450&amp;WIDTH=450&amp;START_MAXIMIZED=","FALSE&amp;VAR:CALENDAR=US&amp;VAR:SYMBOL=PG&amp;VAR:INDEX=0"}</definedName>
    <definedName name="_1070__FDSAUDITLINK__" localSheetId="2" hidden="1">{"fdsup://directions/FAT Viewer?action=UPDATE&amp;creator=factset&amp;DYN_ARGS=TRUE&amp;DOC_NAME=FAT:FQL_AUDITING_CLIENT_TEMPLATE.FAT&amp;display_string=Audit&amp;VAR:KEY=PMLQHCHOLC&amp;VAR:QUERY=RkZfR1JPU1NfTUdOKE1PTiwwKQ==&amp;WINDOW=FIRST_POPUP&amp;HEIGHT=450&amp;WIDTH=450&amp;START_MAXIMIZED=","FALSE&amp;VAR:CALENDAR=US&amp;VAR:SYMBOL=HSC&amp;VAR:INDEX=0"}</definedName>
    <definedName name="_1070__FDSAUDITLINK__" hidden="1">{"fdsup://directions/FAT Viewer?action=UPDATE&amp;creator=factset&amp;DYN_ARGS=TRUE&amp;DOC_NAME=FAT:FQL_AUDITING_CLIENT_TEMPLATE.FAT&amp;display_string=Audit&amp;VAR:KEY=PMLQHCHOLC&amp;VAR:QUERY=RkZfR1JPU1NfTUdOKE1PTiwwKQ==&amp;WINDOW=FIRST_POPUP&amp;HEIGHT=450&amp;WIDTH=450&amp;START_MAXIMIZED=","FALSE&amp;VAR:CALENDAR=US&amp;VAR:SYMBOL=HSC&amp;VAR:INDEX=0"}</definedName>
    <definedName name="_1071__FDSAUDITLINK__" localSheetId="2" hidden="1">{"fdsup://directions/FAT Viewer?action=UPDATE&amp;creator=factset&amp;DYN_ARGS=TRUE&amp;DOC_NAME=FAT:FQL_AUDITING_CLIENT_TEMPLATE.FAT&amp;display_string=Audit&amp;VAR:KEY=BWTGJWVSVA&amp;VAR:QUERY=RkZfRlJFRV9DRihMVE0sMCwsLCxVU0Qp&amp;WINDOW=FIRST_POPUP&amp;HEIGHT=450&amp;WIDTH=450&amp;START_MAXIMI","ZED=FALSE&amp;VAR:CALENDAR=US&amp;VAR:SYMBOL=AYI&amp;VAR:INDEX=0"}</definedName>
    <definedName name="_1071__FDSAUDITLINK__" hidden="1">{"fdsup://directions/FAT Viewer?action=UPDATE&amp;creator=factset&amp;DYN_ARGS=TRUE&amp;DOC_NAME=FAT:FQL_AUDITING_CLIENT_TEMPLATE.FAT&amp;display_string=Audit&amp;VAR:KEY=BWTGJWVSVA&amp;VAR:QUERY=RkZfRlJFRV9DRihMVE0sMCwsLCxVU0Qp&amp;WINDOW=FIRST_POPUP&amp;HEIGHT=450&amp;WIDTH=450&amp;START_MAXIMI","ZED=FALSE&amp;VAR:CALENDAR=US&amp;VAR:SYMBOL=AYI&amp;VAR:INDEX=0"}</definedName>
    <definedName name="_1072__FDSAUDITLINK__" localSheetId="2" hidden="1">{"fdsup://directions/FAT Viewer?action=UPDATE&amp;creator=factset&amp;DYN_ARGS=TRUE&amp;DOC_NAME=FAT:FQL_AUDITING_CLIENT_TEMPLATE.FAT&amp;display_string=Audit&amp;VAR:KEY=VQPYXSTKTM&amp;VAR:QUERY=RkZfR1JPU1NfTUdOKE1PTiwwKQ==&amp;WINDOW=FIRST_POPUP&amp;HEIGHT=450&amp;WIDTH=450&amp;START_MAXIMIZED=","FALSE&amp;VAR:CALENDAR=US&amp;VAR:SYMBOL=AYI&amp;VAR:INDEX=0"}</definedName>
    <definedName name="_1072__FDSAUDITLINK__" hidden="1">{"fdsup://directions/FAT Viewer?action=UPDATE&amp;creator=factset&amp;DYN_ARGS=TRUE&amp;DOC_NAME=FAT:FQL_AUDITING_CLIENT_TEMPLATE.FAT&amp;display_string=Audit&amp;VAR:KEY=VQPYXSTKTM&amp;VAR:QUERY=RkZfR1JPU1NfTUdOKE1PTiwwKQ==&amp;WINDOW=FIRST_POPUP&amp;HEIGHT=450&amp;WIDTH=450&amp;START_MAXIMIZED=","FALSE&amp;VAR:CALENDAR=US&amp;VAR:SYMBOL=AYI&amp;VAR:INDEX=0"}</definedName>
    <definedName name="_1073__FDSAUDITLINK__" localSheetId="2" hidden="1">{"fdsup://directions/FAT Viewer?action=UPDATE&amp;creator=factset&amp;DYN_ARGS=TRUE&amp;DOC_NAME=FAT:FQL_AUDITING_CLIENT_TEMPLATE.FAT&amp;display_string=Audit&amp;VAR:KEY=NCPIZMXODK&amp;VAR:QUERY=RkZfRlJFRV9DRihMVE0sMCwsLCxVU0Qp&amp;WINDOW=FIRST_POPUP&amp;HEIGHT=450&amp;WIDTH=450&amp;START_MAXIMI","ZED=FALSE&amp;VAR:CALENDAR=US&amp;VAR:SYMBOL=EME&amp;VAR:INDEX=0"}</definedName>
    <definedName name="_1073__FDSAUDITLINK__" hidden="1">{"fdsup://directions/FAT Viewer?action=UPDATE&amp;creator=factset&amp;DYN_ARGS=TRUE&amp;DOC_NAME=FAT:FQL_AUDITING_CLIENT_TEMPLATE.FAT&amp;display_string=Audit&amp;VAR:KEY=NCPIZMXODK&amp;VAR:QUERY=RkZfRlJFRV9DRihMVE0sMCwsLCxVU0Qp&amp;WINDOW=FIRST_POPUP&amp;HEIGHT=450&amp;WIDTH=450&amp;START_MAXIMI","ZED=FALSE&amp;VAR:CALENDAR=US&amp;VAR:SYMBOL=EME&amp;VAR:INDEX=0"}</definedName>
    <definedName name="_1074__FDSAUDITLINK__" localSheetId="2" hidden="1">{"fdsup://directions/FAT Viewer?action=UPDATE&amp;creator=factset&amp;DYN_ARGS=TRUE&amp;DOC_NAME=FAT:FQL_AUDITING_CLIENT_TEMPLATE.FAT&amp;display_string=Audit&amp;VAR:KEY=VCXITCLQBM&amp;VAR:QUERY=RkZfRlJFRV9DRihMVE0sMCwsLCxVU0Qp&amp;WINDOW=FIRST_POPUP&amp;HEIGHT=450&amp;WIDTH=450&amp;START_MAXIMI","ZED=FALSE&amp;VAR:CALENDAR=US&amp;VAR:SYMBOL=WFC&amp;VAR:INDEX=0"}</definedName>
    <definedName name="_1074__FDSAUDITLINK__" hidden="1">{"fdsup://directions/FAT Viewer?action=UPDATE&amp;creator=factset&amp;DYN_ARGS=TRUE&amp;DOC_NAME=FAT:FQL_AUDITING_CLIENT_TEMPLATE.FAT&amp;display_string=Audit&amp;VAR:KEY=VCXITCLQBM&amp;VAR:QUERY=RkZfRlJFRV9DRihMVE0sMCwsLCxVU0Qp&amp;WINDOW=FIRST_POPUP&amp;HEIGHT=450&amp;WIDTH=450&amp;START_MAXIMI","ZED=FALSE&amp;VAR:CALENDAR=US&amp;VAR:SYMBOL=WFC&amp;VAR:INDEX=0"}</definedName>
    <definedName name="_1075__FDSAUDITLINK__" localSheetId="2" hidden="1">{"fdsup://directions/FAT Viewer?action=UPDATE&amp;creator=factset&amp;DYN_ARGS=TRUE&amp;DOC_NAME=FAT:FQL_AUDITING_CLIENT_TEMPLATE.FAT&amp;display_string=Audit&amp;VAR:KEY=TWBWJGJMNE&amp;VAR:QUERY=RkZfR1JPU1NfTUdOKE1PTiwwKQ==&amp;WINDOW=FIRST_POPUP&amp;HEIGHT=450&amp;WIDTH=450&amp;START_MAXIMIZED=","FALSE&amp;VAR:CALENDAR=US&amp;VAR:SYMBOL=EME&amp;VAR:INDEX=0"}</definedName>
    <definedName name="_1075__FDSAUDITLINK__" hidden="1">{"fdsup://directions/FAT Viewer?action=UPDATE&amp;creator=factset&amp;DYN_ARGS=TRUE&amp;DOC_NAME=FAT:FQL_AUDITING_CLIENT_TEMPLATE.FAT&amp;display_string=Audit&amp;VAR:KEY=TWBWJGJMNE&amp;VAR:QUERY=RkZfR1JPU1NfTUdOKE1PTiwwKQ==&amp;WINDOW=FIRST_POPUP&amp;HEIGHT=450&amp;WIDTH=450&amp;START_MAXIMIZED=","FALSE&amp;VAR:CALENDAR=US&amp;VAR:SYMBOL=EME&amp;VAR:INDEX=0"}</definedName>
    <definedName name="_1076__FDSAUDITLINK__" localSheetId="2" hidden="1">{"fdsup://directions/FAT Viewer?action=UPDATE&amp;creator=factset&amp;DYN_ARGS=TRUE&amp;DOC_NAME=FAT:FQL_AUDITING_CLIENT_TEMPLATE.FAT&amp;display_string=Audit&amp;VAR:KEY=FEDAFORIFA&amp;VAR:QUERY=RkZfR1JPU1NfTUdOKE1PTiwwKQ==&amp;WINDOW=FIRST_POPUP&amp;HEIGHT=450&amp;WIDTH=450&amp;START_MAXIMIZED=","FALSE&amp;VAR:CALENDAR=US&amp;VAR:SYMBOL=WFC&amp;VAR:INDEX=0"}</definedName>
    <definedName name="_1076__FDSAUDITLINK__" hidden="1">{"fdsup://directions/FAT Viewer?action=UPDATE&amp;creator=factset&amp;DYN_ARGS=TRUE&amp;DOC_NAME=FAT:FQL_AUDITING_CLIENT_TEMPLATE.FAT&amp;display_string=Audit&amp;VAR:KEY=FEDAFORIFA&amp;VAR:QUERY=RkZfR1JPU1NfTUdOKE1PTiwwKQ==&amp;WINDOW=FIRST_POPUP&amp;HEIGHT=450&amp;WIDTH=450&amp;START_MAXIMIZED=","FALSE&amp;VAR:CALENDAR=US&amp;VAR:SYMBOL=WFC&amp;VAR:INDEX=0"}</definedName>
    <definedName name="_1077__FDSAUDITLINK__" localSheetId="2" hidden="1">{"fdsup://directions/FAT Viewer?action=UPDATE&amp;creator=factset&amp;DYN_ARGS=TRUE&amp;DOC_NAME=FAT:FQL_AUDITING_CLIENT_TEMPLATE.FAT&amp;display_string=Audit&amp;VAR:KEY=PATOFSTKJI&amp;VAR:QUERY=RkZfRlJFRV9DRihMVE0sMCwsLCxVU0Qp&amp;WINDOW=FIRST_POPUP&amp;HEIGHT=450&amp;WIDTH=450&amp;START_MAXIMI","ZED=FALSE&amp;VAR:CALENDAR=US&amp;VAR:SYMBOL=NLC&amp;VAR:INDEX=0"}</definedName>
    <definedName name="_1077__FDSAUDITLINK__" hidden="1">{"fdsup://directions/FAT Viewer?action=UPDATE&amp;creator=factset&amp;DYN_ARGS=TRUE&amp;DOC_NAME=FAT:FQL_AUDITING_CLIENT_TEMPLATE.FAT&amp;display_string=Audit&amp;VAR:KEY=PATOFSTKJI&amp;VAR:QUERY=RkZfRlJFRV9DRihMVE0sMCwsLCxVU0Qp&amp;WINDOW=FIRST_POPUP&amp;HEIGHT=450&amp;WIDTH=450&amp;START_MAXIMI","ZED=FALSE&amp;VAR:CALENDAR=US&amp;VAR:SYMBOL=NLC&amp;VAR:INDEX=0"}</definedName>
    <definedName name="_1078__FDSAUDITLINK__" localSheetId="2" hidden="1">{"fdsup://directions/FAT Viewer?action=UPDATE&amp;creator=factset&amp;DYN_ARGS=TRUE&amp;DOC_NAME=FAT:FQL_AUDITING_CLIENT_TEMPLATE.FAT&amp;display_string=Audit&amp;VAR:KEY=DSHIJCJWJW&amp;VAR:QUERY=RkZfRlJFRV9DRihMVE0sMCwsLCxVU0Qp&amp;WINDOW=FIRST_POPUP&amp;HEIGHT=450&amp;WIDTH=450&amp;START_MAXIMI","ZED=FALSE&amp;VAR:CALENDAR=US&amp;VAR:SYMBOL=ECL&amp;VAR:INDEX=0"}</definedName>
    <definedName name="_1078__FDSAUDITLINK__" hidden="1">{"fdsup://directions/FAT Viewer?action=UPDATE&amp;creator=factset&amp;DYN_ARGS=TRUE&amp;DOC_NAME=FAT:FQL_AUDITING_CLIENT_TEMPLATE.FAT&amp;display_string=Audit&amp;VAR:KEY=DSHIJCJWJW&amp;VAR:QUERY=RkZfRlJFRV9DRihMVE0sMCwsLCxVU0Qp&amp;WINDOW=FIRST_POPUP&amp;HEIGHT=450&amp;WIDTH=450&amp;START_MAXIMI","ZED=FALSE&amp;VAR:CALENDAR=US&amp;VAR:SYMBOL=ECL&amp;VAR:INDEX=0"}</definedName>
    <definedName name="_1079__FDSAUDITLINK__" localSheetId="2" hidden="1">{"fdsup://directions/FAT Viewer?action=UPDATE&amp;creator=factset&amp;DYN_ARGS=TRUE&amp;DOC_NAME=FAT:FQL_AUDITING_CLIENT_TEMPLATE.FAT&amp;display_string=Audit&amp;VAR:KEY=BITKJELMFI&amp;VAR:QUERY=RkZfRlJFRV9DRihMVE0sMCwsLCxVU0Qp&amp;WINDOW=FIRST_POPUP&amp;HEIGHT=450&amp;WIDTH=450&amp;START_MAXIMI","ZED=FALSE&amp;VAR:CALENDAR=US&amp;VAR:SYMBOL=APD&amp;VAR:INDEX=0"}</definedName>
    <definedName name="_1079__FDSAUDITLINK__" hidden="1">{"fdsup://directions/FAT Viewer?action=UPDATE&amp;creator=factset&amp;DYN_ARGS=TRUE&amp;DOC_NAME=FAT:FQL_AUDITING_CLIENT_TEMPLATE.FAT&amp;display_string=Audit&amp;VAR:KEY=BITKJELMFI&amp;VAR:QUERY=RkZfRlJFRV9DRihMVE0sMCwsLCxVU0Qp&amp;WINDOW=FIRST_POPUP&amp;HEIGHT=450&amp;WIDTH=450&amp;START_MAXIMI","ZED=FALSE&amp;VAR:CALENDAR=US&amp;VAR:SYMBOL=APD&amp;VAR:INDEX=0"}</definedName>
    <definedName name="_1080__FDSAUDITLINK__" localSheetId="2" hidden="1">{"fdsup://directions/FAT Viewer?action=UPDATE&amp;creator=factset&amp;DYN_ARGS=TRUE&amp;DOC_NAME=FAT:FQL_AUDITING_CLIENT_TEMPLATE.FAT&amp;display_string=Audit&amp;VAR:KEY=DODCTWFCRK&amp;VAR:QUERY=RkZfR1JPU1NfTUdOKE1PTiwwKQ==&amp;WINDOW=FIRST_POPUP&amp;HEIGHT=450&amp;WIDTH=450&amp;START_MAXIMIZED=","FALSE&amp;VAR:CALENDAR=US&amp;VAR:SYMBOL=NLC&amp;VAR:INDEX=0"}</definedName>
    <definedName name="_1080__FDSAUDITLINK__" hidden="1">{"fdsup://directions/FAT Viewer?action=UPDATE&amp;creator=factset&amp;DYN_ARGS=TRUE&amp;DOC_NAME=FAT:FQL_AUDITING_CLIENT_TEMPLATE.FAT&amp;display_string=Audit&amp;VAR:KEY=DODCTWFCRK&amp;VAR:QUERY=RkZfR1JPU1NfTUdOKE1PTiwwKQ==&amp;WINDOW=FIRST_POPUP&amp;HEIGHT=450&amp;WIDTH=450&amp;START_MAXIMIZED=","FALSE&amp;VAR:CALENDAR=US&amp;VAR:SYMBOL=NLC&amp;VAR:INDEX=0"}</definedName>
    <definedName name="_1081__FDSAUDITLINK__" localSheetId="2" hidden="1">{"fdsup://directions/FAT Viewer?action=UPDATE&amp;creator=factset&amp;DYN_ARGS=TRUE&amp;DOC_NAME=FAT:FQL_AUDITING_CLIENT_TEMPLATE.FAT&amp;display_string=Audit&amp;VAR:KEY=TYXCXCVYPK&amp;VAR:QUERY=RkZfR1JPU1NfTUdOKE1PTiwwKQ==&amp;WINDOW=FIRST_POPUP&amp;HEIGHT=450&amp;WIDTH=450&amp;START_MAXIMIZED=","FALSE&amp;VAR:CALENDAR=US&amp;VAR:SYMBOL=ECL&amp;VAR:INDEX=0"}</definedName>
    <definedName name="_1081__FDSAUDITLINK__" hidden="1">{"fdsup://directions/FAT Viewer?action=UPDATE&amp;creator=factset&amp;DYN_ARGS=TRUE&amp;DOC_NAME=FAT:FQL_AUDITING_CLIENT_TEMPLATE.FAT&amp;display_string=Audit&amp;VAR:KEY=TYXCXCVYPK&amp;VAR:QUERY=RkZfR1JPU1NfTUdOKE1PTiwwKQ==&amp;WINDOW=FIRST_POPUP&amp;HEIGHT=450&amp;WIDTH=450&amp;START_MAXIMIZED=","FALSE&amp;VAR:CALENDAR=US&amp;VAR:SYMBOL=ECL&amp;VAR:INDEX=0"}</definedName>
    <definedName name="_1082__FDSAUDITLINK__" localSheetId="2" hidden="1">{"fdsup://directions/FAT Viewer?action=UPDATE&amp;creator=factset&amp;DYN_ARGS=TRUE&amp;DOC_NAME=FAT:FQL_AUDITING_CLIENT_TEMPLATE.FAT&amp;display_string=Audit&amp;VAR:KEY=NGPMJUVMXA&amp;VAR:QUERY=RkZfR1JPU1NfTUdOKE1PTiwwKQ==&amp;WINDOW=FIRST_POPUP&amp;HEIGHT=450&amp;WIDTH=450&amp;START_MAXIMIZED=","FALSE&amp;VAR:CALENDAR=US&amp;VAR:SYMBOL=APD&amp;VAR:INDEX=0"}</definedName>
    <definedName name="_1082__FDSAUDITLINK__" hidden="1">{"fdsup://directions/FAT Viewer?action=UPDATE&amp;creator=factset&amp;DYN_ARGS=TRUE&amp;DOC_NAME=FAT:FQL_AUDITING_CLIENT_TEMPLATE.FAT&amp;display_string=Audit&amp;VAR:KEY=NGPMJUVMXA&amp;VAR:QUERY=RkZfR1JPU1NfTUdOKE1PTiwwKQ==&amp;WINDOW=FIRST_POPUP&amp;HEIGHT=450&amp;WIDTH=450&amp;START_MAXIMIZED=","FALSE&amp;VAR:CALENDAR=US&amp;VAR:SYMBOL=APD&amp;VAR:INDEX=0"}</definedName>
    <definedName name="_1083__FDSAUDITLINK__" localSheetId="2" hidden="1">{"fdsup://directions/FAT Viewer?action=UPDATE&amp;creator=factset&amp;DYN_ARGS=TRUE&amp;DOC_NAME=FAT:FQL_AUDITING_CLIENT_TEMPLATE.FAT&amp;display_string=Audit&amp;VAR:KEY=HMDMLCRODC&amp;VAR:QUERY=RkZfRlJFRV9DRihMVE0sMCwsLCxVU0Qp&amp;WINDOW=FIRST_POPUP&amp;HEIGHT=450&amp;WIDTH=450&amp;START_MAXIMI","ZED=FALSE&amp;VAR:CALENDAR=US&amp;VAR:SYMBOL=TRMB&amp;VAR:INDEX=0"}</definedName>
    <definedName name="_1083__FDSAUDITLINK__" hidden="1">{"fdsup://directions/FAT Viewer?action=UPDATE&amp;creator=factset&amp;DYN_ARGS=TRUE&amp;DOC_NAME=FAT:FQL_AUDITING_CLIENT_TEMPLATE.FAT&amp;display_string=Audit&amp;VAR:KEY=HMDMLCRODC&amp;VAR:QUERY=RkZfRlJFRV9DRihMVE0sMCwsLCxVU0Qp&amp;WINDOW=FIRST_POPUP&amp;HEIGHT=450&amp;WIDTH=450&amp;START_MAXIMI","ZED=FALSE&amp;VAR:CALENDAR=US&amp;VAR:SYMBOL=TRMB&amp;VAR:INDEX=0"}</definedName>
    <definedName name="_1084__FDSAUDITLINK__" localSheetId="2" hidden="1">{"fdsup://directions/FAT Viewer?action=UPDATE&amp;creator=factset&amp;DYN_ARGS=TRUE&amp;DOC_NAME=FAT:FQL_AUDITING_CLIENT_TEMPLATE.FAT&amp;display_string=Audit&amp;VAR:KEY=NEZKXYTYNC&amp;VAR:QUERY=RkZfRlJFRV9DRihMVE0sMCwsLCxVU0Qp&amp;WINDOW=FIRST_POPUP&amp;HEIGHT=450&amp;WIDTH=450&amp;START_MAXIMI","ZED=FALSE&amp;VAR:CALENDAR=US&amp;VAR:SYMBOL=IBM&amp;VAR:INDEX=0"}</definedName>
    <definedName name="_1084__FDSAUDITLINK__" hidden="1">{"fdsup://directions/FAT Viewer?action=UPDATE&amp;creator=factset&amp;DYN_ARGS=TRUE&amp;DOC_NAME=FAT:FQL_AUDITING_CLIENT_TEMPLATE.FAT&amp;display_string=Audit&amp;VAR:KEY=NEZKXYTYNC&amp;VAR:QUERY=RkZfRlJFRV9DRihMVE0sMCwsLCxVU0Qp&amp;WINDOW=FIRST_POPUP&amp;HEIGHT=450&amp;WIDTH=450&amp;START_MAXIMI","ZED=FALSE&amp;VAR:CALENDAR=US&amp;VAR:SYMBOL=IBM&amp;VAR:INDEX=0"}</definedName>
    <definedName name="_1085__FDSAUDITLINK__" localSheetId="2" hidden="1">{"fdsup://directions/FAT Viewer?action=UPDATE&amp;creator=factset&amp;DYN_ARGS=TRUE&amp;DOC_NAME=FAT:FQL_AUDITING_CLIENT_TEMPLATE.FAT&amp;display_string=Audit&amp;VAR:KEY=FGVIRQPGFC&amp;VAR:QUERY=RkZfRlJFRV9DRihMVE0sMCwsLCxVU0Qp&amp;WINDOW=FIRST_POPUP&amp;HEIGHT=450&amp;WIDTH=450&amp;START_MAXIMI","ZED=FALSE&amp;VAR:CALENDAR=US&amp;VAR:SYMBOL=HPQ&amp;VAR:INDEX=0"}</definedName>
    <definedName name="_1085__FDSAUDITLINK__" hidden="1">{"fdsup://directions/FAT Viewer?action=UPDATE&amp;creator=factset&amp;DYN_ARGS=TRUE&amp;DOC_NAME=FAT:FQL_AUDITING_CLIENT_TEMPLATE.FAT&amp;display_string=Audit&amp;VAR:KEY=FGVIRQPGFC&amp;VAR:QUERY=RkZfRlJFRV9DRihMVE0sMCwsLCxVU0Qp&amp;WINDOW=FIRST_POPUP&amp;HEIGHT=450&amp;WIDTH=450&amp;START_MAXIMI","ZED=FALSE&amp;VAR:CALENDAR=US&amp;VAR:SYMBOL=HPQ&amp;VAR:INDEX=0"}</definedName>
    <definedName name="_1086__FDSAUDITLINK__" localSheetId="2" hidden="1">{"fdsup://directions/FAT Viewer?action=UPDATE&amp;creator=factset&amp;DYN_ARGS=TRUE&amp;DOC_NAME=FAT:FQL_AUDITING_CLIENT_TEMPLATE.FAT&amp;display_string=Audit&amp;VAR:KEY=VANYZCNIVW&amp;VAR:QUERY=RkZfRlJFRV9DRihMVE0sMCwsLCxVU0Qp&amp;WINDOW=FIRST_POPUP&amp;HEIGHT=450&amp;WIDTH=450&amp;START_MAXIMI","ZED=FALSE&amp;VAR:CALENDAR=US&amp;VAR:SYMBOL=GOOG&amp;VAR:INDEX=0"}</definedName>
    <definedName name="_1086__FDSAUDITLINK__" hidden="1">{"fdsup://directions/FAT Viewer?action=UPDATE&amp;creator=factset&amp;DYN_ARGS=TRUE&amp;DOC_NAME=FAT:FQL_AUDITING_CLIENT_TEMPLATE.FAT&amp;display_string=Audit&amp;VAR:KEY=VANYZCNIVW&amp;VAR:QUERY=RkZfRlJFRV9DRihMVE0sMCwsLCxVU0Qp&amp;WINDOW=FIRST_POPUP&amp;HEIGHT=450&amp;WIDTH=450&amp;START_MAXIMI","ZED=FALSE&amp;VAR:CALENDAR=US&amp;VAR:SYMBOL=GOOG&amp;VAR:INDEX=0"}</definedName>
    <definedName name="_1087__FDSAUDITLINK__" localSheetId="2" hidden="1">{"fdsup://directions/FAT Viewer?action=UPDATE&amp;creator=factset&amp;DYN_ARGS=TRUE&amp;DOC_NAME=FAT:FQL_AUDITING_CLIENT_TEMPLATE.FAT&amp;display_string=Audit&amp;VAR:KEY=PQTMZOVCJK&amp;VAR:QUERY=RkZfRlJFRV9DRihMVE0sMCwsLCxVU0Qp&amp;WINDOW=FIRST_POPUP&amp;HEIGHT=450&amp;WIDTH=450&amp;START_MAXIMI","ZED=FALSE&amp;VAR:CALENDAR=US&amp;VAR:SYMBOL=CREE&amp;VAR:INDEX=0"}</definedName>
    <definedName name="_1087__FDSAUDITLINK__" hidden="1">{"fdsup://directions/FAT Viewer?action=UPDATE&amp;creator=factset&amp;DYN_ARGS=TRUE&amp;DOC_NAME=FAT:FQL_AUDITING_CLIENT_TEMPLATE.FAT&amp;display_string=Audit&amp;VAR:KEY=PQTMZOVCJK&amp;VAR:QUERY=RkZfRlJFRV9DRihMVE0sMCwsLCxVU0Qp&amp;WINDOW=FIRST_POPUP&amp;HEIGHT=450&amp;WIDTH=450&amp;START_MAXIMI","ZED=FALSE&amp;VAR:CALENDAR=US&amp;VAR:SYMBOL=CREE&amp;VAR:INDEX=0"}</definedName>
    <definedName name="_1088__FDSAUDITLINK__" localSheetId="2" hidden="1">{"fdsup://directions/FAT Viewer?action=UPDATE&amp;creator=factset&amp;DYN_ARGS=TRUE&amp;DOC_NAME=FAT:FQL_AUDITING_CLIENT_TEMPLATE.FAT&amp;display_string=Audit&amp;VAR:KEY=VYZSRIRUPQ&amp;VAR:QUERY=RkZfRlJFRV9DRihMVE0sMCwsLCxVU0Qp&amp;WINDOW=FIRST_POPUP&amp;HEIGHT=450&amp;WIDTH=450&amp;START_MAXIMI","ZED=FALSE&amp;VAR:CALENDAR=US&amp;VAR:SYMBOL=CTXS&amp;VAR:INDEX=0"}</definedName>
    <definedName name="_1088__FDSAUDITLINK__" hidden="1">{"fdsup://directions/FAT Viewer?action=UPDATE&amp;creator=factset&amp;DYN_ARGS=TRUE&amp;DOC_NAME=FAT:FQL_AUDITING_CLIENT_TEMPLATE.FAT&amp;display_string=Audit&amp;VAR:KEY=VYZSRIRUPQ&amp;VAR:QUERY=RkZfRlJFRV9DRihMVE0sMCwsLCxVU0Qp&amp;WINDOW=FIRST_POPUP&amp;HEIGHT=450&amp;WIDTH=450&amp;START_MAXIMI","ZED=FALSE&amp;VAR:CALENDAR=US&amp;VAR:SYMBOL=CTXS&amp;VAR:INDEX=0"}</definedName>
    <definedName name="_1089__FDSAUDITLINK__" localSheetId="2" hidden="1">{"fdsup://directions/FAT Viewer?action=UPDATE&amp;creator=factset&amp;DYN_ARGS=TRUE&amp;DOC_NAME=FAT:FQL_AUDITING_CLIENT_TEMPLATE.FAT&amp;display_string=Audit&amp;VAR:KEY=DELARYNULS&amp;VAR:QUERY=RkZfRlJFRV9DRihMVE0sMCwsLCxVU0Qp&amp;WINDOW=FIRST_POPUP&amp;HEIGHT=450&amp;WIDTH=450&amp;START_MAXIMI","ZED=FALSE&amp;VAR:CALENDAR=US&amp;VAR:SYMBOL=CSCO&amp;VAR:INDEX=0"}</definedName>
    <definedName name="_1089__FDSAUDITLINK__" hidden="1">{"fdsup://directions/FAT Viewer?action=UPDATE&amp;creator=factset&amp;DYN_ARGS=TRUE&amp;DOC_NAME=FAT:FQL_AUDITING_CLIENT_TEMPLATE.FAT&amp;display_string=Audit&amp;VAR:KEY=DELARYNULS&amp;VAR:QUERY=RkZfRlJFRV9DRihMVE0sMCwsLCxVU0Qp&amp;WINDOW=FIRST_POPUP&amp;HEIGHT=450&amp;WIDTH=450&amp;START_MAXIMI","ZED=FALSE&amp;VAR:CALENDAR=US&amp;VAR:SYMBOL=CSCO&amp;VAR:INDEX=0"}</definedName>
    <definedName name="_1090__FDSAUDITLINK__" localSheetId="2" hidden="1">{"fdsup://directions/FAT Viewer?action=UPDATE&amp;creator=factset&amp;DYN_ARGS=TRUE&amp;DOC_NAME=FAT:FQL_AUDITING_CLIENT_TEMPLATE.FAT&amp;display_string=Audit&amp;VAR:KEY=TAJMZKHWBS&amp;VAR:QUERY=RkZfRlJFRV9DRihMVE0sMCwsLCxVU0Qp&amp;WINDOW=FIRST_POPUP&amp;HEIGHT=450&amp;WIDTH=450&amp;START_MAXIMI","ZED=FALSE&amp;VAR:CALENDAR=US&amp;VAR:SYMBOL=AAPL&amp;VAR:INDEX=0"}</definedName>
    <definedName name="_1090__FDSAUDITLINK__" hidden="1">{"fdsup://directions/FAT Viewer?action=UPDATE&amp;creator=factset&amp;DYN_ARGS=TRUE&amp;DOC_NAME=FAT:FQL_AUDITING_CLIENT_TEMPLATE.FAT&amp;display_string=Audit&amp;VAR:KEY=TAJMZKHWBS&amp;VAR:QUERY=RkZfRlJFRV9DRihMVE0sMCwsLCxVU0Qp&amp;WINDOW=FIRST_POPUP&amp;HEIGHT=450&amp;WIDTH=450&amp;START_MAXIMI","ZED=FALSE&amp;VAR:CALENDAR=US&amp;VAR:SYMBOL=AAPL&amp;VAR:INDEX=0"}</definedName>
    <definedName name="_1091__FDSAUDITLINK__" localSheetId="2" hidden="1">{"fdsup://directions/FAT Viewer?action=UPDATE&amp;creator=factset&amp;DYN_ARGS=TRUE&amp;DOC_NAME=FAT:FQL_AUDITING_CLIENT_TEMPLATE.FAT&amp;display_string=Audit&amp;VAR:KEY=NUTUJSNIZA&amp;VAR:QUERY=RkZfRlJFRV9DRihMVE0sMCwsLCxVU0Qp&amp;WINDOW=FIRST_POPUP&amp;HEIGHT=450&amp;WIDTH=450&amp;START_MAXIMI","ZED=FALSE&amp;VAR:CALENDAR=US&amp;VAR:SYMBOL=ANSS&amp;VAR:INDEX=0"}</definedName>
    <definedName name="_1091__FDSAUDITLINK__" hidden="1">{"fdsup://directions/FAT Viewer?action=UPDATE&amp;creator=factset&amp;DYN_ARGS=TRUE&amp;DOC_NAME=FAT:FQL_AUDITING_CLIENT_TEMPLATE.FAT&amp;display_string=Audit&amp;VAR:KEY=NUTUJSNIZA&amp;VAR:QUERY=RkZfRlJFRV9DRihMVE0sMCwsLCxVU0Qp&amp;WINDOW=FIRST_POPUP&amp;HEIGHT=450&amp;WIDTH=450&amp;START_MAXIMI","ZED=FALSE&amp;VAR:CALENDAR=US&amp;VAR:SYMBOL=ANSS&amp;VAR:INDEX=0"}</definedName>
    <definedName name="_1092__FDSAUDITLINK__" localSheetId="2" hidden="1">{"fdsup://directions/FAT Viewer?action=UPDATE&amp;creator=factset&amp;DYN_ARGS=TRUE&amp;DOC_NAME=FAT:FQL_AUDITING_CLIENT_TEMPLATE.FAT&amp;display_string=Audit&amp;VAR:KEY=DCDCXYFUJM&amp;VAR:QUERY=RkZfRlJFRV9DRihMVE0sMCwsLCxVU0Qp&amp;WINDOW=FIRST_POPUP&amp;HEIGHT=450&amp;WIDTH=450&amp;START_MAXIMI","ZED=FALSE&amp;VAR:CALENDAR=US&amp;VAR:SYMBOL=A&amp;VAR:INDEX=0"}</definedName>
    <definedName name="_1092__FDSAUDITLINK__" hidden="1">{"fdsup://directions/FAT Viewer?action=UPDATE&amp;creator=factset&amp;DYN_ARGS=TRUE&amp;DOC_NAME=FAT:FQL_AUDITING_CLIENT_TEMPLATE.FAT&amp;display_string=Audit&amp;VAR:KEY=DCDCXYFUJM&amp;VAR:QUERY=RkZfRlJFRV9DRihMVE0sMCwsLCxVU0Qp&amp;WINDOW=FIRST_POPUP&amp;HEIGHT=450&amp;WIDTH=450&amp;START_MAXIMI","ZED=FALSE&amp;VAR:CALENDAR=US&amp;VAR:SYMBOL=A&amp;VAR:INDEX=0"}</definedName>
    <definedName name="_1093__FDSAUDITLINK__" localSheetId="2" hidden="1">{"fdsup://directions/FAT Viewer?action=UPDATE&amp;creator=factset&amp;DYN_ARGS=TRUE&amp;DOC_NAME=FAT:FQL_AUDITING_CLIENT_TEMPLATE.FAT&amp;display_string=Audit&amp;VAR:KEY=NEVUDWLWPM&amp;VAR:QUERY=RkZfRlJFRV9DRihMVE0sMCwsLCxVU0Qp&amp;WINDOW=FIRST_POPUP&amp;HEIGHT=450&amp;WIDTH=450&amp;START_MAXIMI","ZED=FALSE&amp;VAR:CALENDAR=US&amp;VAR:SYMBOL=ADBE&amp;VAR:INDEX=0"}</definedName>
    <definedName name="_1093__FDSAUDITLINK__" hidden="1">{"fdsup://directions/FAT Viewer?action=UPDATE&amp;creator=factset&amp;DYN_ARGS=TRUE&amp;DOC_NAME=FAT:FQL_AUDITING_CLIENT_TEMPLATE.FAT&amp;display_string=Audit&amp;VAR:KEY=NEVUDWLWPM&amp;VAR:QUERY=RkZfRlJFRV9DRihMVE0sMCwsLCxVU0Qp&amp;WINDOW=FIRST_POPUP&amp;HEIGHT=450&amp;WIDTH=450&amp;START_MAXIMI","ZED=FALSE&amp;VAR:CALENDAR=US&amp;VAR:SYMBOL=ADBE&amp;VAR:INDEX=0"}</definedName>
    <definedName name="_1094__FDSAUDITLINK__" localSheetId="2" hidden="1">{"fdsup://directions/FAT Viewer?action=UPDATE&amp;creator=factset&amp;DYN_ARGS=TRUE&amp;DOC_NAME=FAT:FQL_AUDITING_CLIENT_TEMPLATE.FAT&amp;display_string=Audit&amp;VAR:KEY=XMLAFQHUBU&amp;VAR:QUERY=RkZfRlJFRV9DRihMVE0sMCwsLCxVU0Qp&amp;WINDOW=FIRST_POPUP&amp;HEIGHT=450&amp;WIDTH=450&amp;START_MAXIMI","ZED=FALSE&amp;VAR:CALENDAR=US&amp;VAR:SYMBOL=ACN&amp;VAR:INDEX=0"}</definedName>
    <definedName name="_1094__FDSAUDITLINK__" hidden="1">{"fdsup://directions/FAT Viewer?action=UPDATE&amp;creator=factset&amp;DYN_ARGS=TRUE&amp;DOC_NAME=FAT:FQL_AUDITING_CLIENT_TEMPLATE.FAT&amp;display_string=Audit&amp;VAR:KEY=XMLAFQHUBU&amp;VAR:QUERY=RkZfRlJFRV9DRihMVE0sMCwsLCxVU0Qp&amp;WINDOW=FIRST_POPUP&amp;HEIGHT=450&amp;WIDTH=450&amp;START_MAXIMI","ZED=FALSE&amp;VAR:CALENDAR=US&amp;VAR:SYMBOL=ACN&amp;VAR:INDEX=0"}</definedName>
    <definedName name="_1095__FDSAUDITLINK__" localSheetId="2" hidden="1">{"fdsup://Directions/FactSet Auditing Viewer?action=AUDIT_VALUE&amp;DB=129&amp;ID1=03662Q10&amp;VALUEID=02001&amp;SDATE=201002&amp;PERIODTYPE=QTR_STD&amp;window=popup_no_bar&amp;width=385&amp;height=120&amp;START_MAXIMIZED=FALSE&amp;creator=factset&amp;display_string=Audit"}</definedName>
    <definedName name="_1095__FDSAUDITLINK__" hidden="1">{"fdsup://Directions/FactSet Auditing Viewer?action=AUDIT_VALUE&amp;DB=129&amp;ID1=03662Q10&amp;VALUEID=02001&amp;SDATE=201002&amp;PERIODTYPE=QTR_STD&amp;window=popup_no_bar&amp;width=385&amp;height=120&amp;START_MAXIMIZED=FALSE&amp;creator=factset&amp;display_string=Audit"}</definedName>
    <definedName name="_1096__FDSAUDITLINK__" localSheetId="2" hidden="1">{"fdsup://directions/FAT Viewer?action=UPDATE&amp;creator=factset&amp;DYN_ARGS=TRUE&amp;DOC_NAME=FAT:FQL_AUDITING_CLIENT_TEMPLATE.FAT&amp;display_string=Audit&amp;VAR:KEY=TOHATEHCVQ&amp;VAR:QUERY=RkZfR1JPU1NfTUdOKE1PTiwwKQ==&amp;WINDOW=FIRST_POPUP&amp;HEIGHT=450&amp;WIDTH=450&amp;START_MAXIMIZED=","FALSE&amp;VAR:CALENDAR=US&amp;VAR:SYMBOL=TRMB&amp;VAR:INDEX=0"}</definedName>
    <definedName name="_1096__FDSAUDITLINK__" hidden="1">{"fdsup://directions/FAT Viewer?action=UPDATE&amp;creator=factset&amp;DYN_ARGS=TRUE&amp;DOC_NAME=FAT:FQL_AUDITING_CLIENT_TEMPLATE.FAT&amp;display_string=Audit&amp;VAR:KEY=TOHATEHCVQ&amp;VAR:QUERY=RkZfR1JPU1NfTUdOKE1PTiwwKQ==&amp;WINDOW=FIRST_POPUP&amp;HEIGHT=450&amp;WIDTH=450&amp;START_MAXIMIZED=","FALSE&amp;VAR:CALENDAR=US&amp;VAR:SYMBOL=TRMB&amp;VAR:INDEX=0"}</definedName>
    <definedName name="_1097__FDSAUDITLINK__" localSheetId="2" hidden="1">{"fdsup://directions/FAT Viewer?action=UPDATE&amp;creator=factset&amp;DYN_ARGS=TRUE&amp;DOC_NAME=FAT:FQL_AUDITING_CLIENT_TEMPLATE.FAT&amp;display_string=Audit&amp;VAR:KEY=XYBOJMRKFQ&amp;VAR:QUERY=RkZfR1JPU1NfTUdOKE1PTiwwKQ==&amp;WINDOW=FIRST_POPUP&amp;HEIGHT=450&amp;WIDTH=450&amp;START_MAXIMIZED=","FALSE&amp;VAR:CALENDAR=US&amp;VAR:SYMBOL=IBM&amp;VAR:INDEX=0"}</definedName>
    <definedName name="_1097__FDSAUDITLINK__" hidden="1">{"fdsup://directions/FAT Viewer?action=UPDATE&amp;creator=factset&amp;DYN_ARGS=TRUE&amp;DOC_NAME=FAT:FQL_AUDITING_CLIENT_TEMPLATE.FAT&amp;display_string=Audit&amp;VAR:KEY=XYBOJMRKFQ&amp;VAR:QUERY=RkZfR1JPU1NfTUdOKE1PTiwwKQ==&amp;WINDOW=FIRST_POPUP&amp;HEIGHT=450&amp;WIDTH=450&amp;START_MAXIMIZED=","FALSE&amp;VAR:CALENDAR=US&amp;VAR:SYMBOL=IBM&amp;VAR:INDEX=0"}</definedName>
    <definedName name="_1098__FDSAUDITLINK__" localSheetId="2" hidden="1">{"fdsup://directions/FAT Viewer?action=UPDATE&amp;creator=factset&amp;DYN_ARGS=TRUE&amp;DOC_NAME=FAT:FQL_AUDITING_CLIENT_TEMPLATE.FAT&amp;display_string=Audit&amp;VAR:KEY=LKFCZINOLU&amp;VAR:QUERY=RkZfR1JPU1NfTUdOKE1PTiwwKQ==&amp;WINDOW=FIRST_POPUP&amp;HEIGHT=450&amp;WIDTH=450&amp;START_MAXIMIZED=","FALSE&amp;VAR:CALENDAR=US&amp;VAR:SYMBOL=HPQ&amp;VAR:INDEX=0"}</definedName>
    <definedName name="_1098__FDSAUDITLINK__" hidden="1">{"fdsup://directions/FAT Viewer?action=UPDATE&amp;creator=factset&amp;DYN_ARGS=TRUE&amp;DOC_NAME=FAT:FQL_AUDITING_CLIENT_TEMPLATE.FAT&amp;display_string=Audit&amp;VAR:KEY=LKFCZINOLU&amp;VAR:QUERY=RkZfR1JPU1NfTUdOKE1PTiwwKQ==&amp;WINDOW=FIRST_POPUP&amp;HEIGHT=450&amp;WIDTH=450&amp;START_MAXIMIZED=","FALSE&amp;VAR:CALENDAR=US&amp;VAR:SYMBOL=HPQ&amp;VAR:INDEX=0"}</definedName>
    <definedName name="_1099__FDSAUDITLINK__" localSheetId="2" hidden="1">{"fdsup://directions/FAT Viewer?action=UPDATE&amp;creator=factset&amp;DYN_ARGS=TRUE&amp;DOC_NAME=FAT:FQL_AUDITING_CLIENT_TEMPLATE.FAT&amp;display_string=Audit&amp;VAR:KEY=ZMRGLYZWVM&amp;VAR:QUERY=RkZfR1JPU1NfTUdOKE1PTiwwKQ==&amp;WINDOW=FIRST_POPUP&amp;HEIGHT=450&amp;WIDTH=450&amp;START_MAXIMIZED=","FALSE&amp;VAR:CALENDAR=US&amp;VAR:SYMBOL=GOOG&amp;VAR:INDEX=0"}</definedName>
    <definedName name="_1099__FDSAUDITLINK__" hidden="1">{"fdsup://directions/FAT Viewer?action=UPDATE&amp;creator=factset&amp;DYN_ARGS=TRUE&amp;DOC_NAME=FAT:FQL_AUDITING_CLIENT_TEMPLATE.FAT&amp;display_string=Audit&amp;VAR:KEY=ZMRGLYZWVM&amp;VAR:QUERY=RkZfR1JPU1NfTUdOKE1PTiwwKQ==&amp;WINDOW=FIRST_POPUP&amp;HEIGHT=450&amp;WIDTH=450&amp;START_MAXIMIZED=","FALSE&amp;VAR:CALENDAR=US&amp;VAR:SYMBOL=GOOG&amp;VAR:INDEX=0"}</definedName>
    <definedName name="_11__FDSAUDITLINK__" localSheetId="2" hidden="1">{"fdsup://directions/FAT Viewer?action=UPDATE&amp;creator=factset&amp;DYN_ARGS=TRUE&amp;DOC_NAME=FAT:FQL_AUDITING_CLIENT_TEMPLATE.FAT&amp;display_string=Audit&amp;VAR:KEY=PCRSPMNYTY&amp;VAR:QUERY=UkdGX0RFQlRfQVNTRVRTKEFOTixOT1csTk9XLCwsLCxOT0FVRElUKQ==&amp;WINDOW=FIRST_POPUP&amp;HEIGHT=45","0&amp;WIDTH=450&amp;START_MAXIMIZED=FALSE&amp;VAR:CALENDAR=US&amp;VAR:SYMBOL=SLG&amp;VAR:INDEX=0"}</definedName>
    <definedName name="_11__FDSAUDITLINK__" hidden="1">{"fdsup://directions/FAT Viewer?action=UPDATE&amp;creator=factset&amp;DYN_ARGS=TRUE&amp;DOC_NAME=FAT:FQL_AUDITING_CLIENT_TEMPLATE.FAT&amp;display_string=Audit&amp;VAR:KEY=PCRSPMNYTY&amp;VAR:QUERY=UkdGX0RFQlRfQVNTRVRTKEFOTixOT1csTk9XLCwsLCxOT0FVRElUKQ==&amp;WINDOW=FIRST_POPUP&amp;HEIGHT=45","0&amp;WIDTH=450&amp;START_MAXIMIZED=FALSE&amp;VAR:CALENDAR=US&amp;VAR:SYMBOL=SLG&amp;VAR:INDEX=0"}</definedName>
    <definedName name="_1100__FDSAUDITLINK__" localSheetId="2" hidden="1">{"fdsup://directions/FAT Viewer?action=UPDATE&amp;creator=factset&amp;DYN_ARGS=TRUE&amp;DOC_NAME=FAT:FQL_AUDITING_CLIENT_TEMPLATE.FAT&amp;display_string=Audit&amp;VAR:KEY=JYPCTORGVG&amp;VAR:QUERY=RkZfR1JPU1NfTUdOKE1PTiwwKQ==&amp;WINDOW=FIRST_POPUP&amp;HEIGHT=450&amp;WIDTH=450&amp;START_MAXIMIZED=","FALSE&amp;VAR:CALENDAR=US&amp;VAR:SYMBOL=CREE&amp;VAR:INDEX=0"}</definedName>
    <definedName name="_1100__FDSAUDITLINK__" hidden="1">{"fdsup://directions/FAT Viewer?action=UPDATE&amp;creator=factset&amp;DYN_ARGS=TRUE&amp;DOC_NAME=FAT:FQL_AUDITING_CLIENT_TEMPLATE.FAT&amp;display_string=Audit&amp;VAR:KEY=JYPCTORGVG&amp;VAR:QUERY=RkZfR1JPU1NfTUdOKE1PTiwwKQ==&amp;WINDOW=FIRST_POPUP&amp;HEIGHT=450&amp;WIDTH=450&amp;START_MAXIMIZED=","FALSE&amp;VAR:CALENDAR=US&amp;VAR:SYMBOL=CREE&amp;VAR:INDEX=0"}</definedName>
    <definedName name="_1101__FDSAUDITLINK__" localSheetId="2" hidden="1">{"fdsup://directions/FAT Viewer?action=UPDATE&amp;creator=factset&amp;DYN_ARGS=TRUE&amp;DOC_NAME=FAT:FQL_AUDITING_CLIENT_TEMPLATE.FAT&amp;display_string=Audit&amp;VAR:KEY=JALCJCPWTA&amp;VAR:QUERY=RkZfR1JPU1NfTUdOKE1PTiwwKQ==&amp;WINDOW=FIRST_POPUP&amp;HEIGHT=450&amp;WIDTH=450&amp;START_MAXIMIZED=","FALSE&amp;VAR:CALENDAR=US&amp;VAR:SYMBOL=CTXS&amp;VAR:INDEX=0"}</definedName>
    <definedName name="_1101__FDSAUDITLINK__" hidden="1">{"fdsup://directions/FAT Viewer?action=UPDATE&amp;creator=factset&amp;DYN_ARGS=TRUE&amp;DOC_NAME=FAT:FQL_AUDITING_CLIENT_TEMPLATE.FAT&amp;display_string=Audit&amp;VAR:KEY=JALCJCPWTA&amp;VAR:QUERY=RkZfR1JPU1NfTUdOKE1PTiwwKQ==&amp;WINDOW=FIRST_POPUP&amp;HEIGHT=450&amp;WIDTH=450&amp;START_MAXIMIZED=","FALSE&amp;VAR:CALENDAR=US&amp;VAR:SYMBOL=CTXS&amp;VAR:INDEX=0"}</definedName>
    <definedName name="_1102__FDSAUDITLINK__" localSheetId="2" hidden="1">{"fdsup://directions/FAT Viewer?action=UPDATE&amp;creator=factset&amp;DYN_ARGS=TRUE&amp;DOC_NAME=FAT:FQL_AUDITING_CLIENT_TEMPLATE.FAT&amp;display_string=Audit&amp;VAR:KEY=ZKRGXYTKXW&amp;VAR:QUERY=RkZfR1JPU1NfTUdOKE1PTiwwKQ==&amp;WINDOW=FIRST_POPUP&amp;HEIGHT=450&amp;WIDTH=450&amp;START_MAXIMIZED=","FALSE&amp;VAR:CALENDAR=US&amp;VAR:SYMBOL=CSCO&amp;VAR:INDEX=0"}</definedName>
    <definedName name="_1102__FDSAUDITLINK__" hidden="1">{"fdsup://directions/FAT Viewer?action=UPDATE&amp;creator=factset&amp;DYN_ARGS=TRUE&amp;DOC_NAME=FAT:FQL_AUDITING_CLIENT_TEMPLATE.FAT&amp;display_string=Audit&amp;VAR:KEY=ZKRGXYTKXW&amp;VAR:QUERY=RkZfR1JPU1NfTUdOKE1PTiwwKQ==&amp;WINDOW=FIRST_POPUP&amp;HEIGHT=450&amp;WIDTH=450&amp;START_MAXIMIZED=","FALSE&amp;VAR:CALENDAR=US&amp;VAR:SYMBOL=CSCO&amp;VAR:INDEX=0"}</definedName>
    <definedName name="_1103__FDSAUDITLINK__" localSheetId="2" hidden="1">{"fdsup://directions/FAT Viewer?action=UPDATE&amp;creator=factset&amp;DYN_ARGS=TRUE&amp;DOC_NAME=FAT:FQL_AUDITING_CLIENT_TEMPLATE.FAT&amp;display_string=Audit&amp;VAR:KEY=JMVUPOPIRY&amp;VAR:QUERY=RkZfR1JPU1NfTUdOKE1PTiwwKQ==&amp;WINDOW=FIRST_POPUP&amp;HEIGHT=450&amp;WIDTH=450&amp;START_MAXIMIZED=","FALSE&amp;VAR:CALENDAR=US&amp;VAR:SYMBOL=AAPL&amp;VAR:INDEX=0"}</definedName>
    <definedName name="_1103__FDSAUDITLINK__" hidden="1">{"fdsup://directions/FAT Viewer?action=UPDATE&amp;creator=factset&amp;DYN_ARGS=TRUE&amp;DOC_NAME=FAT:FQL_AUDITING_CLIENT_TEMPLATE.FAT&amp;display_string=Audit&amp;VAR:KEY=JMVUPOPIRY&amp;VAR:QUERY=RkZfR1JPU1NfTUdOKE1PTiwwKQ==&amp;WINDOW=FIRST_POPUP&amp;HEIGHT=450&amp;WIDTH=450&amp;START_MAXIMIZED=","FALSE&amp;VAR:CALENDAR=US&amp;VAR:SYMBOL=AAPL&amp;VAR:INDEX=0"}</definedName>
    <definedName name="_1104__FDSAUDITLINK__" localSheetId="2" hidden="1">{"fdsup://directions/FAT Viewer?action=UPDATE&amp;creator=factset&amp;DYN_ARGS=TRUE&amp;DOC_NAME=FAT:FQL_AUDITING_CLIENT_TEMPLATE.FAT&amp;display_string=Audit&amp;VAR:KEY=JUHAZIRKXU&amp;VAR:QUERY=RkZfR1JPU1NfTUdOKE1PTiwwKQ==&amp;WINDOW=FIRST_POPUP&amp;HEIGHT=450&amp;WIDTH=450&amp;START_MAXIMIZED=","FALSE&amp;VAR:CALENDAR=US&amp;VAR:SYMBOL=ANSS&amp;VAR:INDEX=0"}</definedName>
    <definedName name="_1104__FDSAUDITLINK__" hidden="1">{"fdsup://directions/FAT Viewer?action=UPDATE&amp;creator=factset&amp;DYN_ARGS=TRUE&amp;DOC_NAME=FAT:FQL_AUDITING_CLIENT_TEMPLATE.FAT&amp;display_string=Audit&amp;VAR:KEY=JUHAZIRKXU&amp;VAR:QUERY=RkZfR1JPU1NfTUdOKE1PTiwwKQ==&amp;WINDOW=FIRST_POPUP&amp;HEIGHT=450&amp;WIDTH=450&amp;START_MAXIMIZED=","FALSE&amp;VAR:CALENDAR=US&amp;VAR:SYMBOL=ANSS&amp;VAR:INDEX=0"}</definedName>
    <definedName name="_1105__FDSAUDITLINK__" localSheetId="2" hidden="1">{"fdsup://directions/FAT Viewer?action=UPDATE&amp;creator=factset&amp;DYN_ARGS=TRUE&amp;DOC_NAME=FAT:FQL_AUDITING_CLIENT_TEMPLATE.FAT&amp;display_string=Audit&amp;VAR:KEY=NCPYPONSXO&amp;VAR:QUERY=RkZfR1JPU1NfTUdOKE1PTiwwKQ==&amp;WINDOW=FIRST_POPUP&amp;HEIGHT=450&amp;WIDTH=450&amp;START_MAXIMIZED=","FALSE&amp;VAR:CALENDAR=US&amp;VAR:SYMBOL=A&amp;VAR:INDEX=0"}</definedName>
    <definedName name="_1105__FDSAUDITLINK__" hidden="1">{"fdsup://directions/FAT Viewer?action=UPDATE&amp;creator=factset&amp;DYN_ARGS=TRUE&amp;DOC_NAME=FAT:FQL_AUDITING_CLIENT_TEMPLATE.FAT&amp;display_string=Audit&amp;VAR:KEY=NCPYPONSXO&amp;VAR:QUERY=RkZfR1JPU1NfTUdOKE1PTiwwKQ==&amp;WINDOW=FIRST_POPUP&amp;HEIGHT=450&amp;WIDTH=450&amp;START_MAXIMIZED=","FALSE&amp;VAR:CALENDAR=US&amp;VAR:SYMBOL=A&amp;VAR:INDEX=0"}</definedName>
    <definedName name="_1106__FDSAUDITLINK__" localSheetId="2" hidden="1">{"fdsup://directions/FAT Viewer?action=UPDATE&amp;creator=factset&amp;DYN_ARGS=TRUE&amp;DOC_NAME=FAT:FQL_AUDITING_CLIENT_TEMPLATE.FAT&amp;display_string=Audit&amp;VAR:KEY=FMDKVIHQBI&amp;VAR:QUERY=RkZfR1JPU1NfTUdOKE1PTiwwKQ==&amp;WINDOW=FIRST_POPUP&amp;HEIGHT=450&amp;WIDTH=450&amp;START_MAXIMIZED=","FALSE&amp;VAR:CALENDAR=US&amp;VAR:SYMBOL=ADBE&amp;VAR:INDEX=0"}</definedName>
    <definedName name="_1106__FDSAUDITLINK__" hidden="1">{"fdsup://directions/FAT Viewer?action=UPDATE&amp;creator=factset&amp;DYN_ARGS=TRUE&amp;DOC_NAME=FAT:FQL_AUDITING_CLIENT_TEMPLATE.FAT&amp;display_string=Audit&amp;VAR:KEY=FMDKVIHQBI&amp;VAR:QUERY=RkZfR1JPU1NfTUdOKE1PTiwwKQ==&amp;WINDOW=FIRST_POPUP&amp;HEIGHT=450&amp;WIDTH=450&amp;START_MAXIMIZED=","FALSE&amp;VAR:CALENDAR=US&amp;VAR:SYMBOL=ADBE&amp;VAR:INDEX=0"}</definedName>
    <definedName name="_1107__FDSAUDITLINK__" localSheetId="2" hidden="1">{"fdsup://directions/FAT Viewer?action=UPDATE&amp;creator=factset&amp;DYN_ARGS=TRUE&amp;DOC_NAME=FAT:FQL_AUDITING_CLIENT_TEMPLATE.FAT&amp;display_string=Audit&amp;VAR:KEY=ZWRWTSPIPI&amp;VAR:QUERY=RkZfR1JPU1NfTUdOKE1PTiwwKQ==&amp;WINDOW=FIRST_POPUP&amp;HEIGHT=450&amp;WIDTH=450&amp;START_MAXIMIZED=","FALSE&amp;VAR:CALENDAR=US&amp;VAR:SYMBOL=ACN&amp;VAR:INDEX=0"}</definedName>
    <definedName name="_1107__FDSAUDITLINK__" hidden="1">{"fdsup://directions/FAT Viewer?action=UPDATE&amp;creator=factset&amp;DYN_ARGS=TRUE&amp;DOC_NAME=FAT:FQL_AUDITING_CLIENT_TEMPLATE.FAT&amp;display_string=Audit&amp;VAR:KEY=ZWRWTSPIPI&amp;VAR:QUERY=RkZfR1JPU1NfTUdOKE1PTiwwKQ==&amp;WINDOW=FIRST_POPUP&amp;HEIGHT=450&amp;WIDTH=450&amp;START_MAXIMIZED=","FALSE&amp;VAR:CALENDAR=US&amp;VAR:SYMBOL=ACN&amp;VAR:INDEX=0"}</definedName>
    <definedName name="_1108__FDSAUDITLINK__" localSheetId="2" hidden="1">{"fdsup://Directions/FactSet Auditing Viewer?action=AUDIT_VALUE&amp;DB=129&amp;ID1=03662Q10&amp;VALUEID=01001&amp;SDATE=2004&amp;PERIODTYPE=ANN_STD&amp;window=popup_no_bar&amp;width=385&amp;height=120&amp;START_MAXIMIZED=FALSE&amp;creator=factset&amp;display_string=Audit"}</definedName>
    <definedName name="_1108__FDSAUDITLINK__" hidden="1">{"fdsup://Directions/FactSet Auditing Viewer?action=AUDIT_VALUE&amp;DB=129&amp;ID1=03662Q10&amp;VALUEID=01001&amp;SDATE=2004&amp;PERIODTYPE=ANN_STD&amp;window=popup_no_bar&amp;width=385&amp;height=120&amp;START_MAXIMIZED=FALSE&amp;creator=factset&amp;display_string=Audit"}</definedName>
    <definedName name="_1109__FDSAUDITLINK__" localSheetId="2" hidden="1">{"fdsup://Directions/FactSet Auditing Viewer?action=AUDIT_VALUE&amp;DB=129&amp;ID1=03662Q10&amp;VALUEID=01001&amp;SDATE=2009&amp;PERIODTYPE=ANN_STD&amp;window=popup_no_bar&amp;width=385&amp;height=120&amp;START_MAXIMIZED=FALSE&amp;creator=factset&amp;display_string=Audit"}</definedName>
    <definedName name="_1109__FDSAUDITLINK__" hidden="1">{"fdsup://Directions/FactSet Auditing Viewer?action=AUDIT_VALUE&amp;DB=129&amp;ID1=03662Q10&amp;VALUEID=01001&amp;SDATE=2009&amp;PERIODTYPE=ANN_STD&amp;window=popup_no_bar&amp;width=385&amp;height=120&amp;START_MAXIMIZED=FALSE&amp;creator=factset&amp;display_string=Audit"}</definedName>
    <definedName name="_111__FDSAUDITLINK__" localSheetId="2" hidden="1">{"fdsup://directions/FAT Viewer?action=UPDATE&amp;creator=factset&amp;DYN_ARGS=TRUE&amp;DOC_NAME=FAT:FQL_AUDITING_CLIENT_TEMPLATE.FAT&amp;display_string=Audit&amp;VAR:KEY=CDKHSVIHWX&amp;VAR:QUERY=RkZfU0dBKExUTVMsMCk=&amp;WINDOW=FIRST_POPUP&amp;HEIGHT=450&amp;WIDTH=450&amp;START_MAXIMIZED=FALSE&amp;VA","R:CALENDAR=US&amp;VAR:SYMBOL=FSLR&amp;VAR:INDEX=0"}</definedName>
    <definedName name="_111__FDSAUDITLINK__" hidden="1">{"fdsup://directions/FAT Viewer?action=UPDATE&amp;creator=factset&amp;DYN_ARGS=TRUE&amp;DOC_NAME=FAT:FQL_AUDITING_CLIENT_TEMPLATE.FAT&amp;display_string=Audit&amp;VAR:KEY=CDKHSVIHWX&amp;VAR:QUERY=RkZfU0dBKExUTVMsMCk=&amp;WINDOW=FIRST_POPUP&amp;HEIGHT=450&amp;WIDTH=450&amp;START_MAXIMIZED=FALSE&amp;VA","R:CALENDAR=US&amp;VAR:SYMBOL=FSLR&amp;VAR:INDEX=0"}</definedName>
    <definedName name="_1110__FDSAUDITLINK__" localSheetId="2" hidden="1">{"fdsup://Directions/FactSet Auditing Viewer?action=AUDIT_VALUE&amp;DB=129&amp;ID1=03662Q10&amp;VALUEID=05194&amp;SDATE=201002&amp;PERIODTYPE=QTR_STD&amp;window=popup_no_bar&amp;width=385&amp;height=120&amp;START_MAXIMIZED=FALSE&amp;creator=factset&amp;display_string=Audit"}</definedName>
    <definedName name="_1110__FDSAUDITLINK__" hidden="1">{"fdsup://Directions/FactSet Auditing Viewer?action=AUDIT_VALUE&amp;DB=129&amp;ID1=03662Q10&amp;VALUEID=05194&amp;SDATE=201002&amp;PERIODTYPE=QTR_STD&amp;window=popup_no_bar&amp;width=385&amp;height=120&amp;START_MAXIMIZED=FALSE&amp;creator=factset&amp;display_string=Audit"}</definedName>
    <definedName name="_1111__FDSAUDITLINK__" localSheetId="2" hidden="1">{"fdsup://directions/FAT Viewer?action=UPDATE&amp;creator=factset&amp;DYN_ARGS=TRUE&amp;DOC_NAME=FAT:FQL_AUDITING_CLIENT_TEMPLATE.FAT&amp;display_string=Audit&amp;VAR:KEY=PKVYJYNMPG&amp;VAR:QUERY=RkZfRlJFRV9DRihMVE0sMCwsLCxVU0Qp&amp;WINDOW=FIRST_POPUP&amp;HEIGHT=450&amp;WIDTH=450&amp;START_MAXIMI","ZED=FALSE&amp;VAR:CALENDAR=US&amp;VAR:SYMBOL=TECHNOLOGY&amp;VAR:INDEX=0"}</definedName>
    <definedName name="_1111__FDSAUDITLINK__" hidden="1">{"fdsup://directions/FAT Viewer?action=UPDATE&amp;creator=factset&amp;DYN_ARGS=TRUE&amp;DOC_NAME=FAT:FQL_AUDITING_CLIENT_TEMPLATE.FAT&amp;display_string=Audit&amp;VAR:KEY=PKVYJYNMPG&amp;VAR:QUERY=RkZfRlJFRV9DRihMVE0sMCwsLCxVU0Qp&amp;WINDOW=FIRST_POPUP&amp;HEIGHT=450&amp;WIDTH=450&amp;START_MAXIMI","ZED=FALSE&amp;VAR:CALENDAR=US&amp;VAR:SYMBOL=TECHNOLOGY&amp;VAR:INDEX=0"}</definedName>
    <definedName name="_1112__FDSAUDITLINK__" localSheetId="2" hidden="1">{"fdsup://directions/FAT Viewer?action=UPDATE&amp;creator=factset&amp;DYN_ARGS=TRUE&amp;DOC_NAME=FAT:FQL_AUDITING_CLIENT_TEMPLATE.FAT&amp;display_string=Audit&amp;VAR:KEY=XEXYXWJSXW&amp;VAR:QUERY=RkZfRlJFRV9DRihMVE0sMCwsLCxVU0Qp&amp;WINDOW=FIRST_POPUP&amp;HEIGHT=450&amp;WIDTH=450&amp;START_MAXIMI","ZED=FALSE&amp;VAR:CALENDAR=US&amp;VAR:SYMBOL=VMI&amp;VAR:INDEX=0"}</definedName>
    <definedName name="_1112__FDSAUDITLINK__" hidden="1">{"fdsup://directions/FAT Viewer?action=UPDATE&amp;creator=factset&amp;DYN_ARGS=TRUE&amp;DOC_NAME=FAT:FQL_AUDITING_CLIENT_TEMPLATE.FAT&amp;display_string=Audit&amp;VAR:KEY=XEXYXWJSXW&amp;VAR:QUERY=RkZfRlJFRV9DRihMVE0sMCwsLCxVU0Qp&amp;WINDOW=FIRST_POPUP&amp;HEIGHT=450&amp;WIDTH=450&amp;START_MAXIMI","ZED=FALSE&amp;VAR:CALENDAR=US&amp;VAR:SYMBOL=VMI&amp;VAR:INDEX=0"}</definedName>
    <definedName name="_1113__FDSAUDITLINK__" localSheetId="2" hidden="1">{"fdsup://directions/FAT Viewer?action=UPDATE&amp;creator=factset&amp;DYN_ARGS=TRUE&amp;DOC_NAME=FAT:FQL_AUDITING_CLIENT_TEMPLATE.FAT&amp;display_string=Audit&amp;VAR:KEY=LQVATUTMBK&amp;VAR:QUERY=RkZfRlJFRV9DRihMVE0sMCwsLCxVU0Qp&amp;WINDOW=FIRST_POPUP&amp;HEIGHT=450&amp;WIDTH=450&amp;START_MAXIMI","ZED=FALSE&amp;VAR:CALENDAR=US&amp;VAR:SYMBOL=PWR&amp;VAR:INDEX=0"}</definedName>
    <definedName name="_1113__FDSAUDITLINK__" hidden="1">{"fdsup://directions/FAT Viewer?action=UPDATE&amp;creator=factset&amp;DYN_ARGS=TRUE&amp;DOC_NAME=FAT:FQL_AUDITING_CLIENT_TEMPLATE.FAT&amp;display_string=Audit&amp;VAR:KEY=LQVATUTMBK&amp;VAR:QUERY=RkZfRlJFRV9DRihMVE0sMCwsLCxVU0Qp&amp;WINDOW=FIRST_POPUP&amp;HEIGHT=450&amp;WIDTH=450&amp;START_MAXIMI","ZED=FALSE&amp;VAR:CALENDAR=US&amp;VAR:SYMBOL=PWR&amp;VAR:INDEX=0"}</definedName>
    <definedName name="_1114__FDSAUDITLINK__" localSheetId="2" hidden="1">{"fdsup://directions/FAT Viewer?action=UPDATE&amp;creator=factset&amp;DYN_ARGS=TRUE&amp;DOC_NAME=FAT:FQL_AUDITING_CLIENT_TEMPLATE.FAT&amp;display_string=Audit&amp;VAR:KEY=DWFMNKRGBU&amp;VAR:QUERY=RkZfRlJFRV9DRihMVE0sMCwsLCxVU0Qp&amp;WINDOW=FIRST_POPUP&amp;HEIGHT=450&amp;WIDTH=450&amp;START_MAXIMI","ZED=FALSE&amp;VAR:CALENDAR=US&amp;VAR:SYMBOL=PLL&amp;VAR:INDEX=0"}</definedName>
    <definedName name="_1114__FDSAUDITLINK__" hidden="1">{"fdsup://directions/FAT Viewer?action=UPDATE&amp;creator=factset&amp;DYN_ARGS=TRUE&amp;DOC_NAME=FAT:FQL_AUDITING_CLIENT_TEMPLATE.FAT&amp;display_string=Audit&amp;VAR:KEY=DWFMNKRGBU&amp;VAR:QUERY=RkZfRlJFRV9DRihMVE0sMCwsLCxVU0Qp&amp;WINDOW=FIRST_POPUP&amp;HEIGHT=450&amp;WIDTH=450&amp;START_MAXIMI","ZED=FALSE&amp;VAR:CALENDAR=US&amp;VAR:SYMBOL=PLL&amp;VAR:INDEX=0"}</definedName>
    <definedName name="_1115__FDSAUDITLINK__" localSheetId="2" hidden="1">{"fdsup://directions/FAT Viewer?action=UPDATE&amp;creator=factset&amp;DYN_ARGS=TRUE&amp;DOC_NAME=FAT:FQL_AUDITING_CLIENT_TEMPLATE.FAT&amp;display_string=Audit&amp;VAR:KEY=BUVOJEZMHA&amp;VAR:QUERY=RkZfRlJFRV9DRihMVE0sMCwsLCxVU0Qp&amp;WINDOW=FIRST_POPUP&amp;HEIGHT=450&amp;WIDTH=450&amp;START_MAXIMI","ZED=FALSE&amp;VAR:CALENDAR=US&amp;VAR:SYMBOL=JBHT&amp;VAR:INDEX=0"}</definedName>
    <definedName name="_1115__FDSAUDITLINK__" hidden="1">{"fdsup://directions/FAT Viewer?action=UPDATE&amp;creator=factset&amp;DYN_ARGS=TRUE&amp;DOC_NAME=FAT:FQL_AUDITING_CLIENT_TEMPLATE.FAT&amp;display_string=Audit&amp;VAR:KEY=BUVOJEZMHA&amp;VAR:QUERY=RkZfRlJFRV9DRihMVE0sMCwsLCxVU0Qp&amp;WINDOW=FIRST_POPUP&amp;HEIGHT=450&amp;WIDTH=450&amp;START_MAXIMI","ZED=FALSE&amp;VAR:CALENDAR=US&amp;VAR:SYMBOL=JBHT&amp;VAR:INDEX=0"}</definedName>
    <definedName name="_1116__FDSAUDITLINK__" localSheetId="2" hidden="1">{"fdsup://directions/FAT Viewer?action=UPDATE&amp;creator=factset&amp;DYN_ARGS=TRUE&amp;DOC_NAME=FAT:FQL_AUDITING_CLIENT_TEMPLATE.FAT&amp;display_string=Audit&amp;VAR:KEY=TSFYLSBYVS&amp;VAR:QUERY=RkZfRlJFRV9DRihMVE0sMCwsLCxVU0Qp&amp;WINDOW=FIRST_POPUP&amp;HEIGHT=450&amp;WIDTH=450&amp;START_MAXIMI","ZED=FALSE&amp;VAR:CALENDAR=US&amp;VAR:SYMBOL=CMI&amp;VAR:INDEX=0"}</definedName>
    <definedName name="_1116__FDSAUDITLINK__" hidden="1">{"fdsup://directions/FAT Viewer?action=UPDATE&amp;creator=factset&amp;DYN_ARGS=TRUE&amp;DOC_NAME=FAT:FQL_AUDITING_CLIENT_TEMPLATE.FAT&amp;display_string=Audit&amp;VAR:KEY=TSFYLSBYVS&amp;VAR:QUERY=RkZfRlJFRV9DRihMVE0sMCwsLCxVU0Qp&amp;WINDOW=FIRST_POPUP&amp;HEIGHT=450&amp;WIDTH=450&amp;START_MAXIMI","ZED=FALSE&amp;VAR:CALENDAR=US&amp;VAR:SYMBOL=CMI&amp;VAR:INDEX=0"}</definedName>
    <definedName name="_1117__FDSAUDITLINK__" localSheetId="2" hidden="1">{"fdsup://directions/FAT Viewer?action=UPDATE&amp;creator=factset&amp;DYN_ARGS=TRUE&amp;DOC_NAME=FAT:FQL_AUDITING_CLIENT_TEMPLATE.FAT&amp;display_string=Audit&amp;VAR:KEY=PCVWZAJCRS&amp;VAR:QUERY=RkZfRlJFRV9DRihMVE0sMCwsLCxVU0Qp&amp;WINDOW=FIRST_POPUP&amp;HEIGHT=450&amp;WIDTH=450&amp;START_MAXIMI","ZED=FALSE&amp;VAR:CALENDAR=US&amp;VAR:SYMBOL=ABB&amp;VAR:INDEX=0"}</definedName>
    <definedName name="_1117__FDSAUDITLINK__" hidden="1">{"fdsup://directions/FAT Viewer?action=UPDATE&amp;creator=factset&amp;DYN_ARGS=TRUE&amp;DOC_NAME=FAT:FQL_AUDITING_CLIENT_TEMPLATE.FAT&amp;display_string=Audit&amp;VAR:KEY=PCVWZAJCRS&amp;VAR:QUERY=RkZfRlJFRV9DRihMVE0sMCwsLCxVU0Qp&amp;WINDOW=FIRST_POPUP&amp;HEIGHT=450&amp;WIDTH=450&amp;START_MAXIMI","ZED=FALSE&amp;VAR:CALENDAR=US&amp;VAR:SYMBOL=ABB&amp;VAR:INDEX=0"}</definedName>
    <definedName name="_1118__FDSAUDITLINK__" localSheetId="2" hidden="1">{"fdsup://directions/FAT Viewer?action=UPDATE&amp;creator=factset&amp;DYN_ARGS=TRUE&amp;DOC_NAME=FAT:FQL_AUDITING_CLIENT_TEMPLATE.FAT&amp;display_string=Audit&amp;VAR:KEY=NULQHUHUFM&amp;VAR:QUERY=RkZfR1JPU1NfTUdOKE1PTiwwKQ==&amp;WINDOW=FIRST_POPUP&amp;HEIGHT=450&amp;WIDTH=450&amp;START_MAXIMIZED=","FALSE&amp;VAR:CALENDAR=US&amp;VAR:SYMBOL=VMI&amp;VAR:INDEX=0"}</definedName>
    <definedName name="_1118__FDSAUDITLINK__" hidden="1">{"fdsup://directions/FAT Viewer?action=UPDATE&amp;creator=factset&amp;DYN_ARGS=TRUE&amp;DOC_NAME=FAT:FQL_AUDITING_CLIENT_TEMPLATE.FAT&amp;display_string=Audit&amp;VAR:KEY=NULQHUHUFM&amp;VAR:QUERY=RkZfR1JPU1NfTUdOKE1PTiwwKQ==&amp;WINDOW=FIRST_POPUP&amp;HEIGHT=450&amp;WIDTH=450&amp;START_MAXIMIZED=","FALSE&amp;VAR:CALENDAR=US&amp;VAR:SYMBOL=VMI&amp;VAR:INDEX=0"}</definedName>
    <definedName name="_1119__FDSAUDITLINK__" localSheetId="2" hidden="1">{"fdsup://directions/FAT Viewer?action=UPDATE&amp;creator=factset&amp;DYN_ARGS=TRUE&amp;DOC_NAME=FAT:FQL_AUDITING_CLIENT_TEMPLATE.FAT&amp;display_string=Audit&amp;VAR:KEY=XCFAHEBEPA&amp;VAR:QUERY=RkZfR1JPU1NfTUdOKE1PTiwwKQ==&amp;WINDOW=FIRST_POPUP&amp;HEIGHT=450&amp;WIDTH=450&amp;START_MAXIMIZED=","FALSE&amp;VAR:CALENDAR=US&amp;VAR:SYMBOL=PWR&amp;VAR:INDEX=0"}</definedName>
    <definedName name="_1119__FDSAUDITLINK__" hidden="1">{"fdsup://directions/FAT Viewer?action=UPDATE&amp;creator=factset&amp;DYN_ARGS=TRUE&amp;DOC_NAME=FAT:FQL_AUDITING_CLIENT_TEMPLATE.FAT&amp;display_string=Audit&amp;VAR:KEY=XCFAHEBEPA&amp;VAR:QUERY=RkZfR1JPU1NfTUdOKE1PTiwwKQ==&amp;WINDOW=FIRST_POPUP&amp;HEIGHT=450&amp;WIDTH=450&amp;START_MAXIMIZED=","FALSE&amp;VAR:CALENDAR=US&amp;VAR:SYMBOL=PWR&amp;VAR:INDEX=0"}</definedName>
    <definedName name="_112__FDSAUDITLINK__" localSheetId="2" hidden="1">{"fdsup://directions/FAT Viewer?action=UPDATE&amp;creator=factset&amp;DYN_ARGS=TRUE&amp;DOC_NAME=FAT:FQL_AUDITING_CLIENT_TEMPLATE.FAT&amp;display_string=Audit&amp;VAR:KEY=UZUFSNGLAN&amp;VAR:QUERY=RkZfU0dBKExUTVMsMCk=&amp;WINDOW=FIRST_POPUP&amp;HEIGHT=450&amp;WIDTH=450&amp;START_MAXIMIZED=FALSE&amp;VA","R:CALENDAR=US&amp;VAR:SYMBOL=A&amp;VAR:INDEX=0"}</definedName>
    <definedName name="_112__FDSAUDITLINK__" hidden="1">{"fdsup://directions/FAT Viewer?action=UPDATE&amp;creator=factset&amp;DYN_ARGS=TRUE&amp;DOC_NAME=FAT:FQL_AUDITING_CLIENT_TEMPLATE.FAT&amp;display_string=Audit&amp;VAR:KEY=UZUFSNGLAN&amp;VAR:QUERY=RkZfU0dBKExUTVMsMCk=&amp;WINDOW=FIRST_POPUP&amp;HEIGHT=450&amp;WIDTH=450&amp;START_MAXIMIZED=FALSE&amp;VA","R:CALENDAR=US&amp;VAR:SYMBOL=A&amp;VAR:INDEX=0"}</definedName>
    <definedName name="_1120__FDSAUDITLINK__" localSheetId="2" hidden="1">{"fdsup://directions/FAT Viewer?action=UPDATE&amp;creator=factset&amp;DYN_ARGS=TRUE&amp;DOC_NAME=FAT:FQL_AUDITING_CLIENT_TEMPLATE.FAT&amp;display_string=Audit&amp;VAR:KEY=JONAJGVWXQ&amp;VAR:QUERY=RkZfR1JPU1NfTUdOKE1PTiwwKQ==&amp;WINDOW=FIRST_POPUP&amp;HEIGHT=450&amp;WIDTH=450&amp;START_MAXIMIZED=","FALSE&amp;VAR:CALENDAR=US&amp;VAR:SYMBOL=PLL&amp;VAR:INDEX=0"}</definedName>
    <definedName name="_1120__FDSAUDITLINK__" hidden="1">{"fdsup://directions/FAT Viewer?action=UPDATE&amp;creator=factset&amp;DYN_ARGS=TRUE&amp;DOC_NAME=FAT:FQL_AUDITING_CLIENT_TEMPLATE.FAT&amp;display_string=Audit&amp;VAR:KEY=JONAJGVWXQ&amp;VAR:QUERY=RkZfR1JPU1NfTUdOKE1PTiwwKQ==&amp;WINDOW=FIRST_POPUP&amp;HEIGHT=450&amp;WIDTH=450&amp;START_MAXIMIZED=","FALSE&amp;VAR:CALENDAR=US&amp;VAR:SYMBOL=PLL&amp;VAR:INDEX=0"}</definedName>
    <definedName name="_1121__FDSAUDITLINK__" localSheetId="2" hidden="1">{"fdsup://directions/FAT Viewer?action=UPDATE&amp;creator=factset&amp;DYN_ARGS=TRUE&amp;DOC_NAME=FAT:FQL_AUDITING_CLIENT_TEMPLATE.FAT&amp;display_string=Audit&amp;VAR:KEY=BEFILSDMPY&amp;VAR:QUERY=RkZfR1JPU1NfTUdOKE1PTiwwKQ==&amp;WINDOW=FIRST_POPUP&amp;HEIGHT=450&amp;WIDTH=450&amp;START_MAXIMIZED=","FALSE&amp;VAR:CALENDAR=US&amp;VAR:SYMBOL=JBHT&amp;VAR:INDEX=0"}</definedName>
    <definedName name="_1121__FDSAUDITLINK__" hidden="1">{"fdsup://directions/FAT Viewer?action=UPDATE&amp;creator=factset&amp;DYN_ARGS=TRUE&amp;DOC_NAME=FAT:FQL_AUDITING_CLIENT_TEMPLATE.FAT&amp;display_string=Audit&amp;VAR:KEY=BEFILSDMPY&amp;VAR:QUERY=RkZfR1JPU1NfTUdOKE1PTiwwKQ==&amp;WINDOW=FIRST_POPUP&amp;HEIGHT=450&amp;WIDTH=450&amp;START_MAXIMIZED=","FALSE&amp;VAR:CALENDAR=US&amp;VAR:SYMBOL=JBHT&amp;VAR:INDEX=0"}</definedName>
    <definedName name="_1122__FDSAUDITLINK__" localSheetId="2" hidden="1">{"fdsup://directions/FAT Viewer?action=UPDATE&amp;creator=factset&amp;DYN_ARGS=TRUE&amp;DOC_NAME=FAT:FQL_AUDITING_CLIENT_TEMPLATE.FAT&amp;display_string=Audit&amp;VAR:KEY=XIHOHWDAXQ&amp;VAR:QUERY=RkZfR1JPU1NfTUdOKE1PTiwwKQ==&amp;WINDOW=FIRST_POPUP&amp;HEIGHT=450&amp;WIDTH=450&amp;START_MAXIMIZED=","FALSE&amp;VAR:CALENDAR=US&amp;VAR:SYMBOL=CMI&amp;VAR:INDEX=0"}</definedName>
    <definedName name="_1122__FDSAUDITLINK__" hidden="1">{"fdsup://directions/FAT Viewer?action=UPDATE&amp;creator=factset&amp;DYN_ARGS=TRUE&amp;DOC_NAME=FAT:FQL_AUDITING_CLIENT_TEMPLATE.FAT&amp;display_string=Audit&amp;VAR:KEY=XIHOHWDAXQ&amp;VAR:QUERY=RkZfR1JPU1NfTUdOKE1PTiwwKQ==&amp;WINDOW=FIRST_POPUP&amp;HEIGHT=450&amp;WIDTH=450&amp;START_MAXIMIZED=","FALSE&amp;VAR:CALENDAR=US&amp;VAR:SYMBOL=CMI&amp;VAR:INDEX=0"}</definedName>
    <definedName name="_1123__FDSAUDITLINK__" localSheetId="2" hidden="1">{"fdsup://directions/FAT Viewer?action=UPDATE&amp;creator=factset&amp;DYN_ARGS=TRUE&amp;DOC_NAME=FAT:FQL_AUDITING_CLIENT_TEMPLATE.FAT&amp;display_string=Audit&amp;VAR:KEY=ZEFAFURCXS&amp;VAR:QUERY=RkZfR1JPU1NfTUdOKE1PTiwwKQ==&amp;WINDOW=FIRST_POPUP&amp;HEIGHT=450&amp;WIDTH=450&amp;START_MAXIMIZED=","FALSE&amp;VAR:CALENDAR=US&amp;VAR:SYMBOL=ABB&amp;VAR:INDEX=0"}</definedName>
    <definedName name="_1123__FDSAUDITLINK__" hidden="1">{"fdsup://directions/FAT Viewer?action=UPDATE&amp;creator=factset&amp;DYN_ARGS=TRUE&amp;DOC_NAME=FAT:FQL_AUDITING_CLIENT_TEMPLATE.FAT&amp;display_string=Audit&amp;VAR:KEY=ZEFAFURCXS&amp;VAR:QUERY=RkZfR1JPU1NfTUdOKE1PTiwwKQ==&amp;WINDOW=FIRST_POPUP&amp;HEIGHT=450&amp;WIDTH=450&amp;START_MAXIMIZED=","FALSE&amp;VAR:CALENDAR=US&amp;VAR:SYMBOL=ABB&amp;VAR:INDEX=0"}</definedName>
    <definedName name="_1124__FDSAUDITLINK__" localSheetId="2" hidden="1">{"fdsup://directions/FAT Viewer?action=UPDATE&amp;creator=factset&amp;DYN_ARGS=TRUE&amp;DOC_NAME=FAT:FQL_AUDITING_CLIENT_TEMPLATE.FAT&amp;display_string=Audit&amp;VAR:KEY=PCNEPIDAJY&amp;VAR:QUERY=RkZfRlJFRV9DRihMVE0sMCwsLCxVU0Qp&amp;WINDOW=FIRST_POPUP&amp;HEIGHT=450&amp;WIDTH=450&amp;START_MAXIMI","ZED=FALSE&amp;VAR:CALENDAR=US&amp;VAR:SYMBOL=INDUSTRIALS&amp;VAR:INDEX=0"}</definedName>
    <definedName name="_1124__FDSAUDITLINK__" hidden="1">{"fdsup://directions/FAT Viewer?action=UPDATE&amp;creator=factset&amp;DYN_ARGS=TRUE&amp;DOC_NAME=FAT:FQL_AUDITING_CLIENT_TEMPLATE.FAT&amp;display_string=Audit&amp;VAR:KEY=PCNEPIDAJY&amp;VAR:QUERY=RkZfRlJFRV9DRihMVE0sMCwsLCxVU0Qp&amp;WINDOW=FIRST_POPUP&amp;HEIGHT=450&amp;WIDTH=450&amp;START_MAXIMI","ZED=FALSE&amp;VAR:CALENDAR=US&amp;VAR:SYMBOL=INDUSTRIALS&amp;VAR:INDEX=0"}</definedName>
    <definedName name="_1125__FDSAUDITLINK__" localSheetId="2" hidden="1">{"fdsup://directions/FAT Viewer?action=UPDATE&amp;creator=factset&amp;DYN_ARGS=TRUE&amp;DOC_NAME=FAT:FQL_AUDITING_CLIENT_TEMPLATE.FAT&amp;display_string=Audit&amp;VAR:KEY=BSTMDETMFE&amp;VAR:QUERY=RkZfRlJFRV9DRihMVE0sMCwsLCxVU0Qp&amp;WINDOW=FIRST_POPUP&amp;HEIGHT=450&amp;WIDTH=450&amp;START_MAXIMI","ZED=FALSE&amp;VAR:CALENDAR=US&amp;VAR:SYMBOL=SRCL&amp;VAR:INDEX=0"}</definedName>
    <definedName name="_1125__FDSAUDITLINK__" hidden="1">{"fdsup://directions/FAT Viewer?action=UPDATE&amp;creator=factset&amp;DYN_ARGS=TRUE&amp;DOC_NAME=FAT:FQL_AUDITING_CLIENT_TEMPLATE.FAT&amp;display_string=Audit&amp;VAR:KEY=BSTMDETMFE&amp;VAR:QUERY=RkZfRlJFRV9DRihMVE0sMCwsLCxVU0Qp&amp;WINDOW=FIRST_POPUP&amp;HEIGHT=450&amp;WIDTH=450&amp;START_MAXIMI","ZED=FALSE&amp;VAR:CALENDAR=US&amp;VAR:SYMBOL=SRCL&amp;VAR:INDEX=0"}</definedName>
    <definedName name="_1126__FDSAUDITLINK__" localSheetId="2" hidden="1">{"fdsup://directions/FAT Viewer?action=UPDATE&amp;creator=factset&amp;DYN_ARGS=TRUE&amp;DOC_NAME=FAT:FQL_AUDITING_CLIENT_TEMPLATE.FAT&amp;display_string=Audit&amp;VAR:KEY=HYHSHETEJE&amp;VAR:QUERY=RkZfRlJFRV9DRihMVE0sMCwsLCxVU0Qp&amp;WINDOW=FIRST_POPUP&amp;HEIGHT=450&amp;WIDTH=450&amp;START_MAXIMI","ZED=FALSE&amp;VAR:CALENDAR=US&amp;VAR:SYMBOL=MTD&amp;VAR:INDEX=0"}</definedName>
    <definedName name="_1126__FDSAUDITLINK__" hidden="1">{"fdsup://directions/FAT Viewer?action=UPDATE&amp;creator=factset&amp;DYN_ARGS=TRUE&amp;DOC_NAME=FAT:FQL_AUDITING_CLIENT_TEMPLATE.FAT&amp;display_string=Audit&amp;VAR:KEY=HYHSHETEJE&amp;VAR:QUERY=RkZfRlJFRV9DRihMVE0sMCwsLCxVU0Qp&amp;WINDOW=FIRST_POPUP&amp;HEIGHT=450&amp;WIDTH=450&amp;START_MAXIMI","ZED=FALSE&amp;VAR:CALENDAR=US&amp;VAR:SYMBOL=MTD&amp;VAR:INDEX=0"}</definedName>
    <definedName name="_1127__FDSAUDITLINK__" localSheetId="2" hidden="1">{"fdsup://directions/FAT Viewer?action=UPDATE&amp;creator=factset&amp;DYN_ARGS=TRUE&amp;DOC_NAME=FAT:FQL_AUDITING_CLIENT_TEMPLATE.FAT&amp;display_string=Audit&amp;VAR:KEY=TENEVCLCVO&amp;VAR:QUERY=RkZfRlJFRV9DRihMVE0sMCwsLCxVU0Qp&amp;WINDOW=FIRST_POPUP&amp;HEIGHT=450&amp;WIDTH=450&amp;START_MAXIMI","ZED=FALSE&amp;VAR:CALENDAR=US&amp;VAR:SYMBOL=WAT&amp;VAR:INDEX=0"}</definedName>
    <definedName name="_1127__FDSAUDITLINK__" hidden="1">{"fdsup://directions/FAT Viewer?action=UPDATE&amp;creator=factset&amp;DYN_ARGS=TRUE&amp;DOC_NAME=FAT:FQL_AUDITING_CLIENT_TEMPLATE.FAT&amp;display_string=Audit&amp;VAR:KEY=TENEVCLCVO&amp;VAR:QUERY=RkZfRlJFRV9DRihMVE0sMCwsLCxVU0Qp&amp;WINDOW=FIRST_POPUP&amp;HEIGHT=450&amp;WIDTH=450&amp;START_MAXIMI","ZED=FALSE&amp;VAR:CALENDAR=US&amp;VAR:SYMBOL=WAT&amp;VAR:INDEX=0"}</definedName>
    <definedName name="_1128__FDSAUDITLINK__" localSheetId="2" hidden="1">{"fdsup://directions/FAT Viewer?action=UPDATE&amp;creator=factset&amp;DYN_ARGS=TRUE&amp;DOC_NAME=FAT:FQL_AUDITING_CLIENT_TEMPLATE.FAT&amp;display_string=Audit&amp;VAR:KEY=PCFSRUDOJE&amp;VAR:QUERY=RkZfRlJFRV9DRihMVE0sMCwsLCxVU0Qp&amp;WINDOW=FIRST_POPUP&amp;HEIGHT=450&amp;WIDTH=450&amp;START_MAXIMI","ZED=FALSE&amp;VAR:CALENDAR=US&amp;VAR:SYMBOL=BDX&amp;VAR:INDEX=0"}</definedName>
    <definedName name="_1128__FDSAUDITLINK__" hidden="1">{"fdsup://directions/FAT Viewer?action=UPDATE&amp;creator=factset&amp;DYN_ARGS=TRUE&amp;DOC_NAME=FAT:FQL_AUDITING_CLIENT_TEMPLATE.FAT&amp;display_string=Audit&amp;VAR:KEY=PCFSRUDOJE&amp;VAR:QUERY=RkZfRlJFRV9DRihMVE0sMCwsLCxVU0Qp&amp;WINDOW=FIRST_POPUP&amp;HEIGHT=450&amp;WIDTH=450&amp;START_MAXIMI","ZED=FALSE&amp;VAR:CALENDAR=US&amp;VAR:SYMBOL=BDX&amp;VAR:INDEX=0"}</definedName>
    <definedName name="_1129__FDSAUDITLINK__" localSheetId="2" hidden="1">{"fdsup://Directions/FactSet Auditing Viewer?action=AUDIT_VALUE&amp;DB=129&amp;ID1=59268810&amp;VALUEID=02001&amp;SDATE=201002&amp;PERIODTYPE=QTR_STD&amp;window=popup_no_bar&amp;width=385&amp;height=120&amp;START_MAXIMIZED=FALSE&amp;creator=factset&amp;display_string=Audit"}</definedName>
    <definedName name="_1129__FDSAUDITLINK__" hidden="1">{"fdsup://Directions/FactSet Auditing Viewer?action=AUDIT_VALUE&amp;DB=129&amp;ID1=59268810&amp;VALUEID=02001&amp;SDATE=201002&amp;PERIODTYPE=QTR_STD&amp;window=popup_no_bar&amp;width=385&amp;height=120&amp;START_MAXIMIZED=FALSE&amp;creator=factset&amp;display_string=Audit"}</definedName>
    <definedName name="_113__FDSAUDITLINK__" localSheetId="2" hidden="1">{"fdsup://directions/FAT Viewer?action=UPDATE&amp;creator=factset&amp;DYN_ARGS=TRUE&amp;DOC_NAME=FAT:FQL_AUDITING_CLIENT_TEMPLATE.FAT&amp;display_string=Audit&amp;VAR:KEY=CFQFOROJMV&amp;VAR:QUERY=RkZfR1JPU1NfTUdOKE1PTiwwKQ==&amp;WINDOW=FIRST_POPUP&amp;HEIGHT=450&amp;WIDTH=450&amp;START_MAXIMIZED=","FALSE&amp;VAR:CALENDAR=US&amp;VAR:SYMBOL=A&amp;VAR:INDEX=0"}</definedName>
    <definedName name="_113__FDSAUDITLINK__" hidden="1">{"fdsup://directions/FAT Viewer?action=UPDATE&amp;creator=factset&amp;DYN_ARGS=TRUE&amp;DOC_NAME=FAT:FQL_AUDITING_CLIENT_TEMPLATE.FAT&amp;display_string=Audit&amp;VAR:KEY=CFQFOROJMV&amp;VAR:QUERY=RkZfR1JPU1NfTUdOKE1PTiwwKQ==&amp;WINDOW=FIRST_POPUP&amp;HEIGHT=450&amp;WIDTH=450&amp;START_MAXIMIZED=","FALSE&amp;VAR:CALENDAR=US&amp;VAR:SYMBOL=A&amp;VAR:INDEX=0"}</definedName>
    <definedName name="_1130__FDSAUDITLINK__" localSheetId="2" hidden="1">{"fdsup://directions/FAT Viewer?action=UPDATE&amp;creator=factset&amp;DYN_ARGS=TRUE&amp;DOC_NAME=FAT:FQL_AUDITING_CLIENT_TEMPLATE.FAT&amp;display_string=Audit&amp;VAR:KEY=FKJAVGDELE&amp;VAR:QUERY=RkZfR1JPU1NfTUdOKE1PTiwwKQ==&amp;WINDOW=FIRST_POPUP&amp;HEIGHT=450&amp;WIDTH=450&amp;START_MAXIMIZED=","FALSE&amp;VAR:CALENDAR=US&amp;VAR:SYMBOL=SRCL&amp;VAR:INDEX=0"}</definedName>
    <definedName name="_1130__FDSAUDITLINK__" hidden="1">{"fdsup://directions/FAT Viewer?action=UPDATE&amp;creator=factset&amp;DYN_ARGS=TRUE&amp;DOC_NAME=FAT:FQL_AUDITING_CLIENT_TEMPLATE.FAT&amp;display_string=Audit&amp;VAR:KEY=FKJAVGDELE&amp;VAR:QUERY=RkZfR1JPU1NfTUdOKE1PTiwwKQ==&amp;WINDOW=FIRST_POPUP&amp;HEIGHT=450&amp;WIDTH=450&amp;START_MAXIMIZED=","FALSE&amp;VAR:CALENDAR=US&amp;VAR:SYMBOL=SRCL&amp;VAR:INDEX=0"}</definedName>
    <definedName name="_1131__FDSAUDITLINK__" localSheetId="2" hidden="1">{"fdsup://directions/FAT Viewer?action=UPDATE&amp;creator=factset&amp;DYN_ARGS=TRUE&amp;DOC_NAME=FAT:FQL_AUDITING_CLIENT_TEMPLATE.FAT&amp;display_string=Audit&amp;VAR:KEY=BWDERCLSLE&amp;VAR:QUERY=RkZfR1JPU1NfTUdOKE1PTiwwKQ==&amp;WINDOW=FIRST_POPUP&amp;HEIGHT=450&amp;WIDTH=450&amp;START_MAXIMIZED=","FALSE&amp;VAR:CALENDAR=US&amp;VAR:SYMBOL=MTD&amp;VAR:INDEX=0"}</definedName>
    <definedName name="_1131__FDSAUDITLINK__" hidden="1">{"fdsup://directions/FAT Viewer?action=UPDATE&amp;creator=factset&amp;DYN_ARGS=TRUE&amp;DOC_NAME=FAT:FQL_AUDITING_CLIENT_TEMPLATE.FAT&amp;display_string=Audit&amp;VAR:KEY=BWDERCLSLE&amp;VAR:QUERY=RkZfR1JPU1NfTUdOKE1PTiwwKQ==&amp;WINDOW=FIRST_POPUP&amp;HEIGHT=450&amp;WIDTH=450&amp;START_MAXIMIZED=","FALSE&amp;VAR:CALENDAR=US&amp;VAR:SYMBOL=MTD&amp;VAR:INDEX=0"}</definedName>
    <definedName name="_1132__FDSAUDITLINK__" localSheetId="2" hidden="1">{"fdsup://directions/FAT Viewer?action=UPDATE&amp;creator=factset&amp;DYN_ARGS=TRUE&amp;DOC_NAME=FAT:FQL_AUDITING_CLIENT_TEMPLATE.FAT&amp;display_string=Audit&amp;VAR:KEY=ZYPODMZGVI&amp;VAR:QUERY=RkZfR1JPU1NfTUdOKE1PTiwwKQ==&amp;WINDOW=FIRST_POPUP&amp;HEIGHT=450&amp;WIDTH=450&amp;START_MAXIMIZED=","FALSE&amp;VAR:CALENDAR=US&amp;VAR:SYMBOL=WAT&amp;VAR:INDEX=0"}</definedName>
    <definedName name="_1132__FDSAUDITLINK__" hidden="1">{"fdsup://directions/FAT Viewer?action=UPDATE&amp;creator=factset&amp;DYN_ARGS=TRUE&amp;DOC_NAME=FAT:FQL_AUDITING_CLIENT_TEMPLATE.FAT&amp;display_string=Audit&amp;VAR:KEY=ZYPODMZGVI&amp;VAR:QUERY=RkZfR1JPU1NfTUdOKE1PTiwwKQ==&amp;WINDOW=FIRST_POPUP&amp;HEIGHT=450&amp;WIDTH=450&amp;START_MAXIMIZED=","FALSE&amp;VAR:CALENDAR=US&amp;VAR:SYMBOL=WAT&amp;VAR:INDEX=0"}</definedName>
    <definedName name="_1133__FDSAUDITLINK__" localSheetId="2" hidden="1">{"fdsup://directions/FAT Viewer?action=UPDATE&amp;creator=factset&amp;DYN_ARGS=TRUE&amp;DOC_NAME=FAT:FQL_AUDITING_CLIENT_TEMPLATE.FAT&amp;display_string=Audit&amp;VAR:KEY=TCPQXOJEPC&amp;VAR:QUERY=RkZfR1JPU1NfTUdOKE1PTiwwKQ==&amp;WINDOW=FIRST_POPUP&amp;HEIGHT=450&amp;WIDTH=450&amp;START_MAXIMIZED=","FALSE&amp;VAR:CALENDAR=US&amp;VAR:SYMBOL=BDX&amp;VAR:INDEX=0"}</definedName>
    <definedName name="_1133__FDSAUDITLINK__" hidden="1">{"fdsup://directions/FAT Viewer?action=UPDATE&amp;creator=factset&amp;DYN_ARGS=TRUE&amp;DOC_NAME=FAT:FQL_AUDITING_CLIENT_TEMPLATE.FAT&amp;display_string=Audit&amp;VAR:KEY=TCPQXOJEPC&amp;VAR:QUERY=RkZfR1JPU1NfTUdOKE1PTiwwKQ==&amp;WINDOW=FIRST_POPUP&amp;HEIGHT=450&amp;WIDTH=450&amp;START_MAXIMIZED=","FALSE&amp;VAR:CALENDAR=US&amp;VAR:SYMBOL=BDX&amp;VAR:INDEX=0"}</definedName>
    <definedName name="_1134__FDSAUDITLINK__" localSheetId="2" hidden="1">{"fdsup://Directions/FactSet Auditing Viewer?action=AUDIT_VALUE&amp;DB=129&amp;ID1=59268810&amp;VALUEID=01001&amp;SDATE=2004&amp;PERIODTYPE=ANN_STD&amp;window=popup_no_bar&amp;width=385&amp;height=120&amp;START_MAXIMIZED=FALSE&amp;creator=factset&amp;display_string=Audit"}</definedName>
    <definedName name="_1134__FDSAUDITLINK__" hidden="1">{"fdsup://Directions/FactSet Auditing Viewer?action=AUDIT_VALUE&amp;DB=129&amp;ID1=59268810&amp;VALUEID=01001&amp;SDATE=2004&amp;PERIODTYPE=ANN_STD&amp;window=popup_no_bar&amp;width=385&amp;height=120&amp;START_MAXIMIZED=FALSE&amp;creator=factset&amp;display_string=Audit"}</definedName>
    <definedName name="_1135__FDSAUDITLINK__" localSheetId="2" hidden="1">{"fdsup://Directions/FactSet Auditing Viewer?action=AUDIT_VALUE&amp;DB=129&amp;ID1=59268810&amp;VALUEID=01001&amp;SDATE=2009&amp;PERIODTYPE=ANN_STD&amp;window=popup_no_bar&amp;width=385&amp;height=120&amp;START_MAXIMIZED=FALSE&amp;creator=factset&amp;display_string=Audit"}</definedName>
    <definedName name="_1135__FDSAUDITLINK__" hidden="1">{"fdsup://Directions/FactSet Auditing Viewer?action=AUDIT_VALUE&amp;DB=129&amp;ID1=59268810&amp;VALUEID=01001&amp;SDATE=2009&amp;PERIODTYPE=ANN_STD&amp;window=popup_no_bar&amp;width=385&amp;height=120&amp;START_MAXIMIZED=FALSE&amp;creator=factset&amp;display_string=Audit"}</definedName>
    <definedName name="_1136__FDSAUDITLINK__" localSheetId="2" hidden="1">{"fdsup://Directions/FactSet Auditing Viewer?action=AUDIT_VALUE&amp;DB=129&amp;ID1=59268810&amp;VALUEID=05194&amp;SDATE=201002&amp;PERIODTYPE=QTR_STD&amp;window=popup_no_bar&amp;width=385&amp;height=120&amp;START_MAXIMIZED=FALSE&amp;creator=factset&amp;display_string=Audit"}</definedName>
    <definedName name="_1136__FDSAUDITLINK__" hidden="1">{"fdsup://Directions/FactSet Auditing Viewer?action=AUDIT_VALUE&amp;DB=129&amp;ID1=59268810&amp;VALUEID=05194&amp;SDATE=201002&amp;PERIODTYPE=QTR_STD&amp;window=popup_no_bar&amp;width=385&amp;height=120&amp;START_MAXIMIZED=FALSE&amp;creator=factset&amp;display_string=Audit"}</definedName>
    <definedName name="_1137__FDSAUDITLINK__" localSheetId="2" hidden="1">{"fdsup://directions/FAT Viewer?action=UPDATE&amp;creator=factset&amp;DYN_ARGS=TRUE&amp;DOC_NAME=FAT:FQL_AUDITING_CLIENT_TEMPLATE.FAT&amp;display_string=Audit&amp;VAR:KEY=NKVSLELUFI&amp;VAR:QUERY=RkZfRlJFRV9DRihMVE0sMCwsLCxVU0Qp&amp;WINDOW=FIRST_POPUP&amp;HEIGHT=450&amp;WIDTH=450&amp;START_MAXIMI","ZED=FALSE&amp;VAR:CALENDAR=US&amp;VAR:SYMBOL=ICE&amp;VAR:INDEX=0"}</definedName>
    <definedName name="_1137__FDSAUDITLINK__" hidden="1">{"fdsup://directions/FAT Viewer?action=UPDATE&amp;creator=factset&amp;DYN_ARGS=TRUE&amp;DOC_NAME=FAT:FQL_AUDITING_CLIENT_TEMPLATE.FAT&amp;display_string=Audit&amp;VAR:KEY=NKVSLELUFI&amp;VAR:QUERY=RkZfRlJFRV9DRihMVE0sMCwsLCxVU0Qp&amp;WINDOW=FIRST_POPUP&amp;HEIGHT=450&amp;WIDTH=450&amp;START_MAXIMI","ZED=FALSE&amp;VAR:CALENDAR=US&amp;VAR:SYMBOL=ICE&amp;VAR:INDEX=0"}</definedName>
    <definedName name="_1138__FDSAUDITLINK__" localSheetId="2" hidden="1">{"fdsup://directions/FAT Viewer?action=UPDATE&amp;creator=factset&amp;DYN_ARGS=TRUE&amp;DOC_NAME=FAT:FQL_AUDITING_CLIENT_TEMPLATE.FAT&amp;display_string=Audit&amp;VAR:KEY=TUDEBMTQBO&amp;VAR:QUERY=RkZfRlJFRV9DRihMVE0sMCwsLCxVU0Qp&amp;WINDOW=FIRST_POPUP&amp;HEIGHT=450&amp;WIDTH=450&amp;START_MAXIMI","ZED=FALSE&amp;VAR:CALENDAR=US&amp;VAR:SYMBOL=ACE&amp;VAR:INDEX=0"}</definedName>
    <definedName name="_1138__FDSAUDITLINK__" hidden="1">{"fdsup://directions/FAT Viewer?action=UPDATE&amp;creator=factset&amp;DYN_ARGS=TRUE&amp;DOC_NAME=FAT:FQL_AUDITING_CLIENT_TEMPLATE.FAT&amp;display_string=Audit&amp;VAR:KEY=TUDEBMTQBO&amp;VAR:QUERY=RkZfRlJFRV9DRihMVE0sMCwsLCxVU0Qp&amp;WINDOW=FIRST_POPUP&amp;HEIGHT=450&amp;WIDTH=450&amp;START_MAXIMI","ZED=FALSE&amp;VAR:CALENDAR=US&amp;VAR:SYMBOL=ACE&amp;VAR:INDEX=0"}</definedName>
    <definedName name="_1139__FDSAUDITLINK__" localSheetId="2" hidden="1">{"fdsup://directions/FAT Viewer?action=UPDATE&amp;creator=factset&amp;DYN_ARGS=TRUE&amp;DOC_NAME=FAT:FQL_AUDITING_CLIENT_TEMPLATE.FAT&amp;display_string=Audit&amp;VAR:KEY=PAXEFEJALG&amp;VAR:QUERY=RkZfR1JPU1NfTUdOKE1PTiwwKQ==&amp;WINDOW=FIRST_POPUP&amp;HEIGHT=450&amp;WIDTH=450&amp;START_MAXIMIZED=","FALSE&amp;VAR:CALENDAR=US&amp;VAR:SYMBOL=ICE&amp;VAR:INDEX=0"}</definedName>
    <definedName name="_1139__FDSAUDITLINK__" hidden="1">{"fdsup://directions/FAT Viewer?action=UPDATE&amp;creator=factset&amp;DYN_ARGS=TRUE&amp;DOC_NAME=FAT:FQL_AUDITING_CLIENT_TEMPLATE.FAT&amp;display_string=Audit&amp;VAR:KEY=PAXEFEJALG&amp;VAR:QUERY=RkZfR1JPU1NfTUdOKE1PTiwwKQ==&amp;WINDOW=FIRST_POPUP&amp;HEIGHT=450&amp;WIDTH=450&amp;START_MAXIMIZED=","FALSE&amp;VAR:CALENDAR=US&amp;VAR:SYMBOL=ICE&amp;VAR:INDEX=0"}</definedName>
    <definedName name="_114__FDSAUDITLINK__" localSheetId="2" hidden="1">{"fdsup://directions/FAT Viewer?action=UPDATE&amp;creator=factset&amp;DYN_ARGS=TRUE&amp;DOC_NAME=FAT:FQL_AUDITING_CLIENT_TEMPLATE.FAT&amp;display_string=Audit&amp;VAR:KEY=CLARMTYRKL&amp;VAR:QUERY=RkZfRlJFRV9DRihMVE0sMCwsLCxVU0Qp&amp;WINDOW=FIRST_POPUP&amp;HEIGHT=450&amp;WIDTH=450&amp;START_MAXIMI","ZED=FALSE&amp;VAR:CALENDAR=US&amp;VAR:SYMBOL=FSLR&amp;VAR:INDEX=0"}</definedName>
    <definedName name="_114__FDSAUDITLINK__" hidden="1">{"fdsup://directions/FAT Viewer?action=UPDATE&amp;creator=factset&amp;DYN_ARGS=TRUE&amp;DOC_NAME=FAT:FQL_AUDITING_CLIENT_TEMPLATE.FAT&amp;display_string=Audit&amp;VAR:KEY=CLARMTYRKL&amp;VAR:QUERY=RkZfRlJFRV9DRihMVE0sMCwsLCxVU0Qp&amp;WINDOW=FIRST_POPUP&amp;HEIGHT=450&amp;WIDTH=450&amp;START_MAXIMI","ZED=FALSE&amp;VAR:CALENDAR=US&amp;VAR:SYMBOL=FSLR&amp;VAR:INDEX=0"}</definedName>
    <definedName name="_1140__FDSAUDITLINK__" localSheetId="2" hidden="1">{"fdsup://directions/FAT Viewer?action=UPDATE&amp;creator=factset&amp;DYN_ARGS=TRUE&amp;DOC_NAME=FAT:FQL_AUDITING_CLIENT_TEMPLATE.FAT&amp;display_string=Audit&amp;VAR:KEY=FGPITMVGRK&amp;VAR:QUERY=RkZfR1JPU1NfTUdOKE1PTiwwKQ==&amp;WINDOW=FIRST_POPUP&amp;HEIGHT=450&amp;WIDTH=450&amp;START_MAXIMIZED=","FALSE&amp;VAR:CALENDAR=US&amp;VAR:SYMBOL=ACE&amp;VAR:INDEX=0"}</definedName>
    <definedName name="_1140__FDSAUDITLINK__" hidden="1">{"fdsup://directions/FAT Viewer?action=UPDATE&amp;creator=factset&amp;DYN_ARGS=TRUE&amp;DOC_NAME=FAT:FQL_AUDITING_CLIENT_TEMPLATE.FAT&amp;display_string=Audit&amp;VAR:KEY=FGPITMVGRK&amp;VAR:QUERY=RkZfR1JPU1NfTUdOKE1PTiwwKQ==&amp;WINDOW=FIRST_POPUP&amp;HEIGHT=450&amp;WIDTH=450&amp;START_MAXIMIZED=","FALSE&amp;VAR:CALENDAR=US&amp;VAR:SYMBOL=ACE&amp;VAR:INDEX=0"}</definedName>
    <definedName name="_1141__FDSAUDITLINK__" localSheetId="2" hidden="1">{"fdsup://directions/FAT Viewer?action=UPDATE&amp;creator=factset&amp;DYN_ARGS=TRUE&amp;DOC_NAME=FAT:FQL_AUDITING_CLIENT_TEMPLATE.FAT&amp;display_string=Audit&amp;VAR:KEY=BYXULYJUJE&amp;VAR:QUERY=RkZfRlJFRV9DRihMVE0sMCwsLCxVU0Qp&amp;WINDOW=FIRST_POPUP&amp;HEIGHT=450&amp;WIDTH=450&amp;START_MAXIMI","ZED=FALSE&amp;VAR:CALENDAR=US&amp;VAR:SYMBOL=DNR&amp;VAR:INDEX=0"}</definedName>
    <definedName name="_1141__FDSAUDITLINK__" hidden="1">{"fdsup://directions/FAT Viewer?action=UPDATE&amp;creator=factset&amp;DYN_ARGS=TRUE&amp;DOC_NAME=FAT:FQL_AUDITING_CLIENT_TEMPLATE.FAT&amp;display_string=Audit&amp;VAR:KEY=BYXULYJUJE&amp;VAR:QUERY=RkZfRlJFRV9DRihMVE0sMCwsLCxVU0Qp&amp;WINDOW=FIRST_POPUP&amp;HEIGHT=450&amp;WIDTH=450&amp;START_MAXIMI","ZED=FALSE&amp;VAR:CALENDAR=US&amp;VAR:SYMBOL=DNR&amp;VAR:INDEX=0"}</definedName>
    <definedName name="_1142__FDSAUDITLINK__" localSheetId="2" hidden="1">{"fdsup://directions/FAT Viewer?action=UPDATE&amp;creator=factset&amp;DYN_ARGS=TRUE&amp;DOC_NAME=FAT:FQL_AUDITING_CLIENT_TEMPLATE.FAT&amp;display_string=Audit&amp;VAR:KEY=HGRSNAHIRK&amp;VAR:QUERY=RkZfR1JPU1NfTUdOKE1PTiwwKQ==&amp;WINDOW=FIRST_POPUP&amp;HEIGHT=450&amp;WIDTH=450&amp;START_MAXIMIZED=","FALSE&amp;VAR:CALENDAR=US&amp;VAR:SYMBOL=DNR&amp;VAR:INDEX=0"}</definedName>
    <definedName name="_1142__FDSAUDITLINK__" hidden="1">{"fdsup://directions/FAT Viewer?action=UPDATE&amp;creator=factset&amp;DYN_ARGS=TRUE&amp;DOC_NAME=FAT:FQL_AUDITING_CLIENT_TEMPLATE.FAT&amp;display_string=Audit&amp;VAR:KEY=HGRSNAHIRK&amp;VAR:QUERY=RkZfR1JPU1NfTUdOKE1PTiwwKQ==&amp;WINDOW=FIRST_POPUP&amp;HEIGHT=450&amp;WIDTH=450&amp;START_MAXIMIZED=","FALSE&amp;VAR:CALENDAR=US&amp;VAR:SYMBOL=DNR&amp;VAR:INDEX=0"}</definedName>
    <definedName name="_1143__FDSAUDITLINK__" localSheetId="2" hidden="1">{"fdsup://directions/FAT Viewer?action=UPDATE&amp;creator=factset&amp;DYN_ARGS=TRUE&amp;DOC_NAME=FAT:FQL_AUDITING_CLIENT_TEMPLATE.FAT&amp;display_string=Audit&amp;VAR:KEY=XWBIXUJAJO&amp;VAR:QUERY=RkZfRlJFRV9DRihMVE0sMCwsLCxVU0Qp&amp;WINDOW=FIRST_POPUP&amp;HEIGHT=450&amp;WIDTH=450&amp;START_MAXIMI","ZED=FALSE&amp;VAR:CALENDAR=US&amp;VAR:SYMBOL=ENERGY&amp;VAR:INDEX=0"}</definedName>
    <definedName name="_1143__FDSAUDITLINK__" hidden="1">{"fdsup://directions/FAT Viewer?action=UPDATE&amp;creator=factset&amp;DYN_ARGS=TRUE&amp;DOC_NAME=FAT:FQL_AUDITING_CLIENT_TEMPLATE.FAT&amp;display_string=Audit&amp;VAR:KEY=XWBIXUJAJO&amp;VAR:QUERY=RkZfRlJFRV9DRihMVE0sMCwsLCxVU0Qp&amp;WINDOW=FIRST_POPUP&amp;HEIGHT=450&amp;WIDTH=450&amp;START_MAXIMI","ZED=FALSE&amp;VAR:CALENDAR=US&amp;VAR:SYMBOL=ENERGY&amp;VAR:INDEX=0"}</definedName>
    <definedName name="_1144__FDSAUDITLINK__" localSheetId="2" hidden="1">{"fdsup://directions/FAT Viewer?action=UPDATE&amp;creator=factset&amp;DYN_ARGS=TRUE&amp;DOC_NAME=FAT:FQL_AUDITING_CLIENT_TEMPLATE.FAT&amp;display_string=Audit&amp;VAR:KEY=LODMNQHWTC&amp;VAR:QUERY=RkZfRlJFRV9DRihMVE0sMCwsLCxVU0Qp&amp;WINDOW=FIRST_POPUP&amp;HEIGHT=450&amp;WIDTH=450&amp;START_MAXIMI","ZED=FALSE&amp;VAR:CALENDAR=US&amp;VAR:SYMBOL=WFMI&amp;VAR:INDEX=0"}</definedName>
    <definedName name="_1144__FDSAUDITLINK__" hidden="1">{"fdsup://directions/FAT Viewer?action=UPDATE&amp;creator=factset&amp;DYN_ARGS=TRUE&amp;DOC_NAME=FAT:FQL_AUDITING_CLIENT_TEMPLATE.FAT&amp;display_string=Audit&amp;VAR:KEY=LODMNQHWTC&amp;VAR:QUERY=RkZfRlJFRV9DRihMVE0sMCwsLCxVU0Qp&amp;WINDOW=FIRST_POPUP&amp;HEIGHT=450&amp;WIDTH=450&amp;START_MAXIMI","ZED=FALSE&amp;VAR:CALENDAR=US&amp;VAR:SYMBOL=WFMI&amp;VAR:INDEX=0"}</definedName>
    <definedName name="_1145__FDSAUDITLINK__" localSheetId="2" hidden="1">{"fdsup://directions/FAT Viewer?action=UPDATE&amp;creator=factset&amp;DYN_ARGS=TRUE&amp;DOC_NAME=FAT:FQL_AUDITING_CLIENT_TEMPLATE.FAT&amp;display_string=Audit&amp;VAR:KEY=BUPQXYRINQ&amp;VAR:QUERY=RkZfRlJFRV9DRihMVE0sMCwsLCxVU0Qp&amp;WINDOW=FIRST_POPUP&amp;HEIGHT=450&amp;WIDTH=450&amp;START_MAXIMI","ZED=FALSE&amp;VAR:CALENDAR=US&amp;VAR:SYMBOL=CLX&amp;VAR:INDEX=0"}</definedName>
    <definedName name="_1145__FDSAUDITLINK__" hidden="1">{"fdsup://directions/FAT Viewer?action=UPDATE&amp;creator=factset&amp;DYN_ARGS=TRUE&amp;DOC_NAME=FAT:FQL_AUDITING_CLIENT_TEMPLATE.FAT&amp;display_string=Audit&amp;VAR:KEY=BUPQXYRINQ&amp;VAR:QUERY=RkZfRlJFRV9DRihMVE0sMCwsLCxVU0Qp&amp;WINDOW=FIRST_POPUP&amp;HEIGHT=450&amp;WIDTH=450&amp;START_MAXIMI","ZED=FALSE&amp;VAR:CALENDAR=US&amp;VAR:SYMBOL=CLX&amp;VAR:INDEX=0"}</definedName>
    <definedName name="_1146__FDSAUDITLINK__" localSheetId="2" hidden="1">{"fdsup://directions/FAT Viewer?action=UPDATE&amp;creator=factset&amp;DYN_ARGS=TRUE&amp;DOC_NAME=FAT:FQL_AUDITING_CLIENT_TEMPLATE.FAT&amp;display_string=Audit&amp;VAR:KEY=FWFWLUNSZK&amp;VAR:QUERY=RkZfRlJFRV9DRihMVE0sMCwsLCxVU0Qp&amp;WINDOW=FIRST_POPUP&amp;HEIGHT=450&amp;WIDTH=450&amp;START_MAXIMI","ZED=FALSE&amp;VAR:CALENDAR=US&amp;VAR:SYMBOL=CHD&amp;VAR:INDEX=0"}</definedName>
    <definedName name="_1146__FDSAUDITLINK__" hidden="1">{"fdsup://directions/FAT Viewer?action=UPDATE&amp;creator=factset&amp;DYN_ARGS=TRUE&amp;DOC_NAME=FAT:FQL_AUDITING_CLIENT_TEMPLATE.FAT&amp;display_string=Audit&amp;VAR:KEY=FWFWLUNSZK&amp;VAR:QUERY=RkZfRlJFRV9DRihMVE0sMCwsLCxVU0Qp&amp;WINDOW=FIRST_POPUP&amp;HEIGHT=450&amp;WIDTH=450&amp;START_MAXIMI","ZED=FALSE&amp;VAR:CALENDAR=US&amp;VAR:SYMBOL=CHD&amp;VAR:INDEX=0"}</definedName>
    <definedName name="_1147__FDSAUDITLINK__" localSheetId="2" hidden="1">{"fdsup://directions/FAT Viewer?action=UPDATE&amp;creator=factset&amp;DYN_ARGS=TRUE&amp;DOC_NAME=FAT:FQL_AUDITING_CLIENT_TEMPLATE.FAT&amp;display_string=Audit&amp;VAR:KEY=ZULIRMJSXW&amp;VAR:QUERY=RkZfR1JPU1NfTUdOKE1PTiwwKQ==&amp;WINDOW=FIRST_POPUP&amp;HEIGHT=450&amp;WIDTH=450&amp;START_MAXIMIZED=","FALSE&amp;VAR:CALENDAR=US&amp;VAR:SYMBOL=WFMI&amp;VAR:INDEX=0"}</definedName>
    <definedName name="_1147__FDSAUDITLINK__" hidden="1">{"fdsup://directions/FAT Viewer?action=UPDATE&amp;creator=factset&amp;DYN_ARGS=TRUE&amp;DOC_NAME=FAT:FQL_AUDITING_CLIENT_TEMPLATE.FAT&amp;display_string=Audit&amp;VAR:KEY=ZULIRMJSXW&amp;VAR:QUERY=RkZfR1JPU1NfTUdOKE1PTiwwKQ==&amp;WINDOW=FIRST_POPUP&amp;HEIGHT=450&amp;WIDTH=450&amp;START_MAXIMIZED=","FALSE&amp;VAR:CALENDAR=US&amp;VAR:SYMBOL=WFMI&amp;VAR:INDEX=0"}</definedName>
    <definedName name="_1148__FDSAUDITLINK__" localSheetId="2" hidden="1">{"fdsup://directions/FAT Viewer?action=UPDATE&amp;creator=factset&amp;DYN_ARGS=TRUE&amp;DOC_NAME=FAT:FQL_AUDITING_CLIENT_TEMPLATE.FAT&amp;display_string=Audit&amp;VAR:KEY=VIBWRMHSTI&amp;VAR:QUERY=RkZfR1JPU1NfTUdOKE1PTiwwKQ==&amp;WINDOW=FIRST_POPUP&amp;HEIGHT=450&amp;WIDTH=450&amp;START_MAXIMIZED=","FALSE&amp;VAR:CALENDAR=US&amp;VAR:SYMBOL=CLX&amp;VAR:INDEX=0"}</definedName>
    <definedName name="_1148__FDSAUDITLINK__" hidden="1">{"fdsup://directions/FAT Viewer?action=UPDATE&amp;creator=factset&amp;DYN_ARGS=TRUE&amp;DOC_NAME=FAT:FQL_AUDITING_CLIENT_TEMPLATE.FAT&amp;display_string=Audit&amp;VAR:KEY=VIBWRMHSTI&amp;VAR:QUERY=RkZfR1JPU1NfTUdOKE1PTiwwKQ==&amp;WINDOW=FIRST_POPUP&amp;HEIGHT=450&amp;WIDTH=450&amp;START_MAXIMIZED=","FALSE&amp;VAR:CALENDAR=US&amp;VAR:SYMBOL=CLX&amp;VAR:INDEX=0"}</definedName>
    <definedName name="_1149__FDSAUDITLINK__" localSheetId="2" hidden="1">{"fdsup://directions/FAT Viewer?action=UPDATE&amp;creator=factset&amp;DYN_ARGS=TRUE&amp;DOC_NAME=FAT:FQL_AUDITING_CLIENT_TEMPLATE.FAT&amp;display_string=Audit&amp;VAR:KEY=XEPSVGNQTM&amp;VAR:QUERY=RkZfR1JPU1NfTUdOKE1PTiwwKQ==&amp;WINDOW=FIRST_POPUP&amp;HEIGHT=450&amp;WIDTH=450&amp;START_MAXIMIZED=","FALSE&amp;VAR:CALENDAR=US&amp;VAR:SYMBOL=CHD&amp;VAR:INDEX=0"}</definedName>
    <definedName name="_1149__FDSAUDITLINK__" hidden="1">{"fdsup://directions/FAT Viewer?action=UPDATE&amp;creator=factset&amp;DYN_ARGS=TRUE&amp;DOC_NAME=FAT:FQL_AUDITING_CLIENT_TEMPLATE.FAT&amp;display_string=Audit&amp;VAR:KEY=XEPSVGNQTM&amp;VAR:QUERY=RkZfR1JPU1NfTUdOKE1PTiwwKQ==&amp;WINDOW=FIRST_POPUP&amp;HEIGHT=450&amp;WIDTH=450&amp;START_MAXIMIZED=","FALSE&amp;VAR:CALENDAR=US&amp;VAR:SYMBOL=CHD&amp;VAR:INDEX=0"}</definedName>
    <definedName name="_115__FDSAUDITLINK__" localSheetId="2" hidden="1">{"fdsup://directions/FAT Viewer?action=UPDATE&amp;creator=factset&amp;DYN_ARGS=TRUE&amp;DOC_NAME=FAT:FQL_AUDITING_CLIENT_TEMPLATE.FAT&amp;display_string=Audit&amp;VAR:KEY=YBETIPEHKV&amp;VAR:QUERY=RkZfR1JPU1NfTUdOKE1PTiwwKQ==&amp;WINDOW=FIRST_POPUP&amp;HEIGHT=450&amp;WIDTH=450&amp;START_MAXIMIZED=","FALSE&amp;VAR:CALENDAR=US&amp;VAR:SYMBOL=FSLR&amp;VAR:INDEX=0"}</definedName>
    <definedName name="_115__FDSAUDITLINK__" hidden="1">{"fdsup://directions/FAT Viewer?action=UPDATE&amp;creator=factset&amp;DYN_ARGS=TRUE&amp;DOC_NAME=FAT:FQL_AUDITING_CLIENT_TEMPLATE.FAT&amp;display_string=Audit&amp;VAR:KEY=YBETIPEHKV&amp;VAR:QUERY=RkZfR1JPU1NfTUdOKE1PTiwwKQ==&amp;WINDOW=FIRST_POPUP&amp;HEIGHT=450&amp;WIDTH=450&amp;START_MAXIMIZED=","FALSE&amp;VAR:CALENDAR=US&amp;VAR:SYMBOL=FSLR&amp;VAR:INDEX=0"}</definedName>
    <definedName name="_1150__FDSAUDITLINK__" localSheetId="2" hidden="1">{"fdsup://directions/FAT Viewer?action=UPDATE&amp;creator=factset&amp;DYN_ARGS=TRUE&amp;DOC_NAME=FAT:FQL_AUDITING_CLIENT_TEMPLATE.FAT&amp;display_string=Audit&amp;VAR:KEY=XWHQPAVQFO&amp;VAR:QUERY=RkZfRlJFRV9DRihMVE0sMCwsLCxVU0Qp&amp;WINDOW=FIRST_POPUP&amp;HEIGHT=450&amp;WIDTH=450&amp;START_MAXIMI","ZED=FALSE&amp;VAR:CALENDAR=US&amp;VAR:SYMBOL=CONSUMER STAPLES&amp;VAR:INDEX=0"}</definedName>
    <definedName name="_1150__FDSAUDITLINK__" hidden="1">{"fdsup://directions/FAT Viewer?action=UPDATE&amp;creator=factset&amp;DYN_ARGS=TRUE&amp;DOC_NAME=FAT:FQL_AUDITING_CLIENT_TEMPLATE.FAT&amp;display_string=Audit&amp;VAR:KEY=XWHQPAVQFO&amp;VAR:QUERY=RkZfRlJFRV9DRihMVE0sMCwsLCxVU0Qp&amp;WINDOW=FIRST_POPUP&amp;HEIGHT=450&amp;WIDTH=450&amp;START_MAXIMI","ZED=FALSE&amp;VAR:CALENDAR=US&amp;VAR:SYMBOL=CONSUMER STAPLES&amp;VAR:INDEX=0"}</definedName>
    <definedName name="_1151__FDSAUDITLINK__" localSheetId="2" hidden="1">{"fdsup://directions/FAT Viewer?action=UPDATE&amp;creator=factset&amp;DYN_ARGS=TRUE&amp;DOC_NAME=FAT:FQL_AUDITING_CLIENT_TEMPLATE.FAT&amp;display_string=Audit&amp;VAR:KEY=HAHEJWVINQ&amp;VAR:QUERY=RkZfRlJFRV9DRihMVE0sMCwsLCxVU0Qp&amp;WINDOW=FIRST_POPUP&amp;HEIGHT=450&amp;WIDTH=450&amp;START_MAXIMI","ZED=FALSE&amp;VAR:CALENDAR=US&amp;VAR:SYMBOL=SBUX&amp;VAR:INDEX=0"}</definedName>
    <definedName name="_1151__FDSAUDITLINK__" hidden="1">{"fdsup://directions/FAT Viewer?action=UPDATE&amp;creator=factset&amp;DYN_ARGS=TRUE&amp;DOC_NAME=FAT:FQL_AUDITING_CLIENT_TEMPLATE.FAT&amp;display_string=Audit&amp;VAR:KEY=HAHEJWVINQ&amp;VAR:QUERY=RkZfRlJFRV9DRihMVE0sMCwsLCxVU0Qp&amp;WINDOW=FIRST_POPUP&amp;HEIGHT=450&amp;WIDTH=450&amp;START_MAXIMI","ZED=FALSE&amp;VAR:CALENDAR=US&amp;VAR:SYMBOL=SBUX&amp;VAR:INDEX=0"}</definedName>
    <definedName name="_1152__FDSAUDITLINK__" localSheetId="2" hidden="1">{"fdsup://directions/FAT Viewer?action=UPDATE&amp;creator=factset&amp;DYN_ARGS=TRUE&amp;DOC_NAME=FAT:FQL_AUDITING_CLIENT_TEMPLATE.FAT&amp;display_string=Audit&amp;VAR:KEY=PGVENCHQLW&amp;VAR:QUERY=RkZfRlJFRV9DRihMVE0sMCwsLCxVU0Qp&amp;WINDOW=FIRST_POPUP&amp;HEIGHT=450&amp;WIDTH=450&amp;START_MAXIMI","ZED=FALSE&amp;VAR:CALENDAR=US&amp;VAR:SYMBOL=JCI&amp;VAR:INDEX=0"}</definedName>
    <definedName name="_1152__FDSAUDITLINK__" hidden="1">{"fdsup://directions/FAT Viewer?action=UPDATE&amp;creator=factset&amp;DYN_ARGS=TRUE&amp;DOC_NAME=FAT:FQL_AUDITING_CLIENT_TEMPLATE.FAT&amp;display_string=Audit&amp;VAR:KEY=PGVENCHQLW&amp;VAR:QUERY=RkZfRlJFRV9DRihMVE0sMCwsLCxVU0Qp&amp;WINDOW=FIRST_POPUP&amp;HEIGHT=450&amp;WIDTH=450&amp;START_MAXIMI","ZED=FALSE&amp;VAR:CALENDAR=US&amp;VAR:SYMBOL=JCI&amp;VAR:INDEX=0"}</definedName>
    <definedName name="_1153__FDSAUDITLINK__" localSheetId="2" hidden="1">{"fdsup://directions/FAT Viewer?action=UPDATE&amp;creator=factset&amp;DYN_ARGS=TRUE&amp;DOC_NAME=FAT:FQL_AUDITING_CLIENT_TEMPLATE.FAT&amp;display_string=Audit&amp;VAR:KEY=ZARYTULOJM&amp;VAR:QUERY=RkZfRlJFRV9DRihMVE0sMCwsLCxVU0Qp&amp;WINDOW=FIRST_POPUP&amp;HEIGHT=450&amp;WIDTH=450&amp;START_MAXIMI","ZED=FALSE&amp;VAR:CALENDAR=US&amp;VAR:SYMBOL=CMG&amp;VAR:INDEX=0"}</definedName>
    <definedName name="_1153__FDSAUDITLINK__" hidden="1">{"fdsup://directions/FAT Viewer?action=UPDATE&amp;creator=factset&amp;DYN_ARGS=TRUE&amp;DOC_NAME=FAT:FQL_AUDITING_CLIENT_TEMPLATE.FAT&amp;display_string=Audit&amp;VAR:KEY=ZARYTULOJM&amp;VAR:QUERY=RkZfRlJFRV9DRihMVE0sMCwsLCxVU0Qp&amp;WINDOW=FIRST_POPUP&amp;HEIGHT=450&amp;WIDTH=450&amp;START_MAXIMI","ZED=FALSE&amp;VAR:CALENDAR=US&amp;VAR:SYMBOL=CMG&amp;VAR:INDEX=0"}</definedName>
    <definedName name="_1154__FDSAUDITLINK__" localSheetId="2" hidden="1">{"fdsup://directions/FAT Viewer?action=UPDATE&amp;creator=factset&amp;DYN_ARGS=TRUE&amp;DOC_NAME=FAT:FQL_AUDITING_CLIENT_TEMPLATE.FAT&amp;display_string=Audit&amp;VAR:KEY=LCVIHSVATI&amp;VAR:QUERY=RkZfRlJFRV9DRihMVE0sMCwsLCxVU0Qp&amp;WINDOW=FIRST_POPUP&amp;HEIGHT=450&amp;WIDTH=450&amp;START_MAXIMI","ZED=FALSE&amp;VAR:CALENDAR=US&amp;VAR:SYMBOL=BWA&amp;VAR:INDEX=0"}</definedName>
    <definedName name="_1154__FDSAUDITLINK__" hidden="1">{"fdsup://directions/FAT Viewer?action=UPDATE&amp;creator=factset&amp;DYN_ARGS=TRUE&amp;DOC_NAME=FAT:FQL_AUDITING_CLIENT_TEMPLATE.FAT&amp;display_string=Audit&amp;VAR:KEY=LCVIHSVATI&amp;VAR:QUERY=RkZfRlJFRV9DRihMVE0sMCwsLCxVU0Qp&amp;WINDOW=FIRST_POPUP&amp;HEIGHT=450&amp;WIDTH=450&amp;START_MAXIMI","ZED=FALSE&amp;VAR:CALENDAR=US&amp;VAR:SYMBOL=BWA&amp;VAR:INDEX=0"}</definedName>
    <definedName name="_1155__FDSAUDITLINK__" localSheetId="2" hidden="1">{"fdsup://directions/FAT Viewer?action=UPDATE&amp;creator=factset&amp;DYN_ARGS=TRUE&amp;DOC_NAME=FAT:FQL_AUDITING_CLIENT_TEMPLATE.FAT&amp;display_string=Audit&amp;VAR:KEY=FUFYDIHWXS&amp;VAR:QUERY=RkZfR1JPU1NfTUdOKE1PTiwwKQ==&amp;WINDOW=FIRST_POPUP&amp;HEIGHT=450&amp;WIDTH=450&amp;START_MAXIMIZED=","FALSE&amp;VAR:CALENDAR=US&amp;VAR:SYMBOL=SBUX&amp;VAR:INDEX=0"}</definedName>
    <definedName name="_1155__FDSAUDITLINK__" hidden="1">{"fdsup://directions/FAT Viewer?action=UPDATE&amp;creator=factset&amp;DYN_ARGS=TRUE&amp;DOC_NAME=FAT:FQL_AUDITING_CLIENT_TEMPLATE.FAT&amp;display_string=Audit&amp;VAR:KEY=FUFYDIHWXS&amp;VAR:QUERY=RkZfR1JPU1NfTUdOKE1PTiwwKQ==&amp;WINDOW=FIRST_POPUP&amp;HEIGHT=450&amp;WIDTH=450&amp;START_MAXIMIZED=","FALSE&amp;VAR:CALENDAR=US&amp;VAR:SYMBOL=SBUX&amp;VAR:INDEX=0"}</definedName>
    <definedName name="_1156__FDSAUDITLINK__" localSheetId="2" hidden="1">{"fdsup://directions/FAT Viewer?action=UPDATE&amp;creator=factset&amp;DYN_ARGS=TRUE&amp;DOC_NAME=FAT:FQL_AUDITING_CLIENT_TEMPLATE.FAT&amp;display_string=Audit&amp;VAR:KEY=JOHWTCZMPS&amp;VAR:QUERY=RkZfR1JPU1NfTUdOKE1PTiwwKQ==&amp;WINDOW=FIRST_POPUP&amp;HEIGHT=450&amp;WIDTH=450&amp;START_MAXIMIZED=","FALSE&amp;VAR:CALENDAR=US&amp;VAR:SYMBOL=JCI&amp;VAR:INDEX=0"}</definedName>
    <definedName name="_1156__FDSAUDITLINK__" hidden="1">{"fdsup://directions/FAT Viewer?action=UPDATE&amp;creator=factset&amp;DYN_ARGS=TRUE&amp;DOC_NAME=FAT:FQL_AUDITING_CLIENT_TEMPLATE.FAT&amp;display_string=Audit&amp;VAR:KEY=JOHWTCZMPS&amp;VAR:QUERY=RkZfR1JPU1NfTUdOKE1PTiwwKQ==&amp;WINDOW=FIRST_POPUP&amp;HEIGHT=450&amp;WIDTH=450&amp;START_MAXIMIZED=","FALSE&amp;VAR:CALENDAR=US&amp;VAR:SYMBOL=JCI&amp;VAR:INDEX=0"}</definedName>
    <definedName name="_1157__FDSAUDITLINK__" localSheetId="2" hidden="1">{"fdsup://directions/FAT Viewer?action=UPDATE&amp;creator=factset&amp;DYN_ARGS=TRUE&amp;DOC_NAME=FAT:FQL_AUDITING_CLIENT_TEMPLATE.FAT&amp;display_string=Audit&amp;VAR:KEY=TKDIXMRGJA&amp;VAR:QUERY=RkZfR1JPU1NfTUdOKE1PTiwwKQ==&amp;WINDOW=FIRST_POPUP&amp;HEIGHT=450&amp;WIDTH=450&amp;START_MAXIMIZED=","FALSE&amp;VAR:CALENDAR=US&amp;VAR:SYMBOL=CMG&amp;VAR:INDEX=0"}</definedName>
    <definedName name="_1157__FDSAUDITLINK__" hidden="1">{"fdsup://directions/FAT Viewer?action=UPDATE&amp;creator=factset&amp;DYN_ARGS=TRUE&amp;DOC_NAME=FAT:FQL_AUDITING_CLIENT_TEMPLATE.FAT&amp;display_string=Audit&amp;VAR:KEY=TKDIXMRGJA&amp;VAR:QUERY=RkZfR1JPU1NfTUdOKE1PTiwwKQ==&amp;WINDOW=FIRST_POPUP&amp;HEIGHT=450&amp;WIDTH=450&amp;START_MAXIMIZED=","FALSE&amp;VAR:CALENDAR=US&amp;VAR:SYMBOL=CMG&amp;VAR:INDEX=0"}</definedName>
    <definedName name="_1158__FDSAUDITLINK__" localSheetId="2" hidden="1">{"fdsup://directions/FAT Viewer?action=UPDATE&amp;creator=factset&amp;DYN_ARGS=TRUE&amp;DOC_NAME=FAT:FQL_AUDITING_CLIENT_TEMPLATE.FAT&amp;display_string=Audit&amp;VAR:KEY=HARQLWHUDY&amp;VAR:QUERY=RkZfR1JPU1NfTUdOKE1PTiwwKQ==&amp;WINDOW=FIRST_POPUP&amp;HEIGHT=450&amp;WIDTH=450&amp;START_MAXIMIZED=","FALSE&amp;VAR:CALENDAR=US&amp;VAR:SYMBOL=BWA&amp;VAR:INDEX=0"}</definedName>
    <definedName name="_1158__FDSAUDITLINK__" hidden="1">{"fdsup://directions/FAT Viewer?action=UPDATE&amp;creator=factset&amp;DYN_ARGS=TRUE&amp;DOC_NAME=FAT:FQL_AUDITING_CLIENT_TEMPLATE.FAT&amp;display_string=Audit&amp;VAR:KEY=HARQLWHUDY&amp;VAR:QUERY=RkZfR1JPU1NfTUdOKE1PTiwwKQ==&amp;WINDOW=FIRST_POPUP&amp;HEIGHT=450&amp;WIDTH=450&amp;START_MAXIMIZED=","FALSE&amp;VAR:CALENDAR=US&amp;VAR:SYMBOL=BWA&amp;VAR:INDEX=0"}</definedName>
    <definedName name="_1159__FDSAUDITLINK__" localSheetId="2" hidden="1">{"fdsup://directions/FAT Viewer?action=UPDATE&amp;creator=factset&amp;DYN_ARGS=TRUE&amp;DOC_NAME=FAT:FQL_AUDITING_CLIENT_TEMPLATE.FAT&amp;display_string=Audit&amp;VAR:KEY=EZKHCVSLYZ&amp;VAR:QUERY=RkZfRlJFRV9DRihMVE0sMCwsLCxVU0Qp&amp;WINDOW=FIRST_POPUP&amp;HEIGHT=450&amp;WIDTH=450&amp;START_MAXIMI","ZED=FALSE&amp;VAR:CALENDAR=US&amp;VAR:SYMBOL=TTEK&amp;VAR:INDEX=0"}</definedName>
    <definedName name="_1159__FDSAUDITLINK__" hidden="1">{"fdsup://directions/FAT Viewer?action=UPDATE&amp;creator=factset&amp;DYN_ARGS=TRUE&amp;DOC_NAME=FAT:FQL_AUDITING_CLIENT_TEMPLATE.FAT&amp;display_string=Audit&amp;VAR:KEY=EZKHCVSLYZ&amp;VAR:QUERY=RkZfRlJFRV9DRihMVE0sMCwsLCxVU0Qp&amp;WINDOW=FIRST_POPUP&amp;HEIGHT=450&amp;WIDTH=450&amp;START_MAXIMI","ZED=FALSE&amp;VAR:CALENDAR=US&amp;VAR:SYMBOL=TTEK&amp;VAR:INDEX=0"}</definedName>
    <definedName name="_1160__FDSAUDITLINK__" localSheetId="2" hidden="1">{"fdsup://directions/FAT Viewer?action=UPDATE&amp;creator=factset&amp;DYN_ARGS=TRUE&amp;DOC_NAME=FAT:FQL_AUDITING_CLIENT_TEMPLATE.FAT&amp;display_string=Audit&amp;VAR:KEY=YFCROFKDEJ&amp;VAR:QUERY=RkZfR1JPU1NfTUdOKE1PTiwwKQ==&amp;WINDOW=FIRST_POPUP&amp;HEIGHT=450&amp;WIDTH=450&amp;START_MAXIMIZED=","FALSE&amp;VAR:CALENDAR=US&amp;VAR:SYMBOL=TTEK&amp;VAR:INDEX=0"}</definedName>
    <definedName name="_1160__FDSAUDITLINK__" hidden="1">{"fdsup://directions/FAT Viewer?action=UPDATE&amp;creator=factset&amp;DYN_ARGS=TRUE&amp;DOC_NAME=FAT:FQL_AUDITING_CLIENT_TEMPLATE.FAT&amp;display_string=Audit&amp;VAR:KEY=YFCROFKDEJ&amp;VAR:QUERY=RkZfR1JPU1NfTUdOKE1PTiwwKQ==&amp;WINDOW=FIRST_POPUP&amp;HEIGHT=450&amp;WIDTH=450&amp;START_MAXIMIZED=","FALSE&amp;VAR:CALENDAR=US&amp;VAR:SYMBOL=TTEK&amp;VAR:INDEX=0"}</definedName>
    <definedName name="_1161__FDSAUDITLINK__" localSheetId="2" hidden="1">{"fdsup://directions/FAT Viewer?action=UPDATE&amp;creator=factset&amp;DYN_ARGS=TRUE&amp;DOC_NAME=FAT:FQL_AUDITING_CLIENT_TEMPLATE.FAT&amp;display_string=Audit&amp;VAR:KEY=AJAJSVMPSV&amp;VAR:QUERY=RkZfRlJFRV9DRihMVE0sMCwsLCxVU0Qp&amp;WINDOW=FIRST_POPUP&amp;HEIGHT=450&amp;WIDTH=450&amp;START_MAXIMI","ZED=FALSE&amp;VAR:CALENDAR=US&amp;VAR:SYMBOL=PG&amp;VAR:INDEX=0"}</definedName>
    <definedName name="_1161__FDSAUDITLINK__" hidden="1">{"fdsup://directions/FAT Viewer?action=UPDATE&amp;creator=factset&amp;DYN_ARGS=TRUE&amp;DOC_NAME=FAT:FQL_AUDITING_CLIENT_TEMPLATE.FAT&amp;display_string=Audit&amp;VAR:KEY=AJAJSVMPSV&amp;VAR:QUERY=RkZfRlJFRV9DRihMVE0sMCwsLCxVU0Qp&amp;WINDOW=FIRST_POPUP&amp;HEIGHT=450&amp;WIDTH=450&amp;START_MAXIMI","ZED=FALSE&amp;VAR:CALENDAR=US&amp;VAR:SYMBOL=PG&amp;VAR:INDEX=0"}</definedName>
    <definedName name="_1162__FDSAUDITLINK__" localSheetId="2" hidden="1">{"fdsup://directions/FAT Viewer?action=UPDATE&amp;creator=factset&amp;DYN_ARGS=TRUE&amp;DOC_NAME=FAT:FQL_AUDITING_CLIENT_TEMPLATE.FAT&amp;display_string=Audit&amp;VAR:KEY=YNSLIVKDKD&amp;VAR:QUERY=RkZfRlJFRV9DRihMVE0sMCwsLCxVU0Qp&amp;WINDOW=FIRST_POPUP&amp;HEIGHT=450&amp;WIDTH=450&amp;START_MAXIMI","ZED=FALSE&amp;VAR:CALENDAR=US&amp;VAR:SYMBOL=HSC&amp;VAR:INDEX=0"}</definedName>
    <definedName name="_1162__FDSAUDITLINK__" hidden="1">{"fdsup://directions/FAT Viewer?action=UPDATE&amp;creator=factset&amp;DYN_ARGS=TRUE&amp;DOC_NAME=FAT:FQL_AUDITING_CLIENT_TEMPLATE.FAT&amp;display_string=Audit&amp;VAR:KEY=YNSLIVKDKD&amp;VAR:QUERY=RkZfRlJFRV9DRihMVE0sMCwsLCxVU0Qp&amp;WINDOW=FIRST_POPUP&amp;HEIGHT=450&amp;WIDTH=450&amp;START_MAXIMI","ZED=FALSE&amp;VAR:CALENDAR=US&amp;VAR:SYMBOL=HSC&amp;VAR:INDEX=0"}</definedName>
    <definedName name="_1163__FDSAUDITLINK__" localSheetId="2" hidden="1">{"fdsup://directions/FAT Viewer?action=UPDATE&amp;creator=factset&amp;DYN_ARGS=TRUE&amp;DOC_NAME=FAT:FQL_AUDITING_CLIENT_TEMPLATE.FAT&amp;display_string=Audit&amp;VAR:KEY=WNCFKVWPYZ&amp;VAR:QUERY=RkZfR1JPU1NfTUdOKE1PTiwwKQ==&amp;WINDOW=FIRST_POPUP&amp;HEIGHT=450&amp;WIDTH=450&amp;START_MAXIMIZED=","FALSE&amp;VAR:CALENDAR=US&amp;VAR:SYMBOL=PG&amp;VAR:INDEX=0"}</definedName>
    <definedName name="_1163__FDSAUDITLINK__" hidden="1">{"fdsup://directions/FAT Viewer?action=UPDATE&amp;creator=factset&amp;DYN_ARGS=TRUE&amp;DOC_NAME=FAT:FQL_AUDITING_CLIENT_TEMPLATE.FAT&amp;display_string=Audit&amp;VAR:KEY=WNCFKVWPYZ&amp;VAR:QUERY=RkZfR1JPU1NfTUdOKE1PTiwwKQ==&amp;WINDOW=FIRST_POPUP&amp;HEIGHT=450&amp;WIDTH=450&amp;START_MAXIMIZED=","FALSE&amp;VAR:CALENDAR=US&amp;VAR:SYMBOL=PG&amp;VAR:INDEX=0"}</definedName>
    <definedName name="_1164__FDSAUDITLINK__" localSheetId="2" hidden="1">{"fdsup://directions/FAT Viewer?action=UPDATE&amp;creator=factset&amp;DYN_ARGS=TRUE&amp;DOC_NAME=FAT:FQL_AUDITING_CLIENT_TEMPLATE.FAT&amp;display_string=Audit&amp;VAR:KEY=MTSVEDKHOH&amp;VAR:QUERY=RkZfR1JPU1NfTUdOKE1PTiwwKQ==&amp;WINDOW=FIRST_POPUP&amp;HEIGHT=450&amp;WIDTH=450&amp;START_MAXIMIZED=","FALSE&amp;VAR:CALENDAR=US&amp;VAR:SYMBOL=HSC&amp;VAR:INDEX=0"}</definedName>
    <definedName name="_1164__FDSAUDITLINK__" hidden="1">{"fdsup://directions/FAT Viewer?action=UPDATE&amp;creator=factset&amp;DYN_ARGS=TRUE&amp;DOC_NAME=FAT:FQL_AUDITING_CLIENT_TEMPLATE.FAT&amp;display_string=Audit&amp;VAR:KEY=MTSVEDKHOH&amp;VAR:QUERY=RkZfR1JPU1NfTUdOKE1PTiwwKQ==&amp;WINDOW=FIRST_POPUP&amp;HEIGHT=450&amp;WIDTH=450&amp;START_MAXIMIZED=","FALSE&amp;VAR:CALENDAR=US&amp;VAR:SYMBOL=HSC&amp;VAR:INDEX=0"}</definedName>
    <definedName name="_1165__FDSAUDITLINK__" localSheetId="2" hidden="1">{"fdsup://directions/FAT Viewer?action=UPDATE&amp;creator=factset&amp;DYN_ARGS=TRUE&amp;DOC_NAME=FAT:FQL_AUDITING_CLIENT_TEMPLATE.FAT&amp;display_string=Audit&amp;VAR:KEY=MRYLEHSXUJ&amp;VAR:QUERY=RkZfRlJFRV9DRihMVE0sMCwsLCxVU0Qp&amp;WINDOW=FIRST_POPUP&amp;HEIGHT=450&amp;WIDTH=450&amp;START_MAXIMI","ZED=FALSE&amp;VAR:CALENDAR=US&amp;VAR:SYMBOL=AYI&amp;VAR:INDEX=0"}</definedName>
    <definedName name="_1165__FDSAUDITLINK__" hidden="1">{"fdsup://directions/FAT Viewer?action=UPDATE&amp;creator=factset&amp;DYN_ARGS=TRUE&amp;DOC_NAME=FAT:FQL_AUDITING_CLIENT_TEMPLATE.FAT&amp;display_string=Audit&amp;VAR:KEY=MRYLEHSXUJ&amp;VAR:QUERY=RkZfRlJFRV9DRihMVE0sMCwsLCxVU0Qp&amp;WINDOW=FIRST_POPUP&amp;HEIGHT=450&amp;WIDTH=450&amp;START_MAXIMI","ZED=FALSE&amp;VAR:CALENDAR=US&amp;VAR:SYMBOL=AYI&amp;VAR:INDEX=0"}</definedName>
    <definedName name="_1166__FDSAUDITLINK__" localSheetId="2" hidden="1">{"fdsup://Directions/FactSet Auditing Viewer?action=AUDIT_VALUE&amp;DB=129&amp;ID1=00508Y10&amp;VALUEID=02001&amp;SDATE=201004&amp;PERIODTYPE=QTR_STD&amp;window=popup_no_bar&amp;width=385&amp;height=120&amp;START_MAXIMIZED=FALSE&amp;creator=factset&amp;display_string=Audit"}</definedName>
    <definedName name="_1166__FDSAUDITLINK__" hidden="1">{"fdsup://Directions/FactSet Auditing Viewer?action=AUDIT_VALUE&amp;DB=129&amp;ID1=00508Y10&amp;VALUEID=02001&amp;SDATE=201004&amp;PERIODTYPE=QTR_STD&amp;window=popup_no_bar&amp;width=385&amp;height=120&amp;START_MAXIMIZED=FALSE&amp;creator=factset&amp;display_string=Audit"}</definedName>
    <definedName name="_1167__FDSAUDITLINK__" localSheetId="2" hidden="1">{"fdsup://directions/FAT Viewer?action=UPDATE&amp;creator=factset&amp;DYN_ARGS=TRUE&amp;DOC_NAME=FAT:FQL_AUDITING_CLIENT_TEMPLATE.FAT&amp;display_string=Audit&amp;VAR:KEY=SJYRUFCLQP&amp;VAR:QUERY=RkZfR1JPU1NfTUdOKE1PTiwwKQ==&amp;WINDOW=FIRST_POPUP&amp;HEIGHT=450&amp;WIDTH=450&amp;START_MAXIMIZED=","FALSE&amp;VAR:CALENDAR=US&amp;VAR:SYMBOL=AYI&amp;VAR:INDEX=0"}</definedName>
    <definedName name="_1167__FDSAUDITLINK__" hidden="1">{"fdsup://directions/FAT Viewer?action=UPDATE&amp;creator=factset&amp;DYN_ARGS=TRUE&amp;DOC_NAME=FAT:FQL_AUDITING_CLIENT_TEMPLATE.FAT&amp;display_string=Audit&amp;VAR:KEY=SJYRUFCLQP&amp;VAR:QUERY=RkZfR1JPU1NfTUdOKE1PTiwwKQ==&amp;WINDOW=FIRST_POPUP&amp;HEIGHT=450&amp;WIDTH=450&amp;START_MAXIMIZED=","FALSE&amp;VAR:CALENDAR=US&amp;VAR:SYMBOL=AYI&amp;VAR:INDEX=0"}</definedName>
    <definedName name="_1168__FDSAUDITLINK__" localSheetId="2" hidden="1">{"fdsup://Directions/FactSet Auditing Viewer?action=AUDIT_VALUE&amp;DB=129&amp;ID1=00508Y10&amp;VALUEID=01001&amp;SDATE=2010&amp;PERIODTYPE=ANN_STD&amp;window=popup_no_bar&amp;width=385&amp;height=120&amp;START_MAXIMIZED=FALSE&amp;creator=factset&amp;display_string=Audit"}</definedName>
    <definedName name="_1168__FDSAUDITLINK__" hidden="1">{"fdsup://Directions/FactSet Auditing Viewer?action=AUDIT_VALUE&amp;DB=129&amp;ID1=00508Y10&amp;VALUEID=01001&amp;SDATE=2010&amp;PERIODTYPE=ANN_STD&amp;window=popup_no_bar&amp;width=385&amp;height=120&amp;START_MAXIMIZED=FALSE&amp;creator=factset&amp;display_string=Audit"}</definedName>
    <definedName name="_1169__FDSAUDITLINK__" localSheetId="2" hidden="1">{"fdsup://Directions/FactSet Auditing Viewer?action=AUDIT_VALUE&amp;DB=129&amp;ID1=00508Y10&amp;VALUEID=05194&amp;SDATE=201004&amp;PERIODTYPE=QTR_STD&amp;window=popup_no_bar&amp;width=385&amp;height=120&amp;START_MAXIMIZED=FALSE&amp;creator=factset&amp;display_string=Audit"}</definedName>
    <definedName name="_1169__FDSAUDITLINK__" hidden="1">{"fdsup://Directions/FactSet Auditing Viewer?action=AUDIT_VALUE&amp;DB=129&amp;ID1=00508Y10&amp;VALUEID=05194&amp;SDATE=201004&amp;PERIODTYPE=QTR_STD&amp;window=popup_no_bar&amp;width=385&amp;height=120&amp;START_MAXIMIZED=FALSE&amp;creator=factset&amp;display_string=Audit"}</definedName>
    <definedName name="_1170__FDSAUDITLINK__" localSheetId="2" hidden="1">{"fdsup://directions/FAT Viewer?action=UPDATE&amp;creator=factset&amp;DYN_ARGS=TRUE&amp;DOC_NAME=FAT:FQL_AUDITING_CLIENT_TEMPLATE.FAT&amp;display_string=Audit&amp;VAR:KEY=EFYDQPIZMV&amp;VAR:QUERY=RkZfRlJFRV9DRihMVE0sMCwsLCxVU0Qp&amp;WINDOW=FIRST_POPUP&amp;HEIGHT=450&amp;WIDTH=450&amp;START_MAXIMI","ZED=FALSE&amp;VAR:CALENDAR=US&amp;VAR:SYMBOL=EME&amp;VAR:INDEX=0"}</definedName>
    <definedName name="_1170__FDSAUDITLINK__" hidden="1">{"fdsup://directions/FAT Viewer?action=UPDATE&amp;creator=factset&amp;DYN_ARGS=TRUE&amp;DOC_NAME=FAT:FQL_AUDITING_CLIENT_TEMPLATE.FAT&amp;display_string=Audit&amp;VAR:KEY=EFYDQPIZMV&amp;VAR:QUERY=RkZfRlJFRV9DRihMVE0sMCwsLCxVU0Qp&amp;WINDOW=FIRST_POPUP&amp;HEIGHT=450&amp;WIDTH=450&amp;START_MAXIMI","ZED=FALSE&amp;VAR:CALENDAR=US&amp;VAR:SYMBOL=EME&amp;VAR:INDEX=0"}</definedName>
    <definedName name="_1171__FDSAUDITLINK__" localSheetId="2" hidden="1">{"fdsup://directions/FAT Viewer?action=UPDATE&amp;creator=factset&amp;DYN_ARGS=TRUE&amp;DOC_NAME=FAT:FQL_AUDITING_CLIENT_TEMPLATE.FAT&amp;display_string=Audit&amp;VAR:KEY=KLORQHEDAX&amp;VAR:QUERY=RkZfRlJFRV9DRihMVE0sMCwsLCxVU0Qp&amp;WINDOW=FIRST_POPUP&amp;HEIGHT=450&amp;WIDTH=450&amp;START_MAXIMI","ZED=FALSE&amp;VAR:CALENDAR=US&amp;VAR:SYMBOL=WFC&amp;VAR:INDEX=0"}</definedName>
    <definedName name="_1171__FDSAUDITLINK__" hidden="1">{"fdsup://directions/FAT Viewer?action=UPDATE&amp;creator=factset&amp;DYN_ARGS=TRUE&amp;DOC_NAME=FAT:FQL_AUDITING_CLIENT_TEMPLATE.FAT&amp;display_string=Audit&amp;VAR:KEY=KLORQHEDAX&amp;VAR:QUERY=RkZfRlJFRV9DRihMVE0sMCwsLCxVU0Qp&amp;WINDOW=FIRST_POPUP&amp;HEIGHT=450&amp;WIDTH=450&amp;START_MAXIMI","ZED=FALSE&amp;VAR:CALENDAR=US&amp;VAR:SYMBOL=WFC&amp;VAR:INDEX=0"}</definedName>
    <definedName name="_1172__FDSAUDITLINK__" localSheetId="2" hidden="1">{"fdsup://directions/FAT Viewer?action=UPDATE&amp;creator=factset&amp;DYN_ARGS=TRUE&amp;DOC_NAME=FAT:FQL_AUDITING_CLIENT_TEMPLATE.FAT&amp;display_string=Audit&amp;VAR:KEY=WTENMZUVYD&amp;VAR:QUERY=RkZfR1JPU1NfTUdOKE1PTiwwKQ==&amp;WINDOW=FIRST_POPUP&amp;HEIGHT=450&amp;WIDTH=450&amp;START_MAXIMIZED=","FALSE&amp;VAR:CALENDAR=US&amp;VAR:SYMBOL=EME&amp;VAR:INDEX=0"}</definedName>
    <definedName name="_1172__FDSAUDITLINK__" hidden="1">{"fdsup://directions/FAT Viewer?action=UPDATE&amp;creator=factset&amp;DYN_ARGS=TRUE&amp;DOC_NAME=FAT:FQL_AUDITING_CLIENT_TEMPLATE.FAT&amp;display_string=Audit&amp;VAR:KEY=WTENMZUVYD&amp;VAR:QUERY=RkZfR1JPU1NfTUdOKE1PTiwwKQ==&amp;WINDOW=FIRST_POPUP&amp;HEIGHT=450&amp;WIDTH=450&amp;START_MAXIMIZED=","FALSE&amp;VAR:CALENDAR=US&amp;VAR:SYMBOL=EME&amp;VAR:INDEX=0"}</definedName>
    <definedName name="_1173__FDSAUDITLINK__" localSheetId="2" hidden="1">{"fdsup://directions/FAT Viewer?action=UPDATE&amp;creator=factset&amp;DYN_ARGS=TRUE&amp;DOC_NAME=FAT:FQL_AUDITING_CLIENT_TEMPLATE.FAT&amp;display_string=Audit&amp;VAR:KEY=EFILABQVOD&amp;VAR:QUERY=RkZfR1JPU1NfTUdOKE1PTiwwKQ==&amp;WINDOW=FIRST_POPUP&amp;HEIGHT=450&amp;WIDTH=450&amp;START_MAXIMIZED=","FALSE&amp;VAR:CALENDAR=US&amp;VAR:SYMBOL=WFC&amp;VAR:INDEX=0"}</definedName>
    <definedName name="_1173__FDSAUDITLINK__" hidden="1">{"fdsup://directions/FAT Viewer?action=UPDATE&amp;creator=factset&amp;DYN_ARGS=TRUE&amp;DOC_NAME=FAT:FQL_AUDITING_CLIENT_TEMPLATE.FAT&amp;display_string=Audit&amp;VAR:KEY=EFILABQVOD&amp;VAR:QUERY=RkZfR1JPU1NfTUdOKE1PTiwwKQ==&amp;WINDOW=FIRST_POPUP&amp;HEIGHT=450&amp;WIDTH=450&amp;START_MAXIMIZED=","FALSE&amp;VAR:CALENDAR=US&amp;VAR:SYMBOL=WFC&amp;VAR:INDEX=0"}</definedName>
    <definedName name="_1174__FDSAUDITLINK__" localSheetId="2" hidden="1">{"fdsup://directions/FAT Viewer?action=UPDATE&amp;creator=factset&amp;DYN_ARGS=TRUE&amp;DOC_NAME=FAT:FQL_AUDITING_CLIENT_TEMPLATE.FAT&amp;display_string=Audit&amp;VAR:KEY=GVWPWXWXIH&amp;VAR:QUERY=RkZfRlJFRV9DRihMVE0sMCwsLCxVU0Qp&amp;WINDOW=FIRST_POPUP&amp;HEIGHT=450&amp;WIDTH=450&amp;START_MAXIMI","ZED=FALSE&amp;VAR:CALENDAR=US&amp;VAR:SYMBOL=NLC&amp;VAR:INDEX=0"}</definedName>
    <definedName name="_1174__FDSAUDITLINK__" hidden="1">{"fdsup://directions/FAT Viewer?action=UPDATE&amp;creator=factset&amp;DYN_ARGS=TRUE&amp;DOC_NAME=FAT:FQL_AUDITING_CLIENT_TEMPLATE.FAT&amp;display_string=Audit&amp;VAR:KEY=GVWPWXWXIH&amp;VAR:QUERY=RkZfRlJFRV9DRihMVE0sMCwsLCxVU0Qp&amp;WINDOW=FIRST_POPUP&amp;HEIGHT=450&amp;WIDTH=450&amp;START_MAXIMI","ZED=FALSE&amp;VAR:CALENDAR=US&amp;VAR:SYMBOL=NLC&amp;VAR:INDEX=0"}</definedName>
    <definedName name="_1175__FDSAUDITLINK__" localSheetId="2" hidden="1">{"fdsup://directions/FAT Viewer?action=UPDATE&amp;creator=factset&amp;DYN_ARGS=TRUE&amp;DOC_NAME=FAT:FQL_AUDITING_CLIENT_TEMPLATE.FAT&amp;display_string=Audit&amp;VAR:KEY=MFCHAFODEX&amp;VAR:QUERY=RkZfRlJFRV9DRihMVE0sMCwsLCxVU0Qp&amp;WINDOW=FIRST_POPUP&amp;HEIGHT=450&amp;WIDTH=450&amp;START_MAXIMI","ZED=FALSE&amp;VAR:CALENDAR=US&amp;VAR:SYMBOL=ECL&amp;VAR:INDEX=0"}</definedName>
    <definedName name="_1175__FDSAUDITLINK__" hidden="1">{"fdsup://directions/FAT Viewer?action=UPDATE&amp;creator=factset&amp;DYN_ARGS=TRUE&amp;DOC_NAME=FAT:FQL_AUDITING_CLIENT_TEMPLATE.FAT&amp;display_string=Audit&amp;VAR:KEY=MFCHAFODEX&amp;VAR:QUERY=RkZfRlJFRV9DRihMVE0sMCwsLCxVU0Qp&amp;WINDOW=FIRST_POPUP&amp;HEIGHT=450&amp;WIDTH=450&amp;START_MAXIMI","ZED=FALSE&amp;VAR:CALENDAR=US&amp;VAR:SYMBOL=ECL&amp;VAR:INDEX=0"}</definedName>
    <definedName name="_1176__FDSAUDITLINK__" localSheetId="2" hidden="1">{"fdsup://directions/FAT Viewer?action=UPDATE&amp;creator=factset&amp;DYN_ARGS=TRUE&amp;DOC_NAME=FAT:FQL_AUDITING_CLIENT_TEMPLATE.FAT&amp;display_string=Audit&amp;VAR:KEY=QHUVCPUDEL&amp;VAR:QUERY=RkZfRlJFRV9DRihMVE0sMCwsLCxVU0Qp&amp;WINDOW=FIRST_POPUP&amp;HEIGHT=450&amp;WIDTH=450&amp;START_MAXIMI","ZED=FALSE&amp;VAR:CALENDAR=US&amp;VAR:SYMBOL=APD&amp;VAR:INDEX=0"}</definedName>
    <definedName name="_1176__FDSAUDITLINK__" hidden="1">{"fdsup://directions/FAT Viewer?action=UPDATE&amp;creator=factset&amp;DYN_ARGS=TRUE&amp;DOC_NAME=FAT:FQL_AUDITING_CLIENT_TEMPLATE.FAT&amp;display_string=Audit&amp;VAR:KEY=QHUVCPUDEL&amp;VAR:QUERY=RkZfRlJFRV9DRihMVE0sMCwsLCxVU0Qp&amp;WINDOW=FIRST_POPUP&amp;HEIGHT=450&amp;WIDTH=450&amp;START_MAXIMI","ZED=FALSE&amp;VAR:CALENDAR=US&amp;VAR:SYMBOL=APD&amp;VAR:INDEX=0"}</definedName>
    <definedName name="_1177__FDSAUDITLINK__" localSheetId="2" hidden="1">{"fdsup://directions/FAT Viewer?action=UPDATE&amp;creator=factset&amp;DYN_ARGS=TRUE&amp;DOC_NAME=FAT:FQL_AUDITING_CLIENT_TEMPLATE.FAT&amp;display_string=Audit&amp;VAR:KEY=KVILQJSBIB&amp;VAR:QUERY=RkZfR1JPU1NfTUdOKE1PTiwwKQ==&amp;WINDOW=FIRST_POPUP&amp;HEIGHT=450&amp;WIDTH=450&amp;START_MAXIMIZED=","FALSE&amp;VAR:CALENDAR=US&amp;VAR:SYMBOL=NLC&amp;VAR:INDEX=0"}</definedName>
    <definedName name="_1177__FDSAUDITLINK__" hidden="1">{"fdsup://directions/FAT Viewer?action=UPDATE&amp;creator=factset&amp;DYN_ARGS=TRUE&amp;DOC_NAME=FAT:FQL_AUDITING_CLIENT_TEMPLATE.FAT&amp;display_string=Audit&amp;VAR:KEY=KVILQJSBIB&amp;VAR:QUERY=RkZfR1JPU1NfTUdOKE1PTiwwKQ==&amp;WINDOW=FIRST_POPUP&amp;HEIGHT=450&amp;WIDTH=450&amp;START_MAXIMIZED=","FALSE&amp;VAR:CALENDAR=US&amp;VAR:SYMBOL=NLC&amp;VAR:INDEX=0"}</definedName>
    <definedName name="_1178__FDSAUDITLINK__" localSheetId="2" hidden="1">{"fdsup://directions/FAT Viewer?action=UPDATE&amp;creator=factset&amp;DYN_ARGS=TRUE&amp;DOC_NAME=FAT:FQL_AUDITING_CLIENT_TEMPLATE.FAT&amp;display_string=Audit&amp;VAR:KEY=ARYXYTOHAV&amp;VAR:QUERY=RkZfR1JPU1NfTUdOKE1PTiwwKQ==&amp;WINDOW=FIRST_POPUP&amp;HEIGHT=450&amp;WIDTH=450&amp;START_MAXIMIZED=","FALSE&amp;VAR:CALENDAR=US&amp;VAR:SYMBOL=ECL&amp;VAR:INDEX=0"}</definedName>
    <definedName name="_1178__FDSAUDITLINK__" hidden="1">{"fdsup://directions/FAT Viewer?action=UPDATE&amp;creator=factset&amp;DYN_ARGS=TRUE&amp;DOC_NAME=FAT:FQL_AUDITING_CLIENT_TEMPLATE.FAT&amp;display_string=Audit&amp;VAR:KEY=ARYXYTOHAV&amp;VAR:QUERY=RkZfR1JPU1NfTUdOKE1PTiwwKQ==&amp;WINDOW=FIRST_POPUP&amp;HEIGHT=450&amp;WIDTH=450&amp;START_MAXIMIZED=","FALSE&amp;VAR:CALENDAR=US&amp;VAR:SYMBOL=ECL&amp;VAR:INDEX=0"}</definedName>
    <definedName name="_1179__FDSAUDITLINK__" localSheetId="2" hidden="1">{"fdsup://directions/FAT Viewer?action=UPDATE&amp;creator=factset&amp;DYN_ARGS=TRUE&amp;DOC_NAME=FAT:FQL_AUDITING_CLIENT_TEMPLATE.FAT&amp;display_string=Audit&amp;VAR:KEY=EVWTIPQXAZ&amp;VAR:QUERY=RkZfR1JPU1NfTUdOKE1PTiwwKQ==&amp;WINDOW=FIRST_POPUP&amp;HEIGHT=450&amp;WIDTH=450&amp;START_MAXIMIZED=","FALSE&amp;VAR:CALENDAR=US&amp;VAR:SYMBOL=APD&amp;VAR:INDEX=0"}</definedName>
    <definedName name="_1179__FDSAUDITLINK__" hidden="1">{"fdsup://directions/FAT Viewer?action=UPDATE&amp;creator=factset&amp;DYN_ARGS=TRUE&amp;DOC_NAME=FAT:FQL_AUDITING_CLIENT_TEMPLATE.FAT&amp;display_string=Audit&amp;VAR:KEY=EVWTIPQXAZ&amp;VAR:QUERY=RkZfR1JPU1NfTUdOKE1PTiwwKQ==&amp;WINDOW=FIRST_POPUP&amp;HEIGHT=450&amp;WIDTH=450&amp;START_MAXIMIZED=","FALSE&amp;VAR:CALENDAR=US&amp;VAR:SYMBOL=APD&amp;VAR:INDEX=0"}</definedName>
    <definedName name="_1180__FDSAUDITLINK__" localSheetId="2" hidden="1">{"fdsup://directions/FAT Viewer?action=UPDATE&amp;creator=factset&amp;DYN_ARGS=TRUE&amp;DOC_NAME=FAT:FQL_AUDITING_CLIENT_TEMPLATE.FAT&amp;display_string=Audit&amp;VAR:KEY=GVQVANIDCL&amp;VAR:QUERY=RkZfRlJFRV9DRihMVE0sMCwsLCxVU0Qp&amp;WINDOW=FIRST_POPUP&amp;HEIGHT=450&amp;WIDTH=450&amp;START_MAXIMI","ZED=FALSE&amp;VAR:CALENDAR=US&amp;VAR:SYMBOL=TRMB&amp;VAR:INDEX=0"}</definedName>
    <definedName name="_1180__FDSAUDITLINK__" hidden="1">{"fdsup://directions/FAT Viewer?action=UPDATE&amp;creator=factset&amp;DYN_ARGS=TRUE&amp;DOC_NAME=FAT:FQL_AUDITING_CLIENT_TEMPLATE.FAT&amp;display_string=Audit&amp;VAR:KEY=GVQVANIDCL&amp;VAR:QUERY=RkZfRlJFRV9DRihMVE0sMCwsLCxVU0Qp&amp;WINDOW=FIRST_POPUP&amp;HEIGHT=450&amp;WIDTH=450&amp;START_MAXIMI","ZED=FALSE&amp;VAR:CALENDAR=US&amp;VAR:SYMBOL=TRMB&amp;VAR:INDEX=0"}</definedName>
    <definedName name="_1181__FDSAUDITLINK__" localSheetId="2" hidden="1">{"fdsup://directions/FAT Viewer?action=UPDATE&amp;creator=factset&amp;DYN_ARGS=TRUE&amp;DOC_NAME=FAT:FQL_AUDITING_CLIENT_TEMPLATE.FAT&amp;display_string=Audit&amp;VAR:KEY=EVENQJKTCB&amp;VAR:QUERY=RkZfRlJFRV9DRihMVE0sMCwsLCxVU0Qp&amp;WINDOW=FIRST_POPUP&amp;HEIGHT=450&amp;WIDTH=450&amp;START_MAXIMI","ZED=FALSE&amp;VAR:CALENDAR=US&amp;VAR:SYMBOL=IBM&amp;VAR:INDEX=0"}</definedName>
    <definedName name="_1181__FDSAUDITLINK__" hidden="1">{"fdsup://directions/FAT Viewer?action=UPDATE&amp;creator=factset&amp;DYN_ARGS=TRUE&amp;DOC_NAME=FAT:FQL_AUDITING_CLIENT_TEMPLATE.FAT&amp;display_string=Audit&amp;VAR:KEY=EVENQJKTCB&amp;VAR:QUERY=RkZfRlJFRV9DRihMVE0sMCwsLCxVU0Qp&amp;WINDOW=FIRST_POPUP&amp;HEIGHT=450&amp;WIDTH=450&amp;START_MAXIMI","ZED=FALSE&amp;VAR:CALENDAR=US&amp;VAR:SYMBOL=IBM&amp;VAR:INDEX=0"}</definedName>
    <definedName name="_1182__FDSAUDITLINK__" localSheetId="2" hidden="1">{"fdsup://directions/FAT Viewer?action=UPDATE&amp;creator=factset&amp;DYN_ARGS=TRUE&amp;DOC_NAME=FAT:FQL_AUDITING_CLIENT_TEMPLATE.FAT&amp;display_string=Audit&amp;VAR:KEY=QVQJUVYFCD&amp;VAR:QUERY=RkZfRlJFRV9DRihMVE0sMCwsLCxVU0Qp&amp;WINDOW=FIRST_POPUP&amp;HEIGHT=450&amp;WIDTH=450&amp;START_MAXIMI","ZED=FALSE&amp;VAR:CALENDAR=US&amp;VAR:SYMBOL=HPQ&amp;VAR:INDEX=0"}</definedName>
    <definedName name="_1182__FDSAUDITLINK__" hidden="1">{"fdsup://directions/FAT Viewer?action=UPDATE&amp;creator=factset&amp;DYN_ARGS=TRUE&amp;DOC_NAME=FAT:FQL_AUDITING_CLIENT_TEMPLATE.FAT&amp;display_string=Audit&amp;VAR:KEY=QVQJUVYFCD&amp;VAR:QUERY=RkZfRlJFRV9DRihMVE0sMCwsLCxVU0Qp&amp;WINDOW=FIRST_POPUP&amp;HEIGHT=450&amp;WIDTH=450&amp;START_MAXIMI","ZED=FALSE&amp;VAR:CALENDAR=US&amp;VAR:SYMBOL=HPQ&amp;VAR:INDEX=0"}</definedName>
    <definedName name="_1183__FDSAUDITLINK__" localSheetId="2" hidden="1">{"fdsup://directions/FAT Viewer?action=UPDATE&amp;creator=factset&amp;DYN_ARGS=TRUE&amp;DOC_NAME=FAT:FQL_AUDITING_CLIENT_TEMPLATE.FAT&amp;display_string=Audit&amp;VAR:KEY=IZAPGJIHUF&amp;VAR:QUERY=RkZfRlJFRV9DRihMVE0sMCwsLCxVU0Qp&amp;WINDOW=FIRST_POPUP&amp;HEIGHT=450&amp;WIDTH=450&amp;START_MAXIMI","ZED=FALSE&amp;VAR:CALENDAR=US&amp;VAR:SYMBOL=GOOG&amp;VAR:INDEX=0"}</definedName>
    <definedName name="_1183__FDSAUDITLINK__" hidden="1">{"fdsup://directions/FAT Viewer?action=UPDATE&amp;creator=factset&amp;DYN_ARGS=TRUE&amp;DOC_NAME=FAT:FQL_AUDITING_CLIENT_TEMPLATE.FAT&amp;display_string=Audit&amp;VAR:KEY=IZAPGJIHUF&amp;VAR:QUERY=RkZfRlJFRV9DRihMVE0sMCwsLCxVU0Qp&amp;WINDOW=FIRST_POPUP&amp;HEIGHT=450&amp;WIDTH=450&amp;START_MAXIMI","ZED=FALSE&amp;VAR:CALENDAR=US&amp;VAR:SYMBOL=GOOG&amp;VAR:INDEX=0"}</definedName>
    <definedName name="_1184__FDSAUDITLINK__" localSheetId="2" hidden="1">{"fdsup://directions/FAT Viewer?action=UPDATE&amp;creator=factset&amp;DYN_ARGS=TRUE&amp;DOC_NAME=FAT:FQL_AUDITING_CLIENT_TEMPLATE.FAT&amp;display_string=Audit&amp;VAR:KEY=SHODARQVYV&amp;VAR:QUERY=RkZfRlJFRV9DRihMVE0sMCwsLCxVU0Qp&amp;WINDOW=FIRST_POPUP&amp;HEIGHT=450&amp;WIDTH=450&amp;START_MAXIMI","ZED=FALSE&amp;VAR:CALENDAR=US&amp;VAR:SYMBOL=CREE&amp;VAR:INDEX=0"}</definedName>
    <definedName name="_1184__FDSAUDITLINK__" hidden="1">{"fdsup://directions/FAT Viewer?action=UPDATE&amp;creator=factset&amp;DYN_ARGS=TRUE&amp;DOC_NAME=FAT:FQL_AUDITING_CLIENT_TEMPLATE.FAT&amp;display_string=Audit&amp;VAR:KEY=SHODARQVYV&amp;VAR:QUERY=RkZfRlJFRV9DRihMVE0sMCwsLCxVU0Qp&amp;WINDOW=FIRST_POPUP&amp;HEIGHT=450&amp;WIDTH=450&amp;START_MAXIMI","ZED=FALSE&amp;VAR:CALENDAR=US&amp;VAR:SYMBOL=CREE&amp;VAR:INDEX=0"}</definedName>
    <definedName name="_1185__FDSAUDITLINK__" localSheetId="2" hidden="1">{"fdsup://directions/FAT Viewer?action=UPDATE&amp;creator=factset&amp;DYN_ARGS=TRUE&amp;DOC_NAME=FAT:FQL_AUDITING_CLIENT_TEMPLATE.FAT&amp;display_string=Audit&amp;VAR:KEY=EXCFIBIHWP&amp;VAR:QUERY=RkZfRlJFRV9DRihMVE0sMCwsLCxVU0Qp&amp;WINDOW=FIRST_POPUP&amp;HEIGHT=450&amp;WIDTH=450&amp;START_MAXIMI","ZED=FALSE&amp;VAR:CALENDAR=US&amp;VAR:SYMBOL=CTXS&amp;VAR:INDEX=0"}</definedName>
    <definedName name="_1185__FDSAUDITLINK__" hidden="1">{"fdsup://directions/FAT Viewer?action=UPDATE&amp;creator=factset&amp;DYN_ARGS=TRUE&amp;DOC_NAME=FAT:FQL_AUDITING_CLIENT_TEMPLATE.FAT&amp;display_string=Audit&amp;VAR:KEY=EXCFIBIHWP&amp;VAR:QUERY=RkZfRlJFRV9DRihMVE0sMCwsLCxVU0Qp&amp;WINDOW=FIRST_POPUP&amp;HEIGHT=450&amp;WIDTH=450&amp;START_MAXIMI","ZED=FALSE&amp;VAR:CALENDAR=US&amp;VAR:SYMBOL=CTXS&amp;VAR:INDEX=0"}</definedName>
    <definedName name="_1186__FDSAUDITLINK__" localSheetId="2" hidden="1">{"fdsup://directions/FAT Viewer?action=UPDATE&amp;creator=factset&amp;DYN_ARGS=TRUE&amp;DOC_NAME=FAT:FQL_AUDITING_CLIENT_TEMPLATE.FAT&amp;display_string=Audit&amp;VAR:KEY=YDGJAZAFMP&amp;VAR:QUERY=RkZfRlJFRV9DRihMVE0sMCwsLCxVU0Qp&amp;WINDOW=FIRST_POPUP&amp;HEIGHT=450&amp;WIDTH=450&amp;START_MAXIMI","ZED=FALSE&amp;VAR:CALENDAR=US&amp;VAR:SYMBOL=CSCO&amp;VAR:INDEX=0"}</definedName>
    <definedName name="_1186__FDSAUDITLINK__" hidden="1">{"fdsup://directions/FAT Viewer?action=UPDATE&amp;creator=factset&amp;DYN_ARGS=TRUE&amp;DOC_NAME=FAT:FQL_AUDITING_CLIENT_TEMPLATE.FAT&amp;display_string=Audit&amp;VAR:KEY=YDGJAZAFMP&amp;VAR:QUERY=RkZfRlJFRV9DRihMVE0sMCwsLCxVU0Qp&amp;WINDOW=FIRST_POPUP&amp;HEIGHT=450&amp;WIDTH=450&amp;START_MAXIMI","ZED=FALSE&amp;VAR:CALENDAR=US&amp;VAR:SYMBOL=CSCO&amp;VAR:INDEX=0"}</definedName>
    <definedName name="_1187__FDSAUDITLINK__" localSheetId="2" hidden="1">{"fdsup://directions/FAT Viewer?action=UPDATE&amp;creator=factset&amp;DYN_ARGS=TRUE&amp;DOC_NAME=FAT:FQL_AUDITING_CLIENT_TEMPLATE.FAT&amp;display_string=Audit&amp;VAR:KEY=AHQPSVKPGT&amp;VAR:QUERY=RkZfRlJFRV9DRihMVE0sMCwsLCxVU0Qp&amp;WINDOW=FIRST_POPUP&amp;HEIGHT=450&amp;WIDTH=450&amp;START_MAXIMI","ZED=FALSE&amp;VAR:CALENDAR=US&amp;VAR:SYMBOL=AAPL&amp;VAR:INDEX=0"}</definedName>
    <definedName name="_1187__FDSAUDITLINK__" hidden="1">{"fdsup://directions/FAT Viewer?action=UPDATE&amp;creator=factset&amp;DYN_ARGS=TRUE&amp;DOC_NAME=FAT:FQL_AUDITING_CLIENT_TEMPLATE.FAT&amp;display_string=Audit&amp;VAR:KEY=AHQPSVKPGT&amp;VAR:QUERY=RkZfRlJFRV9DRihMVE0sMCwsLCxVU0Qp&amp;WINDOW=FIRST_POPUP&amp;HEIGHT=450&amp;WIDTH=450&amp;START_MAXIMI","ZED=FALSE&amp;VAR:CALENDAR=US&amp;VAR:SYMBOL=AAPL&amp;VAR:INDEX=0"}</definedName>
    <definedName name="_1188__FDSAUDITLINK__" localSheetId="2" hidden="1">{"fdsup://directions/FAT Viewer?action=UPDATE&amp;creator=factset&amp;DYN_ARGS=TRUE&amp;DOC_NAME=FAT:FQL_AUDITING_CLIENT_TEMPLATE.FAT&amp;display_string=Audit&amp;VAR:KEY=UFMRCTSZAV&amp;VAR:QUERY=RkZfRlJFRV9DRihMVE0sMCwsLCxVU0Qp&amp;WINDOW=FIRST_POPUP&amp;HEIGHT=450&amp;WIDTH=450&amp;START_MAXIMI","ZED=FALSE&amp;VAR:CALENDAR=US&amp;VAR:SYMBOL=ANSS&amp;VAR:INDEX=0"}</definedName>
    <definedName name="_1188__FDSAUDITLINK__" hidden="1">{"fdsup://directions/FAT Viewer?action=UPDATE&amp;creator=factset&amp;DYN_ARGS=TRUE&amp;DOC_NAME=FAT:FQL_AUDITING_CLIENT_TEMPLATE.FAT&amp;display_string=Audit&amp;VAR:KEY=UFMRCTSZAV&amp;VAR:QUERY=RkZfRlJFRV9DRihMVE0sMCwsLCxVU0Qp&amp;WINDOW=FIRST_POPUP&amp;HEIGHT=450&amp;WIDTH=450&amp;START_MAXIMI","ZED=FALSE&amp;VAR:CALENDAR=US&amp;VAR:SYMBOL=ANSS&amp;VAR:INDEX=0"}</definedName>
    <definedName name="_1189__FDSAUDITLINK__" localSheetId="2" hidden="1">{"fdsup://directions/FAT Viewer?action=UPDATE&amp;creator=factset&amp;DYN_ARGS=TRUE&amp;DOC_NAME=FAT:FQL_AUDITING_CLIENT_TEMPLATE.FAT&amp;display_string=Audit&amp;VAR:KEY=IHQLSXEJGV&amp;VAR:QUERY=RkZfRlJFRV9DRihMVE0sMCwsLCxVU0Qp&amp;WINDOW=FIRST_POPUP&amp;HEIGHT=450&amp;WIDTH=450&amp;START_MAXIMI","ZED=FALSE&amp;VAR:CALENDAR=US&amp;VAR:SYMBOL=A&amp;VAR:INDEX=0"}</definedName>
    <definedName name="_1189__FDSAUDITLINK__" hidden="1">{"fdsup://directions/FAT Viewer?action=UPDATE&amp;creator=factset&amp;DYN_ARGS=TRUE&amp;DOC_NAME=FAT:FQL_AUDITING_CLIENT_TEMPLATE.FAT&amp;display_string=Audit&amp;VAR:KEY=IHQLSXEJGV&amp;VAR:QUERY=RkZfRlJFRV9DRihMVE0sMCwsLCxVU0Qp&amp;WINDOW=FIRST_POPUP&amp;HEIGHT=450&amp;WIDTH=450&amp;START_MAXIMI","ZED=FALSE&amp;VAR:CALENDAR=US&amp;VAR:SYMBOL=A&amp;VAR:INDEX=0"}</definedName>
    <definedName name="_1190__FDSAUDITLINK__" localSheetId="2" hidden="1">{"fdsup://directions/FAT Viewer?action=UPDATE&amp;creator=factset&amp;DYN_ARGS=TRUE&amp;DOC_NAME=FAT:FQL_AUDITING_CLIENT_TEMPLATE.FAT&amp;display_string=Audit&amp;VAR:KEY=OJSHUBODUZ&amp;VAR:QUERY=RkZfRlJFRV9DRihMVE0sMCwsLCxVU0Qp&amp;WINDOW=FIRST_POPUP&amp;HEIGHT=450&amp;WIDTH=450&amp;START_MAXIMI","ZED=FALSE&amp;VAR:CALENDAR=US&amp;VAR:SYMBOL=ADBE&amp;VAR:INDEX=0"}</definedName>
    <definedName name="_1190__FDSAUDITLINK__" hidden="1">{"fdsup://directions/FAT Viewer?action=UPDATE&amp;creator=factset&amp;DYN_ARGS=TRUE&amp;DOC_NAME=FAT:FQL_AUDITING_CLIENT_TEMPLATE.FAT&amp;display_string=Audit&amp;VAR:KEY=OJSHUBODUZ&amp;VAR:QUERY=RkZfRlJFRV9DRihMVE0sMCwsLCxVU0Qp&amp;WINDOW=FIRST_POPUP&amp;HEIGHT=450&amp;WIDTH=450&amp;START_MAXIMI","ZED=FALSE&amp;VAR:CALENDAR=US&amp;VAR:SYMBOL=ADBE&amp;VAR:INDEX=0"}</definedName>
    <definedName name="_1191__FDSAUDITLINK__" localSheetId="2" hidden="1">{"fdsup://directions/FAT Viewer?action=UPDATE&amp;creator=factset&amp;DYN_ARGS=TRUE&amp;DOC_NAME=FAT:FQL_AUDITING_CLIENT_TEMPLATE.FAT&amp;display_string=Audit&amp;VAR:KEY=CNWNUDALSR&amp;VAR:QUERY=RkZfRlJFRV9DRihMVE0sMCwsLCxVU0Qp&amp;WINDOW=FIRST_POPUP&amp;HEIGHT=450&amp;WIDTH=450&amp;START_MAXIMI","ZED=FALSE&amp;VAR:CALENDAR=US&amp;VAR:SYMBOL=ACN&amp;VAR:INDEX=0"}</definedName>
    <definedName name="_1191__FDSAUDITLINK__" hidden="1">{"fdsup://directions/FAT Viewer?action=UPDATE&amp;creator=factset&amp;DYN_ARGS=TRUE&amp;DOC_NAME=FAT:FQL_AUDITING_CLIENT_TEMPLATE.FAT&amp;display_string=Audit&amp;VAR:KEY=CNWNUDALSR&amp;VAR:QUERY=RkZfRlJFRV9DRihMVE0sMCwsLCxVU0Qp&amp;WINDOW=FIRST_POPUP&amp;HEIGHT=450&amp;WIDTH=450&amp;START_MAXIMI","ZED=FALSE&amp;VAR:CALENDAR=US&amp;VAR:SYMBOL=ACN&amp;VAR:INDEX=0"}</definedName>
    <definedName name="_1192__FDSAUDITLINK__" localSheetId="2" hidden="1">{"fdsup://directions/FAT Viewer?action=UPDATE&amp;creator=factset&amp;DYN_ARGS=TRUE&amp;DOC_NAME=FAT:FQL_AUDITING_CLIENT_TEMPLATE.FAT&amp;display_string=Audit&amp;VAR:KEY=GDORMXILMB&amp;VAR:QUERY=RkZfR1JPU1NfTUdOKE1PTiwwKQ==&amp;WINDOW=FIRST_POPUP&amp;HEIGHT=450&amp;WIDTH=450&amp;START_MAXIMIZED=","FALSE&amp;VAR:CALENDAR=US&amp;VAR:SYMBOL=TRMB&amp;VAR:INDEX=0"}</definedName>
    <definedName name="_1192__FDSAUDITLINK__" hidden="1">{"fdsup://directions/FAT Viewer?action=UPDATE&amp;creator=factset&amp;DYN_ARGS=TRUE&amp;DOC_NAME=FAT:FQL_AUDITING_CLIENT_TEMPLATE.FAT&amp;display_string=Audit&amp;VAR:KEY=GDORMXILMB&amp;VAR:QUERY=RkZfR1JPU1NfTUdOKE1PTiwwKQ==&amp;WINDOW=FIRST_POPUP&amp;HEIGHT=450&amp;WIDTH=450&amp;START_MAXIMIZED=","FALSE&amp;VAR:CALENDAR=US&amp;VAR:SYMBOL=TRMB&amp;VAR:INDEX=0"}</definedName>
    <definedName name="_1193__FDSAUDITLINK__" localSheetId="2" hidden="1">{"fdsup://directions/FAT Viewer?action=UPDATE&amp;creator=factset&amp;DYN_ARGS=TRUE&amp;DOC_NAME=FAT:FQL_AUDITING_CLIENT_TEMPLATE.FAT&amp;display_string=Audit&amp;VAR:KEY=UVQPEZIPKP&amp;VAR:QUERY=RkZfR1JPU1NfTUdOKE1PTiwwKQ==&amp;WINDOW=FIRST_POPUP&amp;HEIGHT=450&amp;WIDTH=450&amp;START_MAXIMIZED=","FALSE&amp;VAR:CALENDAR=US&amp;VAR:SYMBOL=IBM&amp;VAR:INDEX=0"}</definedName>
    <definedName name="_1193__FDSAUDITLINK__" hidden="1">{"fdsup://directions/FAT Viewer?action=UPDATE&amp;creator=factset&amp;DYN_ARGS=TRUE&amp;DOC_NAME=FAT:FQL_AUDITING_CLIENT_TEMPLATE.FAT&amp;display_string=Audit&amp;VAR:KEY=UVQPEZIPKP&amp;VAR:QUERY=RkZfR1JPU1NfTUdOKE1PTiwwKQ==&amp;WINDOW=FIRST_POPUP&amp;HEIGHT=450&amp;WIDTH=450&amp;START_MAXIMIZED=","FALSE&amp;VAR:CALENDAR=US&amp;VAR:SYMBOL=IBM&amp;VAR:INDEX=0"}</definedName>
    <definedName name="_1194__FDSAUDITLINK__" localSheetId="2" hidden="1">{"fdsup://directions/FAT Viewer?action=UPDATE&amp;creator=factset&amp;DYN_ARGS=TRUE&amp;DOC_NAME=FAT:FQL_AUDITING_CLIENT_TEMPLATE.FAT&amp;display_string=Audit&amp;VAR:KEY=KZUFKDWJAD&amp;VAR:QUERY=RkZfR1JPU1NfTUdOKE1PTiwwKQ==&amp;WINDOW=FIRST_POPUP&amp;HEIGHT=450&amp;WIDTH=450&amp;START_MAXIMIZED=","FALSE&amp;VAR:CALENDAR=US&amp;VAR:SYMBOL=HPQ&amp;VAR:INDEX=0"}</definedName>
    <definedName name="_1194__FDSAUDITLINK__" hidden="1">{"fdsup://directions/FAT Viewer?action=UPDATE&amp;creator=factset&amp;DYN_ARGS=TRUE&amp;DOC_NAME=FAT:FQL_AUDITING_CLIENT_TEMPLATE.FAT&amp;display_string=Audit&amp;VAR:KEY=KZUFKDWJAD&amp;VAR:QUERY=RkZfR1JPU1NfTUdOKE1PTiwwKQ==&amp;WINDOW=FIRST_POPUP&amp;HEIGHT=450&amp;WIDTH=450&amp;START_MAXIMIZED=","FALSE&amp;VAR:CALENDAR=US&amp;VAR:SYMBOL=HPQ&amp;VAR:INDEX=0"}</definedName>
    <definedName name="_1195__FDSAUDITLINK__" localSheetId="2" hidden="1">{"fdsup://directions/FAT Viewer?action=UPDATE&amp;creator=factset&amp;DYN_ARGS=TRUE&amp;DOC_NAME=FAT:FQL_AUDITING_CLIENT_TEMPLATE.FAT&amp;display_string=Audit&amp;VAR:KEY=YBEXWDIZAV&amp;VAR:QUERY=RkZfR1JPU1NfTUdOKE1PTiwwKQ==&amp;WINDOW=FIRST_POPUP&amp;HEIGHT=450&amp;WIDTH=450&amp;START_MAXIMIZED=","FALSE&amp;VAR:CALENDAR=US&amp;VAR:SYMBOL=GOOG&amp;VAR:INDEX=0"}</definedName>
    <definedName name="_1195__FDSAUDITLINK__" hidden="1">{"fdsup://directions/FAT Viewer?action=UPDATE&amp;creator=factset&amp;DYN_ARGS=TRUE&amp;DOC_NAME=FAT:FQL_AUDITING_CLIENT_TEMPLATE.FAT&amp;display_string=Audit&amp;VAR:KEY=YBEXWDIZAV&amp;VAR:QUERY=RkZfR1JPU1NfTUdOKE1PTiwwKQ==&amp;WINDOW=FIRST_POPUP&amp;HEIGHT=450&amp;WIDTH=450&amp;START_MAXIMIZED=","FALSE&amp;VAR:CALENDAR=US&amp;VAR:SYMBOL=GOOG&amp;VAR:INDEX=0"}</definedName>
    <definedName name="_1196__FDSAUDITLINK__" localSheetId="2" hidden="1">{"fdsup://directions/FAT Viewer?action=UPDATE&amp;creator=factset&amp;DYN_ARGS=TRUE&amp;DOC_NAME=FAT:FQL_AUDITING_CLIENT_TEMPLATE.FAT&amp;display_string=Audit&amp;VAR:KEY=CJYRWPYNWT&amp;VAR:QUERY=RkZfR1JPU1NfTUdOKE1PTiwwKQ==&amp;WINDOW=FIRST_POPUP&amp;HEIGHT=450&amp;WIDTH=450&amp;START_MAXIMIZED=","FALSE&amp;VAR:CALENDAR=US&amp;VAR:SYMBOL=CREE&amp;VAR:INDEX=0"}</definedName>
    <definedName name="_1196__FDSAUDITLINK__" hidden="1">{"fdsup://directions/FAT Viewer?action=UPDATE&amp;creator=factset&amp;DYN_ARGS=TRUE&amp;DOC_NAME=FAT:FQL_AUDITING_CLIENT_TEMPLATE.FAT&amp;display_string=Audit&amp;VAR:KEY=CJYRWPYNWT&amp;VAR:QUERY=RkZfR1JPU1NfTUdOKE1PTiwwKQ==&amp;WINDOW=FIRST_POPUP&amp;HEIGHT=450&amp;WIDTH=450&amp;START_MAXIMIZED=","FALSE&amp;VAR:CALENDAR=US&amp;VAR:SYMBOL=CREE&amp;VAR:INDEX=0"}</definedName>
    <definedName name="_1197__FDSAUDITLINK__" localSheetId="2" hidden="1">{"fdsup://directions/FAT Viewer?action=UPDATE&amp;creator=factset&amp;DYN_ARGS=TRUE&amp;DOC_NAME=FAT:FQL_AUDITING_CLIENT_TEMPLATE.FAT&amp;display_string=Audit&amp;VAR:KEY=SZSZQDETWL&amp;VAR:QUERY=RkZfR1JPU1NfTUdOKE1PTiwwKQ==&amp;WINDOW=FIRST_POPUP&amp;HEIGHT=450&amp;WIDTH=450&amp;START_MAXIMIZED=","FALSE&amp;VAR:CALENDAR=US&amp;VAR:SYMBOL=CTXS&amp;VAR:INDEX=0"}</definedName>
    <definedName name="_1197__FDSAUDITLINK__" hidden="1">{"fdsup://directions/FAT Viewer?action=UPDATE&amp;creator=factset&amp;DYN_ARGS=TRUE&amp;DOC_NAME=FAT:FQL_AUDITING_CLIENT_TEMPLATE.FAT&amp;display_string=Audit&amp;VAR:KEY=SZSZQDETWL&amp;VAR:QUERY=RkZfR1JPU1NfTUdOKE1PTiwwKQ==&amp;WINDOW=FIRST_POPUP&amp;HEIGHT=450&amp;WIDTH=450&amp;START_MAXIMIZED=","FALSE&amp;VAR:CALENDAR=US&amp;VAR:SYMBOL=CTXS&amp;VAR:INDEX=0"}</definedName>
    <definedName name="_1198__FDSAUDITLINK__" localSheetId="2" hidden="1">{"fdsup://directions/FAT Viewer?action=UPDATE&amp;creator=factset&amp;DYN_ARGS=TRUE&amp;DOC_NAME=FAT:FQL_AUDITING_CLIENT_TEMPLATE.FAT&amp;display_string=Audit&amp;VAR:KEY=KRADQPWTQL&amp;VAR:QUERY=RkZfR1JPU1NfTUdOKE1PTiwwKQ==&amp;WINDOW=FIRST_POPUP&amp;HEIGHT=450&amp;WIDTH=450&amp;START_MAXIMIZED=","FALSE&amp;VAR:CALENDAR=US&amp;VAR:SYMBOL=CSCO&amp;VAR:INDEX=0"}</definedName>
    <definedName name="_1198__FDSAUDITLINK__" hidden="1">{"fdsup://directions/FAT Viewer?action=UPDATE&amp;creator=factset&amp;DYN_ARGS=TRUE&amp;DOC_NAME=FAT:FQL_AUDITING_CLIENT_TEMPLATE.FAT&amp;display_string=Audit&amp;VAR:KEY=KRADQPWTQL&amp;VAR:QUERY=RkZfR1JPU1NfTUdOKE1PTiwwKQ==&amp;WINDOW=FIRST_POPUP&amp;HEIGHT=450&amp;WIDTH=450&amp;START_MAXIMIZED=","FALSE&amp;VAR:CALENDAR=US&amp;VAR:SYMBOL=CSCO&amp;VAR:INDEX=0"}</definedName>
    <definedName name="_1199__FDSAUDITLINK__" localSheetId="2" hidden="1">{"fdsup://directions/FAT Viewer?action=UPDATE&amp;creator=factset&amp;DYN_ARGS=TRUE&amp;DOC_NAME=FAT:FQL_AUDITING_CLIENT_TEMPLATE.FAT&amp;display_string=Audit&amp;VAR:KEY=IVGXWDULUJ&amp;VAR:QUERY=RkZfR1JPU1NfTUdOKE1PTiwwKQ==&amp;WINDOW=FIRST_POPUP&amp;HEIGHT=450&amp;WIDTH=450&amp;START_MAXIMIZED=","FALSE&amp;VAR:CALENDAR=US&amp;VAR:SYMBOL=AAPL&amp;VAR:INDEX=0"}</definedName>
    <definedName name="_1199__FDSAUDITLINK__" hidden="1">{"fdsup://directions/FAT Viewer?action=UPDATE&amp;creator=factset&amp;DYN_ARGS=TRUE&amp;DOC_NAME=FAT:FQL_AUDITING_CLIENT_TEMPLATE.FAT&amp;display_string=Audit&amp;VAR:KEY=IVGXWDULUJ&amp;VAR:QUERY=RkZfR1JPU1NfTUdOKE1PTiwwKQ==&amp;WINDOW=FIRST_POPUP&amp;HEIGHT=450&amp;WIDTH=450&amp;START_MAXIMIZED=","FALSE&amp;VAR:CALENDAR=US&amp;VAR:SYMBOL=AAPL&amp;VAR:INDEX=0"}</definedName>
    <definedName name="_12__123Graph_ACHART_5" hidden="1">#REF!</definedName>
    <definedName name="_12__FDSAUDITLINK__" localSheetId="2" hidden="1">{"fdsup://directions/FAT Viewer?action=UPDATE&amp;creator=factset&amp;DYN_ARGS=TRUE&amp;DOC_NAME=FAT:FQL_AUDITING_CLIENT_TEMPLATE.FAT&amp;display_string=Audit&amp;VAR:KEY=YLURCZQTEF&amp;VAR:QUERY=UkdGX0RFQlRfQVNTRVRTKEFOTixOT1csTk9XLCwsLCxOT0FVRElUKQ==&amp;WINDOW=FIRST_POPUP&amp;HEIGHT=45","0&amp;WIDTH=450&amp;START_MAXIMIZED=FALSE&amp;VAR:CALENDAR=US&amp;VAR:SYMBOL=SLG&amp;VAR:INDEX=0"}</definedName>
    <definedName name="_12__FDSAUDITLINK__" hidden="1">{"fdsup://directions/FAT Viewer?action=UPDATE&amp;creator=factset&amp;DYN_ARGS=TRUE&amp;DOC_NAME=FAT:FQL_AUDITING_CLIENT_TEMPLATE.FAT&amp;display_string=Audit&amp;VAR:KEY=YLURCZQTEF&amp;VAR:QUERY=UkdGX0RFQlRfQVNTRVRTKEFOTixOT1csTk9XLCwsLCxOT0FVRElUKQ==&amp;WINDOW=FIRST_POPUP&amp;HEIGHT=45","0&amp;WIDTH=450&amp;START_MAXIMIZED=FALSE&amp;VAR:CALENDAR=US&amp;VAR:SYMBOL=SLG&amp;VAR:INDEX=0"}</definedName>
    <definedName name="_1200__FDSAUDITLINK__" localSheetId="2" hidden="1">{"fdsup://directions/FAT Viewer?action=UPDATE&amp;creator=factset&amp;DYN_ARGS=TRUE&amp;DOC_NAME=FAT:FQL_AUDITING_CLIENT_TEMPLATE.FAT&amp;display_string=Audit&amp;VAR:KEY=IXARCBMDCJ&amp;VAR:QUERY=RkZfR1JPU1NfTUdOKE1PTiwwKQ==&amp;WINDOW=FIRST_POPUP&amp;HEIGHT=450&amp;WIDTH=450&amp;START_MAXIMIZED=","FALSE&amp;VAR:CALENDAR=US&amp;VAR:SYMBOL=ANSS&amp;VAR:INDEX=0"}</definedName>
    <definedName name="_1200__FDSAUDITLINK__" hidden="1">{"fdsup://directions/FAT Viewer?action=UPDATE&amp;creator=factset&amp;DYN_ARGS=TRUE&amp;DOC_NAME=FAT:FQL_AUDITING_CLIENT_TEMPLATE.FAT&amp;display_string=Audit&amp;VAR:KEY=IXARCBMDCJ&amp;VAR:QUERY=RkZfR1JPU1NfTUdOKE1PTiwwKQ==&amp;WINDOW=FIRST_POPUP&amp;HEIGHT=450&amp;WIDTH=450&amp;START_MAXIMIZED=","FALSE&amp;VAR:CALENDAR=US&amp;VAR:SYMBOL=ANSS&amp;VAR:INDEX=0"}</definedName>
    <definedName name="_1201__FDSAUDITLINK__" localSheetId="2" hidden="1">{"fdsup://directions/FAT Viewer?action=UPDATE&amp;creator=factset&amp;DYN_ARGS=TRUE&amp;DOC_NAME=FAT:FQL_AUDITING_CLIENT_TEMPLATE.FAT&amp;display_string=Audit&amp;VAR:KEY=MPOVCDANMR&amp;VAR:QUERY=RkZfR1JPU1NfTUdOKE1PTiwwKQ==&amp;WINDOW=FIRST_POPUP&amp;HEIGHT=450&amp;WIDTH=450&amp;START_MAXIMIZED=","FALSE&amp;VAR:CALENDAR=US&amp;VAR:SYMBOL=A&amp;VAR:INDEX=0"}</definedName>
    <definedName name="_1201__FDSAUDITLINK__" hidden="1">{"fdsup://directions/FAT Viewer?action=UPDATE&amp;creator=factset&amp;DYN_ARGS=TRUE&amp;DOC_NAME=FAT:FQL_AUDITING_CLIENT_TEMPLATE.FAT&amp;display_string=Audit&amp;VAR:KEY=MPOVCDANMR&amp;VAR:QUERY=RkZfR1JPU1NfTUdOKE1PTiwwKQ==&amp;WINDOW=FIRST_POPUP&amp;HEIGHT=450&amp;WIDTH=450&amp;START_MAXIMIZED=","FALSE&amp;VAR:CALENDAR=US&amp;VAR:SYMBOL=A&amp;VAR:INDEX=0"}</definedName>
    <definedName name="_1202__FDSAUDITLINK__" localSheetId="2" hidden="1">{"fdsup://directions/FAT Viewer?action=UPDATE&amp;creator=factset&amp;DYN_ARGS=TRUE&amp;DOC_NAME=FAT:FQL_AUDITING_CLIENT_TEMPLATE.FAT&amp;display_string=Audit&amp;VAR:KEY=OHKTCPKBKT&amp;VAR:QUERY=RkZfR1JPU1NfTUdOKE1PTiwwKQ==&amp;WINDOW=FIRST_POPUP&amp;HEIGHT=450&amp;WIDTH=450&amp;START_MAXIMIZED=","FALSE&amp;VAR:CALENDAR=US&amp;VAR:SYMBOL=ADBE&amp;VAR:INDEX=0"}</definedName>
    <definedName name="_1202__FDSAUDITLINK__" hidden="1">{"fdsup://directions/FAT Viewer?action=UPDATE&amp;creator=factset&amp;DYN_ARGS=TRUE&amp;DOC_NAME=FAT:FQL_AUDITING_CLIENT_TEMPLATE.FAT&amp;display_string=Audit&amp;VAR:KEY=OHKTCPKBKT&amp;VAR:QUERY=RkZfR1JPU1NfTUdOKE1PTiwwKQ==&amp;WINDOW=FIRST_POPUP&amp;HEIGHT=450&amp;WIDTH=450&amp;START_MAXIMIZED=","FALSE&amp;VAR:CALENDAR=US&amp;VAR:SYMBOL=ADBE&amp;VAR:INDEX=0"}</definedName>
    <definedName name="_1203__FDSAUDITLINK__" localSheetId="2" hidden="1">{"fdsup://directions/FAT Viewer?action=UPDATE&amp;creator=factset&amp;DYN_ARGS=TRUE&amp;DOC_NAME=FAT:FQL_AUDITING_CLIENT_TEMPLATE.FAT&amp;display_string=Audit&amp;VAR:KEY=GXQFSXMNUZ&amp;VAR:QUERY=RkZfR1JPU1NfTUdOKE1PTiwwKQ==&amp;WINDOW=FIRST_POPUP&amp;HEIGHT=450&amp;WIDTH=450&amp;START_MAXIMIZED=","FALSE&amp;VAR:CALENDAR=US&amp;VAR:SYMBOL=ACN&amp;VAR:INDEX=0"}</definedName>
    <definedName name="_1203__FDSAUDITLINK__" hidden="1">{"fdsup://directions/FAT Viewer?action=UPDATE&amp;creator=factset&amp;DYN_ARGS=TRUE&amp;DOC_NAME=FAT:FQL_AUDITING_CLIENT_TEMPLATE.FAT&amp;display_string=Audit&amp;VAR:KEY=GXQFSXMNUZ&amp;VAR:QUERY=RkZfR1JPU1NfTUdOKE1PTiwwKQ==&amp;WINDOW=FIRST_POPUP&amp;HEIGHT=450&amp;WIDTH=450&amp;START_MAXIMIZED=","FALSE&amp;VAR:CALENDAR=US&amp;VAR:SYMBOL=ACN&amp;VAR:INDEX=0"}</definedName>
    <definedName name="_1204__FDSAUDITLINK__" localSheetId="2" hidden="1">{"fdsup://directions/FAT Viewer?action=UPDATE&amp;creator=factset&amp;DYN_ARGS=TRUE&amp;DOC_NAME=FAT:FQL_AUDITING_CLIENT_TEMPLATE.FAT&amp;display_string=Audit&amp;VAR:KEY=WNOPCBSJGH&amp;VAR:QUERY=RkZfRlJFRV9DRihMVE0sMCwsLCxVU0Qp&amp;WINDOW=FIRST_POPUP&amp;HEIGHT=450&amp;WIDTH=450&amp;START_MAXIMI","ZED=FALSE&amp;VAR:CALENDAR=US&amp;VAR:SYMBOL=TECHNOLOGY&amp;VAR:INDEX=0"}</definedName>
    <definedName name="_1204__FDSAUDITLINK__" hidden="1">{"fdsup://directions/FAT Viewer?action=UPDATE&amp;creator=factset&amp;DYN_ARGS=TRUE&amp;DOC_NAME=FAT:FQL_AUDITING_CLIENT_TEMPLATE.FAT&amp;display_string=Audit&amp;VAR:KEY=WNOPCBSJGH&amp;VAR:QUERY=RkZfRlJFRV9DRihMVE0sMCwsLCxVU0Qp&amp;WINDOW=FIRST_POPUP&amp;HEIGHT=450&amp;WIDTH=450&amp;START_MAXIMI","ZED=FALSE&amp;VAR:CALENDAR=US&amp;VAR:SYMBOL=TECHNOLOGY&amp;VAR:INDEX=0"}</definedName>
    <definedName name="_1205__FDSAUDITLINK__" localSheetId="2" hidden="1">{"fdsup://directions/FAT Viewer?action=UPDATE&amp;creator=factset&amp;DYN_ARGS=TRUE&amp;DOC_NAME=FAT:FQL_AUDITING_CLIENT_TEMPLATE.FAT&amp;display_string=Audit&amp;VAR:KEY=WTIHOTIXIB&amp;VAR:QUERY=RkZfRlJFRV9DRihMVE0sMCwsLCxVU0Qp&amp;WINDOW=FIRST_POPUP&amp;HEIGHT=450&amp;WIDTH=450&amp;START_MAXIMI","ZED=FALSE&amp;VAR:CALENDAR=US&amp;VAR:SYMBOL=VMI&amp;VAR:INDEX=0"}</definedName>
    <definedName name="_1205__FDSAUDITLINK__" hidden="1">{"fdsup://directions/FAT Viewer?action=UPDATE&amp;creator=factset&amp;DYN_ARGS=TRUE&amp;DOC_NAME=FAT:FQL_AUDITING_CLIENT_TEMPLATE.FAT&amp;display_string=Audit&amp;VAR:KEY=WTIHOTIXIB&amp;VAR:QUERY=RkZfRlJFRV9DRihMVE0sMCwsLCxVU0Qp&amp;WINDOW=FIRST_POPUP&amp;HEIGHT=450&amp;WIDTH=450&amp;START_MAXIMI","ZED=FALSE&amp;VAR:CALENDAR=US&amp;VAR:SYMBOL=VMI&amp;VAR:INDEX=0"}</definedName>
    <definedName name="_1206__FDSAUDITLINK__" localSheetId="2" hidden="1">{"fdsup://directions/FAT Viewer?action=UPDATE&amp;creator=factset&amp;DYN_ARGS=TRUE&amp;DOC_NAME=FAT:FQL_AUDITING_CLIENT_TEMPLATE.FAT&amp;display_string=Audit&amp;VAR:KEY=QFWPQXYDYF&amp;VAR:QUERY=RkZfRlJFRV9DRihMVE0sMCwsLCxVU0Qp&amp;WINDOW=FIRST_POPUP&amp;HEIGHT=450&amp;WIDTH=450&amp;START_MAXIMI","ZED=FALSE&amp;VAR:CALENDAR=US&amp;VAR:SYMBOL=PWR&amp;VAR:INDEX=0"}</definedName>
    <definedName name="_1206__FDSAUDITLINK__" hidden="1">{"fdsup://directions/FAT Viewer?action=UPDATE&amp;creator=factset&amp;DYN_ARGS=TRUE&amp;DOC_NAME=FAT:FQL_AUDITING_CLIENT_TEMPLATE.FAT&amp;display_string=Audit&amp;VAR:KEY=QFWPQXYDYF&amp;VAR:QUERY=RkZfRlJFRV9DRihMVE0sMCwsLCxVU0Qp&amp;WINDOW=FIRST_POPUP&amp;HEIGHT=450&amp;WIDTH=450&amp;START_MAXIMI","ZED=FALSE&amp;VAR:CALENDAR=US&amp;VAR:SYMBOL=PWR&amp;VAR:INDEX=0"}</definedName>
    <definedName name="_1207__FDSAUDITLINK__" localSheetId="2" hidden="1">{"fdsup://directions/FAT Viewer?action=UPDATE&amp;creator=factset&amp;DYN_ARGS=TRUE&amp;DOC_NAME=FAT:FQL_AUDITING_CLIENT_TEMPLATE.FAT&amp;display_string=Audit&amp;VAR:KEY=OVWVIBGTSN&amp;VAR:QUERY=RkZfRlJFRV9DRihMVE0sMCwsLCxVU0Qp&amp;WINDOW=FIRST_POPUP&amp;HEIGHT=450&amp;WIDTH=450&amp;START_MAXIMI","ZED=FALSE&amp;VAR:CALENDAR=US&amp;VAR:SYMBOL=PLL&amp;VAR:INDEX=0"}</definedName>
    <definedName name="_1207__FDSAUDITLINK__" hidden="1">{"fdsup://directions/FAT Viewer?action=UPDATE&amp;creator=factset&amp;DYN_ARGS=TRUE&amp;DOC_NAME=FAT:FQL_AUDITING_CLIENT_TEMPLATE.FAT&amp;display_string=Audit&amp;VAR:KEY=OVWVIBGTSN&amp;VAR:QUERY=RkZfRlJFRV9DRihMVE0sMCwsLCxVU0Qp&amp;WINDOW=FIRST_POPUP&amp;HEIGHT=450&amp;WIDTH=450&amp;START_MAXIMI","ZED=FALSE&amp;VAR:CALENDAR=US&amp;VAR:SYMBOL=PLL&amp;VAR:INDEX=0"}</definedName>
    <definedName name="_1208__FDSAUDITLINK__" localSheetId="2" hidden="1">{"fdsup://directions/FAT Viewer?action=UPDATE&amp;creator=factset&amp;DYN_ARGS=TRUE&amp;DOC_NAME=FAT:FQL_AUDITING_CLIENT_TEMPLATE.FAT&amp;display_string=Audit&amp;VAR:KEY=GBQDIVARCL&amp;VAR:QUERY=RkZfRlJFRV9DRihMVE0sMCwsLCxVU0Qp&amp;WINDOW=FIRST_POPUP&amp;HEIGHT=450&amp;WIDTH=450&amp;START_MAXIMI","ZED=FALSE&amp;VAR:CALENDAR=US&amp;VAR:SYMBOL=JBHT&amp;VAR:INDEX=0"}</definedName>
    <definedName name="_1208__FDSAUDITLINK__" hidden="1">{"fdsup://directions/FAT Viewer?action=UPDATE&amp;creator=factset&amp;DYN_ARGS=TRUE&amp;DOC_NAME=FAT:FQL_AUDITING_CLIENT_TEMPLATE.FAT&amp;display_string=Audit&amp;VAR:KEY=GBQDIVARCL&amp;VAR:QUERY=RkZfRlJFRV9DRihMVE0sMCwsLCxVU0Qp&amp;WINDOW=FIRST_POPUP&amp;HEIGHT=450&amp;WIDTH=450&amp;START_MAXIMI","ZED=FALSE&amp;VAR:CALENDAR=US&amp;VAR:SYMBOL=JBHT&amp;VAR:INDEX=0"}</definedName>
    <definedName name="_1209__FDSAUDITLINK__" localSheetId="2" hidden="1">{"fdsup://directions/FAT Viewer?action=UPDATE&amp;creator=factset&amp;DYN_ARGS=TRUE&amp;DOC_NAME=FAT:FQL_AUDITING_CLIENT_TEMPLATE.FAT&amp;display_string=Audit&amp;VAR:KEY=YPOFWHUFAP&amp;VAR:QUERY=RkZfRlJFRV9DRihMVE0sMCwsLCxVU0Qp&amp;WINDOW=FIRST_POPUP&amp;HEIGHT=450&amp;WIDTH=450&amp;START_MAXIMI","ZED=FALSE&amp;VAR:CALENDAR=US&amp;VAR:SYMBOL=CMI&amp;VAR:INDEX=0"}</definedName>
    <definedName name="_1209__FDSAUDITLINK__" hidden="1">{"fdsup://directions/FAT Viewer?action=UPDATE&amp;creator=factset&amp;DYN_ARGS=TRUE&amp;DOC_NAME=FAT:FQL_AUDITING_CLIENT_TEMPLATE.FAT&amp;display_string=Audit&amp;VAR:KEY=YPOFWHUFAP&amp;VAR:QUERY=RkZfRlJFRV9DRihMVE0sMCwsLCxVU0Qp&amp;WINDOW=FIRST_POPUP&amp;HEIGHT=450&amp;WIDTH=450&amp;START_MAXIMI","ZED=FALSE&amp;VAR:CALENDAR=US&amp;VAR:SYMBOL=CMI&amp;VAR:INDEX=0"}</definedName>
    <definedName name="_1210__FDSAUDITLINK__" localSheetId="2" hidden="1">{"fdsup://directions/FAT Viewer?action=UPDATE&amp;creator=factset&amp;DYN_ARGS=TRUE&amp;DOC_NAME=FAT:FQL_AUDITING_CLIENT_TEMPLATE.FAT&amp;display_string=Audit&amp;VAR:KEY=YNYXILCTIX&amp;VAR:QUERY=RkZfRlJFRV9DRihMVE0sMCwsLCxVU0Qp&amp;WINDOW=FIRST_POPUP&amp;HEIGHT=450&amp;WIDTH=450&amp;START_MAXIMI","ZED=FALSE&amp;VAR:CALENDAR=US&amp;VAR:SYMBOL=ABB&amp;VAR:INDEX=0"}</definedName>
    <definedName name="_1210__FDSAUDITLINK__" hidden="1">{"fdsup://directions/FAT Viewer?action=UPDATE&amp;creator=factset&amp;DYN_ARGS=TRUE&amp;DOC_NAME=FAT:FQL_AUDITING_CLIENT_TEMPLATE.FAT&amp;display_string=Audit&amp;VAR:KEY=YNYXILCTIX&amp;VAR:QUERY=RkZfRlJFRV9DRihMVE0sMCwsLCxVU0Qp&amp;WINDOW=FIRST_POPUP&amp;HEIGHT=450&amp;WIDTH=450&amp;START_MAXIMI","ZED=FALSE&amp;VAR:CALENDAR=US&amp;VAR:SYMBOL=ABB&amp;VAR:INDEX=0"}</definedName>
    <definedName name="_1211__FDSAUDITLINK__" localSheetId="2" hidden="1">{"fdsup://directions/FAT Viewer?action=UPDATE&amp;creator=factset&amp;DYN_ARGS=TRUE&amp;DOC_NAME=FAT:FQL_AUDITING_CLIENT_TEMPLATE.FAT&amp;display_string=Audit&amp;VAR:KEY=KBOHGXWVEB&amp;VAR:QUERY=RkZfR1JPU1NfTUdOKE1PTiwwKQ==&amp;WINDOW=FIRST_POPUP&amp;HEIGHT=450&amp;WIDTH=450&amp;START_MAXIMIZED=","FALSE&amp;VAR:CALENDAR=US&amp;VAR:SYMBOL=VMI&amp;VAR:INDEX=0"}</definedName>
    <definedName name="_1211__FDSAUDITLINK__" hidden="1">{"fdsup://directions/FAT Viewer?action=UPDATE&amp;creator=factset&amp;DYN_ARGS=TRUE&amp;DOC_NAME=FAT:FQL_AUDITING_CLIENT_TEMPLATE.FAT&amp;display_string=Audit&amp;VAR:KEY=KBOHGXWVEB&amp;VAR:QUERY=RkZfR1JPU1NfTUdOKE1PTiwwKQ==&amp;WINDOW=FIRST_POPUP&amp;HEIGHT=450&amp;WIDTH=450&amp;START_MAXIMIZED=","FALSE&amp;VAR:CALENDAR=US&amp;VAR:SYMBOL=VMI&amp;VAR:INDEX=0"}</definedName>
    <definedName name="_1212__FDSAUDITLINK__" localSheetId="2" hidden="1">{"fdsup://directions/FAT Viewer?action=UPDATE&amp;creator=factset&amp;DYN_ARGS=TRUE&amp;DOC_NAME=FAT:FQL_AUDITING_CLIENT_TEMPLATE.FAT&amp;display_string=Audit&amp;VAR:KEY=MHABQRULEP&amp;VAR:QUERY=RkZfR1JPU1NfTUdOKE1PTiwwKQ==&amp;WINDOW=FIRST_POPUP&amp;HEIGHT=450&amp;WIDTH=450&amp;START_MAXIMIZED=","FALSE&amp;VAR:CALENDAR=US&amp;VAR:SYMBOL=PWR&amp;VAR:INDEX=0"}</definedName>
    <definedName name="_1212__FDSAUDITLINK__" hidden="1">{"fdsup://directions/FAT Viewer?action=UPDATE&amp;creator=factset&amp;DYN_ARGS=TRUE&amp;DOC_NAME=FAT:FQL_AUDITING_CLIENT_TEMPLATE.FAT&amp;display_string=Audit&amp;VAR:KEY=MHABQRULEP&amp;VAR:QUERY=RkZfR1JPU1NfTUdOKE1PTiwwKQ==&amp;WINDOW=FIRST_POPUP&amp;HEIGHT=450&amp;WIDTH=450&amp;START_MAXIMIZED=","FALSE&amp;VAR:CALENDAR=US&amp;VAR:SYMBOL=PWR&amp;VAR:INDEX=0"}</definedName>
    <definedName name="_1213__FDSAUDITLINK__" localSheetId="2" hidden="1">{"fdsup://directions/FAT Viewer?action=UPDATE&amp;creator=factset&amp;DYN_ARGS=TRUE&amp;DOC_NAME=FAT:FQL_AUDITING_CLIENT_TEMPLATE.FAT&amp;display_string=Audit&amp;VAR:KEY=MLQBALUBET&amp;VAR:QUERY=RkZfR1JPU1NfTUdOKE1PTiwwKQ==&amp;WINDOW=FIRST_POPUP&amp;HEIGHT=450&amp;WIDTH=450&amp;START_MAXIMIZED=","FALSE&amp;VAR:CALENDAR=US&amp;VAR:SYMBOL=PLL&amp;VAR:INDEX=0"}</definedName>
    <definedName name="_1213__FDSAUDITLINK__" hidden="1">{"fdsup://directions/FAT Viewer?action=UPDATE&amp;creator=factset&amp;DYN_ARGS=TRUE&amp;DOC_NAME=FAT:FQL_AUDITING_CLIENT_TEMPLATE.FAT&amp;display_string=Audit&amp;VAR:KEY=MLQBALUBET&amp;VAR:QUERY=RkZfR1JPU1NfTUdOKE1PTiwwKQ==&amp;WINDOW=FIRST_POPUP&amp;HEIGHT=450&amp;WIDTH=450&amp;START_MAXIMIZED=","FALSE&amp;VAR:CALENDAR=US&amp;VAR:SYMBOL=PLL&amp;VAR:INDEX=0"}</definedName>
    <definedName name="_1214__FDSAUDITLINK__" localSheetId="2" hidden="1">{"fdsup://directions/FAT Viewer?action=UPDATE&amp;creator=factset&amp;DYN_ARGS=TRUE&amp;DOC_NAME=FAT:FQL_AUDITING_CLIENT_TEMPLATE.FAT&amp;display_string=Audit&amp;VAR:KEY=OPEHGTATKP&amp;VAR:QUERY=RkZfR1JPU1NfTUdOKE1PTiwwKQ==&amp;WINDOW=FIRST_POPUP&amp;HEIGHT=450&amp;WIDTH=450&amp;START_MAXIMIZED=","FALSE&amp;VAR:CALENDAR=US&amp;VAR:SYMBOL=JBHT&amp;VAR:INDEX=0"}</definedName>
    <definedName name="_1214__FDSAUDITLINK__" hidden="1">{"fdsup://directions/FAT Viewer?action=UPDATE&amp;creator=factset&amp;DYN_ARGS=TRUE&amp;DOC_NAME=FAT:FQL_AUDITING_CLIENT_TEMPLATE.FAT&amp;display_string=Audit&amp;VAR:KEY=OPEHGTATKP&amp;VAR:QUERY=RkZfR1JPU1NfTUdOKE1PTiwwKQ==&amp;WINDOW=FIRST_POPUP&amp;HEIGHT=450&amp;WIDTH=450&amp;START_MAXIMIZED=","FALSE&amp;VAR:CALENDAR=US&amp;VAR:SYMBOL=JBHT&amp;VAR:INDEX=0"}</definedName>
    <definedName name="_1215__FDSAUDITLINK__" localSheetId="2" hidden="1">{"fdsup://directions/FAT Viewer?action=UPDATE&amp;creator=factset&amp;DYN_ARGS=TRUE&amp;DOC_NAME=FAT:FQL_AUDITING_CLIENT_TEMPLATE.FAT&amp;display_string=Audit&amp;VAR:KEY=QXILAJQPIX&amp;VAR:QUERY=RkZfR1JPU1NfTUdOKE1PTiwwKQ==&amp;WINDOW=FIRST_POPUP&amp;HEIGHT=450&amp;WIDTH=450&amp;START_MAXIMIZED=","FALSE&amp;VAR:CALENDAR=US&amp;VAR:SYMBOL=CMI&amp;VAR:INDEX=0"}</definedName>
    <definedName name="_1215__FDSAUDITLINK__" hidden="1">{"fdsup://directions/FAT Viewer?action=UPDATE&amp;creator=factset&amp;DYN_ARGS=TRUE&amp;DOC_NAME=FAT:FQL_AUDITING_CLIENT_TEMPLATE.FAT&amp;display_string=Audit&amp;VAR:KEY=QXILAJQPIX&amp;VAR:QUERY=RkZfR1JPU1NfTUdOKE1PTiwwKQ==&amp;WINDOW=FIRST_POPUP&amp;HEIGHT=450&amp;WIDTH=450&amp;START_MAXIMIZED=","FALSE&amp;VAR:CALENDAR=US&amp;VAR:SYMBOL=CMI&amp;VAR:INDEX=0"}</definedName>
    <definedName name="_1216__FDSAUDITLINK__" localSheetId="2" hidden="1">{"fdsup://directions/FAT Viewer?action=UPDATE&amp;creator=factset&amp;DYN_ARGS=TRUE&amp;DOC_NAME=FAT:FQL_AUDITING_CLIENT_TEMPLATE.FAT&amp;display_string=Audit&amp;VAR:KEY=UFCVIXINCV&amp;VAR:QUERY=RkZfR1JPU1NfTUdOKE1PTiwwKQ==&amp;WINDOW=FIRST_POPUP&amp;HEIGHT=450&amp;WIDTH=450&amp;START_MAXIMIZED=","FALSE&amp;VAR:CALENDAR=US&amp;VAR:SYMBOL=ABB&amp;VAR:INDEX=0"}</definedName>
    <definedName name="_1216__FDSAUDITLINK__" hidden="1">{"fdsup://directions/FAT Viewer?action=UPDATE&amp;creator=factset&amp;DYN_ARGS=TRUE&amp;DOC_NAME=FAT:FQL_AUDITING_CLIENT_TEMPLATE.FAT&amp;display_string=Audit&amp;VAR:KEY=UFCVIXINCV&amp;VAR:QUERY=RkZfR1JPU1NfTUdOKE1PTiwwKQ==&amp;WINDOW=FIRST_POPUP&amp;HEIGHT=450&amp;WIDTH=450&amp;START_MAXIMIZED=","FALSE&amp;VAR:CALENDAR=US&amp;VAR:SYMBOL=ABB&amp;VAR:INDEX=0"}</definedName>
    <definedName name="_1217__FDSAUDITLINK__" localSheetId="2" hidden="1">{"fdsup://directions/FAT Viewer?action=UPDATE&amp;creator=factset&amp;DYN_ARGS=TRUE&amp;DOC_NAME=FAT:FQL_AUDITING_CLIENT_TEMPLATE.FAT&amp;display_string=Audit&amp;VAR:KEY=GPIHOZGVIP&amp;VAR:QUERY=RkZfRlJFRV9DRihMVE0sMCwsLCxVU0Qp&amp;WINDOW=FIRST_POPUP&amp;HEIGHT=450&amp;WIDTH=450&amp;START_MAXIMI","ZED=FALSE&amp;VAR:CALENDAR=US&amp;VAR:SYMBOL=INDUSTRIALS&amp;VAR:INDEX=0"}</definedName>
    <definedName name="_1217__FDSAUDITLINK__" hidden="1">{"fdsup://directions/FAT Viewer?action=UPDATE&amp;creator=factset&amp;DYN_ARGS=TRUE&amp;DOC_NAME=FAT:FQL_AUDITING_CLIENT_TEMPLATE.FAT&amp;display_string=Audit&amp;VAR:KEY=GPIHOZGVIP&amp;VAR:QUERY=RkZfRlJFRV9DRihMVE0sMCwsLCxVU0Qp&amp;WINDOW=FIRST_POPUP&amp;HEIGHT=450&amp;WIDTH=450&amp;START_MAXIMI","ZED=FALSE&amp;VAR:CALENDAR=US&amp;VAR:SYMBOL=INDUSTRIALS&amp;VAR:INDEX=0"}</definedName>
    <definedName name="_1218__FDSAUDITLINK__" localSheetId="2" hidden="1">{"fdsup://directions/FAT Viewer?action=UPDATE&amp;creator=factset&amp;DYN_ARGS=TRUE&amp;DOC_NAME=FAT:FQL_AUDITING_CLIENT_TEMPLATE.FAT&amp;display_string=Audit&amp;VAR:KEY=CVAFQFIPEF&amp;VAR:QUERY=RkZfRlJFRV9DRihMVE0sMCwsLCxVU0Qp&amp;WINDOW=FIRST_POPUP&amp;HEIGHT=450&amp;WIDTH=450&amp;START_MAXIMI","ZED=FALSE&amp;VAR:CALENDAR=US&amp;VAR:SYMBOL=SRCL&amp;VAR:INDEX=0"}</definedName>
    <definedName name="_1218__FDSAUDITLINK__" hidden="1">{"fdsup://directions/FAT Viewer?action=UPDATE&amp;creator=factset&amp;DYN_ARGS=TRUE&amp;DOC_NAME=FAT:FQL_AUDITING_CLIENT_TEMPLATE.FAT&amp;display_string=Audit&amp;VAR:KEY=CVAFQFIPEF&amp;VAR:QUERY=RkZfRlJFRV9DRihMVE0sMCwsLCxVU0Qp&amp;WINDOW=FIRST_POPUP&amp;HEIGHT=450&amp;WIDTH=450&amp;START_MAXIMI","ZED=FALSE&amp;VAR:CALENDAR=US&amp;VAR:SYMBOL=SRCL&amp;VAR:INDEX=0"}</definedName>
    <definedName name="_1219__FDSAUDITLINK__" localSheetId="2" hidden="1">{"fdsup://directions/FAT Viewer?action=UPDATE&amp;creator=factset&amp;DYN_ARGS=TRUE&amp;DOC_NAME=FAT:FQL_AUDITING_CLIENT_TEMPLATE.FAT&amp;display_string=Audit&amp;VAR:KEY=YZYHETMFSP&amp;VAR:QUERY=RkZfRlJFRV9DRihMVE0sMCwsLCxVU0Qp&amp;WINDOW=FIRST_POPUP&amp;HEIGHT=450&amp;WIDTH=450&amp;START_MAXIMI","ZED=FALSE&amp;VAR:CALENDAR=US&amp;VAR:SYMBOL=MTD&amp;VAR:INDEX=0"}</definedName>
    <definedName name="_1219__FDSAUDITLINK__" hidden="1">{"fdsup://directions/FAT Viewer?action=UPDATE&amp;creator=factset&amp;DYN_ARGS=TRUE&amp;DOC_NAME=FAT:FQL_AUDITING_CLIENT_TEMPLATE.FAT&amp;display_string=Audit&amp;VAR:KEY=YZYHETMFSP&amp;VAR:QUERY=RkZfRlJFRV9DRihMVE0sMCwsLCxVU0Qp&amp;WINDOW=FIRST_POPUP&amp;HEIGHT=450&amp;WIDTH=450&amp;START_MAXIMI","ZED=FALSE&amp;VAR:CALENDAR=US&amp;VAR:SYMBOL=MTD&amp;VAR:INDEX=0"}</definedName>
    <definedName name="_1220__FDSAUDITLINK__" localSheetId="2" hidden="1">{"fdsup://directions/FAT Viewer?action=UPDATE&amp;creator=factset&amp;DYN_ARGS=TRUE&amp;DOC_NAME=FAT:FQL_AUDITING_CLIENT_TEMPLATE.FAT&amp;display_string=Audit&amp;VAR:KEY=ADURQTGRQH&amp;VAR:QUERY=RkZfRlJFRV9DRihMVE0sMCwsLCxVU0Qp&amp;WINDOW=FIRST_POPUP&amp;HEIGHT=450&amp;WIDTH=450&amp;START_MAXIMI","ZED=FALSE&amp;VAR:CALENDAR=US&amp;VAR:SYMBOL=WAT&amp;VAR:INDEX=0"}</definedName>
    <definedName name="_1220__FDSAUDITLINK__" hidden="1">{"fdsup://directions/FAT Viewer?action=UPDATE&amp;creator=factset&amp;DYN_ARGS=TRUE&amp;DOC_NAME=FAT:FQL_AUDITING_CLIENT_TEMPLATE.FAT&amp;display_string=Audit&amp;VAR:KEY=ADURQTGRQH&amp;VAR:QUERY=RkZfRlJFRV9DRihMVE0sMCwsLCxVU0Qp&amp;WINDOW=FIRST_POPUP&amp;HEIGHT=450&amp;WIDTH=450&amp;START_MAXIMI","ZED=FALSE&amp;VAR:CALENDAR=US&amp;VAR:SYMBOL=WAT&amp;VAR:INDEX=0"}</definedName>
    <definedName name="_1221__FDSAUDITLINK__" localSheetId="2" hidden="1">{"fdsup://directions/FAT Viewer?action=UPDATE&amp;creator=factset&amp;DYN_ARGS=TRUE&amp;DOC_NAME=FAT:FQL_AUDITING_CLIENT_TEMPLATE.FAT&amp;display_string=Audit&amp;VAR:KEY=WFODGZIBGF&amp;VAR:QUERY=RkZfRlJFRV9DRihMVE0sMCwsLCxVU0Qp&amp;WINDOW=FIRST_POPUP&amp;HEIGHT=450&amp;WIDTH=450&amp;START_MAXIMI","ZED=FALSE&amp;VAR:CALENDAR=US&amp;VAR:SYMBOL=BDX&amp;VAR:INDEX=0"}</definedName>
    <definedName name="_1221__FDSAUDITLINK__" hidden="1">{"fdsup://directions/FAT Viewer?action=UPDATE&amp;creator=factset&amp;DYN_ARGS=TRUE&amp;DOC_NAME=FAT:FQL_AUDITING_CLIENT_TEMPLATE.FAT&amp;display_string=Audit&amp;VAR:KEY=WFODGZIBGF&amp;VAR:QUERY=RkZfRlJFRV9DRihMVE0sMCwsLCxVU0Qp&amp;WINDOW=FIRST_POPUP&amp;HEIGHT=450&amp;WIDTH=450&amp;START_MAXIMI","ZED=FALSE&amp;VAR:CALENDAR=US&amp;VAR:SYMBOL=BDX&amp;VAR:INDEX=0"}</definedName>
    <definedName name="_1222__FDSAUDITLINK__" localSheetId="2" hidden="1">{"fdsup://directions/FAT Viewer?action=UPDATE&amp;creator=factset&amp;DYN_ARGS=TRUE&amp;DOC_NAME=FAT:FQL_AUDITING_CLIENT_TEMPLATE.FAT&amp;display_string=Audit&amp;VAR:KEY=WVMLIZEZUB&amp;VAR:QUERY=RkZfR1JPU1NfTUdOKE1PTiwwKQ==&amp;WINDOW=FIRST_POPUP&amp;HEIGHT=450&amp;WIDTH=450&amp;START_MAXIMIZED=","FALSE&amp;VAR:CALENDAR=US&amp;VAR:SYMBOL=SRCL&amp;VAR:INDEX=0"}</definedName>
    <definedName name="_1222__FDSAUDITLINK__" hidden="1">{"fdsup://directions/FAT Viewer?action=UPDATE&amp;creator=factset&amp;DYN_ARGS=TRUE&amp;DOC_NAME=FAT:FQL_AUDITING_CLIENT_TEMPLATE.FAT&amp;display_string=Audit&amp;VAR:KEY=WVMLIZEZUB&amp;VAR:QUERY=RkZfR1JPU1NfTUdOKE1PTiwwKQ==&amp;WINDOW=FIRST_POPUP&amp;HEIGHT=450&amp;WIDTH=450&amp;START_MAXIMIZED=","FALSE&amp;VAR:CALENDAR=US&amp;VAR:SYMBOL=SRCL&amp;VAR:INDEX=0"}</definedName>
    <definedName name="_1223__FDSAUDITLINK__" localSheetId="2" hidden="1">{"fdsup://directions/FAT Viewer?action=UPDATE&amp;creator=factset&amp;DYN_ARGS=TRUE&amp;DOC_NAME=FAT:FQL_AUDITING_CLIENT_TEMPLATE.FAT&amp;display_string=Audit&amp;VAR:KEY=GVKRKLKPMZ&amp;VAR:QUERY=RkZfR1JPU1NfTUdOKE1PTiwwKQ==&amp;WINDOW=FIRST_POPUP&amp;HEIGHT=450&amp;WIDTH=450&amp;START_MAXIMIZED=","FALSE&amp;VAR:CALENDAR=US&amp;VAR:SYMBOL=MTD&amp;VAR:INDEX=0"}</definedName>
    <definedName name="_1223__FDSAUDITLINK__" hidden="1">{"fdsup://directions/FAT Viewer?action=UPDATE&amp;creator=factset&amp;DYN_ARGS=TRUE&amp;DOC_NAME=FAT:FQL_AUDITING_CLIENT_TEMPLATE.FAT&amp;display_string=Audit&amp;VAR:KEY=GVKRKLKPMZ&amp;VAR:QUERY=RkZfR1JPU1NfTUdOKE1PTiwwKQ==&amp;WINDOW=FIRST_POPUP&amp;HEIGHT=450&amp;WIDTH=450&amp;START_MAXIMIZED=","FALSE&amp;VAR:CALENDAR=US&amp;VAR:SYMBOL=MTD&amp;VAR:INDEX=0"}</definedName>
    <definedName name="_1224__FDSAUDITLINK__" localSheetId="2" hidden="1">{"fdsup://directions/FAT Viewer?action=UPDATE&amp;creator=factset&amp;DYN_ARGS=TRUE&amp;DOC_NAME=FAT:FQL_AUDITING_CLIENT_TEMPLATE.FAT&amp;display_string=Audit&amp;VAR:KEY=SHWXULQDQX&amp;VAR:QUERY=RkZfR1JPU1NfTUdOKE1PTiwwKQ==&amp;WINDOW=FIRST_POPUP&amp;HEIGHT=450&amp;WIDTH=450&amp;START_MAXIMIZED=","FALSE&amp;VAR:CALENDAR=US&amp;VAR:SYMBOL=WAT&amp;VAR:INDEX=0"}</definedName>
    <definedName name="_1224__FDSAUDITLINK__" hidden="1">{"fdsup://directions/FAT Viewer?action=UPDATE&amp;creator=factset&amp;DYN_ARGS=TRUE&amp;DOC_NAME=FAT:FQL_AUDITING_CLIENT_TEMPLATE.FAT&amp;display_string=Audit&amp;VAR:KEY=SHWXULQDQX&amp;VAR:QUERY=RkZfR1JPU1NfTUdOKE1PTiwwKQ==&amp;WINDOW=FIRST_POPUP&amp;HEIGHT=450&amp;WIDTH=450&amp;START_MAXIMIZED=","FALSE&amp;VAR:CALENDAR=US&amp;VAR:SYMBOL=WAT&amp;VAR:INDEX=0"}</definedName>
    <definedName name="_1225__FDSAUDITLINK__" localSheetId="2" hidden="1">{"fdsup://directions/FAT Viewer?action=UPDATE&amp;creator=factset&amp;DYN_ARGS=TRUE&amp;DOC_NAME=FAT:FQL_AUDITING_CLIENT_TEMPLATE.FAT&amp;display_string=Audit&amp;VAR:KEY=KVGPSFMZQH&amp;VAR:QUERY=RkZfR1JPU1NfTUdOKE1PTiwwKQ==&amp;WINDOW=FIRST_POPUP&amp;HEIGHT=450&amp;WIDTH=450&amp;START_MAXIMIZED=","FALSE&amp;VAR:CALENDAR=US&amp;VAR:SYMBOL=BDX&amp;VAR:INDEX=0"}</definedName>
    <definedName name="_1225__FDSAUDITLINK__" hidden="1">{"fdsup://directions/FAT Viewer?action=UPDATE&amp;creator=factset&amp;DYN_ARGS=TRUE&amp;DOC_NAME=FAT:FQL_AUDITING_CLIENT_TEMPLATE.FAT&amp;display_string=Audit&amp;VAR:KEY=KVGPSFMZQH&amp;VAR:QUERY=RkZfR1JPU1NfTUdOKE1PTiwwKQ==&amp;WINDOW=FIRST_POPUP&amp;HEIGHT=450&amp;WIDTH=450&amp;START_MAXIMIZED=","FALSE&amp;VAR:CALENDAR=US&amp;VAR:SYMBOL=BDX&amp;VAR:INDEX=0"}</definedName>
    <definedName name="_1226__FDSAUDITLINK__" localSheetId="2" hidden="1">{"fdsup://directions/FAT Viewer?action=UPDATE&amp;creator=factset&amp;DYN_ARGS=TRUE&amp;DOC_NAME=FAT:FQL_AUDITING_CLIENT_TEMPLATE.FAT&amp;display_string=Audit&amp;VAR:KEY=WDUNMTMPSB&amp;VAR:QUERY=RkZfRlJFRV9DRihMVE0sMCwsLCxVU0Qp&amp;WINDOW=FIRST_POPUP&amp;HEIGHT=450&amp;WIDTH=450&amp;START_MAXIMI","ZED=FALSE&amp;VAR:CALENDAR=US&amp;VAR:SYMBOL=ICE&amp;VAR:INDEX=0"}</definedName>
    <definedName name="_1226__FDSAUDITLINK__" hidden="1">{"fdsup://directions/FAT Viewer?action=UPDATE&amp;creator=factset&amp;DYN_ARGS=TRUE&amp;DOC_NAME=FAT:FQL_AUDITING_CLIENT_TEMPLATE.FAT&amp;display_string=Audit&amp;VAR:KEY=WDUNMTMPSB&amp;VAR:QUERY=RkZfRlJFRV9DRihMVE0sMCwsLCxVU0Qp&amp;WINDOW=FIRST_POPUP&amp;HEIGHT=450&amp;WIDTH=450&amp;START_MAXIMI","ZED=FALSE&amp;VAR:CALENDAR=US&amp;VAR:SYMBOL=ICE&amp;VAR:INDEX=0"}</definedName>
    <definedName name="_1227__FDSAUDITLINK__" localSheetId="2" hidden="1">{"fdsup://directions/FAT Viewer?action=UPDATE&amp;creator=factset&amp;DYN_ARGS=TRUE&amp;DOC_NAME=FAT:FQL_AUDITING_CLIENT_TEMPLATE.FAT&amp;display_string=Audit&amp;VAR:KEY=GBEBQHCVWJ&amp;VAR:QUERY=RkZfRlJFRV9DRihMVE0sMCwsLCxVU0Qp&amp;WINDOW=FIRST_POPUP&amp;HEIGHT=450&amp;WIDTH=450&amp;START_MAXIMI","ZED=FALSE&amp;VAR:CALENDAR=US&amp;VAR:SYMBOL=ACE&amp;VAR:INDEX=0"}</definedName>
    <definedName name="_1227__FDSAUDITLINK__" hidden="1">{"fdsup://directions/FAT Viewer?action=UPDATE&amp;creator=factset&amp;DYN_ARGS=TRUE&amp;DOC_NAME=FAT:FQL_AUDITING_CLIENT_TEMPLATE.FAT&amp;display_string=Audit&amp;VAR:KEY=GBEBQHCVWJ&amp;VAR:QUERY=RkZfRlJFRV9DRihMVE0sMCwsLCxVU0Qp&amp;WINDOW=FIRST_POPUP&amp;HEIGHT=450&amp;WIDTH=450&amp;START_MAXIMI","ZED=FALSE&amp;VAR:CALENDAR=US&amp;VAR:SYMBOL=ACE&amp;VAR:INDEX=0"}</definedName>
    <definedName name="_1228__FDSAUDITLINK__" localSheetId="2" hidden="1">{"fdsup://directions/FAT Viewer?action=UPDATE&amp;creator=factset&amp;DYN_ARGS=TRUE&amp;DOC_NAME=FAT:FQL_AUDITING_CLIENT_TEMPLATE.FAT&amp;display_string=Audit&amp;VAR:KEY=CNMPETKJOR&amp;VAR:QUERY=RkZfR1JPU1NfTUdOKE1PTiwwKQ==&amp;WINDOW=FIRST_POPUP&amp;HEIGHT=450&amp;WIDTH=450&amp;START_MAXIMIZED=","FALSE&amp;VAR:CALENDAR=US&amp;VAR:SYMBOL=ICE&amp;VAR:INDEX=0"}</definedName>
    <definedName name="_1228__FDSAUDITLINK__" hidden="1">{"fdsup://directions/FAT Viewer?action=UPDATE&amp;creator=factset&amp;DYN_ARGS=TRUE&amp;DOC_NAME=FAT:FQL_AUDITING_CLIENT_TEMPLATE.FAT&amp;display_string=Audit&amp;VAR:KEY=CNMPETKJOR&amp;VAR:QUERY=RkZfR1JPU1NfTUdOKE1PTiwwKQ==&amp;WINDOW=FIRST_POPUP&amp;HEIGHT=450&amp;WIDTH=450&amp;START_MAXIMIZED=","FALSE&amp;VAR:CALENDAR=US&amp;VAR:SYMBOL=ICE&amp;VAR:INDEX=0"}</definedName>
    <definedName name="_1229__FDSAUDITLINK__" localSheetId="2" hidden="1">{"fdsup://directions/FAT Viewer?action=UPDATE&amp;creator=factset&amp;DYN_ARGS=TRUE&amp;DOC_NAME=FAT:FQL_AUDITING_CLIENT_TEMPLATE.FAT&amp;display_string=Audit&amp;VAR:KEY=AZYXQPAXGV&amp;VAR:QUERY=RkZfR1JPU1NfTUdOKE1PTiwwKQ==&amp;WINDOW=FIRST_POPUP&amp;HEIGHT=450&amp;WIDTH=450&amp;START_MAXIMIZED=","FALSE&amp;VAR:CALENDAR=US&amp;VAR:SYMBOL=ACE&amp;VAR:INDEX=0"}</definedName>
    <definedName name="_1229__FDSAUDITLINK__" hidden="1">{"fdsup://directions/FAT Viewer?action=UPDATE&amp;creator=factset&amp;DYN_ARGS=TRUE&amp;DOC_NAME=FAT:FQL_AUDITING_CLIENT_TEMPLATE.FAT&amp;display_string=Audit&amp;VAR:KEY=AZYXQPAXGV&amp;VAR:QUERY=RkZfR1JPU1NfTUdOKE1PTiwwKQ==&amp;WINDOW=FIRST_POPUP&amp;HEIGHT=450&amp;WIDTH=450&amp;START_MAXIMIZED=","FALSE&amp;VAR:CALENDAR=US&amp;VAR:SYMBOL=ACE&amp;VAR:INDEX=0"}</definedName>
    <definedName name="_1230__FDSAUDITLINK__" localSheetId="2" hidden="1">{"fdsup://directions/FAT Viewer?action=UPDATE&amp;creator=factset&amp;DYN_ARGS=TRUE&amp;DOC_NAME=FAT:FQL_AUDITING_CLIENT_TEMPLATE.FAT&amp;display_string=Audit&amp;VAR:KEY=AJEVERKFSF&amp;VAR:QUERY=RkZfRlJFRV9DRihMVE0sMCwsLCxVU0Qp&amp;WINDOW=FIRST_POPUP&amp;HEIGHT=450&amp;WIDTH=450&amp;START_MAXIMI","ZED=FALSE&amp;VAR:CALENDAR=US&amp;VAR:SYMBOL=DNR&amp;VAR:INDEX=0"}</definedName>
    <definedName name="_1230__FDSAUDITLINK__" hidden="1">{"fdsup://directions/FAT Viewer?action=UPDATE&amp;creator=factset&amp;DYN_ARGS=TRUE&amp;DOC_NAME=FAT:FQL_AUDITING_CLIENT_TEMPLATE.FAT&amp;display_string=Audit&amp;VAR:KEY=AJEVERKFSF&amp;VAR:QUERY=RkZfRlJFRV9DRihMVE0sMCwsLCxVU0Qp&amp;WINDOW=FIRST_POPUP&amp;HEIGHT=450&amp;WIDTH=450&amp;START_MAXIMI","ZED=FALSE&amp;VAR:CALENDAR=US&amp;VAR:SYMBOL=DNR&amp;VAR:INDEX=0"}</definedName>
    <definedName name="_1231__FDSAUDITLINK__" localSheetId="2" hidden="1">{"fdsup://directions/FAT Viewer?action=UPDATE&amp;creator=factset&amp;DYN_ARGS=TRUE&amp;DOC_NAME=FAT:FQL_AUDITING_CLIENT_TEMPLATE.FAT&amp;display_string=Audit&amp;VAR:KEY=WRIJMFIZOR&amp;VAR:QUERY=RkZfR1JPU1NfTUdOKE1PTiwwKQ==&amp;WINDOW=FIRST_POPUP&amp;HEIGHT=450&amp;WIDTH=450&amp;START_MAXIMIZED=","FALSE&amp;VAR:CALENDAR=US&amp;VAR:SYMBOL=DNR&amp;VAR:INDEX=0"}</definedName>
    <definedName name="_1231__FDSAUDITLINK__" hidden="1">{"fdsup://directions/FAT Viewer?action=UPDATE&amp;creator=factset&amp;DYN_ARGS=TRUE&amp;DOC_NAME=FAT:FQL_AUDITING_CLIENT_TEMPLATE.FAT&amp;display_string=Audit&amp;VAR:KEY=WRIJMFIZOR&amp;VAR:QUERY=RkZfR1JPU1NfTUdOKE1PTiwwKQ==&amp;WINDOW=FIRST_POPUP&amp;HEIGHT=450&amp;WIDTH=450&amp;START_MAXIMIZED=","FALSE&amp;VAR:CALENDAR=US&amp;VAR:SYMBOL=DNR&amp;VAR:INDEX=0"}</definedName>
    <definedName name="_1232__FDSAUDITLINK__" localSheetId="2" hidden="1">{"fdsup://directions/FAT Viewer?action=UPDATE&amp;creator=factset&amp;DYN_ARGS=TRUE&amp;DOC_NAME=FAT:FQL_AUDITING_CLIENT_TEMPLATE.FAT&amp;display_string=Audit&amp;VAR:KEY=QFKZYPKPOT&amp;VAR:QUERY=RkZfRlJFRV9DRihMVE0sMCwsLCxVU0Qp&amp;WINDOW=FIRST_POPUP&amp;HEIGHT=450&amp;WIDTH=450&amp;START_MAXIMI","ZED=FALSE&amp;VAR:CALENDAR=US&amp;VAR:SYMBOL=ENERGY&amp;VAR:INDEX=0"}</definedName>
    <definedName name="_1232__FDSAUDITLINK__" hidden="1">{"fdsup://directions/FAT Viewer?action=UPDATE&amp;creator=factset&amp;DYN_ARGS=TRUE&amp;DOC_NAME=FAT:FQL_AUDITING_CLIENT_TEMPLATE.FAT&amp;display_string=Audit&amp;VAR:KEY=QFKZYPKPOT&amp;VAR:QUERY=RkZfRlJFRV9DRihMVE0sMCwsLCxVU0Qp&amp;WINDOW=FIRST_POPUP&amp;HEIGHT=450&amp;WIDTH=450&amp;START_MAXIMI","ZED=FALSE&amp;VAR:CALENDAR=US&amp;VAR:SYMBOL=ENERGY&amp;VAR:INDEX=0"}</definedName>
    <definedName name="_1233__FDSAUDITLINK__" localSheetId="2" hidden="1">{"fdsup://directions/FAT Viewer?action=UPDATE&amp;creator=factset&amp;DYN_ARGS=TRUE&amp;DOC_NAME=FAT:FQL_AUDITING_CLIENT_TEMPLATE.FAT&amp;display_string=Audit&amp;VAR:KEY=UJSNETKTGR&amp;VAR:QUERY=RkZfRlJFRV9DRihMVE0sMCwsLCxVU0Qp&amp;WINDOW=FIRST_POPUP&amp;HEIGHT=450&amp;WIDTH=450&amp;START_MAXIMI","ZED=FALSE&amp;VAR:CALENDAR=US&amp;VAR:SYMBOL=WFMI&amp;VAR:INDEX=0"}</definedName>
    <definedName name="_1233__FDSAUDITLINK__" hidden="1">{"fdsup://directions/FAT Viewer?action=UPDATE&amp;creator=factset&amp;DYN_ARGS=TRUE&amp;DOC_NAME=FAT:FQL_AUDITING_CLIENT_TEMPLATE.FAT&amp;display_string=Audit&amp;VAR:KEY=UJSNETKTGR&amp;VAR:QUERY=RkZfRlJFRV9DRihMVE0sMCwsLCxVU0Qp&amp;WINDOW=FIRST_POPUP&amp;HEIGHT=450&amp;WIDTH=450&amp;START_MAXIMI","ZED=FALSE&amp;VAR:CALENDAR=US&amp;VAR:SYMBOL=WFMI&amp;VAR:INDEX=0"}</definedName>
    <definedName name="_1234__FDSAUDITLINK__" localSheetId="2" hidden="1">{"fdsup://directions/FAT Viewer?action=UPDATE&amp;creator=factset&amp;DYN_ARGS=TRUE&amp;DOC_NAME=FAT:FQL_AUDITING_CLIENT_TEMPLATE.FAT&amp;display_string=Audit&amp;VAR:KEY=YBYTKBIFIZ&amp;VAR:QUERY=RkZfRlJFRV9DRihMVE0sMCwsLCxVU0Qp&amp;WINDOW=FIRST_POPUP&amp;HEIGHT=450&amp;WIDTH=450&amp;START_MAXIMI","ZED=FALSE&amp;VAR:CALENDAR=US&amp;VAR:SYMBOL=CLX&amp;VAR:INDEX=0"}</definedName>
    <definedName name="_1234__FDSAUDITLINK__" hidden="1">{"fdsup://directions/FAT Viewer?action=UPDATE&amp;creator=factset&amp;DYN_ARGS=TRUE&amp;DOC_NAME=FAT:FQL_AUDITING_CLIENT_TEMPLATE.FAT&amp;display_string=Audit&amp;VAR:KEY=YBYTKBIFIZ&amp;VAR:QUERY=RkZfRlJFRV9DRihMVE0sMCwsLCxVU0Qp&amp;WINDOW=FIRST_POPUP&amp;HEIGHT=450&amp;WIDTH=450&amp;START_MAXIMI","ZED=FALSE&amp;VAR:CALENDAR=US&amp;VAR:SYMBOL=CLX&amp;VAR:INDEX=0"}</definedName>
    <definedName name="_1235__FDSAUDITLINK__" localSheetId="2" hidden="1">{"fdsup://directions/FAT Viewer?action=UPDATE&amp;creator=factset&amp;DYN_ARGS=TRUE&amp;DOC_NAME=FAT:FQL_AUDITING_CLIENT_TEMPLATE.FAT&amp;display_string=Audit&amp;VAR:KEY=IZWXKZCFQL&amp;VAR:QUERY=RkZfRlJFRV9DRihMVE0sMCwsLCxVU0Qp&amp;WINDOW=FIRST_POPUP&amp;HEIGHT=450&amp;WIDTH=450&amp;START_MAXIMI","ZED=FALSE&amp;VAR:CALENDAR=US&amp;VAR:SYMBOL=CHD&amp;VAR:INDEX=0"}</definedName>
    <definedName name="_1235__FDSAUDITLINK__" hidden="1">{"fdsup://directions/FAT Viewer?action=UPDATE&amp;creator=factset&amp;DYN_ARGS=TRUE&amp;DOC_NAME=FAT:FQL_AUDITING_CLIENT_TEMPLATE.FAT&amp;display_string=Audit&amp;VAR:KEY=IZWXKZCFQL&amp;VAR:QUERY=RkZfRlJFRV9DRihMVE0sMCwsLCxVU0Qp&amp;WINDOW=FIRST_POPUP&amp;HEIGHT=450&amp;WIDTH=450&amp;START_MAXIMI","ZED=FALSE&amp;VAR:CALENDAR=US&amp;VAR:SYMBOL=CHD&amp;VAR:INDEX=0"}</definedName>
    <definedName name="_1236__FDSAUDITLINK__" localSheetId="2" hidden="1">{"fdsup://directions/FAT Viewer?action=UPDATE&amp;creator=factset&amp;DYN_ARGS=TRUE&amp;DOC_NAME=FAT:FQL_AUDITING_CLIENT_TEMPLATE.FAT&amp;display_string=Audit&amp;VAR:KEY=AHGTGTEJWD&amp;VAR:QUERY=RkZfR1JPU1NfTUdOKE1PTiwwKQ==&amp;WINDOW=FIRST_POPUP&amp;HEIGHT=450&amp;WIDTH=450&amp;START_MAXIMIZED=","FALSE&amp;VAR:CALENDAR=US&amp;VAR:SYMBOL=WFMI&amp;VAR:INDEX=0"}</definedName>
    <definedName name="_1236__FDSAUDITLINK__" hidden="1">{"fdsup://directions/FAT Viewer?action=UPDATE&amp;creator=factset&amp;DYN_ARGS=TRUE&amp;DOC_NAME=FAT:FQL_AUDITING_CLIENT_TEMPLATE.FAT&amp;display_string=Audit&amp;VAR:KEY=AHGTGTEJWD&amp;VAR:QUERY=RkZfR1JPU1NfTUdOKE1PTiwwKQ==&amp;WINDOW=FIRST_POPUP&amp;HEIGHT=450&amp;WIDTH=450&amp;START_MAXIMIZED=","FALSE&amp;VAR:CALENDAR=US&amp;VAR:SYMBOL=WFMI&amp;VAR:INDEX=0"}</definedName>
    <definedName name="_1237__FDSAUDITLINK__" localSheetId="2" hidden="1">{"fdsup://directions/FAT Viewer?action=UPDATE&amp;creator=factset&amp;DYN_ARGS=TRUE&amp;DOC_NAME=FAT:FQL_AUDITING_CLIENT_TEMPLATE.FAT&amp;display_string=Audit&amp;VAR:KEY=EPYJWPSZAN&amp;VAR:QUERY=RkZfR1JPU1NfTUdOKE1PTiwwKQ==&amp;WINDOW=FIRST_POPUP&amp;HEIGHT=450&amp;WIDTH=450&amp;START_MAXIMIZED=","FALSE&amp;VAR:CALENDAR=US&amp;VAR:SYMBOL=CLX&amp;VAR:INDEX=0"}</definedName>
    <definedName name="_1237__FDSAUDITLINK__" hidden="1">{"fdsup://directions/FAT Viewer?action=UPDATE&amp;creator=factset&amp;DYN_ARGS=TRUE&amp;DOC_NAME=FAT:FQL_AUDITING_CLIENT_TEMPLATE.FAT&amp;display_string=Audit&amp;VAR:KEY=EPYJWPSZAN&amp;VAR:QUERY=RkZfR1JPU1NfTUdOKE1PTiwwKQ==&amp;WINDOW=FIRST_POPUP&amp;HEIGHT=450&amp;WIDTH=450&amp;START_MAXIMIZED=","FALSE&amp;VAR:CALENDAR=US&amp;VAR:SYMBOL=CLX&amp;VAR:INDEX=0"}</definedName>
    <definedName name="_1238__FDSAUDITLINK__" localSheetId="2" hidden="1">{"fdsup://directions/FAT Viewer?action=UPDATE&amp;creator=factset&amp;DYN_ARGS=TRUE&amp;DOC_NAME=FAT:FQL_AUDITING_CLIENT_TEMPLATE.FAT&amp;display_string=Audit&amp;VAR:KEY=SXWPOLCLUT&amp;VAR:QUERY=RkZfR1JPU1NfTUdOKE1PTiwwKQ==&amp;WINDOW=FIRST_POPUP&amp;HEIGHT=450&amp;WIDTH=450&amp;START_MAXIMIZED=","FALSE&amp;VAR:CALENDAR=US&amp;VAR:SYMBOL=CHD&amp;VAR:INDEX=0"}</definedName>
    <definedName name="_1238__FDSAUDITLINK__" hidden="1">{"fdsup://directions/FAT Viewer?action=UPDATE&amp;creator=factset&amp;DYN_ARGS=TRUE&amp;DOC_NAME=FAT:FQL_AUDITING_CLIENT_TEMPLATE.FAT&amp;display_string=Audit&amp;VAR:KEY=SXWPOLCLUT&amp;VAR:QUERY=RkZfR1JPU1NfTUdOKE1PTiwwKQ==&amp;WINDOW=FIRST_POPUP&amp;HEIGHT=450&amp;WIDTH=450&amp;START_MAXIMIZED=","FALSE&amp;VAR:CALENDAR=US&amp;VAR:SYMBOL=CHD&amp;VAR:INDEX=0"}</definedName>
    <definedName name="_1239__FDSAUDITLINK__" localSheetId="2" hidden="1">{"fdsup://directions/FAT Viewer?action=UPDATE&amp;creator=factset&amp;DYN_ARGS=TRUE&amp;DOC_NAME=FAT:FQL_AUDITING_CLIENT_TEMPLATE.FAT&amp;display_string=Audit&amp;VAR:KEY=QVABSBCTSJ&amp;VAR:QUERY=RkZfRlJFRV9DRihMVE0sMCwsLCxVU0Qp&amp;WINDOW=FIRST_POPUP&amp;HEIGHT=450&amp;WIDTH=450&amp;START_MAXIMI","ZED=FALSE&amp;VAR:CALENDAR=US&amp;VAR:SYMBOL=CONSUMER STAPLES&amp;VAR:INDEX=0"}</definedName>
    <definedName name="_1239__FDSAUDITLINK__" hidden="1">{"fdsup://directions/FAT Viewer?action=UPDATE&amp;creator=factset&amp;DYN_ARGS=TRUE&amp;DOC_NAME=FAT:FQL_AUDITING_CLIENT_TEMPLATE.FAT&amp;display_string=Audit&amp;VAR:KEY=QVABSBCTSJ&amp;VAR:QUERY=RkZfRlJFRV9DRihMVE0sMCwsLCxVU0Qp&amp;WINDOW=FIRST_POPUP&amp;HEIGHT=450&amp;WIDTH=450&amp;START_MAXIMI","ZED=FALSE&amp;VAR:CALENDAR=US&amp;VAR:SYMBOL=CONSUMER STAPLES&amp;VAR:INDEX=0"}</definedName>
    <definedName name="_123Graph_A" hidden="1">#REF!</definedName>
    <definedName name="_123Graph_B" hidden="1">#REF!</definedName>
    <definedName name="_123Graph_C" hidden="1">#REF!</definedName>
    <definedName name="_1240__FDSAUDITLINK__" localSheetId="2" hidden="1">{"fdsup://directions/FAT Viewer?action=UPDATE&amp;creator=factset&amp;DYN_ARGS=TRUE&amp;DOC_NAME=FAT:FQL_AUDITING_CLIENT_TEMPLATE.FAT&amp;display_string=Audit&amp;VAR:KEY=KVQXKTATYF&amp;VAR:QUERY=RkZfRlJFRV9DRihMVE0sMCwsLCxVU0Qp&amp;WINDOW=FIRST_POPUP&amp;HEIGHT=450&amp;WIDTH=450&amp;START_MAXIMI","ZED=FALSE&amp;VAR:CALENDAR=US&amp;VAR:SYMBOL=SBUX&amp;VAR:INDEX=0"}</definedName>
    <definedName name="_1240__FDSAUDITLINK__" hidden="1">{"fdsup://directions/FAT Viewer?action=UPDATE&amp;creator=factset&amp;DYN_ARGS=TRUE&amp;DOC_NAME=FAT:FQL_AUDITING_CLIENT_TEMPLATE.FAT&amp;display_string=Audit&amp;VAR:KEY=KVQXKTATYF&amp;VAR:QUERY=RkZfRlJFRV9DRihMVE0sMCwsLCxVU0Qp&amp;WINDOW=FIRST_POPUP&amp;HEIGHT=450&amp;WIDTH=450&amp;START_MAXIMI","ZED=FALSE&amp;VAR:CALENDAR=US&amp;VAR:SYMBOL=SBUX&amp;VAR:INDEX=0"}</definedName>
    <definedName name="_1241__FDSAUDITLINK__" localSheetId="2" hidden="1">{"fdsup://directions/FAT Viewer?action=UPDATE&amp;creator=factset&amp;DYN_ARGS=TRUE&amp;DOC_NAME=FAT:FQL_AUDITING_CLIENT_TEMPLATE.FAT&amp;display_string=Audit&amp;VAR:KEY=IPIFWLMRID&amp;VAR:QUERY=RkZfRlJFRV9DRihMVE0sMCwsLCxVU0Qp&amp;WINDOW=FIRST_POPUP&amp;HEIGHT=450&amp;WIDTH=450&amp;START_MAXIMI","ZED=FALSE&amp;VAR:CALENDAR=US&amp;VAR:SYMBOL=JCI&amp;VAR:INDEX=0"}</definedName>
    <definedName name="_1241__FDSAUDITLINK__" hidden="1">{"fdsup://directions/FAT Viewer?action=UPDATE&amp;creator=factset&amp;DYN_ARGS=TRUE&amp;DOC_NAME=FAT:FQL_AUDITING_CLIENT_TEMPLATE.FAT&amp;display_string=Audit&amp;VAR:KEY=IPIFWLMRID&amp;VAR:QUERY=RkZfRlJFRV9DRihMVE0sMCwsLCxVU0Qp&amp;WINDOW=FIRST_POPUP&amp;HEIGHT=450&amp;WIDTH=450&amp;START_MAXIMI","ZED=FALSE&amp;VAR:CALENDAR=US&amp;VAR:SYMBOL=JCI&amp;VAR:INDEX=0"}</definedName>
    <definedName name="_1242__FDSAUDITLINK__" localSheetId="2" hidden="1">{"fdsup://directions/FAT Viewer?action=UPDATE&amp;creator=factset&amp;DYN_ARGS=TRUE&amp;DOC_NAME=FAT:FQL_AUDITING_CLIENT_TEMPLATE.FAT&amp;display_string=Audit&amp;VAR:KEY=WRSHQNSNOX&amp;VAR:QUERY=RkZfRlJFRV9DRihMVE0sMCwsLCxVU0Qp&amp;WINDOW=FIRST_POPUP&amp;HEIGHT=450&amp;WIDTH=450&amp;START_MAXIMI","ZED=FALSE&amp;VAR:CALENDAR=US&amp;VAR:SYMBOL=CMG&amp;VAR:INDEX=0"}</definedName>
    <definedName name="_1242__FDSAUDITLINK__" hidden="1">{"fdsup://directions/FAT Viewer?action=UPDATE&amp;creator=factset&amp;DYN_ARGS=TRUE&amp;DOC_NAME=FAT:FQL_AUDITING_CLIENT_TEMPLATE.FAT&amp;display_string=Audit&amp;VAR:KEY=WRSHQNSNOX&amp;VAR:QUERY=RkZfRlJFRV9DRihMVE0sMCwsLCxVU0Qp&amp;WINDOW=FIRST_POPUP&amp;HEIGHT=450&amp;WIDTH=450&amp;START_MAXIMI","ZED=FALSE&amp;VAR:CALENDAR=US&amp;VAR:SYMBOL=CMG&amp;VAR:INDEX=0"}</definedName>
    <definedName name="_1243__FDSAUDITLINK__" localSheetId="2" hidden="1">{"fdsup://directions/FAT Viewer?action=UPDATE&amp;creator=factset&amp;DYN_ARGS=TRUE&amp;DOC_NAME=FAT:FQL_AUDITING_CLIENT_TEMPLATE.FAT&amp;display_string=Audit&amp;VAR:KEY=CBKRODKNSP&amp;VAR:QUERY=RkZfRlJFRV9DRihMVE0sMCwsLCxVU0Qp&amp;WINDOW=FIRST_POPUP&amp;HEIGHT=450&amp;WIDTH=450&amp;START_MAXIMI","ZED=FALSE&amp;VAR:CALENDAR=US&amp;VAR:SYMBOL=BWA&amp;VAR:INDEX=0"}</definedName>
    <definedName name="_1243__FDSAUDITLINK__" hidden="1">{"fdsup://directions/FAT Viewer?action=UPDATE&amp;creator=factset&amp;DYN_ARGS=TRUE&amp;DOC_NAME=FAT:FQL_AUDITING_CLIENT_TEMPLATE.FAT&amp;display_string=Audit&amp;VAR:KEY=CBKRODKNSP&amp;VAR:QUERY=RkZfRlJFRV9DRihMVE0sMCwsLCxVU0Qp&amp;WINDOW=FIRST_POPUP&amp;HEIGHT=450&amp;WIDTH=450&amp;START_MAXIMI","ZED=FALSE&amp;VAR:CALENDAR=US&amp;VAR:SYMBOL=BWA&amp;VAR:INDEX=0"}</definedName>
    <definedName name="_1244__FDSAUDITLINK__" localSheetId="2" hidden="1">{"fdsup://directions/FAT Viewer?action=UPDATE&amp;creator=factset&amp;DYN_ARGS=TRUE&amp;DOC_NAME=FAT:FQL_AUDITING_CLIENT_TEMPLATE.FAT&amp;display_string=Audit&amp;VAR:KEY=YJWHURQTEV&amp;VAR:QUERY=RkZfR1JPU1NfTUdOKE1PTiwwKQ==&amp;WINDOW=FIRST_POPUP&amp;HEIGHT=450&amp;WIDTH=450&amp;START_MAXIMIZED=","FALSE&amp;VAR:CALENDAR=US&amp;VAR:SYMBOL=SBUX&amp;VAR:INDEX=0"}</definedName>
    <definedName name="_1244__FDSAUDITLINK__" hidden="1">{"fdsup://directions/FAT Viewer?action=UPDATE&amp;creator=factset&amp;DYN_ARGS=TRUE&amp;DOC_NAME=FAT:FQL_AUDITING_CLIENT_TEMPLATE.FAT&amp;display_string=Audit&amp;VAR:KEY=YJWHURQTEV&amp;VAR:QUERY=RkZfR1JPU1NfTUdOKE1PTiwwKQ==&amp;WINDOW=FIRST_POPUP&amp;HEIGHT=450&amp;WIDTH=450&amp;START_MAXIMIZED=","FALSE&amp;VAR:CALENDAR=US&amp;VAR:SYMBOL=SBUX&amp;VAR:INDEX=0"}</definedName>
    <definedName name="_1245__FDSAUDITLINK__" localSheetId="2" hidden="1">{"fdsup://directions/FAT Viewer?action=UPDATE&amp;creator=factset&amp;DYN_ARGS=TRUE&amp;DOC_NAME=FAT:FQL_AUDITING_CLIENT_TEMPLATE.FAT&amp;display_string=Audit&amp;VAR:KEY=MNWXQLQLAT&amp;VAR:QUERY=RkZfR1JPU1NfTUdOKE1PTiwwKQ==&amp;WINDOW=FIRST_POPUP&amp;HEIGHT=450&amp;WIDTH=450&amp;START_MAXIMIZED=","FALSE&amp;VAR:CALENDAR=US&amp;VAR:SYMBOL=JCI&amp;VAR:INDEX=0"}</definedName>
    <definedName name="_1245__FDSAUDITLINK__" hidden="1">{"fdsup://directions/FAT Viewer?action=UPDATE&amp;creator=factset&amp;DYN_ARGS=TRUE&amp;DOC_NAME=FAT:FQL_AUDITING_CLIENT_TEMPLATE.FAT&amp;display_string=Audit&amp;VAR:KEY=MNWXQLQLAT&amp;VAR:QUERY=RkZfR1JPU1NfTUdOKE1PTiwwKQ==&amp;WINDOW=FIRST_POPUP&amp;HEIGHT=450&amp;WIDTH=450&amp;START_MAXIMIZED=","FALSE&amp;VAR:CALENDAR=US&amp;VAR:SYMBOL=JCI&amp;VAR:INDEX=0"}</definedName>
    <definedName name="_1246__FDSAUDITLINK__" localSheetId="2" hidden="1">{"fdsup://directions/FAT Viewer?action=UPDATE&amp;creator=factset&amp;DYN_ARGS=TRUE&amp;DOC_NAME=FAT:FQL_AUDITING_CLIENT_TEMPLATE.FAT&amp;display_string=Audit&amp;VAR:KEY=EPOHQFQLID&amp;VAR:QUERY=RkZfR1JPU1NfTUdOKE1PTiwwKQ==&amp;WINDOW=FIRST_POPUP&amp;HEIGHT=450&amp;WIDTH=450&amp;START_MAXIMIZED=","FALSE&amp;VAR:CALENDAR=US&amp;VAR:SYMBOL=CMG&amp;VAR:INDEX=0"}</definedName>
    <definedName name="_1246__FDSAUDITLINK__" hidden="1">{"fdsup://directions/FAT Viewer?action=UPDATE&amp;creator=factset&amp;DYN_ARGS=TRUE&amp;DOC_NAME=FAT:FQL_AUDITING_CLIENT_TEMPLATE.FAT&amp;display_string=Audit&amp;VAR:KEY=EPOHQFQLID&amp;VAR:QUERY=RkZfR1JPU1NfTUdOKE1PTiwwKQ==&amp;WINDOW=FIRST_POPUP&amp;HEIGHT=450&amp;WIDTH=450&amp;START_MAXIMIZED=","FALSE&amp;VAR:CALENDAR=US&amp;VAR:SYMBOL=CMG&amp;VAR:INDEX=0"}</definedName>
    <definedName name="_1247__FDSAUDITLINK__" localSheetId="2" hidden="1">{"fdsup://directions/FAT Viewer?action=UPDATE&amp;creator=factset&amp;DYN_ARGS=TRUE&amp;DOC_NAME=FAT:FQL_AUDITING_CLIENT_TEMPLATE.FAT&amp;display_string=Audit&amp;VAR:KEY=MNYPUZOPOP&amp;VAR:QUERY=RkZfR1JPU1NfTUdOKE1PTiwwKQ==&amp;WINDOW=FIRST_POPUP&amp;HEIGHT=450&amp;WIDTH=450&amp;START_MAXIMIZED=","FALSE&amp;VAR:CALENDAR=US&amp;VAR:SYMBOL=BWA&amp;VAR:INDEX=0"}</definedName>
    <definedName name="_1247__FDSAUDITLINK__" hidden="1">{"fdsup://directions/FAT Viewer?action=UPDATE&amp;creator=factset&amp;DYN_ARGS=TRUE&amp;DOC_NAME=FAT:FQL_AUDITING_CLIENT_TEMPLATE.FAT&amp;display_string=Audit&amp;VAR:KEY=MNYPUZOPOP&amp;VAR:QUERY=RkZfR1JPU1NfTUdOKE1PTiwwKQ==&amp;WINDOW=FIRST_POPUP&amp;HEIGHT=450&amp;WIDTH=450&amp;START_MAXIMIZED=","FALSE&amp;VAR:CALENDAR=US&amp;VAR:SYMBOL=BWA&amp;VAR:INDEX=0"}</definedName>
    <definedName name="_1248__FDSAUDITLINK__" localSheetId="2" hidden="1">{"fdsup://directions/FAT Viewer?action=UPDATE&amp;creator=factset&amp;DYN_ARGS=TRUE&amp;DOC_NAME=FAT:FQL_AUDITING_CLIENT_TEMPLATE.FAT&amp;display_string=Audit&amp;VAR:KEY=YPSDCFAVUB&amp;VAR:QUERY=RkZfRlJFRV9DRihMVE0sMCwsLCxVU0Qp&amp;WINDOW=FIRST_POPUP&amp;HEIGHT=450&amp;WIDTH=450&amp;START_MAXIMI","ZED=FALSE&amp;VAR:CALENDAR=US&amp;VAR:SYMBOL=TTEK&amp;VAR:INDEX=0"}</definedName>
    <definedName name="_1248__FDSAUDITLINK__" hidden="1">{"fdsup://directions/FAT Viewer?action=UPDATE&amp;creator=factset&amp;DYN_ARGS=TRUE&amp;DOC_NAME=FAT:FQL_AUDITING_CLIENT_TEMPLATE.FAT&amp;display_string=Audit&amp;VAR:KEY=YPSDCFAVUB&amp;VAR:QUERY=RkZfRlJFRV9DRihMVE0sMCwsLCxVU0Qp&amp;WINDOW=FIRST_POPUP&amp;HEIGHT=450&amp;WIDTH=450&amp;START_MAXIMI","ZED=FALSE&amp;VAR:CALENDAR=US&amp;VAR:SYMBOL=TTEK&amp;VAR:INDEX=0"}</definedName>
    <definedName name="_1249__FDSAUDITLINK__" localSheetId="2" hidden="1">{"fdsup://directions/FAT Viewer?action=UPDATE&amp;creator=factset&amp;DYN_ARGS=TRUE&amp;DOC_NAME=FAT:FQL_AUDITING_CLIENT_TEMPLATE.FAT&amp;display_string=Audit&amp;VAR:KEY=GJIPGZSBAZ&amp;VAR:QUERY=RkZfR1JPU1NfTUdOKE1PTiwwKQ==&amp;WINDOW=FIRST_POPUP&amp;HEIGHT=450&amp;WIDTH=450&amp;START_MAXIMIZED=","FALSE&amp;VAR:CALENDAR=US&amp;VAR:SYMBOL=TTEK&amp;VAR:INDEX=0"}</definedName>
    <definedName name="_1249__FDSAUDITLINK__" hidden="1">{"fdsup://directions/FAT Viewer?action=UPDATE&amp;creator=factset&amp;DYN_ARGS=TRUE&amp;DOC_NAME=FAT:FQL_AUDITING_CLIENT_TEMPLATE.FAT&amp;display_string=Audit&amp;VAR:KEY=GJIPGZSBAZ&amp;VAR:QUERY=RkZfR1JPU1NfTUdOKE1PTiwwKQ==&amp;WINDOW=FIRST_POPUP&amp;HEIGHT=450&amp;WIDTH=450&amp;START_MAXIMIZED=","FALSE&amp;VAR:CALENDAR=US&amp;VAR:SYMBOL=TTEK&amp;VAR:INDEX=0"}</definedName>
    <definedName name="_1250__FDSAUDITLINK__" localSheetId="2" hidden="1">{"fdsup://directions/FAT Viewer?action=UPDATE&amp;creator=factset&amp;DYN_ARGS=TRUE&amp;DOC_NAME=FAT:FQL_AUDITING_CLIENT_TEMPLATE.FAT&amp;display_string=Audit&amp;VAR:KEY=CZOZQTGLMH&amp;VAR:QUERY=RkZfRlJFRV9DRihMVE0sMCwsLCxVU0Qp&amp;WINDOW=FIRST_POPUP&amp;HEIGHT=450&amp;WIDTH=450&amp;START_MAXIMI","ZED=FALSE&amp;VAR:CALENDAR=US&amp;VAR:SYMBOL=PG&amp;VAR:INDEX=0"}</definedName>
    <definedName name="_1250__FDSAUDITLINK__" hidden="1">{"fdsup://directions/FAT Viewer?action=UPDATE&amp;creator=factset&amp;DYN_ARGS=TRUE&amp;DOC_NAME=FAT:FQL_AUDITING_CLIENT_TEMPLATE.FAT&amp;display_string=Audit&amp;VAR:KEY=CZOZQTGLMH&amp;VAR:QUERY=RkZfRlJFRV9DRihMVE0sMCwsLCxVU0Qp&amp;WINDOW=FIRST_POPUP&amp;HEIGHT=450&amp;WIDTH=450&amp;START_MAXIMI","ZED=FALSE&amp;VAR:CALENDAR=US&amp;VAR:SYMBOL=PG&amp;VAR:INDEX=0"}</definedName>
    <definedName name="_1251__FDSAUDITLINK__" localSheetId="2" hidden="1">{"fdsup://directions/FAT Viewer?action=UPDATE&amp;creator=factset&amp;DYN_ARGS=TRUE&amp;DOC_NAME=FAT:FQL_AUDITING_CLIENT_TEMPLATE.FAT&amp;display_string=Audit&amp;VAR:KEY=YNQTUZCFID&amp;VAR:QUERY=RkZfRlJFRV9DRihMVE0sMCwsLCxVU0Qp&amp;WINDOW=FIRST_POPUP&amp;HEIGHT=450&amp;WIDTH=450&amp;START_MAXIMI","ZED=FALSE&amp;VAR:CALENDAR=US&amp;VAR:SYMBOL=HSC&amp;VAR:INDEX=0"}</definedName>
    <definedName name="_1251__FDSAUDITLINK__" hidden="1">{"fdsup://directions/FAT Viewer?action=UPDATE&amp;creator=factset&amp;DYN_ARGS=TRUE&amp;DOC_NAME=FAT:FQL_AUDITING_CLIENT_TEMPLATE.FAT&amp;display_string=Audit&amp;VAR:KEY=YNQTUZCFID&amp;VAR:QUERY=RkZfRlJFRV9DRihMVE0sMCwsLCxVU0Qp&amp;WINDOW=FIRST_POPUP&amp;HEIGHT=450&amp;WIDTH=450&amp;START_MAXIMI","ZED=FALSE&amp;VAR:CALENDAR=US&amp;VAR:SYMBOL=HSC&amp;VAR:INDEX=0"}</definedName>
    <definedName name="_1252__FDSAUDITLINK__" localSheetId="2" hidden="1">{"fdsup://directions/FAT Viewer?action=UPDATE&amp;creator=factset&amp;DYN_ARGS=TRUE&amp;DOC_NAME=FAT:FQL_AUDITING_CLIENT_TEMPLATE.FAT&amp;display_string=Audit&amp;VAR:KEY=GBQJGRKHOV&amp;VAR:QUERY=RkZfR1JPU1NfTUdOKE1PTiwwKQ==&amp;WINDOW=FIRST_POPUP&amp;HEIGHT=450&amp;WIDTH=450&amp;START_MAXIMIZED=","FALSE&amp;VAR:CALENDAR=US&amp;VAR:SYMBOL=PG&amp;VAR:INDEX=0"}</definedName>
    <definedName name="_1252__FDSAUDITLINK__" hidden="1">{"fdsup://directions/FAT Viewer?action=UPDATE&amp;creator=factset&amp;DYN_ARGS=TRUE&amp;DOC_NAME=FAT:FQL_AUDITING_CLIENT_TEMPLATE.FAT&amp;display_string=Audit&amp;VAR:KEY=GBQJGRKHOV&amp;VAR:QUERY=RkZfR1JPU1NfTUdOKE1PTiwwKQ==&amp;WINDOW=FIRST_POPUP&amp;HEIGHT=450&amp;WIDTH=450&amp;START_MAXIMIZED=","FALSE&amp;VAR:CALENDAR=US&amp;VAR:SYMBOL=PG&amp;VAR:INDEX=0"}</definedName>
    <definedName name="_1253__FDSAUDITLINK__" localSheetId="2" hidden="1">{"fdsup://directions/FAT Viewer?action=UPDATE&amp;creator=factset&amp;DYN_ARGS=TRUE&amp;DOC_NAME=FAT:FQL_AUDITING_CLIENT_TEMPLATE.FAT&amp;display_string=Audit&amp;VAR:KEY=GPQLCTKRCV&amp;VAR:QUERY=RkZfR1JPU1NfTUdOKE1PTiwwKQ==&amp;WINDOW=FIRST_POPUP&amp;HEIGHT=450&amp;WIDTH=450&amp;START_MAXIMIZED=","FALSE&amp;VAR:CALENDAR=US&amp;VAR:SYMBOL=HSC&amp;VAR:INDEX=0"}</definedName>
    <definedName name="_1253__FDSAUDITLINK__" hidden="1">{"fdsup://directions/FAT Viewer?action=UPDATE&amp;creator=factset&amp;DYN_ARGS=TRUE&amp;DOC_NAME=FAT:FQL_AUDITING_CLIENT_TEMPLATE.FAT&amp;display_string=Audit&amp;VAR:KEY=GPQLCTKRCV&amp;VAR:QUERY=RkZfR1JPU1NfTUdOKE1PTiwwKQ==&amp;WINDOW=FIRST_POPUP&amp;HEIGHT=450&amp;WIDTH=450&amp;START_MAXIMIZED=","FALSE&amp;VAR:CALENDAR=US&amp;VAR:SYMBOL=HSC&amp;VAR:INDEX=0"}</definedName>
    <definedName name="_1254__FDSAUDITLINK__" localSheetId="2" hidden="1">{"fdsup://directions/FAT Viewer?action=UPDATE&amp;creator=factset&amp;DYN_ARGS=TRUE&amp;DOC_NAME=FAT:FQL_AUDITING_CLIENT_TEMPLATE.FAT&amp;display_string=Audit&amp;VAR:KEY=EHEJIXIHAN&amp;VAR:QUERY=RkZfRlJFRV9DRihMVE0sMCwsLCxVU0Qp&amp;WINDOW=FIRST_POPUP&amp;HEIGHT=450&amp;WIDTH=450&amp;START_MAXIMI","ZED=FALSE&amp;VAR:CALENDAR=US&amp;VAR:SYMBOL=AYI&amp;VAR:INDEX=0"}</definedName>
    <definedName name="_1254__FDSAUDITLINK__" hidden="1">{"fdsup://directions/FAT Viewer?action=UPDATE&amp;creator=factset&amp;DYN_ARGS=TRUE&amp;DOC_NAME=FAT:FQL_AUDITING_CLIENT_TEMPLATE.FAT&amp;display_string=Audit&amp;VAR:KEY=EHEJIXIHAN&amp;VAR:QUERY=RkZfRlJFRV9DRihMVE0sMCwsLCxVU0Qp&amp;WINDOW=FIRST_POPUP&amp;HEIGHT=450&amp;WIDTH=450&amp;START_MAXIMI","ZED=FALSE&amp;VAR:CALENDAR=US&amp;VAR:SYMBOL=AYI&amp;VAR:INDEX=0"}</definedName>
    <definedName name="_1255__FDSAUDITLINK__" localSheetId="2" hidden="1">{"fdsup://directions/FAT Viewer?action=UPDATE&amp;creator=factset&amp;DYN_ARGS=TRUE&amp;DOC_NAME=FAT:FQL_AUDITING_CLIENT_TEMPLATE.FAT&amp;display_string=Audit&amp;VAR:KEY=EJSLOLQVCB&amp;VAR:QUERY=RkZfR1JPU1NfTUdOKE1PTiwwKQ==&amp;WINDOW=FIRST_POPUP&amp;HEIGHT=450&amp;WIDTH=450&amp;START_MAXIMIZED=","FALSE&amp;VAR:CALENDAR=US&amp;VAR:SYMBOL=AYI&amp;VAR:INDEX=0"}</definedName>
    <definedName name="_1255__FDSAUDITLINK__" hidden="1">{"fdsup://directions/FAT Viewer?action=UPDATE&amp;creator=factset&amp;DYN_ARGS=TRUE&amp;DOC_NAME=FAT:FQL_AUDITING_CLIENT_TEMPLATE.FAT&amp;display_string=Audit&amp;VAR:KEY=EJSLOLQVCB&amp;VAR:QUERY=RkZfR1JPU1NfTUdOKE1PTiwwKQ==&amp;WINDOW=FIRST_POPUP&amp;HEIGHT=450&amp;WIDTH=450&amp;START_MAXIMIZED=","FALSE&amp;VAR:CALENDAR=US&amp;VAR:SYMBOL=AYI&amp;VAR:INDEX=0"}</definedName>
    <definedName name="_1256__FDSAUDITLINK__" localSheetId="2" hidden="1">{"fdsup://directions/FAT Viewer?action=UPDATE&amp;creator=factset&amp;DYN_ARGS=TRUE&amp;DOC_NAME=FAT:FQL_AUDITING_CLIENT_TEMPLATE.FAT&amp;display_string=Audit&amp;VAR:KEY=JUZQBSDSVO&amp;VAR:QUERY=RkZfRlJFRV9DRihMVE0sMCwsLCxVU0Qp&amp;WINDOW=FIRST_POPUP&amp;HEIGHT=450&amp;WIDTH=450&amp;START_MAXIMI","ZED=FALSE&amp;VAR:CALENDAR=US&amp;VAR:SYMBOL=EME&amp;VAR:INDEX=0"}</definedName>
    <definedName name="_1256__FDSAUDITLINK__" hidden="1">{"fdsup://directions/FAT Viewer?action=UPDATE&amp;creator=factset&amp;DYN_ARGS=TRUE&amp;DOC_NAME=FAT:FQL_AUDITING_CLIENT_TEMPLATE.FAT&amp;display_string=Audit&amp;VAR:KEY=JUZQBSDSVO&amp;VAR:QUERY=RkZfRlJFRV9DRihMVE0sMCwsLCxVU0Qp&amp;WINDOW=FIRST_POPUP&amp;HEIGHT=450&amp;WIDTH=450&amp;START_MAXIMI","ZED=FALSE&amp;VAR:CALENDAR=US&amp;VAR:SYMBOL=EME&amp;VAR:INDEX=0"}</definedName>
    <definedName name="_1257__FDSAUDITLINK__" localSheetId="2" hidden="1">{"fdsup://directions/FAT Viewer?action=UPDATE&amp;creator=factset&amp;DYN_ARGS=TRUE&amp;DOC_NAME=FAT:FQL_AUDITING_CLIENT_TEMPLATE.FAT&amp;display_string=Audit&amp;VAR:KEY=TWTUHQPCTY&amp;VAR:QUERY=RkZfRlJFRV9DRihMVE0sMCwsLCxVU0Qp&amp;WINDOW=FIRST_POPUP&amp;HEIGHT=450&amp;WIDTH=450&amp;START_MAXIMI","ZED=FALSE&amp;VAR:CALENDAR=US&amp;VAR:SYMBOL=WFC&amp;VAR:INDEX=0"}</definedName>
    <definedName name="_1257__FDSAUDITLINK__" hidden="1">{"fdsup://directions/FAT Viewer?action=UPDATE&amp;creator=factset&amp;DYN_ARGS=TRUE&amp;DOC_NAME=FAT:FQL_AUDITING_CLIENT_TEMPLATE.FAT&amp;display_string=Audit&amp;VAR:KEY=TWTUHQPCTY&amp;VAR:QUERY=RkZfRlJFRV9DRihMVE0sMCwsLCxVU0Qp&amp;WINDOW=FIRST_POPUP&amp;HEIGHT=450&amp;WIDTH=450&amp;START_MAXIMI","ZED=FALSE&amp;VAR:CALENDAR=US&amp;VAR:SYMBOL=WFC&amp;VAR:INDEX=0"}</definedName>
    <definedName name="_1258__FDSAUDITLINK__" localSheetId="2" hidden="1">{"fdsup://directions/FAT Viewer?action=UPDATE&amp;creator=factset&amp;DYN_ARGS=TRUE&amp;DOC_NAME=FAT:FQL_AUDITING_CLIENT_TEMPLATE.FAT&amp;display_string=Audit&amp;VAR:KEY=LQBQJYJSTM&amp;VAR:QUERY=RkZfR1JPU1NfTUdOKE1PTiwwKQ==&amp;WINDOW=FIRST_POPUP&amp;HEIGHT=450&amp;WIDTH=450&amp;START_MAXIMIZED=","FALSE&amp;VAR:CALENDAR=US&amp;VAR:SYMBOL=EME&amp;VAR:INDEX=0"}</definedName>
    <definedName name="_1258__FDSAUDITLINK__" hidden="1">{"fdsup://directions/FAT Viewer?action=UPDATE&amp;creator=factset&amp;DYN_ARGS=TRUE&amp;DOC_NAME=FAT:FQL_AUDITING_CLIENT_TEMPLATE.FAT&amp;display_string=Audit&amp;VAR:KEY=LQBQJYJSTM&amp;VAR:QUERY=RkZfR1JPU1NfTUdOKE1PTiwwKQ==&amp;WINDOW=FIRST_POPUP&amp;HEIGHT=450&amp;WIDTH=450&amp;START_MAXIMIZED=","FALSE&amp;VAR:CALENDAR=US&amp;VAR:SYMBOL=EME&amp;VAR:INDEX=0"}</definedName>
    <definedName name="_1259__FDSAUDITLINK__" localSheetId="2" hidden="1">{"fdsup://directions/FAT Viewer?action=UPDATE&amp;creator=factset&amp;DYN_ARGS=TRUE&amp;DOC_NAME=FAT:FQL_AUDITING_CLIENT_TEMPLATE.FAT&amp;display_string=Audit&amp;VAR:KEY=ZIZAPWXINU&amp;VAR:QUERY=RkZfR1JPU1NfTUdOKE1PTiwwKQ==&amp;WINDOW=FIRST_POPUP&amp;HEIGHT=450&amp;WIDTH=450&amp;START_MAXIMIZED=","FALSE&amp;VAR:CALENDAR=US&amp;VAR:SYMBOL=WFC&amp;VAR:INDEX=0"}</definedName>
    <definedName name="_1259__FDSAUDITLINK__" hidden="1">{"fdsup://directions/FAT Viewer?action=UPDATE&amp;creator=factset&amp;DYN_ARGS=TRUE&amp;DOC_NAME=FAT:FQL_AUDITING_CLIENT_TEMPLATE.FAT&amp;display_string=Audit&amp;VAR:KEY=ZIZAPWXINU&amp;VAR:QUERY=RkZfR1JPU1NfTUdOKE1PTiwwKQ==&amp;WINDOW=FIRST_POPUP&amp;HEIGHT=450&amp;WIDTH=450&amp;START_MAXIMIZED=","FALSE&amp;VAR:CALENDAR=US&amp;VAR:SYMBOL=WFC&amp;VAR:INDEX=0"}</definedName>
    <definedName name="_1260__FDSAUDITLINK__" localSheetId="2" hidden="1">{"fdsup://directions/FAT Viewer?action=UPDATE&amp;creator=factset&amp;DYN_ARGS=TRUE&amp;DOC_NAME=FAT:FQL_AUDITING_CLIENT_TEMPLATE.FAT&amp;display_string=Audit&amp;VAR:KEY=JQHMDYHCXM&amp;VAR:QUERY=RkZfRlJFRV9DRihMVE0sMCwsLCxVU0Qp&amp;WINDOW=FIRST_POPUP&amp;HEIGHT=450&amp;WIDTH=450&amp;START_MAXIMI","ZED=FALSE&amp;VAR:CALENDAR=US&amp;VAR:SYMBOL=NLC&amp;VAR:INDEX=0"}</definedName>
    <definedName name="_1260__FDSAUDITLINK__" hidden="1">{"fdsup://directions/FAT Viewer?action=UPDATE&amp;creator=factset&amp;DYN_ARGS=TRUE&amp;DOC_NAME=FAT:FQL_AUDITING_CLIENT_TEMPLATE.FAT&amp;display_string=Audit&amp;VAR:KEY=JQHMDYHCXM&amp;VAR:QUERY=RkZfRlJFRV9DRihMVE0sMCwsLCxVU0Qp&amp;WINDOW=FIRST_POPUP&amp;HEIGHT=450&amp;WIDTH=450&amp;START_MAXIMI","ZED=FALSE&amp;VAR:CALENDAR=US&amp;VAR:SYMBOL=NLC&amp;VAR:INDEX=0"}</definedName>
    <definedName name="_1261__FDSAUDITLINK__" localSheetId="2" hidden="1">{"fdsup://directions/FAT Viewer?action=UPDATE&amp;creator=factset&amp;DYN_ARGS=TRUE&amp;DOC_NAME=FAT:FQL_AUDITING_CLIENT_TEMPLATE.FAT&amp;display_string=Audit&amp;VAR:KEY=HWTMVCBEZU&amp;VAR:QUERY=RkZfRlJFRV9DRihMVE0sMCwsLCxVU0Qp&amp;WINDOW=FIRST_POPUP&amp;HEIGHT=450&amp;WIDTH=450&amp;START_MAXIMI","ZED=FALSE&amp;VAR:CALENDAR=US&amp;VAR:SYMBOL=ECL&amp;VAR:INDEX=0"}</definedName>
    <definedName name="_1261__FDSAUDITLINK__" hidden="1">{"fdsup://directions/FAT Viewer?action=UPDATE&amp;creator=factset&amp;DYN_ARGS=TRUE&amp;DOC_NAME=FAT:FQL_AUDITING_CLIENT_TEMPLATE.FAT&amp;display_string=Audit&amp;VAR:KEY=HWTMVCBEZU&amp;VAR:QUERY=RkZfRlJFRV9DRihMVE0sMCwsLCxVU0Qp&amp;WINDOW=FIRST_POPUP&amp;HEIGHT=450&amp;WIDTH=450&amp;START_MAXIMI","ZED=FALSE&amp;VAR:CALENDAR=US&amp;VAR:SYMBOL=ECL&amp;VAR:INDEX=0"}</definedName>
    <definedName name="_1262__FDSAUDITLINK__" localSheetId="2" hidden="1">{"fdsup://directions/FAT Viewer?action=UPDATE&amp;creator=factset&amp;DYN_ARGS=TRUE&amp;DOC_NAME=FAT:FQL_AUDITING_CLIENT_TEMPLATE.FAT&amp;display_string=Audit&amp;VAR:KEY=XQJADGREXA&amp;VAR:QUERY=RkZfRlJFRV9DRihMVE0sMCwsLCxVU0Qp&amp;WINDOW=FIRST_POPUP&amp;HEIGHT=450&amp;WIDTH=450&amp;START_MAXIMI","ZED=FALSE&amp;VAR:CALENDAR=US&amp;VAR:SYMBOL=APD&amp;VAR:INDEX=0"}</definedName>
    <definedName name="_1262__FDSAUDITLINK__" hidden="1">{"fdsup://directions/FAT Viewer?action=UPDATE&amp;creator=factset&amp;DYN_ARGS=TRUE&amp;DOC_NAME=FAT:FQL_AUDITING_CLIENT_TEMPLATE.FAT&amp;display_string=Audit&amp;VAR:KEY=XQJADGREXA&amp;VAR:QUERY=RkZfRlJFRV9DRihMVE0sMCwsLCxVU0Qp&amp;WINDOW=FIRST_POPUP&amp;HEIGHT=450&amp;WIDTH=450&amp;START_MAXIMI","ZED=FALSE&amp;VAR:CALENDAR=US&amp;VAR:SYMBOL=APD&amp;VAR:INDEX=0"}</definedName>
    <definedName name="_1263__FDSAUDITLINK__" localSheetId="2" hidden="1">{"fdsup://directions/FAT Viewer?action=UPDATE&amp;creator=factset&amp;DYN_ARGS=TRUE&amp;DOC_NAME=FAT:FQL_AUDITING_CLIENT_TEMPLATE.FAT&amp;display_string=Audit&amp;VAR:KEY=PWVIHOBUVG&amp;VAR:QUERY=RkZfR1JPU1NfTUdOKE1PTiwwKQ==&amp;WINDOW=FIRST_POPUP&amp;HEIGHT=450&amp;WIDTH=450&amp;START_MAXIMIZED=","FALSE&amp;VAR:CALENDAR=US&amp;VAR:SYMBOL=NLC&amp;VAR:INDEX=0"}</definedName>
    <definedName name="_1263__FDSAUDITLINK__" hidden="1">{"fdsup://directions/FAT Viewer?action=UPDATE&amp;creator=factset&amp;DYN_ARGS=TRUE&amp;DOC_NAME=FAT:FQL_AUDITING_CLIENT_TEMPLATE.FAT&amp;display_string=Audit&amp;VAR:KEY=PWVIHOBUVG&amp;VAR:QUERY=RkZfR1JPU1NfTUdOKE1PTiwwKQ==&amp;WINDOW=FIRST_POPUP&amp;HEIGHT=450&amp;WIDTH=450&amp;START_MAXIMIZED=","FALSE&amp;VAR:CALENDAR=US&amp;VAR:SYMBOL=NLC&amp;VAR:INDEX=0"}</definedName>
    <definedName name="_1264__FDSAUDITLINK__" localSheetId="2" hidden="1">{"fdsup://directions/FAT Viewer?action=UPDATE&amp;creator=factset&amp;DYN_ARGS=TRUE&amp;DOC_NAME=FAT:FQL_AUDITING_CLIENT_TEMPLATE.FAT&amp;display_string=Audit&amp;VAR:KEY=ZILMRIZAXS&amp;VAR:QUERY=RkZfR1JPU1NfTUdOKE1PTiwwKQ==&amp;WINDOW=FIRST_POPUP&amp;HEIGHT=450&amp;WIDTH=450&amp;START_MAXIMIZED=","FALSE&amp;VAR:CALENDAR=US&amp;VAR:SYMBOL=ECL&amp;VAR:INDEX=0"}</definedName>
    <definedName name="_1264__FDSAUDITLINK__" hidden="1">{"fdsup://directions/FAT Viewer?action=UPDATE&amp;creator=factset&amp;DYN_ARGS=TRUE&amp;DOC_NAME=FAT:FQL_AUDITING_CLIENT_TEMPLATE.FAT&amp;display_string=Audit&amp;VAR:KEY=ZILMRIZAXS&amp;VAR:QUERY=RkZfR1JPU1NfTUdOKE1PTiwwKQ==&amp;WINDOW=FIRST_POPUP&amp;HEIGHT=450&amp;WIDTH=450&amp;START_MAXIMIZED=","FALSE&amp;VAR:CALENDAR=US&amp;VAR:SYMBOL=ECL&amp;VAR:INDEX=0"}</definedName>
    <definedName name="_1265__FDSAUDITLINK__" localSheetId="2" hidden="1">{"fdsup://directions/FAT Viewer?action=UPDATE&amp;creator=factset&amp;DYN_ARGS=TRUE&amp;DOC_NAME=FAT:FQL_AUDITING_CLIENT_TEMPLATE.FAT&amp;display_string=Audit&amp;VAR:KEY=FOLIXEVUDI&amp;VAR:QUERY=RkZfR1JPU1NfTUdOKE1PTiwwKQ==&amp;WINDOW=FIRST_POPUP&amp;HEIGHT=450&amp;WIDTH=450&amp;START_MAXIMIZED=","FALSE&amp;VAR:CALENDAR=US&amp;VAR:SYMBOL=APD&amp;VAR:INDEX=0"}</definedName>
    <definedName name="_1265__FDSAUDITLINK__" hidden="1">{"fdsup://directions/FAT Viewer?action=UPDATE&amp;creator=factset&amp;DYN_ARGS=TRUE&amp;DOC_NAME=FAT:FQL_AUDITING_CLIENT_TEMPLATE.FAT&amp;display_string=Audit&amp;VAR:KEY=FOLIXEVUDI&amp;VAR:QUERY=RkZfR1JPU1NfTUdOKE1PTiwwKQ==&amp;WINDOW=FIRST_POPUP&amp;HEIGHT=450&amp;WIDTH=450&amp;START_MAXIMIZED=","FALSE&amp;VAR:CALENDAR=US&amp;VAR:SYMBOL=APD&amp;VAR:INDEX=0"}</definedName>
    <definedName name="_1266__FDSAUDITLINK__" localSheetId="2" hidden="1">{"fdsup://directions/FAT Viewer?action=UPDATE&amp;creator=factset&amp;DYN_ARGS=TRUE&amp;DOC_NAME=FAT:FQL_AUDITING_CLIENT_TEMPLATE.FAT&amp;display_string=Audit&amp;VAR:KEY=BKJKNGZWLI&amp;VAR:QUERY=RkZfRlJFRV9DRihMVE0sMCwsLCxVU0Qp&amp;WINDOW=FIRST_POPUP&amp;HEIGHT=450&amp;WIDTH=450&amp;START_MAXIMI","ZED=FALSE&amp;VAR:CALENDAR=US&amp;VAR:SYMBOL=TRMB&amp;VAR:INDEX=0"}</definedName>
    <definedName name="_1266__FDSAUDITLINK__" hidden="1">{"fdsup://directions/FAT Viewer?action=UPDATE&amp;creator=factset&amp;DYN_ARGS=TRUE&amp;DOC_NAME=FAT:FQL_AUDITING_CLIENT_TEMPLATE.FAT&amp;display_string=Audit&amp;VAR:KEY=BKJKNGZWLI&amp;VAR:QUERY=RkZfRlJFRV9DRihMVE0sMCwsLCxVU0Qp&amp;WINDOW=FIRST_POPUP&amp;HEIGHT=450&amp;WIDTH=450&amp;START_MAXIMI","ZED=FALSE&amp;VAR:CALENDAR=US&amp;VAR:SYMBOL=TRMB&amp;VAR:INDEX=0"}</definedName>
    <definedName name="_1267__FDSAUDITLINK__" localSheetId="2" hidden="1">{"fdsup://directions/FAT Viewer?action=UPDATE&amp;creator=factset&amp;DYN_ARGS=TRUE&amp;DOC_NAME=FAT:FQL_AUDITING_CLIENT_TEMPLATE.FAT&amp;display_string=Audit&amp;VAR:KEY=PIZSNWVYJC&amp;VAR:QUERY=RkZfRlJFRV9DRihMVE0sMCwsLCxVU0Qp&amp;WINDOW=FIRST_POPUP&amp;HEIGHT=450&amp;WIDTH=450&amp;START_MAXIMI","ZED=FALSE&amp;VAR:CALENDAR=US&amp;VAR:SYMBOL=IBM&amp;VAR:INDEX=0"}</definedName>
    <definedName name="_1267__FDSAUDITLINK__" hidden="1">{"fdsup://directions/FAT Viewer?action=UPDATE&amp;creator=factset&amp;DYN_ARGS=TRUE&amp;DOC_NAME=FAT:FQL_AUDITING_CLIENT_TEMPLATE.FAT&amp;display_string=Audit&amp;VAR:KEY=PIZSNWVYJC&amp;VAR:QUERY=RkZfRlJFRV9DRihMVE0sMCwsLCxVU0Qp&amp;WINDOW=FIRST_POPUP&amp;HEIGHT=450&amp;WIDTH=450&amp;START_MAXIMI","ZED=FALSE&amp;VAR:CALENDAR=US&amp;VAR:SYMBOL=IBM&amp;VAR:INDEX=0"}</definedName>
    <definedName name="_1268__FDSAUDITLINK__" localSheetId="2" hidden="1">{"fdsup://directions/FAT Viewer?action=UPDATE&amp;creator=factset&amp;DYN_ARGS=TRUE&amp;DOC_NAME=FAT:FQL_AUDITING_CLIENT_TEMPLATE.FAT&amp;display_string=Audit&amp;VAR:KEY=JAVKLSNMPK&amp;VAR:QUERY=RkZfRlJFRV9DRihMVE0sMCwsLCxVU0Qp&amp;WINDOW=FIRST_POPUP&amp;HEIGHT=450&amp;WIDTH=450&amp;START_MAXIMI","ZED=FALSE&amp;VAR:CALENDAR=US&amp;VAR:SYMBOL=HPQ&amp;VAR:INDEX=0"}</definedName>
    <definedName name="_1268__FDSAUDITLINK__" hidden="1">{"fdsup://directions/FAT Viewer?action=UPDATE&amp;creator=factset&amp;DYN_ARGS=TRUE&amp;DOC_NAME=FAT:FQL_AUDITING_CLIENT_TEMPLATE.FAT&amp;display_string=Audit&amp;VAR:KEY=JAVKLSNMPK&amp;VAR:QUERY=RkZfRlJFRV9DRihMVE0sMCwsLCxVU0Qp&amp;WINDOW=FIRST_POPUP&amp;HEIGHT=450&amp;WIDTH=450&amp;START_MAXIMI","ZED=FALSE&amp;VAR:CALENDAR=US&amp;VAR:SYMBOL=HPQ&amp;VAR:INDEX=0"}</definedName>
    <definedName name="_1269__FDSAUDITLINK__" localSheetId="2" hidden="1">{"fdsup://directions/FAT Viewer?action=UPDATE&amp;creator=factset&amp;DYN_ARGS=TRUE&amp;DOC_NAME=FAT:FQL_AUDITING_CLIENT_TEMPLATE.FAT&amp;display_string=Audit&amp;VAR:KEY=BYTGFWFIPM&amp;VAR:QUERY=RkZfRlJFRV9DRihMVE0sMCwsLCxVU0Qp&amp;WINDOW=FIRST_POPUP&amp;HEIGHT=450&amp;WIDTH=450&amp;START_MAXIMI","ZED=FALSE&amp;VAR:CALENDAR=US&amp;VAR:SYMBOL=GOOG&amp;VAR:INDEX=0"}</definedName>
    <definedName name="_1269__FDSAUDITLINK__" hidden="1">{"fdsup://directions/FAT Viewer?action=UPDATE&amp;creator=factset&amp;DYN_ARGS=TRUE&amp;DOC_NAME=FAT:FQL_AUDITING_CLIENT_TEMPLATE.FAT&amp;display_string=Audit&amp;VAR:KEY=BYTGFWFIPM&amp;VAR:QUERY=RkZfRlJFRV9DRihMVE0sMCwsLCxVU0Qp&amp;WINDOW=FIRST_POPUP&amp;HEIGHT=450&amp;WIDTH=450&amp;START_MAXIMI","ZED=FALSE&amp;VAR:CALENDAR=US&amp;VAR:SYMBOL=GOOG&amp;VAR:INDEX=0"}</definedName>
    <definedName name="_1270__FDSAUDITLINK__" localSheetId="2" hidden="1">{"fdsup://directions/FAT Viewer?action=UPDATE&amp;creator=factset&amp;DYN_ARGS=TRUE&amp;DOC_NAME=FAT:FQL_AUDITING_CLIENT_TEMPLATE.FAT&amp;display_string=Audit&amp;VAR:KEY=HGVSDGNATU&amp;VAR:QUERY=RkZfRlJFRV9DRihMVE0sMCwsLCxVU0Qp&amp;WINDOW=FIRST_POPUP&amp;HEIGHT=450&amp;WIDTH=450&amp;START_MAXIMI","ZED=FALSE&amp;VAR:CALENDAR=US&amp;VAR:SYMBOL=CREE&amp;VAR:INDEX=0"}</definedName>
    <definedName name="_1270__FDSAUDITLINK__" hidden="1">{"fdsup://directions/FAT Viewer?action=UPDATE&amp;creator=factset&amp;DYN_ARGS=TRUE&amp;DOC_NAME=FAT:FQL_AUDITING_CLIENT_TEMPLATE.FAT&amp;display_string=Audit&amp;VAR:KEY=HGVSDGNATU&amp;VAR:QUERY=RkZfRlJFRV9DRihMVE0sMCwsLCxVU0Qp&amp;WINDOW=FIRST_POPUP&amp;HEIGHT=450&amp;WIDTH=450&amp;START_MAXIMI","ZED=FALSE&amp;VAR:CALENDAR=US&amp;VAR:SYMBOL=CREE&amp;VAR:INDEX=0"}</definedName>
    <definedName name="_1271__FDSAUDITLINK__" localSheetId="2" hidden="1">{"fdsup://directions/FAT Viewer?action=UPDATE&amp;creator=factset&amp;DYN_ARGS=TRUE&amp;DOC_NAME=FAT:FQL_AUDITING_CLIENT_TEMPLATE.FAT&amp;display_string=Audit&amp;VAR:KEY=VMNSJAFYPU&amp;VAR:QUERY=RkZfRlJFRV9DRihMVE0sMCwsLCxVU0Qp&amp;WINDOW=FIRST_POPUP&amp;HEIGHT=450&amp;WIDTH=450&amp;START_MAXIMI","ZED=FALSE&amp;VAR:CALENDAR=US&amp;VAR:SYMBOL=CTXS&amp;VAR:INDEX=0"}</definedName>
    <definedName name="_1271__FDSAUDITLINK__" hidden="1">{"fdsup://directions/FAT Viewer?action=UPDATE&amp;creator=factset&amp;DYN_ARGS=TRUE&amp;DOC_NAME=FAT:FQL_AUDITING_CLIENT_TEMPLATE.FAT&amp;display_string=Audit&amp;VAR:KEY=VMNSJAFYPU&amp;VAR:QUERY=RkZfRlJFRV9DRihMVE0sMCwsLCxVU0Qp&amp;WINDOW=FIRST_POPUP&amp;HEIGHT=450&amp;WIDTH=450&amp;START_MAXIMI","ZED=FALSE&amp;VAR:CALENDAR=US&amp;VAR:SYMBOL=CTXS&amp;VAR:INDEX=0"}</definedName>
    <definedName name="_1272__FDSAUDITLINK__" localSheetId="2" hidden="1">{"fdsup://directions/FAT Viewer?action=UPDATE&amp;creator=factset&amp;DYN_ARGS=TRUE&amp;DOC_NAME=FAT:FQL_AUDITING_CLIENT_TEMPLATE.FAT&amp;display_string=Audit&amp;VAR:KEY=XSNOHKBILU&amp;VAR:QUERY=RkZfRlJFRV9DRihMVE0sMCwsLCxVU0Qp&amp;WINDOW=FIRST_POPUP&amp;HEIGHT=450&amp;WIDTH=450&amp;START_MAXIMI","ZED=FALSE&amp;VAR:CALENDAR=US&amp;VAR:SYMBOL=CSCO&amp;VAR:INDEX=0"}</definedName>
    <definedName name="_1272__FDSAUDITLINK__" hidden="1">{"fdsup://directions/FAT Viewer?action=UPDATE&amp;creator=factset&amp;DYN_ARGS=TRUE&amp;DOC_NAME=FAT:FQL_AUDITING_CLIENT_TEMPLATE.FAT&amp;display_string=Audit&amp;VAR:KEY=XSNOHKBILU&amp;VAR:QUERY=RkZfRlJFRV9DRihMVE0sMCwsLCxVU0Qp&amp;WINDOW=FIRST_POPUP&amp;HEIGHT=450&amp;WIDTH=450&amp;START_MAXIMI","ZED=FALSE&amp;VAR:CALENDAR=US&amp;VAR:SYMBOL=CSCO&amp;VAR:INDEX=0"}</definedName>
    <definedName name="_1273__FDSAUDITLINK__" localSheetId="2" hidden="1">{"fdsup://directions/FAT Viewer?action=UPDATE&amp;creator=factset&amp;DYN_ARGS=TRUE&amp;DOC_NAME=FAT:FQL_AUDITING_CLIENT_TEMPLATE.FAT&amp;display_string=Audit&amp;VAR:KEY=TCPEZIZMXM&amp;VAR:QUERY=RkZfRlJFRV9DRihMVE0sMCwsLCxVU0Qp&amp;WINDOW=FIRST_POPUP&amp;HEIGHT=450&amp;WIDTH=450&amp;START_MAXIMI","ZED=FALSE&amp;VAR:CALENDAR=US&amp;VAR:SYMBOL=AAPL&amp;VAR:INDEX=0"}</definedName>
    <definedName name="_1273__FDSAUDITLINK__" hidden="1">{"fdsup://directions/FAT Viewer?action=UPDATE&amp;creator=factset&amp;DYN_ARGS=TRUE&amp;DOC_NAME=FAT:FQL_AUDITING_CLIENT_TEMPLATE.FAT&amp;display_string=Audit&amp;VAR:KEY=TCPEZIZMXM&amp;VAR:QUERY=RkZfRlJFRV9DRihMVE0sMCwsLCxVU0Qp&amp;WINDOW=FIRST_POPUP&amp;HEIGHT=450&amp;WIDTH=450&amp;START_MAXIMI","ZED=FALSE&amp;VAR:CALENDAR=US&amp;VAR:SYMBOL=AAPL&amp;VAR:INDEX=0"}</definedName>
    <definedName name="_1274__FDSAUDITLINK__" localSheetId="2" hidden="1">{"fdsup://directions/FAT Viewer?action=UPDATE&amp;creator=factset&amp;DYN_ARGS=TRUE&amp;DOC_NAME=FAT:FQL_AUDITING_CLIENT_TEMPLATE.FAT&amp;display_string=Audit&amp;VAR:KEY=REDKPKRIVA&amp;VAR:QUERY=RkZfRlJFRV9DRihMVE0sMCwsLCxVU0Qp&amp;WINDOW=FIRST_POPUP&amp;HEIGHT=450&amp;WIDTH=450&amp;START_MAXIMI","ZED=FALSE&amp;VAR:CALENDAR=US&amp;VAR:SYMBOL=ANSS&amp;VAR:INDEX=0"}</definedName>
    <definedName name="_1274__FDSAUDITLINK__" hidden="1">{"fdsup://directions/FAT Viewer?action=UPDATE&amp;creator=factset&amp;DYN_ARGS=TRUE&amp;DOC_NAME=FAT:FQL_AUDITING_CLIENT_TEMPLATE.FAT&amp;display_string=Audit&amp;VAR:KEY=REDKPKRIVA&amp;VAR:QUERY=RkZfRlJFRV9DRihMVE0sMCwsLCxVU0Qp&amp;WINDOW=FIRST_POPUP&amp;HEIGHT=450&amp;WIDTH=450&amp;START_MAXIMI","ZED=FALSE&amp;VAR:CALENDAR=US&amp;VAR:SYMBOL=ANSS&amp;VAR:INDEX=0"}</definedName>
    <definedName name="_1275__FDSAUDITLINK__" localSheetId="2" hidden="1">{"fdsup://directions/FAT Viewer?action=UPDATE&amp;creator=factset&amp;DYN_ARGS=TRUE&amp;DOC_NAME=FAT:FQL_AUDITING_CLIENT_TEMPLATE.FAT&amp;display_string=Audit&amp;VAR:KEY=XADOLKZGJO&amp;VAR:QUERY=RkZfRlJFRV9DRihMVE0sMCwsLCxVU0Qp&amp;WINDOW=FIRST_POPUP&amp;HEIGHT=450&amp;WIDTH=450&amp;START_MAXIMI","ZED=FALSE&amp;VAR:CALENDAR=US&amp;VAR:SYMBOL=A&amp;VAR:INDEX=0"}</definedName>
    <definedName name="_1275__FDSAUDITLINK__" hidden="1">{"fdsup://directions/FAT Viewer?action=UPDATE&amp;creator=factset&amp;DYN_ARGS=TRUE&amp;DOC_NAME=FAT:FQL_AUDITING_CLIENT_TEMPLATE.FAT&amp;display_string=Audit&amp;VAR:KEY=XADOLKZGJO&amp;VAR:QUERY=RkZfRlJFRV9DRihMVE0sMCwsLCxVU0Qp&amp;WINDOW=FIRST_POPUP&amp;HEIGHT=450&amp;WIDTH=450&amp;START_MAXIMI","ZED=FALSE&amp;VAR:CALENDAR=US&amp;VAR:SYMBOL=A&amp;VAR:INDEX=0"}</definedName>
    <definedName name="_1276__FDSAUDITLINK__" localSheetId="2" hidden="1">{"fdsup://directions/FAT Viewer?action=UPDATE&amp;creator=factset&amp;DYN_ARGS=TRUE&amp;DOC_NAME=FAT:FQL_AUDITING_CLIENT_TEMPLATE.FAT&amp;display_string=Audit&amp;VAR:KEY=XKPWBIBURU&amp;VAR:QUERY=RkZfRlJFRV9DRihMVE0sMCwsLCxVU0Qp&amp;WINDOW=FIRST_POPUP&amp;HEIGHT=450&amp;WIDTH=450&amp;START_MAXIMI","ZED=FALSE&amp;VAR:CALENDAR=US&amp;VAR:SYMBOL=ADBE&amp;VAR:INDEX=0"}</definedName>
    <definedName name="_1276__FDSAUDITLINK__" hidden="1">{"fdsup://directions/FAT Viewer?action=UPDATE&amp;creator=factset&amp;DYN_ARGS=TRUE&amp;DOC_NAME=FAT:FQL_AUDITING_CLIENT_TEMPLATE.FAT&amp;display_string=Audit&amp;VAR:KEY=XKPWBIBURU&amp;VAR:QUERY=RkZfRlJFRV9DRihMVE0sMCwsLCxVU0Qp&amp;WINDOW=FIRST_POPUP&amp;HEIGHT=450&amp;WIDTH=450&amp;START_MAXIMI","ZED=FALSE&amp;VAR:CALENDAR=US&amp;VAR:SYMBOL=ADBE&amp;VAR:INDEX=0"}</definedName>
    <definedName name="_1277__FDSAUDITLINK__" localSheetId="2" hidden="1">{"fdsup://directions/FAT Viewer?action=UPDATE&amp;creator=factset&amp;DYN_ARGS=TRUE&amp;DOC_NAME=FAT:FQL_AUDITING_CLIENT_TEMPLATE.FAT&amp;display_string=Audit&amp;VAR:KEY=LKZQLUJQZO&amp;VAR:QUERY=RkZfRlJFRV9DRihMVE0sMCwsLCxVU0Qp&amp;WINDOW=FIRST_POPUP&amp;HEIGHT=450&amp;WIDTH=450&amp;START_MAXIMI","ZED=FALSE&amp;VAR:CALENDAR=US&amp;VAR:SYMBOL=ACN&amp;VAR:INDEX=0"}</definedName>
    <definedName name="_1277__FDSAUDITLINK__" hidden="1">{"fdsup://directions/FAT Viewer?action=UPDATE&amp;creator=factset&amp;DYN_ARGS=TRUE&amp;DOC_NAME=FAT:FQL_AUDITING_CLIENT_TEMPLATE.FAT&amp;display_string=Audit&amp;VAR:KEY=LKZQLUJQZO&amp;VAR:QUERY=RkZfRlJFRV9DRihMVE0sMCwsLCxVU0Qp&amp;WINDOW=FIRST_POPUP&amp;HEIGHT=450&amp;WIDTH=450&amp;START_MAXIMI","ZED=FALSE&amp;VAR:CALENDAR=US&amp;VAR:SYMBOL=ACN&amp;VAR:INDEX=0"}</definedName>
    <definedName name="_1278__FDSAUDITLINK__" localSheetId="2" hidden="1">{"fdsup://Directions/FactSet Auditing Viewer?action=AUDIT_VALUE&amp;DB=129&amp;ID1=00724F10&amp;VALUEID=02001&amp;SDATE=201003&amp;PERIODTYPE=QTR_STD&amp;window=popup_no_bar&amp;width=385&amp;height=120&amp;START_MAXIMIZED=FALSE&amp;creator=factset&amp;display_string=Audit"}</definedName>
    <definedName name="_1278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1279__FDSAUDITLINK__" localSheetId="2" hidden="1">{"fdsup://directions/FAT Viewer?action=UPDATE&amp;creator=factset&amp;DYN_ARGS=TRUE&amp;DOC_NAME=FAT:FQL_AUDITING_CLIENT_TEMPLATE.FAT&amp;display_string=Audit&amp;VAR:KEY=NUPOTIXWVS&amp;VAR:QUERY=RkZfR1JPU1NfTUdOKE1PTiwwKQ==&amp;WINDOW=FIRST_POPUP&amp;HEIGHT=450&amp;WIDTH=450&amp;START_MAXIMIZED=","FALSE&amp;VAR:CALENDAR=US&amp;VAR:SYMBOL=TRMB&amp;VAR:INDEX=0"}</definedName>
    <definedName name="_1279__FDSAUDITLINK__" hidden="1">{"fdsup://directions/FAT Viewer?action=UPDATE&amp;creator=factset&amp;DYN_ARGS=TRUE&amp;DOC_NAME=FAT:FQL_AUDITING_CLIENT_TEMPLATE.FAT&amp;display_string=Audit&amp;VAR:KEY=NUPOTIXWVS&amp;VAR:QUERY=RkZfR1JPU1NfTUdOKE1PTiwwKQ==&amp;WINDOW=FIRST_POPUP&amp;HEIGHT=450&amp;WIDTH=450&amp;START_MAXIMIZED=","FALSE&amp;VAR:CALENDAR=US&amp;VAR:SYMBOL=TRMB&amp;VAR:INDEX=0"}</definedName>
    <definedName name="_1280__FDSAUDITLINK__" localSheetId="2" hidden="1">{"fdsup://directions/FAT Viewer?action=UPDATE&amp;creator=factset&amp;DYN_ARGS=TRUE&amp;DOC_NAME=FAT:FQL_AUDITING_CLIENT_TEMPLATE.FAT&amp;display_string=Audit&amp;VAR:KEY=FAPMROTAFU&amp;VAR:QUERY=RkZfR1JPU1NfTUdOKE1PTiwwKQ==&amp;WINDOW=FIRST_POPUP&amp;HEIGHT=450&amp;WIDTH=450&amp;START_MAXIMIZED=","FALSE&amp;VAR:CALENDAR=US&amp;VAR:SYMBOL=IBM&amp;VAR:INDEX=0"}</definedName>
    <definedName name="_1280__FDSAUDITLINK__" hidden="1">{"fdsup://directions/FAT Viewer?action=UPDATE&amp;creator=factset&amp;DYN_ARGS=TRUE&amp;DOC_NAME=FAT:FQL_AUDITING_CLIENT_TEMPLATE.FAT&amp;display_string=Audit&amp;VAR:KEY=FAPMROTAFU&amp;VAR:QUERY=RkZfR1JPU1NfTUdOKE1PTiwwKQ==&amp;WINDOW=FIRST_POPUP&amp;HEIGHT=450&amp;WIDTH=450&amp;START_MAXIMIZED=","FALSE&amp;VAR:CALENDAR=US&amp;VAR:SYMBOL=IBM&amp;VAR:INDEX=0"}</definedName>
    <definedName name="_1281__FDSAUDITLINK__" localSheetId="2" hidden="1">{"fdsup://directions/FAT Viewer?action=UPDATE&amp;creator=factset&amp;DYN_ARGS=TRUE&amp;DOC_NAME=FAT:FQL_AUDITING_CLIENT_TEMPLATE.FAT&amp;display_string=Audit&amp;VAR:KEY=BCRMZKXQFM&amp;VAR:QUERY=RkZfR1JPU1NfTUdOKE1PTiwwKQ==&amp;WINDOW=FIRST_POPUP&amp;HEIGHT=450&amp;WIDTH=450&amp;START_MAXIMIZED=","FALSE&amp;VAR:CALENDAR=US&amp;VAR:SYMBOL=HPQ&amp;VAR:INDEX=0"}</definedName>
    <definedName name="_1281__FDSAUDITLINK__" hidden="1">{"fdsup://directions/FAT Viewer?action=UPDATE&amp;creator=factset&amp;DYN_ARGS=TRUE&amp;DOC_NAME=FAT:FQL_AUDITING_CLIENT_TEMPLATE.FAT&amp;display_string=Audit&amp;VAR:KEY=BCRMZKXQFM&amp;VAR:QUERY=RkZfR1JPU1NfTUdOKE1PTiwwKQ==&amp;WINDOW=FIRST_POPUP&amp;HEIGHT=450&amp;WIDTH=450&amp;START_MAXIMIZED=","FALSE&amp;VAR:CALENDAR=US&amp;VAR:SYMBOL=HPQ&amp;VAR:INDEX=0"}</definedName>
    <definedName name="_1282__FDSAUDITLINK__" localSheetId="2" hidden="1">{"fdsup://directions/FAT Viewer?action=UPDATE&amp;creator=factset&amp;DYN_ARGS=TRUE&amp;DOC_NAME=FAT:FQL_AUDITING_CLIENT_TEMPLATE.FAT&amp;display_string=Audit&amp;VAR:KEY=DOZGFKVKFY&amp;VAR:QUERY=RkZfR1JPU1NfTUdOKE1PTiwwKQ==&amp;WINDOW=FIRST_POPUP&amp;HEIGHT=450&amp;WIDTH=450&amp;START_MAXIMIZED=","FALSE&amp;VAR:CALENDAR=US&amp;VAR:SYMBOL=GOOG&amp;VAR:INDEX=0"}</definedName>
    <definedName name="_1282__FDSAUDITLINK__" hidden="1">{"fdsup://directions/FAT Viewer?action=UPDATE&amp;creator=factset&amp;DYN_ARGS=TRUE&amp;DOC_NAME=FAT:FQL_AUDITING_CLIENT_TEMPLATE.FAT&amp;display_string=Audit&amp;VAR:KEY=DOZGFKVKFY&amp;VAR:QUERY=RkZfR1JPU1NfTUdOKE1PTiwwKQ==&amp;WINDOW=FIRST_POPUP&amp;HEIGHT=450&amp;WIDTH=450&amp;START_MAXIMIZED=","FALSE&amp;VAR:CALENDAR=US&amp;VAR:SYMBOL=GOOG&amp;VAR:INDEX=0"}</definedName>
    <definedName name="_1283__FDSAUDITLINK__" localSheetId="2" hidden="1">{"fdsup://directions/FAT Viewer?action=UPDATE&amp;creator=factset&amp;DYN_ARGS=TRUE&amp;DOC_NAME=FAT:FQL_AUDITING_CLIENT_TEMPLATE.FAT&amp;display_string=Audit&amp;VAR:KEY=BOXUPMXWRM&amp;VAR:QUERY=RkZfR1JPU1NfTUdOKE1PTiwwKQ==&amp;WINDOW=FIRST_POPUP&amp;HEIGHT=450&amp;WIDTH=450&amp;START_MAXIMIZED=","FALSE&amp;VAR:CALENDAR=US&amp;VAR:SYMBOL=CREE&amp;VAR:INDEX=0"}</definedName>
    <definedName name="_1283__FDSAUDITLINK__" hidden="1">{"fdsup://directions/FAT Viewer?action=UPDATE&amp;creator=factset&amp;DYN_ARGS=TRUE&amp;DOC_NAME=FAT:FQL_AUDITING_CLIENT_TEMPLATE.FAT&amp;display_string=Audit&amp;VAR:KEY=BOXUPMXWRM&amp;VAR:QUERY=RkZfR1JPU1NfTUdOKE1PTiwwKQ==&amp;WINDOW=FIRST_POPUP&amp;HEIGHT=450&amp;WIDTH=450&amp;START_MAXIMIZED=","FALSE&amp;VAR:CALENDAR=US&amp;VAR:SYMBOL=CREE&amp;VAR:INDEX=0"}</definedName>
    <definedName name="_1284__FDSAUDITLINK__" localSheetId="2" hidden="1">{"fdsup://directions/FAT Viewer?action=UPDATE&amp;creator=factset&amp;DYN_ARGS=TRUE&amp;DOC_NAME=FAT:FQL_AUDITING_CLIENT_TEMPLATE.FAT&amp;display_string=Audit&amp;VAR:KEY=HAJGVCHORC&amp;VAR:QUERY=RkZfR1JPU1NfTUdOKE1PTiwwKQ==&amp;WINDOW=FIRST_POPUP&amp;HEIGHT=450&amp;WIDTH=450&amp;START_MAXIMIZED=","FALSE&amp;VAR:CALENDAR=US&amp;VAR:SYMBOL=CTXS&amp;VAR:INDEX=0"}</definedName>
    <definedName name="_1284__FDSAUDITLINK__" hidden="1">{"fdsup://directions/FAT Viewer?action=UPDATE&amp;creator=factset&amp;DYN_ARGS=TRUE&amp;DOC_NAME=FAT:FQL_AUDITING_CLIENT_TEMPLATE.FAT&amp;display_string=Audit&amp;VAR:KEY=HAJGVCHORC&amp;VAR:QUERY=RkZfR1JPU1NfTUdOKE1PTiwwKQ==&amp;WINDOW=FIRST_POPUP&amp;HEIGHT=450&amp;WIDTH=450&amp;START_MAXIMIZED=","FALSE&amp;VAR:CALENDAR=US&amp;VAR:SYMBOL=CTXS&amp;VAR:INDEX=0"}</definedName>
    <definedName name="_1285__FDSAUDITLINK__" localSheetId="2" hidden="1">{"fdsup://directions/FAT Viewer?action=UPDATE&amp;creator=factset&amp;DYN_ARGS=TRUE&amp;DOC_NAME=FAT:FQL_AUDITING_CLIENT_TEMPLATE.FAT&amp;display_string=Audit&amp;VAR:KEY=POLYRIZQLC&amp;VAR:QUERY=RkZfR1JPU1NfTUdOKE1PTiwwKQ==&amp;WINDOW=FIRST_POPUP&amp;HEIGHT=450&amp;WIDTH=450&amp;START_MAXIMIZED=","FALSE&amp;VAR:CALENDAR=US&amp;VAR:SYMBOL=CSCO&amp;VAR:INDEX=0"}</definedName>
    <definedName name="_1285__FDSAUDITLINK__" hidden="1">{"fdsup://directions/FAT Viewer?action=UPDATE&amp;creator=factset&amp;DYN_ARGS=TRUE&amp;DOC_NAME=FAT:FQL_AUDITING_CLIENT_TEMPLATE.FAT&amp;display_string=Audit&amp;VAR:KEY=POLYRIZQLC&amp;VAR:QUERY=RkZfR1JPU1NfTUdOKE1PTiwwKQ==&amp;WINDOW=FIRST_POPUP&amp;HEIGHT=450&amp;WIDTH=450&amp;START_MAXIMIZED=","FALSE&amp;VAR:CALENDAR=US&amp;VAR:SYMBOL=CSCO&amp;VAR:INDEX=0"}</definedName>
    <definedName name="_1286__FDSAUDITLINK__" localSheetId="2" hidden="1">{"fdsup://directions/FAT Viewer?action=UPDATE&amp;creator=factset&amp;DYN_ARGS=TRUE&amp;DOC_NAME=FAT:FQL_AUDITING_CLIENT_TEMPLATE.FAT&amp;display_string=Audit&amp;VAR:KEY=HEHWNAJAHE&amp;VAR:QUERY=RkZfR1JPU1NfTUdOKE1PTiwwKQ==&amp;WINDOW=FIRST_POPUP&amp;HEIGHT=450&amp;WIDTH=450&amp;START_MAXIMIZED=","FALSE&amp;VAR:CALENDAR=US&amp;VAR:SYMBOL=AAPL&amp;VAR:INDEX=0"}</definedName>
    <definedName name="_1286__FDSAUDITLINK__" hidden="1">{"fdsup://directions/FAT Viewer?action=UPDATE&amp;creator=factset&amp;DYN_ARGS=TRUE&amp;DOC_NAME=FAT:FQL_AUDITING_CLIENT_TEMPLATE.FAT&amp;display_string=Audit&amp;VAR:KEY=HEHWNAJAHE&amp;VAR:QUERY=RkZfR1JPU1NfTUdOKE1PTiwwKQ==&amp;WINDOW=FIRST_POPUP&amp;HEIGHT=450&amp;WIDTH=450&amp;START_MAXIMIZED=","FALSE&amp;VAR:CALENDAR=US&amp;VAR:SYMBOL=AAPL&amp;VAR:INDEX=0"}</definedName>
    <definedName name="_1287__FDSAUDITLINK__" localSheetId="2" hidden="1">{"fdsup://directions/FAT Viewer?action=UPDATE&amp;creator=factset&amp;DYN_ARGS=TRUE&amp;DOC_NAME=FAT:FQL_AUDITING_CLIENT_TEMPLATE.FAT&amp;display_string=Audit&amp;VAR:KEY=DKTUXOVILS&amp;VAR:QUERY=RkZfR1JPU1NfTUdOKE1PTiwwKQ==&amp;WINDOW=FIRST_POPUP&amp;HEIGHT=450&amp;WIDTH=450&amp;START_MAXIMIZED=","FALSE&amp;VAR:CALENDAR=US&amp;VAR:SYMBOL=ANSS&amp;VAR:INDEX=0"}</definedName>
    <definedName name="_1287__FDSAUDITLINK__" hidden="1">{"fdsup://directions/FAT Viewer?action=UPDATE&amp;creator=factset&amp;DYN_ARGS=TRUE&amp;DOC_NAME=FAT:FQL_AUDITING_CLIENT_TEMPLATE.FAT&amp;display_string=Audit&amp;VAR:KEY=DKTUXOVILS&amp;VAR:QUERY=RkZfR1JPU1NfTUdOKE1PTiwwKQ==&amp;WINDOW=FIRST_POPUP&amp;HEIGHT=450&amp;WIDTH=450&amp;START_MAXIMIZED=","FALSE&amp;VAR:CALENDAR=US&amp;VAR:SYMBOL=ANSS&amp;VAR:INDEX=0"}</definedName>
    <definedName name="_1288__FDSAUDITLINK__" localSheetId="2" hidden="1">{"fdsup://directions/FAT Viewer?action=UPDATE&amp;creator=factset&amp;DYN_ARGS=TRUE&amp;DOC_NAME=FAT:FQL_AUDITING_CLIENT_TEMPLATE.FAT&amp;display_string=Audit&amp;VAR:KEY=TWNIXWXQLO&amp;VAR:QUERY=RkZfR1JPU1NfTUdOKE1PTiwwKQ==&amp;WINDOW=FIRST_POPUP&amp;HEIGHT=450&amp;WIDTH=450&amp;START_MAXIMIZED=","FALSE&amp;VAR:CALENDAR=US&amp;VAR:SYMBOL=A&amp;VAR:INDEX=0"}</definedName>
    <definedName name="_1288__FDSAUDITLINK__" hidden="1">{"fdsup://directions/FAT Viewer?action=UPDATE&amp;creator=factset&amp;DYN_ARGS=TRUE&amp;DOC_NAME=FAT:FQL_AUDITING_CLIENT_TEMPLATE.FAT&amp;display_string=Audit&amp;VAR:KEY=TWNIXWXQLO&amp;VAR:QUERY=RkZfR1JPU1NfTUdOKE1PTiwwKQ==&amp;WINDOW=FIRST_POPUP&amp;HEIGHT=450&amp;WIDTH=450&amp;START_MAXIMIZED=","FALSE&amp;VAR:CALENDAR=US&amp;VAR:SYMBOL=A&amp;VAR:INDEX=0"}</definedName>
    <definedName name="_1289__FDSAUDITLINK__" localSheetId="2" hidden="1">{"fdsup://directions/FAT Viewer?action=UPDATE&amp;creator=factset&amp;DYN_ARGS=TRUE&amp;DOC_NAME=FAT:FQL_AUDITING_CLIENT_TEMPLATE.FAT&amp;display_string=Audit&amp;VAR:KEY=VMNKFGDIXO&amp;VAR:QUERY=RkZfR1JPU1NfTUdOKE1PTiwwKQ==&amp;WINDOW=FIRST_POPUP&amp;HEIGHT=450&amp;WIDTH=450&amp;START_MAXIMIZED=","FALSE&amp;VAR:CALENDAR=US&amp;VAR:SYMBOL=ADBE&amp;VAR:INDEX=0"}</definedName>
    <definedName name="_1289__FDSAUDITLINK__" hidden="1">{"fdsup://directions/FAT Viewer?action=UPDATE&amp;creator=factset&amp;DYN_ARGS=TRUE&amp;DOC_NAME=FAT:FQL_AUDITING_CLIENT_TEMPLATE.FAT&amp;display_string=Audit&amp;VAR:KEY=VMNKFGDIXO&amp;VAR:QUERY=RkZfR1JPU1NfTUdOKE1PTiwwKQ==&amp;WINDOW=FIRST_POPUP&amp;HEIGHT=450&amp;WIDTH=450&amp;START_MAXIMIZED=","FALSE&amp;VAR:CALENDAR=US&amp;VAR:SYMBOL=ADBE&amp;VAR:INDEX=0"}</definedName>
    <definedName name="_1290__FDSAUDITLINK__" localSheetId="2" hidden="1">{"fdsup://directions/FAT Viewer?action=UPDATE&amp;creator=factset&amp;DYN_ARGS=TRUE&amp;DOC_NAME=FAT:FQL_AUDITING_CLIENT_TEMPLATE.FAT&amp;display_string=Audit&amp;VAR:KEY=NKTAPOFEJY&amp;VAR:QUERY=RkZfR1JPU1NfTUdOKE1PTiwwKQ==&amp;WINDOW=FIRST_POPUP&amp;HEIGHT=450&amp;WIDTH=450&amp;START_MAXIMIZED=","FALSE&amp;VAR:CALENDAR=US&amp;VAR:SYMBOL=ACN&amp;VAR:INDEX=0"}</definedName>
    <definedName name="_1290__FDSAUDITLINK__" hidden="1">{"fdsup://directions/FAT Viewer?action=UPDATE&amp;creator=factset&amp;DYN_ARGS=TRUE&amp;DOC_NAME=FAT:FQL_AUDITING_CLIENT_TEMPLATE.FAT&amp;display_string=Audit&amp;VAR:KEY=NKTAPOFEJY&amp;VAR:QUERY=RkZfR1JPU1NfTUdOKE1PTiwwKQ==&amp;WINDOW=FIRST_POPUP&amp;HEIGHT=450&amp;WIDTH=450&amp;START_MAXIMIZED=","FALSE&amp;VAR:CALENDAR=US&amp;VAR:SYMBOL=ACN&amp;VAR:INDEX=0"}</definedName>
    <definedName name="_1291__FDSAUDITLINK__" localSheetId="2" hidden="1">{"fdsup://Directions/FactSet Auditing Viewer?action=AUDIT_VALUE&amp;DB=129&amp;ID1=00724F10&amp;VALUEID=05194&amp;SDATE=201003&amp;PERIODTYPE=QTR_STD&amp;window=popup_no_bar&amp;width=385&amp;height=120&amp;START_MAXIMIZED=FALSE&amp;creator=factset&amp;display_string=Audit"}</definedName>
    <definedName name="_1291__FDSAUDITLINK__" hidden="1">{"fdsup://Directions/FactSet Auditing Viewer?action=AUDIT_VALUE&amp;DB=129&amp;ID1=00724F10&amp;VALUEID=05194&amp;SDATE=201003&amp;PERIODTYPE=QTR_STD&amp;window=popup_no_bar&amp;width=385&amp;height=120&amp;START_MAXIMIZED=FALSE&amp;creator=factset&amp;display_string=Audit"}</definedName>
    <definedName name="_1292__FDSAUDITLINK__" localSheetId="2" hidden="1">{"fdsup://directions/FAT Viewer?action=UPDATE&amp;creator=factset&amp;DYN_ARGS=TRUE&amp;DOC_NAME=FAT:FQL_AUDITING_CLIENT_TEMPLATE.FAT&amp;display_string=Audit&amp;VAR:KEY=PMLSZKVKVC&amp;VAR:QUERY=RkZfRlJFRV9DRihMVE0sMCwsLCxVU0Qp&amp;WINDOW=FIRST_POPUP&amp;HEIGHT=450&amp;WIDTH=450&amp;START_MAXIMI","ZED=FALSE&amp;VAR:CALENDAR=US&amp;VAR:SYMBOL=TECHNOLOGY&amp;VAR:INDEX=0"}</definedName>
    <definedName name="_1292__FDSAUDITLINK__" hidden="1">{"fdsup://directions/FAT Viewer?action=UPDATE&amp;creator=factset&amp;DYN_ARGS=TRUE&amp;DOC_NAME=FAT:FQL_AUDITING_CLIENT_TEMPLATE.FAT&amp;display_string=Audit&amp;VAR:KEY=PMLSZKVKVC&amp;VAR:QUERY=RkZfRlJFRV9DRihMVE0sMCwsLCxVU0Qp&amp;WINDOW=FIRST_POPUP&amp;HEIGHT=450&amp;WIDTH=450&amp;START_MAXIMI","ZED=FALSE&amp;VAR:CALENDAR=US&amp;VAR:SYMBOL=TECHNOLOGY&amp;VAR:INDEX=0"}</definedName>
    <definedName name="_1293__FDSAUDITLINK__" localSheetId="2" hidden="1">{"fdsup://directions/FAT Viewer?action=UPDATE&amp;creator=factset&amp;DYN_ARGS=TRUE&amp;DOC_NAME=FAT:FQL_AUDITING_CLIENT_TEMPLATE.FAT&amp;display_string=Audit&amp;VAR:KEY=ZAFIXCZGLK&amp;VAR:QUERY=RkZfRlJFRV9DRihMVE0sMCwsLCxVU0Qp&amp;WINDOW=FIRST_POPUP&amp;HEIGHT=450&amp;WIDTH=450&amp;START_MAXIMI","ZED=FALSE&amp;VAR:CALENDAR=US&amp;VAR:SYMBOL=VMI&amp;VAR:INDEX=0"}</definedName>
    <definedName name="_1293__FDSAUDITLINK__" hidden="1">{"fdsup://directions/FAT Viewer?action=UPDATE&amp;creator=factset&amp;DYN_ARGS=TRUE&amp;DOC_NAME=FAT:FQL_AUDITING_CLIENT_TEMPLATE.FAT&amp;display_string=Audit&amp;VAR:KEY=ZAFIXCZGLK&amp;VAR:QUERY=RkZfRlJFRV9DRihMVE0sMCwsLCxVU0Qp&amp;WINDOW=FIRST_POPUP&amp;HEIGHT=450&amp;WIDTH=450&amp;START_MAXIMI","ZED=FALSE&amp;VAR:CALENDAR=US&amp;VAR:SYMBOL=VMI&amp;VAR:INDEX=0"}</definedName>
    <definedName name="_1294__FDSAUDITLINK__" localSheetId="2" hidden="1">{"fdsup://directions/FAT Viewer?action=UPDATE&amp;creator=factset&amp;DYN_ARGS=TRUE&amp;DOC_NAME=FAT:FQL_AUDITING_CLIENT_TEMPLATE.FAT&amp;display_string=Audit&amp;VAR:KEY=LKFKPIFELG&amp;VAR:QUERY=RkZfRlJFRV9DRihMVE0sMCwsLCxVU0Qp&amp;WINDOW=FIRST_POPUP&amp;HEIGHT=450&amp;WIDTH=450&amp;START_MAXIMI","ZED=FALSE&amp;VAR:CALENDAR=US&amp;VAR:SYMBOL=PLL&amp;VAR:INDEX=0"}</definedName>
    <definedName name="_1294__FDSAUDITLINK__" hidden="1">{"fdsup://directions/FAT Viewer?action=UPDATE&amp;creator=factset&amp;DYN_ARGS=TRUE&amp;DOC_NAME=FAT:FQL_AUDITING_CLIENT_TEMPLATE.FAT&amp;display_string=Audit&amp;VAR:KEY=LKFKPIFELG&amp;VAR:QUERY=RkZfRlJFRV9DRihMVE0sMCwsLCxVU0Qp&amp;WINDOW=FIRST_POPUP&amp;HEIGHT=450&amp;WIDTH=450&amp;START_MAXIMI","ZED=FALSE&amp;VAR:CALENDAR=US&amp;VAR:SYMBOL=PLL&amp;VAR:INDEX=0"}</definedName>
    <definedName name="_1295__FDSAUDITLINK__" localSheetId="2" hidden="1">{"fdsup://directions/FAT Viewer?action=UPDATE&amp;creator=factset&amp;DYN_ARGS=TRUE&amp;DOC_NAME=FAT:FQL_AUDITING_CLIENT_TEMPLATE.FAT&amp;display_string=Audit&amp;VAR:KEY=RILEHMJINE&amp;VAR:QUERY=RkZfRlJFRV9DRihMVE0sMCwsLCxVU0Qp&amp;WINDOW=FIRST_POPUP&amp;HEIGHT=450&amp;WIDTH=450&amp;START_MAXIMI","ZED=FALSE&amp;VAR:CALENDAR=US&amp;VAR:SYMBOL=JBHT&amp;VAR:INDEX=0"}</definedName>
    <definedName name="_1295__FDSAUDITLINK__" hidden="1">{"fdsup://directions/FAT Viewer?action=UPDATE&amp;creator=factset&amp;DYN_ARGS=TRUE&amp;DOC_NAME=FAT:FQL_AUDITING_CLIENT_TEMPLATE.FAT&amp;display_string=Audit&amp;VAR:KEY=RILEHMJINE&amp;VAR:QUERY=RkZfRlJFRV9DRihMVE0sMCwsLCxVU0Qp&amp;WINDOW=FIRST_POPUP&amp;HEIGHT=450&amp;WIDTH=450&amp;START_MAXIMI","ZED=FALSE&amp;VAR:CALENDAR=US&amp;VAR:SYMBOL=JBHT&amp;VAR:INDEX=0"}</definedName>
    <definedName name="_1296__FDSAUDITLINK__" localSheetId="2" hidden="1">{"fdsup://directions/FAT Viewer?action=UPDATE&amp;creator=factset&amp;DYN_ARGS=TRUE&amp;DOC_NAME=FAT:FQL_AUDITING_CLIENT_TEMPLATE.FAT&amp;display_string=Audit&amp;VAR:KEY=VUPGBEVAFY&amp;VAR:QUERY=RkZfRlJFRV9DRihMVE0sMCwsLCxVU0Qp&amp;WINDOW=FIRST_POPUP&amp;HEIGHT=450&amp;WIDTH=450&amp;START_MAXIMI","ZED=FALSE&amp;VAR:CALENDAR=US&amp;VAR:SYMBOL=CMI&amp;VAR:INDEX=0"}</definedName>
    <definedName name="_1296__FDSAUDITLINK__" hidden="1">{"fdsup://directions/FAT Viewer?action=UPDATE&amp;creator=factset&amp;DYN_ARGS=TRUE&amp;DOC_NAME=FAT:FQL_AUDITING_CLIENT_TEMPLATE.FAT&amp;display_string=Audit&amp;VAR:KEY=VUPGBEVAFY&amp;VAR:QUERY=RkZfRlJFRV9DRihMVE0sMCwsLCxVU0Qp&amp;WINDOW=FIRST_POPUP&amp;HEIGHT=450&amp;WIDTH=450&amp;START_MAXIMI","ZED=FALSE&amp;VAR:CALENDAR=US&amp;VAR:SYMBOL=CMI&amp;VAR:INDEX=0"}</definedName>
    <definedName name="_1297__FDSAUDITLINK__" localSheetId="2" hidden="1">{"fdsup://directions/FAT Viewer?action=UPDATE&amp;creator=factset&amp;DYN_ARGS=TRUE&amp;DOC_NAME=FAT:FQL_AUDITING_CLIENT_TEMPLATE.FAT&amp;display_string=Audit&amp;VAR:KEY=RYLMFADYXK&amp;VAR:QUERY=RkZfRlJFRV9DRihMVE0sMCwsLCxVU0Qp&amp;WINDOW=FIRST_POPUP&amp;HEIGHT=450&amp;WIDTH=450&amp;START_MAXIMI","ZED=FALSE&amp;VAR:CALENDAR=US&amp;VAR:SYMBOL=ABB&amp;VAR:INDEX=0"}</definedName>
    <definedName name="_1297__FDSAUDITLINK__" hidden="1">{"fdsup://directions/FAT Viewer?action=UPDATE&amp;creator=factset&amp;DYN_ARGS=TRUE&amp;DOC_NAME=FAT:FQL_AUDITING_CLIENT_TEMPLATE.FAT&amp;display_string=Audit&amp;VAR:KEY=RYLMFADYXK&amp;VAR:QUERY=RkZfRlJFRV9DRihMVE0sMCwsLCxVU0Qp&amp;WINDOW=FIRST_POPUP&amp;HEIGHT=450&amp;WIDTH=450&amp;START_MAXIMI","ZED=FALSE&amp;VAR:CALENDAR=US&amp;VAR:SYMBOL=ABB&amp;VAR:INDEX=0"}</definedName>
    <definedName name="_1298__FDSAUDITLINK__" localSheetId="2" hidden="1">{"fdsup://directions/FAT Viewer?action=UPDATE&amp;creator=factset&amp;DYN_ARGS=TRUE&amp;DOC_NAME=FAT:FQL_AUDITING_CLIENT_TEMPLATE.FAT&amp;display_string=Audit&amp;VAR:KEY=VELCBKPEFY&amp;VAR:QUERY=RkZfR1JPU1NfTUdOKE1PTiwwKQ==&amp;WINDOW=FIRST_POPUP&amp;HEIGHT=450&amp;WIDTH=450&amp;START_MAXIMIZED=","FALSE&amp;VAR:CALENDAR=US&amp;VAR:SYMBOL=VMI&amp;VAR:INDEX=0"}</definedName>
    <definedName name="_1298__FDSAUDITLINK__" hidden="1">{"fdsup://directions/FAT Viewer?action=UPDATE&amp;creator=factset&amp;DYN_ARGS=TRUE&amp;DOC_NAME=FAT:FQL_AUDITING_CLIENT_TEMPLATE.FAT&amp;display_string=Audit&amp;VAR:KEY=VELCBKPEFY&amp;VAR:QUERY=RkZfR1JPU1NfTUdOKE1PTiwwKQ==&amp;WINDOW=FIRST_POPUP&amp;HEIGHT=450&amp;WIDTH=450&amp;START_MAXIMIZED=","FALSE&amp;VAR:CALENDAR=US&amp;VAR:SYMBOL=VMI&amp;VAR:INDEX=0"}</definedName>
    <definedName name="_1299__FDSAUDITLINK__" localSheetId="2" hidden="1">{"fdsup://directions/FAT Viewer?action=UPDATE&amp;creator=factset&amp;DYN_ARGS=TRUE&amp;DOC_NAME=FAT:FQL_AUDITING_CLIENT_TEMPLATE.FAT&amp;display_string=Audit&amp;VAR:KEY=DODCPGDMJM&amp;VAR:QUERY=RkZfR1JPU1NfTUdOKE1PTiwwKQ==&amp;WINDOW=FIRST_POPUP&amp;HEIGHT=450&amp;WIDTH=450&amp;START_MAXIMIZED=","FALSE&amp;VAR:CALENDAR=US&amp;VAR:SYMBOL=PLL&amp;VAR:INDEX=0"}</definedName>
    <definedName name="_1299__FDSAUDITLINK__" hidden="1">{"fdsup://directions/FAT Viewer?action=UPDATE&amp;creator=factset&amp;DYN_ARGS=TRUE&amp;DOC_NAME=FAT:FQL_AUDITING_CLIENT_TEMPLATE.FAT&amp;display_string=Audit&amp;VAR:KEY=DODCPGDMJM&amp;VAR:QUERY=RkZfR1JPU1NfTUdOKE1PTiwwKQ==&amp;WINDOW=FIRST_POPUP&amp;HEIGHT=450&amp;WIDTH=450&amp;START_MAXIMIZED=","FALSE&amp;VAR:CALENDAR=US&amp;VAR:SYMBOL=PLL&amp;VAR:INDEX=0"}</definedName>
    <definedName name="_13__FDSAUDITLINK__" localSheetId="2" hidden="1">{"fdsup://directions/FAT Viewer?action=UPDATE&amp;creator=factset&amp;DYN_ARGS=TRUE&amp;DOC_NAME=FAT:FQL_AUDITING_CLIENT_TEMPLATE.FAT&amp;display_string=Audit&amp;VAR:KEY=BQFINYXGRW&amp;VAR:QUERY=UkdGX0xURF9UQ0FQKEFOTixOT1csTk9XLCwsLCxOT0FVRElUKQ==&amp;WINDOW=FIRST_POPUP&amp;HEIGHT=450&amp;WI","DTH=450&amp;START_MAXIMIZED=FALSE&amp;VAR:CALENDAR=US&amp;VAR:SYMBOL=BDN&amp;VAR:INDEX=0"}</definedName>
    <definedName name="_13__FDSAUDITLINK__" hidden="1">{"fdsup://directions/FAT Viewer?action=UPDATE&amp;creator=factset&amp;DYN_ARGS=TRUE&amp;DOC_NAME=FAT:FQL_AUDITING_CLIENT_TEMPLATE.FAT&amp;display_string=Audit&amp;VAR:KEY=BQFINYXGRW&amp;VAR:QUERY=UkdGX0xURF9UQ0FQKEFOTixOT1csTk9XLCwsLCxOT0FVRElUKQ==&amp;WINDOW=FIRST_POPUP&amp;HEIGHT=450&amp;WI","DTH=450&amp;START_MAXIMIZED=FALSE&amp;VAR:CALENDAR=US&amp;VAR:SYMBOL=BDN&amp;VAR:INDEX=0"}</definedName>
    <definedName name="_1300__FDSAUDITLINK__" localSheetId="2" hidden="1">{"fdsup://directions/FAT Viewer?action=UPDATE&amp;creator=factset&amp;DYN_ARGS=TRUE&amp;DOC_NAME=FAT:FQL_AUDITING_CLIENT_TEMPLATE.FAT&amp;display_string=Audit&amp;VAR:KEY=JQJCTIFYRU&amp;VAR:QUERY=RkZfR1JPU1NfTUdOKE1PTiwwKQ==&amp;WINDOW=FIRST_POPUP&amp;HEIGHT=450&amp;WIDTH=450&amp;START_MAXIMIZED=","FALSE&amp;VAR:CALENDAR=US&amp;VAR:SYMBOL=JBHT&amp;VAR:INDEX=0"}</definedName>
    <definedName name="_1300__FDSAUDITLINK__" hidden="1">{"fdsup://directions/FAT Viewer?action=UPDATE&amp;creator=factset&amp;DYN_ARGS=TRUE&amp;DOC_NAME=FAT:FQL_AUDITING_CLIENT_TEMPLATE.FAT&amp;display_string=Audit&amp;VAR:KEY=JQJCTIFYRU&amp;VAR:QUERY=RkZfR1JPU1NfTUdOKE1PTiwwKQ==&amp;WINDOW=FIRST_POPUP&amp;HEIGHT=450&amp;WIDTH=450&amp;START_MAXIMIZED=","FALSE&amp;VAR:CALENDAR=US&amp;VAR:SYMBOL=JBHT&amp;VAR:INDEX=0"}</definedName>
    <definedName name="_1301__FDSAUDITLINK__" localSheetId="2" hidden="1">{"fdsup://directions/FAT Viewer?action=UPDATE&amp;creator=factset&amp;DYN_ARGS=TRUE&amp;DOC_NAME=FAT:FQL_AUDITING_CLIENT_TEMPLATE.FAT&amp;display_string=Audit&amp;VAR:KEY=DUDCXUDIVM&amp;VAR:QUERY=RkZfR1JPU1NfTUdOKE1PTiwwKQ==&amp;WINDOW=FIRST_POPUP&amp;HEIGHT=450&amp;WIDTH=450&amp;START_MAXIMIZED=","FALSE&amp;VAR:CALENDAR=US&amp;VAR:SYMBOL=CMI&amp;VAR:INDEX=0"}</definedName>
    <definedName name="_1301__FDSAUDITLINK__" hidden="1">{"fdsup://directions/FAT Viewer?action=UPDATE&amp;creator=factset&amp;DYN_ARGS=TRUE&amp;DOC_NAME=FAT:FQL_AUDITING_CLIENT_TEMPLATE.FAT&amp;display_string=Audit&amp;VAR:KEY=DUDCXUDIVM&amp;VAR:QUERY=RkZfR1JPU1NfTUdOKE1PTiwwKQ==&amp;WINDOW=FIRST_POPUP&amp;HEIGHT=450&amp;WIDTH=450&amp;START_MAXIMIZED=","FALSE&amp;VAR:CALENDAR=US&amp;VAR:SYMBOL=CMI&amp;VAR:INDEX=0"}</definedName>
    <definedName name="_1302__FDSAUDITLINK__" localSheetId="2" hidden="1">{"fdsup://directions/FAT Viewer?action=UPDATE&amp;creator=factset&amp;DYN_ARGS=TRUE&amp;DOC_NAME=FAT:FQL_AUDITING_CLIENT_TEMPLATE.FAT&amp;display_string=Audit&amp;VAR:KEY=VQFOBWNSHO&amp;VAR:QUERY=RkZfR1JPU1NfTUdOKE1PTiwwKQ==&amp;WINDOW=FIRST_POPUP&amp;HEIGHT=450&amp;WIDTH=450&amp;START_MAXIMIZED=","FALSE&amp;VAR:CALENDAR=US&amp;VAR:SYMBOL=ABB&amp;VAR:INDEX=0"}</definedName>
    <definedName name="_1302__FDSAUDITLINK__" hidden="1">{"fdsup://directions/FAT Viewer?action=UPDATE&amp;creator=factset&amp;DYN_ARGS=TRUE&amp;DOC_NAME=FAT:FQL_AUDITING_CLIENT_TEMPLATE.FAT&amp;display_string=Audit&amp;VAR:KEY=VQFOBWNSHO&amp;VAR:QUERY=RkZfR1JPU1NfTUdOKE1PTiwwKQ==&amp;WINDOW=FIRST_POPUP&amp;HEIGHT=450&amp;WIDTH=450&amp;START_MAXIMIZED=","FALSE&amp;VAR:CALENDAR=US&amp;VAR:SYMBOL=ABB&amp;VAR:INDEX=0"}</definedName>
    <definedName name="_1303__FDSAUDITLINK__" localSheetId="2" hidden="1">{"fdsup://directions/FAT Viewer?action=UPDATE&amp;creator=factset&amp;DYN_ARGS=TRUE&amp;DOC_NAME=FAT:FQL_AUDITING_CLIENT_TEMPLATE.FAT&amp;display_string=Audit&amp;VAR:KEY=PSXYDMVEZM&amp;VAR:QUERY=RkZfRlJFRV9DRihMVE0sMCwsLCxVU0Qp&amp;WINDOW=FIRST_POPUP&amp;HEIGHT=450&amp;WIDTH=450&amp;START_MAXIMI","ZED=FALSE&amp;VAR:CALENDAR=US&amp;VAR:SYMBOL=INDUSTRIALS&amp;VAR:INDEX=0"}</definedName>
    <definedName name="_1303__FDSAUDITLINK__" hidden="1">{"fdsup://directions/FAT Viewer?action=UPDATE&amp;creator=factset&amp;DYN_ARGS=TRUE&amp;DOC_NAME=FAT:FQL_AUDITING_CLIENT_TEMPLATE.FAT&amp;display_string=Audit&amp;VAR:KEY=PSXYDMVEZM&amp;VAR:QUERY=RkZfRlJFRV9DRihMVE0sMCwsLCxVU0Qp&amp;WINDOW=FIRST_POPUP&amp;HEIGHT=450&amp;WIDTH=450&amp;START_MAXIMI","ZED=FALSE&amp;VAR:CALENDAR=US&amp;VAR:SYMBOL=INDUSTRIALS&amp;VAR:INDEX=0"}</definedName>
    <definedName name="_1304__FDSAUDITLINK__" localSheetId="2" hidden="1">{"fdsup://directions/FAT Viewer?action=UPDATE&amp;creator=factset&amp;DYN_ARGS=TRUE&amp;DOC_NAME=FAT:FQL_AUDITING_CLIENT_TEMPLATE.FAT&amp;display_string=Audit&amp;VAR:KEY=LSXSTQRYZE&amp;VAR:QUERY=RkZfRlJFRV9DRihMVE0sMCwsLCxVU0Qp&amp;WINDOW=FIRST_POPUP&amp;HEIGHT=450&amp;WIDTH=450&amp;START_MAXIMI","ZED=FALSE&amp;VAR:CALENDAR=US&amp;VAR:SYMBOL=SRCL&amp;VAR:INDEX=0"}</definedName>
    <definedName name="_1304__FDSAUDITLINK__" hidden="1">{"fdsup://directions/FAT Viewer?action=UPDATE&amp;creator=factset&amp;DYN_ARGS=TRUE&amp;DOC_NAME=FAT:FQL_AUDITING_CLIENT_TEMPLATE.FAT&amp;display_string=Audit&amp;VAR:KEY=LSXSTQRYZE&amp;VAR:QUERY=RkZfRlJFRV9DRihMVE0sMCwsLCxVU0Qp&amp;WINDOW=FIRST_POPUP&amp;HEIGHT=450&amp;WIDTH=450&amp;START_MAXIMI","ZED=FALSE&amp;VAR:CALENDAR=US&amp;VAR:SYMBOL=SRCL&amp;VAR:INDEX=0"}</definedName>
    <definedName name="_1305__FDSAUDITLINK__" localSheetId="2" hidden="1">{"fdsup://directions/FAT Viewer?action=UPDATE&amp;creator=factset&amp;DYN_ARGS=TRUE&amp;DOC_NAME=FAT:FQL_AUDITING_CLIENT_TEMPLATE.FAT&amp;display_string=Audit&amp;VAR:KEY=TGVUFYVKFG&amp;VAR:QUERY=RkZfRlJFRV9DRihMVE0sMCwsLCxVU0Qp&amp;WINDOW=FIRST_POPUP&amp;HEIGHT=450&amp;WIDTH=450&amp;START_MAXIMI","ZED=FALSE&amp;VAR:CALENDAR=US&amp;VAR:SYMBOL=MTD&amp;VAR:INDEX=0"}</definedName>
    <definedName name="_1305__FDSAUDITLINK__" hidden="1">{"fdsup://directions/FAT Viewer?action=UPDATE&amp;creator=factset&amp;DYN_ARGS=TRUE&amp;DOC_NAME=FAT:FQL_AUDITING_CLIENT_TEMPLATE.FAT&amp;display_string=Audit&amp;VAR:KEY=TGVUFYVKFG&amp;VAR:QUERY=RkZfRlJFRV9DRihMVE0sMCwsLCxVU0Qp&amp;WINDOW=FIRST_POPUP&amp;HEIGHT=450&amp;WIDTH=450&amp;START_MAXIMI","ZED=FALSE&amp;VAR:CALENDAR=US&amp;VAR:SYMBOL=MTD&amp;VAR:INDEX=0"}</definedName>
    <definedName name="_1306__FDSAUDITLINK__" localSheetId="2" hidden="1">{"fdsup://directions/FAT Viewer?action=UPDATE&amp;creator=factset&amp;DYN_ARGS=TRUE&amp;DOC_NAME=FAT:FQL_AUDITING_CLIENT_TEMPLATE.FAT&amp;display_string=Audit&amp;VAR:KEY=ZQDEFQNONY&amp;VAR:QUERY=RkZfRlJFRV9DRihMVE0sMCwsLCxVU0Qp&amp;WINDOW=FIRST_POPUP&amp;HEIGHT=450&amp;WIDTH=450&amp;START_MAXIMI","ZED=FALSE&amp;VAR:CALENDAR=US&amp;VAR:SYMBOL=WAT&amp;VAR:INDEX=0"}</definedName>
    <definedName name="_1306__FDSAUDITLINK__" hidden="1">{"fdsup://directions/FAT Viewer?action=UPDATE&amp;creator=factset&amp;DYN_ARGS=TRUE&amp;DOC_NAME=FAT:FQL_AUDITING_CLIENT_TEMPLATE.FAT&amp;display_string=Audit&amp;VAR:KEY=ZQDEFQNONY&amp;VAR:QUERY=RkZfRlJFRV9DRihMVE0sMCwsLCxVU0Qp&amp;WINDOW=FIRST_POPUP&amp;HEIGHT=450&amp;WIDTH=450&amp;START_MAXIMI","ZED=FALSE&amp;VAR:CALENDAR=US&amp;VAR:SYMBOL=WAT&amp;VAR:INDEX=0"}</definedName>
    <definedName name="_1307__FDSAUDITLINK__" localSheetId="2" hidden="1">{"fdsup://directions/FAT Viewer?action=UPDATE&amp;creator=factset&amp;DYN_ARGS=TRUE&amp;DOC_NAME=FAT:FQL_AUDITING_CLIENT_TEMPLATE.FAT&amp;display_string=Audit&amp;VAR:KEY=DKZWDKFIHA&amp;VAR:QUERY=RkZfRlJFRV9DRihMVE0sMCwsLCxVU0Qp&amp;WINDOW=FIRST_POPUP&amp;HEIGHT=450&amp;WIDTH=450&amp;START_MAXIMI","ZED=FALSE&amp;VAR:CALENDAR=US&amp;VAR:SYMBOL=BDX&amp;VAR:INDEX=0"}</definedName>
    <definedName name="_1307__FDSAUDITLINK__" hidden="1">{"fdsup://directions/FAT Viewer?action=UPDATE&amp;creator=factset&amp;DYN_ARGS=TRUE&amp;DOC_NAME=FAT:FQL_AUDITING_CLIENT_TEMPLATE.FAT&amp;display_string=Audit&amp;VAR:KEY=DKZWDKFIHA&amp;VAR:QUERY=RkZfRlJFRV9DRihMVE0sMCwsLCxVU0Qp&amp;WINDOW=FIRST_POPUP&amp;HEIGHT=450&amp;WIDTH=450&amp;START_MAXIMI","ZED=FALSE&amp;VAR:CALENDAR=US&amp;VAR:SYMBOL=BDX&amp;VAR:INDEX=0"}</definedName>
    <definedName name="_1308__FDSAUDITLINK__" localSheetId="2" hidden="1">{"fdsup://directions/FAT Viewer?action=UPDATE&amp;creator=factset&amp;DYN_ARGS=TRUE&amp;DOC_NAME=FAT:FQL_AUDITING_CLIENT_TEMPLATE.FAT&amp;display_string=Audit&amp;VAR:KEY=XANUDEHAZO&amp;VAR:QUERY=RkZfR1JPU1NfTUdOKE1PTiwwKQ==&amp;WINDOW=FIRST_POPUP&amp;HEIGHT=450&amp;WIDTH=450&amp;START_MAXIMIZED=","FALSE&amp;VAR:CALENDAR=US&amp;VAR:SYMBOL=SRCL&amp;VAR:INDEX=0"}</definedName>
    <definedName name="_1308__FDSAUDITLINK__" hidden="1">{"fdsup://directions/FAT Viewer?action=UPDATE&amp;creator=factset&amp;DYN_ARGS=TRUE&amp;DOC_NAME=FAT:FQL_AUDITING_CLIENT_TEMPLATE.FAT&amp;display_string=Audit&amp;VAR:KEY=XANUDEHAZO&amp;VAR:QUERY=RkZfR1JPU1NfTUdOKE1PTiwwKQ==&amp;WINDOW=FIRST_POPUP&amp;HEIGHT=450&amp;WIDTH=450&amp;START_MAXIMIZED=","FALSE&amp;VAR:CALENDAR=US&amp;VAR:SYMBOL=SRCL&amp;VAR:INDEX=0"}</definedName>
    <definedName name="_1309__FDSAUDITLINK__" localSheetId="2" hidden="1">{"fdsup://directions/FAT Viewer?action=UPDATE&amp;creator=factset&amp;DYN_ARGS=TRUE&amp;DOC_NAME=FAT:FQL_AUDITING_CLIENT_TEMPLATE.FAT&amp;display_string=Audit&amp;VAR:KEY=XOXEXYDYJQ&amp;VAR:QUERY=RkZfR1JPU1NfTUdOKE1PTiwwKQ==&amp;WINDOW=FIRST_POPUP&amp;HEIGHT=450&amp;WIDTH=450&amp;START_MAXIMIZED=","FALSE&amp;VAR:CALENDAR=US&amp;VAR:SYMBOL=MTD&amp;VAR:INDEX=0"}</definedName>
    <definedName name="_1309__FDSAUDITLINK__" hidden="1">{"fdsup://directions/FAT Viewer?action=UPDATE&amp;creator=factset&amp;DYN_ARGS=TRUE&amp;DOC_NAME=FAT:FQL_AUDITING_CLIENT_TEMPLATE.FAT&amp;display_string=Audit&amp;VAR:KEY=XOXEXYDYJQ&amp;VAR:QUERY=RkZfR1JPU1NfTUdOKE1PTiwwKQ==&amp;WINDOW=FIRST_POPUP&amp;HEIGHT=450&amp;WIDTH=450&amp;START_MAXIMIZED=","FALSE&amp;VAR:CALENDAR=US&amp;VAR:SYMBOL=MTD&amp;VAR:INDEX=0"}</definedName>
    <definedName name="_1310__FDSAUDITLINK__" localSheetId="2" hidden="1">{"fdsup://directions/FAT Viewer?action=UPDATE&amp;creator=factset&amp;DYN_ARGS=TRUE&amp;DOC_NAME=FAT:FQL_AUDITING_CLIENT_TEMPLATE.FAT&amp;display_string=Audit&amp;VAR:KEY=TKLWVKRKFS&amp;VAR:QUERY=RkZfR1JPU1NfTUdOKE1PTiwwKQ==&amp;WINDOW=FIRST_POPUP&amp;HEIGHT=450&amp;WIDTH=450&amp;START_MAXIMIZED=","FALSE&amp;VAR:CALENDAR=US&amp;VAR:SYMBOL=WAT&amp;VAR:INDEX=0"}</definedName>
    <definedName name="_1310__FDSAUDITLINK__" hidden="1">{"fdsup://directions/FAT Viewer?action=UPDATE&amp;creator=factset&amp;DYN_ARGS=TRUE&amp;DOC_NAME=FAT:FQL_AUDITING_CLIENT_TEMPLATE.FAT&amp;display_string=Audit&amp;VAR:KEY=TKLWVKRKFS&amp;VAR:QUERY=RkZfR1JPU1NfTUdOKE1PTiwwKQ==&amp;WINDOW=FIRST_POPUP&amp;HEIGHT=450&amp;WIDTH=450&amp;START_MAXIMIZED=","FALSE&amp;VAR:CALENDAR=US&amp;VAR:SYMBOL=WAT&amp;VAR:INDEX=0"}</definedName>
    <definedName name="_1311__FDSAUDITLINK__" localSheetId="2" hidden="1">{"fdsup://directions/FAT Viewer?action=UPDATE&amp;creator=factset&amp;DYN_ARGS=TRUE&amp;DOC_NAME=FAT:FQL_AUDITING_CLIENT_TEMPLATE.FAT&amp;display_string=Audit&amp;VAR:KEY=NGTCTQNIRO&amp;VAR:QUERY=RkZfR1JPU1NfTUdOKE1PTiwwKQ==&amp;WINDOW=FIRST_POPUP&amp;HEIGHT=450&amp;WIDTH=450&amp;START_MAXIMIZED=","FALSE&amp;VAR:CALENDAR=US&amp;VAR:SYMBOL=BDX&amp;VAR:INDEX=0"}</definedName>
    <definedName name="_1311__FDSAUDITLINK__" hidden="1">{"fdsup://directions/FAT Viewer?action=UPDATE&amp;creator=factset&amp;DYN_ARGS=TRUE&amp;DOC_NAME=FAT:FQL_AUDITING_CLIENT_TEMPLATE.FAT&amp;display_string=Audit&amp;VAR:KEY=NGTCTQNIRO&amp;VAR:QUERY=RkZfR1JPU1NfTUdOKE1PTiwwKQ==&amp;WINDOW=FIRST_POPUP&amp;HEIGHT=450&amp;WIDTH=450&amp;START_MAXIMIZED=","FALSE&amp;VAR:CALENDAR=US&amp;VAR:SYMBOL=BDX&amp;VAR:INDEX=0"}</definedName>
    <definedName name="_1312__FDSAUDITLINK__" localSheetId="2" hidden="1">{"fdsup://directions/FAT Viewer?action=UPDATE&amp;creator=factset&amp;DYN_ARGS=TRUE&amp;DOC_NAME=FAT:FQL_AUDITING_CLIENT_TEMPLATE.FAT&amp;display_string=Audit&amp;VAR:KEY=XORCFGPUHI&amp;VAR:QUERY=RkZfRlJFRV9DRihMVE0sMCwsLCxVU0Qp&amp;WINDOW=FIRST_POPUP&amp;HEIGHT=450&amp;WIDTH=450&amp;START_MAXIMI","ZED=FALSE&amp;VAR:CALENDAR=US&amp;VAR:SYMBOL=ICE&amp;VAR:INDEX=0"}</definedName>
    <definedName name="_1312__FDSAUDITLINK__" hidden="1">{"fdsup://directions/FAT Viewer?action=UPDATE&amp;creator=factset&amp;DYN_ARGS=TRUE&amp;DOC_NAME=FAT:FQL_AUDITING_CLIENT_TEMPLATE.FAT&amp;display_string=Audit&amp;VAR:KEY=XORCFGPUHI&amp;VAR:QUERY=RkZfRlJFRV9DRihMVE0sMCwsLCxVU0Qp&amp;WINDOW=FIRST_POPUP&amp;HEIGHT=450&amp;WIDTH=450&amp;START_MAXIMI","ZED=FALSE&amp;VAR:CALENDAR=US&amp;VAR:SYMBOL=ICE&amp;VAR:INDEX=0"}</definedName>
    <definedName name="_1313__FDSAUDITLINK__" localSheetId="2" hidden="1">{"fdsup://directions/FAT Viewer?action=UPDATE&amp;creator=factset&amp;DYN_ARGS=TRUE&amp;DOC_NAME=FAT:FQL_AUDITING_CLIENT_TEMPLATE.FAT&amp;display_string=Audit&amp;VAR:KEY=DKLQTUDQTG&amp;VAR:QUERY=RkZfRlJFRV9DRihMVE0sMCwsLCxVU0Qp&amp;WINDOW=FIRST_POPUP&amp;HEIGHT=450&amp;WIDTH=450&amp;START_MAXIMI","ZED=FALSE&amp;VAR:CALENDAR=US&amp;VAR:SYMBOL=ACE&amp;VAR:INDEX=0"}</definedName>
    <definedName name="_1313__FDSAUDITLINK__" hidden="1">{"fdsup://directions/FAT Viewer?action=UPDATE&amp;creator=factset&amp;DYN_ARGS=TRUE&amp;DOC_NAME=FAT:FQL_AUDITING_CLIENT_TEMPLATE.FAT&amp;display_string=Audit&amp;VAR:KEY=DKLQTUDQTG&amp;VAR:QUERY=RkZfRlJFRV9DRihMVE0sMCwsLCxVU0Qp&amp;WINDOW=FIRST_POPUP&amp;HEIGHT=450&amp;WIDTH=450&amp;START_MAXIMI","ZED=FALSE&amp;VAR:CALENDAR=US&amp;VAR:SYMBOL=ACE&amp;VAR:INDEX=0"}</definedName>
    <definedName name="_1314__FDSAUDITLINK__" localSheetId="2" hidden="1">{"fdsup://directions/FAT Viewer?action=UPDATE&amp;creator=factset&amp;DYN_ARGS=TRUE&amp;DOC_NAME=FAT:FQL_AUDITING_CLIENT_TEMPLATE.FAT&amp;display_string=Audit&amp;VAR:KEY=BGNOZIJKBA&amp;VAR:QUERY=RkZfR1JPU1NfTUdOKE1PTiwwKQ==&amp;WINDOW=FIRST_POPUP&amp;HEIGHT=450&amp;WIDTH=450&amp;START_MAXIMIZED=","FALSE&amp;VAR:CALENDAR=US&amp;VAR:SYMBOL=ICE&amp;VAR:INDEX=0"}</definedName>
    <definedName name="_1314__FDSAUDITLINK__" hidden="1">{"fdsup://directions/FAT Viewer?action=UPDATE&amp;creator=factset&amp;DYN_ARGS=TRUE&amp;DOC_NAME=FAT:FQL_AUDITING_CLIENT_TEMPLATE.FAT&amp;display_string=Audit&amp;VAR:KEY=BGNOZIJKBA&amp;VAR:QUERY=RkZfR1JPU1NfTUdOKE1PTiwwKQ==&amp;WINDOW=FIRST_POPUP&amp;HEIGHT=450&amp;WIDTH=450&amp;START_MAXIMIZED=","FALSE&amp;VAR:CALENDAR=US&amp;VAR:SYMBOL=ICE&amp;VAR:INDEX=0"}</definedName>
    <definedName name="_1315__FDSAUDITLINK__" localSheetId="2" hidden="1">{"fdsup://directions/FAT Viewer?action=UPDATE&amp;creator=factset&amp;DYN_ARGS=TRUE&amp;DOC_NAME=FAT:FQL_AUDITING_CLIENT_TEMPLATE.FAT&amp;display_string=Audit&amp;VAR:KEY=VOVKLYZUHI&amp;VAR:QUERY=RkZfR1JPU1NfTUdOKE1PTiwwKQ==&amp;WINDOW=FIRST_POPUP&amp;HEIGHT=450&amp;WIDTH=450&amp;START_MAXIMIZED=","FALSE&amp;VAR:CALENDAR=US&amp;VAR:SYMBOL=ACE&amp;VAR:INDEX=0"}</definedName>
    <definedName name="_1315__FDSAUDITLINK__" hidden="1">{"fdsup://directions/FAT Viewer?action=UPDATE&amp;creator=factset&amp;DYN_ARGS=TRUE&amp;DOC_NAME=FAT:FQL_AUDITING_CLIENT_TEMPLATE.FAT&amp;display_string=Audit&amp;VAR:KEY=VOVKLYZUHI&amp;VAR:QUERY=RkZfR1JPU1NfTUdOKE1PTiwwKQ==&amp;WINDOW=FIRST_POPUP&amp;HEIGHT=450&amp;WIDTH=450&amp;START_MAXIMIZED=","FALSE&amp;VAR:CALENDAR=US&amp;VAR:SYMBOL=ACE&amp;VAR:INDEX=0"}</definedName>
    <definedName name="_1316__FDSAUDITLINK__" localSheetId="2" hidden="1">{"fdsup://directions/FAT Viewer?action=UPDATE&amp;creator=factset&amp;DYN_ARGS=TRUE&amp;DOC_NAME=FAT:FQL_AUDITING_CLIENT_TEMPLATE.FAT&amp;display_string=Audit&amp;VAR:KEY=NAXWXMPCPM&amp;VAR:QUERY=RkZfRlJFRV9DRihMVE0sMCwsLCxVU0Qp&amp;WINDOW=FIRST_POPUP&amp;HEIGHT=450&amp;WIDTH=450&amp;START_MAXIMI","ZED=FALSE&amp;VAR:CALENDAR=US&amp;VAR:SYMBOL=DNR&amp;VAR:INDEX=0"}</definedName>
    <definedName name="_1316__FDSAUDITLINK__" hidden="1">{"fdsup://directions/FAT Viewer?action=UPDATE&amp;creator=factset&amp;DYN_ARGS=TRUE&amp;DOC_NAME=FAT:FQL_AUDITING_CLIENT_TEMPLATE.FAT&amp;display_string=Audit&amp;VAR:KEY=NAXWXMPCPM&amp;VAR:QUERY=RkZfRlJFRV9DRihMVE0sMCwsLCxVU0Qp&amp;WINDOW=FIRST_POPUP&amp;HEIGHT=450&amp;WIDTH=450&amp;START_MAXIMI","ZED=FALSE&amp;VAR:CALENDAR=US&amp;VAR:SYMBOL=DNR&amp;VAR:INDEX=0"}</definedName>
    <definedName name="_1317__FDSAUDITLINK__" localSheetId="2" hidden="1">{"fdsup://directions/FAT Viewer?action=UPDATE&amp;creator=factset&amp;DYN_ARGS=TRUE&amp;DOC_NAME=FAT:FQL_AUDITING_CLIENT_TEMPLATE.FAT&amp;display_string=Audit&amp;VAR:KEY=FSVYRWXMNA&amp;VAR:QUERY=RkZfR1JPU1NfTUdOKE1PTiwwKQ==&amp;WINDOW=FIRST_POPUP&amp;HEIGHT=450&amp;WIDTH=450&amp;START_MAXIMIZED=","FALSE&amp;VAR:CALENDAR=US&amp;VAR:SYMBOL=DNR&amp;VAR:INDEX=0"}</definedName>
    <definedName name="_1317__FDSAUDITLINK__" hidden="1">{"fdsup://directions/FAT Viewer?action=UPDATE&amp;creator=factset&amp;DYN_ARGS=TRUE&amp;DOC_NAME=FAT:FQL_AUDITING_CLIENT_TEMPLATE.FAT&amp;display_string=Audit&amp;VAR:KEY=FSVYRWXMNA&amp;VAR:QUERY=RkZfR1JPU1NfTUdOKE1PTiwwKQ==&amp;WINDOW=FIRST_POPUP&amp;HEIGHT=450&amp;WIDTH=450&amp;START_MAXIMIZED=","FALSE&amp;VAR:CALENDAR=US&amp;VAR:SYMBOL=DNR&amp;VAR:INDEX=0"}</definedName>
    <definedName name="_1318__FDSAUDITLINK__" localSheetId="2" hidden="1">{"fdsup://directions/FAT Viewer?action=UPDATE&amp;creator=factset&amp;DYN_ARGS=TRUE&amp;DOC_NAME=FAT:FQL_AUDITING_CLIENT_TEMPLATE.FAT&amp;display_string=Audit&amp;VAR:KEY=HUPORUDMVA&amp;VAR:QUERY=RkZfRlJFRV9DRihMVE0sMCwsLCxVU0Qp&amp;WINDOW=FIRST_POPUP&amp;HEIGHT=450&amp;WIDTH=450&amp;START_MAXIMI","ZED=FALSE&amp;VAR:CALENDAR=US&amp;VAR:SYMBOL=ENERGY&amp;VAR:INDEX=0"}</definedName>
    <definedName name="_1318__FDSAUDITLINK__" hidden="1">{"fdsup://directions/FAT Viewer?action=UPDATE&amp;creator=factset&amp;DYN_ARGS=TRUE&amp;DOC_NAME=FAT:FQL_AUDITING_CLIENT_TEMPLATE.FAT&amp;display_string=Audit&amp;VAR:KEY=HUPORUDMVA&amp;VAR:QUERY=RkZfRlJFRV9DRihMVE0sMCwsLCxVU0Qp&amp;WINDOW=FIRST_POPUP&amp;HEIGHT=450&amp;WIDTH=450&amp;START_MAXIMI","ZED=FALSE&amp;VAR:CALENDAR=US&amp;VAR:SYMBOL=ENERGY&amp;VAR:INDEX=0"}</definedName>
    <definedName name="_1319__FDSAUDITLINK__" localSheetId="2" hidden="1">{"fdsup://directions/FAT Viewer?action=UPDATE&amp;creator=factset&amp;DYN_ARGS=TRUE&amp;DOC_NAME=FAT:FQL_AUDITING_CLIENT_TEMPLATE.FAT&amp;display_string=Audit&amp;VAR:KEY=LWFGLEFIDE&amp;VAR:QUERY=RkZfRlJFRV9DRihMVE0sMCwsLCxVU0Qp&amp;WINDOW=FIRST_POPUP&amp;HEIGHT=450&amp;WIDTH=450&amp;START_MAXIMI","ZED=FALSE&amp;VAR:CALENDAR=US&amp;VAR:SYMBOL=WFMI&amp;VAR:INDEX=0"}</definedName>
    <definedName name="_1319__FDSAUDITLINK__" hidden="1">{"fdsup://directions/FAT Viewer?action=UPDATE&amp;creator=factset&amp;DYN_ARGS=TRUE&amp;DOC_NAME=FAT:FQL_AUDITING_CLIENT_TEMPLATE.FAT&amp;display_string=Audit&amp;VAR:KEY=LWFGLEFIDE&amp;VAR:QUERY=RkZfRlJFRV9DRihMVE0sMCwsLCxVU0Qp&amp;WINDOW=FIRST_POPUP&amp;HEIGHT=450&amp;WIDTH=450&amp;START_MAXIMI","ZED=FALSE&amp;VAR:CALENDAR=US&amp;VAR:SYMBOL=WFMI&amp;VAR:INDEX=0"}</definedName>
    <definedName name="_1320__FDSAUDITLINK__" localSheetId="2" hidden="1">{"fdsup://directions/FAT Viewer?action=UPDATE&amp;creator=factset&amp;DYN_ARGS=TRUE&amp;DOC_NAME=FAT:FQL_AUDITING_CLIENT_TEMPLATE.FAT&amp;display_string=Audit&amp;VAR:KEY=FAFEHUTWXM&amp;VAR:QUERY=RkZfRlJFRV9DRihMVE0sMCwsLCxVU0Qp&amp;WINDOW=FIRST_POPUP&amp;HEIGHT=450&amp;WIDTH=450&amp;START_MAXIMI","ZED=FALSE&amp;VAR:CALENDAR=US&amp;VAR:SYMBOL=CLX&amp;VAR:INDEX=0"}</definedName>
    <definedName name="_1320__FDSAUDITLINK__" hidden="1">{"fdsup://directions/FAT Viewer?action=UPDATE&amp;creator=factset&amp;DYN_ARGS=TRUE&amp;DOC_NAME=FAT:FQL_AUDITING_CLIENT_TEMPLATE.FAT&amp;display_string=Audit&amp;VAR:KEY=FAFEHUTWXM&amp;VAR:QUERY=RkZfRlJFRV9DRihMVE0sMCwsLCxVU0Qp&amp;WINDOW=FIRST_POPUP&amp;HEIGHT=450&amp;WIDTH=450&amp;START_MAXIMI","ZED=FALSE&amp;VAR:CALENDAR=US&amp;VAR:SYMBOL=CLX&amp;VAR:INDEX=0"}</definedName>
    <definedName name="_1321__FDSAUDITLINK__" localSheetId="2" hidden="1">{"fdsup://directions/FAT Viewer?action=UPDATE&amp;creator=factset&amp;DYN_ARGS=TRUE&amp;DOC_NAME=FAT:FQL_AUDITING_CLIENT_TEMPLATE.FAT&amp;display_string=Audit&amp;VAR:KEY=DIFGFENSVE&amp;VAR:QUERY=RkZfRlJFRV9DRihMVE0sMCwsLCxVU0Qp&amp;WINDOW=FIRST_POPUP&amp;HEIGHT=450&amp;WIDTH=450&amp;START_MAXIMI","ZED=FALSE&amp;VAR:CALENDAR=US&amp;VAR:SYMBOL=CHD&amp;VAR:INDEX=0"}</definedName>
    <definedName name="_1321__FDSAUDITLINK__" hidden="1">{"fdsup://directions/FAT Viewer?action=UPDATE&amp;creator=factset&amp;DYN_ARGS=TRUE&amp;DOC_NAME=FAT:FQL_AUDITING_CLIENT_TEMPLATE.FAT&amp;display_string=Audit&amp;VAR:KEY=DIFGFENSVE&amp;VAR:QUERY=RkZfRlJFRV9DRihMVE0sMCwsLCxVU0Qp&amp;WINDOW=FIRST_POPUP&amp;HEIGHT=450&amp;WIDTH=450&amp;START_MAXIMI","ZED=FALSE&amp;VAR:CALENDAR=US&amp;VAR:SYMBOL=CHD&amp;VAR:INDEX=0"}</definedName>
    <definedName name="_1322__FDSAUDITLINK__" localSheetId="2" hidden="1">{"fdsup://directions/FAT Viewer?action=UPDATE&amp;creator=factset&amp;DYN_ARGS=TRUE&amp;DOC_NAME=FAT:FQL_AUDITING_CLIENT_TEMPLATE.FAT&amp;display_string=Audit&amp;VAR:KEY=TKBOTOTQRE&amp;VAR:QUERY=RkZfR1JPU1NfTUdOKE1PTiwwKQ==&amp;WINDOW=FIRST_POPUP&amp;HEIGHT=450&amp;WIDTH=450&amp;START_MAXIMIZED=","FALSE&amp;VAR:CALENDAR=US&amp;VAR:SYMBOL=WFMI&amp;VAR:INDEX=0"}</definedName>
    <definedName name="_1322__FDSAUDITLINK__" hidden="1">{"fdsup://directions/FAT Viewer?action=UPDATE&amp;creator=factset&amp;DYN_ARGS=TRUE&amp;DOC_NAME=FAT:FQL_AUDITING_CLIENT_TEMPLATE.FAT&amp;display_string=Audit&amp;VAR:KEY=TKBOTOTQRE&amp;VAR:QUERY=RkZfR1JPU1NfTUdOKE1PTiwwKQ==&amp;WINDOW=FIRST_POPUP&amp;HEIGHT=450&amp;WIDTH=450&amp;START_MAXIMIZED=","FALSE&amp;VAR:CALENDAR=US&amp;VAR:SYMBOL=WFMI&amp;VAR:INDEX=0"}</definedName>
    <definedName name="_1323__FDSAUDITLINK__" localSheetId="2" hidden="1">{"fdsup://directions/FAT Viewer?action=UPDATE&amp;creator=factset&amp;DYN_ARGS=TRUE&amp;DOC_NAME=FAT:FQL_AUDITING_CLIENT_TEMPLATE.FAT&amp;display_string=Audit&amp;VAR:KEY=DYTYBANQJY&amp;VAR:QUERY=RkZfR1JPU1NfTUdOKE1PTiwwKQ==&amp;WINDOW=FIRST_POPUP&amp;HEIGHT=450&amp;WIDTH=450&amp;START_MAXIMIZED=","FALSE&amp;VAR:CALENDAR=US&amp;VAR:SYMBOL=CLX&amp;VAR:INDEX=0"}</definedName>
    <definedName name="_1323__FDSAUDITLINK__" hidden="1">{"fdsup://directions/FAT Viewer?action=UPDATE&amp;creator=factset&amp;DYN_ARGS=TRUE&amp;DOC_NAME=FAT:FQL_AUDITING_CLIENT_TEMPLATE.FAT&amp;display_string=Audit&amp;VAR:KEY=DYTYBANQJY&amp;VAR:QUERY=RkZfR1JPU1NfTUdOKE1PTiwwKQ==&amp;WINDOW=FIRST_POPUP&amp;HEIGHT=450&amp;WIDTH=450&amp;START_MAXIMIZED=","FALSE&amp;VAR:CALENDAR=US&amp;VAR:SYMBOL=CLX&amp;VAR:INDEX=0"}</definedName>
    <definedName name="_1324__FDSAUDITLINK__" localSheetId="2" hidden="1">{"fdsup://directions/FAT Viewer?action=UPDATE&amp;creator=factset&amp;DYN_ARGS=TRUE&amp;DOC_NAME=FAT:FQL_AUDITING_CLIENT_TEMPLATE.FAT&amp;display_string=Audit&amp;VAR:KEY=TIZYPYRAVC&amp;VAR:QUERY=RkZfR1JPU1NfTUdOKE1PTiwwKQ==&amp;WINDOW=FIRST_POPUP&amp;HEIGHT=450&amp;WIDTH=450&amp;START_MAXIMIZED=","FALSE&amp;VAR:CALENDAR=US&amp;VAR:SYMBOL=CHD&amp;VAR:INDEX=0"}</definedName>
    <definedName name="_1324__FDSAUDITLINK__" hidden="1">{"fdsup://directions/FAT Viewer?action=UPDATE&amp;creator=factset&amp;DYN_ARGS=TRUE&amp;DOC_NAME=FAT:FQL_AUDITING_CLIENT_TEMPLATE.FAT&amp;display_string=Audit&amp;VAR:KEY=TIZYPYRAVC&amp;VAR:QUERY=RkZfR1JPU1NfTUdOKE1PTiwwKQ==&amp;WINDOW=FIRST_POPUP&amp;HEIGHT=450&amp;WIDTH=450&amp;START_MAXIMIZED=","FALSE&amp;VAR:CALENDAR=US&amp;VAR:SYMBOL=CHD&amp;VAR:INDEX=0"}</definedName>
    <definedName name="_1325__FDSAUDITLINK__" localSheetId="2" hidden="1">{"fdsup://directions/FAT Viewer?action=UPDATE&amp;creator=factset&amp;DYN_ARGS=TRUE&amp;DOC_NAME=FAT:FQL_AUDITING_CLIENT_TEMPLATE.FAT&amp;display_string=Audit&amp;VAR:KEY=JWNKDKJYPE&amp;VAR:QUERY=RkZfRlJFRV9DRihMVE0sMCwsLCxVU0Qp&amp;WINDOW=FIRST_POPUP&amp;HEIGHT=450&amp;WIDTH=450&amp;START_MAXIMI","ZED=FALSE&amp;VAR:CALENDAR=US&amp;VAR:SYMBOL=CONSUMER STAPLES&amp;VAR:INDEX=0"}</definedName>
    <definedName name="_1325__FDSAUDITLINK__" hidden="1">{"fdsup://directions/FAT Viewer?action=UPDATE&amp;creator=factset&amp;DYN_ARGS=TRUE&amp;DOC_NAME=FAT:FQL_AUDITING_CLIENT_TEMPLATE.FAT&amp;display_string=Audit&amp;VAR:KEY=JWNKDKJYPE&amp;VAR:QUERY=RkZfRlJFRV9DRihMVE0sMCwsLCxVU0Qp&amp;WINDOW=FIRST_POPUP&amp;HEIGHT=450&amp;WIDTH=450&amp;START_MAXIMI","ZED=FALSE&amp;VAR:CALENDAR=US&amp;VAR:SYMBOL=CONSUMER STAPLES&amp;VAR:INDEX=0"}</definedName>
    <definedName name="_1326__FDSAUDITLINK__" localSheetId="2" hidden="1">{"fdsup://directions/FAT Viewer?action=UPDATE&amp;creator=factset&amp;DYN_ARGS=TRUE&amp;DOC_NAME=FAT:FQL_AUDITING_CLIENT_TEMPLATE.FAT&amp;display_string=Audit&amp;VAR:KEY=HCHEBWJEFS&amp;VAR:QUERY=RkZfRlJFRV9DRihMVE0sMCwsLCxVU0Qp&amp;WINDOW=FIRST_POPUP&amp;HEIGHT=450&amp;WIDTH=450&amp;START_MAXIMI","ZED=FALSE&amp;VAR:CALENDAR=US&amp;VAR:SYMBOL=SBUX&amp;VAR:INDEX=0"}</definedName>
    <definedName name="_1326__FDSAUDITLINK__" hidden="1">{"fdsup://directions/FAT Viewer?action=UPDATE&amp;creator=factset&amp;DYN_ARGS=TRUE&amp;DOC_NAME=FAT:FQL_AUDITING_CLIENT_TEMPLATE.FAT&amp;display_string=Audit&amp;VAR:KEY=HCHEBWJEFS&amp;VAR:QUERY=RkZfRlJFRV9DRihMVE0sMCwsLCxVU0Qp&amp;WINDOW=FIRST_POPUP&amp;HEIGHT=450&amp;WIDTH=450&amp;START_MAXIMI","ZED=FALSE&amp;VAR:CALENDAR=US&amp;VAR:SYMBOL=SBUX&amp;VAR:INDEX=0"}</definedName>
    <definedName name="_1327__FDSAUDITLINK__" localSheetId="2" hidden="1">{"fdsup://directions/FAT Viewer?action=UPDATE&amp;creator=factset&amp;DYN_ARGS=TRUE&amp;DOC_NAME=FAT:FQL_AUDITING_CLIENT_TEMPLATE.FAT&amp;display_string=Audit&amp;VAR:KEY=ZYHMHKLGBY&amp;VAR:QUERY=RkZfRlJFRV9DRihMVE0sMCwsLCxVU0Qp&amp;WINDOW=FIRST_POPUP&amp;HEIGHT=450&amp;WIDTH=450&amp;START_MAXIMI","ZED=FALSE&amp;VAR:CALENDAR=US&amp;VAR:SYMBOL=JCI&amp;VAR:INDEX=0"}</definedName>
    <definedName name="_1327__FDSAUDITLINK__" hidden="1">{"fdsup://directions/FAT Viewer?action=UPDATE&amp;creator=factset&amp;DYN_ARGS=TRUE&amp;DOC_NAME=FAT:FQL_AUDITING_CLIENT_TEMPLATE.FAT&amp;display_string=Audit&amp;VAR:KEY=ZYHMHKLGBY&amp;VAR:QUERY=RkZfRlJFRV9DRihMVE0sMCwsLCxVU0Qp&amp;WINDOW=FIRST_POPUP&amp;HEIGHT=450&amp;WIDTH=450&amp;START_MAXIMI","ZED=FALSE&amp;VAR:CALENDAR=US&amp;VAR:SYMBOL=JCI&amp;VAR:INDEX=0"}</definedName>
    <definedName name="_1328__FDSAUDITLINK__" localSheetId="2" hidden="1">{"fdsup://directions/FAT Viewer?action=UPDATE&amp;creator=factset&amp;DYN_ARGS=TRUE&amp;DOC_NAME=FAT:FQL_AUDITING_CLIENT_TEMPLATE.FAT&amp;display_string=Audit&amp;VAR:KEY=BOTEDYHYNC&amp;VAR:QUERY=RkZfRlJFRV9DRihMVE0sMCwsLCxVU0Qp&amp;WINDOW=FIRST_POPUP&amp;HEIGHT=450&amp;WIDTH=450&amp;START_MAXIMI","ZED=FALSE&amp;VAR:CALENDAR=US&amp;VAR:SYMBOL=CMG&amp;VAR:INDEX=0"}</definedName>
    <definedName name="_1328__FDSAUDITLINK__" hidden="1">{"fdsup://directions/FAT Viewer?action=UPDATE&amp;creator=factset&amp;DYN_ARGS=TRUE&amp;DOC_NAME=FAT:FQL_AUDITING_CLIENT_TEMPLATE.FAT&amp;display_string=Audit&amp;VAR:KEY=BOTEDYHYNC&amp;VAR:QUERY=RkZfRlJFRV9DRihMVE0sMCwsLCxVU0Qp&amp;WINDOW=FIRST_POPUP&amp;HEIGHT=450&amp;WIDTH=450&amp;START_MAXIMI","ZED=FALSE&amp;VAR:CALENDAR=US&amp;VAR:SYMBOL=CMG&amp;VAR:INDEX=0"}</definedName>
    <definedName name="_1329__FDSAUDITLINK__" localSheetId="2" hidden="1">{"fdsup://directions/FAT Viewer?action=UPDATE&amp;creator=factset&amp;DYN_ARGS=TRUE&amp;DOC_NAME=FAT:FQL_AUDITING_CLIENT_TEMPLATE.FAT&amp;display_string=Audit&amp;VAR:KEY=LSJSVKJCXS&amp;VAR:QUERY=RkZfRlJFRV9DRihMVE0sMCwsLCxVU0Qp&amp;WINDOW=FIRST_POPUP&amp;HEIGHT=450&amp;WIDTH=450&amp;START_MAXIMI","ZED=FALSE&amp;VAR:CALENDAR=US&amp;VAR:SYMBOL=BWA&amp;VAR:INDEX=0"}</definedName>
    <definedName name="_1329__FDSAUDITLINK__" hidden="1">{"fdsup://directions/FAT Viewer?action=UPDATE&amp;creator=factset&amp;DYN_ARGS=TRUE&amp;DOC_NAME=FAT:FQL_AUDITING_CLIENT_TEMPLATE.FAT&amp;display_string=Audit&amp;VAR:KEY=LSJSVKJCXS&amp;VAR:QUERY=RkZfRlJFRV9DRihMVE0sMCwsLCxVU0Qp&amp;WINDOW=FIRST_POPUP&amp;HEIGHT=450&amp;WIDTH=450&amp;START_MAXIMI","ZED=FALSE&amp;VAR:CALENDAR=US&amp;VAR:SYMBOL=BWA&amp;VAR:INDEX=0"}</definedName>
    <definedName name="_1330__FDSAUDITLINK__" localSheetId="2" hidden="1">{"fdsup://directions/FAT Viewer?action=UPDATE&amp;creator=factset&amp;DYN_ARGS=TRUE&amp;DOC_NAME=FAT:FQL_AUDITING_CLIENT_TEMPLATE.FAT&amp;display_string=Audit&amp;VAR:KEY=TGFIFATABO&amp;VAR:QUERY=RkZfR1JPU1NfTUdOKE1PTiwwKQ==&amp;WINDOW=FIRST_POPUP&amp;HEIGHT=450&amp;WIDTH=450&amp;START_MAXIMIZED=","FALSE&amp;VAR:CALENDAR=US&amp;VAR:SYMBOL=SBUX&amp;VAR:INDEX=0"}</definedName>
    <definedName name="_1330__FDSAUDITLINK__" hidden="1">{"fdsup://directions/FAT Viewer?action=UPDATE&amp;creator=factset&amp;DYN_ARGS=TRUE&amp;DOC_NAME=FAT:FQL_AUDITING_CLIENT_TEMPLATE.FAT&amp;display_string=Audit&amp;VAR:KEY=TGFIFATABO&amp;VAR:QUERY=RkZfR1JPU1NfTUdOKE1PTiwwKQ==&amp;WINDOW=FIRST_POPUP&amp;HEIGHT=450&amp;WIDTH=450&amp;START_MAXIMIZED=","FALSE&amp;VAR:CALENDAR=US&amp;VAR:SYMBOL=SBUX&amp;VAR:INDEX=0"}</definedName>
    <definedName name="_1331__FDSAUDITLINK__" localSheetId="2" hidden="1">{"fdsup://directions/FAT Viewer?action=UPDATE&amp;creator=factset&amp;DYN_ARGS=TRUE&amp;DOC_NAME=FAT:FQL_AUDITING_CLIENT_TEMPLATE.FAT&amp;display_string=Audit&amp;VAR:KEY=LGPEHWBIHC&amp;VAR:QUERY=RkZfR1JPU1NfTUdOKE1PTiwwKQ==&amp;WINDOW=FIRST_POPUP&amp;HEIGHT=450&amp;WIDTH=450&amp;START_MAXIMIZED=","FALSE&amp;VAR:CALENDAR=US&amp;VAR:SYMBOL=JCI&amp;VAR:INDEX=0"}</definedName>
    <definedName name="_1331__FDSAUDITLINK__" hidden="1">{"fdsup://directions/FAT Viewer?action=UPDATE&amp;creator=factset&amp;DYN_ARGS=TRUE&amp;DOC_NAME=FAT:FQL_AUDITING_CLIENT_TEMPLATE.FAT&amp;display_string=Audit&amp;VAR:KEY=LGPEHWBIHC&amp;VAR:QUERY=RkZfR1JPU1NfTUdOKE1PTiwwKQ==&amp;WINDOW=FIRST_POPUP&amp;HEIGHT=450&amp;WIDTH=450&amp;START_MAXIMIZED=","FALSE&amp;VAR:CALENDAR=US&amp;VAR:SYMBOL=JCI&amp;VAR:INDEX=0"}</definedName>
    <definedName name="_1332__FDSAUDITLINK__" localSheetId="2" hidden="1">{"fdsup://directions/FAT Viewer?action=UPDATE&amp;creator=factset&amp;DYN_ARGS=TRUE&amp;DOC_NAME=FAT:FQL_AUDITING_CLIENT_TEMPLATE.FAT&amp;display_string=Audit&amp;VAR:KEY=TAVKXCHATE&amp;VAR:QUERY=RkZfR1JPU1NfTUdOKE1PTiwwKQ==&amp;WINDOW=FIRST_POPUP&amp;HEIGHT=450&amp;WIDTH=450&amp;START_MAXIMIZED=","FALSE&amp;VAR:CALENDAR=US&amp;VAR:SYMBOL=CMG&amp;VAR:INDEX=0"}</definedName>
    <definedName name="_1332__FDSAUDITLINK__" hidden="1">{"fdsup://directions/FAT Viewer?action=UPDATE&amp;creator=factset&amp;DYN_ARGS=TRUE&amp;DOC_NAME=FAT:FQL_AUDITING_CLIENT_TEMPLATE.FAT&amp;display_string=Audit&amp;VAR:KEY=TAVKXCHATE&amp;VAR:QUERY=RkZfR1JPU1NfTUdOKE1PTiwwKQ==&amp;WINDOW=FIRST_POPUP&amp;HEIGHT=450&amp;WIDTH=450&amp;START_MAXIMIZED=","FALSE&amp;VAR:CALENDAR=US&amp;VAR:SYMBOL=CMG&amp;VAR:INDEX=0"}</definedName>
    <definedName name="_1333__FDSAUDITLINK__" localSheetId="2" hidden="1">{"fdsup://directions/FAT Viewer?action=UPDATE&amp;creator=factset&amp;DYN_ARGS=TRUE&amp;DOC_NAME=FAT:FQL_AUDITING_CLIENT_TEMPLATE.FAT&amp;display_string=Audit&amp;VAR:KEY=PALQNMVETY&amp;VAR:QUERY=RkZfR1JPU1NfTUdOKE1PTiwwKQ==&amp;WINDOW=FIRST_POPUP&amp;HEIGHT=450&amp;WIDTH=450&amp;START_MAXIMIZED=","FALSE&amp;VAR:CALENDAR=US&amp;VAR:SYMBOL=BWA&amp;VAR:INDEX=0"}</definedName>
    <definedName name="_1333__FDSAUDITLINK__" hidden="1">{"fdsup://directions/FAT Viewer?action=UPDATE&amp;creator=factset&amp;DYN_ARGS=TRUE&amp;DOC_NAME=FAT:FQL_AUDITING_CLIENT_TEMPLATE.FAT&amp;display_string=Audit&amp;VAR:KEY=PALQNMVETY&amp;VAR:QUERY=RkZfR1JPU1NfTUdOKE1PTiwwKQ==&amp;WINDOW=FIRST_POPUP&amp;HEIGHT=450&amp;WIDTH=450&amp;START_MAXIMIZED=","FALSE&amp;VAR:CALENDAR=US&amp;VAR:SYMBOL=BWA&amp;VAR:INDEX=0"}</definedName>
    <definedName name="_1334__FDSAUDITLINK__" localSheetId="2" hidden="1">{"fdsup://directions/FAT Viewer?action=UPDATE&amp;creator=factset&amp;DYN_ARGS=TRUE&amp;DOC_NAME=FAT:FQL_AUDITING_CLIENT_TEMPLATE.FAT&amp;display_string=Audit&amp;VAR:KEY=YLOTSHCRYH&amp;VAR:QUERY=RkZfRlJFRV9DRihMVE0sMCwsLCxVU0Qp&amp;WINDOW=FIRST_POPUP&amp;HEIGHT=450&amp;WIDTH=450&amp;START_MAXIMI","ZED=FALSE&amp;VAR:CALENDAR=US&amp;VAR:SYMBOL=TTEK&amp;VAR:INDEX=0"}</definedName>
    <definedName name="_1334__FDSAUDITLINK__" hidden="1">{"fdsup://directions/FAT Viewer?action=UPDATE&amp;creator=factset&amp;DYN_ARGS=TRUE&amp;DOC_NAME=FAT:FQL_AUDITING_CLIENT_TEMPLATE.FAT&amp;display_string=Audit&amp;VAR:KEY=YLOTSHCRYH&amp;VAR:QUERY=RkZfRlJFRV9DRihMVE0sMCwsLCxVU0Qp&amp;WINDOW=FIRST_POPUP&amp;HEIGHT=450&amp;WIDTH=450&amp;START_MAXIMI","ZED=FALSE&amp;VAR:CALENDAR=US&amp;VAR:SYMBOL=TTEK&amp;VAR:INDEX=0"}</definedName>
    <definedName name="_1335__FDSAUDITLINK__" localSheetId="2" hidden="1">{"fdsup://directions/FAT Viewer?action=UPDATE&amp;creator=factset&amp;DYN_ARGS=TRUE&amp;DOC_NAME=FAT:FQL_AUDITING_CLIENT_TEMPLATE.FAT&amp;display_string=Audit&amp;VAR:KEY=YFERIFARAL&amp;VAR:QUERY=RkZfR1JPU1NfTUdOKE1PTiwwKQ==&amp;WINDOW=FIRST_POPUP&amp;HEIGHT=450&amp;WIDTH=450&amp;START_MAXIMIZED=","FALSE&amp;VAR:CALENDAR=US&amp;VAR:SYMBOL=TTEK&amp;VAR:INDEX=0"}</definedName>
    <definedName name="_1335__FDSAUDITLINK__" hidden="1">{"fdsup://directions/FAT Viewer?action=UPDATE&amp;creator=factset&amp;DYN_ARGS=TRUE&amp;DOC_NAME=FAT:FQL_AUDITING_CLIENT_TEMPLATE.FAT&amp;display_string=Audit&amp;VAR:KEY=YFERIFARAL&amp;VAR:QUERY=RkZfR1JPU1NfTUdOKE1PTiwwKQ==&amp;WINDOW=FIRST_POPUP&amp;HEIGHT=450&amp;WIDTH=450&amp;START_MAXIMIZED=","FALSE&amp;VAR:CALENDAR=US&amp;VAR:SYMBOL=TTEK&amp;VAR:INDEX=0"}</definedName>
    <definedName name="_1336__FDSAUDITLINK__" localSheetId="2" hidden="1">{"fdsup://directions/FAT Viewer?action=UPDATE&amp;creator=factset&amp;DYN_ARGS=TRUE&amp;DOC_NAME=FAT:FQL_AUDITING_CLIENT_TEMPLATE.FAT&amp;display_string=Audit&amp;VAR:KEY=ABOZINULYD&amp;VAR:QUERY=RkZfRlJFRV9DRihMVE0sMCwsLCxVU0Qp&amp;WINDOW=FIRST_POPUP&amp;HEIGHT=450&amp;WIDTH=450&amp;START_MAXIMI","ZED=FALSE&amp;VAR:CALENDAR=US&amp;VAR:SYMBOL=PG&amp;VAR:INDEX=0"}</definedName>
    <definedName name="_1336__FDSAUDITLINK__" hidden="1">{"fdsup://directions/FAT Viewer?action=UPDATE&amp;creator=factset&amp;DYN_ARGS=TRUE&amp;DOC_NAME=FAT:FQL_AUDITING_CLIENT_TEMPLATE.FAT&amp;display_string=Audit&amp;VAR:KEY=ABOZINULYD&amp;VAR:QUERY=RkZfRlJFRV9DRihMVE0sMCwsLCxVU0Qp&amp;WINDOW=FIRST_POPUP&amp;HEIGHT=450&amp;WIDTH=450&amp;START_MAXIMI","ZED=FALSE&amp;VAR:CALENDAR=US&amp;VAR:SYMBOL=PG&amp;VAR:INDEX=0"}</definedName>
    <definedName name="_1337__FDSAUDITLINK__" localSheetId="2" hidden="1">{"fdsup://directions/FAT Viewer?action=UPDATE&amp;creator=factset&amp;DYN_ARGS=TRUE&amp;DOC_NAME=FAT:FQL_AUDITING_CLIENT_TEMPLATE.FAT&amp;display_string=Audit&amp;VAR:KEY=WJWBMTMBCB&amp;VAR:QUERY=RkZfRlJFRV9DRihMVE0sMCwsLCxVU0Qp&amp;WINDOW=FIRST_POPUP&amp;HEIGHT=450&amp;WIDTH=450&amp;START_MAXIMI","ZED=FALSE&amp;VAR:CALENDAR=US&amp;VAR:SYMBOL=HSC&amp;VAR:INDEX=0"}</definedName>
    <definedName name="_1337__FDSAUDITLINK__" hidden="1">{"fdsup://directions/FAT Viewer?action=UPDATE&amp;creator=factset&amp;DYN_ARGS=TRUE&amp;DOC_NAME=FAT:FQL_AUDITING_CLIENT_TEMPLATE.FAT&amp;display_string=Audit&amp;VAR:KEY=WJWBMTMBCB&amp;VAR:QUERY=RkZfRlJFRV9DRihMVE0sMCwsLCxVU0Qp&amp;WINDOW=FIRST_POPUP&amp;HEIGHT=450&amp;WIDTH=450&amp;START_MAXIMI","ZED=FALSE&amp;VAR:CALENDAR=US&amp;VAR:SYMBOL=HSC&amp;VAR:INDEX=0"}</definedName>
    <definedName name="_1338__FDSAUDITLINK__" localSheetId="2" hidden="1">{"fdsup://directions/FAT Viewer?action=UPDATE&amp;creator=factset&amp;DYN_ARGS=TRUE&amp;DOC_NAME=FAT:FQL_AUDITING_CLIENT_TEMPLATE.FAT&amp;display_string=Audit&amp;VAR:KEY=ARADIVKHAL&amp;VAR:QUERY=RkZfR1JPU1NfTUdOKE1PTiwwKQ==&amp;WINDOW=FIRST_POPUP&amp;HEIGHT=450&amp;WIDTH=450&amp;START_MAXIMIZED=","FALSE&amp;VAR:CALENDAR=US&amp;VAR:SYMBOL=PG&amp;VAR:INDEX=0"}</definedName>
    <definedName name="_1338__FDSAUDITLINK__" hidden="1">{"fdsup://directions/FAT Viewer?action=UPDATE&amp;creator=factset&amp;DYN_ARGS=TRUE&amp;DOC_NAME=FAT:FQL_AUDITING_CLIENT_TEMPLATE.FAT&amp;display_string=Audit&amp;VAR:KEY=ARADIVKHAL&amp;VAR:QUERY=RkZfR1JPU1NfTUdOKE1PTiwwKQ==&amp;WINDOW=FIRST_POPUP&amp;HEIGHT=450&amp;WIDTH=450&amp;START_MAXIMIZED=","FALSE&amp;VAR:CALENDAR=US&amp;VAR:SYMBOL=PG&amp;VAR:INDEX=0"}</definedName>
    <definedName name="_1339__FDSAUDITLINK__" localSheetId="2" hidden="1">{"fdsup://directions/FAT Viewer?action=UPDATE&amp;creator=factset&amp;DYN_ARGS=TRUE&amp;DOC_NAME=FAT:FQL_AUDITING_CLIENT_TEMPLATE.FAT&amp;display_string=Audit&amp;VAR:KEY=ANYHUFGXEL&amp;VAR:QUERY=RkZfR1JPU1NfTUdOKE1PTiwwKQ==&amp;WINDOW=FIRST_POPUP&amp;HEIGHT=450&amp;WIDTH=450&amp;START_MAXIMIZED=","FALSE&amp;VAR:CALENDAR=US&amp;VAR:SYMBOL=HSC&amp;VAR:INDEX=0"}</definedName>
    <definedName name="_1339__FDSAUDITLINK__" hidden="1">{"fdsup://directions/FAT Viewer?action=UPDATE&amp;creator=factset&amp;DYN_ARGS=TRUE&amp;DOC_NAME=FAT:FQL_AUDITING_CLIENT_TEMPLATE.FAT&amp;display_string=Audit&amp;VAR:KEY=ANYHUFGXEL&amp;VAR:QUERY=RkZfR1JPU1NfTUdOKE1PTiwwKQ==&amp;WINDOW=FIRST_POPUP&amp;HEIGHT=450&amp;WIDTH=450&amp;START_MAXIMIZED=","FALSE&amp;VAR:CALENDAR=US&amp;VAR:SYMBOL=HSC&amp;VAR:INDEX=0"}</definedName>
    <definedName name="_1340__FDSAUDITLINK__" localSheetId="2" hidden="1">{"fdsup://directions/FAT Viewer?action=UPDATE&amp;creator=factset&amp;DYN_ARGS=TRUE&amp;DOC_NAME=FAT:FQL_AUDITING_CLIENT_TEMPLATE.FAT&amp;display_string=Audit&amp;VAR:KEY=EVYZOPUPQF&amp;VAR:QUERY=RkZfRlJFRV9DRihMVE0sMCwsLCxVU0Qp&amp;WINDOW=FIRST_POPUP&amp;HEIGHT=450&amp;WIDTH=450&amp;START_MAXIMI","ZED=FALSE&amp;VAR:CALENDAR=US&amp;VAR:SYMBOL=AYI&amp;VAR:INDEX=0"}</definedName>
    <definedName name="_1340__FDSAUDITLINK__" hidden="1">{"fdsup://directions/FAT Viewer?action=UPDATE&amp;creator=factset&amp;DYN_ARGS=TRUE&amp;DOC_NAME=FAT:FQL_AUDITING_CLIENT_TEMPLATE.FAT&amp;display_string=Audit&amp;VAR:KEY=EVYZOPUPQF&amp;VAR:QUERY=RkZfRlJFRV9DRihMVE0sMCwsLCxVU0Qp&amp;WINDOW=FIRST_POPUP&amp;HEIGHT=450&amp;WIDTH=450&amp;START_MAXIMI","ZED=FALSE&amp;VAR:CALENDAR=US&amp;VAR:SYMBOL=AYI&amp;VAR:INDEX=0"}</definedName>
    <definedName name="_1341__FDSAUDITLINK__" localSheetId="2" hidden="1">{"fdsup://directions/FAT Viewer?action=UPDATE&amp;creator=factset&amp;DYN_ARGS=TRUE&amp;DOC_NAME=FAT:FQL_AUDITING_CLIENT_TEMPLATE.FAT&amp;display_string=Audit&amp;VAR:KEY=MFENAXQNCB&amp;VAR:QUERY=RkZfR1JPU1NfTUdOKE1PTiwwKQ==&amp;WINDOW=FIRST_POPUP&amp;HEIGHT=450&amp;WIDTH=450&amp;START_MAXIMIZED=","FALSE&amp;VAR:CALENDAR=US&amp;VAR:SYMBOL=AYI&amp;VAR:INDEX=0"}</definedName>
    <definedName name="_1341__FDSAUDITLINK__" hidden="1">{"fdsup://directions/FAT Viewer?action=UPDATE&amp;creator=factset&amp;DYN_ARGS=TRUE&amp;DOC_NAME=FAT:FQL_AUDITING_CLIENT_TEMPLATE.FAT&amp;display_string=Audit&amp;VAR:KEY=MFENAXQNCB&amp;VAR:QUERY=RkZfR1JPU1NfTUdOKE1PTiwwKQ==&amp;WINDOW=FIRST_POPUP&amp;HEIGHT=450&amp;WIDTH=450&amp;START_MAXIMIZED=","FALSE&amp;VAR:CALENDAR=US&amp;VAR:SYMBOL=AYI&amp;VAR:INDEX=0"}</definedName>
    <definedName name="_1342__FDSAUDITLINK__" localSheetId="2" hidden="1">{"fdsup://directions/FAT Viewer?action=UPDATE&amp;creator=factset&amp;DYN_ARGS=TRUE&amp;DOC_NAME=FAT:FQL_AUDITING_CLIENT_TEMPLATE.FAT&amp;display_string=Audit&amp;VAR:KEY=YFQZGDYXER&amp;VAR:QUERY=RkZfRlJFRV9DRihMVE0sMCwsLCxVU0Qp&amp;WINDOW=FIRST_POPUP&amp;HEIGHT=450&amp;WIDTH=450&amp;START_MAXIMI","ZED=FALSE&amp;VAR:CALENDAR=US&amp;VAR:SYMBOL=EME&amp;VAR:INDEX=0"}</definedName>
    <definedName name="_1342__FDSAUDITLINK__" hidden="1">{"fdsup://directions/FAT Viewer?action=UPDATE&amp;creator=factset&amp;DYN_ARGS=TRUE&amp;DOC_NAME=FAT:FQL_AUDITING_CLIENT_TEMPLATE.FAT&amp;display_string=Audit&amp;VAR:KEY=YFQZGDYXER&amp;VAR:QUERY=RkZfRlJFRV9DRihMVE0sMCwsLCxVU0Qp&amp;WINDOW=FIRST_POPUP&amp;HEIGHT=450&amp;WIDTH=450&amp;START_MAXIMI","ZED=FALSE&amp;VAR:CALENDAR=US&amp;VAR:SYMBOL=EME&amp;VAR:INDEX=0"}</definedName>
    <definedName name="_1343__FDSAUDITLINK__" localSheetId="2" hidden="1">{"fdsup://directions/FAT Viewer?action=UPDATE&amp;creator=factset&amp;DYN_ARGS=TRUE&amp;DOC_NAME=FAT:FQL_AUDITING_CLIENT_TEMPLATE.FAT&amp;display_string=Audit&amp;VAR:KEY=URKJYDILGN&amp;VAR:QUERY=RkZfRlJFRV9DRihMVE0sMCwsLCxVU0Qp&amp;WINDOW=FIRST_POPUP&amp;HEIGHT=450&amp;WIDTH=450&amp;START_MAXIMI","ZED=FALSE&amp;VAR:CALENDAR=US&amp;VAR:SYMBOL=WFC&amp;VAR:INDEX=0"}</definedName>
    <definedName name="_1343__FDSAUDITLINK__" hidden="1">{"fdsup://directions/FAT Viewer?action=UPDATE&amp;creator=factset&amp;DYN_ARGS=TRUE&amp;DOC_NAME=FAT:FQL_AUDITING_CLIENT_TEMPLATE.FAT&amp;display_string=Audit&amp;VAR:KEY=URKJYDILGN&amp;VAR:QUERY=RkZfRlJFRV9DRihMVE0sMCwsLCxVU0Qp&amp;WINDOW=FIRST_POPUP&amp;HEIGHT=450&amp;WIDTH=450&amp;START_MAXIMI","ZED=FALSE&amp;VAR:CALENDAR=US&amp;VAR:SYMBOL=WFC&amp;VAR:INDEX=0"}</definedName>
    <definedName name="_1344__FDSAUDITLINK__" localSheetId="2" hidden="1">{"fdsup://directions/FAT Viewer?action=UPDATE&amp;creator=factset&amp;DYN_ARGS=TRUE&amp;DOC_NAME=FAT:FQL_AUDITING_CLIENT_TEMPLATE.FAT&amp;display_string=Audit&amp;VAR:KEY=GHKLGVIJWB&amp;VAR:QUERY=RkZfR1JPU1NfTUdOKE1PTiwwKQ==&amp;WINDOW=FIRST_POPUP&amp;HEIGHT=450&amp;WIDTH=450&amp;START_MAXIMIZED=","FALSE&amp;VAR:CALENDAR=US&amp;VAR:SYMBOL=EME&amp;VAR:INDEX=0"}</definedName>
    <definedName name="_1344__FDSAUDITLINK__" hidden="1">{"fdsup://directions/FAT Viewer?action=UPDATE&amp;creator=factset&amp;DYN_ARGS=TRUE&amp;DOC_NAME=FAT:FQL_AUDITING_CLIENT_TEMPLATE.FAT&amp;display_string=Audit&amp;VAR:KEY=GHKLGVIJWB&amp;VAR:QUERY=RkZfR1JPU1NfTUdOKE1PTiwwKQ==&amp;WINDOW=FIRST_POPUP&amp;HEIGHT=450&amp;WIDTH=450&amp;START_MAXIMIZED=","FALSE&amp;VAR:CALENDAR=US&amp;VAR:SYMBOL=EME&amp;VAR:INDEX=0"}</definedName>
    <definedName name="_1345__FDSAUDITLINK__" localSheetId="2" hidden="1">{"fdsup://directions/FAT Viewer?action=UPDATE&amp;creator=factset&amp;DYN_ARGS=TRUE&amp;DOC_NAME=FAT:FQL_AUDITING_CLIENT_TEMPLATE.FAT&amp;display_string=Audit&amp;VAR:KEY=SHSBODQLCP&amp;VAR:QUERY=RkZfR1JPU1NfTUdOKE1PTiwwKQ==&amp;WINDOW=FIRST_POPUP&amp;HEIGHT=450&amp;WIDTH=450&amp;START_MAXIMIZED=","FALSE&amp;VAR:CALENDAR=US&amp;VAR:SYMBOL=WFC&amp;VAR:INDEX=0"}</definedName>
    <definedName name="_1345__FDSAUDITLINK__" hidden="1">{"fdsup://directions/FAT Viewer?action=UPDATE&amp;creator=factset&amp;DYN_ARGS=TRUE&amp;DOC_NAME=FAT:FQL_AUDITING_CLIENT_TEMPLATE.FAT&amp;display_string=Audit&amp;VAR:KEY=SHSBODQLCP&amp;VAR:QUERY=RkZfR1JPU1NfTUdOKE1PTiwwKQ==&amp;WINDOW=FIRST_POPUP&amp;HEIGHT=450&amp;WIDTH=450&amp;START_MAXIMIZED=","FALSE&amp;VAR:CALENDAR=US&amp;VAR:SYMBOL=WFC&amp;VAR:INDEX=0"}</definedName>
    <definedName name="_1346__FDSAUDITLINK__" localSheetId="2" hidden="1">{"fdsup://directions/FAT Viewer?action=UPDATE&amp;creator=factset&amp;DYN_ARGS=TRUE&amp;DOC_NAME=FAT:FQL_AUDITING_CLIENT_TEMPLATE.FAT&amp;display_string=Audit&amp;VAR:KEY=CTOVWPAZCL&amp;VAR:QUERY=RkZfRlJFRV9DRihMVE0sMCwsLCxVU0Qp&amp;WINDOW=FIRST_POPUP&amp;HEIGHT=450&amp;WIDTH=450&amp;START_MAXIMI","ZED=FALSE&amp;VAR:CALENDAR=US&amp;VAR:SYMBOL=NLC&amp;VAR:INDEX=0"}</definedName>
    <definedName name="_1346__FDSAUDITLINK__" hidden="1">{"fdsup://directions/FAT Viewer?action=UPDATE&amp;creator=factset&amp;DYN_ARGS=TRUE&amp;DOC_NAME=FAT:FQL_AUDITING_CLIENT_TEMPLATE.FAT&amp;display_string=Audit&amp;VAR:KEY=CTOVWPAZCL&amp;VAR:QUERY=RkZfRlJFRV9DRihMVE0sMCwsLCxVU0Qp&amp;WINDOW=FIRST_POPUP&amp;HEIGHT=450&amp;WIDTH=450&amp;START_MAXIMI","ZED=FALSE&amp;VAR:CALENDAR=US&amp;VAR:SYMBOL=NLC&amp;VAR:INDEX=0"}</definedName>
    <definedName name="_1347__FDSAUDITLINK__" localSheetId="2" hidden="1">{"fdsup://directions/FAT Viewer?action=UPDATE&amp;creator=factset&amp;DYN_ARGS=TRUE&amp;DOC_NAME=FAT:FQL_AUDITING_CLIENT_TEMPLATE.FAT&amp;display_string=Audit&amp;VAR:KEY=MNAPIRMPEJ&amp;VAR:QUERY=RkZfRlJFRV9DRihMVE0sMCwsLCxVU0Qp&amp;WINDOW=FIRST_POPUP&amp;HEIGHT=450&amp;WIDTH=450&amp;START_MAXIMI","ZED=FALSE&amp;VAR:CALENDAR=US&amp;VAR:SYMBOL=ECL&amp;VAR:INDEX=0"}</definedName>
    <definedName name="_1347__FDSAUDITLINK__" hidden="1">{"fdsup://directions/FAT Viewer?action=UPDATE&amp;creator=factset&amp;DYN_ARGS=TRUE&amp;DOC_NAME=FAT:FQL_AUDITING_CLIENT_TEMPLATE.FAT&amp;display_string=Audit&amp;VAR:KEY=MNAPIRMPEJ&amp;VAR:QUERY=RkZfRlJFRV9DRihMVE0sMCwsLCxVU0Qp&amp;WINDOW=FIRST_POPUP&amp;HEIGHT=450&amp;WIDTH=450&amp;START_MAXIMI","ZED=FALSE&amp;VAR:CALENDAR=US&amp;VAR:SYMBOL=ECL&amp;VAR:INDEX=0"}</definedName>
    <definedName name="_1348__FDSAUDITLINK__" localSheetId="2" hidden="1">{"fdsup://directions/FAT Viewer?action=UPDATE&amp;creator=factset&amp;DYN_ARGS=TRUE&amp;DOC_NAME=FAT:FQL_AUDITING_CLIENT_TEMPLATE.FAT&amp;display_string=Audit&amp;VAR:KEY=AFGHAPMZUJ&amp;VAR:QUERY=RkZfRlJFRV9DRihMVE0sMCwsLCxVU0Qp&amp;WINDOW=FIRST_POPUP&amp;HEIGHT=450&amp;WIDTH=450&amp;START_MAXIMI","ZED=FALSE&amp;VAR:CALENDAR=US&amp;VAR:SYMBOL=APD&amp;VAR:INDEX=0"}</definedName>
    <definedName name="_1348__FDSAUDITLINK__" hidden="1">{"fdsup://directions/FAT Viewer?action=UPDATE&amp;creator=factset&amp;DYN_ARGS=TRUE&amp;DOC_NAME=FAT:FQL_AUDITING_CLIENT_TEMPLATE.FAT&amp;display_string=Audit&amp;VAR:KEY=AFGHAPMZUJ&amp;VAR:QUERY=RkZfRlJFRV9DRihMVE0sMCwsLCxVU0Qp&amp;WINDOW=FIRST_POPUP&amp;HEIGHT=450&amp;WIDTH=450&amp;START_MAXIMI","ZED=FALSE&amp;VAR:CALENDAR=US&amp;VAR:SYMBOL=APD&amp;VAR:INDEX=0"}</definedName>
    <definedName name="_1349__FDSAUDITLINK__" localSheetId="2" hidden="1">{"fdsup://directions/FAT Viewer?action=UPDATE&amp;creator=factset&amp;DYN_ARGS=TRUE&amp;DOC_NAME=FAT:FQL_AUDITING_CLIENT_TEMPLATE.FAT&amp;display_string=Audit&amp;VAR:KEY=GBEBQFCBEJ&amp;VAR:QUERY=RkZfR1JPU1NfTUdOKE1PTiwwKQ==&amp;WINDOW=FIRST_POPUP&amp;HEIGHT=450&amp;WIDTH=450&amp;START_MAXIMIZED=","FALSE&amp;VAR:CALENDAR=US&amp;VAR:SYMBOL=NLC&amp;VAR:INDEX=0"}</definedName>
    <definedName name="_1349__FDSAUDITLINK__" hidden="1">{"fdsup://directions/FAT Viewer?action=UPDATE&amp;creator=factset&amp;DYN_ARGS=TRUE&amp;DOC_NAME=FAT:FQL_AUDITING_CLIENT_TEMPLATE.FAT&amp;display_string=Audit&amp;VAR:KEY=GBEBQFCBEJ&amp;VAR:QUERY=RkZfR1JPU1NfTUdOKE1PTiwwKQ==&amp;WINDOW=FIRST_POPUP&amp;HEIGHT=450&amp;WIDTH=450&amp;START_MAXIMIZED=","FALSE&amp;VAR:CALENDAR=US&amp;VAR:SYMBOL=NLC&amp;VAR:INDEX=0"}</definedName>
    <definedName name="_1350__FDSAUDITLINK__" localSheetId="2" hidden="1">{"fdsup://directions/FAT Viewer?action=UPDATE&amp;creator=factset&amp;DYN_ARGS=TRUE&amp;DOC_NAME=FAT:FQL_AUDITING_CLIENT_TEMPLATE.FAT&amp;display_string=Audit&amp;VAR:KEY=IZMPCDIPQJ&amp;VAR:QUERY=RkZfR1JPU1NfTUdOKE1PTiwwKQ==&amp;WINDOW=FIRST_POPUP&amp;HEIGHT=450&amp;WIDTH=450&amp;START_MAXIMIZED=","FALSE&amp;VAR:CALENDAR=US&amp;VAR:SYMBOL=ECL&amp;VAR:INDEX=0"}</definedName>
    <definedName name="_1350__FDSAUDITLINK__" hidden="1">{"fdsup://directions/FAT Viewer?action=UPDATE&amp;creator=factset&amp;DYN_ARGS=TRUE&amp;DOC_NAME=FAT:FQL_AUDITING_CLIENT_TEMPLATE.FAT&amp;display_string=Audit&amp;VAR:KEY=IZMPCDIPQJ&amp;VAR:QUERY=RkZfR1JPU1NfTUdOKE1PTiwwKQ==&amp;WINDOW=FIRST_POPUP&amp;HEIGHT=450&amp;WIDTH=450&amp;START_MAXIMIZED=","FALSE&amp;VAR:CALENDAR=US&amp;VAR:SYMBOL=ECL&amp;VAR:INDEX=0"}</definedName>
    <definedName name="_1351__FDSAUDITLINK__" localSheetId="2" hidden="1">{"fdsup://directions/FAT Viewer?action=UPDATE&amp;creator=factset&amp;DYN_ARGS=TRUE&amp;DOC_NAME=FAT:FQL_AUDITING_CLIENT_TEMPLATE.FAT&amp;display_string=Audit&amp;VAR:KEY=APENOBCRAT&amp;VAR:QUERY=RkZfR1JPU1NfTUdOKE1PTiwwKQ==&amp;WINDOW=FIRST_POPUP&amp;HEIGHT=450&amp;WIDTH=450&amp;START_MAXIMIZED=","FALSE&amp;VAR:CALENDAR=US&amp;VAR:SYMBOL=APD&amp;VAR:INDEX=0"}</definedName>
    <definedName name="_1351__FDSAUDITLINK__" hidden="1">{"fdsup://directions/FAT Viewer?action=UPDATE&amp;creator=factset&amp;DYN_ARGS=TRUE&amp;DOC_NAME=FAT:FQL_AUDITING_CLIENT_TEMPLATE.FAT&amp;display_string=Audit&amp;VAR:KEY=APENOBCRAT&amp;VAR:QUERY=RkZfR1JPU1NfTUdOKE1PTiwwKQ==&amp;WINDOW=FIRST_POPUP&amp;HEIGHT=450&amp;WIDTH=450&amp;START_MAXIMIZED=","FALSE&amp;VAR:CALENDAR=US&amp;VAR:SYMBOL=APD&amp;VAR:INDEX=0"}</definedName>
    <definedName name="_1352__FDSAUDITLINK__" localSheetId="2" hidden="1">{"fdsup://directions/FAT Viewer?action=UPDATE&amp;creator=factset&amp;DYN_ARGS=TRUE&amp;DOC_NAME=FAT:FQL_AUDITING_CLIENT_TEMPLATE.FAT&amp;display_string=Audit&amp;VAR:KEY=GHOLSDMBEF&amp;VAR:QUERY=RkZfRlJFRV9DRihMVE0sMCwsLCxVU0Qp&amp;WINDOW=FIRST_POPUP&amp;HEIGHT=450&amp;WIDTH=450&amp;START_MAXIMI","ZED=FALSE&amp;VAR:CALENDAR=US&amp;VAR:SYMBOL=TRMB&amp;VAR:INDEX=0"}</definedName>
    <definedName name="_1352__FDSAUDITLINK__" hidden="1">{"fdsup://directions/FAT Viewer?action=UPDATE&amp;creator=factset&amp;DYN_ARGS=TRUE&amp;DOC_NAME=FAT:FQL_AUDITING_CLIENT_TEMPLATE.FAT&amp;display_string=Audit&amp;VAR:KEY=GHOLSDMBEF&amp;VAR:QUERY=RkZfRlJFRV9DRihMVE0sMCwsLCxVU0Qp&amp;WINDOW=FIRST_POPUP&amp;HEIGHT=450&amp;WIDTH=450&amp;START_MAXIMI","ZED=FALSE&amp;VAR:CALENDAR=US&amp;VAR:SYMBOL=TRMB&amp;VAR:INDEX=0"}</definedName>
    <definedName name="_1353__FDSAUDITLINK__" localSheetId="2" hidden="1">{"fdsup://directions/FAT Viewer?action=UPDATE&amp;creator=factset&amp;DYN_ARGS=TRUE&amp;DOC_NAME=FAT:FQL_AUDITING_CLIENT_TEMPLATE.FAT&amp;display_string=Audit&amp;VAR:KEY=YXCXCFUZOZ&amp;VAR:QUERY=RkZfRlJFRV9DRihMVE0sMCwsLCxVU0Qp&amp;WINDOW=FIRST_POPUP&amp;HEIGHT=450&amp;WIDTH=450&amp;START_MAXIMI","ZED=FALSE&amp;VAR:CALENDAR=US&amp;VAR:SYMBOL=IBM&amp;VAR:INDEX=0"}</definedName>
    <definedName name="_1353__FDSAUDITLINK__" hidden="1">{"fdsup://directions/FAT Viewer?action=UPDATE&amp;creator=factset&amp;DYN_ARGS=TRUE&amp;DOC_NAME=FAT:FQL_AUDITING_CLIENT_TEMPLATE.FAT&amp;display_string=Audit&amp;VAR:KEY=YXCXCFUZOZ&amp;VAR:QUERY=RkZfRlJFRV9DRihMVE0sMCwsLCxVU0Qp&amp;WINDOW=FIRST_POPUP&amp;HEIGHT=450&amp;WIDTH=450&amp;START_MAXIMI","ZED=FALSE&amp;VAR:CALENDAR=US&amp;VAR:SYMBOL=IBM&amp;VAR:INDEX=0"}</definedName>
    <definedName name="_1354__FDSAUDITLINK__" localSheetId="2" hidden="1">{"fdsup://directions/FAT Viewer?action=UPDATE&amp;creator=factset&amp;DYN_ARGS=TRUE&amp;DOC_NAME=FAT:FQL_AUDITING_CLIENT_TEMPLATE.FAT&amp;display_string=Audit&amp;VAR:KEY=STYJQBQFWN&amp;VAR:QUERY=RkZfRlJFRV9DRihMVE0sMCwsLCxVU0Qp&amp;WINDOW=FIRST_POPUP&amp;HEIGHT=450&amp;WIDTH=450&amp;START_MAXIMI","ZED=FALSE&amp;VAR:CALENDAR=US&amp;VAR:SYMBOL=HPQ&amp;VAR:INDEX=0"}</definedName>
    <definedName name="_1354__FDSAUDITLINK__" hidden="1">{"fdsup://directions/FAT Viewer?action=UPDATE&amp;creator=factset&amp;DYN_ARGS=TRUE&amp;DOC_NAME=FAT:FQL_AUDITING_CLIENT_TEMPLATE.FAT&amp;display_string=Audit&amp;VAR:KEY=STYJQBQFWN&amp;VAR:QUERY=RkZfRlJFRV9DRihMVE0sMCwsLCxVU0Qp&amp;WINDOW=FIRST_POPUP&amp;HEIGHT=450&amp;WIDTH=450&amp;START_MAXIMI","ZED=FALSE&amp;VAR:CALENDAR=US&amp;VAR:SYMBOL=HPQ&amp;VAR:INDEX=0"}</definedName>
    <definedName name="_1355__FDSAUDITLINK__" localSheetId="2" hidden="1">{"fdsup://directions/FAT Viewer?action=UPDATE&amp;creator=factset&amp;DYN_ARGS=TRUE&amp;DOC_NAME=FAT:FQL_AUDITING_CLIENT_TEMPLATE.FAT&amp;display_string=Audit&amp;VAR:KEY=QVKTSDUBOJ&amp;VAR:QUERY=RkZfRlJFRV9DRihMVE0sMCwsLCxVU0Qp&amp;WINDOW=FIRST_POPUP&amp;HEIGHT=450&amp;WIDTH=450&amp;START_MAXIMI","ZED=FALSE&amp;VAR:CALENDAR=US&amp;VAR:SYMBOL=GOOG&amp;VAR:INDEX=0"}</definedName>
    <definedName name="_1355__FDSAUDITLINK__" hidden="1">{"fdsup://directions/FAT Viewer?action=UPDATE&amp;creator=factset&amp;DYN_ARGS=TRUE&amp;DOC_NAME=FAT:FQL_AUDITING_CLIENT_TEMPLATE.FAT&amp;display_string=Audit&amp;VAR:KEY=QVKTSDUBOJ&amp;VAR:QUERY=RkZfRlJFRV9DRihMVE0sMCwsLCxVU0Qp&amp;WINDOW=FIRST_POPUP&amp;HEIGHT=450&amp;WIDTH=450&amp;START_MAXIMI","ZED=FALSE&amp;VAR:CALENDAR=US&amp;VAR:SYMBOL=GOOG&amp;VAR:INDEX=0"}</definedName>
    <definedName name="_1356__FDSAUDITLINK__" localSheetId="2" hidden="1">{"fdsup://directions/FAT Viewer?action=UPDATE&amp;creator=factset&amp;DYN_ARGS=TRUE&amp;DOC_NAME=FAT:FQL_AUDITING_CLIENT_TEMPLATE.FAT&amp;display_string=Audit&amp;VAR:KEY=CJYTMDMPKV&amp;VAR:QUERY=RkZfRlJFRV9DRihMVE0sMCwsLCxVU0Qp&amp;WINDOW=FIRST_POPUP&amp;HEIGHT=450&amp;WIDTH=450&amp;START_MAXIMI","ZED=FALSE&amp;VAR:CALENDAR=US&amp;VAR:SYMBOL=CREE&amp;VAR:INDEX=0"}</definedName>
    <definedName name="_1356__FDSAUDITLINK__" hidden="1">{"fdsup://directions/FAT Viewer?action=UPDATE&amp;creator=factset&amp;DYN_ARGS=TRUE&amp;DOC_NAME=FAT:FQL_AUDITING_CLIENT_TEMPLATE.FAT&amp;display_string=Audit&amp;VAR:KEY=CJYTMDMPKV&amp;VAR:QUERY=RkZfRlJFRV9DRihMVE0sMCwsLCxVU0Qp&amp;WINDOW=FIRST_POPUP&amp;HEIGHT=450&amp;WIDTH=450&amp;START_MAXIMI","ZED=FALSE&amp;VAR:CALENDAR=US&amp;VAR:SYMBOL=CREE&amp;VAR:INDEX=0"}</definedName>
    <definedName name="_1357__FDSAUDITLINK__" localSheetId="2" hidden="1">{"fdsup://directions/FAT Viewer?action=UPDATE&amp;creator=factset&amp;DYN_ARGS=TRUE&amp;DOC_NAME=FAT:FQL_AUDITING_CLIENT_TEMPLATE.FAT&amp;display_string=Audit&amp;VAR:KEY=IPYZWBCZGT&amp;VAR:QUERY=RkZfRlJFRV9DRihMVE0sMCwsLCxVU0Qp&amp;WINDOW=FIRST_POPUP&amp;HEIGHT=450&amp;WIDTH=450&amp;START_MAXIMI","ZED=FALSE&amp;VAR:CALENDAR=US&amp;VAR:SYMBOL=CTXS&amp;VAR:INDEX=0"}</definedName>
    <definedName name="_1357__FDSAUDITLINK__" hidden="1">{"fdsup://directions/FAT Viewer?action=UPDATE&amp;creator=factset&amp;DYN_ARGS=TRUE&amp;DOC_NAME=FAT:FQL_AUDITING_CLIENT_TEMPLATE.FAT&amp;display_string=Audit&amp;VAR:KEY=IPYZWBCZGT&amp;VAR:QUERY=RkZfRlJFRV9DRihMVE0sMCwsLCxVU0Qp&amp;WINDOW=FIRST_POPUP&amp;HEIGHT=450&amp;WIDTH=450&amp;START_MAXIMI","ZED=FALSE&amp;VAR:CALENDAR=US&amp;VAR:SYMBOL=CTXS&amp;VAR:INDEX=0"}</definedName>
    <definedName name="_1358__FDSAUDITLINK__" localSheetId="2" hidden="1">{"fdsup://directions/FAT Viewer?action=UPDATE&amp;creator=factset&amp;DYN_ARGS=TRUE&amp;DOC_NAME=FAT:FQL_AUDITING_CLIENT_TEMPLATE.FAT&amp;display_string=Audit&amp;VAR:KEY=UBKZWVKPCD&amp;VAR:QUERY=RkZfRlJFRV9DRihMVE0sMCwsLCxVU0Qp&amp;WINDOW=FIRST_POPUP&amp;HEIGHT=450&amp;WIDTH=450&amp;START_MAXIMI","ZED=FALSE&amp;VAR:CALENDAR=US&amp;VAR:SYMBOL=CSCO&amp;VAR:INDEX=0"}</definedName>
    <definedName name="_1358__FDSAUDITLINK__" hidden="1">{"fdsup://directions/FAT Viewer?action=UPDATE&amp;creator=factset&amp;DYN_ARGS=TRUE&amp;DOC_NAME=FAT:FQL_AUDITING_CLIENT_TEMPLATE.FAT&amp;display_string=Audit&amp;VAR:KEY=UBKZWVKPCD&amp;VAR:QUERY=RkZfRlJFRV9DRihMVE0sMCwsLCxVU0Qp&amp;WINDOW=FIRST_POPUP&amp;HEIGHT=450&amp;WIDTH=450&amp;START_MAXIMI","ZED=FALSE&amp;VAR:CALENDAR=US&amp;VAR:SYMBOL=CSCO&amp;VAR:INDEX=0"}</definedName>
    <definedName name="_1359__FDSAUDITLINK__" localSheetId="2" hidden="1">{"fdsup://directions/FAT Viewer?action=UPDATE&amp;creator=factset&amp;DYN_ARGS=TRUE&amp;DOC_NAME=FAT:FQL_AUDITING_CLIENT_TEMPLATE.FAT&amp;display_string=Audit&amp;VAR:KEY=KNAJWXIBWJ&amp;VAR:QUERY=RkZfRlJFRV9DRihMVE0sMCwsLCxVU0Qp&amp;WINDOW=FIRST_POPUP&amp;HEIGHT=450&amp;WIDTH=450&amp;START_MAXIMI","ZED=FALSE&amp;VAR:CALENDAR=US&amp;VAR:SYMBOL=AAPL&amp;VAR:INDEX=0"}</definedName>
    <definedName name="_1359__FDSAUDITLINK__" hidden="1">{"fdsup://directions/FAT Viewer?action=UPDATE&amp;creator=factset&amp;DYN_ARGS=TRUE&amp;DOC_NAME=FAT:FQL_AUDITING_CLIENT_TEMPLATE.FAT&amp;display_string=Audit&amp;VAR:KEY=KNAJWXIBWJ&amp;VAR:QUERY=RkZfRlJFRV9DRihMVE0sMCwsLCxVU0Qp&amp;WINDOW=FIRST_POPUP&amp;HEIGHT=450&amp;WIDTH=450&amp;START_MAXIMI","ZED=FALSE&amp;VAR:CALENDAR=US&amp;VAR:SYMBOL=AAPL&amp;VAR:INDEX=0"}</definedName>
    <definedName name="_1360__FDSAUDITLINK__" localSheetId="2" hidden="1">{"fdsup://directions/FAT Viewer?action=UPDATE&amp;creator=factset&amp;DYN_ARGS=TRUE&amp;DOC_NAME=FAT:FQL_AUDITING_CLIENT_TEMPLATE.FAT&amp;display_string=Audit&amp;VAR:KEY=WJOFQHWFEH&amp;VAR:QUERY=RkZfRlJFRV9DRihMVE0sMCwsLCxVU0Qp&amp;WINDOW=FIRST_POPUP&amp;HEIGHT=450&amp;WIDTH=450&amp;START_MAXIMI","ZED=FALSE&amp;VAR:CALENDAR=US&amp;VAR:SYMBOL=ANSS&amp;VAR:INDEX=0"}</definedName>
    <definedName name="_1360__FDSAUDITLINK__" hidden="1">{"fdsup://directions/FAT Viewer?action=UPDATE&amp;creator=factset&amp;DYN_ARGS=TRUE&amp;DOC_NAME=FAT:FQL_AUDITING_CLIENT_TEMPLATE.FAT&amp;display_string=Audit&amp;VAR:KEY=WJOFQHWFEH&amp;VAR:QUERY=RkZfRlJFRV9DRihMVE0sMCwsLCxVU0Qp&amp;WINDOW=FIRST_POPUP&amp;HEIGHT=450&amp;WIDTH=450&amp;START_MAXIMI","ZED=FALSE&amp;VAR:CALENDAR=US&amp;VAR:SYMBOL=ANSS&amp;VAR:INDEX=0"}</definedName>
    <definedName name="_1361__FDSAUDITLINK__" localSheetId="2" hidden="1">{"fdsup://directions/FAT Viewer?action=UPDATE&amp;creator=factset&amp;DYN_ARGS=TRUE&amp;DOC_NAME=FAT:FQL_AUDITING_CLIENT_TEMPLATE.FAT&amp;display_string=Audit&amp;VAR:KEY=IVMJCNCLEL&amp;VAR:QUERY=RkZfRlJFRV9DRihMVE0sMCwsLCxVU0Qp&amp;WINDOW=FIRST_POPUP&amp;HEIGHT=450&amp;WIDTH=450&amp;START_MAXIMI","ZED=FALSE&amp;VAR:CALENDAR=US&amp;VAR:SYMBOL=A&amp;VAR:INDEX=0"}</definedName>
    <definedName name="_1361__FDSAUDITLINK__" hidden="1">{"fdsup://directions/FAT Viewer?action=UPDATE&amp;creator=factset&amp;DYN_ARGS=TRUE&amp;DOC_NAME=FAT:FQL_AUDITING_CLIENT_TEMPLATE.FAT&amp;display_string=Audit&amp;VAR:KEY=IVMJCNCLEL&amp;VAR:QUERY=RkZfRlJFRV9DRihMVE0sMCwsLCxVU0Qp&amp;WINDOW=FIRST_POPUP&amp;HEIGHT=450&amp;WIDTH=450&amp;START_MAXIMI","ZED=FALSE&amp;VAR:CALENDAR=US&amp;VAR:SYMBOL=A&amp;VAR:INDEX=0"}</definedName>
    <definedName name="_1362__FDSAUDITLINK__" localSheetId="2" hidden="1">{"fdsup://directions/FAT Viewer?action=UPDATE&amp;creator=factset&amp;DYN_ARGS=TRUE&amp;DOC_NAME=FAT:FQL_AUDITING_CLIENT_TEMPLATE.FAT&amp;display_string=Audit&amp;VAR:KEY=CZGVIRWNEH&amp;VAR:QUERY=RkZfRlJFRV9DRihMVE0sMCwsLCxVU0Qp&amp;WINDOW=FIRST_POPUP&amp;HEIGHT=450&amp;WIDTH=450&amp;START_MAXIMI","ZED=FALSE&amp;VAR:CALENDAR=US&amp;VAR:SYMBOL=ADBE&amp;VAR:INDEX=0"}</definedName>
    <definedName name="_1362__FDSAUDITLINK__" hidden="1">{"fdsup://directions/FAT Viewer?action=UPDATE&amp;creator=factset&amp;DYN_ARGS=TRUE&amp;DOC_NAME=FAT:FQL_AUDITING_CLIENT_TEMPLATE.FAT&amp;display_string=Audit&amp;VAR:KEY=CZGVIRWNEH&amp;VAR:QUERY=RkZfRlJFRV9DRihMVE0sMCwsLCxVU0Qp&amp;WINDOW=FIRST_POPUP&amp;HEIGHT=450&amp;WIDTH=450&amp;START_MAXIMI","ZED=FALSE&amp;VAR:CALENDAR=US&amp;VAR:SYMBOL=ADBE&amp;VAR:INDEX=0"}</definedName>
    <definedName name="_1363__FDSAUDITLINK__" localSheetId="2" hidden="1">{"fdsup://directions/FAT Viewer?action=UPDATE&amp;creator=factset&amp;DYN_ARGS=TRUE&amp;DOC_NAME=FAT:FQL_AUDITING_CLIENT_TEMPLATE.FAT&amp;display_string=Audit&amp;VAR:KEY=GLUPGTIJCX&amp;VAR:QUERY=RkZfRlJFRV9DRihMVE0sMCwsLCxVU0Qp&amp;WINDOW=FIRST_POPUP&amp;HEIGHT=450&amp;WIDTH=450&amp;START_MAXIMI","ZED=FALSE&amp;VAR:CALENDAR=US&amp;VAR:SYMBOL=ACN&amp;VAR:INDEX=0"}</definedName>
    <definedName name="_1363__FDSAUDITLINK__" hidden="1">{"fdsup://directions/FAT Viewer?action=UPDATE&amp;creator=factset&amp;DYN_ARGS=TRUE&amp;DOC_NAME=FAT:FQL_AUDITING_CLIENT_TEMPLATE.FAT&amp;display_string=Audit&amp;VAR:KEY=GLUPGTIJCX&amp;VAR:QUERY=RkZfRlJFRV9DRihMVE0sMCwsLCxVU0Qp&amp;WINDOW=FIRST_POPUP&amp;HEIGHT=450&amp;WIDTH=450&amp;START_MAXIMI","ZED=FALSE&amp;VAR:CALENDAR=US&amp;VAR:SYMBOL=ACN&amp;VAR:INDEX=0"}</definedName>
    <definedName name="_1364__FDSAUDITLINK__" localSheetId="2" hidden="1">{"fdsup://directions/FAT Viewer?action=UPDATE&amp;creator=factset&amp;DYN_ARGS=TRUE&amp;DOC_NAME=FAT:FQL_AUDITING_CLIENT_TEMPLATE.FAT&amp;display_string=Audit&amp;VAR:KEY=MVCPGHQZAZ&amp;VAR:QUERY=RkZfR1JPU1NfTUdOKE1PTiwwKQ==&amp;WINDOW=FIRST_POPUP&amp;HEIGHT=450&amp;WIDTH=450&amp;START_MAXIMIZED=","FALSE&amp;VAR:CALENDAR=US&amp;VAR:SYMBOL=TRMB&amp;VAR:INDEX=0"}</definedName>
    <definedName name="_1364__FDSAUDITLINK__" hidden="1">{"fdsup://directions/FAT Viewer?action=UPDATE&amp;creator=factset&amp;DYN_ARGS=TRUE&amp;DOC_NAME=FAT:FQL_AUDITING_CLIENT_TEMPLATE.FAT&amp;display_string=Audit&amp;VAR:KEY=MVCPGHQZAZ&amp;VAR:QUERY=RkZfR1JPU1NfTUdOKE1PTiwwKQ==&amp;WINDOW=FIRST_POPUP&amp;HEIGHT=450&amp;WIDTH=450&amp;START_MAXIMIZED=","FALSE&amp;VAR:CALENDAR=US&amp;VAR:SYMBOL=TRMB&amp;VAR:INDEX=0"}</definedName>
    <definedName name="_1365__FDSAUDITLINK__" localSheetId="2" hidden="1">{"fdsup://directions/FAT Viewer?action=UPDATE&amp;creator=factset&amp;DYN_ARGS=TRUE&amp;DOC_NAME=FAT:FQL_AUDITING_CLIENT_TEMPLATE.FAT&amp;display_string=Audit&amp;VAR:KEY=MDEVALYJKH&amp;VAR:QUERY=RkZfR1JPU1NfTUdOKE1PTiwwKQ==&amp;WINDOW=FIRST_POPUP&amp;HEIGHT=450&amp;WIDTH=450&amp;START_MAXIMIZED=","FALSE&amp;VAR:CALENDAR=US&amp;VAR:SYMBOL=IBM&amp;VAR:INDEX=0"}</definedName>
    <definedName name="_1365__FDSAUDITLINK__" hidden="1">{"fdsup://directions/FAT Viewer?action=UPDATE&amp;creator=factset&amp;DYN_ARGS=TRUE&amp;DOC_NAME=FAT:FQL_AUDITING_CLIENT_TEMPLATE.FAT&amp;display_string=Audit&amp;VAR:KEY=MDEVALYJKH&amp;VAR:QUERY=RkZfR1JPU1NfTUdOKE1PTiwwKQ==&amp;WINDOW=FIRST_POPUP&amp;HEIGHT=450&amp;WIDTH=450&amp;START_MAXIMIZED=","FALSE&amp;VAR:CALENDAR=US&amp;VAR:SYMBOL=IBM&amp;VAR:INDEX=0"}</definedName>
    <definedName name="_1366__FDSAUDITLINK__" localSheetId="2" hidden="1">{"fdsup://directions/FAT Viewer?action=UPDATE&amp;creator=factset&amp;DYN_ARGS=TRUE&amp;DOC_NAME=FAT:FQL_AUDITING_CLIENT_TEMPLATE.FAT&amp;display_string=Audit&amp;VAR:KEY=CFCDQXKXIT&amp;VAR:QUERY=RkZfR1JPU1NfTUdOKE1PTiwwKQ==&amp;WINDOW=FIRST_POPUP&amp;HEIGHT=450&amp;WIDTH=450&amp;START_MAXIMIZED=","FALSE&amp;VAR:CALENDAR=US&amp;VAR:SYMBOL=HPQ&amp;VAR:INDEX=0"}</definedName>
    <definedName name="_1366__FDSAUDITLINK__" hidden="1">{"fdsup://directions/FAT Viewer?action=UPDATE&amp;creator=factset&amp;DYN_ARGS=TRUE&amp;DOC_NAME=FAT:FQL_AUDITING_CLIENT_TEMPLATE.FAT&amp;display_string=Audit&amp;VAR:KEY=CFCDQXKXIT&amp;VAR:QUERY=RkZfR1JPU1NfTUdOKE1PTiwwKQ==&amp;WINDOW=FIRST_POPUP&amp;HEIGHT=450&amp;WIDTH=450&amp;START_MAXIMIZED=","FALSE&amp;VAR:CALENDAR=US&amp;VAR:SYMBOL=HPQ&amp;VAR:INDEX=0"}</definedName>
    <definedName name="_1367__FDSAUDITLINK__" localSheetId="2" hidden="1">{"fdsup://directions/FAT Viewer?action=UPDATE&amp;creator=factset&amp;DYN_ARGS=TRUE&amp;DOC_NAME=FAT:FQL_AUDITING_CLIENT_TEMPLATE.FAT&amp;display_string=Audit&amp;VAR:KEY=ABUJSZOLGJ&amp;VAR:QUERY=RkZfR1JPU1NfTUdOKE1PTiwwKQ==&amp;WINDOW=FIRST_POPUP&amp;HEIGHT=450&amp;WIDTH=450&amp;START_MAXIMIZED=","FALSE&amp;VAR:CALENDAR=US&amp;VAR:SYMBOL=GOOG&amp;VAR:INDEX=0"}</definedName>
    <definedName name="_1367__FDSAUDITLINK__" hidden="1">{"fdsup://directions/FAT Viewer?action=UPDATE&amp;creator=factset&amp;DYN_ARGS=TRUE&amp;DOC_NAME=FAT:FQL_AUDITING_CLIENT_TEMPLATE.FAT&amp;display_string=Audit&amp;VAR:KEY=ABUJSZOLGJ&amp;VAR:QUERY=RkZfR1JPU1NfTUdOKE1PTiwwKQ==&amp;WINDOW=FIRST_POPUP&amp;HEIGHT=450&amp;WIDTH=450&amp;START_MAXIMIZED=","FALSE&amp;VAR:CALENDAR=US&amp;VAR:SYMBOL=GOOG&amp;VAR:INDEX=0"}</definedName>
    <definedName name="_1368__FDSAUDITLINK__" localSheetId="2" hidden="1">{"fdsup://directions/FAT Viewer?action=UPDATE&amp;creator=factset&amp;DYN_ARGS=TRUE&amp;DOC_NAME=FAT:FQL_AUDITING_CLIENT_TEMPLATE.FAT&amp;display_string=Audit&amp;VAR:KEY=QJMFQDGNWR&amp;VAR:QUERY=RkZfR1JPU1NfTUdOKE1PTiwwKQ==&amp;WINDOW=FIRST_POPUP&amp;HEIGHT=450&amp;WIDTH=450&amp;START_MAXIMIZED=","FALSE&amp;VAR:CALENDAR=US&amp;VAR:SYMBOL=CREE&amp;VAR:INDEX=0"}</definedName>
    <definedName name="_1368__FDSAUDITLINK__" hidden="1">{"fdsup://directions/FAT Viewer?action=UPDATE&amp;creator=factset&amp;DYN_ARGS=TRUE&amp;DOC_NAME=FAT:FQL_AUDITING_CLIENT_TEMPLATE.FAT&amp;display_string=Audit&amp;VAR:KEY=QJMFQDGNWR&amp;VAR:QUERY=RkZfR1JPU1NfTUdOKE1PTiwwKQ==&amp;WINDOW=FIRST_POPUP&amp;HEIGHT=450&amp;WIDTH=450&amp;START_MAXIMIZED=","FALSE&amp;VAR:CALENDAR=US&amp;VAR:SYMBOL=CREE&amp;VAR:INDEX=0"}</definedName>
    <definedName name="_1369__FDSAUDITLINK__" localSheetId="2" hidden="1">{"fdsup://directions/FAT Viewer?action=UPDATE&amp;creator=factset&amp;DYN_ARGS=TRUE&amp;DOC_NAME=FAT:FQL_AUDITING_CLIENT_TEMPLATE.FAT&amp;display_string=Audit&amp;VAR:KEY=WRYJEBQTOD&amp;VAR:QUERY=RkZfR1JPU1NfTUdOKE1PTiwwKQ==&amp;WINDOW=FIRST_POPUP&amp;HEIGHT=450&amp;WIDTH=450&amp;START_MAXIMIZED=","FALSE&amp;VAR:CALENDAR=US&amp;VAR:SYMBOL=CTXS&amp;VAR:INDEX=0"}</definedName>
    <definedName name="_1369__FDSAUDITLINK__" hidden="1">{"fdsup://directions/FAT Viewer?action=UPDATE&amp;creator=factset&amp;DYN_ARGS=TRUE&amp;DOC_NAME=FAT:FQL_AUDITING_CLIENT_TEMPLATE.FAT&amp;display_string=Audit&amp;VAR:KEY=WRYJEBQTOD&amp;VAR:QUERY=RkZfR1JPU1NfTUdOKE1PTiwwKQ==&amp;WINDOW=FIRST_POPUP&amp;HEIGHT=450&amp;WIDTH=450&amp;START_MAXIMIZED=","FALSE&amp;VAR:CALENDAR=US&amp;VAR:SYMBOL=CTXS&amp;VAR:INDEX=0"}</definedName>
    <definedName name="_1370__FDSAUDITLINK__" localSheetId="2" hidden="1">{"fdsup://directions/FAT Viewer?action=UPDATE&amp;creator=factset&amp;DYN_ARGS=TRUE&amp;DOC_NAME=FAT:FQL_AUDITING_CLIENT_TEMPLATE.FAT&amp;display_string=Audit&amp;VAR:KEY=MXERQHSNQN&amp;VAR:QUERY=RkZfR1JPU1NfTUdOKE1PTiwwKQ==&amp;WINDOW=FIRST_POPUP&amp;HEIGHT=450&amp;WIDTH=450&amp;START_MAXIMIZED=","FALSE&amp;VAR:CALENDAR=US&amp;VAR:SYMBOL=CSCO&amp;VAR:INDEX=0"}</definedName>
    <definedName name="_1370__FDSAUDITLINK__" hidden="1">{"fdsup://directions/FAT Viewer?action=UPDATE&amp;creator=factset&amp;DYN_ARGS=TRUE&amp;DOC_NAME=FAT:FQL_AUDITING_CLIENT_TEMPLATE.FAT&amp;display_string=Audit&amp;VAR:KEY=MXERQHSNQN&amp;VAR:QUERY=RkZfR1JPU1NfTUdOKE1PTiwwKQ==&amp;WINDOW=FIRST_POPUP&amp;HEIGHT=450&amp;WIDTH=450&amp;START_MAXIMIZED=","FALSE&amp;VAR:CALENDAR=US&amp;VAR:SYMBOL=CSCO&amp;VAR:INDEX=0"}</definedName>
    <definedName name="_1371__FDSAUDITLINK__" localSheetId="2" hidden="1">{"fdsup://directions/FAT Viewer?action=UPDATE&amp;creator=factset&amp;DYN_ARGS=TRUE&amp;DOC_NAME=FAT:FQL_AUDITING_CLIENT_TEMPLATE.FAT&amp;display_string=Audit&amp;VAR:KEY=UBYJSFQFSX&amp;VAR:QUERY=RkZfR1JPU1NfTUdOKE1PTiwwKQ==&amp;WINDOW=FIRST_POPUP&amp;HEIGHT=450&amp;WIDTH=450&amp;START_MAXIMIZED=","FALSE&amp;VAR:CALENDAR=US&amp;VAR:SYMBOL=AAPL&amp;VAR:INDEX=0"}</definedName>
    <definedName name="_1371__FDSAUDITLINK__" hidden="1">{"fdsup://directions/FAT Viewer?action=UPDATE&amp;creator=factset&amp;DYN_ARGS=TRUE&amp;DOC_NAME=FAT:FQL_AUDITING_CLIENT_TEMPLATE.FAT&amp;display_string=Audit&amp;VAR:KEY=UBYJSFQFSX&amp;VAR:QUERY=RkZfR1JPU1NfTUdOKE1PTiwwKQ==&amp;WINDOW=FIRST_POPUP&amp;HEIGHT=450&amp;WIDTH=450&amp;START_MAXIMIZED=","FALSE&amp;VAR:CALENDAR=US&amp;VAR:SYMBOL=AAPL&amp;VAR:INDEX=0"}</definedName>
    <definedName name="_1372__FDSAUDITLINK__" localSheetId="2" hidden="1">{"fdsup://directions/FAT Viewer?action=UPDATE&amp;creator=factset&amp;DYN_ARGS=TRUE&amp;DOC_NAME=FAT:FQL_AUDITING_CLIENT_TEMPLATE.FAT&amp;display_string=Audit&amp;VAR:KEY=STEBYBEJMB&amp;VAR:QUERY=RkZfR1JPU1NfTUdOKE1PTiwwKQ==&amp;WINDOW=FIRST_POPUP&amp;HEIGHT=450&amp;WIDTH=450&amp;START_MAXIMIZED=","FALSE&amp;VAR:CALENDAR=US&amp;VAR:SYMBOL=ANSS&amp;VAR:INDEX=0"}</definedName>
    <definedName name="_1372__FDSAUDITLINK__" hidden="1">{"fdsup://directions/FAT Viewer?action=UPDATE&amp;creator=factset&amp;DYN_ARGS=TRUE&amp;DOC_NAME=FAT:FQL_AUDITING_CLIENT_TEMPLATE.FAT&amp;display_string=Audit&amp;VAR:KEY=STEBYBEJMB&amp;VAR:QUERY=RkZfR1JPU1NfTUdOKE1PTiwwKQ==&amp;WINDOW=FIRST_POPUP&amp;HEIGHT=450&amp;WIDTH=450&amp;START_MAXIMIZED=","FALSE&amp;VAR:CALENDAR=US&amp;VAR:SYMBOL=ANSS&amp;VAR:INDEX=0"}</definedName>
    <definedName name="_1373__FDSAUDITLINK__" localSheetId="2" hidden="1">{"fdsup://directions/FAT Viewer?action=UPDATE&amp;creator=factset&amp;DYN_ARGS=TRUE&amp;DOC_NAME=FAT:FQL_AUDITING_CLIENT_TEMPLATE.FAT&amp;display_string=Audit&amp;VAR:KEY=QRGNKJYPKX&amp;VAR:QUERY=RkZfR1JPU1NfTUdOKE1PTiwwKQ==&amp;WINDOW=FIRST_POPUP&amp;HEIGHT=450&amp;WIDTH=450&amp;START_MAXIMIZED=","FALSE&amp;VAR:CALENDAR=US&amp;VAR:SYMBOL=A&amp;VAR:INDEX=0"}</definedName>
    <definedName name="_1373__FDSAUDITLINK__" hidden="1">{"fdsup://directions/FAT Viewer?action=UPDATE&amp;creator=factset&amp;DYN_ARGS=TRUE&amp;DOC_NAME=FAT:FQL_AUDITING_CLIENT_TEMPLATE.FAT&amp;display_string=Audit&amp;VAR:KEY=QRGNKJYPKX&amp;VAR:QUERY=RkZfR1JPU1NfTUdOKE1PTiwwKQ==&amp;WINDOW=FIRST_POPUP&amp;HEIGHT=450&amp;WIDTH=450&amp;START_MAXIMIZED=","FALSE&amp;VAR:CALENDAR=US&amp;VAR:SYMBOL=A&amp;VAR:INDEX=0"}</definedName>
    <definedName name="_1374__FDSAUDITLINK__" localSheetId="2" hidden="1">{"fdsup://directions/FAT Viewer?action=UPDATE&amp;creator=factset&amp;DYN_ARGS=TRUE&amp;DOC_NAME=FAT:FQL_AUDITING_CLIENT_TEMPLATE.FAT&amp;display_string=Audit&amp;VAR:KEY=WFCLGFOJYV&amp;VAR:QUERY=RkZfR1JPU1NfTUdOKE1PTiwwKQ==&amp;WINDOW=FIRST_POPUP&amp;HEIGHT=450&amp;WIDTH=450&amp;START_MAXIMIZED=","FALSE&amp;VAR:CALENDAR=US&amp;VAR:SYMBOL=ADBE&amp;VAR:INDEX=0"}</definedName>
    <definedName name="_1374__FDSAUDITLINK__" hidden="1">{"fdsup://directions/FAT Viewer?action=UPDATE&amp;creator=factset&amp;DYN_ARGS=TRUE&amp;DOC_NAME=FAT:FQL_AUDITING_CLIENT_TEMPLATE.FAT&amp;display_string=Audit&amp;VAR:KEY=WFCLGFOJYV&amp;VAR:QUERY=RkZfR1JPU1NfTUdOKE1PTiwwKQ==&amp;WINDOW=FIRST_POPUP&amp;HEIGHT=450&amp;WIDTH=450&amp;START_MAXIMIZED=","FALSE&amp;VAR:CALENDAR=US&amp;VAR:SYMBOL=ADBE&amp;VAR:INDEX=0"}</definedName>
    <definedName name="_1375__FDSAUDITLINK__" localSheetId="2" hidden="1">{"fdsup://directions/FAT Viewer?action=UPDATE&amp;creator=factset&amp;DYN_ARGS=TRUE&amp;DOC_NAME=FAT:FQL_AUDITING_CLIENT_TEMPLATE.FAT&amp;display_string=Audit&amp;VAR:KEY=OHYLIXEXMX&amp;VAR:QUERY=RkZfR1JPU1NfTUdOKE1PTiwwKQ==&amp;WINDOW=FIRST_POPUP&amp;HEIGHT=450&amp;WIDTH=450&amp;START_MAXIMIZED=","FALSE&amp;VAR:CALENDAR=US&amp;VAR:SYMBOL=ACN&amp;VAR:INDEX=0"}</definedName>
    <definedName name="_1375__FDSAUDITLINK__" hidden="1">{"fdsup://directions/FAT Viewer?action=UPDATE&amp;creator=factset&amp;DYN_ARGS=TRUE&amp;DOC_NAME=FAT:FQL_AUDITING_CLIENT_TEMPLATE.FAT&amp;display_string=Audit&amp;VAR:KEY=OHYLIXEXMX&amp;VAR:QUERY=RkZfR1JPU1NfTUdOKE1PTiwwKQ==&amp;WINDOW=FIRST_POPUP&amp;HEIGHT=450&amp;WIDTH=450&amp;START_MAXIMIZED=","FALSE&amp;VAR:CALENDAR=US&amp;VAR:SYMBOL=ACN&amp;VAR:INDEX=0"}</definedName>
    <definedName name="_1376__FDSAUDITLINK__" localSheetId="2" hidden="1">{"fdsup://directions/FAT Viewer?action=UPDATE&amp;creator=factset&amp;DYN_ARGS=TRUE&amp;DOC_NAME=FAT:FQL_AUDITING_CLIENT_TEMPLATE.FAT&amp;display_string=Audit&amp;VAR:KEY=QTYXMNIZON&amp;VAR:QUERY=RkZfRlJFRV9DRihMVE0sMCwsLCxVU0Qp&amp;WINDOW=FIRST_POPUP&amp;HEIGHT=450&amp;WIDTH=450&amp;START_MAXIMI","ZED=FALSE&amp;VAR:CALENDAR=US&amp;VAR:SYMBOL=TECHNOLOGY&amp;VAR:INDEX=0"}</definedName>
    <definedName name="_1376__FDSAUDITLINK__" hidden="1">{"fdsup://directions/FAT Viewer?action=UPDATE&amp;creator=factset&amp;DYN_ARGS=TRUE&amp;DOC_NAME=FAT:FQL_AUDITING_CLIENT_TEMPLATE.FAT&amp;display_string=Audit&amp;VAR:KEY=QTYXMNIZON&amp;VAR:QUERY=RkZfRlJFRV9DRihMVE0sMCwsLCxVU0Qp&amp;WINDOW=FIRST_POPUP&amp;HEIGHT=450&amp;WIDTH=450&amp;START_MAXIMI","ZED=FALSE&amp;VAR:CALENDAR=US&amp;VAR:SYMBOL=TECHNOLOGY&amp;VAR:INDEX=0"}</definedName>
    <definedName name="_1377__FDSAUDITLINK__" localSheetId="2" hidden="1">{"fdsup://directions/FAT Viewer?action=UPDATE&amp;creator=factset&amp;DYN_ARGS=TRUE&amp;DOC_NAME=FAT:FQL_AUDITING_CLIENT_TEMPLATE.FAT&amp;display_string=Audit&amp;VAR:KEY=YRYBYFERWH&amp;VAR:QUERY=RkZfRlJFRV9DRihMVE0sMCwsLCxVU0Qp&amp;WINDOW=FIRST_POPUP&amp;HEIGHT=450&amp;WIDTH=450&amp;START_MAXIMI","ZED=FALSE&amp;VAR:CALENDAR=US&amp;VAR:SYMBOL=VMI&amp;VAR:INDEX=0"}</definedName>
    <definedName name="_1377__FDSAUDITLINK__" hidden="1">{"fdsup://directions/FAT Viewer?action=UPDATE&amp;creator=factset&amp;DYN_ARGS=TRUE&amp;DOC_NAME=FAT:FQL_AUDITING_CLIENT_TEMPLATE.FAT&amp;display_string=Audit&amp;VAR:KEY=YRYBYFERWH&amp;VAR:QUERY=RkZfRlJFRV9DRihMVE0sMCwsLCxVU0Qp&amp;WINDOW=FIRST_POPUP&amp;HEIGHT=450&amp;WIDTH=450&amp;START_MAXIMI","ZED=FALSE&amp;VAR:CALENDAR=US&amp;VAR:SYMBOL=VMI&amp;VAR:INDEX=0"}</definedName>
    <definedName name="_1378__FDSAUDITLINK__" localSheetId="2" hidden="1">{"fdsup://directions/FAT Viewer?action=UPDATE&amp;creator=factset&amp;DYN_ARGS=TRUE&amp;DOC_NAME=FAT:FQL_AUDITING_CLIENT_TEMPLATE.FAT&amp;display_string=Audit&amp;VAR:KEY=URYJIZWFQB&amp;VAR:QUERY=RkZfRlJFRV9DRihMVE0sMCwsLCxVU0Qp&amp;WINDOW=FIRST_POPUP&amp;HEIGHT=450&amp;WIDTH=450&amp;START_MAXIMI","ZED=FALSE&amp;VAR:CALENDAR=US&amp;VAR:SYMBOL=PLL&amp;VAR:INDEX=0"}</definedName>
    <definedName name="_1378__FDSAUDITLINK__" hidden="1">{"fdsup://directions/FAT Viewer?action=UPDATE&amp;creator=factset&amp;DYN_ARGS=TRUE&amp;DOC_NAME=FAT:FQL_AUDITING_CLIENT_TEMPLATE.FAT&amp;display_string=Audit&amp;VAR:KEY=URYJIZWFQB&amp;VAR:QUERY=RkZfRlJFRV9DRihMVE0sMCwsLCxVU0Qp&amp;WINDOW=FIRST_POPUP&amp;HEIGHT=450&amp;WIDTH=450&amp;START_MAXIMI","ZED=FALSE&amp;VAR:CALENDAR=US&amp;VAR:SYMBOL=PLL&amp;VAR:INDEX=0"}</definedName>
    <definedName name="_1379__FDSAUDITLINK__" localSheetId="2" hidden="1">{"fdsup://directions/FAT Viewer?action=UPDATE&amp;creator=factset&amp;DYN_ARGS=TRUE&amp;DOC_NAME=FAT:FQL_AUDITING_CLIENT_TEMPLATE.FAT&amp;display_string=Audit&amp;VAR:KEY=MLAVWRCHOZ&amp;VAR:QUERY=RkZfRlJFRV9DRihMVE0sMCwsLCxVU0Qp&amp;WINDOW=FIRST_POPUP&amp;HEIGHT=450&amp;WIDTH=450&amp;START_MAXIMI","ZED=FALSE&amp;VAR:CALENDAR=US&amp;VAR:SYMBOL=JBHT&amp;VAR:INDEX=0"}</definedName>
    <definedName name="_1379__FDSAUDITLINK__" hidden="1">{"fdsup://directions/FAT Viewer?action=UPDATE&amp;creator=factset&amp;DYN_ARGS=TRUE&amp;DOC_NAME=FAT:FQL_AUDITING_CLIENT_TEMPLATE.FAT&amp;display_string=Audit&amp;VAR:KEY=MLAVWRCHOZ&amp;VAR:QUERY=RkZfRlJFRV9DRihMVE0sMCwsLCxVU0Qp&amp;WINDOW=FIRST_POPUP&amp;HEIGHT=450&amp;WIDTH=450&amp;START_MAXIMI","ZED=FALSE&amp;VAR:CALENDAR=US&amp;VAR:SYMBOL=JBHT&amp;VAR:INDEX=0"}</definedName>
    <definedName name="_1380__FDSAUDITLINK__" localSheetId="2" hidden="1">{"fdsup://directions/FAT Viewer?action=UPDATE&amp;creator=factset&amp;DYN_ARGS=TRUE&amp;DOC_NAME=FAT:FQL_AUDITING_CLIENT_TEMPLATE.FAT&amp;display_string=Audit&amp;VAR:KEY=UHEBMTAZEN&amp;VAR:QUERY=RkZfRlJFRV9DRihMVE0sMCwsLCxVU0Qp&amp;WINDOW=FIRST_POPUP&amp;HEIGHT=450&amp;WIDTH=450&amp;START_MAXIMI","ZED=FALSE&amp;VAR:CALENDAR=US&amp;VAR:SYMBOL=CMI&amp;VAR:INDEX=0"}</definedName>
    <definedName name="_1380__FDSAUDITLINK__" hidden="1">{"fdsup://directions/FAT Viewer?action=UPDATE&amp;creator=factset&amp;DYN_ARGS=TRUE&amp;DOC_NAME=FAT:FQL_AUDITING_CLIENT_TEMPLATE.FAT&amp;display_string=Audit&amp;VAR:KEY=UHEBMTAZEN&amp;VAR:QUERY=RkZfRlJFRV9DRihMVE0sMCwsLCxVU0Qp&amp;WINDOW=FIRST_POPUP&amp;HEIGHT=450&amp;WIDTH=450&amp;START_MAXIMI","ZED=FALSE&amp;VAR:CALENDAR=US&amp;VAR:SYMBOL=CMI&amp;VAR:INDEX=0"}</definedName>
    <definedName name="_1381__FDSAUDITLINK__" localSheetId="2" hidden="1">{"fdsup://directions/FAT Viewer?action=UPDATE&amp;creator=factset&amp;DYN_ARGS=TRUE&amp;DOC_NAME=FAT:FQL_AUDITING_CLIENT_TEMPLATE.FAT&amp;display_string=Audit&amp;VAR:KEY=GJYFWDANQH&amp;VAR:QUERY=RkZfRlJFRV9DRihMVE0sMCwsLCxVU0Qp&amp;WINDOW=FIRST_POPUP&amp;HEIGHT=450&amp;WIDTH=450&amp;START_MAXIMI","ZED=FALSE&amp;VAR:CALENDAR=US&amp;VAR:SYMBOL=ABB&amp;VAR:INDEX=0"}</definedName>
    <definedName name="_1381__FDSAUDITLINK__" hidden="1">{"fdsup://directions/FAT Viewer?action=UPDATE&amp;creator=factset&amp;DYN_ARGS=TRUE&amp;DOC_NAME=FAT:FQL_AUDITING_CLIENT_TEMPLATE.FAT&amp;display_string=Audit&amp;VAR:KEY=GJYFWDANQH&amp;VAR:QUERY=RkZfRlJFRV9DRihMVE0sMCwsLCxVU0Qp&amp;WINDOW=FIRST_POPUP&amp;HEIGHT=450&amp;WIDTH=450&amp;START_MAXIMI","ZED=FALSE&amp;VAR:CALENDAR=US&amp;VAR:SYMBOL=ABB&amp;VAR:INDEX=0"}</definedName>
    <definedName name="_1382__FDSAUDITLINK__" localSheetId="2" hidden="1">{"fdsup://directions/FAT Viewer?action=UPDATE&amp;creator=factset&amp;DYN_ARGS=TRUE&amp;DOC_NAME=FAT:FQL_AUDITING_CLIENT_TEMPLATE.FAT&amp;display_string=Audit&amp;VAR:KEY=IDYTWLCDEB&amp;VAR:QUERY=RkZfR1JPU1NfTUdOKE1PTiwwKQ==&amp;WINDOW=FIRST_POPUP&amp;HEIGHT=450&amp;WIDTH=450&amp;START_MAXIMIZED=","FALSE&amp;VAR:CALENDAR=US&amp;VAR:SYMBOL=VMI&amp;VAR:INDEX=0"}</definedName>
    <definedName name="_1382__FDSAUDITLINK__" hidden="1">{"fdsup://directions/FAT Viewer?action=UPDATE&amp;creator=factset&amp;DYN_ARGS=TRUE&amp;DOC_NAME=FAT:FQL_AUDITING_CLIENT_TEMPLATE.FAT&amp;display_string=Audit&amp;VAR:KEY=IDYTWLCDEB&amp;VAR:QUERY=RkZfR1JPU1NfTUdOKE1PTiwwKQ==&amp;WINDOW=FIRST_POPUP&amp;HEIGHT=450&amp;WIDTH=450&amp;START_MAXIMIZED=","FALSE&amp;VAR:CALENDAR=US&amp;VAR:SYMBOL=VMI&amp;VAR:INDEX=0"}</definedName>
    <definedName name="_1383__FDSAUDITLINK__" localSheetId="2" hidden="1">{"fdsup://directions/FAT Viewer?action=UPDATE&amp;creator=factset&amp;DYN_ARGS=TRUE&amp;DOC_NAME=FAT:FQL_AUDITING_CLIENT_TEMPLATE.FAT&amp;display_string=Audit&amp;VAR:KEY=MFWPYLMTEP&amp;VAR:QUERY=RkZfR1JPU1NfTUdOKE1PTiwwKQ==&amp;WINDOW=FIRST_POPUP&amp;HEIGHT=450&amp;WIDTH=450&amp;START_MAXIMIZED=","FALSE&amp;VAR:CALENDAR=US&amp;VAR:SYMBOL=PLL&amp;VAR:INDEX=0"}</definedName>
    <definedName name="_1383__FDSAUDITLINK__" hidden="1">{"fdsup://directions/FAT Viewer?action=UPDATE&amp;creator=factset&amp;DYN_ARGS=TRUE&amp;DOC_NAME=FAT:FQL_AUDITING_CLIENT_TEMPLATE.FAT&amp;display_string=Audit&amp;VAR:KEY=MFWPYLMTEP&amp;VAR:QUERY=RkZfR1JPU1NfTUdOKE1PTiwwKQ==&amp;WINDOW=FIRST_POPUP&amp;HEIGHT=450&amp;WIDTH=450&amp;START_MAXIMIZED=","FALSE&amp;VAR:CALENDAR=US&amp;VAR:SYMBOL=PLL&amp;VAR:INDEX=0"}</definedName>
    <definedName name="_1384__FDSAUDITLINK__" localSheetId="2" hidden="1">{"fdsup://directions/FAT Viewer?action=UPDATE&amp;creator=factset&amp;DYN_ARGS=TRUE&amp;DOC_NAME=FAT:FQL_AUDITING_CLIENT_TEMPLATE.FAT&amp;display_string=Audit&amp;VAR:KEY=KJYTYROLGR&amp;VAR:QUERY=RkZfR1JPU1NfTUdOKE1PTiwwKQ==&amp;WINDOW=FIRST_POPUP&amp;HEIGHT=450&amp;WIDTH=450&amp;START_MAXIMIZED=","FALSE&amp;VAR:CALENDAR=US&amp;VAR:SYMBOL=JBHT&amp;VAR:INDEX=0"}</definedName>
    <definedName name="_1384__FDSAUDITLINK__" hidden="1">{"fdsup://directions/FAT Viewer?action=UPDATE&amp;creator=factset&amp;DYN_ARGS=TRUE&amp;DOC_NAME=FAT:FQL_AUDITING_CLIENT_TEMPLATE.FAT&amp;display_string=Audit&amp;VAR:KEY=KJYTYROLGR&amp;VAR:QUERY=RkZfR1JPU1NfTUdOKE1PTiwwKQ==&amp;WINDOW=FIRST_POPUP&amp;HEIGHT=450&amp;WIDTH=450&amp;START_MAXIMIZED=","FALSE&amp;VAR:CALENDAR=US&amp;VAR:SYMBOL=JBHT&amp;VAR:INDEX=0"}</definedName>
    <definedName name="_1385__FDSAUDITLINK__" localSheetId="2" hidden="1">{"fdsup://directions/FAT Viewer?action=UPDATE&amp;creator=factset&amp;DYN_ARGS=TRUE&amp;DOC_NAME=FAT:FQL_AUDITING_CLIENT_TEMPLATE.FAT&amp;display_string=Audit&amp;VAR:KEY=UBSPEJKBAV&amp;VAR:QUERY=RkZfR1JPU1NfTUdOKE1PTiwwKQ==&amp;WINDOW=FIRST_POPUP&amp;HEIGHT=450&amp;WIDTH=450&amp;START_MAXIMIZED=","FALSE&amp;VAR:CALENDAR=US&amp;VAR:SYMBOL=CMI&amp;VAR:INDEX=0"}</definedName>
    <definedName name="_1385__FDSAUDITLINK__" hidden="1">{"fdsup://directions/FAT Viewer?action=UPDATE&amp;creator=factset&amp;DYN_ARGS=TRUE&amp;DOC_NAME=FAT:FQL_AUDITING_CLIENT_TEMPLATE.FAT&amp;display_string=Audit&amp;VAR:KEY=UBSPEJKBAV&amp;VAR:QUERY=RkZfR1JPU1NfTUdOKE1PTiwwKQ==&amp;WINDOW=FIRST_POPUP&amp;HEIGHT=450&amp;WIDTH=450&amp;START_MAXIMIZED=","FALSE&amp;VAR:CALENDAR=US&amp;VAR:SYMBOL=CMI&amp;VAR:INDEX=0"}</definedName>
    <definedName name="_1386__FDSAUDITLINK__" localSheetId="2" hidden="1">{"fdsup://directions/FAT Viewer?action=UPDATE&amp;creator=factset&amp;DYN_ARGS=TRUE&amp;DOC_NAME=FAT:FQL_AUDITING_CLIENT_TEMPLATE.FAT&amp;display_string=Audit&amp;VAR:KEY=QLCNAXELIX&amp;VAR:QUERY=RkZfR1JPU1NfTUdOKE1PTiwwKQ==&amp;WINDOW=FIRST_POPUP&amp;HEIGHT=450&amp;WIDTH=450&amp;START_MAXIMIZED=","FALSE&amp;VAR:CALENDAR=US&amp;VAR:SYMBOL=ABB&amp;VAR:INDEX=0"}</definedName>
    <definedName name="_1386__FDSAUDITLINK__" hidden="1">{"fdsup://directions/FAT Viewer?action=UPDATE&amp;creator=factset&amp;DYN_ARGS=TRUE&amp;DOC_NAME=FAT:FQL_AUDITING_CLIENT_TEMPLATE.FAT&amp;display_string=Audit&amp;VAR:KEY=QLCNAXELIX&amp;VAR:QUERY=RkZfR1JPU1NfTUdOKE1PTiwwKQ==&amp;WINDOW=FIRST_POPUP&amp;HEIGHT=450&amp;WIDTH=450&amp;START_MAXIMIZED=","FALSE&amp;VAR:CALENDAR=US&amp;VAR:SYMBOL=ABB&amp;VAR:INDEX=0"}</definedName>
    <definedName name="_1387__FDSAUDITLINK__" localSheetId="2" hidden="1">{"fdsup://directions/FAT Viewer?action=UPDATE&amp;creator=factset&amp;DYN_ARGS=TRUE&amp;DOC_NAME=FAT:FQL_AUDITING_CLIENT_TEMPLATE.FAT&amp;display_string=Audit&amp;VAR:KEY=AXMBWPWBSB&amp;VAR:QUERY=RkZfRlJFRV9DRihMVE0sMCwsLCxVU0Qp&amp;WINDOW=FIRST_POPUP&amp;HEIGHT=450&amp;WIDTH=450&amp;START_MAXIMI","ZED=FALSE&amp;VAR:CALENDAR=US&amp;VAR:SYMBOL=INDUSTRIALS&amp;VAR:INDEX=0"}</definedName>
    <definedName name="_1387__FDSAUDITLINK__" hidden="1">{"fdsup://directions/FAT Viewer?action=UPDATE&amp;creator=factset&amp;DYN_ARGS=TRUE&amp;DOC_NAME=FAT:FQL_AUDITING_CLIENT_TEMPLATE.FAT&amp;display_string=Audit&amp;VAR:KEY=AXMBWPWBSB&amp;VAR:QUERY=RkZfRlJFRV9DRihMVE0sMCwsLCxVU0Qp&amp;WINDOW=FIRST_POPUP&amp;HEIGHT=450&amp;WIDTH=450&amp;START_MAXIMI","ZED=FALSE&amp;VAR:CALENDAR=US&amp;VAR:SYMBOL=INDUSTRIALS&amp;VAR:INDEX=0"}</definedName>
    <definedName name="_1388__FDSAUDITLINK__" localSheetId="2" hidden="1">{"fdsup://directions/FAT Viewer?action=UPDATE&amp;creator=factset&amp;DYN_ARGS=TRUE&amp;DOC_NAME=FAT:FQL_AUDITING_CLIENT_TEMPLATE.FAT&amp;display_string=Audit&amp;VAR:KEY=GXGBUHALYH&amp;VAR:QUERY=RkZfRlJFRV9DRihMVE0sMCwsLCxVU0Qp&amp;WINDOW=FIRST_POPUP&amp;HEIGHT=450&amp;WIDTH=450&amp;START_MAXIMI","ZED=FALSE&amp;VAR:CALENDAR=US&amp;VAR:SYMBOL=SRCL&amp;VAR:INDEX=0"}</definedName>
    <definedName name="_1388__FDSAUDITLINK__" hidden="1">{"fdsup://directions/FAT Viewer?action=UPDATE&amp;creator=factset&amp;DYN_ARGS=TRUE&amp;DOC_NAME=FAT:FQL_AUDITING_CLIENT_TEMPLATE.FAT&amp;display_string=Audit&amp;VAR:KEY=GXGBUHALYH&amp;VAR:QUERY=RkZfRlJFRV9DRihMVE0sMCwsLCxVU0Qp&amp;WINDOW=FIRST_POPUP&amp;HEIGHT=450&amp;WIDTH=450&amp;START_MAXIMI","ZED=FALSE&amp;VAR:CALENDAR=US&amp;VAR:SYMBOL=SRCL&amp;VAR:INDEX=0"}</definedName>
    <definedName name="_1389__FDSAUDITLINK__" localSheetId="2" hidden="1">{"fdsup://directions/FAT Viewer?action=UPDATE&amp;creator=factset&amp;DYN_ARGS=TRUE&amp;DOC_NAME=FAT:FQL_AUDITING_CLIENT_TEMPLATE.FAT&amp;display_string=Audit&amp;VAR:KEY=QFOJWRQPCH&amp;VAR:QUERY=RkZfRlJFRV9DRihMVE0sMCwsLCxVU0Qp&amp;WINDOW=FIRST_POPUP&amp;HEIGHT=450&amp;WIDTH=450&amp;START_MAXIMI","ZED=FALSE&amp;VAR:CALENDAR=US&amp;VAR:SYMBOL=MTD&amp;VAR:INDEX=0"}</definedName>
    <definedName name="_1389__FDSAUDITLINK__" hidden="1">{"fdsup://directions/FAT Viewer?action=UPDATE&amp;creator=factset&amp;DYN_ARGS=TRUE&amp;DOC_NAME=FAT:FQL_AUDITING_CLIENT_TEMPLATE.FAT&amp;display_string=Audit&amp;VAR:KEY=QFOJWRQPCH&amp;VAR:QUERY=RkZfRlJFRV9DRihMVE0sMCwsLCxVU0Qp&amp;WINDOW=FIRST_POPUP&amp;HEIGHT=450&amp;WIDTH=450&amp;START_MAXIMI","ZED=FALSE&amp;VAR:CALENDAR=US&amp;VAR:SYMBOL=MTD&amp;VAR:INDEX=0"}</definedName>
    <definedName name="_1390__FDSAUDITLINK__" localSheetId="2" hidden="1">{"fdsup://directions/FAT Viewer?action=UPDATE&amp;creator=factset&amp;DYN_ARGS=TRUE&amp;DOC_NAME=FAT:FQL_AUDITING_CLIENT_TEMPLATE.FAT&amp;display_string=Audit&amp;VAR:KEY=MZWTEBSTWH&amp;VAR:QUERY=RkZfRlJFRV9DRihMVE0sMCwsLCxVU0Qp&amp;WINDOW=FIRST_POPUP&amp;HEIGHT=450&amp;WIDTH=450&amp;START_MAXIMI","ZED=FALSE&amp;VAR:CALENDAR=US&amp;VAR:SYMBOL=WAT&amp;VAR:INDEX=0"}</definedName>
    <definedName name="_1390__FDSAUDITLINK__" hidden="1">{"fdsup://directions/FAT Viewer?action=UPDATE&amp;creator=factset&amp;DYN_ARGS=TRUE&amp;DOC_NAME=FAT:FQL_AUDITING_CLIENT_TEMPLATE.FAT&amp;display_string=Audit&amp;VAR:KEY=MZWTEBSTWH&amp;VAR:QUERY=RkZfRlJFRV9DRihMVE0sMCwsLCxVU0Qp&amp;WINDOW=FIRST_POPUP&amp;HEIGHT=450&amp;WIDTH=450&amp;START_MAXIMI","ZED=FALSE&amp;VAR:CALENDAR=US&amp;VAR:SYMBOL=WAT&amp;VAR:INDEX=0"}</definedName>
    <definedName name="_1391__FDSAUDITLINK__" localSheetId="2" hidden="1">{"fdsup://directions/FAT Viewer?action=UPDATE&amp;creator=factset&amp;DYN_ARGS=TRUE&amp;DOC_NAME=FAT:FQL_AUDITING_CLIENT_TEMPLATE.FAT&amp;display_string=Audit&amp;VAR:KEY=MTEZYNQTQZ&amp;VAR:QUERY=RkZfRlJFRV9DRihMVE0sMCwsLCxVU0Qp&amp;WINDOW=FIRST_POPUP&amp;HEIGHT=450&amp;WIDTH=450&amp;START_MAXIMI","ZED=FALSE&amp;VAR:CALENDAR=US&amp;VAR:SYMBOL=BDX&amp;VAR:INDEX=0"}</definedName>
    <definedName name="_1391__FDSAUDITLINK__" hidden="1">{"fdsup://directions/FAT Viewer?action=UPDATE&amp;creator=factset&amp;DYN_ARGS=TRUE&amp;DOC_NAME=FAT:FQL_AUDITING_CLIENT_TEMPLATE.FAT&amp;display_string=Audit&amp;VAR:KEY=MTEZYNQTQZ&amp;VAR:QUERY=RkZfRlJFRV9DRihMVE0sMCwsLCxVU0Qp&amp;WINDOW=FIRST_POPUP&amp;HEIGHT=450&amp;WIDTH=450&amp;START_MAXIMI","ZED=FALSE&amp;VAR:CALENDAR=US&amp;VAR:SYMBOL=BDX&amp;VAR:INDEX=0"}</definedName>
    <definedName name="_1392__FDSAUDITLINK__" localSheetId="2" hidden="1">{"fdsup://directions/FAT Viewer?action=UPDATE&amp;creator=factset&amp;DYN_ARGS=TRUE&amp;DOC_NAME=FAT:FQL_AUDITING_CLIENT_TEMPLATE.FAT&amp;display_string=Audit&amp;VAR:KEY=ULUXEBITYJ&amp;VAR:QUERY=RkZfR1JPU1NfTUdOKE1PTiwwKQ==&amp;WINDOW=FIRST_POPUP&amp;HEIGHT=450&amp;WIDTH=450&amp;START_MAXIMIZED=","FALSE&amp;VAR:CALENDAR=US&amp;VAR:SYMBOL=SRCL&amp;VAR:INDEX=0"}</definedName>
    <definedName name="_1392__FDSAUDITLINK__" hidden="1">{"fdsup://directions/FAT Viewer?action=UPDATE&amp;creator=factset&amp;DYN_ARGS=TRUE&amp;DOC_NAME=FAT:FQL_AUDITING_CLIENT_TEMPLATE.FAT&amp;display_string=Audit&amp;VAR:KEY=ULUXEBITYJ&amp;VAR:QUERY=RkZfR1JPU1NfTUdOKE1PTiwwKQ==&amp;WINDOW=FIRST_POPUP&amp;HEIGHT=450&amp;WIDTH=450&amp;START_MAXIMIZED=","FALSE&amp;VAR:CALENDAR=US&amp;VAR:SYMBOL=SRCL&amp;VAR:INDEX=0"}</definedName>
    <definedName name="_1393__FDSAUDITLINK__" localSheetId="2" hidden="1">{"fdsup://directions/FAT Viewer?action=UPDATE&amp;creator=factset&amp;DYN_ARGS=TRUE&amp;DOC_NAME=FAT:FQL_AUDITING_CLIENT_TEMPLATE.FAT&amp;display_string=Audit&amp;VAR:KEY=EBMBQNCHEP&amp;VAR:QUERY=RkZfR1JPU1NfTUdOKE1PTiwwKQ==&amp;WINDOW=FIRST_POPUP&amp;HEIGHT=450&amp;WIDTH=450&amp;START_MAXIMIZED=","FALSE&amp;VAR:CALENDAR=US&amp;VAR:SYMBOL=MTD&amp;VAR:INDEX=0"}</definedName>
    <definedName name="_1393__FDSAUDITLINK__" hidden="1">{"fdsup://directions/FAT Viewer?action=UPDATE&amp;creator=factset&amp;DYN_ARGS=TRUE&amp;DOC_NAME=FAT:FQL_AUDITING_CLIENT_TEMPLATE.FAT&amp;display_string=Audit&amp;VAR:KEY=EBMBQNCHEP&amp;VAR:QUERY=RkZfR1JPU1NfTUdOKE1PTiwwKQ==&amp;WINDOW=FIRST_POPUP&amp;HEIGHT=450&amp;WIDTH=450&amp;START_MAXIMIZED=","FALSE&amp;VAR:CALENDAR=US&amp;VAR:SYMBOL=MTD&amp;VAR:INDEX=0"}</definedName>
    <definedName name="_1394__FDSAUDITLINK__" localSheetId="2" hidden="1">{"fdsup://directions/FAT Viewer?action=UPDATE&amp;creator=factset&amp;DYN_ARGS=TRUE&amp;DOC_NAME=FAT:FQL_AUDITING_CLIENT_TEMPLATE.FAT&amp;display_string=Audit&amp;VAR:KEY=GVMLEJQLER&amp;VAR:QUERY=RkZfR1JPU1NfTUdOKE1PTiwwKQ==&amp;WINDOW=FIRST_POPUP&amp;HEIGHT=450&amp;WIDTH=450&amp;START_MAXIMIZED=","FALSE&amp;VAR:CALENDAR=US&amp;VAR:SYMBOL=WAT&amp;VAR:INDEX=0"}</definedName>
    <definedName name="_1394__FDSAUDITLINK__" hidden="1">{"fdsup://directions/FAT Viewer?action=UPDATE&amp;creator=factset&amp;DYN_ARGS=TRUE&amp;DOC_NAME=FAT:FQL_AUDITING_CLIENT_TEMPLATE.FAT&amp;display_string=Audit&amp;VAR:KEY=GVMLEJQLER&amp;VAR:QUERY=RkZfR1JPU1NfTUdOKE1PTiwwKQ==&amp;WINDOW=FIRST_POPUP&amp;HEIGHT=450&amp;WIDTH=450&amp;START_MAXIMIZED=","FALSE&amp;VAR:CALENDAR=US&amp;VAR:SYMBOL=WAT&amp;VAR:INDEX=0"}</definedName>
    <definedName name="_1395__FDSAUDITLINK__" localSheetId="2" hidden="1">{"fdsup://directions/FAT Viewer?action=UPDATE&amp;creator=factset&amp;DYN_ARGS=TRUE&amp;DOC_NAME=FAT:FQL_AUDITING_CLIENT_TEMPLATE.FAT&amp;display_string=Audit&amp;VAR:KEY=UVMPGVALIP&amp;VAR:QUERY=RkZfR1JPU1NfTUdOKE1PTiwwKQ==&amp;WINDOW=FIRST_POPUP&amp;HEIGHT=450&amp;WIDTH=450&amp;START_MAXIMIZED=","FALSE&amp;VAR:CALENDAR=US&amp;VAR:SYMBOL=BDX&amp;VAR:INDEX=0"}</definedName>
    <definedName name="_1395__FDSAUDITLINK__" hidden="1">{"fdsup://directions/FAT Viewer?action=UPDATE&amp;creator=factset&amp;DYN_ARGS=TRUE&amp;DOC_NAME=FAT:FQL_AUDITING_CLIENT_TEMPLATE.FAT&amp;display_string=Audit&amp;VAR:KEY=UVMPGVALIP&amp;VAR:QUERY=RkZfR1JPU1NfTUdOKE1PTiwwKQ==&amp;WINDOW=FIRST_POPUP&amp;HEIGHT=450&amp;WIDTH=450&amp;START_MAXIMIZED=","FALSE&amp;VAR:CALENDAR=US&amp;VAR:SYMBOL=BDX&amp;VAR:INDEX=0"}</definedName>
    <definedName name="_1396__FDSAUDITLINK__" localSheetId="2" hidden="1">{"fdsup://directions/FAT Viewer?action=UPDATE&amp;creator=factset&amp;DYN_ARGS=TRUE&amp;DOC_NAME=FAT:FQL_AUDITING_CLIENT_TEMPLATE.FAT&amp;display_string=Audit&amp;VAR:KEY=UTAZWZOHOJ&amp;VAR:QUERY=RkZfRlJFRV9DRihMVE0sMCwsLCxVU0Qp&amp;WINDOW=FIRST_POPUP&amp;HEIGHT=450&amp;WIDTH=450&amp;START_MAXIMI","ZED=FALSE&amp;VAR:CALENDAR=US&amp;VAR:SYMBOL=ICE&amp;VAR:INDEX=0"}</definedName>
    <definedName name="_1396__FDSAUDITLINK__" hidden="1">{"fdsup://directions/FAT Viewer?action=UPDATE&amp;creator=factset&amp;DYN_ARGS=TRUE&amp;DOC_NAME=FAT:FQL_AUDITING_CLIENT_TEMPLATE.FAT&amp;display_string=Audit&amp;VAR:KEY=UTAZWZOHOJ&amp;VAR:QUERY=RkZfRlJFRV9DRihMVE0sMCwsLCxVU0Qp&amp;WINDOW=FIRST_POPUP&amp;HEIGHT=450&amp;WIDTH=450&amp;START_MAXIMI","ZED=FALSE&amp;VAR:CALENDAR=US&amp;VAR:SYMBOL=ICE&amp;VAR:INDEX=0"}</definedName>
    <definedName name="_1397__FDSAUDITLINK__" localSheetId="2" hidden="1">{"fdsup://directions/FAT Viewer?action=UPDATE&amp;creator=factset&amp;DYN_ARGS=TRUE&amp;DOC_NAME=FAT:FQL_AUDITING_CLIENT_TEMPLATE.FAT&amp;display_string=Audit&amp;VAR:KEY=YXOLEDUPCP&amp;VAR:QUERY=RkZfRlJFRV9DRihMVE0sMCwsLCxVU0Qp&amp;WINDOW=FIRST_POPUP&amp;HEIGHT=450&amp;WIDTH=450&amp;START_MAXIMI","ZED=FALSE&amp;VAR:CALENDAR=US&amp;VAR:SYMBOL=ACE&amp;VAR:INDEX=0"}</definedName>
    <definedName name="_1397__FDSAUDITLINK__" hidden="1">{"fdsup://directions/FAT Viewer?action=UPDATE&amp;creator=factset&amp;DYN_ARGS=TRUE&amp;DOC_NAME=FAT:FQL_AUDITING_CLIENT_TEMPLATE.FAT&amp;display_string=Audit&amp;VAR:KEY=YXOLEDUPCP&amp;VAR:QUERY=RkZfRlJFRV9DRihMVE0sMCwsLCxVU0Qp&amp;WINDOW=FIRST_POPUP&amp;HEIGHT=450&amp;WIDTH=450&amp;START_MAXIMI","ZED=FALSE&amp;VAR:CALENDAR=US&amp;VAR:SYMBOL=ACE&amp;VAR:INDEX=0"}</definedName>
    <definedName name="_1398__FDSAUDITLINK__" localSheetId="2" hidden="1">{"fdsup://directions/FAT Viewer?action=UPDATE&amp;creator=factset&amp;DYN_ARGS=TRUE&amp;DOC_NAME=FAT:FQL_AUDITING_CLIENT_TEMPLATE.FAT&amp;display_string=Audit&amp;VAR:KEY=QJYRQJARCJ&amp;VAR:QUERY=RkZfR1JPU1NfTUdOKE1PTiwwKQ==&amp;WINDOW=FIRST_POPUP&amp;HEIGHT=450&amp;WIDTH=450&amp;START_MAXIMIZED=","FALSE&amp;VAR:CALENDAR=US&amp;VAR:SYMBOL=ICE&amp;VAR:INDEX=0"}</definedName>
    <definedName name="_1398__FDSAUDITLINK__" hidden="1">{"fdsup://directions/FAT Viewer?action=UPDATE&amp;creator=factset&amp;DYN_ARGS=TRUE&amp;DOC_NAME=FAT:FQL_AUDITING_CLIENT_TEMPLATE.FAT&amp;display_string=Audit&amp;VAR:KEY=QJYRQJARCJ&amp;VAR:QUERY=RkZfR1JPU1NfTUdOKE1PTiwwKQ==&amp;WINDOW=FIRST_POPUP&amp;HEIGHT=450&amp;WIDTH=450&amp;START_MAXIMIZED=","FALSE&amp;VAR:CALENDAR=US&amp;VAR:SYMBOL=ICE&amp;VAR:INDEX=0"}</definedName>
    <definedName name="_1399__FDSAUDITLINK__" localSheetId="2" hidden="1">{"fdsup://directions/FAT Viewer?action=UPDATE&amp;creator=factset&amp;DYN_ARGS=TRUE&amp;DOC_NAME=FAT:FQL_AUDITING_CLIENT_TEMPLATE.FAT&amp;display_string=Audit&amp;VAR:KEY=GVMPMTMTMR&amp;VAR:QUERY=RkZfR1JPU1NfTUdOKE1PTiwwKQ==&amp;WINDOW=FIRST_POPUP&amp;HEIGHT=450&amp;WIDTH=450&amp;START_MAXIMIZED=","FALSE&amp;VAR:CALENDAR=US&amp;VAR:SYMBOL=ACE&amp;VAR:INDEX=0"}</definedName>
    <definedName name="_1399__FDSAUDITLINK__" hidden="1">{"fdsup://directions/FAT Viewer?action=UPDATE&amp;creator=factset&amp;DYN_ARGS=TRUE&amp;DOC_NAME=FAT:FQL_AUDITING_CLIENT_TEMPLATE.FAT&amp;display_string=Audit&amp;VAR:KEY=GVMPMTMTMR&amp;VAR:QUERY=RkZfR1JPU1NfTUdOKE1PTiwwKQ==&amp;WINDOW=FIRST_POPUP&amp;HEIGHT=450&amp;WIDTH=450&amp;START_MAXIMIZED=","FALSE&amp;VAR:CALENDAR=US&amp;VAR:SYMBOL=ACE&amp;VAR:INDEX=0"}</definedName>
    <definedName name="_14__FDSAUDITLINK__" localSheetId="2" hidden="1">{"fdsup://directions/FAT Viewer?action=UPDATE&amp;creator=factset&amp;DYN_ARGS=TRUE&amp;DOC_NAME=FAT:FQL_AUDITING_CLIENT_TEMPLATE.FAT&amp;display_string=Audit&amp;VAR:KEY=JURUFMPUJS&amp;VAR:QUERY=UkdGX1JPQShBTk4sTk9XLE5PVywsLCwsTk9BVURJVCk=&amp;WINDOW=FIRST_POPUP&amp;HEIGHT=450&amp;WIDTH=450&amp;","START_MAXIMIZED=FALSE&amp;VAR:CALENDAR=US&amp;VAR:SYMBOL=BDN&amp;VAR:INDEX=0"}</definedName>
    <definedName name="_14__FDSAUDITLINK__" hidden="1">{"fdsup://directions/FAT Viewer?action=UPDATE&amp;creator=factset&amp;DYN_ARGS=TRUE&amp;DOC_NAME=FAT:FQL_AUDITING_CLIENT_TEMPLATE.FAT&amp;display_string=Audit&amp;VAR:KEY=JURUFMPUJS&amp;VAR:QUERY=UkdGX1JPQShBTk4sTk9XLE5PVywsLCwsTk9BVURJVCk=&amp;WINDOW=FIRST_POPUP&amp;HEIGHT=450&amp;WIDTH=450&amp;","START_MAXIMIZED=FALSE&amp;VAR:CALENDAR=US&amp;VAR:SYMBOL=BDN&amp;VAR:INDEX=0"}</definedName>
    <definedName name="_1400__FDSAUDITLINK__" localSheetId="2" hidden="1">{"fdsup://directions/FAT Viewer?action=UPDATE&amp;creator=factset&amp;DYN_ARGS=TRUE&amp;DOC_NAME=FAT:FQL_AUDITING_CLIENT_TEMPLATE.FAT&amp;display_string=Audit&amp;VAR:KEY=YHUFADINUD&amp;VAR:QUERY=RkZfRlJFRV9DRihMVE0sMCwsLCxVU0Qp&amp;WINDOW=FIRST_POPUP&amp;HEIGHT=450&amp;WIDTH=450&amp;START_MAXIMI","ZED=FALSE&amp;VAR:CALENDAR=US&amp;VAR:SYMBOL=DNR&amp;VAR:INDEX=0"}</definedName>
    <definedName name="_1400__FDSAUDITLINK__" hidden="1">{"fdsup://directions/FAT Viewer?action=UPDATE&amp;creator=factset&amp;DYN_ARGS=TRUE&amp;DOC_NAME=FAT:FQL_AUDITING_CLIENT_TEMPLATE.FAT&amp;display_string=Audit&amp;VAR:KEY=YHUFADINUD&amp;VAR:QUERY=RkZfRlJFRV9DRihMVE0sMCwsLCxVU0Qp&amp;WINDOW=FIRST_POPUP&amp;HEIGHT=450&amp;WIDTH=450&amp;START_MAXIMI","ZED=FALSE&amp;VAR:CALENDAR=US&amp;VAR:SYMBOL=DNR&amp;VAR:INDEX=0"}</definedName>
    <definedName name="_1401__FDSAUDITLINK__" localSheetId="2" hidden="1">{"fdsup://directions/FAT Viewer?action=UPDATE&amp;creator=factset&amp;DYN_ARGS=TRUE&amp;DOC_NAME=FAT:FQL_AUDITING_CLIENT_TEMPLATE.FAT&amp;display_string=Audit&amp;VAR:KEY=CZSDAHULCV&amp;VAR:QUERY=RkZfRlJFRV9DRihMVE0sMCwsLCxVU0Qp&amp;WINDOW=FIRST_POPUP&amp;HEIGHT=450&amp;WIDTH=450&amp;START_MAXIMI","ZED=FALSE&amp;VAR:CALENDAR=US&amp;VAR:SYMBOL=FSLR&amp;VAR:INDEX=0"}</definedName>
    <definedName name="_1401__FDSAUDITLINK__" hidden="1">{"fdsup://directions/FAT Viewer?action=UPDATE&amp;creator=factset&amp;DYN_ARGS=TRUE&amp;DOC_NAME=FAT:FQL_AUDITING_CLIENT_TEMPLATE.FAT&amp;display_string=Audit&amp;VAR:KEY=CZSDAHULCV&amp;VAR:QUERY=RkZfRlJFRV9DRihMVE0sMCwsLCxVU0Qp&amp;WINDOW=FIRST_POPUP&amp;HEIGHT=450&amp;WIDTH=450&amp;START_MAXIMI","ZED=FALSE&amp;VAR:CALENDAR=US&amp;VAR:SYMBOL=FSLR&amp;VAR:INDEX=0"}</definedName>
    <definedName name="_1402__FDSAUDITLINK__" localSheetId="2" hidden="1">{"fdsup://Directions/FactSet Auditing Viewer?action=AUDIT_VALUE&amp;DB=129&amp;ID1=33643310&amp;VALUEID=02001&amp;SDATE=201002&amp;PERIODTYPE=QTR_STD&amp;window=popup_no_bar&amp;width=385&amp;height=120&amp;START_MAXIMIZED=FALSE&amp;creator=factset&amp;display_string=Audit"}</definedName>
    <definedName name="_1402__FDSAUDITLINK__" hidden="1">{"fdsup://Directions/FactSet Auditing Viewer?action=AUDIT_VALUE&amp;DB=129&amp;ID1=33643310&amp;VALUEID=02001&amp;SDATE=201002&amp;PERIODTYPE=QTR_STD&amp;window=popup_no_bar&amp;width=385&amp;height=120&amp;START_MAXIMIZED=FALSE&amp;creator=factset&amp;display_string=Audit"}</definedName>
    <definedName name="_1403__FDSAUDITLINK__" localSheetId="2" hidden="1">{"fdsup://directions/FAT Viewer?action=UPDATE&amp;creator=factset&amp;DYN_ARGS=TRUE&amp;DOC_NAME=FAT:FQL_AUDITING_CLIENT_TEMPLATE.FAT&amp;display_string=Audit&amp;VAR:KEY=GBULUFMVCV&amp;VAR:QUERY=RkZfR1JPU1NfTUdOKE1PTiwwKQ==&amp;WINDOW=FIRST_POPUP&amp;HEIGHT=450&amp;WIDTH=450&amp;START_MAXIMIZED=","FALSE&amp;VAR:CALENDAR=US&amp;VAR:SYMBOL=DNR&amp;VAR:INDEX=0"}</definedName>
    <definedName name="_1403__FDSAUDITLINK__" hidden="1">{"fdsup://directions/FAT Viewer?action=UPDATE&amp;creator=factset&amp;DYN_ARGS=TRUE&amp;DOC_NAME=FAT:FQL_AUDITING_CLIENT_TEMPLATE.FAT&amp;display_string=Audit&amp;VAR:KEY=GBULUFMVCV&amp;VAR:QUERY=RkZfR1JPU1NfTUdOKE1PTiwwKQ==&amp;WINDOW=FIRST_POPUP&amp;HEIGHT=450&amp;WIDTH=450&amp;START_MAXIMIZED=","FALSE&amp;VAR:CALENDAR=US&amp;VAR:SYMBOL=DNR&amp;VAR:INDEX=0"}</definedName>
    <definedName name="_1404__FDSAUDITLINK__" localSheetId="2" hidden="1">{"fdsup://directions/FAT Viewer?action=UPDATE&amp;creator=factset&amp;DYN_ARGS=TRUE&amp;DOC_NAME=FAT:FQL_AUDITING_CLIENT_TEMPLATE.FAT&amp;display_string=Audit&amp;VAR:KEY=ILKVEZETEB&amp;VAR:QUERY=RkZfR1JPU1NfTUdOKE1PTiwwKQ==&amp;WINDOW=FIRST_POPUP&amp;HEIGHT=450&amp;WIDTH=450&amp;START_MAXIMIZED=","FALSE&amp;VAR:CALENDAR=US&amp;VAR:SYMBOL=FSLR&amp;VAR:INDEX=0"}</definedName>
    <definedName name="_1404__FDSAUDITLINK__" hidden="1">{"fdsup://directions/FAT Viewer?action=UPDATE&amp;creator=factset&amp;DYN_ARGS=TRUE&amp;DOC_NAME=FAT:FQL_AUDITING_CLIENT_TEMPLATE.FAT&amp;display_string=Audit&amp;VAR:KEY=ILKVEZETEB&amp;VAR:QUERY=RkZfR1JPU1NfTUdOKE1PTiwwKQ==&amp;WINDOW=FIRST_POPUP&amp;HEIGHT=450&amp;WIDTH=450&amp;START_MAXIMIZED=","FALSE&amp;VAR:CALENDAR=US&amp;VAR:SYMBOL=FSLR&amp;VAR:INDEX=0"}</definedName>
    <definedName name="_1405__FDSAUDITLINK__" localSheetId="2" hidden="1">{"fdsup://Directions/FactSet Auditing Viewer?action=AUDIT_VALUE&amp;DB=129&amp;ID1=33643310&amp;VALUEID=01001&amp;SDATE=2009&amp;PERIODTYPE=ANN_STD&amp;window=popup_no_bar&amp;width=385&amp;height=120&amp;START_MAXIMIZED=FALSE&amp;creator=factset&amp;display_string=Audit"}</definedName>
    <definedName name="_1405__FDSAUDITLINK__" hidden="1">{"fdsup://Directions/FactSet Auditing Viewer?action=AUDIT_VALUE&amp;DB=129&amp;ID1=33643310&amp;VALUEID=01001&amp;SDATE=2009&amp;PERIODTYPE=ANN_STD&amp;window=popup_no_bar&amp;width=385&amp;height=120&amp;START_MAXIMIZED=FALSE&amp;creator=factset&amp;display_string=Audit"}</definedName>
    <definedName name="_1406__FDSAUDITLINK__" localSheetId="2" hidden="1">{"fdsup://Directions/FactSet Auditing Viewer?action=AUDIT_VALUE&amp;DB=129&amp;ID1=33643310&amp;VALUEID=05194&amp;SDATE=201002&amp;PERIODTYPE=QTR_STD&amp;window=popup_no_bar&amp;width=385&amp;height=120&amp;START_MAXIMIZED=FALSE&amp;creator=factset&amp;display_string=Audit"}</definedName>
    <definedName name="_1406__FDSAUDITLINK__" hidden="1">{"fdsup://Directions/FactSet Auditing Viewer?action=AUDIT_VALUE&amp;DB=129&amp;ID1=33643310&amp;VALUEID=05194&amp;SDATE=201002&amp;PERIODTYPE=QTR_STD&amp;window=popup_no_bar&amp;width=385&amp;height=120&amp;START_MAXIMIZED=FALSE&amp;creator=factset&amp;display_string=Audit"}</definedName>
    <definedName name="_1407__FDSAUDITLINK__" localSheetId="2" hidden="1">{"fdsup://directions/FAT Viewer?action=UPDATE&amp;creator=factset&amp;DYN_ARGS=TRUE&amp;DOC_NAME=FAT:FQL_AUDITING_CLIENT_TEMPLATE.FAT&amp;display_string=Audit&amp;VAR:KEY=IHWFMFQJCV&amp;VAR:QUERY=RkZfRlJFRV9DRihMVE0sMCwsLCxVU0Qp&amp;WINDOW=FIRST_POPUP&amp;HEIGHT=450&amp;WIDTH=450&amp;START_MAXIMI","ZED=FALSE&amp;VAR:CALENDAR=US&amp;VAR:SYMBOL=ENERGY&amp;VAR:INDEX=0"}</definedName>
    <definedName name="_1407__FDSAUDITLINK__" hidden="1">{"fdsup://directions/FAT Viewer?action=UPDATE&amp;creator=factset&amp;DYN_ARGS=TRUE&amp;DOC_NAME=FAT:FQL_AUDITING_CLIENT_TEMPLATE.FAT&amp;display_string=Audit&amp;VAR:KEY=IHWFMFQJCV&amp;VAR:QUERY=RkZfRlJFRV9DRihMVE0sMCwsLCxVU0Qp&amp;WINDOW=FIRST_POPUP&amp;HEIGHT=450&amp;WIDTH=450&amp;START_MAXIMI","ZED=FALSE&amp;VAR:CALENDAR=US&amp;VAR:SYMBOL=ENERGY&amp;VAR:INDEX=0"}</definedName>
    <definedName name="_1408__FDSAUDITLINK__" localSheetId="2" hidden="1">{"fdsup://directions/FAT Viewer?action=UPDATE&amp;creator=factset&amp;DYN_ARGS=TRUE&amp;DOC_NAME=FAT:FQL_AUDITING_CLIENT_TEMPLATE.FAT&amp;display_string=Audit&amp;VAR:KEY=GRIZWZUVCX&amp;VAR:QUERY=RkZfRlJFRV9DRihMVE0sMCwsLCxVU0Qp&amp;WINDOW=FIRST_POPUP&amp;HEIGHT=450&amp;WIDTH=450&amp;START_MAXIMI","ZED=FALSE&amp;VAR:CALENDAR=US&amp;VAR:SYMBOL=WFMI&amp;VAR:INDEX=0"}</definedName>
    <definedName name="_1408__FDSAUDITLINK__" hidden="1">{"fdsup://directions/FAT Viewer?action=UPDATE&amp;creator=factset&amp;DYN_ARGS=TRUE&amp;DOC_NAME=FAT:FQL_AUDITING_CLIENT_TEMPLATE.FAT&amp;display_string=Audit&amp;VAR:KEY=GRIZWZUVCX&amp;VAR:QUERY=RkZfRlJFRV9DRihMVE0sMCwsLCxVU0Qp&amp;WINDOW=FIRST_POPUP&amp;HEIGHT=450&amp;WIDTH=450&amp;START_MAXIMI","ZED=FALSE&amp;VAR:CALENDAR=US&amp;VAR:SYMBOL=WFMI&amp;VAR:INDEX=0"}</definedName>
    <definedName name="_1409__FDSAUDITLINK__" localSheetId="2" hidden="1">{"fdsup://directions/FAT Viewer?action=UPDATE&amp;creator=factset&amp;DYN_ARGS=TRUE&amp;DOC_NAME=FAT:FQL_AUDITING_CLIENT_TEMPLATE.FAT&amp;display_string=Audit&amp;VAR:KEY=QXOHKZYTMF&amp;VAR:QUERY=RkZfRlJFRV9DRihMVE0sMCwsLCxVU0Qp&amp;WINDOW=FIRST_POPUP&amp;HEIGHT=450&amp;WIDTH=450&amp;START_MAXIMI","ZED=FALSE&amp;VAR:CALENDAR=US&amp;VAR:SYMBOL=CLX&amp;VAR:INDEX=0"}</definedName>
    <definedName name="_1409__FDSAUDITLINK__" hidden="1">{"fdsup://directions/FAT Viewer?action=UPDATE&amp;creator=factset&amp;DYN_ARGS=TRUE&amp;DOC_NAME=FAT:FQL_AUDITING_CLIENT_TEMPLATE.FAT&amp;display_string=Audit&amp;VAR:KEY=QXOHKZYTMF&amp;VAR:QUERY=RkZfRlJFRV9DRihMVE0sMCwsLCxVU0Qp&amp;WINDOW=FIRST_POPUP&amp;HEIGHT=450&amp;WIDTH=450&amp;START_MAXIMI","ZED=FALSE&amp;VAR:CALENDAR=US&amp;VAR:SYMBOL=CLX&amp;VAR:INDEX=0"}</definedName>
    <definedName name="_1410__FDSAUDITLINK__" localSheetId="2" hidden="1">{"fdsup://directions/FAT Viewer?action=UPDATE&amp;creator=factset&amp;DYN_ARGS=TRUE&amp;DOC_NAME=FAT:FQL_AUDITING_CLIENT_TEMPLATE.FAT&amp;display_string=Audit&amp;VAR:KEY=AVAHMRGFOF&amp;VAR:QUERY=RkZfRlJFRV9DRihMVE0sMCwsLCxVU0Qp&amp;WINDOW=FIRST_POPUP&amp;HEIGHT=450&amp;WIDTH=450&amp;START_MAXIMI","ZED=FALSE&amp;VAR:CALENDAR=US&amp;VAR:SYMBOL=CHD&amp;VAR:INDEX=0"}</definedName>
    <definedName name="_1410__FDSAUDITLINK__" hidden="1">{"fdsup://directions/FAT Viewer?action=UPDATE&amp;creator=factset&amp;DYN_ARGS=TRUE&amp;DOC_NAME=FAT:FQL_AUDITING_CLIENT_TEMPLATE.FAT&amp;display_string=Audit&amp;VAR:KEY=AVAHMRGFOF&amp;VAR:QUERY=RkZfRlJFRV9DRihMVE0sMCwsLCxVU0Qp&amp;WINDOW=FIRST_POPUP&amp;HEIGHT=450&amp;WIDTH=450&amp;START_MAXIMI","ZED=FALSE&amp;VAR:CALENDAR=US&amp;VAR:SYMBOL=CHD&amp;VAR:INDEX=0"}</definedName>
    <definedName name="_1411__FDSAUDITLINK__" localSheetId="2" hidden="1">{"fdsup://directions/FAT Viewer?action=UPDATE&amp;creator=factset&amp;DYN_ARGS=TRUE&amp;DOC_NAME=FAT:FQL_AUDITING_CLIENT_TEMPLATE.FAT&amp;display_string=Audit&amp;VAR:KEY=WJIBEBYVEZ&amp;VAR:QUERY=RkZfR1JPU1NfTUdOKE1PTiwwKQ==&amp;WINDOW=FIRST_POPUP&amp;HEIGHT=450&amp;WIDTH=450&amp;START_MAXIMIZED=","FALSE&amp;VAR:CALENDAR=US&amp;VAR:SYMBOL=WFMI&amp;VAR:INDEX=0"}</definedName>
    <definedName name="_1411__FDSAUDITLINK__" hidden="1">{"fdsup://directions/FAT Viewer?action=UPDATE&amp;creator=factset&amp;DYN_ARGS=TRUE&amp;DOC_NAME=FAT:FQL_AUDITING_CLIENT_TEMPLATE.FAT&amp;display_string=Audit&amp;VAR:KEY=WJIBEBYVEZ&amp;VAR:QUERY=RkZfR1JPU1NfTUdOKE1PTiwwKQ==&amp;WINDOW=FIRST_POPUP&amp;HEIGHT=450&amp;WIDTH=450&amp;START_MAXIMIZED=","FALSE&amp;VAR:CALENDAR=US&amp;VAR:SYMBOL=WFMI&amp;VAR:INDEX=0"}</definedName>
    <definedName name="_1412__FDSAUDITLINK__" localSheetId="2" hidden="1">{"fdsup://directions/FAT Viewer?action=UPDATE&amp;creator=factset&amp;DYN_ARGS=TRUE&amp;DOC_NAME=FAT:FQL_AUDITING_CLIENT_TEMPLATE.FAT&amp;display_string=Audit&amp;VAR:KEY=YTALMHCHEP&amp;VAR:QUERY=RkZfR1JPU1NfTUdOKE1PTiwwKQ==&amp;WINDOW=FIRST_POPUP&amp;HEIGHT=450&amp;WIDTH=450&amp;START_MAXIMIZED=","FALSE&amp;VAR:CALENDAR=US&amp;VAR:SYMBOL=CLX&amp;VAR:INDEX=0"}</definedName>
    <definedName name="_1412__FDSAUDITLINK__" hidden="1">{"fdsup://directions/FAT Viewer?action=UPDATE&amp;creator=factset&amp;DYN_ARGS=TRUE&amp;DOC_NAME=FAT:FQL_AUDITING_CLIENT_TEMPLATE.FAT&amp;display_string=Audit&amp;VAR:KEY=YTALMHCHEP&amp;VAR:QUERY=RkZfR1JPU1NfTUdOKE1PTiwwKQ==&amp;WINDOW=FIRST_POPUP&amp;HEIGHT=450&amp;WIDTH=450&amp;START_MAXIMIZED=","FALSE&amp;VAR:CALENDAR=US&amp;VAR:SYMBOL=CLX&amp;VAR:INDEX=0"}</definedName>
    <definedName name="_1413__FDSAUDITLINK__" localSheetId="2" hidden="1">{"fdsup://directions/FAT Viewer?action=UPDATE&amp;creator=factset&amp;DYN_ARGS=TRUE&amp;DOC_NAME=FAT:FQL_AUDITING_CLIENT_TEMPLATE.FAT&amp;display_string=Audit&amp;VAR:KEY=KTYDMLQHCH&amp;VAR:QUERY=RkZfR1JPU1NfTUdOKE1PTiwwKQ==&amp;WINDOW=FIRST_POPUP&amp;HEIGHT=450&amp;WIDTH=450&amp;START_MAXIMIZED=","FALSE&amp;VAR:CALENDAR=US&amp;VAR:SYMBOL=CHD&amp;VAR:INDEX=0"}</definedName>
    <definedName name="_1413__FDSAUDITLINK__" hidden="1">{"fdsup://directions/FAT Viewer?action=UPDATE&amp;creator=factset&amp;DYN_ARGS=TRUE&amp;DOC_NAME=FAT:FQL_AUDITING_CLIENT_TEMPLATE.FAT&amp;display_string=Audit&amp;VAR:KEY=KTYDMLQHCH&amp;VAR:QUERY=RkZfR1JPU1NfTUdOKE1PTiwwKQ==&amp;WINDOW=FIRST_POPUP&amp;HEIGHT=450&amp;WIDTH=450&amp;START_MAXIMIZED=","FALSE&amp;VAR:CALENDAR=US&amp;VAR:SYMBOL=CHD&amp;VAR:INDEX=0"}</definedName>
    <definedName name="_1414__FDSAUDITLINK__" localSheetId="2" hidden="1">{"fdsup://directions/FAT Viewer?action=UPDATE&amp;creator=factset&amp;DYN_ARGS=TRUE&amp;DOC_NAME=FAT:FQL_AUDITING_CLIENT_TEMPLATE.FAT&amp;display_string=Audit&amp;VAR:KEY=KZAHODGZSB&amp;VAR:QUERY=RkZfRlJFRV9DRihMVE0sMCwsLCxVU0Qp&amp;WINDOW=FIRST_POPUP&amp;HEIGHT=450&amp;WIDTH=450&amp;START_MAXIMI","ZED=FALSE&amp;VAR:CALENDAR=US&amp;VAR:SYMBOL=CONSUMER STAPLES&amp;VAR:INDEX=0"}</definedName>
    <definedName name="_1414__FDSAUDITLINK__" hidden="1">{"fdsup://directions/FAT Viewer?action=UPDATE&amp;creator=factset&amp;DYN_ARGS=TRUE&amp;DOC_NAME=FAT:FQL_AUDITING_CLIENT_TEMPLATE.FAT&amp;display_string=Audit&amp;VAR:KEY=KZAHODGZSB&amp;VAR:QUERY=RkZfRlJFRV9DRihMVE0sMCwsLCxVU0Qp&amp;WINDOW=FIRST_POPUP&amp;HEIGHT=450&amp;WIDTH=450&amp;START_MAXIMI","ZED=FALSE&amp;VAR:CALENDAR=US&amp;VAR:SYMBOL=CONSUMER STAPLES&amp;VAR:INDEX=0"}</definedName>
    <definedName name="_1415__FDSAUDITLINK__" localSheetId="2" hidden="1">{"fdsup://directions/FAT Viewer?action=UPDATE&amp;creator=factset&amp;DYN_ARGS=TRUE&amp;DOC_NAME=FAT:FQL_AUDITING_CLIENT_TEMPLATE.FAT&amp;display_string=Audit&amp;VAR:KEY=SFIHENOTOP&amp;VAR:QUERY=RkZfRlJFRV9DRihMVE0sMCwsLCxVU0Qp&amp;WINDOW=FIRST_POPUP&amp;HEIGHT=450&amp;WIDTH=450&amp;START_MAXIMI","ZED=FALSE&amp;VAR:CALENDAR=US&amp;VAR:SYMBOL=SBUX&amp;VAR:INDEX=0"}</definedName>
    <definedName name="_1415__FDSAUDITLINK__" hidden="1">{"fdsup://directions/FAT Viewer?action=UPDATE&amp;creator=factset&amp;DYN_ARGS=TRUE&amp;DOC_NAME=FAT:FQL_AUDITING_CLIENT_TEMPLATE.FAT&amp;display_string=Audit&amp;VAR:KEY=SFIHENOTOP&amp;VAR:QUERY=RkZfRlJFRV9DRihMVE0sMCwsLCxVU0Qp&amp;WINDOW=FIRST_POPUP&amp;HEIGHT=450&amp;WIDTH=450&amp;START_MAXIMI","ZED=FALSE&amp;VAR:CALENDAR=US&amp;VAR:SYMBOL=SBUX&amp;VAR:INDEX=0"}</definedName>
    <definedName name="_1416__FDSAUDITLINK__" localSheetId="2" hidden="1">{"fdsup://directions/FAT Viewer?action=UPDATE&amp;creator=factset&amp;DYN_ARGS=TRUE&amp;DOC_NAME=FAT:FQL_AUDITING_CLIENT_TEMPLATE.FAT&amp;display_string=Audit&amp;VAR:KEY=MNMFGNCLSF&amp;VAR:QUERY=RkZfRlJFRV9DRihMVE0sMCwsLCxVU0Qp&amp;WINDOW=FIRST_POPUP&amp;HEIGHT=450&amp;WIDTH=450&amp;START_MAXIMI","ZED=FALSE&amp;VAR:CALENDAR=US&amp;VAR:SYMBOL=JCI&amp;VAR:INDEX=0"}</definedName>
    <definedName name="_1416__FDSAUDITLINK__" hidden="1">{"fdsup://directions/FAT Viewer?action=UPDATE&amp;creator=factset&amp;DYN_ARGS=TRUE&amp;DOC_NAME=FAT:FQL_AUDITING_CLIENT_TEMPLATE.FAT&amp;display_string=Audit&amp;VAR:KEY=MNMFGNCLSF&amp;VAR:QUERY=RkZfRlJFRV9DRihMVE0sMCwsLCxVU0Qp&amp;WINDOW=FIRST_POPUP&amp;HEIGHT=450&amp;WIDTH=450&amp;START_MAXIMI","ZED=FALSE&amp;VAR:CALENDAR=US&amp;VAR:SYMBOL=JCI&amp;VAR:INDEX=0"}</definedName>
    <definedName name="_1417__FDSAUDITLINK__" localSheetId="2" hidden="1">{"fdsup://directions/FAT Viewer?action=UPDATE&amp;creator=factset&amp;DYN_ARGS=TRUE&amp;DOC_NAME=FAT:FQL_AUDITING_CLIENT_TEMPLATE.FAT&amp;display_string=Audit&amp;VAR:KEY=MPOLYDUJQD&amp;VAR:QUERY=RkZfRlJFRV9DRihMVE0sMCwsLCxVU0Qp&amp;WINDOW=FIRST_POPUP&amp;HEIGHT=450&amp;WIDTH=450&amp;START_MAXIMI","ZED=FALSE&amp;VAR:CALENDAR=US&amp;VAR:SYMBOL=BWA&amp;VAR:INDEX=0"}</definedName>
    <definedName name="_1417__FDSAUDITLINK__" hidden="1">{"fdsup://directions/FAT Viewer?action=UPDATE&amp;creator=factset&amp;DYN_ARGS=TRUE&amp;DOC_NAME=FAT:FQL_AUDITING_CLIENT_TEMPLATE.FAT&amp;display_string=Audit&amp;VAR:KEY=MPOLYDUJQD&amp;VAR:QUERY=RkZfRlJFRV9DRihMVE0sMCwsLCxVU0Qp&amp;WINDOW=FIRST_POPUP&amp;HEIGHT=450&amp;WIDTH=450&amp;START_MAXIMI","ZED=FALSE&amp;VAR:CALENDAR=US&amp;VAR:SYMBOL=BWA&amp;VAR:INDEX=0"}</definedName>
    <definedName name="_1418__FDSAUDITLINK__" localSheetId="2" hidden="1">{"fdsup://directions/FAT Viewer?action=UPDATE&amp;creator=factset&amp;DYN_ARGS=TRUE&amp;DOC_NAME=FAT:FQL_AUDITING_CLIENT_TEMPLATE.FAT&amp;display_string=Audit&amp;VAR:KEY=WTYLOPWDQZ&amp;VAR:QUERY=RkZfR1JPU1NfTUdOKE1PTiwwKQ==&amp;WINDOW=FIRST_POPUP&amp;HEIGHT=450&amp;WIDTH=450&amp;START_MAXIMIZED=","FALSE&amp;VAR:CALENDAR=US&amp;VAR:SYMBOL=SBUX&amp;VAR:INDEX=0"}</definedName>
    <definedName name="_1418__FDSAUDITLINK__" hidden="1">{"fdsup://directions/FAT Viewer?action=UPDATE&amp;creator=factset&amp;DYN_ARGS=TRUE&amp;DOC_NAME=FAT:FQL_AUDITING_CLIENT_TEMPLATE.FAT&amp;display_string=Audit&amp;VAR:KEY=WTYLOPWDQZ&amp;VAR:QUERY=RkZfR1JPU1NfTUdOKE1PTiwwKQ==&amp;WINDOW=FIRST_POPUP&amp;HEIGHT=450&amp;WIDTH=450&amp;START_MAXIMIZED=","FALSE&amp;VAR:CALENDAR=US&amp;VAR:SYMBOL=SBUX&amp;VAR:INDEX=0"}</definedName>
    <definedName name="_1419__FDSAUDITLINK__" localSheetId="2" hidden="1">{"fdsup://directions/FAT Viewer?action=UPDATE&amp;creator=factset&amp;DYN_ARGS=TRUE&amp;DOC_NAME=FAT:FQL_AUDITING_CLIENT_TEMPLATE.FAT&amp;display_string=Audit&amp;VAR:KEY=UXSFABULEV&amp;VAR:QUERY=RkZfR1JPU1NfTUdOKE1PTiwwKQ==&amp;WINDOW=FIRST_POPUP&amp;HEIGHT=450&amp;WIDTH=450&amp;START_MAXIMIZED=","FALSE&amp;VAR:CALENDAR=US&amp;VAR:SYMBOL=JCI&amp;VAR:INDEX=0"}</definedName>
    <definedName name="_1419__FDSAUDITLINK__" hidden="1">{"fdsup://directions/FAT Viewer?action=UPDATE&amp;creator=factset&amp;DYN_ARGS=TRUE&amp;DOC_NAME=FAT:FQL_AUDITING_CLIENT_TEMPLATE.FAT&amp;display_string=Audit&amp;VAR:KEY=UXSFABULEV&amp;VAR:QUERY=RkZfR1JPU1NfTUdOKE1PTiwwKQ==&amp;WINDOW=FIRST_POPUP&amp;HEIGHT=450&amp;WIDTH=450&amp;START_MAXIMIZED=","FALSE&amp;VAR:CALENDAR=US&amp;VAR:SYMBOL=JCI&amp;VAR:INDEX=0"}</definedName>
    <definedName name="_1420__FDSAUDITLINK__" localSheetId="2" hidden="1">{"fdsup://directions/FAT Viewer?action=UPDATE&amp;creator=factset&amp;DYN_ARGS=TRUE&amp;DOC_NAME=FAT:FQL_AUDITING_CLIENT_TEMPLATE.FAT&amp;display_string=Audit&amp;VAR:KEY=AZWXAVUNQV&amp;VAR:QUERY=RkZfR1JPU1NfTUdOKE1PTiwwKQ==&amp;WINDOW=FIRST_POPUP&amp;HEIGHT=450&amp;WIDTH=450&amp;START_MAXIMIZED=","FALSE&amp;VAR:CALENDAR=US&amp;VAR:SYMBOL=BWA&amp;VAR:INDEX=0"}</definedName>
    <definedName name="_1420__FDSAUDITLINK__" hidden="1">{"fdsup://directions/FAT Viewer?action=UPDATE&amp;creator=factset&amp;DYN_ARGS=TRUE&amp;DOC_NAME=FAT:FQL_AUDITING_CLIENT_TEMPLATE.FAT&amp;display_string=Audit&amp;VAR:KEY=AZWXAVUNQV&amp;VAR:QUERY=RkZfR1JPU1NfTUdOKE1PTiwwKQ==&amp;WINDOW=FIRST_POPUP&amp;HEIGHT=450&amp;WIDTH=450&amp;START_MAXIMIZED=","FALSE&amp;VAR:CALENDAR=US&amp;VAR:SYMBOL=BWA&amp;VAR:INDEX=0"}</definedName>
    <definedName name="_1421__FDSAUDITLINK__" localSheetId="2" hidden="1">{"fdsup://directions/FAT Viewer?action=UPDATE&amp;creator=factset&amp;DYN_ARGS=TRUE&amp;DOC_NAME=FAT:FQL_AUDITING_CLIENT_TEMPLATE.FAT&amp;display_string=Audit&amp;VAR:KEY=JIDELQLWVG&amp;VAR:QUERY=RkZfRlJFRV9DRihMVE0sMCwsLCxVU0Qp&amp;WINDOW=FIRST_POPUP&amp;HEIGHT=450&amp;WIDTH=450&amp;START_MAXIMI","ZED=FALSE&amp;VAR:CALENDAR=US&amp;VAR:SYMBOL=TTEK&amp;VAR:INDEX=0"}</definedName>
    <definedName name="_1421__FDSAUDITLINK__" hidden="1">{"fdsup://directions/FAT Viewer?action=UPDATE&amp;creator=factset&amp;DYN_ARGS=TRUE&amp;DOC_NAME=FAT:FQL_AUDITING_CLIENT_TEMPLATE.FAT&amp;display_string=Audit&amp;VAR:KEY=JIDELQLWVG&amp;VAR:QUERY=RkZfRlJFRV9DRihMVE0sMCwsLCxVU0Qp&amp;WINDOW=FIRST_POPUP&amp;HEIGHT=450&amp;WIDTH=450&amp;START_MAXIMI","ZED=FALSE&amp;VAR:CALENDAR=US&amp;VAR:SYMBOL=TTEK&amp;VAR:INDEX=0"}</definedName>
    <definedName name="_1422__FDSAUDITLINK__" localSheetId="2" hidden="1">{"fdsup://directions/FAT Viewer?action=UPDATE&amp;creator=factset&amp;DYN_ARGS=TRUE&amp;DOC_NAME=FAT:FQL_AUDITING_CLIENT_TEMPLATE.FAT&amp;display_string=Audit&amp;VAR:KEY=TAVMFCBYFW&amp;VAR:QUERY=RkZfR1JPU1NfTUdOKE1PTiwwKQ==&amp;WINDOW=FIRST_POPUP&amp;HEIGHT=450&amp;WIDTH=450&amp;START_MAXIMIZED=","FALSE&amp;VAR:CALENDAR=US&amp;VAR:SYMBOL=TTEK&amp;VAR:INDEX=0"}</definedName>
    <definedName name="_1422__FDSAUDITLINK__" hidden="1">{"fdsup://directions/FAT Viewer?action=UPDATE&amp;creator=factset&amp;DYN_ARGS=TRUE&amp;DOC_NAME=FAT:FQL_AUDITING_CLIENT_TEMPLATE.FAT&amp;display_string=Audit&amp;VAR:KEY=TAVMFCBYFW&amp;VAR:QUERY=RkZfR1JPU1NfTUdOKE1PTiwwKQ==&amp;WINDOW=FIRST_POPUP&amp;HEIGHT=450&amp;WIDTH=450&amp;START_MAXIMIZED=","FALSE&amp;VAR:CALENDAR=US&amp;VAR:SYMBOL=TTEK&amp;VAR:INDEX=0"}</definedName>
    <definedName name="_1423__FDSAUDITLINK__" localSheetId="2" hidden="1">{"fdsup://directions/FAT Viewer?action=UPDATE&amp;creator=factset&amp;DYN_ARGS=TRUE&amp;DOC_NAME=FAT:FQL_AUDITING_CLIENT_TEMPLATE.FAT&amp;display_string=Audit&amp;VAR:KEY=RCVGXUZOJY&amp;VAR:QUERY=RkZfRlJFRV9DRihMVE0sMCwsLCxVU0Qp&amp;WINDOW=FIRST_POPUP&amp;HEIGHT=450&amp;WIDTH=450&amp;START_MAXIMI","ZED=FALSE&amp;VAR:CALENDAR=US&amp;VAR:SYMBOL=PG&amp;VAR:INDEX=0"}</definedName>
    <definedName name="_1423__FDSAUDITLINK__" hidden="1">{"fdsup://directions/FAT Viewer?action=UPDATE&amp;creator=factset&amp;DYN_ARGS=TRUE&amp;DOC_NAME=FAT:FQL_AUDITING_CLIENT_TEMPLATE.FAT&amp;display_string=Audit&amp;VAR:KEY=RCVGXUZOJY&amp;VAR:QUERY=RkZfRlJFRV9DRihMVE0sMCwsLCxVU0Qp&amp;WINDOW=FIRST_POPUP&amp;HEIGHT=450&amp;WIDTH=450&amp;START_MAXIMI","ZED=FALSE&amp;VAR:CALENDAR=US&amp;VAR:SYMBOL=PG&amp;VAR:INDEX=0"}</definedName>
    <definedName name="_1424__FDSAUDITLINK__" localSheetId="2" hidden="1">{"fdsup://directions/FAT Viewer?action=UPDATE&amp;creator=factset&amp;DYN_ARGS=TRUE&amp;DOC_NAME=FAT:FQL_AUDITING_CLIENT_TEMPLATE.FAT&amp;display_string=Audit&amp;VAR:KEY=BSZMNKNCJE&amp;VAR:QUERY=RkZfRlJFRV9DRihMVE0sMCwsLCxVU0Qp&amp;WINDOW=FIRST_POPUP&amp;HEIGHT=450&amp;WIDTH=450&amp;START_MAXIMI","ZED=FALSE&amp;VAR:CALENDAR=US&amp;VAR:SYMBOL=HSC&amp;VAR:INDEX=0"}</definedName>
    <definedName name="_1424__FDSAUDITLINK__" hidden="1">{"fdsup://directions/FAT Viewer?action=UPDATE&amp;creator=factset&amp;DYN_ARGS=TRUE&amp;DOC_NAME=FAT:FQL_AUDITING_CLIENT_TEMPLATE.FAT&amp;display_string=Audit&amp;VAR:KEY=BSZMNKNCJE&amp;VAR:QUERY=RkZfRlJFRV9DRihMVE0sMCwsLCxVU0Qp&amp;WINDOW=FIRST_POPUP&amp;HEIGHT=450&amp;WIDTH=450&amp;START_MAXIMI","ZED=FALSE&amp;VAR:CALENDAR=US&amp;VAR:SYMBOL=HSC&amp;VAR:INDEX=0"}</definedName>
    <definedName name="_1425__FDSAUDITLINK__" localSheetId="2" hidden="1">{"fdsup://directions/FAT Viewer?action=UPDATE&amp;creator=factset&amp;DYN_ARGS=TRUE&amp;DOC_NAME=FAT:FQL_AUDITING_CLIENT_TEMPLATE.FAT&amp;display_string=Audit&amp;VAR:KEY=XQXQXGFUHU&amp;VAR:QUERY=RkZfR1JPU1NfTUdOKE1PTiwwKQ==&amp;WINDOW=FIRST_POPUP&amp;HEIGHT=450&amp;WIDTH=450&amp;START_MAXIMIZED=","FALSE&amp;VAR:CALENDAR=US&amp;VAR:SYMBOL=PG&amp;VAR:INDEX=0"}</definedName>
    <definedName name="_1425__FDSAUDITLINK__" hidden="1">{"fdsup://directions/FAT Viewer?action=UPDATE&amp;creator=factset&amp;DYN_ARGS=TRUE&amp;DOC_NAME=FAT:FQL_AUDITING_CLIENT_TEMPLATE.FAT&amp;display_string=Audit&amp;VAR:KEY=XQXQXGFUHU&amp;VAR:QUERY=RkZfR1JPU1NfTUdOKE1PTiwwKQ==&amp;WINDOW=FIRST_POPUP&amp;HEIGHT=450&amp;WIDTH=450&amp;START_MAXIMIZED=","FALSE&amp;VAR:CALENDAR=US&amp;VAR:SYMBOL=PG&amp;VAR:INDEX=0"}</definedName>
    <definedName name="_1426__FDSAUDITLINK__" localSheetId="2" hidden="1">{"fdsup://directions/FAT Viewer?action=UPDATE&amp;creator=factset&amp;DYN_ARGS=TRUE&amp;DOC_NAME=FAT:FQL_AUDITING_CLIENT_TEMPLATE.FAT&amp;display_string=Audit&amp;VAR:KEY=VOPSPODABA&amp;VAR:QUERY=RkZfR1JPU1NfTUdOKE1PTiwwKQ==&amp;WINDOW=FIRST_POPUP&amp;HEIGHT=450&amp;WIDTH=450&amp;START_MAXIMIZED=","FALSE&amp;VAR:CALENDAR=US&amp;VAR:SYMBOL=HSC&amp;VAR:INDEX=0"}</definedName>
    <definedName name="_1426__FDSAUDITLINK__" hidden="1">{"fdsup://directions/FAT Viewer?action=UPDATE&amp;creator=factset&amp;DYN_ARGS=TRUE&amp;DOC_NAME=FAT:FQL_AUDITING_CLIENT_TEMPLATE.FAT&amp;display_string=Audit&amp;VAR:KEY=VOPSPODABA&amp;VAR:QUERY=RkZfR1JPU1NfTUdOKE1PTiwwKQ==&amp;WINDOW=FIRST_POPUP&amp;HEIGHT=450&amp;WIDTH=450&amp;START_MAXIMIZED=","FALSE&amp;VAR:CALENDAR=US&amp;VAR:SYMBOL=HSC&amp;VAR:INDEX=0"}</definedName>
    <definedName name="_1427__FDSAUDITLINK__" localSheetId="2" hidden="1">{"fdsup://directions/FAT Viewer?action=UPDATE&amp;creator=factset&amp;DYN_ARGS=TRUE&amp;DOC_NAME=FAT:FQL_AUDITING_CLIENT_TEMPLATE.FAT&amp;display_string=Audit&amp;VAR:KEY=IJIFCZUBCR&amp;VAR:QUERY=RkZfRlJFRV9DRihMVE0sMCwsLCxVU0Qp&amp;WINDOW=FIRST_POPUP&amp;HEIGHT=450&amp;WIDTH=450&amp;START_MAXIMI","ZED=FALSE&amp;VAR:CALENDAR=US&amp;VAR:SYMBOL=AYI&amp;VAR:INDEX=0"}</definedName>
    <definedName name="_1427__FDSAUDITLINK__" hidden="1">{"fdsup://directions/FAT Viewer?action=UPDATE&amp;creator=factset&amp;DYN_ARGS=TRUE&amp;DOC_NAME=FAT:FQL_AUDITING_CLIENT_TEMPLATE.FAT&amp;display_string=Audit&amp;VAR:KEY=IJIFCZUBCR&amp;VAR:QUERY=RkZfRlJFRV9DRihMVE0sMCwsLCxVU0Qp&amp;WINDOW=FIRST_POPUP&amp;HEIGHT=450&amp;WIDTH=450&amp;START_MAXIMI","ZED=FALSE&amp;VAR:CALENDAR=US&amp;VAR:SYMBOL=AYI&amp;VAR:INDEX=0"}</definedName>
    <definedName name="_1428__FDSAUDITLINK__" localSheetId="2" hidden="1">{"fdsup://directions/FAT Viewer?action=UPDATE&amp;creator=factset&amp;DYN_ARGS=TRUE&amp;DOC_NAME=FAT:FQL_AUDITING_CLIENT_TEMPLATE.FAT&amp;display_string=Audit&amp;VAR:KEY=KPALUFATQP&amp;VAR:QUERY=RkZfR1JPU1NfTUdOKE1PTiwwKQ==&amp;WINDOW=FIRST_POPUP&amp;HEIGHT=450&amp;WIDTH=450&amp;START_MAXIMIZED=","FALSE&amp;VAR:CALENDAR=US&amp;VAR:SYMBOL=AYI&amp;VAR:INDEX=0"}</definedName>
    <definedName name="_1428__FDSAUDITLINK__" hidden="1">{"fdsup://directions/FAT Viewer?action=UPDATE&amp;creator=factset&amp;DYN_ARGS=TRUE&amp;DOC_NAME=FAT:FQL_AUDITING_CLIENT_TEMPLATE.FAT&amp;display_string=Audit&amp;VAR:KEY=KPALUFATQP&amp;VAR:QUERY=RkZfR1JPU1NfTUdOKE1PTiwwKQ==&amp;WINDOW=FIRST_POPUP&amp;HEIGHT=450&amp;WIDTH=450&amp;START_MAXIMIZED=","FALSE&amp;VAR:CALENDAR=US&amp;VAR:SYMBOL=AYI&amp;VAR:INDEX=0"}</definedName>
    <definedName name="_1429__FDSAUDITLINK__" localSheetId="2" hidden="1">{"fdsup://directions/FAT Viewer?action=UPDATE&amp;creator=factset&amp;DYN_ARGS=TRUE&amp;DOC_NAME=FAT:FQL_AUDITING_CLIENT_TEMPLATE.FAT&amp;display_string=Audit&amp;VAR:KEY=ELYXEZWPQF&amp;VAR:QUERY=RkZfRlJFRV9DRihMVE0sMCwsLCxVU0Qp&amp;WINDOW=FIRST_POPUP&amp;HEIGHT=450&amp;WIDTH=450&amp;START_MAXIMI","ZED=FALSE&amp;VAR:CALENDAR=US&amp;VAR:SYMBOL=EME&amp;VAR:INDEX=0"}</definedName>
    <definedName name="_1429__FDSAUDITLINK__" hidden="1">{"fdsup://directions/FAT Viewer?action=UPDATE&amp;creator=factset&amp;DYN_ARGS=TRUE&amp;DOC_NAME=FAT:FQL_AUDITING_CLIENT_TEMPLATE.FAT&amp;display_string=Audit&amp;VAR:KEY=ELYXEZWPQF&amp;VAR:QUERY=RkZfRlJFRV9DRihMVE0sMCwsLCxVU0Qp&amp;WINDOW=FIRST_POPUP&amp;HEIGHT=450&amp;WIDTH=450&amp;START_MAXIMI","ZED=FALSE&amp;VAR:CALENDAR=US&amp;VAR:SYMBOL=EME&amp;VAR:INDEX=0"}</definedName>
    <definedName name="_1430__FDSAUDITLINK__" localSheetId="2" hidden="1">{"fdsup://directions/FAT Viewer?action=UPDATE&amp;creator=factset&amp;DYN_ARGS=TRUE&amp;DOC_NAME=FAT:FQL_AUDITING_CLIENT_TEMPLATE.FAT&amp;display_string=Audit&amp;VAR:KEY=STGXMVYNCF&amp;VAR:QUERY=RkZfRlJFRV9DRihMVE0sMCwsLCxVU0Qp&amp;WINDOW=FIRST_POPUP&amp;HEIGHT=450&amp;WIDTH=450&amp;START_MAXIMI","ZED=FALSE&amp;VAR:CALENDAR=US&amp;VAR:SYMBOL=WFC&amp;VAR:INDEX=0"}</definedName>
    <definedName name="_1430__FDSAUDITLINK__" hidden="1">{"fdsup://directions/FAT Viewer?action=UPDATE&amp;creator=factset&amp;DYN_ARGS=TRUE&amp;DOC_NAME=FAT:FQL_AUDITING_CLIENT_TEMPLATE.FAT&amp;display_string=Audit&amp;VAR:KEY=STGXMVYNCF&amp;VAR:QUERY=RkZfRlJFRV9DRihMVE0sMCwsLCxVU0Qp&amp;WINDOW=FIRST_POPUP&amp;HEIGHT=450&amp;WIDTH=450&amp;START_MAXIMI","ZED=FALSE&amp;VAR:CALENDAR=US&amp;VAR:SYMBOL=WFC&amp;VAR:INDEX=0"}</definedName>
    <definedName name="_1431__FDSAUDITLINK__" localSheetId="2" hidden="1">{"fdsup://directions/FAT Viewer?action=UPDATE&amp;creator=factset&amp;DYN_ARGS=TRUE&amp;DOC_NAME=FAT:FQL_AUDITING_CLIENT_TEMPLATE.FAT&amp;display_string=Audit&amp;VAR:KEY=QLYLGVAJGN&amp;VAR:QUERY=RkZfR1JPU1NfTUdOKE1PTiwwKQ==&amp;WINDOW=FIRST_POPUP&amp;HEIGHT=450&amp;WIDTH=450&amp;START_MAXIMIZED=","FALSE&amp;VAR:CALENDAR=US&amp;VAR:SYMBOL=EME&amp;VAR:INDEX=0"}</definedName>
    <definedName name="_1431__FDSAUDITLINK__" hidden="1">{"fdsup://directions/FAT Viewer?action=UPDATE&amp;creator=factset&amp;DYN_ARGS=TRUE&amp;DOC_NAME=FAT:FQL_AUDITING_CLIENT_TEMPLATE.FAT&amp;display_string=Audit&amp;VAR:KEY=QLYLGVAJGN&amp;VAR:QUERY=RkZfR1JPU1NfTUdOKE1PTiwwKQ==&amp;WINDOW=FIRST_POPUP&amp;HEIGHT=450&amp;WIDTH=450&amp;START_MAXIMIZED=","FALSE&amp;VAR:CALENDAR=US&amp;VAR:SYMBOL=EME&amp;VAR:INDEX=0"}</definedName>
    <definedName name="_1432__FDSAUDITLINK__" localSheetId="2" hidden="1">{"fdsup://directions/FAT Viewer?action=UPDATE&amp;creator=factset&amp;DYN_ARGS=TRUE&amp;DOC_NAME=FAT:FQL_AUDITING_CLIENT_TEMPLATE.FAT&amp;display_string=Audit&amp;VAR:KEY=WHWRQLSVWF&amp;VAR:QUERY=RkZfR1JPU1NfTUdOKE1PTiwwKQ==&amp;WINDOW=FIRST_POPUP&amp;HEIGHT=450&amp;WIDTH=450&amp;START_MAXIMIZED=","FALSE&amp;VAR:CALENDAR=US&amp;VAR:SYMBOL=WFC&amp;VAR:INDEX=0"}</definedName>
    <definedName name="_1432__FDSAUDITLINK__" hidden="1">{"fdsup://directions/FAT Viewer?action=UPDATE&amp;creator=factset&amp;DYN_ARGS=TRUE&amp;DOC_NAME=FAT:FQL_AUDITING_CLIENT_TEMPLATE.FAT&amp;display_string=Audit&amp;VAR:KEY=WHWRQLSVWF&amp;VAR:QUERY=RkZfR1JPU1NfTUdOKE1PTiwwKQ==&amp;WINDOW=FIRST_POPUP&amp;HEIGHT=450&amp;WIDTH=450&amp;START_MAXIMIZED=","FALSE&amp;VAR:CALENDAR=US&amp;VAR:SYMBOL=WFC&amp;VAR:INDEX=0"}</definedName>
    <definedName name="_1433__FDSAUDITLINK__" localSheetId="2" hidden="1">{"fdsup://directions/FAT Viewer?action=UPDATE&amp;creator=factset&amp;DYN_ARGS=TRUE&amp;DOC_NAME=FAT:FQL_AUDITING_CLIENT_TEMPLATE.FAT&amp;display_string=Audit&amp;VAR:KEY=UZWFCJMLAH&amp;VAR:QUERY=RkZfRlJFRV9DRihMVE0sMCwsLCxVU0Qp&amp;WINDOW=FIRST_POPUP&amp;HEIGHT=450&amp;WIDTH=450&amp;START_MAXIMI","ZED=FALSE&amp;VAR:CALENDAR=US&amp;VAR:SYMBOL=NLC&amp;VAR:INDEX=0"}</definedName>
    <definedName name="_1433__FDSAUDITLINK__" hidden="1">{"fdsup://directions/FAT Viewer?action=UPDATE&amp;creator=factset&amp;DYN_ARGS=TRUE&amp;DOC_NAME=FAT:FQL_AUDITING_CLIENT_TEMPLATE.FAT&amp;display_string=Audit&amp;VAR:KEY=UZWFCJMLAH&amp;VAR:QUERY=RkZfRlJFRV9DRihMVE0sMCwsLCxVU0Qp&amp;WINDOW=FIRST_POPUP&amp;HEIGHT=450&amp;WIDTH=450&amp;START_MAXIMI","ZED=FALSE&amp;VAR:CALENDAR=US&amp;VAR:SYMBOL=NLC&amp;VAR:INDEX=0"}</definedName>
    <definedName name="_1434__FDSAUDITLINK__" localSheetId="2" hidden="1">{"fdsup://directions/FAT Viewer?action=UPDATE&amp;creator=factset&amp;DYN_ARGS=TRUE&amp;DOC_NAME=FAT:FQL_AUDITING_CLIENT_TEMPLATE.FAT&amp;display_string=Audit&amp;VAR:KEY=ITONEDOLQZ&amp;VAR:QUERY=RkZfRlJFRV9DRihMVE0sMCwsLCxVU0Qp&amp;WINDOW=FIRST_POPUP&amp;HEIGHT=450&amp;WIDTH=450&amp;START_MAXIMI","ZED=FALSE&amp;VAR:CALENDAR=US&amp;VAR:SYMBOL=ECL&amp;VAR:INDEX=0"}</definedName>
    <definedName name="_1434__FDSAUDITLINK__" hidden="1">{"fdsup://directions/FAT Viewer?action=UPDATE&amp;creator=factset&amp;DYN_ARGS=TRUE&amp;DOC_NAME=FAT:FQL_AUDITING_CLIENT_TEMPLATE.FAT&amp;display_string=Audit&amp;VAR:KEY=ITONEDOLQZ&amp;VAR:QUERY=RkZfRlJFRV9DRihMVE0sMCwsLCxVU0Qp&amp;WINDOW=FIRST_POPUP&amp;HEIGHT=450&amp;WIDTH=450&amp;START_MAXIMI","ZED=FALSE&amp;VAR:CALENDAR=US&amp;VAR:SYMBOL=ECL&amp;VAR:INDEX=0"}</definedName>
    <definedName name="_1435__FDSAUDITLINK__" localSheetId="2" hidden="1">{"fdsup://directions/FAT Viewer?action=UPDATE&amp;creator=factset&amp;DYN_ARGS=TRUE&amp;DOC_NAME=FAT:FQL_AUDITING_CLIENT_TEMPLATE.FAT&amp;display_string=Audit&amp;VAR:KEY=WVOTCHMPOR&amp;VAR:QUERY=RkZfRlJFRV9DRihMVE0sMCwsLCxVU0Qp&amp;WINDOW=FIRST_POPUP&amp;HEIGHT=450&amp;WIDTH=450&amp;START_MAXIMI","ZED=FALSE&amp;VAR:CALENDAR=US&amp;VAR:SYMBOL=APD&amp;VAR:INDEX=0"}</definedName>
    <definedName name="_1435__FDSAUDITLINK__" hidden="1">{"fdsup://directions/FAT Viewer?action=UPDATE&amp;creator=factset&amp;DYN_ARGS=TRUE&amp;DOC_NAME=FAT:FQL_AUDITING_CLIENT_TEMPLATE.FAT&amp;display_string=Audit&amp;VAR:KEY=WVOTCHMPOR&amp;VAR:QUERY=RkZfRlJFRV9DRihMVE0sMCwsLCxVU0Qp&amp;WINDOW=FIRST_POPUP&amp;HEIGHT=450&amp;WIDTH=450&amp;START_MAXIMI","ZED=FALSE&amp;VAR:CALENDAR=US&amp;VAR:SYMBOL=APD&amp;VAR:INDEX=0"}</definedName>
    <definedName name="_1436__FDSAUDITLINK__" localSheetId="2" hidden="1">{"fdsup://directions/FAT Viewer?action=UPDATE&amp;creator=factset&amp;DYN_ARGS=TRUE&amp;DOC_NAME=FAT:FQL_AUDITING_CLIENT_TEMPLATE.FAT&amp;display_string=Audit&amp;VAR:KEY=MHILKZWBMN&amp;VAR:QUERY=RkZfR1JPU1NfTUdOKE1PTiwwKQ==&amp;WINDOW=FIRST_POPUP&amp;HEIGHT=450&amp;WIDTH=450&amp;START_MAXIMIZED=","FALSE&amp;VAR:CALENDAR=US&amp;VAR:SYMBOL=NLC&amp;VAR:INDEX=0"}</definedName>
    <definedName name="_1436__FDSAUDITLINK__" hidden="1">{"fdsup://directions/FAT Viewer?action=UPDATE&amp;creator=factset&amp;DYN_ARGS=TRUE&amp;DOC_NAME=FAT:FQL_AUDITING_CLIENT_TEMPLATE.FAT&amp;display_string=Audit&amp;VAR:KEY=MHILKZWBMN&amp;VAR:QUERY=RkZfR1JPU1NfTUdOKE1PTiwwKQ==&amp;WINDOW=FIRST_POPUP&amp;HEIGHT=450&amp;WIDTH=450&amp;START_MAXIMIZED=","FALSE&amp;VAR:CALENDAR=US&amp;VAR:SYMBOL=NLC&amp;VAR:INDEX=0"}</definedName>
    <definedName name="_1437__FDSAUDITLINK__" localSheetId="2" hidden="1">{"fdsup://directions/FAT Viewer?action=UPDATE&amp;creator=factset&amp;DYN_ARGS=TRUE&amp;DOC_NAME=FAT:FQL_AUDITING_CLIENT_TEMPLATE.FAT&amp;display_string=Audit&amp;VAR:KEY=YHMTCHCNSX&amp;VAR:QUERY=RkZfR1JPU1NfTUdOKE1PTiwwKQ==&amp;WINDOW=FIRST_POPUP&amp;HEIGHT=450&amp;WIDTH=450&amp;START_MAXIMIZED=","FALSE&amp;VAR:CALENDAR=US&amp;VAR:SYMBOL=ECL&amp;VAR:INDEX=0"}</definedName>
    <definedName name="_1437__FDSAUDITLINK__" hidden="1">{"fdsup://directions/FAT Viewer?action=UPDATE&amp;creator=factset&amp;DYN_ARGS=TRUE&amp;DOC_NAME=FAT:FQL_AUDITING_CLIENT_TEMPLATE.FAT&amp;display_string=Audit&amp;VAR:KEY=YHMTCHCNSX&amp;VAR:QUERY=RkZfR1JPU1NfTUdOKE1PTiwwKQ==&amp;WINDOW=FIRST_POPUP&amp;HEIGHT=450&amp;WIDTH=450&amp;START_MAXIMIZED=","FALSE&amp;VAR:CALENDAR=US&amp;VAR:SYMBOL=ECL&amp;VAR:INDEX=0"}</definedName>
    <definedName name="_1438__FDSAUDITLINK__" localSheetId="2" hidden="1">{"fdsup://directions/FAT Viewer?action=UPDATE&amp;creator=factset&amp;DYN_ARGS=TRUE&amp;DOC_NAME=FAT:FQL_AUDITING_CLIENT_TEMPLATE.FAT&amp;display_string=Audit&amp;VAR:KEY=WZCRAZQNMB&amp;VAR:QUERY=RkZfR1JPU1NfTUdOKE1PTiwwKQ==&amp;WINDOW=FIRST_POPUP&amp;HEIGHT=450&amp;WIDTH=450&amp;START_MAXIMIZED=","FALSE&amp;VAR:CALENDAR=US&amp;VAR:SYMBOL=APD&amp;VAR:INDEX=0"}</definedName>
    <definedName name="_1438__FDSAUDITLINK__" hidden="1">{"fdsup://directions/FAT Viewer?action=UPDATE&amp;creator=factset&amp;DYN_ARGS=TRUE&amp;DOC_NAME=FAT:FQL_AUDITING_CLIENT_TEMPLATE.FAT&amp;display_string=Audit&amp;VAR:KEY=WZCRAZQNMB&amp;VAR:QUERY=RkZfR1JPU1NfTUdOKE1PTiwwKQ==&amp;WINDOW=FIRST_POPUP&amp;HEIGHT=450&amp;WIDTH=450&amp;START_MAXIMIZED=","FALSE&amp;VAR:CALENDAR=US&amp;VAR:SYMBOL=APD&amp;VAR:INDEX=0"}</definedName>
    <definedName name="_1439__FDSAUDITLINK__" localSheetId="2" hidden="1">{"fdsup://directions/FAT Viewer?action=UPDATE&amp;creator=factset&amp;DYN_ARGS=TRUE&amp;DOC_NAME=FAT:FQL_AUDITING_CLIENT_TEMPLATE.FAT&amp;display_string=Audit&amp;VAR:KEY=GTIXIVAPCL&amp;VAR:QUERY=RkZfRlJFRV9DRihMVE0sMCwsLCxVU0Qp&amp;WINDOW=FIRST_POPUP&amp;HEIGHT=450&amp;WIDTH=450&amp;START_MAXIMI","ZED=FALSE&amp;VAR:CALENDAR=US&amp;VAR:SYMBOL=TRMB&amp;VAR:INDEX=0"}</definedName>
    <definedName name="_1439__FDSAUDITLINK__" hidden="1">{"fdsup://directions/FAT Viewer?action=UPDATE&amp;creator=factset&amp;DYN_ARGS=TRUE&amp;DOC_NAME=FAT:FQL_AUDITING_CLIENT_TEMPLATE.FAT&amp;display_string=Audit&amp;VAR:KEY=GTIXIVAPCL&amp;VAR:QUERY=RkZfRlJFRV9DRihMVE0sMCwsLCxVU0Qp&amp;WINDOW=FIRST_POPUP&amp;HEIGHT=450&amp;WIDTH=450&amp;START_MAXIMI","ZED=FALSE&amp;VAR:CALENDAR=US&amp;VAR:SYMBOL=TRMB&amp;VAR:INDEX=0"}</definedName>
    <definedName name="_1440__FDSAUDITLINK__" localSheetId="2" hidden="1">{"fdsup://directions/FAT Viewer?action=UPDATE&amp;creator=factset&amp;DYN_ARGS=TRUE&amp;DOC_NAME=FAT:FQL_AUDITING_CLIENT_TEMPLATE.FAT&amp;display_string=Audit&amp;VAR:KEY=EXCFSJODYL&amp;VAR:QUERY=RkZfRlJFRV9DRihMVE0sMCwsLCxVU0Qp&amp;WINDOW=FIRST_POPUP&amp;HEIGHT=450&amp;WIDTH=450&amp;START_MAXIMI","ZED=FALSE&amp;VAR:CALENDAR=US&amp;VAR:SYMBOL=IBM&amp;VAR:INDEX=0"}</definedName>
    <definedName name="_1440__FDSAUDITLINK__" hidden="1">{"fdsup://directions/FAT Viewer?action=UPDATE&amp;creator=factset&amp;DYN_ARGS=TRUE&amp;DOC_NAME=FAT:FQL_AUDITING_CLIENT_TEMPLATE.FAT&amp;display_string=Audit&amp;VAR:KEY=EXCFSJODYL&amp;VAR:QUERY=RkZfRlJFRV9DRihMVE0sMCwsLCxVU0Qp&amp;WINDOW=FIRST_POPUP&amp;HEIGHT=450&amp;WIDTH=450&amp;START_MAXIMI","ZED=FALSE&amp;VAR:CALENDAR=US&amp;VAR:SYMBOL=IBM&amp;VAR:INDEX=0"}</definedName>
    <definedName name="_1441__FDSAUDITLINK__" localSheetId="2" hidden="1">{"fdsup://directions/FAT Viewer?action=UPDATE&amp;creator=factset&amp;DYN_ARGS=TRUE&amp;DOC_NAME=FAT:FQL_AUDITING_CLIENT_TEMPLATE.FAT&amp;display_string=Audit&amp;VAR:KEY=OPGFSJWRSX&amp;VAR:QUERY=RkZfRlJFRV9DRihMVE0sMCwsLCxVU0Qp&amp;WINDOW=FIRST_POPUP&amp;HEIGHT=450&amp;WIDTH=450&amp;START_MAXIMI","ZED=FALSE&amp;VAR:CALENDAR=US&amp;VAR:SYMBOL=HPQ&amp;VAR:INDEX=0"}</definedName>
    <definedName name="_1441__FDSAUDITLINK__" hidden="1">{"fdsup://directions/FAT Viewer?action=UPDATE&amp;creator=factset&amp;DYN_ARGS=TRUE&amp;DOC_NAME=FAT:FQL_AUDITING_CLIENT_TEMPLATE.FAT&amp;display_string=Audit&amp;VAR:KEY=OPGFSJWRSX&amp;VAR:QUERY=RkZfRlJFRV9DRihMVE0sMCwsLCxVU0Qp&amp;WINDOW=FIRST_POPUP&amp;HEIGHT=450&amp;WIDTH=450&amp;START_MAXIMI","ZED=FALSE&amp;VAR:CALENDAR=US&amp;VAR:SYMBOL=HPQ&amp;VAR:INDEX=0"}</definedName>
    <definedName name="_1442__FDSAUDITLINK__" localSheetId="2" hidden="1">{"fdsup://directions/FAT Viewer?action=UPDATE&amp;creator=factset&amp;DYN_ARGS=TRUE&amp;DOC_NAME=FAT:FQL_AUDITING_CLIENT_TEMPLATE.FAT&amp;display_string=Audit&amp;VAR:KEY=IHITWNMHOT&amp;VAR:QUERY=RkZfRlJFRV9DRihMVE0sMCwsLCxVU0Qp&amp;WINDOW=FIRST_POPUP&amp;HEIGHT=450&amp;WIDTH=450&amp;START_MAXIMI","ZED=FALSE&amp;VAR:CALENDAR=US&amp;VAR:SYMBOL=GOOG&amp;VAR:INDEX=0"}</definedName>
    <definedName name="_1442__FDSAUDITLINK__" hidden="1">{"fdsup://directions/FAT Viewer?action=UPDATE&amp;creator=factset&amp;DYN_ARGS=TRUE&amp;DOC_NAME=FAT:FQL_AUDITING_CLIENT_TEMPLATE.FAT&amp;display_string=Audit&amp;VAR:KEY=IHITWNMHOT&amp;VAR:QUERY=RkZfRlJFRV9DRihMVE0sMCwsLCxVU0Qp&amp;WINDOW=FIRST_POPUP&amp;HEIGHT=450&amp;WIDTH=450&amp;START_MAXIMI","ZED=FALSE&amp;VAR:CALENDAR=US&amp;VAR:SYMBOL=GOOG&amp;VAR:INDEX=0"}</definedName>
    <definedName name="_1443__FDSAUDITLINK__" localSheetId="2" hidden="1">{"fdsup://directions/FAT Viewer?action=UPDATE&amp;creator=factset&amp;DYN_ARGS=TRUE&amp;DOC_NAME=FAT:FQL_AUDITING_CLIENT_TEMPLATE.FAT&amp;display_string=Audit&amp;VAR:KEY=MBQLUTETCR&amp;VAR:QUERY=RkZfRlJFRV9DRihMVE0sMCwsLCxVU0Qp&amp;WINDOW=FIRST_POPUP&amp;HEIGHT=450&amp;WIDTH=450&amp;START_MAXIMI","ZED=FALSE&amp;VAR:CALENDAR=US&amp;VAR:SYMBOL=CREE&amp;VAR:INDEX=0"}</definedName>
    <definedName name="_1443__FDSAUDITLINK__" hidden="1">{"fdsup://directions/FAT Viewer?action=UPDATE&amp;creator=factset&amp;DYN_ARGS=TRUE&amp;DOC_NAME=FAT:FQL_AUDITING_CLIENT_TEMPLATE.FAT&amp;display_string=Audit&amp;VAR:KEY=MBQLUTETCR&amp;VAR:QUERY=RkZfRlJFRV9DRihMVE0sMCwsLCxVU0Qp&amp;WINDOW=FIRST_POPUP&amp;HEIGHT=450&amp;WIDTH=450&amp;START_MAXIMI","ZED=FALSE&amp;VAR:CALENDAR=US&amp;VAR:SYMBOL=CREE&amp;VAR:INDEX=0"}</definedName>
    <definedName name="_1444__FDSAUDITLINK__" localSheetId="2" hidden="1">{"fdsup://directions/FAT Viewer?action=UPDATE&amp;creator=factset&amp;DYN_ARGS=TRUE&amp;DOC_NAME=FAT:FQL_AUDITING_CLIENT_TEMPLATE.FAT&amp;display_string=Audit&amp;VAR:KEY=ADEJQFMVGN&amp;VAR:QUERY=RkZfRlJFRV9DRihMVE0sMCwsLCxVU0Qp&amp;WINDOW=FIRST_POPUP&amp;HEIGHT=450&amp;WIDTH=450&amp;START_MAXIMI","ZED=FALSE&amp;VAR:CALENDAR=US&amp;VAR:SYMBOL=CTXS&amp;VAR:INDEX=0"}</definedName>
    <definedName name="_1444__FDSAUDITLINK__" hidden="1">{"fdsup://directions/FAT Viewer?action=UPDATE&amp;creator=factset&amp;DYN_ARGS=TRUE&amp;DOC_NAME=FAT:FQL_AUDITING_CLIENT_TEMPLATE.FAT&amp;display_string=Audit&amp;VAR:KEY=ADEJQFMVGN&amp;VAR:QUERY=RkZfRlJFRV9DRihMVE0sMCwsLCxVU0Qp&amp;WINDOW=FIRST_POPUP&amp;HEIGHT=450&amp;WIDTH=450&amp;START_MAXIMI","ZED=FALSE&amp;VAR:CALENDAR=US&amp;VAR:SYMBOL=CTXS&amp;VAR:INDEX=0"}</definedName>
    <definedName name="_1445__FDSAUDITLINK__" localSheetId="2" hidden="1">{"fdsup://directions/FAT Viewer?action=UPDATE&amp;creator=factset&amp;DYN_ARGS=TRUE&amp;DOC_NAME=FAT:FQL_AUDITING_CLIENT_TEMPLATE.FAT&amp;display_string=Audit&amp;VAR:KEY=CZUPMDMJWX&amp;VAR:QUERY=RkZfRlJFRV9DRihMVE0sMCwsLCxVU0Qp&amp;WINDOW=FIRST_POPUP&amp;HEIGHT=450&amp;WIDTH=450&amp;START_MAXIMI","ZED=FALSE&amp;VAR:CALENDAR=US&amp;VAR:SYMBOL=CSCO&amp;VAR:INDEX=0"}</definedName>
    <definedName name="_1445__FDSAUDITLINK__" hidden="1">{"fdsup://directions/FAT Viewer?action=UPDATE&amp;creator=factset&amp;DYN_ARGS=TRUE&amp;DOC_NAME=FAT:FQL_AUDITING_CLIENT_TEMPLATE.FAT&amp;display_string=Audit&amp;VAR:KEY=CZUPMDMJWX&amp;VAR:QUERY=RkZfRlJFRV9DRihMVE0sMCwsLCxVU0Qp&amp;WINDOW=FIRST_POPUP&amp;HEIGHT=450&amp;WIDTH=450&amp;START_MAXIMI","ZED=FALSE&amp;VAR:CALENDAR=US&amp;VAR:SYMBOL=CSCO&amp;VAR:INDEX=0"}</definedName>
    <definedName name="_1446__FDSAUDITLINK__" localSheetId="2" hidden="1">{"fdsup://directions/FAT Viewer?action=UPDATE&amp;creator=factset&amp;DYN_ARGS=TRUE&amp;DOC_NAME=FAT:FQL_AUDITING_CLIENT_TEMPLATE.FAT&amp;display_string=Audit&amp;VAR:KEY=WJYPYXMFCD&amp;VAR:QUERY=RkZfRlJFRV9DRihMVE0sMCwsLCxVU0Qp&amp;WINDOW=FIRST_POPUP&amp;HEIGHT=450&amp;WIDTH=450&amp;START_MAXIMI","ZED=FALSE&amp;VAR:CALENDAR=US&amp;VAR:SYMBOL=AAPL&amp;VAR:INDEX=0"}</definedName>
    <definedName name="_1446__FDSAUDITLINK__" hidden="1">{"fdsup://directions/FAT Viewer?action=UPDATE&amp;creator=factset&amp;DYN_ARGS=TRUE&amp;DOC_NAME=FAT:FQL_AUDITING_CLIENT_TEMPLATE.FAT&amp;display_string=Audit&amp;VAR:KEY=WJYPYXMFCD&amp;VAR:QUERY=RkZfRlJFRV9DRihMVE0sMCwsLCxVU0Qp&amp;WINDOW=FIRST_POPUP&amp;HEIGHT=450&amp;WIDTH=450&amp;START_MAXIMI","ZED=FALSE&amp;VAR:CALENDAR=US&amp;VAR:SYMBOL=AAPL&amp;VAR:INDEX=0"}</definedName>
    <definedName name="_1447__FDSAUDITLINK__" localSheetId="2" hidden="1">{"fdsup://directions/FAT Viewer?action=UPDATE&amp;creator=factset&amp;DYN_ARGS=TRUE&amp;DOC_NAME=FAT:FQL_AUDITING_CLIENT_TEMPLATE.FAT&amp;display_string=Audit&amp;VAR:KEY=EJGVGRABCL&amp;VAR:QUERY=RkZfRlJFRV9DRihMVE0sMCwsLCxVU0Qp&amp;WINDOW=FIRST_POPUP&amp;HEIGHT=450&amp;WIDTH=450&amp;START_MAXIMI","ZED=FALSE&amp;VAR:CALENDAR=US&amp;VAR:SYMBOL=ANSS&amp;VAR:INDEX=0"}</definedName>
    <definedName name="_1447__FDSAUDITLINK__" hidden="1">{"fdsup://directions/FAT Viewer?action=UPDATE&amp;creator=factset&amp;DYN_ARGS=TRUE&amp;DOC_NAME=FAT:FQL_AUDITING_CLIENT_TEMPLATE.FAT&amp;display_string=Audit&amp;VAR:KEY=EJGVGRABCL&amp;VAR:QUERY=RkZfRlJFRV9DRihMVE0sMCwsLCxVU0Qp&amp;WINDOW=FIRST_POPUP&amp;HEIGHT=450&amp;WIDTH=450&amp;START_MAXIMI","ZED=FALSE&amp;VAR:CALENDAR=US&amp;VAR:SYMBOL=ANSS&amp;VAR:INDEX=0"}</definedName>
    <definedName name="_1448__FDSAUDITLINK__" localSheetId="2" hidden="1">{"fdsup://directions/FAT Viewer?action=UPDATE&amp;creator=factset&amp;DYN_ARGS=TRUE&amp;DOC_NAME=FAT:FQL_AUDITING_CLIENT_TEMPLATE.FAT&amp;display_string=Audit&amp;VAR:KEY=KTWRKXMHAJ&amp;VAR:QUERY=RkZfRlJFRV9DRihMVE0sMCwsLCxVU0Qp&amp;WINDOW=FIRST_POPUP&amp;HEIGHT=450&amp;WIDTH=450&amp;START_MAXIMI","ZED=FALSE&amp;VAR:CALENDAR=US&amp;VAR:SYMBOL=A&amp;VAR:INDEX=0"}</definedName>
    <definedName name="_1448__FDSAUDITLINK__" hidden="1">{"fdsup://directions/FAT Viewer?action=UPDATE&amp;creator=factset&amp;DYN_ARGS=TRUE&amp;DOC_NAME=FAT:FQL_AUDITING_CLIENT_TEMPLATE.FAT&amp;display_string=Audit&amp;VAR:KEY=KTWRKXMHAJ&amp;VAR:QUERY=RkZfRlJFRV9DRihMVE0sMCwsLCxVU0Qp&amp;WINDOW=FIRST_POPUP&amp;HEIGHT=450&amp;WIDTH=450&amp;START_MAXIMI","ZED=FALSE&amp;VAR:CALENDAR=US&amp;VAR:SYMBOL=A&amp;VAR:INDEX=0"}</definedName>
    <definedName name="_1449__FDSAUDITLINK__" localSheetId="2" hidden="1">{"fdsup://directions/FAT Viewer?action=UPDATE&amp;creator=factset&amp;DYN_ARGS=TRUE&amp;DOC_NAME=FAT:FQL_AUDITING_CLIENT_TEMPLATE.FAT&amp;display_string=Audit&amp;VAR:KEY=AZYPYJUZYV&amp;VAR:QUERY=RkZfRlJFRV9DRihMVE0sMCwsLCxVU0Qp&amp;WINDOW=FIRST_POPUP&amp;HEIGHT=450&amp;WIDTH=450&amp;START_MAXIMI","ZED=FALSE&amp;VAR:CALENDAR=US&amp;VAR:SYMBOL=ADBE&amp;VAR:INDEX=0"}</definedName>
    <definedName name="_1449__FDSAUDITLINK__" hidden="1">{"fdsup://directions/FAT Viewer?action=UPDATE&amp;creator=factset&amp;DYN_ARGS=TRUE&amp;DOC_NAME=FAT:FQL_AUDITING_CLIENT_TEMPLATE.FAT&amp;display_string=Audit&amp;VAR:KEY=AZYPYJUZYV&amp;VAR:QUERY=RkZfRlJFRV9DRihMVE0sMCwsLCxVU0Qp&amp;WINDOW=FIRST_POPUP&amp;HEIGHT=450&amp;WIDTH=450&amp;START_MAXIMI","ZED=FALSE&amp;VAR:CALENDAR=US&amp;VAR:SYMBOL=ADBE&amp;VAR:INDEX=0"}</definedName>
    <definedName name="_1450__FDSAUDITLINK__" localSheetId="2" hidden="1">{"fdsup://directions/FAT Viewer?action=UPDATE&amp;creator=factset&amp;DYN_ARGS=TRUE&amp;DOC_NAME=FAT:FQL_AUDITING_CLIENT_TEMPLATE.FAT&amp;display_string=Audit&amp;VAR:KEY=CJUHKTOZML&amp;VAR:QUERY=RkZfRlJFRV9DRihMVE0sMCwsLCxVU0Qp&amp;WINDOW=FIRST_POPUP&amp;HEIGHT=450&amp;WIDTH=450&amp;START_MAXIMI","ZED=FALSE&amp;VAR:CALENDAR=US&amp;VAR:SYMBOL=ACN&amp;VAR:INDEX=0"}</definedName>
    <definedName name="_1450__FDSAUDITLINK__" hidden="1">{"fdsup://directions/FAT Viewer?action=UPDATE&amp;creator=factset&amp;DYN_ARGS=TRUE&amp;DOC_NAME=FAT:FQL_AUDITING_CLIENT_TEMPLATE.FAT&amp;display_string=Audit&amp;VAR:KEY=CJUHKTOZML&amp;VAR:QUERY=RkZfRlJFRV9DRihMVE0sMCwsLCxVU0Qp&amp;WINDOW=FIRST_POPUP&amp;HEIGHT=450&amp;WIDTH=450&amp;START_MAXIMI","ZED=FALSE&amp;VAR:CALENDAR=US&amp;VAR:SYMBOL=ACN&amp;VAR:INDEX=0"}</definedName>
    <definedName name="_1451__FDSAUDITLINK__" localSheetId="2" hidden="1">{"fdsup://Directions/FactSet Auditing Viewer?action=AUDIT_VALUE&amp;DB=129&amp;ID1=38259P50&amp;VALUEID=02001&amp;SDATE=201003&amp;PERIODTYPE=QTR_STD&amp;window=popup_no_bar&amp;width=385&amp;height=120&amp;START_MAXIMIZED=FALSE&amp;creator=factset&amp;display_string=Audit"}</definedName>
    <definedName name="_1451__FDSAUDITLINK__" hidden="1">{"fdsup://Directions/FactSet Auditing Viewer?action=AUDIT_VALUE&amp;DB=129&amp;ID1=38259P50&amp;VALUEID=02001&amp;SDATE=201003&amp;PERIODTYPE=QTR_STD&amp;window=popup_no_bar&amp;width=385&amp;height=120&amp;START_MAXIMIZED=FALSE&amp;creator=factset&amp;display_string=Audit"}</definedName>
    <definedName name="_1452__FDSAUDITLINK__" localSheetId="2" hidden="1">{"fdsup://directions/FAT Viewer?action=UPDATE&amp;creator=factset&amp;DYN_ARGS=TRUE&amp;DOC_NAME=FAT:FQL_AUDITING_CLIENT_TEMPLATE.FAT&amp;display_string=Audit&amp;VAR:KEY=SBQVYDSLEB&amp;VAR:QUERY=RkZfR1JPU1NfTUdOKE1PTiwwKQ==&amp;WINDOW=FIRST_POPUP&amp;HEIGHT=450&amp;WIDTH=450&amp;START_MAXIMIZED=","FALSE&amp;VAR:CALENDAR=US&amp;VAR:SYMBOL=TRMB&amp;VAR:INDEX=0"}</definedName>
    <definedName name="_1452__FDSAUDITLINK__" hidden="1">{"fdsup://directions/FAT Viewer?action=UPDATE&amp;creator=factset&amp;DYN_ARGS=TRUE&amp;DOC_NAME=FAT:FQL_AUDITING_CLIENT_TEMPLATE.FAT&amp;display_string=Audit&amp;VAR:KEY=SBQVYDSLEB&amp;VAR:QUERY=RkZfR1JPU1NfTUdOKE1PTiwwKQ==&amp;WINDOW=FIRST_POPUP&amp;HEIGHT=450&amp;WIDTH=450&amp;START_MAXIMIZED=","FALSE&amp;VAR:CALENDAR=US&amp;VAR:SYMBOL=TRMB&amp;VAR:INDEX=0"}</definedName>
    <definedName name="_1453__FDSAUDITLINK__" localSheetId="2" hidden="1">{"fdsup://directions/FAT Viewer?action=UPDATE&amp;creator=factset&amp;DYN_ARGS=TRUE&amp;DOC_NAME=FAT:FQL_AUDITING_CLIENT_TEMPLATE.FAT&amp;display_string=Audit&amp;VAR:KEY=QZEXMVILGR&amp;VAR:QUERY=RkZfR1JPU1NfTUdOKE1PTiwwKQ==&amp;WINDOW=FIRST_POPUP&amp;HEIGHT=450&amp;WIDTH=450&amp;START_MAXIMIZED=","FALSE&amp;VAR:CALENDAR=US&amp;VAR:SYMBOL=IBM&amp;VAR:INDEX=0"}</definedName>
    <definedName name="_1453__FDSAUDITLINK__" hidden="1">{"fdsup://directions/FAT Viewer?action=UPDATE&amp;creator=factset&amp;DYN_ARGS=TRUE&amp;DOC_NAME=FAT:FQL_AUDITING_CLIENT_TEMPLATE.FAT&amp;display_string=Audit&amp;VAR:KEY=QZEXMVILGR&amp;VAR:QUERY=RkZfR1JPU1NfTUdOKE1PTiwwKQ==&amp;WINDOW=FIRST_POPUP&amp;HEIGHT=450&amp;WIDTH=450&amp;START_MAXIMIZED=","FALSE&amp;VAR:CALENDAR=US&amp;VAR:SYMBOL=IBM&amp;VAR:INDEX=0"}</definedName>
    <definedName name="_1454__FDSAUDITLINK__" localSheetId="2" hidden="1">{"fdsup://directions/FAT Viewer?action=UPDATE&amp;creator=factset&amp;DYN_ARGS=TRUE&amp;DOC_NAME=FAT:FQL_AUDITING_CLIENT_TEMPLATE.FAT&amp;display_string=Audit&amp;VAR:KEY=QPULEDCVKJ&amp;VAR:QUERY=RkZfR1JPU1NfTUdOKE1PTiwwKQ==&amp;WINDOW=FIRST_POPUP&amp;HEIGHT=450&amp;WIDTH=450&amp;START_MAXIMIZED=","FALSE&amp;VAR:CALENDAR=US&amp;VAR:SYMBOL=HPQ&amp;VAR:INDEX=0"}</definedName>
    <definedName name="_1454__FDSAUDITLINK__" hidden="1">{"fdsup://directions/FAT Viewer?action=UPDATE&amp;creator=factset&amp;DYN_ARGS=TRUE&amp;DOC_NAME=FAT:FQL_AUDITING_CLIENT_TEMPLATE.FAT&amp;display_string=Audit&amp;VAR:KEY=QPULEDCVKJ&amp;VAR:QUERY=RkZfR1JPU1NfTUdOKE1PTiwwKQ==&amp;WINDOW=FIRST_POPUP&amp;HEIGHT=450&amp;WIDTH=450&amp;START_MAXIMIZED=","FALSE&amp;VAR:CALENDAR=US&amp;VAR:SYMBOL=HPQ&amp;VAR:INDEX=0"}</definedName>
    <definedName name="_1455__FDSAUDITLINK__" localSheetId="2" hidden="1">{"fdsup://directions/FAT Viewer?action=UPDATE&amp;creator=factset&amp;DYN_ARGS=TRUE&amp;DOC_NAME=FAT:FQL_AUDITING_CLIENT_TEMPLATE.FAT&amp;display_string=Audit&amp;VAR:KEY=OPKBQHSDGT&amp;VAR:QUERY=RkZfR1JPU1NfTUdOKE1PTiwwKQ==&amp;WINDOW=FIRST_POPUP&amp;HEIGHT=450&amp;WIDTH=450&amp;START_MAXIMIZED=","FALSE&amp;VAR:CALENDAR=US&amp;VAR:SYMBOL=GOOG&amp;VAR:INDEX=0"}</definedName>
    <definedName name="_1455__FDSAUDITLINK__" hidden="1">{"fdsup://directions/FAT Viewer?action=UPDATE&amp;creator=factset&amp;DYN_ARGS=TRUE&amp;DOC_NAME=FAT:FQL_AUDITING_CLIENT_TEMPLATE.FAT&amp;display_string=Audit&amp;VAR:KEY=OPKBQHSDGT&amp;VAR:QUERY=RkZfR1JPU1NfTUdOKE1PTiwwKQ==&amp;WINDOW=FIRST_POPUP&amp;HEIGHT=450&amp;WIDTH=450&amp;START_MAXIMIZED=","FALSE&amp;VAR:CALENDAR=US&amp;VAR:SYMBOL=GOOG&amp;VAR:INDEX=0"}</definedName>
    <definedName name="_1456__FDSAUDITLINK__" localSheetId="2" hidden="1">{"fdsup://directions/FAT Viewer?action=UPDATE&amp;creator=factset&amp;DYN_ARGS=TRUE&amp;DOC_NAME=FAT:FQL_AUDITING_CLIENT_TEMPLATE.FAT&amp;display_string=Audit&amp;VAR:KEY=OZEPUBQDSL&amp;VAR:QUERY=RkZfR1JPU1NfTUdOKE1PTiwwKQ==&amp;WINDOW=FIRST_POPUP&amp;HEIGHT=450&amp;WIDTH=450&amp;START_MAXIMIZED=","FALSE&amp;VAR:CALENDAR=US&amp;VAR:SYMBOL=CREE&amp;VAR:INDEX=0"}</definedName>
    <definedName name="_1456__FDSAUDITLINK__" hidden="1">{"fdsup://directions/FAT Viewer?action=UPDATE&amp;creator=factset&amp;DYN_ARGS=TRUE&amp;DOC_NAME=FAT:FQL_AUDITING_CLIENT_TEMPLATE.FAT&amp;display_string=Audit&amp;VAR:KEY=OZEPUBQDSL&amp;VAR:QUERY=RkZfR1JPU1NfTUdOKE1PTiwwKQ==&amp;WINDOW=FIRST_POPUP&amp;HEIGHT=450&amp;WIDTH=450&amp;START_MAXIMIZED=","FALSE&amp;VAR:CALENDAR=US&amp;VAR:SYMBOL=CREE&amp;VAR:INDEX=0"}</definedName>
    <definedName name="_1457__FDSAUDITLINK__" localSheetId="2" hidden="1">{"fdsup://directions/FAT Viewer?action=UPDATE&amp;creator=factset&amp;DYN_ARGS=TRUE&amp;DOC_NAME=FAT:FQL_AUDITING_CLIENT_TEMPLATE.FAT&amp;display_string=Audit&amp;VAR:KEY=GFQHGXYRMJ&amp;VAR:QUERY=RkZfR1JPU1NfTUdOKE1PTiwwKQ==&amp;WINDOW=FIRST_POPUP&amp;HEIGHT=450&amp;WIDTH=450&amp;START_MAXIMIZED=","FALSE&amp;VAR:CALENDAR=US&amp;VAR:SYMBOL=CTXS&amp;VAR:INDEX=0"}</definedName>
    <definedName name="_1457__FDSAUDITLINK__" hidden="1">{"fdsup://directions/FAT Viewer?action=UPDATE&amp;creator=factset&amp;DYN_ARGS=TRUE&amp;DOC_NAME=FAT:FQL_AUDITING_CLIENT_TEMPLATE.FAT&amp;display_string=Audit&amp;VAR:KEY=GFQHGXYRMJ&amp;VAR:QUERY=RkZfR1JPU1NfTUdOKE1PTiwwKQ==&amp;WINDOW=FIRST_POPUP&amp;HEIGHT=450&amp;WIDTH=450&amp;START_MAXIMIZED=","FALSE&amp;VAR:CALENDAR=US&amp;VAR:SYMBOL=CTXS&amp;VAR:INDEX=0"}</definedName>
    <definedName name="_1458__FDSAUDITLINK__" localSheetId="2" hidden="1">{"fdsup://directions/FAT Viewer?action=UPDATE&amp;creator=factset&amp;DYN_ARGS=TRUE&amp;DOC_NAME=FAT:FQL_AUDITING_CLIENT_TEMPLATE.FAT&amp;display_string=Audit&amp;VAR:KEY=GRQZWLQRSX&amp;VAR:QUERY=RkZfR1JPU1NfTUdOKE1PTiwwKQ==&amp;WINDOW=FIRST_POPUP&amp;HEIGHT=450&amp;WIDTH=450&amp;START_MAXIMIZED=","FALSE&amp;VAR:CALENDAR=US&amp;VAR:SYMBOL=CSCO&amp;VAR:INDEX=0"}</definedName>
    <definedName name="_1458__FDSAUDITLINK__" hidden="1">{"fdsup://directions/FAT Viewer?action=UPDATE&amp;creator=factset&amp;DYN_ARGS=TRUE&amp;DOC_NAME=FAT:FQL_AUDITING_CLIENT_TEMPLATE.FAT&amp;display_string=Audit&amp;VAR:KEY=GRQZWLQRSX&amp;VAR:QUERY=RkZfR1JPU1NfTUdOKE1PTiwwKQ==&amp;WINDOW=FIRST_POPUP&amp;HEIGHT=450&amp;WIDTH=450&amp;START_MAXIMIZED=","FALSE&amp;VAR:CALENDAR=US&amp;VAR:SYMBOL=CSCO&amp;VAR:INDEX=0"}</definedName>
    <definedName name="_1459__FDSAUDITLINK__" localSheetId="2" hidden="1">{"fdsup://directions/FAT Viewer?action=UPDATE&amp;creator=factset&amp;DYN_ARGS=TRUE&amp;DOC_NAME=FAT:FQL_AUDITING_CLIENT_TEMPLATE.FAT&amp;display_string=Audit&amp;VAR:KEY=GVCTODCJKX&amp;VAR:QUERY=RkZfR1JPU1NfTUdOKE1PTiwwKQ==&amp;WINDOW=FIRST_POPUP&amp;HEIGHT=450&amp;WIDTH=450&amp;START_MAXIMIZED=","FALSE&amp;VAR:CALENDAR=US&amp;VAR:SYMBOL=AAPL&amp;VAR:INDEX=0"}</definedName>
    <definedName name="_1459__FDSAUDITLINK__" hidden="1">{"fdsup://directions/FAT Viewer?action=UPDATE&amp;creator=factset&amp;DYN_ARGS=TRUE&amp;DOC_NAME=FAT:FQL_AUDITING_CLIENT_TEMPLATE.FAT&amp;display_string=Audit&amp;VAR:KEY=GVCTODCJKX&amp;VAR:QUERY=RkZfR1JPU1NfTUdOKE1PTiwwKQ==&amp;WINDOW=FIRST_POPUP&amp;HEIGHT=450&amp;WIDTH=450&amp;START_MAXIMIZED=","FALSE&amp;VAR:CALENDAR=US&amp;VAR:SYMBOL=AAPL&amp;VAR:INDEX=0"}</definedName>
    <definedName name="_1460__FDSAUDITLINK__" localSheetId="2" hidden="1">{"fdsup://directions/FAT Viewer?action=UPDATE&amp;creator=factset&amp;DYN_ARGS=TRUE&amp;DOC_NAME=FAT:FQL_AUDITING_CLIENT_TEMPLATE.FAT&amp;display_string=Audit&amp;VAR:KEY=YPKDGZOZAP&amp;VAR:QUERY=RkZfR1JPU1NfTUdOKE1PTiwwKQ==&amp;WINDOW=FIRST_POPUP&amp;HEIGHT=450&amp;WIDTH=450&amp;START_MAXIMIZED=","FALSE&amp;VAR:CALENDAR=US&amp;VAR:SYMBOL=ANSS&amp;VAR:INDEX=0"}</definedName>
    <definedName name="_1460__FDSAUDITLINK__" hidden="1">{"fdsup://directions/FAT Viewer?action=UPDATE&amp;creator=factset&amp;DYN_ARGS=TRUE&amp;DOC_NAME=FAT:FQL_AUDITING_CLIENT_TEMPLATE.FAT&amp;display_string=Audit&amp;VAR:KEY=YPKDGZOZAP&amp;VAR:QUERY=RkZfR1JPU1NfTUdOKE1PTiwwKQ==&amp;WINDOW=FIRST_POPUP&amp;HEIGHT=450&amp;WIDTH=450&amp;START_MAXIMIZED=","FALSE&amp;VAR:CALENDAR=US&amp;VAR:SYMBOL=ANSS&amp;VAR:INDEX=0"}</definedName>
    <definedName name="_1461__FDSAUDITLINK__" localSheetId="2" hidden="1">{"fdsup://directions/FAT Viewer?action=UPDATE&amp;creator=factset&amp;DYN_ARGS=TRUE&amp;DOC_NAME=FAT:FQL_AUDITING_CLIENT_TEMPLATE.FAT&amp;display_string=Audit&amp;VAR:KEY=IVEVAXSNSN&amp;VAR:QUERY=RkZfR1JPU1NfTUdOKE1PTiwwKQ==&amp;WINDOW=FIRST_POPUP&amp;HEIGHT=450&amp;WIDTH=450&amp;START_MAXIMIZED=","FALSE&amp;VAR:CALENDAR=US&amp;VAR:SYMBOL=A&amp;VAR:INDEX=0"}</definedName>
    <definedName name="_1461__FDSAUDITLINK__" hidden="1">{"fdsup://directions/FAT Viewer?action=UPDATE&amp;creator=factset&amp;DYN_ARGS=TRUE&amp;DOC_NAME=FAT:FQL_AUDITING_CLIENT_TEMPLATE.FAT&amp;display_string=Audit&amp;VAR:KEY=IVEVAXSNSN&amp;VAR:QUERY=RkZfR1JPU1NfTUdOKE1PTiwwKQ==&amp;WINDOW=FIRST_POPUP&amp;HEIGHT=450&amp;WIDTH=450&amp;START_MAXIMIZED=","FALSE&amp;VAR:CALENDAR=US&amp;VAR:SYMBOL=A&amp;VAR:INDEX=0"}</definedName>
    <definedName name="_1462__FDSAUDITLINK__" localSheetId="2" hidden="1">{"fdsup://directions/FAT Viewer?action=UPDATE&amp;creator=factset&amp;DYN_ARGS=TRUE&amp;DOC_NAME=FAT:FQL_AUDITING_CLIENT_TEMPLATE.FAT&amp;display_string=Audit&amp;VAR:KEY=YRIFYPEFOJ&amp;VAR:QUERY=RkZfR1JPU1NfTUdOKE1PTiwwKQ==&amp;WINDOW=FIRST_POPUP&amp;HEIGHT=450&amp;WIDTH=450&amp;START_MAXIMIZED=","FALSE&amp;VAR:CALENDAR=US&amp;VAR:SYMBOL=ADBE&amp;VAR:INDEX=0"}</definedName>
    <definedName name="_1462__FDSAUDITLINK__" hidden="1">{"fdsup://directions/FAT Viewer?action=UPDATE&amp;creator=factset&amp;DYN_ARGS=TRUE&amp;DOC_NAME=FAT:FQL_AUDITING_CLIENT_TEMPLATE.FAT&amp;display_string=Audit&amp;VAR:KEY=YRIFYPEFOJ&amp;VAR:QUERY=RkZfR1JPU1NfTUdOKE1PTiwwKQ==&amp;WINDOW=FIRST_POPUP&amp;HEIGHT=450&amp;WIDTH=450&amp;START_MAXIMIZED=","FALSE&amp;VAR:CALENDAR=US&amp;VAR:SYMBOL=ADBE&amp;VAR:INDEX=0"}</definedName>
    <definedName name="_1463__FDSAUDITLINK__" localSheetId="2" hidden="1">{"fdsup://directions/FAT Viewer?action=UPDATE&amp;creator=factset&amp;DYN_ARGS=TRUE&amp;DOC_NAME=FAT:FQL_AUDITING_CLIENT_TEMPLATE.FAT&amp;display_string=Audit&amp;VAR:KEY=QNOJUVSJGV&amp;VAR:QUERY=RkZfR1JPU1NfTUdOKE1PTiwwKQ==&amp;WINDOW=FIRST_POPUP&amp;HEIGHT=450&amp;WIDTH=450&amp;START_MAXIMIZED=","FALSE&amp;VAR:CALENDAR=US&amp;VAR:SYMBOL=ACN&amp;VAR:INDEX=0"}</definedName>
    <definedName name="_1463__FDSAUDITLINK__" hidden="1">{"fdsup://directions/FAT Viewer?action=UPDATE&amp;creator=factset&amp;DYN_ARGS=TRUE&amp;DOC_NAME=FAT:FQL_AUDITING_CLIENT_TEMPLATE.FAT&amp;display_string=Audit&amp;VAR:KEY=QNOJUVSJGV&amp;VAR:QUERY=RkZfR1JPU1NfTUdOKE1PTiwwKQ==&amp;WINDOW=FIRST_POPUP&amp;HEIGHT=450&amp;WIDTH=450&amp;START_MAXIMIZED=","FALSE&amp;VAR:CALENDAR=US&amp;VAR:SYMBOL=ACN&amp;VAR:INDEX=0"}</definedName>
    <definedName name="_1464__FDSAUDITLINK__" localSheetId="2" hidden="1">{"fdsup://directions/FAT Viewer?action=UPDATE&amp;creator=factset&amp;DYN_ARGS=TRUE&amp;DOC_NAME=FAT:FQL_AUDITING_CLIENT_TEMPLATE.FAT&amp;display_string=Audit&amp;VAR:KEY=YJQTAHURIB&amp;VAR:QUERY=RkZfRlJFRV9DRihMVE0sMCwsLCxVU0Qp&amp;WINDOW=FIRST_POPUP&amp;HEIGHT=450&amp;WIDTH=450&amp;START_MAXIMI","ZED=FALSE&amp;VAR:CALENDAR=US&amp;VAR:SYMBOL=TECHNOLOGY&amp;VAR:INDEX=0"}</definedName>
    <definedName name="_1464__FDSAUDITLINK__" hidden="1">{"fdsup://directions/FAT Viewer?action=UPDATE&amp;creator=factset&amp;DYN_ARGS=TRUE&amp;DOC_NAME=FAT:FQL_AUDITING_CLIENT_TEMPLATE.FAT&amp;display_string=Audit&amp;VAR:KEY=YJQTAHURIB&amp;VAR:QUERY=RkZfRlJFRV9DRihMVE0sMCwsLCxVU0Qp&amp;WINDOW=FIRST_POPUP&amp;HEIGHT=450&amp;WIDTH=450&amp;START_MAXIMI","ZED=FALSE&amp;VAR:CALENDAR=US&amp;VAR:SYMBOL=TECHNOLOGY&amp;VAR:INDEX=0"}</definedName>
    <definedName name="_1465__FDSAUDITLINK__" localSheetId="2" hidden="1">{"fdsup://directions/FAT Viewer?action=UPDATE&amp;creator=factset&amp;DYN_ARGS=TRUE&amp;DOC_NAME=FAT:FQL_AUDITING_CLIENT_TEMPLATE.FAT&amp;display_string=Audit&amp;VAR:KEY=UDUJETQPQF&amp;VAR:QUERY=RkZfRlJFRV9DRihMVE0sMCwsLCxVU0Qp&amp;WINDOW=FIRST_POPUP&amp;HEIGHT=450&amp;WIDTH=450&amp;START_MAXIMI","ZED=FALSE&amp;VAR:CALENDAR=US&amp;VAR:SYMBOL=VMI&amp;VAR:INDEX=0"}</definedName>
    <definedName name="_1465__FDSAUDITLINK__" hidden="1">{"fdsup://directions/FAT Viewer?action=UPDATE&amp;creator=factset&amp;DYN_ARGS=TRUE&amp;DOC_NAME=FAT:FQL_AUDITING_CLIENT_TEMPLATE.FAT&amp;display_string=Audit&amp;VAR:KEY=UDUJETQPQF&amp;VAR:QUERY=RkZfRlJFRV9DRihMVE0sMCwsLCxVU0Qp&amp;WINDOW=FIRST_POPUP&amp;HEIGHT=450&amp;WIDTH=450&amp;START_MAXIMI","ZED=FALSE&amp;VAR:CALENDAR=US&amp;VAR:SYMBOL=VMI&amp;VAR:INDEX=0"}</definedName>
    <definedName name="_1466__FDSAUDITLINK__" localSheetId="2" hidden="1">{"fdsup://directions/FAT Viewer?action=UPDATE&amp;creator=factset&amp;DYN_ARGS=TRUE&amp;DOC_NAME=FAT:FQL_AUDITING_CLIENT_TEMPLATE.FAT&amp;display_string=Audit&amp;VAR:KEY=EHABSHQDQN&amp;VAR:QUERY=RkZfRlJFRV9DRihMVE0sMCwsLCxVU0Qp&amp;WINDOW=FIRST_POPUP&amp;HEIGHT=450&amp;WIDTH=450&amp;START_MAXIMI","ZED=FALSE&amp;VAR:CALENDAR=US&amp;VAR:SYMBOL=PLL&amp;VAR:INDEX=0"}</definedName>
    <definedName name="_1466__FDSAUDITLINK__" hidden="1">{"fdsup://directions/FAT Viewer?action=UPDATE&amp;creator=factset&amp;DYN_ARGS=TRUE&amp;DOC_NAME=FAT:FQL_AUDITING_CLIENT_TEMPLATE.FAT&amp;display_string=Audit&amp;VAR:KEY=EHABSHQDQN&amp;VAR:QUERY=RkZfRlJFRV9DRihMVE0sMCwsLCxVU0Qp&amp;WINDOW=FIRST_POPUP&amp;HEIGHT=450&amp;WIDTH=450&amp;START_MAXIMI","ZED=FALSE&amp;VAR:CALENDAR=US&amp;VAR:SYMBOL=PLL&amp;VAR:INDEX=0"}</definedName>
    <definedName name="_1467__FDSAUDITLINK__" localSheetId="2" hidden="1">{"fdsup://directions/FAT Viewer?action=UPDATE&amp;creator=factset&amp;DYN_ARGS=TRUE&amp;DOC_NAME=FAT:FQL_AUDITING_CLIENT_TEMPLATE.FAT&amp;display_string=Audit&amp;VAR:KEY=ODUJKXULWJ&amp;VAR:QUERY=RkZfRlJFRV9DRihMVE0sMCwsLCxVU0Qp&amp;WINDOW=FIRST_POPUP&amp;HEIGHT=450&amp;WIDTH=450&amp;START_MAXIMI","ZED=FALSE&amp;VAR:CALENDAR=US&amp;VAR:SYMBOL=JBHT&amp;VAR:INDEX=0"}</definedName>
    <definedName name="_1467__FDSAUDITLINK__" hidden="1">{"fdsup://directions/FAT Viewer?action=UPDATE&amp;creator=factset&amp;DYN_ARGS=TRUE&amp;DOC_NAME=FAT:FQL_AUDITING_CLIENT_TEMPLATE.FAT&amp;display_string=Audit&amp;VAR:KEY=ODUJKXULWJ&amp;VAR:QUERY=RkZfRlJFRV9DRihMVE0sMCwsLCxVU0Qp&amp;WINDOW=FIRST_POPUP&amp;HEIGHT=450&amp;WIDTH=450&amp;START_MAXIMI","ZED=FALSE&amp;VAR:CALENDAR=US&amp;VAR:SYMBOL=JBHT&amp;VAR:INDEX=0"}</definedName>
    <definedName name="_1468__FDSAUDITLINK__" localSheetId="2" hidden="1">{"fdsup://directions/FAT Viewer?action=UPDATE&amp;creator=factset&amp;DYN_ARGS=TRUE&amp;DOC_NAME=FAT:FQL_AUDITING_CLIENT_TEMPLATE.FAT&amp;display_string=Audit&amp;VAR:KEY=QBCDIHALWF&amp;VAR:QUERY=RkZfRlJFRV9DRihMVE0sMCwsLCxVU0Qp&amp;WINDOW=FIRST_POPUP&amp;HEIGHT=450&amp;WIDTH=450&amp;START_MAXIMI","ZED=FALSE&amp;VAR:CALENDAR=US&amp;VAR:SYMBOL=CMI&amp;VAR:INDEX=0"}</definedName>
    <definedName name="_1468__FDSAUDITLINK__" hidden="1">{"fdsup://directions/FAT Viewer?action=UPDATE&amp;creator=factset&amp;DYN_ARGS=TRUE&amp;DOC_NAME=FAT:FQL_AUDITING_CLIENT_TEMPLATE.FAT&amp;display_string=Audit&amp;VAR:KEY=QBCDIHALWF&amp;VAR:QUERY=RkZfRlJFRV9DRihMVE0sMCwsLCxVU0Qp&amp;WINDOW=FIRST_POPUP&amp;HEIGHT=450&amp;WIDTH=450&amp;START_MAXIMI","ZED=FALSE&amp;VAR:CALENDAR=US&amp;VAR:SYMBOL=CMI&amp;VAR:INDEX=0"}</definedName>
    <definedName name="_1469__FDSAUDITLINK__" localSheetId="2" hidden="1">{"fdsup://directions/FAT Viewer?action=UPDATE&amp;creator=factset&amp;DYN_ARGS=TRUE&amp;DOC_NAME=FAT:FQL_AUDITING_CLIENT_TEMPLATE.FAT&amp;display_string=Audit&amp;VAR:KEY=YJARAXIJIH&amp;VAR:QUERY=RkZfRlJFRV9DRihMVE0sMCwsLCxVU0Qp&amp;WINDOW=FIRST_POPUP&amp;HEIGHT=450&amp;WIDTH=450&amp;START_MAXIMI","ZED=FALSE&amp;VAR:CALENDAR=US&amp;VAR:SYMBOL=ABB&amp;VAR:INDEX=0"}</definedName>
    <definedName name="_1469__FDSAUDITLINK__" hidden="1">{"fdsup://directions/FAT Viewer?action=UPDATE&amp;creator=factset&amp;DYN_ARGS=TRUE&amp;DOC_NAME=FAT:FQL_AUDITING_CLIENT_TEMPLATE.FAT&amp;display_string=Audit&amp;VAR:KEY=YJARAXIJIH&amp;VAR:QUERY=RkZfRlJFRV9DRihMVE0sMCwsLCxVU0Qp&amp;WINDOW=FIRST_POPUP&amp;HEIGHT=450&amp;WIDTH=450&amp;START_MAXIMI","ZED=FALSE&amp;VAR:CALENDAR=US&amp;VAR:SYMBOL=ABB&amp;VAR:INDEX=0"}</definedName>
    <definedName name="_1470__FDSAUDITLINK__" localSheetId="2" hidden="1">{"fdsup://Directions/FactSet Auditing Viewer?action=AUDIT_VALUE&amp;DB=129&amp;ID1=92025310&amp;VALUEID=02001&amp;SDATE=201003&amp;PERIODTYPE=QTR_STD&amp;window=popup_no_bar&amp;width=385&amp;height=120&amp;START_MAXIMIZED=FALSE&amp;creator=factset&amp;display_string=Audit"}</definedName>
    <definedName name="_1470__FDSAUDITLINK__" hidden="1">{"fdsup://Directions/FactSet Auditing Viewer?action=AUDIT_VALUE&amp;DB=129&amp;ID1=92025310&amp;VALUEID=02001&amp;SDATE=201003&amp;PERIODTYPE=QTR_STD&amp;window=popup_no_bar&amp;width=385&amp;height=120&amp;START_MAXIMIZED=FALSE&amp;creator=factset&amp;display_string=Audit"}</definedName>
    <definedName name="_1471__FDSAUDITLINK__" localSheetId="2" hidden="1">{"fdsup://Directions/FactSet Auditing Viewer?action=AUDIT_VALUE&amp;DB=129&amp;ID1=44565810&amp;VALUEID=02001&amp;SDATE=201003&amp;PERIODTYPE=QTR_STD&amp;window=popup_no_bar&amp;width=385&amp;height=120&amp;START_MAXIMIZED=FALSE&amp;creator=factset&amp;display_string=Audit"}</definedName>
    <definedName name="_1471__FDSAUDITLINK__" hidden="1">{"fdsup://Directions/FactSet Auditing Viewer?action=AUDIT_VALUE&amp;DB=129&amp;ID1=44565810&amp;VALUEID=02001&amp;SDATE=201003&amp;PERIODTYPE=QTR_STD&amp;window=popup_no_bar&amp;width=385&amp;height=120&amp;START_MAXIMIZED=FALSE&amp;creator=factset&amp;display_string=Audit"}</definedName>
    <definedName name="_1472__FDSAUDITLINK__" localSheetId="2" hidden="1">{"fdsup://directions/FAT Viewer?action=UPDATE&amp;creator=factset&amp;DYN_ARGS=TRUE&amp;DOC_NAME=FAT:FQL_AUDITING_CLIENT_TEMPLATE.FAT&amp;display_string=Audit&amp;VAR:KEY=QTSVMNOVCP&amp;VAR:QUERY=RkZfR1JPU1NfTUdOKE1PTiwwKQ==&amp;WINDOW=FIRST_POPUP&amp;HEIGHT=450&amp;WIDTH=450&amp;START_MAXIMIZED=","FALSE&amp;VAR:CALENDAR=US&amp;VAR:SYMBOL=VMI&amp;VAR:INDEX=0"}</definedName>
    <definedName name="_1472__FDSAUDITLINK__" hidden="1">{"fdsup://directions/FAT Viewer?action=UPDATE&amp;creator=factset&amp;DYN_ARGS=TRUE&amp;DOC_NAME=FAT:FQL_AUDITING_CLIENT_TEMPLATE.FAT&amp;display_string=Audit&amp;VAR:KEY=QTSVMNOVCP&amp;VAR:QUERY=RkZfR1JPU1NfTUdOKE1PTiwwKQ==&amp;WINDOW=FIRST_POPUP&amp;HEIGHT=450&amp;WIDTH=450&amp;START_MAXIMIZED=","FALSE&amp;VAR:CALENDAR=US&amp;VAR:SYMBOL=VMI&amp;VAR:INDEX=0"}</definedName>
    <definedName name="_1473__FDSAUDITLINK__" localSheetId="2" hidden="1">{"fdsup://directions/FAT Viewer?action=UPDATE&amp;creator=factset&amp;DYN_ARGS=TRUE&amp;DOC_NAME=FAT:FQL_AUDITING_CLIENT_TEMPLATE.FAT&amp;display_string=Audit&amp;VAR:KEY=OPIXELSTEP&amp;VAR:QUERY=RkZfR1JPU1NfTUdOKE1PTiwwKQ==&amp;WINDOW=FIRST_POPUP&amp;HEIGHT=450&amp;WIDTH=450&amp;START_MAXIMIZED=","FALSE&amp;VAR:CALENDAR=US&amp;VAR:SYMBOL=PLL&amp;VAR:INDEX=0"}</definedName>
    <definedName name="_1473__FDSAUDITLINK__" hidden="1">{"fdsup://directions/FAT Viewer?action=UPDATE&amp;creator=factset&amp;DYN_ARGS=TRUE&amp;DOC_NAME=FAT:FQL_AUDITING_CLIENT_TEMPLATE.FAT&amp;display_string=Audit&amp;VAR:KEY=OPIXELSTEP&amp;VAR:QUERY=RkZfR1JPU1NfTUdOKE1PTiwwKQ==&amp;WINDOW=FIRST_POPUP&amp;HEIGHT=450&amp;WIDTH=450&amp;START_MAXIMIZED=","FALSE&amp;VAR:CALENDAR=US&amp;VAR:SYMBOL=PLL&amp;VAR:INDEX=0"}</definedName>
    <definedName name="_1474__FDSAUDITLINK__" localSheetId="2" hidden="1">{"fdsup://directions/FAT Viewer?action=UPDATE&amp;creator=factset&amp;DYN_ARGS=TRUE&amp;DOC_NAME=FAT:FQL_AUDITING_CLIENT_TEMPLATE.FAT&amp;display_string=Audit&amp;VAR:KEY=GVSDCXILWD&amp;VAR:QUERY=RkZfR1JPU1NfTUdOKE1PTiwwKQ==&amp;WINDOW=FIRST_POPUP&amp;HEIGHT=450&amp;WIDTH=450&amp;START_MAXIMIZED=","FALSE&amp;VAR:CALENDAR=US&amp;VAR:SYMBOL=JBHT&amp;VAR:INDEX=0"}</definedName>
    <definedName name="_1474__FDSAUDITLINK__" hidden="1">{"fdsup://directions/FAT Viewer?action=UPDATE&amp;creator=factset&amp;DYN_ARGS=TRUE&amp;DOC_NAME=FAT:FQL_AUDITING_CLIENT_TEMPLATE.FAT&amp;display_string=Audit&amp;VAR:KEY=GVSDCXILWD&amp;VAR:QUERY=RkZfR1JPU1NfTUdOKE1PTiwwKQ==&amp;WINDOW=FIRST_POPUP&amp;HEIGHT=450&amp;WIDTH=450&amp;START_MAXIMIZED=","FALSE&amp;VAR:CALENDAR=US&amp;VAR:SYMBOL=JBHT&amp;VAR:INDEX=0"}</definedName>
    <definedName name="_1475__FDSAUDITLINK__" localSheetId="2" hidden="1">{"fdsup://directions/FAT Viewer?action=UPDATE&amp;creator=factset&amp;DYN_ARGS=TRUE&amp;DOC_NAME=FAT:FQL_AUDITING_CLIENT_TEMPLATE.FAT&amp;display_string=Audit&amp;VAR:KEY=WDWJMDYVCT&amp;VAR:QUERY=RkZfR1JPU1NfTUdOKE1PTiwwKQ==&amp;WINDOW=FIRST_POPUP&amp;HEIGHT=450&amp;WIDTH=450&amp;START_MAXIMIZED=","FALSE&amp;VAR:CALENDAR=US&amp;VAR:SYMBOL=CMI&amp;VAR:INDEX=0"}</definedName>
    <definedName name="_1475__FDSAUDITLINK__" hidden="1">{"fdsup://directions/FAT Viewer?action=UPDATE&amp;creator=factset&amp;DYN_ARGS=TRUE&amp;DOC_NAME=FAT:FQL_AUDITING_CLIENT_TEMPLATE.FAT&amp;display_string=Audit&amp;VAR:KEY=WDWJMDYVCT&amp;VAR:QUERY=RkZfR1JPU1NfTUdOKE1PTiwwKQ==&amp;WINDOW=FIRST_POPUP&amp;HEIGHT=450&amp;WIDTH=450&amp;START_MAXIMIZED=","FALSE&amp;VAR:CALENDAR=US&amp;VAR:SYMBOL=CMI&amp;VAR:INDEX=0"}</definedName>
    <definedName name="_1476__FDSAUDITLINK__" localSheetId="2" hidden="1">{"fdsup://directions/FAT Viewer?action=UPDATE&amp;creator=factset&amp;DYN_ARGS=TRUE&amp;DOC_NAME=FAT:FQL_AUDITING_CLIENT_TEMPLATE.FAT&amp;display_string=Audit&amp;VAR:KEY=MVEVCZCXEL&amp;VAR:QUERY=RkZfR1JPU1NfTUdOKE1PTiwwKQ==&amp;WINDOW=FIRST_POPUP&amp;HEIGHT=450&amp;WIDTH=450&amp;START_MAXIMIZED=","FALSE&amp;VAR:CALENDAR=US&amp;VAR:SYMBOL=ABB&amp;VAR:INDEX=0"}</definedName>
    <definedName name="_1476__FDSAUDITLINK__" hidden="1">{"fdsup://directions/FAT Viewer?action=UPDATE&amp;creator=factset&amp;DYN_ARGS=TRUE&amp;DOC_NAME=FAT:FQL_AUDITING_CLIENT_TEMPLATE.FAT&amp;display_string=Audit&amp;VAR:KEY=MVEVCZCXEL&amp;VAR:QUERY=RkZfR1JPU1NfTUdOKE1PTiwwKQ==&amp;WINDOW=FIRST_POPUP&amp;HEIGHT=450&amp;WIDTH=450&amp;START_MAXIMIZED=","FALSE&amp;VAR:CALENDAR=US&amp;VAR:SYMBOL=ABB&amp;VAR:INDEX=0"}</definedName>
    <definedName name="_1477__FDSAUDITLINK__" localSheetId="2" hidden="1">{"fdsup://Directions/FactSet Auditing Viewer?action=AUDIT_VALUE&amp;DB=129&amp;ID1=92025310&amp;VALUEID=05194&amp;SDATE=201003&amp;PERIODTYPE=QTR_STD&amp;window=popup_no_bar&amp;width=385&amp;height=120&amp;START_MAXIMIZED=FALSE&amp;creator=factset&amp;display_string=Audit"}</definedName>
    <definedName name="_1477__FDSAUDITLINK__" hidden="1">{"fdsup://Directions/FactSet Auditing Viewer?action=AUDIT_VALUE&amp;DB=129&amp;ID1=92025310&amp;VALUEID=05194&amp;SDATE=201003&amp;PERIODTYPE=QTR_STD&amp;window=popup_no_bar&amp;width=385&amp;height=120&amp;START_MAXIMIZED=FALSE&amp;creator=factset&amp;display_string=Audit"}</definedName>
    <definedName name="_1478__FDSAUDITLINK__" localSheetId="2" hidden="1">{"fdsup://Directions/FactSet Auditing Viewer?action=AUDIT_VALUE&amp;DB=129&amp;ID1=44565810&amp;VALUEID=05194&amp;SDATE=201003&amp;PERIODTYPE=QTR_STD&amp;window=popup_no_bar&amp;width=385&amp;height=120&amp;START_MAXIMIZED=FALSE&amp;creator=factset&amp;display_string=Audit"}</definedName>
    <definedName name="_1478__FDSAUDITLINK__" hidden="1">{"fdsup://Directions/FactSet Auditing Viewer?action=AUDIT_VALUE&amp;DB=129&amp;ID1=44565810&amp;VALUEID=05194&amp;SDATE=201003&amp;PERIODTYPE=QTR_STD&amp;window=popup_no_bar&amp;width=385&amp;height=120&amp;START_MAXIMIZED=FALSE&amp;creator=factset&amp;display_string=Audit"}</definedName>
    <definedName name="_1479__FDSAUDITLINK__" localSheetId="2" hidden="1">{"fdsup://directions/FAT Viewer?action=UPDATE&amp;creator=factset&amp;DYN_ARGS=TRUE&amp;DOC_NAME=FAT:FQL_AUDITING_CLIENT_TEMPLATE.FAT&amp;display_string=Audit&amp;VAR:KEY=SNSRSZKXIJ&amp;VAR:QUERY=RkZfRlJFRV9DRihMVE0sMCwsLCxVU0Qp&amp;WINDOW=FIRST_POPUP&amp;HEIGHT=450&amp;WIDTH=450&amp;START_MAXIMI","ZED=FALSE&amp;VAR:CALENDAR=US&amp;VAR:SYMBOL=INDUSTRIALS&amp;VAR:INDEX=0"}</definedName>
    <definedName name="_1479__FDSAUDITLINK__" hidden="1">{"fdsup://directions/FAT Viewer?action=UPDATE&amp;creator=factset&amp;DYN_ARGS=TRUE&amp;DOC_NAME=FAT:FQL_AUDITING_CLIENT_TEMPLATE.FAT&amp;display_string=Audit&amp;VAR:KEY=SNSRSZKXIJ&amp;VAR:QUERY=RkZfRlJFRV9DRihMVE0sMCwsLCxVU0Qp&amp;WINDOW=FIRST_POPUP&amp;HEIGHT=450&amp;WIDTH=450&amp;START_MAXIMI","ZED=FALSE&amp;VAR:CALENDAR=US&amp;VAR:SYMBOL=INDUSTRIALS&amp;VAR:INDEX=0"}</definedName>
    <definedName name="_148__FDSAUDITLINK__" localSheetId="2" hidden="1">{"fdsup://directions/FAT Viewer?action=UPDATE&amp;creator=factset&amp;DYN_ARGS=TRUE&amp;DOC_NAME=FAT:FQL_AUDITING_CLIENT_TEMPLATE.FAT&amp;display_string=Audit&amp;VAR:KEY=GVUHSHKVYV&amp;VAR:QUERY=RkZfR1JPU1NfTUdOKE1PTiwwKQ==&amp;WINDOW=FIRST_POPUP&amp;HEIGHT=450&amp;WIDTH=450&amp;START_MAXIMIZED=","FALSE&amp;VAR:CALENDAR=US&amp;VAR:SYMBOL=NTAP&amp;VAR:INDEX=0"}</definedName>
    <definedName name="_148__FDSAUDITLINK__" hidden="1">{"fdsup://directions/FAT Viewer?action=UPDATE&amp;creator=factset&amp;DYN_ARGS=TRUE&amp;DOC_NAME=FAT:FQL_AUDITING_CLIENT_TEMPLATE.FAT&amp;display_string=Audit&amp;VAR:KEY=GVUHSHKVYV&amp;VAR:QUERY=RkZfR1JPU1NfTUdOKE1PTiwwKQ==&amp;WINDOW=FIRST_POPUP&amp;HEIGHT=450&amp;WIDTH=450&amp;START_MAXIMIZED=","FALSE&amp;VAR:CALENDAR=US&amp;VAR:SYMBOL=NTAP&amp;VAR:INDEX=0"}</definedName>
    <definedName name="_1480__FDSAUDITLINK__" localSheetId="2" hidden="1">{"fdsup://directions/FAT Viewer?action=UPDATE&amp;creator=factset&amp;DYN_ARGS=TRUE&amp;DOC_NAME=FAT:FQL_AUDITING_CLIENT_TEMPLATE.FAT&amp;display_string=Audit&amp;VAR:KEY=QHOJCXWTQX&amp;VAR:QUERY=RkZfRlJFRV9DRihMVE0sMCwsLCxVU0Qp&amp;WINDOW=FIRST_POPUP&amp;HEIGHT=450&amp;WIDTH=450&amp;START_MAXIMI","ZED=FALSE&amp;VAR:CALENDAR=US&amp;VAR:SYMBOL=SRCL&amp;VAR:INDEX=0"}</definedName>
    <definedName name="_1480__FDSAUDITLINK__" hidden="1">{"fdsup://directions/FAT Viewer?action=UPDATE&amp;creator=factset&amp;DYN_ARGS=TRUE&amp;DOC_NAME=FAT:FQL_AUDITING_CLIENT_TEMPLATE.FAT&amp;display_string=Audit&amp;VAR:KEY=QHOJCXWTQX&amp;VAR:QUERY=RkZfRlJFRV9DRihMVE0sMCwsLCxVU0Qp&amp;WINDOW=FIRST_POPUP&amp;HEIGHT=450&amp;WIDTH=450&amp;START_MAXIMI","ZED=FALSE&amp;VAR:CALENDAR=US&amp;VAR:SYMBOL=SRCL&amp;VAR:INDEX=0"}</definedName>
    <definedName name="_1481__FDSAUDITLINK__" localSheetId="2" hidden="1">{"fdsup://directions/FAT Viewer?action=UPDATE&amp;creator=factset&amp;DYN_ARGS=TRUE&amp;DOC_NAME=FAT:FQL_AUDITING_CLIENT_TEMPLATE.FAT&amp;display_string=Audit&amp;VAR:KEY=YNCVKRGLQL&amp;VAR:QUERY=RkZfRlJFRV9DRihMVE0sMCwsLCxVU0Qp&amp;WINDOW=FIRST_POPUP&amp;HEIGHT=450&amp;WIDTH=450&amp;START_MAXIMI","ZED=FALSE&amp;VAR:CALENDAR=US&amp;VAR:SYMBOL=MTD&amp;VAR:INDEX=0"}</definedName>
    <definedName name="_1481__FDSAUDITLINK__" hidden="1">{"fdsup://directions/FAT Viewer?action=UPDATE&amp;creator=factset&amp;DYN_ARGS=TRUE&amp;DOC_NAME=FAT:FQL_AUDITING_CLIENT_TEMPLATE.FAT&amp;display_string=Audit&amp;VAR:KEY=YNCVKRGLQL&amp;VAR:QUERY=RkZfRlJFRV9DRihMVE0sMCwsLCxVU0Qp&amp;WINDOW=FIRST_POPUP&amp;HEIGHT=450&amp;WIDTH=450&amp;START_MAXIMI","ZED=FALSE&amp;VAR:CALENDAR=US&amp;VAR:SYMBOL=MTD&amp;VAR:INDEX=0"}</definedName>
    <definedName name="_1482__FDSAUDITLINK__" localSheetId="2" hidden="1">{"fdsup://directions/FAT Viewer?action=UPDATE&amp;creator=factset&amp;DYN_ARGS=TRUE&amp;DOC_NAME=FAT:FQL_AUDITING_CLIENT_TEMPLATE.FAT&amp;display_string=Audit&amp;VAR:KEY=CXMPEHCHSN&amp;VAR:QUERY=RkZfRlJFRV9DRihMVE0sMCwsLCxVU0Qp&amp;WINDOW=FIRST_POPUP&amp;HEIGHT=450&amp;WIDTH=450&amp;START_MAXIMI","ZED=FALSE&amp;VAR:CALENDAR=US&amp;VAR:SYMBOL=WAT&amp;VAR:INDEX=0"}</definedName>
    <definedName name="_1482__FDSAUDITLINK__" hidden="1">{"fdsup://directions/FAT Viewer?action=UPDATE&amp;creator=factset&amp;DYN_ARGS=TRUE&amp;DOC_NAME=FAT:FQL_AUDITING_CLIENT_TEMPLATE.FAT&amp;display_string=Audit&amp;VAR:KEY=CXMPEHCHSN&amp;VAR:QUERY=RkZfRlJFRV9DRihMVE0sMCwsLCxVU0Qp&amp;WINDOW=FIRST_POPUP&amp;HEIGHT=450&amp;WIDTH=450&amp;START_MAXIMI","ZED=FALSE&amp;VAR:CALENDAR=US&amp;VAR:SYMBOL=WAT&amp;VAR:INDEX=0"}</definedName>
    <definedName name="_1483__FDSAUDITLINK__" localSheetId="2" hidden="1">{"fdsup://directions/FAT Viewer?action=UPDATE&amp;creator=factset&amp;DYN_ARGS=TRUE&amp;DOC_NAME=FAT:FQL_AUDITING_CLIENT_TEMPLATE.FAT&amp;display_string=Audit&amp;VAR:KEY=OPCHWROBOL&amp;VAR:QUERY=RkZfRlJFRV9DRihMVE0sMCwsLCxVU0Qp&amp;WINDOW=FIRST_POPUP&amp;HEIGHT=450&amp;WIDTH=450&amp;START_MAXIMI","ZED=FALSE&amp;VAR:CALENDAR=US&amp;VAR:SYMBOL=BDX&amp;VAR:INDEX=0"}</definedName>
    <definedName name="_1483__FDSAUDITLINK__" hidden="1">{"fdsup://directions/FAT Viewer?action=UPDATE&amp;creator=factset&amp;DYN_ARGS=TRUE&amp;DOC_NAME=FAT:FQL_AUDITING_CLIENT_TEMPLATE.FAT&amp;display_string=Audit&amp;VAR:KEY=OPCHWROBOL&amp;VAR:QUERY=RkZfRlJFRV9DRihMVE0sMCwsLCxVU0Qp&amp;WINDOW=FIRST_POPUP&amp;HEIGHT=450&amp;WIDTH=450&amp;START_MAXIMI","ZED=FALSE&amp;VAR:CALENDAR=US&amp;VAR:SYMBOL=BDX&amp;VAR:INDEX=0"}</definedName>
    <definedName name="_1484__FDSAUDITLINK__" localSheetId="2" hidden="1">{"fdsup://directions/FAT Viewer?action=UPDATE&amp;creator=factset&amp;DYN_ARGS=TRUE&amp;DOC_NAME=FAT:FQL_AUDITING_CLIENT_TEMPLATE.FAT&amp;display_string=Audit&amp;VAR:KEY=KRGVATUDQJ&amp;VAR:QUERY=RkZfR1JPU1NfTUdOKE1PTiwwKQ==&amp;WINDOW=FIRST_POPUP&amp;HEIGHT=450&amp;WIDTH=450&amp;START_MAXIMIZED=","FALSE&amp;VAR:CALENDAR=US&amp;VAR:SYMBOL=SRCL&amp;VAR:INDEX=0"}</definedName>
    <definedName name="_1484__FDSAUDITLINK__" hidden="1">{"fdsup://directions/FAT Viewer?action=UPDATE&amp;creator=factset&amp;DYN_ARGS=TRUE&amp;DOC_NAME=FAT:FQL_AUDITING_CLIENT_TEMPLATE.FAT&amp;display_string=Audit&amp;VAR:KEY=KRGVATUDQJ&amp;VAR:QUERY=RkZfR1JPU1NfTUdOKE1PTiwwKQ==&amp;WINDOW=FIRST_POPUP&amp;HEIGHT=450&amp;WIDTH=450&amp;START_MAXIMIZED=","FALSE&amp;VAR:CALENDAR=US&amp;VAR:SYMBOL=SRCL&amp;VAR:INDEX=0"}</definedName>
    <definedName name="_1485__FDSAUDITLINK__" localSheetId="2" hidden="1">{"fdsup://directions/FAT Viewer?action=UPDATE&amp;creator=factset&amp;DYN_ARGS=TRUE&amp;DOC_NAME=FAT:FQL_AUDITING_CLIENT_TEMPLATE.FAT&amp;display_string=Audit&amp;VAR:KEY=AFGXUZWDQT&amp;VAR:QUERY=RkZfR1JPU1NfTUdOKE1PTiwwKQ==&amp;WINDOW=FIRST_POPUP&amp;HEIGHT=450&amp;WIDTH=450&amp;START_MAXIMIZED=","FALSE&amp;VAR:CALENDAR=US&amp;VAR:SYMBOL=MTD&amp;VAR:INDEX=0"}</definedName>
    <definedName name="_1485__FDSAUDITLINK__" hidden="1">{"fdsup://directions/FAT Viewer?action=UPDATE&amp;creator=factset&amp;DYN_ARGS=TRUE&amp;DOC_NAME=FAT:FQL_AUDITING_CLIENT_TEMPLATE.FAT&amp;display_string=Audit&amp;VAR:KEY=AFGXUZWDQT&amp;VAR:QUERY=RkZfR1JPU1NfTUdOKE1PTiwwKQ==&amp;WINDOW=FIRST_POPUP&amp;HEIGHT=450&amp;WIDTH=450&amp;START_MAXIMIZED=","FALSE&amp;VAR:CALENDAR=US&amp;VAR:SYMBOL=MTD&amp;VAR:INDEX=0"}</definedName>
    <definedName name="_1486__FDSAUDITLINK__" localSheetId="2" hidden="1">{"fdsup://directions/FAT Viewer?action=UPDATE&amp;creator=factset&amp;DYN_ARGS=TRUE&amp;DOC_NAME=FAT:FQL_AUDITING_CLIENT_TEMPLATE.FAT&amp;display_string=Audit&amp;VAR:KEY=KJGLSLWVQP&amp;VAR:QUERY=RkZfR1JPU1NfTUdOKE1PTiwwKQ==&amp;WINDOW=FIRST_POPUP&amp;HEIGHT=450&amp;WIDTH=450&amp;START_MAXIMIZED=","FALSE&amp;VAR:CALENDAR=US&amp;VAR:SYMBOL=WAT&amp;VAR:INDEX=0"}</definedName>
    <definedName name="_1486__FDSAUDITLINK__" hidden="1">{"fdsup://directions/FAT Viewer?action=UPDATE&amp;creator=factset&amp;DYN_ARGS=TRUE&amp;DOC_NAME=FAT:FQL_AUDITING_CLIENT_TEMPLATE.FAT&amp;display_string=Audit&amp;VAR:KEY=KJGLSLWVQP&amp;VAR:QUERY=RkZfR1JPU1NfTUdOKE1PTiwwKQ==&amp;WINDOW=FIRST_POPUP&amp;HEIGHT=450&amp;WIDTH=450&amp;START_MAXIMIZED=","FALSE&amp;VAR:CALENDAR=US&amp;VAR:SYMBOL=WAT&amp;VAR:INDEX=0"}</definedName>
    <definedName name="_1487__FDSAUDITLINK__" localSheetId="2" hidden="1">{"fdsup://directions/FAT Viewer?action=UPDATE&amp;creator=factset&amp;DYN_ARGS=TRUE&amp;DOC_NAME=FAT:FQL_AUDITING_CLIENT_TEMPLATE.FAT&amp;display_string=Audit&amp;VAR:KEY=QNUHYLIXAZ&amp;VAR:QUERY=RkZfR1JPU1NfTUdOKE1PTiwwKQ==&amp;WINDOW=FIRST_POPUP&amp;HEIGHT=450&amp;WIDTH=450&amp;START_MAXIMIZED=","FALSE&amp;VAR:CALENDAR=US&amp;VAR:SYMBOL=BDX&amp;VAR:INDEX=0"}</definedName>
    <definedName name="_1487__FDSAUDITLINK__" hidden="1">{"fdsup://directions/FAT Viewer?action=UPDATE&amp;creator=factset&amp;DYN_ARGS=TRUE&amp;DOC_NAME=FAT:FQL_AUDITING_CLIENT_TEMPLATE.FAT&amp;display_string=Audit&amp;VAR:KEY=QNUHYLIXAZ&amp;VAR:QUERY=RkZfR1JPU1NfTUdOKE1PTiwwKQ==&amp;WINDOW=FIRST_POPUP&amp;HEIGHT=450&amp;WIDTH=450&amp;START_MAXIMIZED=","FALSE&amp;VAR:CALENDAR=US&amp;VAR:SYMBOL=BDX&amp;VAR:INDEX=0"}</definedName>
    <definedName name="_1488__FDSAUDITLINK__" localSheetId="2" hidden="1">{"fdsup://directions/FAT Viewer?action=UPDATE&amp;creator=factset&amp;DYN_ARGS=TRUE&amp;DOC_NAME=FAT:FQL_AUDITING_CLIENT_TEMPLATE.FAT&amp;display_string=Audit&amp;VAR:KEY=INGNANEFIF&amp;VAR:QUERY=RkZfRlJFRV9DRihMVE0sMCwsLCxVU0Qp&amp;WINDOW=FIRST_POPUP&amp;HEIGHT=450&amp;WIDTH=450&amp;START_MAXIMI","ZED=FALSE&amp;VAR:CALENDAR=US&amp;VAR:SYMBOL=ICE&amp;VAR:INDEX=0"}</definedName>
    <definedName name="_1488__FDSAUDITLINK__" hidden="1">{"fdsup://directions/FAT Viewer?action=UPDATE&amp;creator=factset&amp;DYN_ARGS=TRUE&amp;DOC_NAME=FAT:FQL_AUDITING_CLIENT_TEMPLATE.FAT&amp;display_string=Audit&amp;VAR:KEY=INGNANEFIF&amp;VAR:QUERY=RkZfRlJFRV9DRihMVE0sMCwsLCxVU0Qp&amp;WINDOW=FIRST_POPUP&amp;HEIGHT=450&amp;WIDTH=450&amp;START_MAXIMI","ZED=FALSE&amp;VAR:CALENDAR=US&amp;VAR:SYMBOL=ICE&amp;VAR:INDEX=0"}</definedName>
    <definedName name="_1489__FDSAUDITLINK__" localSheetId="2" hidden="1">{"fdsup://directions/FAT Viewer?action=UPDATE&amp;creator=factset&amp;DYN_ARGS=TRUE&amp;DOC_NAME=FAT:FQL_AUDITING_CLIENT_TEMPLATE.FAT&amp;display_string=Audit&amp;VAR:KEY=UVQPWLKVYF&amp;VAR:QUERY=RkZfRlJFRV9DRihMVE0sMCwsLCxVU0Qp&amp;WINDOW=FIRST_POPUP&amp;HEIGHT=450&amp;WIDTH=450&amp;START_MAXIMI","ZED=FALSE&amp;VAR:CALENDAR=US&amp;VAR:SYMBOL=ACE&amp;VAR:INDEX=0"}</definedName>
    <definedName name="_1489__FDSAUDITLINK__" hidden="1">{"fdsup://directions/FAT Viewer?action=UPDATE&amp;creator=factset&amp;DYN_ARGS=TRUE&amp;DOC_NAME=FAT:FQL_AUDITING_CLIENT_TEMPLATE.FAT&amp;display_string=Audit&amp;VAR:KEY=UVQPWLKVYF&amp;VAR:QUERY=RkZfRlJFRV9DRihMVE0sMCwsLCxVU0Qp&amp;WINDOW=FIRST_POPUP&amp;HEIGHT=450&amp;WIDTH=450&amp;START_MAXIMI","ZED=FALSE&amp;VAR:CALENDAR=US&amp;VAR:SYMBOL=ACE&amp;VAR:INDEX=0"}</definedName>
    <definedName name="_1490__FDSAUDITLINK__" localSheetId="2" hidden="1">{"fdsup://directions/FAT Viewer?action=UPDATE&amp;creator=factset&amp;DYN_ARGS=TRUE&amp;DOC_NAME=FAT:FQL_AUDITING_CLIENT_TEMPLATE.FAT&amp;display_string=Audit&amp;VAR:KEY=MHYJKFGDEV&amp;VAR:QUERY=RkZfR1JPU1NfTUdOKE1PTiwwKQ==&amp;WINDOW=FIRST_POPUP&amp;HEIGHT=450&amp;WIDTH=450&amp;START_MAXIMIZED=","FALSE&amp;VAR:CALENDAR=US&amp;VAR:SYMBOL=ICE&amp;VAR:INDEX=0"}</definedName>
    <definedName name="_1490__FDSAUDITLINK__" hidden="1">{"fdsup://directions/FAT Viewer?action=UPDATE&amp;creator=factset&amp;DYN_ARGS=TRUE&amp;DOC_NAME=FAT:FQL_AUDITING_CLIENT_TEMPLATE.FAT&amp;display_string=Audit&amp;VAR:KEY=MHYJKFGDEV&amp;VAR:QUERY=RkZfR1JPU1NfTUdOKE1PTiwwKQ==&amp;WINDOW=FIRST_POPUP&amp;HEIGHT=450&amp;WIDTH=450&amp;START_MAXIMIZED=","FALSE&amp;VAR:CALENDAR=US&amp;VAR:SYMBOL=ICE&amp;VAR:INDEX=0"}</definedName>
    <definedName name="_1491__FDSAUDITLINK__" localSheetId="2" hidden="1">{"fdsup://directions/FAT Viewer?action=UPDATE&amp;creator=factset&amp;DYN_ARGS=TRUE&amp;DOC_NAME=FAT:FQL_AUDITING_CLIENT_TEMPLATE.FAT&amp;display_string=Audit&amp;VAR:KEY=IZAFSNSBIH&amp;VAR:QUERY=RkZfR1JPU1NfTUdOKE1PTiwwKQ==&amp;WINDOW=FIRST_POPUP&amp;HEIGHT=450&amp;WIDTH=450&amp;START_MAXIMIZED=","FALSE&amp;VAR:CALENDAR=US&amp;VAR:SYMBOL=ACE&amp;VAR:INDEX=0"}</definedName>
    <definedName name="_1491__FDSAUDITLINK__" hidden="1">{"fdsup://directions/FAT Viewer?action=UPDATE&amp;creator=factset&amp;DYN_ARGS=TRUE&amp;DOC_NAME=FAT:FQL_AUDITING_CLIENT_TEMPLATE.FAT&amp;display_string=Audit&amp;VAR:KEY=IZAFSNSBIH&amp;VAR:QUERY=RkZfR1JPU1NfTUdOKE1PTiwwKQ==&amp;WINDOW=FIRST_POPUP&amp;HEIGHT=450&amp;WIDTH=450&amp;START_MAXIMIZED=","FALSE&amp;VAR:CALENDAR=US&amp;VAR:SYMBOL=ACE&amp;VAR:INDEX=0"}</definedName>
    <definedName name="_1492__FDSAUDITLINK__" localSheetId="2" hidden="1">{"fdsup://directions/FAT Viewer?action=UPDATE&amp;creator=factset&amp;DYN_ARGS=TRUE&amp;DOC_NAME=FAT:FQL_AUDITING_CLIENT_TEMPLATE.FAT&amp;display_string=Audit&amp;VAR:KEY=MFEXGHGFKV&amp;VAR:QUERY=RkZfRlJFRV9DRihMVE0sMCwsLCxVU0Qp&amp;WINDOW=FIRST_POPUP&amp;HEIGHT=450&amp;WIDTH=450&amp;START_MAXIMI","ZED=FALSE&amp;VAR:CALENDAR=US&amp;VAR:SYMBOL=DNR&amp;VAR:INDEX=0"}</definedName>
    <definedName name="_1492__FDSAUDITLINK__" hidden="1">{"fdsup://directions/FAT Viewer?action=UPDATE&amp;creator=factset&amp;DYN_ARGS=TRUE&amp;DOC_NAME=FAT:FQL_AUDITING_CLIENT_TEMPLATE.FAT&amp;display_string=Audit&amp;VAR:KEY=MFEXGHGFKV&amp;VAR:QUERY=RkZfRlJFRV9DRihMVE0sMCwsLCxVU0Qp&amp;WINDOW=FIRST_POPUP&amp;HEIGHT=450&amp;WIDTH=450&amp;START_MAXIMI","ZED=FALSE&amp;VAR:CALENDAR=US&amp;VAR:SYMBOL=DNR&amp;VAR:INDEX=0"}</definedName>
    <definedName name="_1493__FDSAUDITLINK__" localSheetId="2" hidden="1">{"fdsup://directions/FAT Viewer?action=UPDATE&amp;creator=factset&amp;DYN_ARGS=TRUE&amp;DOC_NAME=FAT:FQL_AUDITING_CLIENT_TEMPLATE.FAT&amp;display_string=Audit&amp;VAR:KEY=YVAZWZMPUV&amp;VAR:QUERY=RkZfRlJFRV9DRihMVE0sMCwsLCxVU0Qp&amp;WINDOW=FIRST_POPUP&amp;HEIGHT=450&amp;WIDTH=450&amp;START_MAXIMI","ZED=FALSE&amp;VAR:CALENDAR=US&amp;VAR:SYMBOL=FSLR&amp;VAR:INDEX=0"}</definedName>
    <definedName name="_1493__FDSAUDITLINK__" hidden="1">{"fdsup://directions/FAT Viewer?action=UPDATE&amp;creator=factset&amp;DYN_ARGS=TRUE&amp;DOC_NAME=FAT:FQL_AUDITING_CLIENT_TEMPLATE.FAT&amp;display_string=Audit&amp;VAR:KEY=YVAZWZMPUV&amp;VAR:QUERY=RkZfRlJFRV9DRihMVE0sMCwsLCxVU0Qp&amp;WINDOW=FIRST_POPUP&amp;HEIGHT=450&amp;WIDTH=450&amp;START_MAXIMI","ZED=FALSE&amp;VAR:CALENDAR=US&amp;VAR:SYMBOL=FSLR&amp;VAR:INDEX=0"}</definedName>
    <definedName name="_1494__FDSAUDITLINK__" localSheetId="2" hidden="1">{"fdsup://directions/FAT Viewer?action=UPDATE&amp;creator=factset&amp;DYN_ARGS=TRUE&amp;DOC_NAME=FAT:FQL_AUDITING_CLIENT_TEMPLATE.FAT&amp;display_string=Audit&amp;VAR:KEY=ILKNSXWVYT&amp;VAR:QUERY=RkZfR1JPU1NfTUdOKE1PTiwwKQ==&amp;WINDOW=FIRST_POPUP&amp;HEIGHT=450&amp;WIDTH=450&amp;START_MAXIMIZED=","FALSE&amp;VAR:CALENDAR=US&amp;VAR:SYMBOL=DNR&amp;VAR:INDEX=0"}</definedName>
    <definedName name="_1494__FDSAUDITLINK__" hidden="1">{"fdsup://directions/FAT Viewer?action=UPDATE&amp;creator=factset&amp;DYN_ARGS=TRUE&amp;DOC_NAME=FAT:FQL_AUDITING_CLIENT_TEMPLATE.FAT&amp;display_string=Audit&amp;VAR:KEY=ILKNSXWVYT&amp;VAR:QUERY=RkZfR1JPU1NfTUdOKE1PTiwwKQ==&amp;WINDOW=FIRST_POPUP&amp;HEIGHT=450&amp;WIDTH=450&amp;START_MAXIMIZED=","FALSE&amp;VAR:CALENDAR=US&amp;VAR:SYMBOL=DNR&amp;VAR:INDEX=0"}</definedName>
    <definedName name="_1495__FDSAUDITLINK__" localSheetId="2" hidden="1">{"fdsup://directions/FAT Viewer?action=UPDATE&amp;creator=factset&amp;DYN_ARGS=TRUE&amp;DOC_NAME=FAT:FQL_AUDITING_CLIENT_TEMPLATE.FAT&amp;display_string=Audit&amp;VAR:KEY=GDYRSPYBQB&amp;VAR:QUERY=RkZfR1JPU1NfTUdOKE1PTiwwKQ==&amp;WINDOW=FIRST_POPUP&amp;HEIGHT=450&amp;WIDTH=450&amp;START_MAXIMIZED=","FALSE&amp;VAR:CALENDAR=US&amp;VAR:SYMBOL=FSLR&amp;VAR:INDEX=0"}</definedName>
    <definedName name="_1495__FDSAUDITLINK__" hidden="1">{"fdsup://directions/FAT Viewer?action=UPDATE&amp;creator=factset&amp;DYN_ARGS=TRUE&amp;DOC_NAME=FAT:FQL_AUDITING_CLIENT_TEMPLATE.FAT&amp;display_string=Audit&amp;VAR:KEY=GDYRSPYBQB&amp;VAR:QUERY=RkZfR1JPU1NfTUdOKE1PTiwwKQ==&amp;WINDOW=FIRST_POPUP&amp;HEIGHT=450&amp;WIDTH=450&amp;START_MAXIMIZED=","FALSE&amp;VAR:CALENDAR=US&amp;VAR:SYMBOL=FSLR&amp;VAR:INDEX=0"}</definedName>
    <definedName name="_1496__FDSAUDITLINK__" localSheetId="2" hidden="1">{"fdsup://directions/FAT Viewer?action=UPDATE&amp;creator=factset&amp;DYN_ARGS=TRUE&amp;DOC_NAME=FAT:FQL_AUDITING_CLIENT_TEMPLATE.FAT&amp;display_string=Audit&amp;VAR:KEY=UZWPKVQTGL&amp;VAR:QUERY=RkZfRlJFRV9DRihMVE0sMCwsLCxVU0Qp&amp;WINDOW=FIRST_POPUP&amp;HEIGHT=450&amp;WIDTH=450&amp;START_MAXIMI","ZED=FALSE&amp;VAR:CALENDAR=US&amp;VAR:SYMBOL=ENERGY&amp;VAR:INDEX=0"}</definedName>
    <definedName name="_1496__FDSAUDITLINK__" hidden="1">{"fdsup://directions/FAT Viewer?action=UPDATE&amp;creator=factset&amp;DYN_ARGS=TRUE&amp;DOC_NAME=FAT:FQL_AUDITING_CLIENT_TEMPLATE.FAT&amp;display_string=Audit&amp;VAR:KEY=UZWPKVQTGL&amp;VAR:QUERY=RkZfRlJFRV9DRihMVE0sMCwsLCxVU0Qp&amp;WINDOW=FIRST_POPUP&amp;HEIGHT=450&amp;WIDTH=450&amp;START_MAXIMI","ZED=FALSE&amp;VAR:CALENDAR=US&amp;VAR:SYMBOL=ENERGY&amp;VAR:INDEX=0"}</definedName>
    <definedName name="_1497__FDSAUDITLINK__" localSheetId="2" hidden="1">{"fdsup://directions/FAT Viewer?action=UPDATE&amp;creator=factset&amp;DYN_ARGS=TRUE&amp;DOC_NAME=FAT:FQL_AUDITING_CLIENT_TEMPLATE.FAT&amp;display_string=Audit&amp;VAR:KEY=ENCBYNOPMZ&amp;VAR:QUERY=RkZfRlJFRV9DRihMVE0sMCwsLCxVU0Qp&amp;WINDOW=FIRST_POPUP&amp;HEIGHT=450&amp;WIDTH=450&amp;START_MAXIMI","ZED=FALSE&amp;VAR:CALENDAR=US&amp;VAR:SYMBOL=WFMI&amp;VAR:INDEX=0"}</definedName>
    <definedName name="_1497__FDSAUDITLINK__" hidden="1">{"fdsup://directions/FAT Viewer?action=UPDATE&amp;creator=factset&amp;DYN_ARGS=TRUE&amp;DOC_NAME=FAT:FQL_AUDITING_CLIENT_TEMPLATE.FAT&amp;display_string=Audit&amp;VAR:KEY=ENCBYNOPMZ&amp;VAR:QUERY=RkZfRlJFRV9DRihMVE0sMCwsLCxVU0Qp&amp;WINDOW=FIRST_POPUP&amp;HEIGHT=450&amp;WIDTH=450&amp;START_MAXIMI","ZED=FALSE&amp;VAR:CALENDAR=US&amp;VAR:SYMBOL=WFMI&amp;VAR:INDEX=0"}</definedName>
    <definedName name="_1498__FDSAUDITLINK__" localSheetId="2" hidden="1">{"fdsup://directions/FAT Viewer?action=UPDATE&amp;creator=factset&amp;DYN_ARGS=TRUE&amp;DOC_NAME=FAT:FQL_AUDITING_CLIENT_TEMPLATE.FAT&amp;display_string=Audit&amp;VAR:KEY=WPWVYTGVQB&amp;VAR:QUERY=RkZfRlJFRV9DRihMVE0sMCwsLCxVU0Qp&amp;WINDOW=FIRST_POPUP&amp;HEIGHT=450&amp;WIDTH=450&amp;START_MAXIMI","ZED=FALSE&amp;VAR:CALENDAR=US&amp;VAR:SYMBOL=CLX&amp;VAR:INDEX=0"}</definedName>
    <definedName name="_1498__FDSAUDITLINK__" hidden="1">{"fdsup://directions/FAT Viewer?action=UPDATE&amp;creator=factset&amp;DYN_ARGS=TRUE&amp;DOC_NAME=FAT:FQL_AUDITING_CLIENT_TEMPLATE.FAT&amp;display_string=Audit&amp;VAR:KEY=WPWVYTGVQB&amp;VAR:QUERY=RkZfRlJFRV9DRihMVE0sMCwsLCxVU0Qp&amp;WINDOW=FIRST_POPUP&amp;HEIGHT=450&amp;WIDTH=450&amp;START_MAXIMI","ZED=FALSE&amp;VAR:CALENDAR=US&amp;VAR:SYMBOL=CLX&amp;VAR:INDEX=0"}</definedName>
    <definedName name="_1499__FDSAUDITLINK__" localSheetId="2" hidden="1">{"fdsup://directions/FAT Viewer?action=UPDATE&amp;creator=factset&amp;DYN_ARGS=TRUE&amp;DOC_NAME=FAT:FQL_AUDITING_CLIENT_TEMPLATE.FAT&amp;display_string=Audit&amp;VAR:KEY=MVWZCXMVUZ&amp;VAR:QUERY=RkZfRlJFRV9DRihMVE0sMCwsLCxVU0Qp&amp;WINDOW=FIRST_POPUP&amp;HEIGHT=450&amp;WIDTH=450&amp;START_MAXIMI","ZED=FALSE&amp;VAR:CALENDAR=US&amp;VAR:SYMBOL=CHD&amp;VAR:INDEX=0"}</definedName>
    <definedName name="_1499__FDSAUDITLINK__" hidden="1">{"fdsup://directions/FAT Viewer?action=UPDATE&amp;creator=factset&amp;DYN_ARGS=TRUE&amp;DOC_NAME=FAT:FQL_AUDITING_CLIENT_TEMPLATE.FAT&amp;display_string=Audit&amp;VAR:KEY=MVWZCXMVUZ&amp;VAR:QUERY=RkZfRlJFRV9DRihMVE0sMCwsLCxVU0Qp&amp;WINDOW=FIRST_POPUP&amp;HEIGHT=450&amp;WIDTH=450&amp;START_MAXIMI","ZED=FALSE&amp;VAR:CALENDAR=US&amp;VAR:SYMBOL=CHD&amp;VAR:INDEX=0"}</definedName>
    <definedName name="_15__123Graph_ACHART_6" hidden="1">#REF!</definedName>
    <definedName name="_15__FDSAUDITLINK__" localSheetId="2" hidden="1">{"fdsup://directions/FAT Viewer?action=UPDATE&amp;creator=factset&amp;DYN_ARGS=TRUE&amp;DOC_NAME=FAT:FQL_AUDITING_CLIENT_TEMPLATE.FAT&amp;display_string=Audit&amp;VAR:KEY=KNOPYZSXUD&amp;VAR:QUERY=UkdGX0RFQlRfQVNTRVRTKEFOTixOT1csTk9XLCwsLCxOT0FVRElUKQ==&amp;WINDOW=FIRST_POPUP&amp;HEIGHT=45","0&amp;WIDTH=450&amp;START_MAXIMIZED=FALSE&amp;VAR:CALENDAR=US&amp;VAR:SYMBOL=BDN&amp;VAR:INDEX=0"}</definedName>
    <definedName name="_15__FDSAUDITLINK__" hidden="1">{"fdsup://directions/FAT Viewer?action=UPDATE&amp;creator=factset&amp;DYN_ARGS=TRUE&amp;DOC_NAME=FAT:FQL_AUDITING_CLIENT_TEMPLATE.FAT&amp;display_string=Audit&amp;VAR:KEY=KNOPYZSXUD&amp;VAR:QUERY=UkdGX0RFQlRfQVNTRVRTKEFOTixOT1csTk9XLCwsLCxOT0FVRElUKQ==&amp;WINDOW=FIRST_POPUP&amp;HEIGHT=45","0&amp;WIDTH=450&amp;START_MAXIMIZED=FALSE&amp;VAR:CALENDAR=US&amp;VAR:SYMBOL=BDN&amp;VAR:INDEX=0"}</definedName>
    <definedName name="_1500__FDSAUDITLINK__" localSheetId="2" hidden="1">{"fdsup://directions/FAT Viewer?action=UPDATE&amp;creator=factset&amp;DYN_ARGS=TRUE&amp;DOC_NAME=FAT:FQL_AUDITING_CLIENT_TEMPLATE.FAT&amp;display_string=Audit&amp;VAR:KEY=ONMZYPIJAV&amp;VAR:QUERY=RkZfR1JPU1NfTUdOKE1PTiwwKQ==&amp;WINDOW=FIRST_POPUP&amp;HEIGHT=450&amp;WIDTH=450&amp;START_MAXIMIZED=","FALSE&amp;VAR:CALENDAR=US&amp;VAR:SYMBOL=WFMI&amp;VAR:INDEX=0"}</definedName>
    <definedName name="_1500__FDSAUDITLINK__" hidden="1">{"fdsup://directions/FAT Viewer?action=UPDATE&amp;creator=factset&amp;DYN_ARGS=TRUE&amp;DOC_NAME=FAT:FQL_AUDITING_CLIENT_TEMPLATE.FAT&amp;display_string=Audit&amp;VAR:KEY=ONMZYPIJAV&amp;VAR:QUERY=RkZfR1JPU1NfTUdOKE1PTiwwKQ==&amp;WINDOW=FIRST_POPUP&amp;HEIGHT=450&amp;WIDTH=450&amp;START_MAXIMIZED=","FALSE&amp;VAR:CALENDAR=US&amp;VAR:SYMBOL=WFMI&amp;VAR:INDEX=0"}</definedName>
    <definedName name="_1501__FDSAUDITLINK__" localSheetId="2" hidden="1">{"fdsup://directions/FAT Viewer?action=UPDATE&amp;creator=factset&amp;DYN_ARGS=TRUE&amp;DOC_NAME=FAT:FQL_AUDITING_CLIENT_TEMPLATE.FAT&amp;display_string=Audit&amp;VAR:KEY=ETIBGJUXUN&amp;VAR:QUERY=RkZfR1JPU1NfTUdOKE1PTiwwKQ==&amp;WINDOW=FIRST_POPUP&amp;HEIGHT=450&amp;WIDTH=450&amp;START_MAXIMIZED=","FALSE&amp;VAR:CALENDAR=US&amp;VAR:SYMBOL=CLX&amp;VAR:INDEX=0"}</definedName>
    <definedName name="_1501__FDSAUDITLINK__" hidden="1">{"fdsup://directions/FAT Viewer?action=UPDATE&amp;creator=factset&amp;DYN_ARGS=TRUE&amp;DOC_NAME=FAT:FQL_AUDITING_CLIENT_TEMPLATE.FAT&amp;display_string=Audit&amp;VAR:KEY=ETIBGJUXUN&amp;VAR:QUERY=RkZfR1JPU1NfTUdOKE1PTiwwKQ==&amp;WINDOW=FIRST_POPUP&amp;HEIGHT=450&amp;WIDTH=450&amp;START_MAXIMIZED=","FALSE&amp;VAR:CALENDAR=US&amp;VAR:SYMBOL=CLX&amp;VAR:INDEX=0"}</definedName>
    <definedName name="_1502__FDSAUDITLINK__" localSheetId="2" hidden="1">{"fdsup://directions/FAT Viewer?action=UPDATE&amp;creator=factset&amp;DYN_ARGS=TRUE&amp;DOC_NAME=FAT:FQL_AUDITING_CLIENT_TEMPLATE.FAT&amp;display_string=Audit&amp;VAR:KEY=GVSJGHWHOZ&amp;VAR:QUERY=RkZfR1JPU1NfTUdOKE1PTiwwKQ==&amp;WINDOW=FIRST_POPUP&amp;HEIGHT=450&amp;WIDTH=450&amp;START_MAXIMIZED=","FALSE&amp;VAR:CALENDAR=US&amp;VAR:SYMBOL=CHD&amp;VAR:INDEX=0"}</definedName>
    <definedName name="_1502__FDSAUDITLINK__" hidden="1">{"fdsup://directions/FAT Viewer?action=UPDATE&amp;creator=factset&amp;DYN_ARGS=TRUE&amp;DOC_NAME=FAT:FQL_AUDITING_CLIENT_TEMPLATE.FAT&amp;display_string=Audit&amp;VAR:KEY=GVSJGHWHOZ&amp;VAR:QUERY=RkZfR1JPU1NfTUdOKE1PTiwwKQ==&amp;WINDOW=FIRST_POPUP&amp;HEIGHT=450&amp;WIDTH=450&amp;START_MAXIMIZED=","FALSE&amp;VAR:CALENDAR=US&amp;VAR:SYMBOL=CHD&amp;VAR:INDEX=0"}</definedName>
    <definedName name="_1503__FDSAUDITLINK__" localSheetId="2" hidden="1">{"fdsup://directions/FAT Viewer?action=UPDATE&amp;creator=factset&amp;DYN_ARGS=TRUE&amp;DOC_NAME=FAT:FQL_AUDITING_CLIENT_TEMPLATE.FAT&amp;display_string=Audit&amp;VAR:KEY=WFUJOLQPUH&amp;VAR:QUERY=RkZfRlJFRV9DRihMVE0sMCwsLCxVU0Qp&amp;WINDOW=FIRST_POPUP&amp;HEIGHT=450&amp;WIDTH=450&amp;START_MAXIMI","ZED=FALSE&amp;VAR:CALENDAR=US&amp;VAR:SYMBOL=CONSUMER STAPLES&amp;VAR:INDEX=0"}</definedName>
    <definedName name="_1503__FDSAUDITLINK__" hidden="1">{"fdsup://directions/FAT Viewer?action=UPDATE&amp;creator=factset&amp;DYN_ARGS=TRUE&amp;DOC_NAME=FAT:FQL_AUDITING_CLIENT_TEMPLATE.FAT&amp;display_string=Audit&amp;VAR:KEY=WFUJOLQPUH&amp;VAR:QUERY=RkZfRlJFRV9DRihMVE0sMCwsLCxVU0Qp&amp;WINDOW=FIRST_POPUP&amp;HEIGHT=450&amp;WIDTH=450&amp;START_MAXIMI","ZED=FALSE&amp;VAR:CALENDAR=US&amp;VAR:SYMBOL=CONSUMER STAPLES&amp;VAR:INDEX=0"}</definedName>
    <definedName name="_1504__FDSAUDITLINK__" localSheetId="2" hidden="1">{"fdsup://directions/FAT Viewer?action=UPDATE&amp;creator=factset&amp;DYN_ARGS=TRUE&amp;DOC_NAME=FAT:FQL_AUDITING_CLIENT_TEMPLATE.FAT&amp;display_string=Audit&amp;VAR:KEY=IXKJYVMJWZ&amp;VAR:QUERY=RkZfRlJFRV9DRihMVE0sMCwsLCxVU0Qp&amp;WINDOW=FIRST_POPUP&amp;HEIGHT=450&amp;WIDTH=450&amp;START_MAXIMI","ZED=FALSE&amp;VAR:CALENDAR=US&amp;VAR:SYMBOL=SBUX&amp;VAR:INDEX=0"}</definedName>
    <definedName name="_1504__FDSAUDITLINK__" hidden="1">{"fdsup://directions/FAT Viewer?action=UPDATE&amp;creator=factset&amp;DYN_ARGS=TRUE&amp;DOC_NAME=FAT:FQL_AUDITING_CLIENT_TEMPLATE.FAT&amp;display_string=Audit&amp;VAR:KEY=IXKJYVMJWZ&amp;VAR:QUERY=RkZfRlJFRV9DRihMVE0sMCwsLCxVU0Qp&amp;WINDOW=FIRST_POPUP&amp;HEIGHT=450&amp;WIDTH=450&amp;START_MAXIMI","ZED=FALSE&amp;VAR:CALENDAR=US&amp;VAR:SYMBOL=SBUX&amp;VAR:INDEX=0"}</definedName>
    <definedName name="_1505__FDSAUDITLINK__" localSheetId="2" hidden="1">{"fdsup://directions/FAT Viewer?action=UPDATE&amp;creator=factset&amp;DYN_ARGS=TRUE&amp;DOC_NAME=FAT:FQL_AUDITING_CLIENT_TEMPLATE.FAT&amp;display_string=Audit&amp;VAR:KEY=GFONGNITUL&amp;VAR:QUERY=RkZfRlJFRV9DRihMVE0sMCwsLCxVU0Qp&amp;WINDOW=FIRST_POPUP&amp;HEIGHT=450&amp;WIDTH=450&amp;START_MAXIMI","ZED=FALSE&amp;VAR:CALENDAR=US&amp;VAR:SYMBOL=JCI&amp;VAR:INDEX=0"}</definedName>
    <definedName name="_1505__FDSAUDITLINK__" hidden="1">{"fdsup://directions/FAT Viewer?action=UPDATE&amp;creator=factset&amp;DYN_ARGS=TRUE&amp;DOC_NAME=FAT:FQL_AUDITING_CLIENT_TEMPLATE.FAT&amp;display_string=Audit&amp;VAR:KEY=GFONGNITUL&amp;VAR:QUERY=RkZfRlJFRV9DRihMVE0sMCwsLCxVU0Qp&amp;WINDOW=FIRST_POPUP&amp;HEIGHT=450&amp;WIDTH=450&amp;START_MAXIMI","ZED=FALSE&amp;VAR:CALENDAR=US&amp;VAR:SYMBOL=JCI&amp;VAR:INDEX=0"}</definedName>
    <definedName name="_1506__FDSAUDITLINK__" localSheetId="2" hidden="1">{"fdsup://directions/FAT Viewer?action=UPDATE&amp;creator=factset&amp;DYN_ARGS=TRUE&amp;DOC_NAME=FAT:FQL_AUDITING_CLIENT_TEMPLATE.FAT&amp;display_string=Audit&amp;VAR:KEY=EHIFWDKHWR&amp;VAR:QUERY=RkZfRlJFRV9DRihMVE0sMCwsLCxVU0Qp&amp;WINDOW=FIRST_POPUP&amp;HEIGHT=450&amp;WIDTH=450&amp;START_MAXIMI","ZED=FALSE&amp;VAR:CALENDAR=US&amp;VAR:SYMBOL=BWA&amp;VAR:INDEX=0"}</definedName>
    <definedName name="_1506__FDSAUDITLINK__" hidden="1">{"fdsup://directions/FAT Viewer?action=UPDATE&amp;creator=factset&amp;DYN_ARGS=TRUE&amp;DOC_NAME=FAT:FQL_AUDITING_CLIENT_TEMPLATE.FAT&amp;display_string=Audit&amp;VAR:KEY=EHIFWDKHWR&amp;VAR:QUERY=RkZfRlJFRV9DRihMVE0sMCwsLCxVU0Qp&amp;WINDOW=FIRST_POPUP&amp;HEIGHT=450&amp;WIDTH=450&amp;START_MAXIMI","ZED=FALSE&amp;VAR:CALENDAR=US&amp;VAR:SYMBOL=BWA&amp;VAR:INDEX=0"}</definedName>
    <definedName name="_1507__FDSAUDITLINK__" localSheetId="2" hidden="1">{"fdsup://directions/FAT Viewer?action=UPDATE&amp;creator=factset&amp;DYN_ARGS=TRUE&amp;DOC_NAME=FAT:FQL_AUDITING_CLIENT_TEMPLATE.FAT&amp;display_string=Audit&amp;VAR:KEY=GJWFQLETML&amp;VAR:QUERY=RkZfR1JPU1NfTUdOKE1PTiwwKQ==&amp;WINDOW=FIRST_POPUP&amp;HEIGHT=450&amp;WIDTH=450&amp;START_MAXIMIZED=","FALSE&amp;VAR:CALENDAR=US&amp;VAR:SYMBOL=SBUX&amp;VAR:INDEX=0"}</definedName>
    <definedName name="_1507__FDSAUDITLINK__" hidden="1">{"fdsup://directions/FAT Viewer?action=UPDATE&amp;creator=factset&amp;DYN_ARGS=TRUE&amp;DOC_NAME=FAT:FQL_AUDITING_CLIENT_TEMPLATE.FAT&amp;display_string=Audit&amp;VAR:KEY=GJWFQLETML&amp;VAR:QUERY=RkZfR1JPU1NfTUdOKE1PTiwwKQ==&amp;WINDOW=FIRST_POPUP&amp;HEIGHT=450&amp;WIDTH=450&amp;START_MAXIMIZED=","FALSE&amp;VAR:CALENDAR=US&amp;VAR:SYMBOL=SBUX&amp;VAR:INDEX=0"}</definedName>
    <definedName name="_1508__FDSAUDITLINK__" localSheetId="2" hidden="1">{"fdsup://directions/FAT Viewer?action=UPDATE&amp;creator=factset&amp;DYN_ARGS=TRUE&amp;DOC_NAME=FAT:FQL_AUDITING_CLIENT_TEMPLATE.FAT&amp;display_string=Audit&amp;VAR:KEY=MLMTOLENYL&amp;VAR:QUERY=RkZfR1JPU1NfTUdOKE1PTiwwKQ==&amp;WINDOW=FIRST_POPUP&amp;HEIGHT=450&amp;WIDTH=450&amp;START_MAXIMIZED=","FALSE&amp;VAR:CALENDAR=US&amp;VAR:SYMBOL=JCI&amp;VAR:INDEX=0"}</definedName>
    <definedName name="_1508__FDSAUDITLINK__" hidden="1">{"fdsup://directions/FAT Viewer?action=UPDATE&amp;creator=factset&amp;DYN_ARGS=TRUE&amp;DOC_NAME=FAT:FQL_AUDITING_CLIENT_TEMPLATE.FAT&amp;display_string=Audit&amp;VAR:KEY=MLMTOLENYL&amp;VAR:QUERY=RkZfR1JPU1NfTUdOKE1PTiwwKQ==&amp;WINDOW=FIRST_POPUP&amp;HEIGHT=450&amp;WIDTH=450&amp;START_MAXIMIZED=","FALSE&amp;VAR:CALENDAR=US&amp;VAR:SYMBOL=JCI&amp;VAR:INDEX=0"}</definedName>
    <definedName name="_1509__FDSAUDITLINK__" localSheetId="2" hidden="1">{"fdsup://directions/FAT Viewer?action=UPDATE&amp;creator=factset&amp;DYN_ARGS=TRUE&amp;DOC_NAME=FAT:FQL_AUDITING_CLIENT_TEMPLATE.FAT&amp;display_string=Audit&amp;VAR:KEY=GFKXORILSX&amp;VAR:QUERY=RkZfR1JPU1NfTUdOKE1PTiwwKQ==&amp;WINDOW=FIRST_POPUP&amp;HEIGHT=450&amp;WIDTH=450&amp;START_MAXIMIZED=","FALSE&amp;VAR:CALENDAR=US&amp;VAR:SYMBOL=BWA&amp;VAR:INDEX=0"}</definedName>
    <definedName name="_1509__FDSAUDITLINK__" hidden="1">{"fdsup://directions/FAT Viewer?action=UPDATE&amp;creator=factset&amp;DYN_ARGS=TRUE&amp;DOC_NAME=FAT:FQL_AUDITING_CLIENT_TEMPLATE.FAT&amp;display_string=Audit&amp;VAR:KEY=GFKXORILSX&amp;VAR:QUERY=RkZfR1JPU1NfTUdOKE1PTiwwKQ==&amp;WINDOW=FIRST_POPUP&amp;HEIGHT=450&amp;WIDTH=450&amp;START_MAXIMIZED=","FALSE&amp;VAR:CALENDAR=US&amp;VAR:SYMBOL=BWA&amp;VAR:INDEX=0"}</definedName>
    <definedName name="_1510__FDSAUDITLINK__" localSheetId="2" hidden="1">{"fdsup://directions/FAT Viewer?action=UPDATE&amp;creator=factset&amp;DYN_ARGS=TRUE&amp;DOC_NAME=FAT:FQL_AUDITING_CLIENT_TEMPLATE.FAT&amp;display_string=Audit&amp;VAR:KEY=QZOFAXOZWP&amp;VAR:QUERY=RkZfRlJFRV9DRihMVE0sMCwsLCxVU0Qp&amp;WINDOW=FIRST_POPUP&amp;HEIGHT=450&amp;WIDTH=450&amp;START_MAXIMI","ZED=FALSE&amp;VAR:CALENDAR=US&amp;VAR:SYMBOL=TTEK&amp;VAR:INDEX=0"}</definedName>
    <definedName name="_1510__FDSAUDITLINK__" hidden="1">{"fdsup://directions/FAT Viewer?action=UPDATE&amp;creator=factset&amp;DYN_ARGS=TRUE&amp;DOC_NAME=FAT:FQL_AUDITING_CLIENT_TEMPLATE.FAT&amp;display_string=Audit&amp;VAR:KEY=QZOFAXOZWP&amp;VAR:QUERY=RkZfRlJFRV9DRihMVE0sMCwsLCxVU0Qp&amp;WINDOW=FIRST_POPUP&amp;HEIGHT=450&amp;WIDTH=450&amp;START_MAXIMI","ZED=FALSE&amp;VAR:CALENDAR=US&amp;VAR:SYMBOL=TTEK&amp;VAR:INDEX=0"}</definedName>
    <definedName name="_1511__FDSAUDITLINK__" localSheetId="2" hidden="1">{"fdsup://directions/FAT Viewer?action=UPDATE&amp;creator=factset&amp;DYN_ARGS=TRUE&amp;DOC_NAME=FAT:FQL_AUDITING_CLIENT_TEMPLATE.FAT&amp;display_string=Audit&amp;VAR:KEY=MDUJCDIRMZ&amp;VAR:QUERY=RkZfR1JPU1NfTUdOKE1PTiwwKQ==&amp;WINDOW=FIRST_POPUP&amp;HEIGHT=450&amp;WIDTH=450&amp;START_MAXIMIZED=","FALSE&amp;VAR:CALENDAR=US&amp;VAR:SYMBOL=TTEK&amp;VAR:INDEX=0"}</definedName>
    <definedName name="_1511__FDSAUDITLINK__" hidden="1">{"fdsup://directions/FAT Viewer?action=UPDATE&amp;creator=factset&amp;DYN_ARGS=TRUE&amp;DOC_NAME=FAT:FQL_AUDITING_CLIENT_TEMPLATE.FAT&amp;display_string=Audit&amp;VAR:KEY=MDUJCDIRMZ&amp;VAR:QUERY=RkZfR1JPU1NfTUdOKE1PTiwwKQ==&amp;WINDOW=FIRST_POPUP&amp;HEIGHT=450&amp;WIDTH=450&amp;START_MAXIMIZED=","FALSE&amp;VAR:CALENDAR=US&amp;VAR:SYMBOL=TTEK&amp;VAR:INDEX=0"}</definedName>
    <definedName name="_1512__FDSAUDITLINK__" localSheetId="2" hidden="1">{"fdsup://directions/FAT Viewer?action=UPDATE&amp;creator=factset&amp;DYN_ARGS=TRUE&amp;DOC_NAME=FAT:FQL_AUDITING_CLIENT_TEMPLATE.FAT&amp;display_string=Audit&amp;VAR:KEY=OJMHOLSRYJ&amp;VAR:QUERY=RkZfRlJFRV9DRihMVE0sMCwsLCxVU0Qp&amp;WINDOW=FIRST_POPUP&amp;HEIGHT=450&amp;WIDTH=450&amp;START_MAXIMI","ZED=FALSE&amp;VAR:CALENDAR=US&amp;VAR:SYMBOL=PG&amp;VAR:INDEX=0"}</definedName>
    <definedName name="_1512__FDSAUDITLINK__" hidden="1">{"fdsup://directions/FAT Viewer?action=UPDATE&amp;creator=factset&amp;DYN_ARGS=TRUE&amp;DOC_NAME=FAT:FQL_AUDITING_CLIENT_TEMPLATE.FAT&amp;display_string=Audit&amp;VAR:KEY=OJMHOLSRYJ&amp;VAR:QUERY=RkZfRlJFRV9DRihMVE0sMCwsLCxVU0Qp&amp;WINDOW=FIRST_POPUP&amp;HEIGHT=450&amp;WIDTH=450&amp;START_MAXIMI","ZED=FALSE&amp;VAR:CALENDAR=US&amp;VAR:SYMBOL=PG&amp;VAR:INDEX=0"}</definedName>
    <definedName name="_1513__FDSAUDITLINK__" localSheetId="2" hidden="1">{"fdsup://directions/FAT Viewer?action=UPDATE&amp;creator=factset&amp;DYN_ARGS=TRUE&amp;DOC_NAME=FAT:FQL_AUDITING_CLIENT_TEMPLATE.FAT&amp;display_string=Audit&amp;VAR:KEY=KBONKPIBQL&amp;VAR:QUERY=RkZfRlJFRV9DRihMVE0sMCwsLCxVU0Qp&amp;WINDOW=FIRST_POPUP&amp;HEIGHT=450&amp;WIDTH=450&amp;START_MAXIMI","ZED=FALSE&amp;VAR:CALENDAR=US&amp;VAR:SYMBOL=HSC&amp;VAR:INDEX=0"}</definedName>
    <definedName name="_1513__FDSAUDITLINK__" hidden="1">{"fdsup://directions/FAT Viewer?action=UPDATE&amp;creator=factset&amp;DYN_ARGS=TRUE&amp;DOC_NAME=FAT:FQL_AUDITING_CLIENT_TEMPLATE.FAT&amp;display_string=Audit&amp;VAR:KEY=KBONKPIBQL&amp;VAR:QUERY=RkZfRlJFRV9DRihMVE0sMCwsLCxVU0Qp&amp;WINDOW=FIRST_POPUP&amp;HEIGHT=450&amp;WIDTH=450&amp;START_MAXIMI","ZED=FALSE&amp;VAR:CALENDAR=US&amp;VAR:SYMBOL=HSC&amp;VAR:INDEX=0"}</definedName>
    <definedName name="_1514__FDSAUDITLINK__" localSheetId="2" hidden="1">{"fdsup://directions/FAT Viewer?action=UPDATE&amp;creator=factset&amp;DYN_ARGS=TRUE&amp;DOC_NAME=FAT:FQL_AUDITING_CLIENT_TEMPLATE.FAT&amp;display_string=Audit&amp;VAR:KEY=CTEJSNABIR&amp;VAR:QUERY=RkZfR1JPU1NfTUdOKE1PTiwwKQ==&amp;WINDOW=FIRST_POPUP&amp;HEIGHT=450&amp;WIDTH=450&amp;START_MAXIMIZED=","FALSE&amp;VAR:CALENDAR=US&amp;VAR:SYMBOL=PG&amp;VAR:INDEX=0"}</definedName>
    <definedName name="_1514__FDSAUDITLINK__" hidden="1">{"fdsup://directions/FAT Viewer?action=UPDATE&amp;creator=factset&amp;DYN_ARGS=TRUE&amp;DOC_NAME=FAT:FQL_AUDITING_CLIENT_TEMPLATE.FAT&amp;display_string=Audit&amp;VAR:KEY=CTEJSNABIR&amp;VAR:QUERY=RkZfR1JPU1NfTUdOKE1PTiwwKQ==&amp;WINDOW=FIRST_POPUP&amp;HEIGHT=450&amp;WIDTH=450&amp;START_MAXIMIZED=","FALSE&amp;VAR:CALENDAR=US&amp;VAR:SYMBOL=PG&amp;VAR:INDEX=0"}</definedName>
    <definedName name="_1515__FDSAUDITLINK__" localSheetId="2" hidden="1">{"fdsup://directions/FAT Viewer?action=UPDATE&amp;creator=factset&amp;DYN_ARGS=TRUE&amp;DOC_NAME=FAT:FQL_AUDITING_CLIENT_TEMPLATE.FAT&amp;display_string=Audit&amp;VAR:KEY=YVSFWDCBUT&amp;VAR:QUERY=RkZfR1JPU1NfTUdOKE1PTiwwKQ==&amp;WINDOW=FIRST_POPUP&amp;HEIGHT=450&amp;WIDTH=450&amp;START_MAXIMIZED=","FALSE&amp;VAR:CALENDAR=US&amp;VAR:SYMBOL=HSC&amp;VAR:INDEX=0"}</definedName>
    <definedName name="_1515__FDSAUDITLINK__" hidden="1">{"fdsup://directions/FAT Viewer?action=UPDATE&amp;creator=factset&amp;DYN_ARGS=TRUE&amp;DOC_NAME=FAT:FQL_AUDITING_CLIENT_TEMPLATE.FAT&amp;display_string=Audit&amp;VAR:KEY=YVSFWDCBUT&amp;VAR:QUERY=RkZfR1JPU1NfTUdOKE1PTiwwKQ==&amp;WINDOW=FIRST_POPUP&amp;HEIGHT=450&amp;WIDTH=450&amp;START_MAXIMIZED=","FALSE&amp;VAR:CALENDAR=US&amp;VAR:SYMBOL=HSC&amp;VAR:INDEX=0"}</definedName>
    <definedName name="_1516__FDSAUDITLINK__" localSheetId="2" hidden="1">{"fdsup://directions/FAT Viewer?action=UPDATE&amp;creator=factset&amp;DYN_ARGS=TRUE&amp;DOC_NAME=FAT:FQL_AUDITING_CLIENT_TEMPLATE.FAT&amp;display_string=Audit&amp;VAR:KEY=CNAXSFURUD&amp;VAR:QUERY=RkZfRlJFRV9DRihMVE0sMCwsLCxVU0Qp&amp;WINDOW=FIRST_POPUP&amp;HEIGHT=450&amp;WIDTH=450&amp;START_MAXIMI","ZED=FALSE&amp;VAR:CALENDAR=US&amp;VAR:SYMBOL=AYI&amp;VAR:INDEX=0"}</definedName>
    <definedName name="_1516__FDSAUDITLINK__" hidden="1">{"fdsup://directions/FAT Viewer?action=UPDATE&amp;creator=factset&amp;DYN_ARGS=TRUE&amp;DOC_NAME=FAT:FQL_AUDITING_CLIENT_TEMPLATE.FAT&amp;display_string=Audit&amp;VAR:KEY=CNAXSFURUD&amp;VAR:QUERY=RkZfRlJFRV9DRihMVE0sMCwsLCxVU0Qp&amp;WINDOW=FIRST_POPUP&amp;HEIGHT=450&amp;WIDTH=450&amp;START_MAXIMI","ZED=FALSE&amp;VAR:CALENDAR=US&amp;VAR:SYMBOL=AYI&amp;VAR:INDEX=0"}</definedName>
    <definedName name="_1517__FDSAUDITLINK__" localSheetId="2" hidden="1">{"fdsup://directions/FAT Viewer?action=UPDATE&amp;creator=factset&amp;DYN_ARGS=TRUE&amp;DOC_NAME=FAT:FQL_AUDITING_CLIENT_TEMPLATE.FAT&amp;display_string=Audit&amp;VAR:KEY=KFIJWHWLMR&amp;VAR:QUERY=RkZfR1JPU1NfTUdOKE1PTiwwKQ==&amp;WINDOW=FIRST_POPUP&amp;HEIGHT=450&amp;WIDTH=450&amp;START_MAXIMIZED=","FALSE&amp;VAR:CALENDAR=US&amp;VAR:SYMBOL=AYI&amp;VAR:INDEX=0"}</definedName>
    <definedName name="_1517__FDSAUDITLINK__" hidden="1">{"fdsup://directions/FAT Viewer?action=UPDATE&amp;creator=factset&amp;DYN_ARGS=TRUE&amp;DOC_NAME=FAT:FQL_AUDITING_CLIENT_TEMPLATE.FAT&amp;display_string=Audit&amp;VAR:KEY=KFIJWHWLMR&amp;VAR:QUERY=RkZfR1JPU1NfTUdOKE1PTiwwKQ==&amp;WINDOW=FIRST_POPUP&amp;HEIGHT=450&amp;WIDTH=450&amp;START_MAXIMIZED=","FALSE&amp;VAR:CALENDAR=US&amp;VAR:SYMBOL=AYI&amp;VAR:INDEX=0"}</definedName>
    <definedName name="_1518__FDSAUDITLINK__" localSheetId="2" hidden="1">{"fdsup://directions/FAT Viewer?action=UPDATE&amp;creator=factset&amp;DYN_ARGS=TRUE&amp;DOC_NAME=FAT:FQL_AUDITING_CLIENT_TEMPLATE.FAT&amp;display_string=Audit&amp;VAR:KEY=WBWZMPSNCD&amp;VAR:QUERY=RkZfRlJFRV9DRihMVE0sMCwsLCxVU0Qp&amp;WINDOW=FIRST_POPUP&amp;HEIGHT=450&amp;WIDTH=450&amp;START_MAXIMI","ZED=FALSE&amp;VAR:CALENDAR=US&amp;VAR:SYMBOL=EME&amp;VAR:INDEX=0"}</definedName>
    <definedName name="_1518__FDSAUDITLINK__" hidden="1">{"fdsup://directions/FAT Viewer?action=UPDATE&amp;creator=factset&amp;DYN_ARGS=TRUE&amp;DOC_NAME=FAT:FQL_AUDITING_CLIENT_TEMPLATE.FAT&amp;display_string=Audit&amp;VAR:KEY=WBWZMPSNCD&amp;VAR:QUERY=RkZfRlJFRV9DRihMVE0sMCwsLCxVU0Qp&amp;WINDOW=FIRST_POPUP&amp;HEIGHT=450&amp;WIDTH=450&amp;START_MAXIMI","ZED=FALSE&amp;VAR:CALENDAR=US&amp;VAR:SYMBOL=EME&amp;VAR:INDEX=0"}</definedName>
    <definedName name="_1519__FDSAUDITLINK__" localSheetId="2" hidden="1">{"fdsup://directions/FAT Viewer?action=UPDATE&amp;creator=factset&amp;DYN_ARGS=TRUE&amp;DOC_NAME=FAT:FQL_AUDITING_CLIENT_TEMPLATE.FAT&amp;display_string=Audit&amp;VAR:KEY=GFOLITYXIL&amp;VAR:QUERY=RkZfRlJFRV9DRihMVE0sMCwsLCxVU0Qp&amp;WINDOW=FIRST_POPUP&amp;HEIGHT=450&amp;WIDTH=450&amp;START_MAXIMI","ZED=FALSE&amp;VAR:CALENDAR=US&amp;VAR:SYMBOL=WFC&amp;VAR:INDEX=0"}</definedName>
    <definedName name="_1519__FDSAUDITLINK__" hidden="1">{"fdsup://directions/FAT Viewer?action=UPDATE&amp;creator=factset&amp;DYN_ARGS=TRUE&amp;DOC_NAME=FAT:FQL_AUDITING_CLIENT_TEMPLATE.FAT&amp;display_string=Audit&amp;VAR:KEY=GFOLITYXIL&amp;VAR:QUERY=RkZfRlJFRV9DRihMVE0sMCwsLCxVU0Qp&amp;WINDOW=FIRST_POPUP&amp;HEIGHT=450&amp;WIDTH=450&amp;START_MAXIMI","ZED=FALSE&amp;VAR:CALENDAR=US&amp;VAR:SYMBOL=WFC&amp;VAR:INDEX=0"}</definedName>
    <definedName name="_1520__FDSAUDITLINK__" localSheetId="2" hidden="1">{"fdsup://directions/FAT Viewer?action=UPDATE&amp;creator=factset&amp;DYN_ARGS=TRUE&amp;DOC_NAME=FAT:FQL_AUDITING_CLIENT_TEMPLATE.FAT&amp;display_string=Audit&amp;VAR:KEY=YNYBGJSNYN&amp;VAR:QUERY=RkZfR1JPU1NfTUdOKE1PTiwwKQ==&amp;WINDOW=FIRST_POPUP&amp;HEIGHT=450&amp;WIDTH=450&amp;START_MAXIMIZED=","FALSE&amp;VAR:CALENDAR=US&amp;VAR:SYMBOL=EME&amp;VAR:INDEX=0"}</definedName>
    <definedName name="_1520__FDSAUDITLINK__" hidden="1">{"fdsup://directions/FAT Viewer?action=UPDATE&amp;creator=factset&amp;DYN_ARGS=TRUE&amp;DOC_NAME=FAT:FQL_AUDITING_CLIENT_TEMPLATE.FAT&amp;display_string=Audit&amp;VAR:KEY=YNYBGJSNYN&amp;VAR:QUERY=RkZfR1JPU1NfTUdOKE1PTiwwKQ==&amp;WINDOW=FIRST_POPUP&amp;HEIGHT=450&amp;WIDTH=450&amp;START_MAXIMIZED=","FALSE&amp;VAR:CALENDAR=US&amp;VAR:SYMBOL=EME&amp;VAR:INDEX=0"}</definedName>
    <definedName name="_1521__FDSAUDITLINK__" localSheetId="2" hidden="1">{"fdsup://directions/FAT Viewer?action=UPDATE&amp;creator=factset&amp;DYN_ARGS=TRUE&amp;DOC_NAME=FAT:FQL_AUDITING_CLIENT_TEMPLATE.FAT&amp;display_string=Audit&amp;VAR:KEY=UTKRMPOLMZ&amp;VAR:QUERY=RkZfR1JPU1NfTUdOKE1PTiwwKQ==&amp;WINDOW=FIRST_POPUP&amp;HEIGHT=450&amp;WIDTH=450&amp;START_MAXIMIZED=","FALSE&amp;VAR:CALENDAR=US&amp;VAR:SYMBOL=WFC&amp;VAR:INDEX=0"}</definedName>
    <definedName name="_1521__FDSAUDITLINK__" hidden="1">{"fdsup://directions/FAT Viewer?action=UPDATE&amp;creator=factset&amp;DYN_ARGS=TRUE&amp;DOC_NAME=FAT:FQL_AUDITING_CLIENT_TEMPLATE.FAT&amp;display_string=Audit&amp;VAR:KEY=UTKRMPOLMZ&amp;VAR:QUERY=RkZfR1JPU1NfTUdOKE1PTiwwKQ==&amp;WINDOW=FIRST_POPUP&amp;HEIGHT=450&amp;WIDTH=450&amp;START_MAXIMIZED=","FALSE&amp;VAR:CALENDAR=US&amp;VAR:SYMBOL=WFC&amp;VAR:INDEX=0"}</definedName>
    <definedName name="_1522__FDSAUDITLINK__" localSheetId="2" hidden="1">{"fdsup://directions/FAT Viewer?action=UPDATE&amp;creator=factset&amp;DYN_ARGS=TRUE&amp;DOC_NAME=FAT:FQL_AUDITING_CLIENT_TEMPLATE.FAT&amp;display_string=Audit&amp;VAR:KEY=OLGDKRSJCF&amp;VAR:QUERY=RkZfRlJFRV9DRihMVE0sMCwsLCxVU0Qp&amp;WINDOW=FIRST_POPUP&amp;HEIGHT=450&amp;WIDTH=450&amp;START_MAXIMI","ZED=FALSE&amp;VAR:CALENDAR=US&amp;VAR:SYMBOL=NLC&amp;VAR:INDEX=0"}</definedName>
    <definedName name="_1522__FDSAUDITLINK__" hidden="1">{"fdsup://directions/FAT Viewer?action=UPDATE&amp;creator=factset&amp;DYN_ARGS=TRUE&amp;DOC_NAME=FAT:FQL_AUDITING_CLIENT_TEMPLATE.FAT&amp;display_string=Audit&amp;VAR:KEY=OLGDKRSJCF&amp;VAR:QUERY=RkZfRlJFRV9DRihMVE0sMCwsLCxVU0Qp&amp;WINDOW=FIRST_POPUP&amp;HEIGHT=450&amp;WIDTH=450&amp;START_MAXIMI","ZED=FALSE&amp;VAR:CALENDAR=US&amp;VAR:SYMBOL=NLC&amp;VAR:INDEX=0"}</definedName>
    <definedName name="_1523__FDSAUDITLINK__" localSheetId="2" hidden="1">{"fdsup://directions/FAT Viewer?action=UPDATE&amp;creator=factset&amp;DYN_ARGS=TRUE&amp;DOC_NAME=FAT:FQL_AUDITING_CLIENT_TEMPLATE.FAT&amp;display_string=Audit&amp;VAR:KEY=YLSNQFITUX&amp;VAR:QUERY=RkZfRlJFRV9DRihMVE0sMCwsLCxVU0Qp&amp;WINDOW=FIRST_POPUP&amp;HEIGHT=450&amp;WIDTH=450&amp;START_MAXIMI","ZED=FALSE&amp;VAR:CALENDAR=US&amp;VAR:SYMBOL=ECL&amp;VAR:INDEX=0"}</definedName>
    <definedName name="_1523__FDSAUDITLINK__" hidden="1">{"fdsup://directions/FAT Viewer?action=UPDATE&amp;creator=factset&amp;DYN_ARGS=TRUE&amp;DOC_NAME=FAT:FQL_AUDITING_CLIENT_TEMPLATE.FAT&amp;display_string=Audit&amp;VAR:KEY=YLSNQFITUX&amp;VAR:QUERY=RkZfRlJFRV9DRihMVE0sMCwsLCxVU0Qp&amp;WINDOW=FIRST_POPUP&amp;HEIGHT=450&amp;WIDTH=450&amp;START_MAXIMI","ZED=FALSE&amp;VAR:CALENDAR=US&amp;VAR:SYMBOL=ECL&amp;VAR:INDEX=0"}</definedName>
    <definedName name="_1524__FDSAUDITLINK__" localSheetId="2" hidden="1">{"fdsup://directions/FAT Viewer?action=UPDATE&amp;creator=factset&amp;DYN_ARGS=TRUE&amp;DOC_NAME=FAT:FQL_AUDITING_CLIENT_TEMPLATE.FAT&amp;display_string=Audit&amp;VAR:KEY=ABOXSDMDKJ&amp;VAR:QUERY=RkZfRlJFRV9DRihMVE0sMCwsLCxVU0Qp&amp;WINDOW=FIRST_POPUP&amp;HEIGHT=450&amp;WIDTH=450&amp;START_MAXIMI","ZED=FALSE&amp;VAR:CALENDAR=US&amp;VAR:SYMBOL=APD&amp;VAR:INDEX=0"}</definedName>
    <definedName name="_1524__FDSAUDITLINK__" hidden="1">{"fdsup://directions/FAT Viewer?action=UPDATE&amp;creator=factset&amp;DYN_ARGS=TRUE&amp;DOC_NAME=FAT:FQL_AUDITING_CLIENT_TEMPLATE.FAT&amp;display_string=Audit&amp;VAR:KEY=ABOXSDMDKJ&amp;VAR:QUERY=RkZfRlJFRV9DRihMVE0sMCwsLCxVU0Qp&amp;WINDOW=FIRST_POPUP&amp;HEIGHT=450&amp;WIDTH=450&amp;START_MAXIMI","ZED=FALSE&amp;VAR:CALENDAR=US&amp;VAR:SYMBOL=APD&amp;VAR:INDEX=0"}</definedName>
    <definedName name="_1525__FDSAUDITLINK__" localSheetId="2" hidden="1">{"fdsup://directions/FAT Viewer?action=UPDATE&amp;creator=factset&amp;DYN_ARGS=TRUE&amp;DOC_NAME=FAT:FQL_AUDITING_CLIENT_TEMPLATE.FAT&amp;display_string=Audit&amp;VAR:KEY=MFKREJKXSL&amp;VAR:QUERY=RkZfR1JPU1NfTUdOKE1PTiwwKQ==&amp;WINDOW=FIRST_POPUP&amp;HEIGHT=450&amp;WIDTH=450&amp;START_MAXIMIZED=","FALSE&amp;VAR:CALENDAR=US&amp;VAR:SYMBOL=NLC&amp;VAR:INDEX=0"}</definedName>
    <definedName name="_1525__FDSAUDITLINK__" hidden="1">{"fdsup://directions/FAT Viewer?action=UPDATE&amp;creator=factset&amp;DYN_ARGS=TRUE&amp;DOC_NAME=FAT:FQL_AUDITING_CLIENT_TEMPLATE.FAT&amp;display_string=Audit&amp;VAR:KEY=MFKREJKXSL&amp;VAR:QUERY=RkZfR1JPU1NfTUdOKE1PTiwwKQ==&amp;WINDOW=FIRST_POPUP&amp;HEIGHT=450&amp;WIDTH=450&amp;START_MAXIMIZED=","FALSE&amp;VAR:CALENDAR=US&amp;VAR:SYMBOL=NLC&amp;VAR:INDEX=0"}</definedName>
    <definedName name="_1526__FDSAUDITLINK__" localSheetId="2" hidden="1">{"fdsup://directions/FAT Viewer?action=UPDATE&amp;creator=factset&amp;DYN_ARGS=TRUE&amp;DOC_NAME=FAT:FQL_AUDITING_CLIENT_TEMPLATE.FAT&amp;display_string=Audit&amp;VAR:KEY=AZKHKPQLAR&amp;VAR:QUERY=RkZfR1JPU1NfTUdOKE1PTiwwKQ==&amp;WINDOW=FIRST_POPUP&amp;HEIGHT=450&amp;WIDTH=450&amp;START_MAXIMIZED=","FALSE&amp;VAR:CALENDAR=US&amp;VAR:SYMBOL=ECL&amp;VAR:INDEX=0"}</definedName>
    <definedName name="_1526__FDSAUDITLINK__" hidden="1">{"fdsup://directions/FAT Viewer?action=UPDATE&amp;creator=factset&amp;DYN_ARGS=TRUE&amp;DOC_NAME=FAT:FQL_AUDITING_CLIENT_TEMPLATE.FAT&amp;display_string=Audit&amp;VAR:KEY=AZKHKPQLAR&amp;VAR:QUERY=RkZfR1JPU1NfTUdOKE1PTiwwKQ==&amp;WINDOW=FIRST_POPUP&amp;HEIGHT=450&amp;WIDTH=450&amp;START_MAXIMIZED=","FALSE&amp;VAR:CALENDAR=US&amp;VAR:SYMBOL=ECL&amp;VAR:INDEX=0"}</definedName>
    <definedName name="_1527__FDSAUDITLINK__" localSheetId="2" hidden="1">{"fdsup://directions/FAT Viewer?action=UPDATE&amp;creator=factset&amp;DYN_ARGS=TRUE&amp;DOC_NAME=FAT:FQL_AUDITING_CLIENT_TEMPLATE.FAT&amp;display_string=Audit&amp;VAR:KEY=WJGPGTUJUD&amp;VAR:QUERY=RkZfR1JPU1NfTUdOKE1PTiwwKQ==&amp;WINDOW=FIRST_POPUP&amp;HEIGHT=450&amp;WIDTH=450&amp;START_MAXIMIZED=","FALSE&amp;VAR:CALENDAR=US&amp;VAR:SYMBOL=APD&amp;VAR:INDEX=0"}</definedName>
    <definedName name="_1527__FDSAUDITLINK__" hidden="1">{"fdsup://directions/FAT Viewer?action=UPDATE&amp;creator=factset&amp;DYN_ARGS=TRUE&amp;DOC_NAME=FAT:FQL_AUDITING_CLIENT_TEMPLATE.FAT&amp;display_string=Audit&amp;VAR:KEY=WJGPGTUJUD&amp;VAR:QUERY=RkZfR1JPU1NfTUdOKE1PTiwwKQ==&amp;WINDOW=FIRST_POPUP&amp;HEIGHT=450&amp;WIDTH=450&amp;START_MAXIMIZED=","FALSE&amp;VAR:CALENDAR=US&amp;VAR:SYMBOL=APD&amp;VAR:INDEX=0"}</definedName>
    <definedName name="_1528__FDSAUDITLINK__" localSheetId="2" hidden="1">{"fdsup://directions/FAT Viewer?action=UPDATE&amp;creator=factset&amp;DYN_ARGS=TRUE&amp;DOC_NAME=FAT:FQL_AUDITING_CLIENT_TEMPLATE.FAT&amp;display_string=Audit&amp;VAR:KEY=CTUNUHSJML&amp;VAR:QUERY=RkZfRlJFRV9DRihMVE0sMCwsLCxVU0Qp&amp;WINDOW=FIRST_POPUP&amp;HEIGHT=450&amp;WIDTH=450&amp;START_MAXIMI","ZED=FALSE&amp;VAR:CALENDAR=US&amp;VAR:SYMBOL=TRMB&amp;VAR:INDEX=0"}</definedName>
    <definedName name="_1528__FDSAUDITLINK__" hidden="1">{"fdsup://directions/FAT Viewer?action=UPDATE&amp;creator=factset&amp;DYN_ARGS=TRUE&amp;DOC_NAME=FAT:FQL_AUDITING_CLIENT_TEMPLATE.FAT&amp;display_string=Audit&amp;VAR:KEY=CTUNUHSJML&amp;VAR:QUERY=RkZfRlJFRV9DRihMVE0sMCwsLCxVU0Qp&amp;WINDOW=FIRST_POPUP&amp;HEIGHT=450&amp;WIDTH=450&amp;START_MAXIMI","ZED=FALSE&amp;VAR:CALENDAR=US&amp;VAR:SYMBOL=TRMB&amp;VAR:INDEX=0"}</definedName>
    <definedName name="_1529__FDSAUDITLINK__" localSheetId="2" hidden="1">{"fdsup://directions/FAT Viewer?action=UPDATE&amp;creator=factset&amp;DYN_ARGS=TRUE&amp;DOC_NAME=FAT:FQL_AUDITING_CLIENT_TEMPLATE.FAT&amp;display_string=Audit&amp;VAR:KEY=KNWHUZYBID&amp;VAR:QUERY=RkZfRlJFRV9DRihMVE0sMCwsLCxVU0Qp&amp;WINDOW=FIRST_POPUP&amp;HEIGHT=450&amp;WIDTH=450&amp;START_MAXIMI","ZED=FALSE&amp;VAR:CALENDAR=US&amp;VAR:SYMBOL=IBM&amp;VAR:INDEX=0"}</definedName>
    <definedName name="_1529__FDSAUDITLINK__" hidden="1">{"fdsup://directions/FAT Viewer?action=UPDATE&amp;creator=factset&amp;DYN_ARGS=TRUE&amp;DOC_NAME=FAT:FQL_AUDITING_CLIENT_TEMPLATE.FAT&amp;display_string=Audit&amp;VAR:KEY=KNWHUZYBID&amp;VAR:QUERY=RkZfRlJFRV9DRihMVE0sMCwsLCxVU0Qp&amp;WINDOW=FIRST_POPUP&amp;HEIGHT=450&amp;WIDTH=450&amp;START_MAXIMI","ZED=FALSE&amp;VAR:CALENDAR=US&amp;VAR:SYMBOL=IBM&amp;VAR:INDEX=0"}</definedName>
    <definedName name="_1530__FDSAUDITLINK__" localSheetId="2" hidden="1">{"fdsup://directions/FAT Viewer?action=UPDATE&amp;creator=factset&amp;DYN_ARGS=TRUE&amp;DOC_NAME=FAT:FQL_AUDITING_CLIENT_TEMPLATE.FAT&amp;display_string=Audit&amp;VAR:KEY=OLUZANULUP&amp;VAR:QUERY=RkZfRlJFRV9DRihMVE0sMCwsLCxVU0Qp&amp;WINDOW=FIRST_POPUP&amp;HEIGHT=450&amp;WIDTH=450&amp;START_MAXIMI","ZED=FALSE&amp;VAR:CALENDAR=US&amp;VAR:SYMBOL=HPQ&amp;VAR:INDEX=0"}</definedName>
    <definedName name="_1530__FDSAUDITLINK__" hidden="1">{"fdsup://directions/FAT Viewer?action=UPDATE&amp;creator=factset&amp;DYN_ARGS=TRUE&amp;DOC_NAME=FAT:FQL_AUDITING_CLIENT_TEMPLATE.FAT&amp;display_string=Audit&amp;VAR:KEY=OLUZANULUP&amp;VAR:QUERY=RkZfRlJFRV9DRihMVE0sMCwsLCxVU0Qp&amp;WINDOW=FIRST_POPUP&amp;HEIGHT=450&amp;WIDTH=450&amp;START_MAXIMI","ZED=FALSE&amp;VAR:CALENDAR=US&amp;VAR:SYMBOL=HPQ&amp;VAR:INDEX=0"}</definedName>
    <definedName name="_1531__FDSAUDITLINK__" localSheetId="2" hidden="1">{"fdsup://directions/FAT Viewer?action=UPDATE&amp;creator=factset&amp;DYN_ARGS=TRUE&amp;DOC_NAME=FAT:FQL_AUDITING_CLIENT_TEMPLATE.FAT&amp;display_string=Audit&amp;VAR:KEY=MNOTCFMRMJ&amp;VAR:QUERY=RkZfRlJFRV9DRihMVE0sMCwsLCxVU0Qp&amp;WINDOW=FIRST_POPUP&amp;HEIGHT=450&amp;WIDTH=450&amp;START_MAXIMI","ZED=FALSE&amp;VAR:CALENDAR=US&amp;VAR:SYMBOL=GOOG&amp;VAR:INDEX=0"}</definedName>
    <definedName name="_1531__FDSAUDITLINK__" hidden="1">{"fdsup://directions/FAT Viewer?action=UPDATE&amp;creator=factset&amp;DYN_ARGS=TRUE&amp;DOC_NAME=FAT:FQL_AUDITING_CLIENT_TEMPLATE.FAT&amp;display_string=Audit&amp;VAR:KEY=MNOTCFMRMJ&amp;VAR:QUERY=RkZfRlJFRV9DRihMVE0sMCwsLCxVU0Qp&amp;WINDOW=FIRST_POPUP&amp;HEIGHT=450&amp;WIDTH=450&amp;START_MAXIMI","ZED=FALSE&amp;VAR:CALENDAR=US&amp;VAR:SYMBOL=GOOG&amp;VAR:INDEX=0"}</definedName>
    <definedName name="_1532__FDSAUDITLINK__" localSheetId="2" hidden="1">{"fdsup://directions/FAT Viewer?action=UPDATE&amp;creator=factset&amp;DYN_ARGS=TRUE&amp;DOC_NAME=FAT:FQL_AUDITING_CLIENT_TEMPLATE.FAT&amp;display_string=Audit&amp;VAR:KEY=QXQXSZAJOJ&amp;VAR:QUERY=RkZfRlJFRV9DRihMVE0sMCwsLCxVU0Qp&amp;WINDOW=FIRST_POPUP&amp;HEIGHT=450&amp;WIDTH=450&amp;START_MAXIMI","ZED=FALSE&amp;VAR:CALENDAR=US&amp;VAR:SYMBOL=CREE&amp;VAR:INDEX=0"}</definedName>
    <definedName name="_1532__FDSAUDITLINK__" hidden="1">{"fdsup://directions/FAT Viewer?action=UPDATE&amp;creator=factset&amp;DYN_ARGS=TRUE&amp;DOC_NAME=FAT:FQL_AUDITING_CLIENT_TEMPLATE.FAT&amp;display_string=Audit&amp;VAR:KEY=QXQXSZAJOJ&amp;VAR:QUERY=RkZfRlJFRV9DRihMVE0sMCwsLCxVU0Qp&amp;WINDOW=FIRST_POPUP&amp;HEIGHT=450&amp;WIDTH=450&amp;START_MAXIMI","ZED=FALSE&amp;VAR:CALENDAR=US&amp;VAR:SYMBOL=CREE&amp;VAR:INDEX=0"}</definedName>
    <definedName name="_1533__FDSAUDITLINK__" localSheetId="2" hidden="1">{"fdsup://directions/FAT Viewer?action=UPDATE&amp;creator=factset&amp;DYN_ARGS=TRUE&amp;DOC_NAME=FAT:FQL_AUDITING_CLIENT_TEMPLATE.FAT&amp;display_string=Audit&amp;VAR:KEY=WBGZEDELUR&amp;VAR:QUERY=RkZfRlJFRV9DRihMVE0sMCwsLCxVU0Qp&amp;WINDOW=FIRST_POPUP&amp;HEIGHT=450&amp;WIDTH=450&amp;START_MAXIMI","ZED=FALSE&amp;VAR:CALENDAR=US&amp;VAR:SYMBOL=CTXS&amp;VAR:INDEX=0"}</definedName>
    <definedName name="_1533__FDSAUDITLINK__" hidden="1">{"fdsup://directions/FAT Viewer?action=UPDATE&amp;creator=factset&amp;DYN_ARGS=TRUE&amp;DOC_NAME=FAT:FQL_AUDITING_CLIENT_TEMPLATE.FAT&amp;display_string=Audit&amp;VAR:KEY=WBGZEDELUR&amp;VAR:QUERY=RkZfRlJFRV9DRihMVE0sMCwsLCxVU0Qp&amp;WINDOW=FIRST_POPUP&amp;HEIGHT=450&amp;WIDTH=450&amp;START_MAXIMI","ZED=FALSE&amp;VAR:CALENDAR=US&amp;VAR:SYMBOL=CTXS&amp;VAR:INDEX=0"}</definedName>
    <definedName name="_1534__FDSAUDITLINK__" localSheetId="2" hidden="1">{"fdsup://directions/FAT Viewer?action=UPDATE&amp;creator=factset&amp;DYN_ARGS=TRUE&amp;DOC_NAME=FAT:FQL_AUDITING_CLIENT_TEMPLATE.FAT&amp;display_string=Audit&amp;VAR:KEY=WLUFWTAVSR&amp;VAR:QUERY=RkZfRlJFRV9DRihMVE0sMCwsLCxVU0Qp&amp;WINDOW=FIRST_POPUP&amp;HEIGHT=450&amp;WIDTH=450&amp;START_MAXIMI","ZED=FALSE&amp;VAR:CALENDAR=US&amp;VAR:SYMBOL=CSCO&amp;VAR:INDEX=0"}</definedName>
    <definedName name="_1534__FDSAUDITLINK__" hidden="1">{"fdsup://directions/FAT Viewer?action=UPDATE&amp;creator=factset&amp;DYN_ARGS=TRUE&amp;DOC_NAME=FAT:FQL_AUDITING_CLIENT_TEMPLATE.FAT&amp;display_string=Audit&amp;VAR:KEY=WLUFWTAVSR&amp;VAR:QUERY=RkZfRlJFRV9DRihMVE0sMCwsLCxVU0Qp&amp;WINDOW=FIRST_POPUP&amp;HEIGHT=450&amp;WIDTH=450&amp;START_MAXIMI","ZED=FALSE&amp;VAR:CALENDAR=US&amp;VAR:SYMBOL=CSCO&amp;VAR:INDEX=0"}</definedName>
    <definedName name="_1535__FDSAUDITLINK__" localSheetId="2" hidden="1">{"fdsup://directions/FAT Viewer?action=UPDATE&amp;creator=factset&amp;DYN_ARGS=TRUE&amp;DOC_NAME=FAT:FQL_AUDITING_CLIENT_TEMPLATE.FAT&amp;display_string=Audit&amp;VAR:KEY=IPSRSTATGP&amp;VAR:QUERY=RkZfRlJFRV9DRihMVE0sMCwsLCxVU0Qp&amp;WINDOW=FIRST_POPUP&amp;HEIGHT=450&amp;WIDTH=450&amp;START_MAXIMI","ZED=FALSE&amp;VAR:CALENDAR=US&amp;VAR:SYMBOL=AAPL&amp;VAR:INDEX=0"}</definedName>
    <definedName name="_1535__FDSAUDITLINK__" hidden="1">{"fdsup://directions/FAT Viewer?action=UPDATE&amp;creator=factset&amp;DYN_ARGS=TRUE&amp;DOC_NAME=FAT:FQL_AUDITING_CLIENT_TEMPLATE.FAT&amp;display_string=Audit&amp;VAR:KEY=IPSRSTATGP&amp;VAR:QUERY=RkZfRlJFRV9DRihMVE0sMCwsLCxVU0Qp&amp;WINDOW=FIRST_POPUP&amp;HEIGHT=450&amp;WIDTH=450&amp;START_MAXIMI","ZED=FALSE&amp;VAR:CALENDAR=US&amp;VAR:SYMBOL=AAPL&amp;VAR:INDEX=0"}</definedName>
    <definedName name="_1536__FDSAUDITLINK__" localSheetId="2" hidden="1">{"fdsup://directions/FAT Viewer?action=UPDATE&amp;creator=factset&amp;DYN_ARGS=TRUE&amp;DOC_NAME=FAT:FQL_AUDITING_CLIENT_TEMPLATE.FAT&amp;display_string=Audit&amp;VAR:KEY=CLWDATAROZ&amp;VAR:QUERY=RkZfRlJFRV9DRihMVE0sMCwsLCxVU0Qp&amp;WINDOW=FIRST_POPUP&amp;HEIGHT=450&amp;WIDTH=450&amp;START_MAXIMI","ZED=FALSE&amp;VAR:CALENDAR=US&amp;VAR:SYMBOL=ANSS&amp;VAR:INDEX=0"}</definedName>
    <definedName name="_1536__FDSAUDITLINK__" hidden="1">{"fdsup://directions/FAT Viewer?action=UPDATE&amp;creator=factset&amp;DYN_ARGS=TRUE&amp;DOC_NAME=FAT:FQL_AUDITING_CLIENT_TEMPLATE.FAT&amp;display_string=Audit&amp;VAR:KEY=CLWDATAROZ&amp;VAR:QUERY=RkZfRlJFRV9DRihMVE0sMCwsLCxVU0Qp&amp;WINDOW=FIRST_POPUP&amp;HEIGHT=450&amp;WIDTH=450&amp;START_MAXIMI","ZED=FALSE&amp;VAR:CALENDAR=US&amp;VAR:SYMBOL=ANSS&amp;VAR:INDEX=0"}</definedName>
    <definedName name="_1537__FDSAUDITLINK__" localSheetId="2" hidden="1">{"fdsup://directions/FAT Viewer?action=UPDATE&amp;creator=factset&amp;DYN_ARGS=TRUE&amp;DOC_NAME=FAT:FQL_AUDITING_CLIENT_TEMPLATE.FAT&amp;display_string=Audit&amp;VAR:KEY=KFCBEJMLWX&amp;VAR:QUERY=RkZfRlJFRV9DRihMVE0sMCwsLCxVU0Qp&amp;WINDOW=FIRST_POPUP&amp;HEIGHT=450&amp;WIDTH=450&amp;START_MAXIMI","ZED=FALSE&amp;VAR:CALENDAR=US&amp;VAR:SYMBOL=A&amp;VAR:INDEX=0"}</definedName>
    <definedName name="_1537__FDSAUDITLINK__" hidden="1">{"fdsup://directions/FAT Viewer?action=UPDATE&amp;creator=factset&amp;DYN_ARGS=TRUE&amp;DOC_NAME=FAT:FQL_AUDITING_CLIENT_TEMPLATE.FAT&amp;display_string=Audit&amp;VAR:KEY=KFCBEJMLWX&amp;VAR:QUERY=RkZfRlJFRV9DRihMVE0sMCwsLCxVU0Qp&amp;WINDOW=FIRST_POPUP&amp;HEIGHT=450&amp;WIDTH=450&amp;START_MAXIMI","ZED=FALSE&amp;VAR:CALENDAR=US&amp;VAR:SYMBOL=A&amp;VAR:INDEX=0"}</definedName>
    <definedName name="_1538__FDSAUDITLINK__" localSheetId="2" hidden="1">{"fdsup://directions/FAT Viewer?action=UPDATE&amp;creator=factset&amp;DYN_ARGS=TRUE&amp;DOC_NAME=FAT:FQL_AUDITING_CLIENT_TEMPLATE.FAT&amp;display_string=Audit&amp;VAR:KEY=CFKNWNYZGB&amp;VAR:QUERY=RkZfRlJFRV9DRihMVE0sMCwsLCxVU0Qp&amp;WINDOW=FIRST_POPUP&amp;HEIGHT=450&amp;WIDTH=450&amp;START_MAXIMI","ZED=FALSE&amp;VAR:CALENDAR=US&amp;VAR:SYMBOL=ADBE&amp;VAR:INDEX=0"}</definedName>
    <definedName name="_1538__FDSAUDITLINK__" hidden="1">{"fdsup://directions/FAT Viewer?action=UPDATE&amp;creator=factset&amp;DYN_ARGS=TRUE&amp;DOC_NAME=FAT:FQL_AUDITING_CLIENT_TEMPLATE.FAT&amp;display_string=Audit&amp;VAR:KEY=CFKNWNYZGB&amp;VAR:QUERY=RkZfRlJFRV9DRihMVE0sMCwsLCxVU0Qp&amp;WINDOW=FIRST_POPUP&amp;HEIGHT=450&amp;WIDTH=450&amp;START_MAXIMI","ZED=FALSE&amp;VAR:CALENDAR=US&amp;VAR:SYMBOL=ADBE&amp;VAR:INDEX=0"}</definedName>
    <definedName name="_1539__FDSAUDITLINK__" localSheetId="2" hidden="1">{"fdsup://directions/FAT Viewer?action=UPDATE&amp;creator=factset&amp;DYN_ARGS=TRUE&amp;DOC_NAME=FAT:FQL_AUDITING_CLIENT_TEMPLATE.FAT&amp;display_string=Audit&amp;VAR:KEY=OVGFGBWZOJ&amp;VAR:QUERY=RkZfRlJFRV9DRihMVE0sMCwsLCxVU0Qp&amp;WINDOW=FIRST_POPUP&amp;HEIGHT=450&amp;WIDTH=450&amp;START_MAXIMI","ZED=FALSE&amp;VAR:CALENDAR=US&amp;VAR:SYMBOL=ACN&amp;VAR:INDEX=0"}</definedName>
    <definedName name="_1539__FDSAUDITLINK__" hidden="1">{"fdsup://directions/FAT Viewer?action=UPDATE&amp;creator=factset&amp;DYN_ARGS=TRUE&amp;DOC_NAME=FAT:FQL_AUDITING_CLIENT_TEMPLATE.FAT&amp;display_string=Audit&amp;VAR:KEY=OVGFGBWZOJ&amp;VAR:QUERY=RkZfRlJFRV9DRihMVE0sMCwsLCxVU0Qp&amp;WINDOW=FIRST_POPUP&amp;HEIGHT=450&amp;WIDTH=450&amp;START_MAXIMI","ZED=FALSE&amp;VAR:CALENDAR=US&amp;VAR:SYMBOL=ACN&amp;VAR:INDEX=0"}</definedName>
    <definedName name="_1540__FDSAUDITLINK__" localSheetId="2" hidden="1">{"fdsup://Directions/FactSet Auditing Viewer?action=AUDIT_VALUE&amp;DB=129&amp;ID1=45920010&amp;VALUEID=02001&amp;SDATE=201003&amp;PERIODTYPE=QTR_STD&amp;window=popup_no_bar&amp;width=385&amp;height=120&amp;START_MAXIMIZED=FALSE&amp;creator=factset&amp;display_string=Audit"}</definedName>
    <definedName name="_1540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541__FDSAUDITLINK__" localSheetId="2" hidden="1">{"fdsup://Directions/FactSet Auditing Viewer?action=AUDIT_VALUE&amp;DB=129&amp;ID1=03783310&amp;VALUEID=02001&amp;SDATE=201004&amp;PERIODTYPE=QTR_STD&amp;window=popup_no_bar&amp;width=385&amp;height=120&amp;START_MAXIMIZED=FALSE&amp;creator=factset&amp;display_string=Audit"}</definedName>
    <definedName name="_1541__FDSAUDITLINK__" hidden="1">{"fdsup://Directions/FactSet Auditing Viewer?action=AUDIT_VALUE&amp;DB=129&amp;ID1=03783310&amp;VALUEID=02001&amp;SDATE=201004&amp;PERIODTYPE=QTR_STD&amp;window=popup_no_bar&amp;width=385&amp;height=120&amp;START_MAXIMIZED=FALSE&amp;creator=factset&amp;display_string=Audit"}</definedName>
    <definedName name="_1542__FDSAUDITLINK__" localSheetId="2" hidden="1">{"fdsup://directions/FAT Viewer?action=UPDATE&amp;creator=factset&amp;DYN_ARGS=TRUE&amp;DOC_NAME=FAT:FQL_AUDITING_CLIENT_TEMPLATE.FAT&amp;display_string=Audit&amp;VAR:KEY=IJKHQLADYL&amp;VAR:QUERY=RkZfR1JPU1NfTUdOKE1PTiwwKQ==&amp;WINDOW=FIRST_POPUP&amp;HEIGHT=450&amp;WIDTH=450&amp;START_MAXIMIZED=","FALSE&amp;VAR:CALENDAR=US&amp;VAR:SYMBOL=TRMB&amp;VAR:INDEX=0"}</definedName>
    <definedName name="_1542__FDSAUDITLINK__" hidden="1">{"fdsup://directions/FAT Viewer?action=UPDATE&amp;creator=factset&amp;DYN_ARGS=TRUE&amp;DOC_NAME=FAT:FQL_AUDITING_CLIENT_TEMPLATE.FAT&amp;display_string=Audit&amp;VAR:KEY=IJKHQLADYL&amp;VAR:QUERY=RkZfR1JPU1NfTUdOKE1PTiwwKQ==&amp;WINDOW=FIRST_POPUP&amp;HEIGHT=450&amp;WIDTH=450&amp;START_MAXIMIZED=","FALSE&amp;VAR:CALENDAR=US&amp;VAR:SYMBOL=TRMB&amp;VAR:INDEX=0"}</definedName>
    <definedName name="_1543__FDSAUDITLINK__" localSheetId="2" hidden="1">{"fdsup://directions/FAT Viewer?action=UPDATE&amp;creator=factset&amp;DYN_ARGS=TRUE&amp;DOC_NAME=FAT:FQL_AUDITING_CLIENT_TEMPLATE.FAT&amp;display_string=Audit&amp;VAR:KEY=ALKXUZQRMP&amp;VAR:QUERY=RkZfR1JPU1NfTUdOKE1PTiwwKQ==&amp;WINDOW=FIRST_POPUP&amp;HEIGHT=450&amp;WIDTH=450&amp;START_MAXIMIZED=","FALSE&amp;VAR:CALENDAR=US&amp;VAR:SYMBOL=IBM&amp;VAR:INDEX=0"}</definedName>
    <definedName name="_1543__FDSAUDITLINK__" hidden="1">{"fdsup://directions/FAT Viewer?action=UPDATE&amp;creator=factset&amp;DYN_ARGS=TRUE&amp;DOC_NAME=FAT:FQL_AUDITING_CLIENT_TEMPLATE.FAT&amp;display_string=Audit&amp;VAR:KEY=ALKXUZQRMP&amp;VAR:QUERY=RkZfR1JPU1NfTUdOKE1PTiwwKQ==&amp;WINDOW=FIRST_POPUP&amp;HEIGHT=450&amp;WIDTH=450&amp;START_MAXIMIZED=","FALSE&amp;VAR:CALENDAR=US&amp;VAR:SYMBOL=IBM&amp;VAR:INDEX=0"}</definedName>
    <definedName name="_1544__FDSAUDITLINK__" localSheetId="2" hidden="1">{"fdsup://directions/FAT Viewer?action=UPDATE&amp;creator=factset&amp;DYN_ARGS=TRUE&amp;DOC_NAME=FAT:FQL_AUDITING_CLIENT_TEMPLATE.FAT&amp;display_string=Audit&amp;VAR:KEY=OHGXUJSXSD&amp;VAR:QUERY=RkZfR1JPU1NfTUdOKE1PTiwwKQ==&amp;WINDOW=FIRST_POPUP&amp;HEIGHT=450&amp;WIDTH=450&amp;START_MAXIMIZED=","FALSE&amp;VAR:CALENDAR=US&amp;VAR:SYMBOL=HPQ&amp;VAR:INDEX=0"}</definedName>
    <definedName name="_1544__FDSAUDITLINK__" hidden="1">{"fdsup://directions/FAT Viewer?action=UPDATE&amp;creator=factset&amp;DYN_ARGS=TRUE&amp;DOC_NAME=FAT:FQL_AUDITING_CLIENT_TEMPLATE.FAT&amp;display_string=Audit&amp;VAR:KEY=OHGXUJSXSD&amp;VAR:QUERY=RkZfR1JPU1NfTUdOKE1PTiwwKQ==&amp;WINDOW=FIRST_POPUP&amp;HEIGHT=450&amp;WIDTH=450&amp;START_MAXIMIZED=","FALSE&amp;VAR:CALENDAR=US&amp;VAR:SYMBOL=HPQ&amp;VAR:INDEX=0"}</definedName>
    <definedName name="_1545__FDSAUDITLINK__" localSheetId="2" hidden="1">{"fdsup://directions/FAT Viewer?action=UPDATE&amp;creator=factset&amp;DYN_ARGS=TRUE&amp;DOC_NAME=FAT:FQL_AUDITING_CLIENT_TEMPLATE.FAT&amp;display_string=Audit&amp;VAR:KEY=GVWDETQNAZ&amp;VAR:QUERY=RkZfR1JPU1NfTUdOKE1PTiwwKQ==&amp;WINDOW=FIRST_POPUP&amp;HEIGHT=450&amp;WIDTH=450&amp;START_MAXIMIZED=","FALSE&amp;VAR:CALENDAR=US&amp;VAR:SYMBOL=GOOG&amp;VAR:INDEX=0"}</definedName>
    <definedName name="_1545__FDSAUDITLINK__" hidden="1">{"fdsup://directions/FAT Viewer?action=UPDATE&amp;creator=factset&amp;DYN_ARGS=TRUE&amp;DOC_NAME=FAT:FQL_AUDITING_CLIENT_TEMPLATE.FAT&amp;display_string=Audit&amp;VAR:KEY=GVWDETQNAZ&amp;VAR:QUERY=RkZfR1JPU1NfTUdOKE1PTiwwKQ==&amp;WINDOW=FIRST_POPUP&amp;HEIGHT=450&amp;WIDTH=450&amp;START_MAXIMIZED=","FALSE&amp;VAR:CALENDAR=US&amp;VAR:SYMBOL=GOOG&amp;VAR:INDEX=0"}</definedName>
    <definedName name="_1546__FDSAUDITLINK__" localSheetId="2" hidden="1">{"fdsup://directions/FAT Viewer?action=UPDATE&amp;creator=factset&amp;DYN_ARGS=TRUE&amp;DOC_NAME=FAT:FQL_AUDITING_CLIENT_TEMPLATE.FAT&amp;display_string=Audit&amp;VAR:KEY=ARQFCDCLWB&amp;VAR:QUERY=RkZfR1JPU1NfTUdOKE1PTiwwKQ==&amp;WINDOW=FIRST_POPUP&amp;HEIGHT=450&amp;WIDTH=450&amp;START_MAXIMIZED=","FALSE&amp;VAR:CALENDAR=US&amp;VAR:SYMBOL=CREE&amp;VAR:INDEX=0"}</definedName>
    <definedName name="_1546__FDSAUDITLINK__" hidden="1">{"fdsup://directions/FAT Viewer?action=UPDATE&amp;creator=factset&amp;DYN_ARGS=TRUE&amp;DOC_NAME=FAT:FQL_AUDITING_CLIENT_TEMPLATE.FAT&amp;display_string=Audit&amp;VAR:KEY=ARQFCDCLWB&amp;VAR:QUERY=RkZfR1JPU1NfTUdOKE1PTiwwKQ==&amp;WINDOW=FIRST_POPUP&amp;HEIGHT=450&amp;WIDTH=450&amp;START_MAXIMIZED=","FALSE&amp;VAR:CALENDAR=US&amp;VAR:SYMBOL=CREE&amp;VAR:INDEX=0"}</definedName>
    <definedName name="_1547__FDSAUDITLINK__" localSheetId="2" hidden="1">{"fdsup://directions/FAT Viewer?action=UPDATE&amp;creator=factset&amp;DYN_ARGS=TRUE&amp;DOC_NAME=FAT:FQL_AUDITING_CLIENT_TEMPLATE.FAT&amp;display_string=Audit&amp;VAR:KEY=UXQXQLUBEF&amp;VAR:QUERY=RkZfR1JPU1NfTUdOKE1PTiwwKQ==&amp;WINDOW=FIRST_POPUP&amp;HEIGHT=450&amp;WIDTH=450&amp;START_MAXIMIZED=","FALSE&amp;VAR:CALENDAR=US&amp;VAR:SYMBOL=CTXS&amp;VAR:INDEX=0"}</definedName>
    <definedName name="_1547__FDSAUDITLINK__" hidden="1">{"fdsup://directions/FAT Viewer?action=UPDATE&amp;creator=factset&amp;DYN_ARGS=TRUE&amp;DOC_NAME=FAT:FQL_AUDITING_CLIENT_TEMPLATE.FAT&amp;display_string=Audit&amp;VAR:KEY=UXQXQLUBEF&amp;VAR:QUERY=RkZfR1JPU1NfTUdOKE1PTiwwKQ==&amp;WINDOW=FIRST_POPUP&amp;HEIGHT=450&amp;WIDTH=450&amp;START_MAXIMIZED=","FALSE&amp;VAR:CALENDAR=US&amp;VAR:SYMBOL=CTXS&amp;VAR:INDEX=0"}</definedName>
    <definedName name="_1548__FDSAUDITLINK__" localSheetId="2" hidden="1">{"fdsup://directions/FAT Viewer?action=UPDATE&amp;creator=factset&amp;DYN_ARGS=TRUE&amp;DOC_NAME=FAT:FQL_AUDITING_CLIENT_TEMPLATE.FAT&amp;display_string=Audit&amp;VAR:KEY=QXGJCROTSX&amp;VAR:QUERY=RkZfR1JPU1NfTUdOKE1PTiwwKQ==&amp;WINDOW=FIRST_POPUP&amp;HEIGHT=450&amp;WIDTH=450&amp;START_MAXIMIZED=","FALSE&amp;VAR:CALENDAR=US&amp;VAR:SYMBOL=CSCO&amp;VAR:INDEX=0"}</definedName>
    <definedName name="_1548__FDSAUDITLINK__" hidden="1">{"fdsup://directions/FAT Viewer?action=UPDATE&amp;creator=factset&amp;DYN_ARGS=TRUE&amp;DOC_NAME=FAT:FQL_AUDITING_CLIENT_TEMPLATE.FAT&amp;display_string=Audit&amp;VAR:KEY=QXGJCROTSX&amp;VAR:QUERY=RkZfR1JPU1NfTUdOKE1PTiwwKQ==&amp;WINDOW=FIRST_POPUP&amp;HEIGHT=450&amp;WIDTH=450&amp;START_MAXIMIZED=","FALSE&amp;VAR:CALENDAR=US&amp;VAR:SYMBOL=CSCO&amp;VAR:INDEX=0"}</definedName>
    <definedName name="_1549__FDSAUDITLINK__" localSheetId="2" hidden="1">{"fdsup://directions/FAT Viewer?action=UPDATE&amp;creator=factset&amp;DYN_ARGS=TRUE&amp;DOC_NAME=FAT:FQL_AUDITING_CLIENT_TEMPLATE.FAT&amp;display_string=Audit&amp;VAR:KEY=YTYPCRGDUF&amp;VAR:QUERY=RkZfR1JPU1NfTUdOKE1PTiwwKQ==&amp;WINDOW=FIRST_POPUP&amp;HEIGHT=450&amp;WIDTH=450&amp;START_MAXIMIZED=","FALSE&amp;VAR:CALENDAR=US&amp;VAR:SYMBOL=AAPL&amp;VAR:INDEX=0"}</definedName>
    <definedName name="_1549__FDSAUDITLINK__" hidden="1">{"fdsup://directions/FAT Viewer?action=UPDATE&amp;creator=factset&amp;DYN_ARGS=TRUE&amp;DOC_NAME=FAT:FQL_AUDITING_CLIENT_TEMPLATE.FAT&amp;display_string=Audit&amp;VAR:KEY=YTYPCRGDUF&amp;VAR:QUERY=RkZfR1JPU1NfTUdOKE1PTiwwKQ==&amp;WINDOW=FIRST_POPUP&amp;HEIGHT=450&amp;WIDTH=450&amp;START_MAXIMIZED=","FALSE&amp;VAR:CALENDAR=US&amp;VAR:SYMBOL=AAPL&amp;VAR:INDEX=0"}</definedName>
    <definedName name="_1550__FDSAUDITLINK__" localSheetId="2" hidden="1">{"fdsup://directions/FAT Viewer?action=UPDATE&amp;creator=factset&amp;DYN_ARGS=TRUE&amp;DOC_NAME=FAT:FQL_AUDITING_CLIENT_TEMPLATE.FAT&amp;display_string=Audit&amp;VAR:KEY=SLWBMNOLIB&amp;VAR:QUERY=RkZfR1JPU1NfTUdOKE1PTiwwKQ==&amp;WINDOW=FIRST_POPUP&amp;HEIGHT=450&amp;WIDTH=450&amp;START_MAXIMIZED=","FALSE&amp;VAR:CALENDAR=US&amp;VAR:SYMBOL=ANSS&amp;VAR:INDEX=0"}</definedName>
    <definedName name="_1550__FDSAUDITLINK__" hidden="1">{"fdsup://directions/FAT Viewer?action=UPDATE&amp;creator=factset&amp;DYN_ARGS=TRUE&amp;DOC_NAME=FAT:FQL_AUDITING_CLIENT_TEMPLATE.FAT&amp;display_string=Audit&amp;VAR:KEY=SLWBMNOLIB&amp;VAR:QUERY=RkZfR1JPU1NfTUdOKE1PTiwwKQ==&amp;WINDOW=FIRST_POPUP&amp;HEIGHT=450&amp;WIDTH=450&amp;START_MAXIMIZED=","FALSE&amp;VAR:CALENDAR=US&amp;VAR:SYMBOL=ANSS&amp;VAR:INDEX=0"}</definedName>
    <definedName name="_1551__FDSAUDITLINK__" localSheetId="2" hidden="1">{"fdsup://directions/FAT Viewer?action=UPDATE&amp;creator=factset&amp;DYN_ARGS=TRUE&amp;DOC_NAME=FAT:FQL_AUDITING_CLIENT_TEMPLATE.FAT&amp;display_string=Audit&amp;VAR:KEY=UNEPYJQLGL&amp;VAR:QUERY=RkZfR1JPU1NfTUdOKE1PTiwwKQ==&amp;WINDOW=FIRST_POPUP&amp;HEIGHT=450&amp;WIDTH=450&amp;START_MAXIMIZED=","FALSE&amp;VAR:CALENDAR=US&amp;VAR:SYMBOL=A&amp;VAR:INDEX=0"}</definedName>
    <definedName name="_1551__FDSAUDITLINK__" hidden="1">{"fdsup://directions/FAT Viewer?action=UPDATE&amp;creator=factset&amp;DYN_ARGS=TRUE&amp;DOC_NAME=FAT:FQL_AUDITING_CLIENT_TEMPLATE.FAT&amp;display_string=Audit&amp;VAR:KEY=UNEPYJQLGL&amp;VAR:QUERY=RkZfR1JPU1NfTUdOKE1PTiwwKQ==&amp;WINDOW=FIRST_POPUP&amp;HEIGHT=450&amp;WIDTH=450&amp;START_MAXIMIZED=","FALSE&amp;VAR:CALENDAR=US&amp;VAR:SYMBOL=A&amp;VAR:INDEX=0"}</definedName>
    <definedName name="_1552__FDSAUDITLINK__" localSheetId="2" hidden="1">{"fdsup://directions/FAT Viewer?action=UPDATE&amp;creator=factset&amp;DYN_ARGS=TRUE&amp;DOC_NAME=FAT:FQL_AUDITING_CLIENT_TEMPLATE.FAT&amp;display_string=Audit&amp;VAR:KEY=UHUDWDQPYZ&amp;VAR:QUERY=RkZfR1JPU1NfTUdOKE1PTiwwKQ==&amp;WINDOW=FIRST_POPUP&amp;HEIGHT=450&amp;WIDTH=450&amp;START_MAXIMIZED=","FALSE&amp;VAR:CALENDAR=US&amp;VAR:SYMBOL=ADBE&amp;VAR:INDEX=0"}</definedName>
    <definedName name="_1552__FDSAUDITLINK__" hidden="1">{"fdsup://directions/FAT Viewer?action=UPDATE&amp;creator=factset&amp;DYN_ARGS=TRUE&amp;DOC_NAME=FAT:FQL_AUDITING_CLIENT_TEMPLATE.FAT&amp;display_string=Audit&amp;VAR:KEY=UHUDWDQPYZ&amp;VAR:QUERY=RkZfR1JPU1NfTUdOKE1PTiwwKQ==&amp;WINDOW=FIRST_POPUP&amp;HEIGHT=450&amp;WIDTH=450&amp;START_MAXIMIZED=","FALSE&amp;VAR:CALENDAR=US&amp;VAR:SYMBOL=ADBE&amp;VAR:INDEX=0"}</definedName>
    <definedName name="_1553__FDSAUDITLINK__" localSheetId="2" hidden="1">{"fdsup://directions/FAT Viewer?action=UPDATE&amp;creator=factset&amp;DYN_ARGS=TRUE&amp;DOC_NAME=FAT:FQL_AUDITING_CLIENT_TEMPLATE.FAT&amp;display_string=Audit&amp;VAR:KEY=OBIFKRKLGJ&amp;VAR:QUERY=RkZfR1JPU1NfTUdOKE1PTiwwKQ==&amp;WINDOW=FIRST_POPUP&amp;HEIGHT=450&amp;WIDTH=450&amp;START_MAXIMIZED=","FALSE&amp;VAR:CALENDAR=US&amp;VAR:SYMBOL=ACN&amp;VAR:INDEX=0"}</definedName>
    <definedName name="_1553__FDSAUDITLINK__" hidden="1">{"fdsup://directions/FAT Viewer?action=UPDATE&amp;creator=factset&amp;DYN_ARGS=TRUE&amp;DOC_NAME=FAT:FQL_AUDITING_CLIENT_TEMPLATE.FAT&amp;display_string=Audit&amp;VAR:KEY=OBIFKRKLGJ&amp;VAR:QUERY=RkZfR1JPU1NfTUdOKE1PTiwwKQ==&amp;WINDOW=FIRST_POPUP&amp;HEIGHT=450&amp;WIDTH=450&amp;START_MAXIMIZED=","FALSE&amp;VAR:CALENDAR=US&amp;VAR:SYMBOL=ACN&amp;VAR:INDEX=0"}</definedName>
    <definedName name="_1554__FDSAUDITLINK__" localSheetId="2" hidden="1">{"fdsup://Directions/FactSet Auditing Viewer?action=AUDIT_VALUE&amp;DB=129&amp;ID1=03783310&amp;VALUEID=01001&amp;SDATE=2010&amp;PERIODTYPE=ANN_STD&amp;window=popup_no_bar&amp;width=385&amp;height=120&amp;START_MAXIMIZED=FALSE&amp;creator=factset&amp;display_string=Audit"}</definedName>
    <definedName name="_1554__FDSAUDITLINK__" hidden="1">{"fdsup://Directions/FactSet Auditing Viewer?action=AUDIT_VALUE&amp;DB=129&amp;ID1=03783310&amp;VALUEID=01001&amp;SDATE=2010&amp;PERIODTYPE=ANN_STD&amp;window=popup_no_bar&amp;width=385&amp;height=120&amp;START_MAXIMIZED=FALSE&amp;creator=factset&amp;display_string=Audit"}</definedName>
    <definedName name="_1555__FDSAUDITLINK__" localSheetId="2" hidden="1">{"fdsup://Directions/FactSet Auditing Viewer?action=AUDIT_VALUE&amp;DB=129&amp;ID1=03783310&amp;VALUEID=05194&amp;SDATE=201004&amp;PERIODTYPE=QTR_STD&amp;window=popup_no_bar&amp;width=385&amp;height=120&amp;START_MAXIMIZED=FALSE&amp;creator=factset&amp;display_string=Audit"}</definedName>
    <definedName name="_1555__FDSAUDITLINK__" hidden="1">{"fdsup://Directions/FactSet Auditing Viewer?action=AUDIT_VALUE&amp;DB=129&amp;ID1=03783310&amp;VALUEID=05194&amp;SDATE=201004&amp;PERIODTYPE=QTR_STD&amp;window=popup_no_bar&amp;width=385&amp;height=120&amp;START_MAXIMIZED=FALSE&amp;creator=factset&amp;display_string=Audit"}</definedName>
    <definedName name="_1556__FDSAUDITLINK__" localSheetId="2" hidden="1">{"fdsup://directions/FAT Viewer?action=UPDATE&amp;creator=factset&amp;DYN_ARGS=TRUE&amp;DOC_NAME=FAT:FQL_AUDITING_CLIENT_TEMPLATE.FAT&amp;display_string=Audit&amp;VAR:KEY=MREBSNMDWR&amp;VAR:QUERY=RkZfRlJFRV9DRihMVE0sMCwsLCxVU0Qp&amp;WINDOW=FIRST_POPUP&amp;HEIGHT=450&amp;WIDTH=450&amp;START_MAXIMI","ZED=FALSE&amp;VAR:CALENDAR=US&amp;VAR:SYMBOL=TECHNOLOGY&amp;VAR:INDEX=0"}</definedName>
    <definedName name="_1556__FDSAUDITLINK__" hidden="1">{"fdsup://directions/FAT Viewer?action=UPDATE&amp;creator=factset&amp;DYN_ARGS=TRUE&amp;DOC_NAME=FAT:FQL_AUDITING_CLIENT_TEMPLATE.FAT&amp;display_string=Audit&amp;VAR:KEY=MREBSNMDWR&amp;VAR:QUERY=RkZfRlJFRV9DRihMVE0sMCwsLCxVU0Qp&amp;WINDOW=FIRST_POPUP&amp;HEIGHT=450&amp;WIDTH=450&amp;START_MAXIMI","ZED=FALSE&amp;VAR:CALENDAR=US&amp;VAR:SYMBOL=TECHNOLOGY&amp;VAR:INDEX=0"}</definedName>
    <definedName name="_1557__FDSAUDITLINK__" localSheetId="2" hidden="1">{"fdsup://directions/FAT Viewer?action=UPDATE&amp;creator=factset&amp;DYN_ARGS=TRUE&amp;DOC_NAME=FAT:FQL_AUDITING_CLIENT_TEMPLATE.FAT&amp;display_string=Audit&amp;VAR:KEY=KZYPQJOHQT&amp;VAR:QUERY=RkZfRlJFRV9DRihMVE0sMCwsLCxVU0Qp&amp;WINDOW=FIRST_POPUP&amp;HEIGHT=450&amp;WIDTH=450&amp;START_MAXIMI","ZED=FALSE&amp;VAR:CALENDAR=US&amp;VAR:SYMBOL=VMI&amp;VAR:INDEX=0"}</definedName>
    <definedName name="_1557__FDSAUDITLINK__" hidden="1">{"fdsup://directions/FAT Viewer?action=UPDATE&amp;creator=factset&amp;DYN_ARGS=TRUE&amp;DOC_NAME=FAT:FQL_AUDITING_CLIENT_TEMPLATE.FAT&amp;display_string=Audit&amp;VAR:KEY=KZYPQJOHQT&amp;VAR:QUERY=RkZfRlJFRV9DRihMVE0sMCwsLCxVU0Qp&amp;WINDOW=FIRST_POPUP&amp;HEIGHT=450&amp;WIDTH=450&amp;START_MAXIMI","ZED=FALSE&amp;VAR:CALENDAR=US&amp;VAR:SYMBOL=VMI&amp;VAR:INDEX=0"}</definedName>
    <definedName name="_1558__FDSAUDITLINK__" localSheetId="2" hidden="1">{"fdsup://directions/FAT Viewer?action=UPDATE&amp;creator=factset&amp;DYN_ARGS=TRUE&amp;DOC_NAME=FAT:FQL_AUDITING_CLIENT_TEMPLATE.FAT&amp;display_string=Audit&amp;VAR:KEY=WNGBETGRUJ&amp;VAR:QUERY=RkZfRlJFRV9DRihMVE0sMCwsLCxVU0Qp&amp;WINDOW=FIRST_POPUP&amp;HEIGHT=450&amp;WIDTH=450&amp;START_MAXIMI","ZED=FALSE&amp;VAR:CALENDAR=US&amp;VAR:SYMBOL=PLL&amp;VAR:INDEX=0"}</definedName>
    <definedName name="_1558__FDSAUDITLINK__" hidden="1">{"fdsup://directions/FAT Viewer?action=UPDATE&amp;creator=factset&amp;DYN_ARGS=TRUE&amp;DOC_NAME=FAT:FQL_AUDITING_CLIENT_TEMPLATE.FAT&amp;display_string=Audit&amp;VAR:KEY=WNGBETGRUJ&amp;VAR:QUERY=RkZfRlJFRV9DRihMVE0sMCwsLCxVU0Qp&amp;WINDOW=FIRST_POPUP&amp;HEIGHT=450&amp;WIDTH=450&amp;START_MAXIMI","ZED=FALSE&amp;VAR:CALENDAR=US&amp;VAR:SYMBOL=PLL&amp;VAR:INDEX=0"}</definedName>
    <definedName name="_1559__FDSAUDITLINK__" localSheetId="2" hidden="1">{"fdsup://directions/FAT Viewer?action=UPDATE&amp;creator=factset&amp;DYN_ARGS=TRUE&amp;DOC_NAME=FAT:FQL_AUDITING_CLIENT_TEMPLATE.FAT&amp;display_string=Audit&amp;VAR:KEY=KLKTKRYTGD&amp;VAR:QUERY=RkZfRlJFRV9DRihMVE0sMCwsLCxVU0Qp&amp;WINDOW=FIRST_POPUP&amp;HEIGHT=450&amp;WIDTH=450&amp;START_MAXIMI","ZED=FALSE&amp;VAR:CALENDAR=US&amp;VAR:SYMBOL=JBHT&amp;VAR:INDEX=0"}</definedName>
    <definedName name="_1559__FDSAUDITLINK__" hidden="1">{"fdsup://directions/FAT Viewer?action=UPDATE&amp;creator=factset&amp;DYN_ARGS=TRUE&amp;DOC_NAME=FAT:FQL_AUDITING_CLIENT_TEMPLATE.FAT&amp;display_string=Audit&amp;VAR:KEY=KLKTKRYTGD&amp;VAR:QUERY=RkZfRlJFRV9DRihMVE0sMCwsLCxVU0Qp&amp;WINDOW=FIRST_POPUP&amp;HEIGHT=450&amp;WIDTH=450&amp;START_MAXIMI","ZED=FALSE&amp;VAR:CALENDAR=US&amp;VAR:SYMBOL=JBHT&amp;VAR:INDEX=0"}</definedName>
    <definedName name="_1560__FDSAUDITLINK__" localSheetId="2" hidden="1">{"fdsup://directions/FAT Viewer?action=UPDATE&amp;creator=factset&amp;DYN_ARGS=TRUE&amp;DOC_NAME=FAT:FQL_AUDITING_CLIENT_TEMPLATE.FAT&amp;display_string=Audit&amp;VAR:KEY=KTITYTGHKD&amp;VAR:QUERY=RkZfRlJFRV9DRihMVE0sMCwsLCxVU0Qp&amp;WINDOW=FIRST_POPUP&amp;HEIGHT=450&amp;WIDTH=450&amp;START_MAXIMI","ZED=FALSE&amp;VAR:CALENDAR=US&amp;VAR:SYMBOL=CMI&amp;VAR:INDEX=0"}</definedName>
    <definedName name="_1560__FDSAUDITLINK__" hidden="1">{"fdsup://directions/FAT Viewer?action=UPDATE&amp;creator=factset&amp;DYN_ARGS=TRUE&amp;DOC_NAME=FAT:FQL_AUDITING_CLIENT_TEMPLATE.FAT&amp;display_string=Audit&amp;VAR:KEY=KTITYTGHKD&amp;VAR:QUERY=RkZfRlJFRV9DRihMVE0sMCwsLCxVU0Qp&amp;WINDOW=FIRST_POPUP&amp;HEIGHT=450&amp;WIDTH=450&amp;START_MAXIMI","ZED=FALSE&amp;VAR:CALENDAR=US&amp;VAR:SYMBOL=CMI&amp;VAR:INDEX=0"}</definedName>
    <definedName name="_1561__FDSAUDITLINK__" localSheetId="2" hidden="1">{"fdsup://directions/FAT Viewer?action=UPDATE&amp;creator=factset&amp;DYN_ARGS=TRUE&amp;DOC_NAME=FAT:FQL_AUDITING_CLIENT_TEMPLATE.FAT&amp;display_string=Audit&amp;VAR:KEY=EPIZEPOJOL&amp;VAR:QUERY=RkZfRlJFRV9DRihMVE0sMCwsLCxVU0Qp&amp;WINDOW=FIRST_POPUP&amp;HEIGHT=450&amp;WIDTH=450&amp;START_MAXIMI","ZED=FALSE&amp;VAR:CALENDAR=US&amp;VAR:SYMBOL=ABB&amp;VAR:INDEX=0"}</definedName>
    <definedName name="_1561__FDSAUDITLINK__" hidden="1">{"fdsup://directions/FAT Viewer?action=UPDATE&amp;creator=factset&amp;DYN_ARGS=TRUE&amp;DOC_NAME=FAT:FQL_AUDITING_CLIENT_TEMPLATE.FAT&amp;display_string=Audit&amp;VAR:KEY=EPIZEPOJOL&amp;VAR:QUERY=RkZfRlJFRV9DRihMVE0sMCwsLCxVU0Qp&amp;WINDOW=FIRST_POPUP&amp;HEIGHT=450&amp;WIDTH=450&amp;START_MAXIMI","ZED=FALSE&amp;VAR:CALENDAR=US&amp;VAR:SYMBOL=ABB&amp;VAR:INDEX=0"}</definedName>
    <definedName name="_1562__FDSAUDITLINK__" localSheetId="2" hidden="1">{"fdsup://directions/FAT Viewer?action=UPDATE&amp;creator=factset&amp;DYN_ARGS=TRUE&amp;DOC_NAME=FAT:FQL_AUDITING_CLIENT_TEMPLATE.FAT&amp;display_string=Audit&amp;VAR:KEY=KJOJEZOTML&amp;VAR:QUERY=RkZfR1JPU1NfTUdOKE1PTiwwKQ==&amp;WINDOW=FIRST_POPUP&amp;HEIGHT=450&amp;WIDTH=450&amp;START_MAXIMIZED=","FALSE&amp;VAR:CALENDAR=US&amp;VAR:SYMBOL=VMI&amp;VAR:INDEX=0"}</definedName>
    <definedName name="_1562__FDSAUDITLINK__" hidden="1">{"fdsup://directions/FAT Viewer?action=UPDATE&amp;creator=factset&amp;DYN_ARGS=TRUE&amp;DOC_NAME=FAT:FQL_AUDITING_CLIENT_TEMPLATE.FAT&amp;display_string=Audit&amp;VAR:KEY=KJOJEZOTML&amp;VAR:QUERY=RkZfR1JPU1NfTUdOKE1PTiwwKQ==&amp;WINDOW=FIRST_POPUP&amp;HEIGHT=450&amp;WIDTH=450&amp;START_MAXIMIZED=","FALSE&amp;VAR:CALENDAR=US&amp;VAR:SYMBOL=VMI&amp;VAR:INDEX=0"}</definedName>
    <definedName name="_1563__FDSAUDITLINK__" localSheetId="2" hidden="1">{"fdsup://directions/FAT Viewer?action=UPDATE&amp;creator=factset&amp;DYN_ARGS=TRUE&amp;DOC_NAME=FAT:FQL_AUDITING_CLIENT_TEMPLATE.FAT&amp;display_string=Audit&amp;VAR:KEY=GFQNGLGVQB&amp;VAR:QUERY=RkZfR1JPU1NfTUdOKE1PTiwwKQ==&amp;WINDOW=FIRST_POPUP&amp;HEIGHT=450&amp;WIDTH=450&amp;START_MAXIMIZED=","FALSE&amp;VAR:CALENDAR=US&amp;VAR:SYMBOL=PLL&amp;VAR:INDEX=0"}</definedName>
    <definedName name="_1563__FDSAUDITLINK__" hidden="1">{"fdsup://directions/FAT Viewer?action=UPDATE&amp;creator=factset&amp;DYN_ARGS=TRUE&amp;DOC_NAME=FAT:FQL_AUDITING_CLIENT_TEMPLATE.FAT&amp;display_string=Audit&amp;VAR:KEY=GFQNGLGVQB&amp;VAR:QUERY=RkZfR1JPU1NfTUdOKE1PTiwwKQ==&amp;WINDOW=FIRST_POPUP&amp;HEIGHT=450&amp;WIDTH=450&amp;START_MAXIMIZED=","FALSE&amp;VAR:CALENDAR=US&amp;VAR:SYMBOL=PLL&amp;VAR:INDEX=0"}</definedName>
    <definedName name="_1564__FDSAUDITLINK__" localSheetId="2" hidden="1">{"fdsup://directions/FAT Viewer?action=UPDATE&amp;creator=factset&amp;DYN_ARGS=TRUE&amp;DOC_NAME=FAT:FQL_AUDITING_CLIENT_TEMPLATE.FAT&amp;display_string=Audit&amp;VAR:KEY=UFYNORORYR&amp;VAR:QUERY=RkZfR1JPU1NfTUdOKE1PTiwwKQ==&amp;WINDOW=FIRST_POPUP&amp;HEIGHT=450&amp;WIDTH=450&amp;START_MAXIMIZED=","FALSE&amp;VAR:CALENDAR=US&amp;VAR:SYMBOL=JBHT&amp;VAR:INDEX=0"}</definedName>
    <definedName name="_1564__FDSAUDITLINK__" hidden="1">{"fdsup://directions/FAT Viewer?action=UPDATE&amp;creator=factset&amp;DYN_ARGS=TRUE&amp;DOC_NAME=FAT:FQL_AUDITING_CLIENT_TEMPLATE.FAT&amp;display_string=Audit&amp;VAR:KEY=UFYNORORYR&amp;VAR:QUERY=RkZfR1JPU1NfTUdOKE1PTiwwKQ==&amp;WINDOW=FIRST_POPUP&amp;HEIGHT=450&amp;WIDTH=450&amp;START_MAXIMIZED=","FALSE&amp;VAR:CALENDAR=US&amp;VAR:SYMBOL=JBHT&amp;VAR:INDEX=0"}</definedName>
    <definedName name="_1565__FDSAUDITLINK__" localSheetId="2" hidden="1">{"fdsup://directions/FAT Viewer?action=UPDATE&amp;creator=factset&amp;DYN_ARGS=TRUE&amp;DOC_NAME=FAT:FQL_AUDITING_CLIENT_TEMPLATE.FAT&amp;display_string=Audit&amp;VAR:KEY=UJSBQDWBQX&amp;VAR:QUERY=RkZfR1JPU1NfTUdOKE1PTiwwKQ==&amp;WINDOW=FIRST_POPUP&amp;HEIGHT=450&amp;WIDTH=450&amp;START_MAXIMIZED=","FALSE&amp;VAR:CALENDAR=US&amp;VAR:SYMBOL=CMI&amp;VAR:INDEX=0"}</definedName>
    <definedName name="_1565__FDSAUDITLINK__" hidden="1">{"fdsup://directions/FAT Viewer?action=UPDATE&amp;creator=factset&amp;DYN_ARGS=TRUE&amp;DOC_NAME=FAT:FQL_AUDITING_CLIENT_TEMPLATE.FAT&amp;display_string=Audit&amp;VAR:KEY=UJSBQDWBQX&amp;VAR:QUERY=RkZfR1JPU1NfTUdOKE1PTiwwKQ==&amp;WINDOW=FIRST_POPUP&amp;HEIGHT=450&amp;WIDTH=450&amp;START_MAXIMIZED=","FALSE&amp;VAR:CALENDAR=US&amp;VAR:SYMBOL=CMI&amp;VAR:INDEX=0"}</definedName>
    <definedName name="_1566__FDSAUDITLINK__" localSheetId="2" hidden="1">{"fdsup://directions/FAT Viewer?action=UPDATE&amp;creator=factset&amp;DYN_ARGS=TRUE&amp;DOC_NAME=FAT:FQL_AUDITING_CLIENT_TEMPLATE.FAT&amp;display_string=Audit&amp;VAR:KEY=WJKDETGJCH&amp;VAR:QUERY=RkZfR1JPU1NfTUdOKE1PTiwwKQ==&amp;WINDOW=FIRST_POPUP&amp;HEIGHT=450&amp;WIDTH=450&amp;START_MAXIMIZED=","FALSE&amp;VAR:CALENDAR=US&amp;VAR:SYMBOL=ABB&amp;VAR:INDEX=0"}</definedName>
    <definedName name="_1566__FDSAUDITLINK__" hidden="1">{"fdsup://directions/FAT Viewer?action=UPDATE&amp;creator=factset&amp;DYN_ARGS=TRUE&amp;DOC_NAME=FAT:FQL_AUDITING_CLIENT_TEMPLATE.FAT&amp;display_string=Audit&amp;VAR:KEY=WJKDETGJCH&amp;VAR:QUERY=RkZfR1JPU1NfTUdOKE1PTiwwKQ==&amp;WINDOW=FIRST_POPUP&amp;HEIGHT=450&amp;WIDTH=450&amp;START_MAXIMIZED=","FALSE&amp;VAR:CALENDAR=US&amp;VAR:SYMBOL=ABB&amp;VAR:INDEX=0"}</definedName>
    <definedName name="_1567__FDSAUDITLINK__" localSheetId="2" hidden="1">{"fdsup://directions/FAT Viewer?action=UPDATE&amp;creator=factset&amp;DYN_ARGS=TRUE&amp;DOC_NAME=FAT:FQL_AUDITING_CLIENT_TEMPLATE.FAT&amp;display_string=Audit&amp;VAR:KEY=CRKZMLWJEZ&amp;VAR:QUERY=RkZfRlJFRV9DRihMVE0sMCwsLCxVU0Qp&amp;WINDOW=FIRST_POPUP&amp;HEIGHT=450&amp;WIDTH=450&amp;START_MAXIMI","ZED=FALSE&amp;VAR:CALENDAR=US&amp;VAR:SYMBOL=INDUSTRIALS&amp;VAR:INDEX=0"}</definedName>
    <definedName name="_1567__FDSAUDITLINK__" hidden="1">{"fdsup://directions/FAT Viewer?action=UPDATE&amp;creator=factset&amp;DYN_ARGS=TRUE&amp;DOC_NAME=FAT:FQL_AUDITING_CLIENT_TEMPLATE.FAT&amp;display_string=Audit&amp;VAR:KEY=CRKZMLWJEZ&amp;VAR:QUERY=RkZfRlJFRV9DRihMVE0sMCwsLCxVU0Qp&amp;WINDOW=FIRST_POPUP&amp;HEIGHT=450&amp;WIDTH=450&amp;START_MAXIMI","ZED=FALSE&amp;VAR:CALENDAR=US&amp;VAR:SYMBOL=INDUSTRIALS&amp;VAR:INDEX=0"}</definedName>
    <definedName name="_1568__FDSAUDITLINK__" localSheetId="2" hidden="1">{"fdsup://directions/FAT Viewer?action=UPDATE&amp;creator=factset&amp;DYN_ARGS=TRUE&amp;DOC_NAME=FAT:FQL_AUDITING_CLIENT_TEMPLATE.FAT&amp;display_string=Audit&amp;VAR:KEY=AFSHMTYVWJ&amp;VAR:QUERY=RkZfRlJFRV9DRihMVE0sMCwsLCxVU0Qp&amp;WINDOW=FIRST_POPUP&amp;HEIGHT=450&amp;WIDTH=450&amp;START_MAXIMI","ZED=FALSE&amp;VAR:CALENDAR=US&amp;VAR:SYMBOL=SRCL&amp;VAR:INDEX=0"}</definedName>
    <definedName name="_1568__FDSAUDITLINK__" hidden="1">{"fdsup://directions/FAT Viewer?action=UPDATE&amp;creator=factset&amp;DYN_ARGS=TRUE&amp;DOC_NAME=FAT:FQL_AUDITING_CLIENT_TEMPLATE.FAT&amp;display_string=Audit&amp;VAR:KEY=AFSHMTYVWJ&amp;VAR:QUERY=RkZfRlJFRV9DRihMVE0sMCwsLCxVU0Qp&amp;WINDOW=FIRST_POPUP&amp;HEIGHT=450&amp;WIDTH=450&amp;START_MAXIMI","ZED=FALSE&amp;VAR:CALENDAR=US&amp;VAR:SYMBOL=SRCL&amp;VAR:INDEX=0"}</definedName>
    <definedName name="_1569__FDSAUDITLINK__" localSheetId="2" hidden="1">{"fdsup://directions/FAT Viewer?action=UPDATE&amp;creator=factset&amp;DYN_ARGS=TRUE&amp;DOC_NAME=FAT:FQL_AUDITING_CLIENT_TEMPLATE.FAT&amp;display_string=Audit&amp;VAR:KEY=OJIHSNOBCT&amp;VAR:QUERY=RkZfRlJFRV9DRihMVE0sMCwsLCxVU0Qp&amp;WINDOW=FIRST_POPUP&amp;HEIGHT=450&amp;WIDTH=450&amp;START_MAXIMI","ZED=FALSE&amp;VAR:CALENDAR=US&amp;VAR:SYMBOL=MTD&amp;VAR:INDEX=0"}</definedName>
    <definedName name="_1569__FDSAUDITLINK__" hidden="1">{"fdsup://directions/FAT Viewer?action=UPDATE&amp;creator=factset&amp;DYN_ARGS=TRUE&amp;DOC_NAME=FAT:FQL_AUDITING_CLIENT_TEMPLATE.FAT&amp;display_string=Audit&amp;VAR:KEY=OJIHSNOBCT&amp;VAR:QUERY=RkZfRlJFRV9DRihMVE0sMCwsLCxVU0Qp&amp;WINDOW=FIRST_POPUP&amp;HEIGHT=450&amp;WIDTH=450&amp;START_MAXIMI","ZED=FALSE&amp;VAR:CALENDAR=US&amp;VAR:SYMBOL=MTD&amp;VAR:INDEX=0"}</definedName>
    <definedName name="_1570__FDSAUDITLINK__" localSheetId="2" hidden="1">{"fdsup://directions/FAT Viewer?action=UPDATE&amp;creator=factset&amp;DYN_ARGS=TRUE&amp;DOC_NAME=FAT:FQL_AUDITING_CLIENT_TEMPLATE.FAT&amp;display_string=Audit&amp;VAR:KEY=OXKRCBENON&amp;VAR:QUERY=RkZfRlJFRV9DRihMVE0sMCwsLCxVU0Qp&amp;WINDOW=FIRST_POPUP&amp;HEIGHT=450&amp;WIDTH=450&amp;START_MAXIMI","ZED=FALSE&amp;VAR:CALENDAR=US&amp;VAR:SYMBOL=WAT&amp;VAR:INDEX=0"}</definedName>
    <definedName name="_1570__FDSAUDITLINK__" hidden="1">{"fdsup://directions/FAT Viewer?action=UPDATE&amp;creator=factset&amp;DYN_ARGS=TRUE&amp;DOC_NAME=FAT:FQL_AUDITING_CLIENT_TEMPLATE.FAT&amp;display_string=Audit&amp;VAR:KEY=OXKRCBENON&amp;VAR:QUERY=RkZfRlJFRV9DRihMVE0sMCwsLCxVU0Qp&amp;WINDOW=FIRST_POPUP&amp;HEIGHT=450&amp;WIDTH=450&amp;START_MAXIMI","ZED=FALSE&amp;VAR:CALENDAR=US&amp;VAR:SYMBOL=WAT&amp;VAR:INDEX=0"}</definedName>
    <definedName name="_1571__FDSAUDITLINK__" localSheetId="2" hidden="1">{"fdsup://directions/FAT Viewer?action=UPDATE&amp;creator=factset&amp;DYN_ARGS=TRUE&amp;DOC_NAME=FAT:FQL_AUDITING_CLIENT_TEMPLATE.FAT&amp;display_string=Audit&amp;VAR:KEY=OVADSXUVQD&amp;VAR:QUERY=RkZfRlJFRV9DRihMVE0sMCwsLCxVU0Qp&amp;WINDOW=FIRST_POPUP&amp;HEIGHT=450&amp;WIDTH=450&amp;START_MAXIMI","ZED=FALSE&amp;VAR:CALENDAR=US&amp;VAR:SYMBOL=BDX&amp;VAR:INDEX=0"}</definedName>
    <definedName name="_1571__FDSAUDITLINK__" hidden="1">{"fdsup://directions/FAT Viewer?action=UPDATE&amp;creator=factset&amp;DYN_ARGS=TRUE&amp;DOC_NAME=FAT:FQL_AUDITING_CLIENT_TEMPLATE.FAT&amp;display_string=Audit&amp;VAR:KEY=OVADSXUVQD&amp;VAR:QUERY=RkZfRlJFRV9DRihMVE0sMCwsLCxVU0Qp&amp;WINDOW=FIRST_POPUP&amp;HEIGHT=450&amp;WIDTH=450&amp;START_MAXIMI","ZED=FALSE&amp;VAR:CALENDAR=US&amp;VAR:SYMBOL=BDX&amp;VAR:INDEX=0"}</definedName>
    <definedName name="_1572__FDSAUDITLINK__" localSheetId="2" hidden="1">{"fdsup://directions/FAT Viewer?action=UPDATE&amp;creator=factset&amp;DYN_ARGS=TRUE&amp;DOC_NAME=FAT:FQL_AUDITING_CLIENT_TEMPLATE.FAT&amp;display_string=Audit&amp;VAR:KEY=GVSFUPMXOV&amp;VAR:QUERY=RkZfR1JPU1NfTUdOKE1PTiwwKQ==&amp;WINDOW=FIRST_POPUP&amp;HEIGHT=450&amp;WIDTH=450&amp;START_MAXIMIZED=","FALSE&amp;VAR:CALENDAR=US&amp;VAR:SYMBOL=SRCL&amp;VAR:INDEX=0"}</definedName>
    <definedName name="_1572__FDSAUDITLINK__" hidden="1">{"fdsup://directions/FAT Viewer?action=UPDATE&amp;creator=factset&amp;DYN_ARGS=TRUE&amp;DOC_NAME=FAT:FQL_AUDITING_CLIENT_TEMPLATE.FAT&amp;display_string=Audit&amp;VAR:KEY=GVSFUPMXOV&amp;VAR:QUERY=RkZfR1JPU1NfTUdOKE1PTiwwKQ==&amp;WINDOW=FIRST_POPUP&amp;HEIGHT=450&amp;WIDTH=450&amp;START_MAXIMIZED=","FALSE&amp;VAR:CALENDAR=US&amp;VAR:SYMBOL=SRCL&amp;VAR:INDEX=0"}</definedName>
    <definedName name="_1573__FDSAUDITLINK__" localSheetId="2" hidden="1">{"fdsup://directions/FAT Viewer?action=UPDATE&amp;creator=factset&amp;DYN_ARGS=TRUE&amp;DOC_NAME=FAT:FQL_AUDITING_CLIENT_TEMPLATE.FAT&amp;display_string=Audit&amp;VAR:KEY=CJGNEXUZQN&amp;VAR:QUERY=RkZfR1JPU1NfTUdOKE1PTiwwKQ==&amp;WINDOW=FIRST_POPUP&amp;HEIGHT=450&amp;WIDTH=450&amp;START_MAXIMIZED=","FALSE&amp;VAR:CALENDAR=US&amp;VAR:SYMBOL=MTD&amp;VAR:INDEX=0"}</definedName>
    <definedName name="_1573__FDSAUDITLINK__" hidden="1">{"fdsup://directions/FAT Viewer?action=UPDATE&amp;creator=factset&amp;DYN_ARGS=TRUE&amp;DOC_NAME=FAT:FQL_AUDITING_CLIENT_TEMPLATE.FAT&amp;display_string=Audit&amp;VAR:KEY=CJGNEXUZQN&amp;VAR:QUERY=RkZfR1JPU1NfTUdOKE1PTiwwKQ==&amp;WINDOW=FIRST_POPUP&amp;HEIGHT=450&amp;WIDTH=450&amp;START_MAXIMIZED=","FALSE&amp;VAR:CALENDAR=US&amp;VAR:SYMBOL=MTD&amp;VAR:INDEX=0"}</definedName>
    <definedName name="_1574__FDSAUDITLINK__" localSheetId="2" hidden="1">{"fdsup://directions/FAT Viewer?action=UPDATE&amp;creator=factset&amp;DYN_ARGS=TRUE&amp;DOC_NAME=FAT:FQL_AUDITING_CLIENT_TEMPLATE.FAT&amp;display_string=Audit&amp;VAR:KEY=ULGNOBYJKL&amp;VAR:QUERY=RkZfR1JPU1NfTUdOKE1PTiwwKQ==&amp;WINDOW=FIRST_POPUP&amp;HEIGHT=450&amp;WIDTH=450&amp;START_MAXIMIZED=","FALSE&amp;VAR:CALENDAR=US&amp;VAR:SYMBOL=WAT&amp;VAR:INDEX=0"}</definedName>
    <definedName name="_1574__FDSAUDITLINK__" hidden="1">{"fdsup://directions/FAT Viewer?action=UPDATE&amp;creator=factset&amp;DYN_ARGS=TRUE&amp;DOC_NAME=FAT:FQL_AUDITING_CLIENT_TEMPLATE.FAT&amp;display_string=Audit&amp;VAR:KEY=ULGNOBYJKL&amp;VAR:QUERY=RkZfR1JPU1NfTUdOKE1PTiwwKQ==&amp;WINDOW=FIRST_POPUP&amp;HEIGHT=450&amp;WIDTH=450&amp;START_MAXIMIZED=","FALSE&amp;VAR:CALENDAR=US&amp;VAR:SYMBOL=WAT&amp;VAR:INDEX=0"}</definedName>
    <definedName name="_1575__FDSAUDITLINK__" localSheetId="2" hidden="1">{"fdsup://directions/FAT Viewer?action=UPDATE&amp;creator=factset&amp;DYN_ARGS=TRUE&amp;DOC_NAME=FAT:FQL_AUDITING_CLIENT_TEMPLATE.FAT&amp;display_string=Audit&amp;VAR:KEY=WNYLCVCNSJ&amp;VAR:QUERY=RkZfR1JPU1NfTUdOKE1PTiwwKQ==&amp;WINDOW=FIRST_POPUP&amp;HEIGHT=450&amp;WIDTH=450&amp;START_MAXIMIZED=","FALSE&amp;VAR:CALENDAR=US&amp;VAR:SYMBOL=BDX&amp;VAR:INDEX=0"}</definedName>
    <definedName name="_1575__FDSAUDITLINK__" hidden="1">{"fdsup://directions/FAT Viewer?action=UPDATE&amp;creator=factset&amp;DYN_ARGS=TRUE&amp;DOC_NAME=FAT:FQL_AUDITING_CLIENT_TEMPLATE.FAT&amp;display_string=Audit&amp;VAR:KEY=WNYLCVCNSJ&amp;VAR:QUERY=RkZfR1JPU1NfTUdOKE1PTiwwKQ==&amp;WINDOW=FIRST_POPUP&amp;HEIGHT=450&amp;WIDTH=450&amp;START_MAXIMIZED=","FALSE&amp;VAR:CALENDAR=US&amp;VAR:SYMBOL=BDX&amp;VAR:INDEX=0"}</definedName>
    <definedName name="_1576__FDSAUDITLINK__" localSheetId="2" hidden="1">{"fdsup://directions/FAT Viewer?action=UPDATE&amp;creator=factset&amp;DYN_ARGS=TRUE&amp;DOC_NAME=FAT:FQL_AUDITING_CLIENT_TEMPLATE.FAT&amp;display_string=Audit&amp;VAR:KEY=EFWXYPWBGV&amp;VAR:QUERY=RkZfRlJFRV9DRihMVE0sMCwsLCxVU0Qp&amp;WINDOW=FIRST_POPUP&amp;HEIGHT=450&amp;WIDTH=450&amp;START_MAXIMI","ZED=FALSE&amp;VAR:CALENDAR=US&amp;VAR:SYMBOL=ICE&amp;VAR:INDEX=0"}</definedName>
    <definedName name="_1576__FDSAUDITLINK__" hidden="1">{"fdsup://directions/FAT Viewer?action=UPDATE&amp;creator=factset&amp;DYN_ARGS=TRUE&amp;DOC_NAME=FAT:FQL_AUDITING_CLIENT_TEMPLATE.FAT&amp;display_string=Audit&amp;VAR:KEY=EFWXYPWBGV&amp;VAR:QUERY=RkZfRlJFRV9DRihMVE0sMCwsLCxVU0Qp&amp;WINDOW=FIRST_POPUP&amp;HEIGHT=450&amp;WIDTH=450&amp;START_MAXIMI","ZED=FALSE&amp;VAR:CALENDAR=US&amp;VAR:SYMBOL=ICE&amp;VAR:INDEX=0"}</definedName>
    <definedName name="_1577__FDSAUDITLINK__" localSheetId="2" hidden="1">{"fdsup://directions/FAT Viewer?action=UPDATE&amp;creator=factset&amp;DYN_ARGS=TRUE&amp;DOC_NAME=FAT:FQL_AUDITING_CLIENT_TEMPLATE.FAT&amp;display_string=Audit&amp;VAR:KEY=YJILGBCXGZ&amp;VAR:QUERY=RkZfRlJFRV9DRihMVE0sMCwsLCxVU0Qp&amp;WINDOW=FIRST_POPUP&amp;HEIGHT=450&amp;WIDTH=450&amp;START_MAXIMI","ZED=FALSE&amp;VAR:CALENDAR=US&amp;VAR:SYMBOL=ACE&amp;VAR:INDEX=0"}</definedName>
    <definedName name="_1577__FDSAUDITLINK__" hidden="1">{"fdsup://directions/FAT Viewer?action=UPDATE&amp;creator=factset&amp;DYN_ARGS=TRUE&amp;DOC_NAME=FAT:FQL_AUDITING_CLIENT_TEMPLATE.FAT&amp;display_string=Audit&amp;VAR:KEY=YJILGBCXGZ&amp;VAR:QUERY=RkZfRlJFRV9DRihMVE0sMCwsLCxVU0Qp&amp;WINDOW=FIRST_POPUP&amp;HEIGHT=450&amp;WIDTH=450&amp;START_MAXIMI","ZED=FALSE&amp;VAR:CALENDAR=US&amp;VAR:SYMBOL=ACE&amp;VAR:INDEX=0"}</definedName>
    <definedName name="_1578__FDSAUDITLINK__" localSheetId="2" hidden="1">{"fdsup://directions/FAT Viewer?action=UPDATE&amp;creator=factset&amp;DYN_ARGS=TRUE&amp;DOC_NAME=FAT:FQL_AUDITING_CLIENT_TEMPLATE.FAT&amp;display_string=Audit&amp;VAR:KEY=KFEDMJWXMJ&amp;VAR:QUERY=RkZfR1JPU1NfTUdOKE1PTiwwKQ==&amp;WINDOW=FIRST_POPUP&amp;HEIGHT=450&amp;WIDTH=450&amp;START_MAXIMIZED=","FALSE&amp;VAR:CALENDAR=US&amp;VAR:SYMBOL=ICE&amp;VAR:INDEX=0"}</definedName>
    <definedName name="_1578__FDSAUDITLINK__" hidden="1">{"fdsup://directions/FAT Viewer?action=UPDATE&amp;creator=factset&amp;DYN_ARGS=TRUE&amp;DOC_NAME=FAT:FQL_AUDITING_CLIENT_TEMPLATE.FAT&amp;display_string=Audit&amp;VAR:KEY=KFEDMJWXMJ&amp;VAR:QUERY=RkZfR1JPU1NfTUdOKE1PTiwwKQ==&amp;WINDOW=FIRST_POPUP&amp;HEIGHT=450&amp;WIDTH=450&amp;START_MAXIMIZED=","FALSE&amp;VAR:CALENDAR=US&amp;VAR:SYMBOL=ICE&amp;VAR:INDEX=0"}</definedName>
    <definedName name="_1579__FDSAUDITLINK__" localSheetId="2" hidden="1">{"fdsup://directions/FAT Viewer?action=UPDATE&amp;creator=factset&amp;DYN_ARGS=TRUE&amp;DOC_NAME=FAT:FQL_AUDITING_CLIENT_TEMPLATE.FAT&amp;display_string=Audit&amp;VAR:KEY=QHCFQRQDUX&amp;VAR:QUERY=RkZfR1JPU1NfTUdOKE1PTiwwKQ==&amp;WINDOW=FIRST_POPUP&amp;HEIGHT=450&amp;WIDTH=450&amp;START_MAXIMIZED=","FALSE&amp;VAR:CALENDAR=US&amp;VAR:SYMBOL=ACE&amp;VAR:INDEX=0"}</definedName>
    <definedName name="_1579__FDSAUDITLINK__" hidden="1">{"fdsup://directions/FAT Viewer?action=UPDATE&amp;creator=factset&amp;DYN_ARGS=TRUE&amp;DOC_NAME=FAT:FQL_AUDITING_CLIENT_TEMPLATE.FAT&amp;display_string=Audit&amp;VAR:KEY=QHCFQRQDUX&amp;VAR:QUERY=RkZfR1JPU1NfTUdOKE1PTiwwKQ==&amp;WINDOW=FIRST_POPUP&amp;HEIGHT=450&amp;WIDTH=450&amp;START_MAXIMIZED=","FALSE&amp;VAR:CALENDAR=US&amp;VAR:SYMBOL=ACE&amp;VAR:INDEX=0"}</definedName>
    <definedName name="_158__FDSAUDITLINK__" localSheetId="2" hidden="1">{"fdsup://Directions/FactSet Auditing Viewer?action=AUDIT_VALUE&amp;DB=129&amp;ID1=64110D10&amp;VALUEID=01001&amp;SDATE=2011&amp;PERIODTYPE=ANN_STD&amp;SCFT=3&amp;window=popup_no_bar&amp;width=385&amp;height=120&amp;START_MAXIMIZED=FALSE&amp;creator=factset&amp;display_string=Audit"}</definedName>
    <definedName name="_158__FDSAUDITLINK__" hidden="1">{"fdsup://Directions/FactSet Auditing Viewer?action=AUDIT_VALUE&amp;DB=129&amp;ID1=64110D10&amp;VALUEID=01001&amp;SDATE=2011&amp;PERIODTYPE=ANN_STD&amp;SCFT=3&amp;window=popup_no_bar&amp;width=385&amp;height=120&amp;START_MAXIMIZED=FALSE&amp;creator=factset&amp;display_string=Audit"}</definedName>
    <definedName name="_1580__FDSAUDITLINK__" localSheetId="2" hidden="1">{"fdsup://directions/FAT Viewer?action=UPDATE&amp;creator=factset&amp;DYN_ARGS=TRUE&amp;DOC_NAME=FAT:FQL_AUDITING_CLIENT_TEMPLATE.FAT&amp;display_string=Audit&amp;VAR:KEY=YLKBAZCBON&amp;VAR:QUERY=RkZfRlJFRV9DRihMVE0sMCwsLCxVU0Qp&amp;WINDOW=FIRST_POPUP&amp;HEIGHT=450&amp;WIDTH=450&amp;START_MAXIMI","ZED=FALSE&amp;VAR:CALENDAR=US&amp;VAR:SYMBOL=DNR&amp;VAR:INDEX=0"}</definedName>
    <definedName name="_1580__FDSAUDITLINK__" hidden="1">{"fdsup://directions/FAT Viewer?action=UPDATE&amp;creator=factset&amp;DYN_ARGS=TRUE&amp;DOC_NAME=FAT:FQL_AUDITING_CLIENT_TEMPLATE.FAT&amp;display_string=Audit&amp;VAR:KEY=YLKBAZCBON&amp;VAR:QUERY=RkZfRlJFRV9DRihMVE0sMCwsLCxVU0Qp&amp;WINDOW=FIRST_POPUP&amp;HEIGHT=450&amp;WIDTH=450&amp;START_MAXIMI","ZED=FALSE&amp;VAR:CALENDAR=US&amp;VAR:SYMBOL=DNR&amp;VAR:INDEX=0"}</definedName>
    <definedName name="_1581__FDSAUDITLINK__" localSheetId="2" hidden="1">{"fdsup://directions/FAT Viewer?action=UPDATE&amp;creator=factset&amp;DYN_ARGS=TRUE&amp;DOC_NAME=FAT:FQL_AUDITING_CLIENT_TEMPLATE.FAT&amp;display_string=Audit&amp;VAR:KEY=UPSBSLKBYZ&amp;VAR:QUERY=RkZfRlJFRV9DRihMVE0sMCwsLCxVU0Qp&amp;WINDOW=FIRST_POPUP&amp;HEIGHT=450&amp;WIDTH=450&amp;START_MAXIMI","ZED=FALSE&amp;VAR:CALENDAR=US&amp;VAR:SYMBOL=FSLR&amp;VAR:INDEX=0"}</definedName>
    <definedName name="_1581__FDSAUDITLINK__" hidden="1">{"fdsup://directions/FAT Viewer?action=UPDATE&amp;creator=factset&amp;DYN_ARGS=TRUE&amp;DOC_NAME=FAT:FQL_AUDITING_CLIENT_TEMPLATE.FAT&amp;display_string=Audit&amp;VAR:KEY=UPSBSLKBYZ&amp;VAR:QUERY=RkZfRlJFRV9DRihMVE0sMCwsLCxVU0Qp&amp;WINDOW=FIRST_POPUP&amp;HEIGHT=450&amp;WIDTH=450&amp;START_MAXIMI","ZED=FALSE&amp;VAR:CALENDAR=US&amp;VAR:SYMBOL=FSLR&amp;VAR:INDEX=0"}</definedName>
    <definedName name="_1582__FDSAUDITLINK__" localSheetId="2" hidden="1">{"fdsup://directions/FAT Viewer?action=UPDATE&amp;creator=factset&amp;DYN_ARGS=TRUE&amp;DOC_NAME=FAT:FQL_AUDITING_CLIENT_TEMPLATE.FAT&amp;display_string=Audit&amp;VAR:KEY=SBIBWHUTKV&amp;VAR:QUERY=RkZfR1JPU1NfTUdOKE1PTiwwKQ==&amp;WINDOW=FIRST_POPUP&amp;HEIGHT=450&amp;WIDTH=450&amp;START_MAXIMIZED=","FALSE&amp;VAR:CALENDAR=US&amp;VAR:SYMBOL=DNR&amp;VAR:INDEX=0"}</definedName>
    <definedName name="_1582__FDSAUDITLINK__" hidden="1">{"fdsup://directions/FAT Viewer?action=UPDATE&amp;creator=factset&amp;DYN_ARGS=TRUE&amp;DOC_NAME=FAT:FQL_AUDITING_CLIENT_TEMPLATE.FAT&amp;display_string=Audit&amp;VAR:KEY=SBIBWHUTKV&amp;VAR:QUERY=RkZfR1JPU1NfTUdOKE1PTiwwKQ==&amp;WINDOW=FIRST_POPUP&amp;HEIGHT=450&amp;WIDTH=450&amp;START_MAXIMIZED=","FALSE&amp;VAR:CALENDAR=US&amp;VAR:SYMBOL=DNR&amp;VAR:INDEX=0"}</definedName>
    <definedName name="_1583__FDSAUDITLINK__" localSheetId="2" hidden="1">{"fdsup://directions/FAT Viewer?action=UPDATE&amp;creator=factset&amp;DYN_ARGS=TRUE&amp;DOC_NAME=FAT:FQL_AUDITING_CLIENT_TEMPLATE.FAT&amp;display_string=Audit&amp;VAR:KEY=YLSJMDULUJ&amp;VAR:QUERY=RkZfR1JPU1NfTUdOKE1PTiwwKQ==&amp;WINDOW=FIRST_POPUP&amp;HEIGHT=450&amp;WIDTH=450&amp;START_MAXIMIZED=","FALSE&amp;VAR:CALENDAR=US&amp;VAR:SYMBOL=FSLR&amp;VAR:INDEX=0"}</definedName>
    <definedName name="_1583__FDSAUDITLINK__" hidden="1">{"fdsup://directions/FAT Viewer?action=UPDATE&amp;creator=factset&amp;DYN_ARGS=TRUE&amp;DOC_NAME=FAT:FQL_AUDITING_CLIENT_TEMPLATE.FAT&amp;display_string=Audit&amp;VAR:KEY=YLSJMDULUJ&amp;VAR:QUERY=RkZfR1JPU1NfTUdOKE1PTiwwKQ==&amp;WINDOW=FIRST_POPUP&amp;HEIGHT=450&amp;WIDTH=450&amp;START_MAXIMIZED=","FALSE&amp;VAR:CALENDAR=US&amp;VAR:SYMBOL=FSLR&amp;VAR:INDEX=0"}</definedName>
    <definedName name="_1584__FDSAUDITLINK__" localSheetId="2" hidden="1">{"fdsup://directions/FAT Viewer?action=UPDATE&amp;creator=factset&amp;DYN_ARGS=TRUE&amp;DOC_NAME=FAT:FQL_AUDITING_CLIENT_TEMPLATE.FAT&amp;display_string=Audit&amp;VAR:KEY=WDCBSBGRMD&amp;VAR:QUERY=RkZfRlJFRV9DRihMVE0sMCwsLCxVU0Qp&amp;WINDOW=FIRST_POPUP&amp;HEIGHT=450&amp;WIDTH=450&amp;START_MAXIMI","ZED=FALSE&amp;VAR:CALENDAR=US&amp;VAR:SYMBOL=ENERGY&amp;VAR:INDEX=0"}</definedName>
    <definedName name="_1584__FDSAUDITLINK__" hidden="1">{"fdsup://directions/FAT Viewer?action=UPDATE&amp;creator=factset&amp;DYN_ARGS=TRUE&amp;DOC_NAME=FAT:FQL_AUDITING_CLIENT_TEMPLATE.FAT&amp;display_string=Audit&amp;VAR:KEY=WDCBSBGRMD&amp;VAR:QUERY=RkZfRlJFRV9DRihMVE0sMCwsLCxVU0Qp&amp;WINDOW=FIRST_POPUP&amp;HEIGHT=450&amp;WIDTH=450&amp;START_MAXIMI","ZED=FALSE&amp;VAR:CALENDAR=US&amp;VAR:SYMBOL=ENERGY&amp;VAR:INDEX=0"}</definedName>
    <definedName name="_1585__FDSAUDITLINK__" localSheetId="2" hidden="1">{"fdsup://directions/FAT Viewer?action=UPDATE&amp;creator=factset&amp;DYN_ARGS=TRUE&amp;DOC_NAME=FAT:FQL_AUDITING_CLIENT_TEMPLATE.FAT&amp;display_string=Audit&amp;VAR:KEY=QDMLQDIXOT&amp;VAR:QUERY=RkZfRlJFRV9DRihMVE0sMCwsLCxVU0Qp&amp;WINDOW=FIRST_POPUP&amp;HEIGHT=450&amp;WIDTH=450&amp;START_MAXIMI","ZED=FALSE&amp;VAR:CALENDAR=US&amp;VAR:SYMBOL=WFMI&amp;VAR:INDEX=0"}</definedName>
    <definedName name="_1585__FDSAUDITLINK__" hidden="1">{"fdsup://directions/FAT Viewer?action=UPDATE&amp;creator=factset&amp;DYN_ARGS=TRUE&amp;DOC_NAME=FAT:FQL_AUDITING_CLIENT_TEMPLATE.FAT&amp;display_string=Audit&amp;VAR:KEY=QDMLQDIXOT&amp;VAR:QUERY=RkZfRlJFRV9DRihMVE0sMCwsLCxVU0Qp&amp;WINDOW=FIRST_POPUP&amp;HEIGHT=450&amp;WIDTH=450&amp;START_MAXIMI","ZED=FALSE&amp;VAR:CALENDAR=US&amp;VAR:SYMBOL=WFMI&amp;VAR:INDEX=0"}</definedName>
    <definedName name="_1586__FDSAUDITLINK__" localSheetId="2" hidden="1">{"fdsup://directions/FAT Viewer?action=UPDATE&amp;creator=factset&amp;DYN_ARGS=TRUE&amp;DOC_NAME=FAT:FQL_AUDITING_CLIENT_TEMPLATE.FAT&amp;display_string=Audit&amp;VAR:KEY=YXYPEVMVGJ&amp;VAR:QUERY=RkZfRlJFRV9DRihMVE0sMCwsLCxVU0Qp&amp;WINDOW=FIRST_POPUP&amp;HEIGHT=450&amp;WIDTH=450&amp;START_MAXIMI","ZED=FALSE&amp;VAR:CALENDAR=US&amp;VAR:SYMBOL=CLX&amp;VAR:INDEX=0"}</definedName>
    <definedName name="_1586__FDSAUDITLINK__" hidden="1">{"fdsup://directions/FAT Viewer?action=UPDATE&amp;creator=factset&amp;DYN_ARGS=TRUE&amp;DOC_NAME=FAT:FQL_AUDITING_CLIENT_TEMPLATE.FAT&amp;display_string=Audit&amp;VAR:KEY=YXYPEVMVGJ&amp;VAR:QUERY=RkZfRlJFRV9DRihMVE0sMCwsLCxVU0Qp&amp;WINDOW=FIRST_POPUP&amp;HEIGHT=450&amp;WIDTH=450&amp;START_MAXIMI","ZED=FALSE&amp;VAR:CALENDAR=US&amp;VAR:SYMBOL=CLX&amp;VAR:INDEX=0"}</definedName>
    <definedName name="_1587__FDSAUDITLINK__" localSheetId="2" hidden="1">{"fdsup://directions/FAT Viewer?action=UPDATE&amp;creator=factset&amp;DYN_ARGS=TRUE&amp;DOC_NAME=FAT:FQL_AUDITING_CLIENT_TEMPLATE.FAT&amp;display_string=Audit&amp;VAR:KEY=OHWHWTQXET&amp;VAR:QUERY=RkZfRlJFRV9DRihMVE0sMCwsLCxVU0Qp&amp;WINDOW=FIRST_POPUP&amp;HEIGHT=450&amp;WIDTH=450&amp;START_MAXIMI","ZED=FALSE&amp;VAR:CALENDAR=US&amp;VAR:SYMBOL=CHD&amp;VAR:INDEX=0"}</definedName>
    <definedName name="_1587__FDSAUDITLINK__" hidden="1">{"fdsup://directions/FAT Viewer?action=UPDATE&amp;creator=factset&amp;DYN_ARGS=TRUE&amp;DOC_NAME=FAT:FQL_AUDITING_CLIENT_TEMPLATE.FAT&amp;display_string=Audit&amp;VAR:KEY=OHWHWTQXET&amp;VAR:QUERY=RkZfRlJFRV9DRihMVE0sMCwsLCxVU0Qp&amp;WINDOW=FIRST_POPUP&amp;HEIGHT=450&amp;WIDTH=450&amp;START_MAXIMI","ZED=FALSE&amp;VAR:CALENDAR=US&amp;VAR:SYMBOL=CHD&amp;VAR:INDEX=0"}</definedName>
    <definedName name="_1588__FDSAUDITLINK__" localSheetId="2" hidden="1">{"fdsup://directions/FAT Viewer?action=UPDATE&amp;creator=factset&amp;DYN_ARGS=TRUE&amp;DOC_NAME=FAT:FQL_AUDITING_CLIENT_TEMPLATE.FAT&amp;display_string=Audit&amp;VAR:KEY=ONCPKHUBST&amp;VAR:QUERY=RkZfR1JPU1NfTUdOKE1PTiwwKQ==&amp;WINDOW=FIRST_POPUP&amp;HEIGHT=450&amp;WIDTH=450&amp;START_MAXIMIZED=","FALSE&amp;VAR:CALENDAR=US&amp;VAR:SYMBOL=WFMI&amp;VAR:INDEX=0"}</definedName>
    <definedName name="_1588__FDSAUDITLINK__" hidden="1">{"fdsup://directions/FAT Viewer?action=UPDATE&amp;creator=factset&amp;DYN_ARGS=TRUE&amp;DOC_NAME=FAT:FQL_AUDITING_CLIENT_TEMPLATE.FAT&amp;display_string=Audit&amp;VAR:KEY=ONCPKHUBST&amp;VAR:QUERY=RkZfR1JPU1NfTUdOKE1PTiwwKQ==&amp;WINDOW=FIRST_POPUP&amp;HEIGHT=450&amp;WIDTH=450&amp;START_MAXIMIZED=","FALSE&amp;VAR:CALENDAR=US&amp;VAR:SYMBOL=WFMI&amp;VAR:INDEX=0"}</definedName>
    <definedName name="_1589__FDSAUDITLINK__" localSheetId="2" hidden="1">{"fdsup://directions/FAT Viewer?action=UPDATE&amp;creator=factset&amp;DYN_ARGS=TRUE&amp;DOC_NAME=FAT:FQL_AUDITING_CLIENT_TEMPLATE.FAT&amp;display_string=Audit&amp;VAR:KEY=ULYDOLOLQX&amp;VAR:QUERY=RkZfR1JPU1NfTUdOKE1PTiwwKQ==&amp;WINDOW=FIRST_POPUP&amp;HEIGHT=450&amp;WIDTH=450&amp;START_MAXIMIZED=","FALSE&amp;VAR:CALENDAR=US&amp;VAR:SYMBOL=CLX&amp;VAR:INDEX=0"}</definedName>
    <definedName name="_1589__FDSAUDITLINK__" hidden="1">{"fdsup://directions/FAT Viewer?action=UPDATE&amp;creator=factset&amp;DYN_ARGS=TRUE&amp;DOC_NAME=FAT:FQL_AUDITING_CLIENT_TEMPLATE.FAT&amp;display_string=Audit&amp;VAR:KEY=ULYDOLOLQX&amp;VAR:QUERY=RkZfR1JPU1NfTUdOKE1PTiwwKQ==&amp;WINDOW=FIRST_POPUP&amp;HEIGHT=450&amp;WIDTH=450&amp;START_MAXIMIZED=","FALSE&amp;VAR:CALENDAR=US&amp;VAR:SYMBOL=CLX&amp;VAR:INDEX=0"}</definedName>
    <definedName name="_1590__FDSAUDITLINK__" localSheetId="2" hidden="1">{"fdsup://directions/FAT Viewer?action=UPDATE&amp;creator=factset&amp;DYN_ARGS=TRUE&amp;DOC_NAME=FAT:FQL_AUDITING_CLIENT_TEMPLATE.FAT&amp;display_string=Audit&amp;VAR:KEY=ORGTSBILOZ&amp;VAR:QUERY=RkZfR1JPU1NfTUdOKE1PTiwwKQ==&amp;WINDOW=FIRST_POPUP&amp;HEIGHT=450&amp;WIDTH=450&amp;START_MAXIMIZED=","FALSE&amp;VAR:CALENDAR=US&amp;VAR:SYMBOL=CHD&amp;VAR:INDEX=0"}</definedName>
    <definedName name="_1590__FDSAUDITLINK__" hidden="1">{"fdsup://directions/FAT Viewer?action=UPDATE&amp;creator=factset&amp;DYN_ARGS=TRUE&amp;DOC_NAME=FAT:FQL_AUDITING_CLIENT_TEMPLATE.FAT&amp;display_string=Audit&amp;VAR:KEY=ORGTSBILOZ&amp;VAR:QUERY=RkZfR1JPU1NfTUdOKE1PTiwwKQ==&amp;WINDOW=FIRST_POPUP&amp;HEIGHT=450&amp;WIDTH=450&amp;START_MAXIMIZED=","FALSE&amp;VAR:CALENDAR=US&amp;VAR:SYMBOL=CHD&amp;VAR:INDEX=0"}</definedName>
    <definedName name="_1591__FDSAUDITLINK__" localSheetId="2" hidden="1">{"fdsup://directions/FAT Viewer?action=UPDATE&amp;creator=factset&amp;DYN_ARGS=TRUE&amp;DOC_NAME=FAT:FQL_AUDITING_CLIENT_TEMPLATE.FAT&amp;display_string=Audit&amp;VAR:KEY=WFQNCXKDCL&amp;VAR:QUERY=RkZfRlJFRV9DRihMVE0sMCwsLCxVU0Qp&amp;WINDOW=FIRST_POPUP&amp;HEIGHT=450&amp;WIDTH=450&amp;START_MAXIMI","ZED=FALSE&amp;VAR:CALENDAR=US&amp;VAR:SYMBOL=CONSUMER STAPLES&amp;VAR:INDEX=0"}</definedName>
    <definedName name="_1591__FDSAUDITLINK__" hidden="1">{"fdsup://directions/FAT Viewer?action=UPDATE&amp;creator=factset&amp;DYN_ARGS=TRUE&amp;DOC_NAME=FAT:FQL_AUDITING_CLIENT_TEMPLATE.FAT&amp;display_string=Audit&amp;VAR:KEY=WFQNCXKDCL&amp;VAR:QUERY=RkZfRlJFRV9DRihMVE0sMCwsLCxVU0Qp&amp;WINDOW=FIRST_POPUP&amp;HEIGHT=450&amp;WIDTH=450&amp;START_MAXIMI","ZED=FALSE&amp;VAR:CALENDAR=US&amp;VAR:SYMBOL=CONSUMER STAPLES&amp;VAR:INDEX=0"}</definedName>
    <definedName name="_1592__FDSAUDITLINK__" localSheetId="2" hidden="1">{"fdsup://directions/FAT Viewer?action=UPDATE&amp;creator=factset&amp;DYN_ARGS=TRUE&amp;DOC_NAME=FAT:FQL_AUDITING_CLIENT_TEMPLATE.FAT&amp;display_string=Audit&amp;VAR:KEY=WNIFOBIDEV&amp;VAR:QUERY=RkZfRlJFRV9DRihMVE0sMCwsLCxVU0Qp&amp;WINDOW=FIRST_POPUP&amp;HEIGHT=450&amp;WIDTH=450&amp;START_MAXIMI","ZED=FALSE&amp;VAR:CALENDAR=US&amp;VAR:SYMBOL=SBUX&amp;VAR:INDEX=0"}</definedName>
    <definedName name="_1592__FDSAUDITLINK__" hidden="1">{"fdsup://directions/FAT Viewer?action=UPDATE&amp;creator=factset&amp;DYN_ARGS=TRUE&amp;DOC_NAME=FAT:FQL_AUDITING_CLIENT_TEMPLATE.FAT&amp;display_string=Audit&amp;VAR:KEY=WNIFOBIDEV&amp;VAR:QUERY=RkZfRlJFRV9DRihMVE0sMCwsLCxVU0Qp&amp;WINDOW=FIRST_POPUP&amp;HEIGHT=450&amp;WIDTH=450&amp;START_MAXIMI","ZED=FALSE&amp;VAR:CALENDAR=US&amp;VAR:SYMBOL=SBUX&amp;VAR:INDEX=0"}</definedName>
    <definedName name="_1593__FDSAUDITLINK__" localSheetId="2" hidden="1">{"fdsup://directions/FAT Viewer?action=UPDATE&amp;creator=factset&amp;DYN_ARGS=TRUE&amp;DOC_NAME=FAT:FQL_AUDITING_CLIENT_TEMPLATE.FAT&amp;display_string=Audit&amp;VAR:KEY=GXEPGNEJSV&amp;VAR:QUERY=RkZfRlJFRV9DRihMVE0sMCwsLCxVU0Qp&amp;WINDOW=FIRST_POPUP&amp;HEIGHT=450&amp;WIDTH=450&amp;START_MAXIMI","ZED=FALSE&amp;VAR:CALENDAR=US&amp;VAR:SYMBOL=JCI&amp;VAR:INDEX=0"}</definedName>
    <definedName name="_1593__FDSAUDITLINK__" hidden="1">{"fdsup://directions/FAT Viewer?action=UPDATE&amp;creator=factset&amp;DYN_ARGS=TRUE&amp;DOC_NAME=FAT:FQL_AUDITING_CLIENT_TEMPLATE.FAT&amp;display_string=Audit&amp;VAR:KEY=GXEPGNEJSV&amp;VAR:QUERY=RkZfRlJFRV9DRihMVE0sMCwsLCxVU0Qp&amp;WINDOW=FIRST_POPUP&amp;HEIGHT=450&amp;WIDTH=450&amp;START_MAXIMI","ZED=FALSE&amp;VAR:CALENDAR=US&amp;VAR:SYMBOL=JCI&amp;VAR:INDEX=0"}</definedName>
    <definedName name="_1594__FDSAUDITLINK__" localSheetId="2" hidden="1">{"fdsup://directions/FAT Viewer?action=UPDATE&amp;creator=factset&amp;DYN_ARGS=TRUE&amp;DOC_NAME=FAT:FQL_AUDITING_CLIENT_TEMPLATE.FAT&amp;display_string=Audit&amp;VAR:KEY=ADMRAZKXSB&amp;VAR:QUERY=RkZfRlJFRV9DRihMVE0sMCwsLCxVU0Qp&amp;WINDOW=FIRST_POPUP&amp;HEIGHT=450&amp;WIDTH=450&amp;START_MAXIMI","ZED=FALSE&amp;VAR:CALENDAR=US&amp;VAR:SYMBOL=BWA&amp;VAR:INDEX=0"}</definedName>
    <definedName name="_1594__FDSAUDITLINK__" hidden="1">{"fdsup://directions/FAT Viewer?action=UPDATE&amp;creator=factset&amp;DYN_ARGS=TRUE&amp;DOC_NAME=FAT:FQL_AUDITING_CLIENT_TEMPLATE.FAT&amp;display_string=Audit&amp;VAR:KEY=ADMRAZKXSB&amp;VAR:QUERY=RkZfRlJFRV9DRihMVE0sMCwsLCxVU0Qp&amp;WINDOW=FIRST_POPUP&amp;HEIGHT=450&amp;WIDTH=450&amp;START_MAXIMI","ZED=FALSE&amp;VAR:CALENDAR=US&amp;VAR:SYMBOL=BWA&amp;VAR:INDEX=0"}</definedName>
    <definedName name="_1595__FDSAUDITLINK__" localSheetId="2" hidden="1">{"fdsup://directions/FAT Viewer?action=UPDATE&amp;creator=factset&amp;DYN_ARGS=TRUE&amp;DOC_NAME=FAT:FQL_AUDITING_CLIENT_TEMPLATE.FAT&amp;display_string=Audit&amp;VAR:KEY=YXQNQVORYD&amp;VAR:QUERY=RkZfR1JPU1NfTUdOKE1PTiwwKQ==&amp;WINDOW=FIRST_POPUP&amp;HEIGHT=450&amp;WIDTH=450&amp;START_MAXIMIZED=","FALSE&amp;VAR:CALENDAR=US&amp;VAR:SYMBOL=SBUX&amp;VAR:INDEX=0"}</definedName>
    <definedName name="_1595__FDSAUDITLINK__" hidden="1">{"fdsup://directions/FAT Viewer?action=UPDATE&amp;creator=factset&amp;DYN_ARGS=TRUE&amp;DOC_NAME=FAT:FQL_AUDITING_CLIENT_TEMPLATE.FAT&amp;display_string=Audit&amp;VAR:KEY=YXQNQVORYD&amp;VAR:QUERY=RkZfR1JPU1NfTUdOKE1PTiwwKQ==&amp;WINDOW=FIRST_POPUP&amp;HEIGHT=450&amp;WIDTH=450&amp;START_MAXIMIZED=","FALSE&amp;VAR:CALENDAR=US&amp;VAR:SYMBOL=SBUX&amp;VAR:INDEX=0"}</definedName>
    <definedName name="_1596__FDSAUDITLINK__" localSheetId="2" hidden="1">{"fdsup://directions/FAT Viewer?action=UPDATE&amp;creator=factset&amp;DYN_ARGS=TRUE&amp;DOC_NAME=FAT:FQL_AUDITING_CLIENT_TEMPLATE.FAT&amp;display_string=Audit&amp;VAR:KEY=ILUHALITYT&amp;VAR:QUERY=RkZfR1JPU1NfTUdOKE1PTiwwKQ==&amp;WINDOW=FIRST_POPUP&amp;HEIGHT=450&amp;WIDTH=450&amp;START_MAXIMIZED=","FALSE&amp;VAR:CALENDAR=US&amp;VAR:SYMBOL=JCI&amp;VAR:INDEX=0"}</definedName>
    <definedName name="_1596__FDSAUDITLINK__" hidden="1">{"fdsup://directions/FAT Viewer?action=UPDATE&amp;creator=factset&amp;DYN_ARGS=TRUE&amp;DOC_NAME=FAT:FQL_AUDITING_CLIENT_TEMPLATE.FAT&amp;display_string=Audit&amp;VAR:KEY=ILUHALITYT&amp;VAR:QUERY=RkZfR1JPU1NfTUdOKE1PTiwwKQ==&amp;WINDOW=FIRST_POPUP&amp;HEIGHT=450&amp;WIDTH=450&amp;START_MAXIMIZED=","FALSE&amp;VAR:CALENDAR=US&amp;VAR:SYMBOL=JCI&amp;VAR:INDEX=0"}</definedName>
    <definedName name="_1597__FDSAUDITLINK__" localSheetId="2" hidden="1">{"fdsup://directions/FAT Viewer?action=UPDATE&amp;creator=factset&amp;DYN_ARGS=TRUE&amp;DOC_NAME=FAT:FQL_AUDITING_CLIENT_TEMPLATE.FAT&amp;display_string=Audit&amp;VAR:KEY=CTANQVUVMX&amp;VAR:QUERY=RkZfR1JPU1NfTUdOKE1PTiwwKQ==&amp;WINDOW=FIRST_POPUP&amp;HEIGHT=450&amp;WIDTH=450&amp;START_MAXIMIZED=","FALSE&amp;VAR:CALENDAR=US&amp;VAR:SYMBOL=BWA&amp;VAR:INDEX=0"}</definedName>
    <definedName name="_1597__FDSAUDITLINK__" hidden="1">{"fdsup://directions/FAT Viewer?action=UPDATE&amp;creator=factset&amp;DYN_ARGS=TRUE&amp;DOC_NAME=FAT:FQL_AUDITING_CLIENT_TEMPLATE.FAT&amp;display_string=Audit&amp;VAR:KEY=CTANQVUVMX&amp;VAR:QUERY=RkZfR1JPU1NfTUdOKE1PTiwwKQ==&amp;WINDOW=FIRST_POPUP&amp;HEIGHT=450&amp;WIDTH=450&amp;START_MAXIMIZED=","FALSE&amp;VAR:CALENDAR=US&amp;VAR:SYMBOL=BWA&amp;VAR:INDEX=0"}</definedName>
    <definedName name="_1598__FDSAUDITLINK__" localSheetId="2" hidden="1">{"fdsup://directions/FAT Viewer?action=UPDATE&amp;creator=factset&amp;DYN_ARGS=TRUE&amp;DOC_NAME=FAT:FQL_AUDITING_CLIENT_TEMPLATE.FAT&amp;display_string=Audit&amp;VAR:KEY=QZOFAXOZWP&amp;VAR:QUERY=RkZfRlJFRV9DRihMVE0sMCwsLCxVU0Qp&amp;WINDOW=FIRST_POPUP&amp;HEIGHT=450&amp;WIDTH=450&amp;START_MAXIMI","ZED=FALSE&amp;VAR:CALENDAR=US&amp;VAR:SYMBOL=TTEK&amp;VAR:INDEX=0"}</definedName>
    <definedName name="_1598__FDSAUDITLINK__" hidden="1">{"fdsup://directions/FAT Viewer?action=UPDATE&amp;creator=factset&amp;DYN_ARGS=TRUE&amp;DOC_NAME=FAT:FQL_AUDITING_CLIENT_TEMPLATE.FAT&amp;display_string=Audit&amp;VAR:KEY=QZOFAXOZWP&amp;VAR:QUERY=RkZfRlJFRV9DRihMVE0sMCwsLCxVU0Qp&amp;WINDOW=FIRST_POPUP&amp;HEIGHT=450&amp;WIDTH=450&amp;START_MAXIMI","ZED=FALSE&amp;VAR:CALENDAR=US&amp;VAR:SYMBOL=TTEK&amp;VAR:INDEX=0"}</definedName>
    <definedName name="_1599__FDSAUDITLINK__" localSheetId="2" hidden="1">{"fdsup://Directions/FactSet Auditing Viewer?action=AUDIT_VALUE&amp;DB=129&amp;ID1=88162G10&amp;VALUEID=02001&amp;SDATE=201003&amp;PERIODTYPE=QTR_STD&amp;window=popup_no_bar&amp;width=385&amp;height=120&amp;START_MAXIMIZED=FALSE&amp;creator=factset&amp;display_string=Audit"}</definedName>
    <definedName name="_1599__FDSAUDITLINK__" hidden="1">{"fdsup://Directions/FactSet Auditing Viewer?action=AUDIT_VALUE&amp;DB=129&amp;ID1=88162G10&amp;VALUEID=02001&amp;SDATE=201003&amp;PERIODTYPE=QTR_STD&amp;window=popup_no_bar&amp;width=385&amp;height=120&amp;START_MAXIMIZED=FALSE&amp;creator=factset&amp;display_string=Audit"}</definedName>
    <definedName name="_16__FDSAUDITLINK__" localSheetId="2" hidden="1">{"fdsup://directions/FAT Viewer?action=UPDATE&amp;creator=factset&amp;DYN_ARGS=TRUE&amp;DOC_NAME=FAT:FQL_AUDITING_CLIENT_TEMPLATE.FAT&amp;display_string=Audit&amp;VAR:KEY=JSPUDGRCFU&amp;VAR:QUERY=UkdGX0VOVFJQUl9WQUwoQU5OLE5PVyxOT1csLCwsLE5PQVVESVQp&amp;WINDOW=FIRST_POPUP&amp;HEIGHT=450&amp;WI","DTH=450&amp;START_MAXIMIZED=FALSE&amp;VAR:CALENDAR=US&amp;VAR:SYMBOL=BDN&amp;VAR:INDEX=0"}</definedName>
    <definedName name="_16__FDSAUDITLINK__" hidden="1">{"fdsup://directions/FAT Viewer?action=UPDATE&amp;creator=factset&amp;DYN_ARGS=TRUE&amp;DOC_NAME=FAT:FQL_AUDITING_CLIENT_TEMPLATE.FAT&amp;display_string=Audit&amp;VAR:KEY=JSPUDGRCFU&amp;VAR:QUERY=UkdGX0VOVFJQUl9WQUwoQU5OLE5PVyxOT1csLCwsLE5PQVVESVQp&amp;WINDOW=FIRST_POPUP&amp;HEIGHT=450&amp;WI","DTH=450&amp;START_MAXIMIZED=FALSE&amp;VAR:CALENDAR=US&amp;VAR:SYMBOL=BDN&amp;VAR:INDEX=0"}</definedName>
    <definedName name="_1600__FDSAUDITLINK__" localSheetId="2" hidden="1">{"fdsup://Directions/FactSet Auditing Viewer?action=AUDIT_VALUE&amp;DB=129&amp;ID1=88162G10&amp;VALUEID=05194&amp;SDATE=201003&amp;PERIODTYPE=QTR_STD&amp;window=popup_no_bar&amp;width=385&amp;height=120&amp;START_MAXIMIZED=FALSE&amp;creator=factset&amp;display_string=Audit"}</definedName>
    <definedName name="_1600__FDSAUDITLINK__" hidden="1">{"fdsup://Directions/FactSet Auditing Viewer?action=AUDIT_VALUE&amp;DB=129&amp;ID1=88162G10&amp;VALUEID=05194&amp;SDATE=201003&amp;PERIODTYPE=QTR_STD&amp;window=popup_no_bar&amp;width=385&amp;height=120&amp;START_MAXIMIZED=FALSE&amp;creator=factset&amp;display_string=Audit"}</definedName>
    <definedName name="_1601__FDSAUDITLINK__" localSheetId="2" hidden="1">{"fdsup://directions/FAT Viewer?action=UPDATE&amp;creator=factset&amp;DYN_ARGS=TRUE&amp;DOC_NAME=FAT:FQL_AUDITING_CLIENT_TEMPLATE.FAT&amp;display_string=Audit&amp;VAR:KEY=KFIJWHWLMR&amp;VAR:QUERY=RkZfR1JPU1NfTUdOKE1PTiwwKQ==&amp;WINDOW=FIRST_POPUP&amp;HEIGHT=450&amp;WIDTH=450&amp;START_MAXIMIZED=","FALSE&amp;VAR:CALENDAR=US&amp;VAR:SYMBOL=AYI&amp;VAR:INDEX=0"}</definedName>
    <definedName name="_1601__FDSAUDITLINK__" hidden="1">{"fdsup://directions/FAT Viewer?action=UPDATE&amp;creator=factset&amp;DYN_ARGS=TRUE&amp;DOC_NAME=FAT:FQL_AUDITING_CLIENT_TEMPLATE.FAT&amp;display_string=Audit&amp;VAR:KEY=KFIJWHWLMR&amp;VAR:QUERY=RkZfR1JPU1NfTUdOKE1PTiwwKQ==&amp;WINDOW=FIRST_POPUP&amp;HEIGHT=450&amp;WIDTH=450&amp;START_MAXIMIZED=","FALSE&amp;VAR:CALENDAR=US&amp;VAR:SYMBOL=AYI&amp;VAR:INDEX=0"}</definedName>
    <definedName name="_1602__FDSAUDITLINK__" localSheetId="2" hidden="1">{"fdsup://Directions/FactSet Auditing Viewer?action=AUDIT_VALUE&amp;DB=129&amp;ID1=00508Y10&amp;VALUEID=01001&amp;SDATE=2010&amp;PERIODTYPE=ANN_STD&amp;window=popup_no_bar&amp;width=385&amp;height=120&amp;START_MAXIMIZED=FALSE&amp;creator=factset&amp;display_string=Audit"}</definedName>
    <definedName name="_1602__FDSAUDITLINK__" hidden="1">{"fdsup://Directions/FactSet Auditing Viewer?action=AUDIT_VALUE&amp;DB=129&amp;ID1=00508Y10&amp;VALUEID=01001&amp;SDATE=2010&amp;PERIODTYPE=ANN_STD&amp;window=popup_no_bar&amp;width=385&amp;height=120&amp;START_MAXIMIZED=FALSE&amp;creator=factset&amp;display_string=Audit"}</definedName>
    <definedName name="_1603__FDSAUDITLINK__" localSheetId="2" hidden="1">{"fdsup://Directions/FactSet Auditing Viewer?action=AUDIT_VALUE&amp;DB=129&amp;ID1=29084Q10&amp;VALUEID=01001&amp;SDATE=2004&amp;PERIODTYPE=ANN_STD&amp;window=popup_no_bar&amp;width=385&amp;height=120&amp;START_MAXIMIZED=FALSE&amp;creator=factset&amp;display_string=Audit"}</definedName>
    <definedName name="_1603__FDSAUDITLINK__" hidden="1">{"fdsup://Directions/FactSet Auditing Viewer?action=AUDIT_VALUE&amp;DB=129&amp;ID1=29084Q10&amp;VALUEID=01001&amp;SDATE=2004&amp;PERIODTYPE=ANN_STD&amp;window=popup_no_bar&amp;width=385&amp;height=120&amp;START_MAXIMIZED=FALSE&amp;creator=factset&amp;display_string=Audit"}</definedName>
    <definedName name="_1604__FDSAUDITLINK__" localSheetId="2" hidden="1">{"fdsup://Directions/FactSet Auditing Viewer?action=AUDIT_VALUE&amp;DB=129&amp;ID1=29084Q10&amp;VALUEID=05194&amp;SDATE=201002&amp;PERIODTYPE=QTR_STD&amp;window=popup_no_bar&amp;width=385&amp;height=120&amp;START_MAXIMIZED=FALSE&amp;creator=factset&amp;display_string=Audit"}</definedName>
    <definedName name="_1604__FDSAUDITLINK__" hidden="1">{"fdsup://Directions/FactSet Auditing Viewer?action=AUDIT_VALUE&amp;DB=129&amp;ID1=29084Q10&amp;VALUEID=05194&amp;SDATE=201002&amp;PERIODTYPE=QTR_STD&amp;window=popup_no_bar&amp;width=385&amp;height=120&amp;START_MAXIMIZED=FALSE&amp;creator=factset&amp;display_string=Audit"}</definedName>
    <definedName name="_1605__FDSAUDITLINK__" localSheetId="2" hidden="1">{"fdsup://directions/FAT Viewer?action=UPDATE&amp;creator=factset&amp;DYN_ARGS=TRUE&amp;DOC_NAME=FAT:FQL_AUDITING_CLIENT_TEMPLATE.FAT&amp;display_string=Audit&amp;VAR:KEY=ABOXSDMDKJ&amp;VAR:QUERY=RkZfRlJFRV9DRihMVE0sMCwsLCxVU0Qp&amp;WINDOW=FIRST_POPUP&amp;HEIGHT=450&amp;WIDTH=450&amp;START_MAXIMI","ZED=FALSE&amp;VAR:CALENDAR=US&amp;VAR:SYMBOL=APD&amp;VAR:INDEX=0"}</definedName>
    <definedName name="_1605__FDSAUDITLINK__" hidden="1">{"fdsup://directions/FAT Viewer?action=UPDATE&amp;creator=factset&amp;DYN_ARGS=TRUE&amp;DOC_NAME=FAT:FQL_AUDITING_CLIENT_TEMPLATE.FAT&amp;display_string=Audit&amp;VAR:KEY=ABOXSDMDKJ&amp;VAR:QUERY=RkZfRlJFRV9DRihMVE0sMCwsLCxVU0Qp&amp;WINDOW=FIRST_POPUP&amp;HEIGHT=450&amp;WIDTH=450&amp;START_MAXIMI","ZED=FALSE&amp;VAR:CALENDAR=US&amp;VAR:SYMBOL=APD&amp;VAR:INDEX=0"}</definedName>
    <definedName name="_1606__FDSAUDITLINK__" localSheetId="2" hidden="1">{"fdsup://Directions/FactSet Auditing Viewer?action=AUDIT_VALUE&amp;DB=129&amp;ID1=00915810&amp;VALUEID=02001&amp;SDATE=201003&amp;PERIODTYPE=QTR_STD&amp;window=popup_no_bar&amp;width=385&amp;height=120&amp;START_MAXIMIZED=FALSE&amp;creator=factset&amp;display_string=Audit"}</definedName>
    <definedName name="_1606__FDSAUDITLINK__" hidden="1">{"fdsup://Directions/FactSet Auditing Viewer?action=AUDIT_VALUE&amp;DB=129&amp;ID1=00915810&amp;VALUEID=02001&amp;SDATE=201003&amp;PERIODTYPE=QTR_STD&amp;window=popup_no_bar&amp;width=385&amp;height=120&amp;START_MAXIMIZED=FALSE&amp;creator=factset&amp;display_string=Audit"}</definedName>
    <definedName name="_1607__FDSAUDITLINK__" localSheetId="2" hidden="1">{"fdsup://Directions/FactSet Auditing Viewer?action=AUDIT_VALUE&amp;DB=129&amp;ID1=27886510&amp;VALUEID=01001&amp;SDATE=2004&amp;PERIODTYPE=ANN_STD&amp;window=popup_no_bar&amp;width=385&amp;height=120&amp;START_MAXIMIZED=FALSE&amp;creator=factset&amp;display_string=Audit"}</definedName>
    <definedName name="_1607__FDSAUDITLINK__" hidden="1">{"fdsup://Directions/FactSet Auditing Viewer?action=AUDIT_VALUE&amp;DB=129&amp;ID1=27886510&amp;VALUEID=01001&amp;SDATE=2004&amp;PERIODTYPE=ANN_STD&amp;window=popup_no_bar&amp;width=385&amp;height=120&amp;START_MAXIMIZED=FALSE&amp;creator=factset&amp;display_string=Audit"}</definedName>
    <definedName name="_1608__FDSAUDITLINK__" localSheetId="2" hidden="1">{"fdsup://Directions/FactSet Auditing Viewer?action=AUDIT_VALUE&amp;DB=129&amp;ID1=27886510&amp;VALUEID=01001&amp;SDATE=2009&amp;PERIODTYPE=ANN_STD&amp;window=popup_no_bar&amp;width=385&amp;height=120&amp;START_MAXIMIZED=FALSE&amp;creator=factset&amp;display_string=Audit"}</definedName>
    <definedName name="_1608__FDSAUDITLINK__" hidden="1">{"fdsup://Directions/FactSet Auditing Viewer?action=AUDIT_VALUE&amp;DB=129&amp;ID1=27886510&amp;VALUEID=01001&amp;SDATE=2009&amp;PERIODTYPE=ANN_STD&amp;window=popup_no_bar&amp;width=385&amp;height=120&amp;START_MAXIMIZED=FALSE&amp;creator=factset&amp;display_string=Audit"}</definedName>
    <definedName name="_1609__FDSAUDITLINK__" localSheetId="2" hidden="1">{"fdsup://directions/FAT Viewer?action=UPDATE&amp;creator=factset&amp;DYN_ARGS=TRUE&amp;DOC_NAME=FAT:FQL_AUDITING_CLIENT_TEMPLATE.FAT&amp;display_string=Audit&amp;VAR:KEY=QXQXSZAJOJ&amp;VAR:QUERY=RkZfRlJFRV9DRihMVE0sMCwsLCxVU0Qp&amp;WINDOW=FIRST_POPUP&amp;HEIGHT=450&amp;WIDTH=450&amp;START_MAXIMI","ZED=FALSE&amp;VAR:CALENDAR=US&amp;VAR:SYMBOL=CREE&amp;VAR:INDEX=0"}</definedName>
    <definedName name="_1609__FDSAUDITLINK__" hidden="1">{"fdsup://directions/FAT Viewer?action=UPDATE&amp;creator=factset&amp;DYN_ARGS=TRUE&amp;DOC_NAME=FAT:FQL_AUDITING_CLIENT_TEMPLATE.FAT&amp;display_string=Audit&amp;VAR:KEY=QXQXSZAJOJ&amp;VAR:QUERY=RkZfRlJFRV9DRihMVE0sMCwsLCxVU0Qp&amp;WINDOW=FIRST_POPUP&amp;HEIGHT=450&amp;WIDTH=450&amp;START_MAXIMI","ZED=FALSE&amp;VAR:CALENDAR=US&amp;VAR:SYMBOL=CREE&amp;VAR:INDEX=0"}</definedName>
    <definedName name="_1610__FDSAUDITLINK__" localSheetId="2" hidden="1">{"fdsup://Directions/FactSet Auditing Viewer?action=AUDIT_VALUE&amp;DB=129&amp;ID1=88162G10&amp;VALUEID=01001&amp;SDATE=2005&amp;PERIODTYPE=ANN_STD&amp;window=popup_no_bar&amp;width=385&amp;height=120&amp;START_MAXIMIZED=FALSE&amp;creator=factset&amp;display_string=Audit"}</definedName>
    <definedName name="_1610__FDSAUDITLINK__" hidden="1">{"fdsup://Directions/FactSet Auditing Viewer?action=AUDIT_VALUE&amp;DB=129&amp;ID1=88162G10&amp;VALUEID=01001&amp;SDATE=2005&amp;PERIODTYPE=ANN_STD&amp;window=popup_no_bar&amp;width=385&amp;height=120&amp;START_MAXIMIZED=FALSE&amp;creator=factset&amp;display_string=Audit"}</definedName>
    <definedName name="_1611__FDSAUDITLINK__" localSheetId="2" hidden="1">{"fdsup://directions/FAT Viewer?action=UPDATE&amp;creator=factset&amp;DYN_ARGS=TRUE&amp;DOC_NAME=FAT:FQL_AUDITING_CLIENT_TEMPLATE.FAT&amp;display_string=Audit&amp;VAR:KEY=OJMHOLSRYJ&amp;VAR:QUERY=RkZfRlJFRV9DRihMVE0sMCwsLCxVU0Qp&amp;WINDOW=FIRST_POPUP&amp;HEIGHT=450&amp;WIDTH=450&amp;START_MAXIMI","ZED=FALSE&amp;VAR:CALENDAR=US&amp;VAR:SYMBOL=PG&amp;VAR:INDEX=0"}</definedName>
    <definedName name="_1611__FDSAUDITLINK__" hidden="1">{"fdsup://directions/FAT Viewer?action=UPDATE&amp;creator=factset&amp;DYN_ARGS=TRUE&amp;DOC_NAME=FAT:FQL_AUDITING_CLIENT_TEMPLATE.FAT&amp;display_string=Audit&amp;VAR:KEY=OJMHOLSRYJ&amp;VAR:QUERY=RkZfRlJFRV9DRihMVE0sMCwsLCxVU0Qp&amp;WINDOW=FIRST_POPUP&amp;HEIGHT=450&amp;WIDTH=450&amp;START_MAXIMI","ZED=FALSE&amp;VAR:CALENDAR=US&amp;VAR:SYMBOL=PG&amp;VAR:INDEX=0"}</definedName>
    <definedName name="_1612__FDSAUDITLINK__" localSheetId="2" hidden="1">{"fdsup://Directions/FactSet Auditing Viewer?action=AUDIT_VALUE&amp;DB=129&amp;ID1=74271810&amp;VALUEID=02001&amp;SDATE=201004&amp;PERIODTYPE=QTR_STD&amp;window=popup_no_bar&amp;width=385&amp;height=120&amp;START_MAXIMIZED=FALSE&amp;creator=factset&amp;display_string=Audit"}</definedName>
    <definedName name="_1612__FDSAUDITLINK__" hidden="1">{"fdsup://Directions/FactSet Auditing Viewer?action=AUDIT_VALUE&amp;DB=129&amp;ID1=74271810&amp;VALUEID=02001&amp;SDATE=201004&amp;PERIODTYPE=QTR_STD&amp;window=popup_no_bar&amp;width=385&amp;height=120&amp;START_MAXIMIZED=FALSE&amp;creator=factset&amp;display_string=Audit"}</definedName>
    <definedName name="_1613__FDSAUDITLINK__" localSheetId="2" hidden="1">{"fdsup://directions/FAT Viewer?action=UPDATE&amp;creator=factset&amp;DYN_ARGS=TRUE&amp;DOC_NAME=FAT:FQL_AUDITING_CLIENT_TEMPLATE.FAT&amp;display_string=Audit&amp;VAR:KEY=CTEJSNABIR&amp;VAR:QUERY=RkZfR1JPU1NfTUdOKE1PTiwwKQ==&amp;WINDOW=FIRST_POPUP&amp;HEIGHT=450&amp;WIDTH=450&amp;START_MAXIMIZED=","FALSE&amp;VAR:CALENDAR=US&amp;VAR:SYMBOL=PG&amp;VAR:INDEX=0"}</definedName>
    <definedName name="_1613__FDSAUDITLINK__" hidden="1">{"fdsup://directions/FAT Viewer?action=UPDATE&amp;creator=factset&amp;DYN_ARGS=TRUE&amp;DOC_NAME=FAT:FQL_AUDITING_CLIENT_TEMPLATE.FAT&amp;display_string=Audit&amp;VAR:KEY=CTEJSNABIR&amp;VAR:QUERY=RkZfR1JPU1NfTUdOKE1PTiwwKQ==&amp;WINDOW=FIRST_POPUP&amp;HEIGHT=450&amp;WIDTH=450&amp;START_MAXIMIZED=","FALSE&amp;VAR:CALENDAR=US&amp;VAR:SYMBOL=PG&amp;VAR:INDEX=0"}</definedName>
    <definedName name="_1614__FDSAUDITLINK__" localSheetId="2" hidden="1">{"fdsup://directions/FAT Viewer?action=UPDATE&amp;creator=factset&amp;DYN_ARGS=TRUE&amp;DOC_NAME=FAT:FQL_AUDITING_CLIENT_TEMPLATE.FAT&amp;display_string=Audit&amp;VAR:KEY=YVSFWDCBUT&amp;VAR:QUERY=RkZfR1JPU1NfTUdOKE1PTiwwKQ==&amp;WINDOW=FIRST_POPUP&amp;HEIGHT=450&amp;WIDTH=450&amp;START_MAXIMIZED=","FALSE&amp;VAR:CALENDAR=US&amp;VAR:SYMBOL=HSC&amp;VAR:INDEX=0"}</definedName>
    <definedName name="_1614__FDSAUDITLINK__" hidden="1">{"fdsup://directions/FAT Viewer?action=UPDATE&amp;creator=factset&amp;DYN_ARGS=TRUE&amp;DOC_NAME=FAT:FQL_AUDITING_CLIENT_TEMPLATE.FAT&amp;display_string=Audit&amp;VAR:KEY=YVSFWDCBUT&amp;VAR:QUERY=RkZfR1JPU1NfTUdOKE1PTiwwKQ==&amp;WINDOW=FIRST_POPUP&amp;HEIGHT=450&amp;WIDTH=450&amp;START_MAXIMIZED=","FALSE&amp;VAR:CALENDAR=US&amp;VAR:SYMBOL=HSC&amp;VAR:INDEX=0"}</definedName>
    <definedName name="_1615__FDSAUDITLINK__" localSheetId="2" hidden="1">{"fdsup://Directions/FactSet Auditing Viewer?action=AUDIT_VALUE&amp;DB=129&amp;ID1=74271810&amp;VALUEID=01001&amp;SDATE=2010&amp;PERIODTYPE=ANN_STD&amp;window=popup_no_bar&amp;width=385&amp;height=120&amp;START_MAXIMIZED=FALSE&amp;creator=factset&amp;display_string=Audit"}</definedName>
    <definedName name="_1615__FDSAUDITLINK__" hidden="1">{"fdsup://Directions/FactSet Auditing Viewer?action=AUDIT_VALUE&amp;DB=129&amp;ID1=74271810&amp;VALUEID=01001&amp;SDATE=2010&amp;PERIODTYPE=ANN_STD&amp;window=popup_no_bar&amp;width=385&amp;height=120&amp;START_MAXIMIZED=FALSE&amp;creator=factset&amp;display_string=Audit"}</definedName>
    <definedName name="_1616__FDSAUDITLINK__" localSheetId="2" hidden="1">{"fdsup://directions/FAT Viewer?action=UPDATE&amp;creator=factset&amp;DYN_ARGS=TRUE&amp;DOC_NAME=FAT:FQL_AUDITING_CLIENT_TEMPLATE.FAT&amp;display_string=Audit&amp;VAR:KEY=CNAXSFURUD&amp;VAR:QUERY=RkZfRlJFRV9DRihMVE0sMCwsLCxVU0Qp&amp;WINDOW=FIRST_POPUP&amp;HEIGHT=450&amp;WIDTH=450&amp;START_MAXIMI","ZED=FALSE&amp;VAR:CALENDAR=US&amp;VAR:SYMBOL=AYI&amp;VAR:INDEX=0"}</definedName>
    <definedName name="_1616__FDSAUDITLINK__" hidden="1">{"fdsup://directions/FAT Viewer?action=UPDATE&amp;creator=factset&amp;DYN_ARGS=TRUE&amp;DOC_NAME=FAT:FQL_AUDITING_CLIENT_TEMPLATE.FAT&amp;display_string=Audit&amp;VAR:KEY=CNAXSFURUD&amp;VAR:QUERY=RkZfRlJFRV9DRihMVE0sMCwsLCxVU0Qp&amp;WINDOW=FIRST_POPUP&amp;HEIGHT=450&amp;WIDTH=450&amp;START_MAXIMI","ZED=FALSE&amp;VAR:CALENDAR=US&amp;VAR:SYMBOL=AYI&amp;VAR:INDEX=0"}</definedName>
    <definedName name="_1617__FDSAUDITLINK__" localSheetId="2" hidden="1">{"fdsup://Directions/FactSet Auditing Viewer?action=AUDIT_VALUE&amp;DB=129&amp;ID1=00508Y10&amp;VALUEID=02001&amp;SDATE=201004&amp;PERIODTYPE=QTR_STD&amp;window=popup_no_bar&amp;width=385&amp;height=120&amp;START_MAXIMIZED=FALSE&amp;creator=factset&amp;display_string=Audit"}</definedName>
    <definedName name="_1617__FDSAUDITLINK__" hidden="1">{"fdsup://Directions/FactSet Auditing Viewer?action=AUDIT_VALUE&amp;DB=129&amp;ID1=00508Y10&amp;VALUEID=02001&amp;SDATE=201004&amp;PERIODTYPE=QTR_STD&amp;window=popup_no_bar&amp;width=385&amp;height=120&amp;START_MAXIMIZED=FALSE&amp;creator=factset&amp;display_string=Audit"}</definedName>
    <definedName name="_1618__FDSAUDITLINK__" localSheetId="2" hidden="1">{"fdsup://Directions/FactSet Auditing Viewer?action=AUDIT_VALUE&amp;DB=129&amp;ID1=00508Y10&amp;VALUEID=05194&amp;SDATE=201004&amp;PERIODTYPE=QTR_STD&amp;window=popup_no_bar&amp;width=385&amp;height=120&amp;START_MAXIMIZED=FALSE&amp;creator=factset&amp;display_string=Audit"}</definedName>
    <definedName name="_1618__FDSAUDITLINK__" hidden="1">{"fdsup://Directions/FactSet Auditing Viewer?action=AUDIT_VALUE&amp;DB=129&amp;ID1=00508Y10&amp;VALUEID=05194&amp;SDATE=201004&amp;PERIODTYPE=QTR_STD&amp;window=popup_no_bar&amp;width=385&amp;height=120&amp;START_MAXIMIZED=FALSE&amp;creator=factset&amp;display_string=Audit"}</definedName>
    <definedName name="_1619__FDSAUDITLINK__" localSheetId="2" hidden="1">{"fdsup://Directions/FactSet Auditing Viewer?action=AUDIT_VALUE&amp;DB=129&amp;ID1=62985Q10&amp;VALUEID=01001&amp;SDATE=2004&amp;PERIODTYPE=ANN_STD&amp;window=popup_no_bar&amp;width=385&amp;height=120&amp;START_MAXIMIZED=FALSE&amp;creator=factset&amp;display_string=Audit"}</definedName>
    <definedName name="_1619__FDSAUDITLINK__" hidden="1">{"fdsup://Directions/FactSet Auditing Viewer?action=AUDIT_VALUE&amp;DB=129&amp;ID1=62985Q10&amp;VALUEID=01001&amp;SDATE=2004&amp;PERIODTYPE=ANN_STD&amp;window=popup_no_bar&amp;width=385&amp;height=120&amp;START_MAXIMIZED=FALSE&amp;creator=factset&amp;display_string=Audit"}</definedName>
    <definedName name="_1620__FDSAUDITLINK__" localSheetId="2" hidden="1">{"fdsup://Directions/FactSet Auditing Viewer?action=AUDIT_VALUE&amp;DB=129&amp;ID1=00915810&amp;VALUEID=01001&amp;SDATE=2009&amp;PERIODTYPE=ANN_STD&amp;window=popup_no_bar&amp;width=385&amp;height=120&amp;START_MAXIMIZED=FALSE&amp;creator=factset&amp;display_string=Audit"}</definedName>
    <definedName name="_1620__FDSAUDITLINK__" hidden="1">{"fdsup://Directions/FactSet Auditing Viewer?action=AUDIT_VALUE&amp;DB=129&amp;ID1=00915810&amp;VALUEID=01001&amp;SDATE=2009&amp;PERIODTYPE=ANN_STD&amp;window=popup_no_bar&amp;width=385&amp;height=120&amp;START_MAXIMIZED=FALSE&amp;creator=factset&amp;display_string=Audit"}</definedName>
    <definedName name="_1621__FDSAUDITLINK__" localSheetId="2" hidden="1">{"fdsup://directions/FAT Viewer?action=UPDATE&amp;creator=factset&amp;DYN_ARGS=TRUE&amp;DOC_NAME=FAT:FQL_AUDITING_CLIENT_TEMPLATE.FAT&amp;display_string=Audit&amp;VAR:KEY=WBGZEDELUR&amp;VAR:QUERY=RkZfRlJFRV9DRihMVE0sMCwsLCxVU0Qp&amp;WINDOW=FIRST_POPUP&amp;HEIGHT=450&amp;WIDTH=450&amp;START_MAXIMI","ZED=FALSE&amp;VAR:CALENDAR=US&amp;VAR:SYMBOL=CTXS&amp;VAR:INDEX=0"}</definedName>
    <definedName name="_1621__FDSAUDITLINK__" hidden="1">{"fdsup://directions/FAT Viewer?action=UPDATE&amp;creator=factset&amp;DYN_ARGS=TRUE&amp;DOC_NAME=FAT:FQL_AUDITING_CLIENT_TEMPLATE.FAT&amp;display_string=Audit&amp;VAR:KEY=WBGZEDELUR&amp;VAR:QUERY=RkZfRlJFRV9DRihMVE0sMCwsLCxVU0Qp&amp;WINDOW=FIRST_POPUP&amp;HEIGHT=450&amp;WIDTH=450&amp;START_MAXIMI","ZED=FALSE&amp;VAR:CALENDAR=US&amp;VAR:SYMBOL=CTXS&amp;VAR:INDEX=0"}</definedName>
    <definedName name="_1622__FDSAUDITLINK__" localSheetId="2" hidden="1">{"fdsup://directions/FAT Viewer?action=UPDATE&amp;creator=factset&amp;DYN_ARGS=TRUE&amp;DOC_NAME=FAT:FQL_AUDITING_CLIENT_TEMPLATE.FAT&amp;display_string=Audit&amp;VAR:KEY=KBONKPIBQL&amp;VAR:QUERY=RkZfRlJFRV9DRihMVE0sMCwsLCxVU0Qp&amp;WINDOW=FIRST_POPUP&amp;HEIGHT=450&amp;WIDTH=450&amp;START_MAXIMI","ZED=FALSE&amp;VAR:CALENDAR=US&amp;VAR:SYMBOL=HSC&amp;VAR:INDEX=0"}</definedName>
    <definedName name="_1622__FDSAUDITLINK__" hidden="1">{"fdsup://directions/FAT Viewer?action=UPDATE&amp;creator=factset&amp;DYN_ARGS=TRUE&amp;DOC_NAME=FAT:FQL_AUDITING_CLIENT_TEMPLATE.FAT&amp;display_string=Audit&amp;VAR:KEY=KBONKPIBQL&amp;VAR:QUERY=RkZfRlJFRV9DRihMVE0sMCwsLCxVU0Qp&amp;WINDOW=FIRST_POPUP&amp;HEIGHT=450&amp;WIDTH=450&amp;START_MAXIMI","ZED=FALSE&amp;VAR:CALENDAR=US&amp;VAR:SYMBOL=HSC&amp;VAR:INDEX=0"}</definedName>
    <definedName name="_1623__FDSAUDITLINK__" localSheetId="2" hidden="1">{"fdsup://Directions/FactSet Auditing Viewer?action=AUDIT_VALUE&amp;DB=129&amp;ID1=41586410&amp;VALUEID=02001&amp;SDATE=201002&amp;PERIODTYPE=QTR_STD&amp;window=popup_no_bar&amp;width=385&amp;height=120&amp;START_MAXIMIZED=FALSE&amp;creator=factset&amp;display_string=Audit"}</definedName>
    <definedName name="_1623__FDSAUDITLINK__" hidden="1">{"fdsup://Directions/FactSet Auditing Viewer?action=AUDIT_VALUE&amp;DB=129&amp;ID1=41586410&amp;VALUEID=02001&amp;SDATE=201002&amp;PERIODTYPE=QTR_STD&amp;window=popup_no_bar&amp;width=385&amp;height=120&amp;START_MAXIMIZED=FALSE&amp;creator=factset&amp;display_string=Audit"}</definedName>
    <definedName name="_1624__FDSAUDITLINK__" localSheetId="2" hidden="1">{"fdsup://Directions/FactSet Auditing Viewer?action=AUDIT_VALUE&amp;DB=129&amp;ID1=41586410&amp;VALUEID=01001&amp;SDATE=2004&amp;PERIODTYPE=ANN_STD&amp;window=popup_no_bar&amp;width=385&amp;height=120&amp;START_MAXIMIZED=FALSE&amp;creator=factset&amp;display_string=Audit"}</definedName>
    <definedName name="_1624__FDSAUDITLINK__" hidden="1">{"fdsup://Directions/FactSet Auditing Viewer?action=AUDIT_VALUE&amp;DB=129&amp;ID1=41586410&amp;VALUEID=01001&amp;SDATE=2004&amp;PERIODTYPE=ANN_STD&amp;window=popup_no_bar&amp;width=385&amp;height=120&amp;START_MAXIMIZED=FALSE&amp;creator=factset&amp;display_string=Audit"}</definedName>
    <definedName name="_1625__FDSAUDITLINK__" localSheetId="2" hidden="1">{"fdsup://Directions/FactSet Auditing Viewer?action=AUDIT_VALUE&amp;DB=129&amp;ID1=41586410&amp;VALUEID=01001&amp;SDATE=2009&amp;PERIODTYPE=ANN_STD&amp;window=popup_no_bar&amp;width=385&amp;height=120&amp;START_MAXIMIZED=FALSE&amp;creator=factset&amp;display_string=Audit"}</definedName>
    <definedName name="_1625__FDSAUDITLINK__" hidden="1">{"fdsup://Directions/FactSet Auditing Viewer?action=AUDIT_VALUE&amp;DB=129&amp;ID1=41586410&amp;VALUEID=01001&amp;SDATE=2009&amp;PERIODTYPE=ANN_STD&amp;window=popup_no_bar&amp;width=385&amp;height=120&amp;START_MAXIMIZED=FALSE&amp;creator=factset&amp;display_string=Audit"}</definedName>
    <definedName name="_1626__FDSAUDITLINK__" localSheetId="2" hidden="1">{"fdsup://Directions/FactSet Auditing Viewer?action=AUDIT_VALUE&amp;DB=129&amp;ID1=00508Y10&amp;VALUEID=01001&amp;SDATE=2005&amp;PERIODTYPE=ANN_STD&amp;window=popup_no_bar&amp;width=385&amp;height=120&amp;START_MAXIMIZED=FALSE&amp;creator=factset&amp;display_string=Audit"}</definedName>
    <definedName name="_1626__FDSAUDITLINK__" hidden="1">{"fdsup://Directions/FactSet Auditing Viewer?action=AUDIT_VALUE&amp;DB=129&amp;ID1=00508Y10&amp;VALUEID=01001&amp;SDATE=2005&amp;PERIODTYPE=ANN_STD&amp;window=popup_no_bar&amp;width=385&amp;height=120&amp;START_MAXIMIZED=FALSE&amp;creator=factset&amp;display_string=Audit"}</definedName>
    <definedName name="_1627__FDSAUDITLINK__" localSheetId="2" hidden="1">{"fdsup://directions/FAT Viewer?action=UPDATE&amp;creator=factset&amp;DYN_ARGS=TRUE&amp;DOC_NAME=FAT:FQL_AUDITING_CLIENT_TEMPLATE.FAT&amp;display_string=Audit&amp;VAR:KEY=WBWZMPSNCD&amp;VAR:QUERY=RkZfRlJFRV9DRihMVE0sMCwsLCxVU0Qp&amp;WINDOW=FIRST_POPUP&amp;HEIGHT=450&amp;WIDTH=450&amp;START_MAXIMI","ZED=FALSE&amp;VAR:CALENDAR=US&amp;VAR:SYMBOL=EME&amp;VAR:INDEX=0"}</definedName>
    <definedName name="_1627__FDSAUDITLINK__" hidden="1">{"fdsup://directions/FAT Viewer?action=UPDATE&amp;creator=factset&amp;DYN_ARGS=TRUE&amp;DOC_NAME=FAT:FQL_AUDITING_CLIENT_TEMPLATE.FAT&amp;display_string=Audit&amp;VAR:KEY=WBWZMPSNCD&amp;VAR:QUERY=RkZfRlJFRV9DRihMVE0sMCwsLCxVU0Qp&amp;WINDOW=FIRST_POPUP&amp;HEIGHT=450&amp;WIDTH=450&amp;START_MAXIMI","ZED=FALSE&amp;VAR:CALENDAR=US&amp;VAR:SYMBOL=EME&amp;VAR:INDEX=0"}</definedName>
    <definedName name="_1628__FDSAUDITLINK__" localSheetId="2" hidden="1">{"fdsup://Directions/FactSet Auditing Viewer?action=AUDIT_VALUE&amp;DB=129&amp;ID1=29084Q10&amp;VALUEID=02001&amp;SDATE=201002&amp;PERIODTYPE=QTR_STD&amp;window=popup_no_bar&amp;width=385&amp;height=120&amp;START_MAXIMIZED=FALSE&amp;creator=factset&amp;display_string=Audit"}</definedName>
    <definedName name="_1628__FDSAUDITLINK__" hidden="1">{"fdsup://Directions/FactSet Auditing Viewer?action=AUDIT_VALUE&amp;DB=129&amp;ID1=29084Q10&amp;VALUEID=02001&amp;SDATE=201002&amp;PERIODTYPE=QTR_STD&amp;window=popup_no_bar&amp;width=385&amp;height=120&amp;START_MAXIMIZED=FALSE&amp;creator=factset&amp;display_string=Audit"}</definedName>
    <definedName name="_1629__FDSAUDITLINK__" localSheetId="2" hidden="1">{"fdsup://directions/FAT Viewer?action=UPDATE&amp;creator=factset&amp;DYN_ARGS=TRUE&amp;DOC_NAME=FAT:FQL_AUDITING_CLIENT_TEMPLATE.FAT&amp;display_string=Audit&amp;VAR:KEY=YNYBGJSNYN&amp;VAR:QUERY=RkZfR1JPU1NfTUdOKE1PTiwwKQ==&amp;WINDOW=FIRST_POPUP&amp;HEIGHT=450&amp;WIDTH=450&amp;START_MAXIMIZED=","FALSE&amp;VAR:CALENDAR=US&amp;VAR:SYMBOL=EME&amp;VAR:INDEX=0"}</definedName>
    <definedName name="_1629__FDSAUDITLINK__" hidden="1">{"fdsup://directions/FAT Viewer?action=UPDATE&amp;creator=factset&amp;DYN_ARGS=TRUE&amp;DOC_NAME=FAT:FQL_AUDITING_CLIENT_TEMPLATE.FAT&amp;display_string=Audit&amp;VAR:KEY=YNYBGJSNYN&amp;VAR:QUERY=RkZfR1JPU1NfTUdOKE1PTiwwKQ==&amp;WINDOW=FIRST_POPUP&amp;HEIGHT=450&amp;WIDTH=450&amp;START_MAXIMIZED=","FALSE&amp;VAR:CALENDAR=US&amp;VAR:SYMBOL=EME&amp;VAR:INDEX=0"}</definedName>
    <definedName name="_1630__FDSAUDITLINK__" localSheetId="2" hidden="1">{"fdsup://directions/FAT Viewer?action=UPDATE&amp;creator=factset&amp;DYN_ARGS=TRUE&amp;DOC_NAME=FAT:FQL_AUDITING_CLIENT_TEMPLATE.FAT&amp;display_string=Audit&amp;VAR:KEY=UTKRMPOLMZ&amp;VAR:QUERY=RkZfR1JPU1NfTUdOKE1PTiwwKQ==&amp;WINDOW=FIRST_POPUP&amp;HEIGHT=450&amp;WIDTH=450&amp;START_MAXIMIZED=","FALSE&amp;VAR:CALENDAR=US&amp;VAR:SYMBOL=WFC&amp;VAR:INDEX=0"}</definedName>
    <definedName name="_1630__FDSAUDITLINK__" hidden="1">{"fdsup://directions/FAT Viewer?action=UPDATE&amp;creator=factset&amp;DYN_ARGS=TRUE&amp;DOC_NAME=FAT:FQL_AUDITING_CLIENT_TEMPLATE.FAT&amp;display_string=Audit&amp;VAR:KEY=UTKRMPOLMZ&amp;VAR:QUERY=RkZfR1JPU1NfTUdOKE1PTiwwKQ==&amp;WINDOW=FIRST_POPUP&amp;HEIGHT=450&amp;WIDTH=450&amp;START_MAXIMIZED=","FALSE&amp;VAR:CALENDAR=US&amp;VAR:SYMBOL=WFC&amp;VAR:INDEX=0"}</definedName>
    <definedName name="_1631__FDSAUDITLINK__" localSheetId="2" hidden="1">{"fdsup://Directions/FactSet Auditing Viewer?action=AUDIT_VALUE&amp;DB=129&amp;ID1=29084Q10&amp;VALUEID=01001&amp;SDATE=2009&amp;PERIODTYPE=ANN_STD&amp;window=popup_no_bar&amp;width=385&amp;height=120&amp;START_MAXIMIZED=FALSE&amp;creator=factset&amp;display_string=Audit"}</definedName>
    <definedName name="_1631__FDSAUDITLINK__" hidden="1">{"fdsup://Directions/FactSet Auditing Viewer?action=AUDIT_VALUE&amp;DB=129&amp;ID1=29084Q10&amp;VALUEID=01001&amp;SDATE=2009&amp;PERIODTYPE=ANN_STD&amp;window=popup_no_bar&amp;width=385&amp;height=120&amp;START_MAXIMIZED=FALSE&amp;creator=factset&amp;display_string=Audit"}</definedName>
    <definedName name="_1632__FDSAUDITLINK__" localSheetId="2" hidden="1">{"fdsup://directions/FAT Viewer?action=UPDATE&amp;creator=factset&amp;DYN_ARGS=TRUE&amp;DOC_NAME=FAT:FQL_AUDITING_CLIENT_TEMPLATE.FAT&amp;display_string=Audit&amp;VAR:KEY=OLGDKRSJCF&amp;VAR:QUERY=RkZfRlJFRV9DRihMVE0sMCwsLCxVU0Qp&amp;WINDOW=FIRST_POPUP&amp;HEIGHT=450&amp;WIDTH=450&amp;START_MAXIMI","ZED=FALSE&amp;VAR:CALENDAR=US&amp;VAR:SYMBOL=NLC&amp;VAR:INDEX=0"}</definedName>
    <definedName name="_1632__FDSAUDITLINK__" hidden="1">{"fdsup://directions/FAT Viewer?action=UPDATE&amp;creator=factset&amp;DYN_ARGS=TRUE&amp;DOC_NAME=FAT:FQL_AUDITING_CLIENT_TEMPLATE.FAT&amp;display_string=Audit&amp;VAR:KEY=OLGDKRSJCF&amp;VAR:QUERY=RkZfRlJFRV9DRihMVE0sMCwsLCxVU0Qp&amp;WINDOW=FIRST_POPUP&amp;HEIGHT=450&amp;WIDTH=450&amp;START_MAXIMI","ZED=FALSE&amp;VAR:CALENDAR=US&amp;VAR:SYMBOL=NLC&amp;VAR:INDEX=0"}</definedName>
    <definedName name="_1633__FDSAUDITLINK__" localSheetId="2" hidden="1">{"fdsup://Directions/FactSet Auditing Viewer?action=AUDIT_VALUE&amp;DB=129&amp;ID1=62985Q10&amp;VALUEID=02001&amp;SDATE=201002&amp;PERIODTYPE=QTR_STD&amp;window=popup_no_bar&amp;width=385&amp;height=120&amp;START_MAXIMIZED=FALSE&amp;creator=factset&amp;display_string=Audit"}</definedName>
    <definedName name="_1633__FDSAUDITLINK__" hidden="1">{"fdsup://Directions/FactSet Auditing Viewer?action=AUDIT_VALUE&amp;DB=129&amp;ID1=62985Q10&amp;VALUEID=02001&amp;SDATE=201002&amp;PERIODTYPE=QTR_STD&amp;window=popup_no_bar&amp;width=385&amp;height=120&amp;START_MAXIMIZED=FALSE&amp;creator=factset&amp;display_string=Audit"}</definedName>
    <definedName name="_1634__FDSAUDITLINK__" localSheetId="2" hidden="1">{"fdsup://Directions/FactSet Auditing Viewer?action=AUDIT_VALUE&amp;DB=129&amp;ID1=62985Q10&amp;VALUEID=05194&amp;SDATE=201002&amp;PERIODTYPE=QTR_STD&amp;window=popup_no_bar&amp;width=385&amp;height=120&amp;START_MAXIMIZED=FALSE&amp;creator=factset&amp;display_string=Audit"}</definedName>
    <definedName name="_1634__FDSAUDITLINK__" hidden="1">{"fdsup://Directions/FactSet Auditing Viewer?action=AUDIT_VALUE&amp;DB=129&amp;ID1=62985Q10&amp;VALUEID=05194&amp;SDATE=201002&amp;PERIODTYPE=QTR_STD&amp;window=popup_no_bar&amp;width=385&amp;height=120&amp;START_MAXIMIZED=FALSE&amp;creator=factset&amp;display_string=Audit"}</definedName>
    <definedName name="_1635__FDSAUDITLINK__" localSheetId="2" hidden="1">{"fdsup://Directions/FactSet Auditing Viewer?action=AUDIT_VALUE&amp;DB=129&amp;ID1=27886510&amp;VALUEID=05194&amp;SDATE=201002&amp;PERIODTYPE=QTR_STD&amp;window=popup_no_bar&amp;width=385&amp;height=120&amp;START_MAXIMIZED=FALSE&amp;creator=factset&amp;display_string=Audit"}</definedName>
    <definedName name="_1635__FDSAUDITLINK__" hidden="1">{"fdsup://Directions/FactSet Auditing Viewer?action=AUDIT_VALUE&amp;DB=129&amp;ID1=27886510&amp;VALUEID=05194&amp;SDATE=201002&amp;PERIODTYPE=QTR_STD&amp;window=popup_no_bar&amp;width=385&amp;height=120&amp;START_MAXIMIZED=FALSE&amp;creator=factset&amp;display_string=Audit"}</definedName>
    <definedName name="_1636__FDSAUDITLINK__" localSheetId="2" hidden="1">{"fdsup://Directions/FactSet Auditing Viewer?action=AUDIT_VALUE&amp;DB=129&amp;ID1=00915810&amp;VALUEID=05194&amp;SDATE=201003&amp;PERIODTYPE=QTR_STD&amp;window=popup_no_bar&amp;width=385&amp;height=120&amp;START_MAXIMIZED=FALSE&amp;creator=factset&amp;display_string=Audit"}</definedName>
    <definedName name="_1636__FDSAUDITLINK__" hidden="1">{"fdsup://Directions/FactSet Auditing Viewer?action=AUDIT_VALUE&amp;DB=129&amp;ID1=00915810&amp;VALUEID=05194&amp;SDATE=201003&amp;PERIODTYPE=QTR_STD&amp;window=popup_no_bar&amp;width=385&amp;height=120&amp;START_MAXIMIZED=FALSE&amp;creator=factset&amp;display_string=Audit"}</definedName>
    <definedName name="_1637__FDSAUDITLINK__" localSheetId="2" hidden="1">{"fdsup://directions/FAT Viewer?action=UPDATE&amp;creator=factset&amp;DYN_ARGS=TRUE&amp;DOC_NAME=FAT:FQL_AUDITING_CLIENT_TEMPLATE.FAT&amp;display_string=Audit&amp;VAR:KEY=CTUNUHSJML&amp;VAR:QUERY=RkZfRlJFRV9DRihMVE0sMCwsLCxVU0Qp&amp;WINDOW=FIRST_POPUP&amp;HEIGHT=450&amp;WIDTH=450&amp;START_MAXIMI","ZED=FALSE&amp;VAR:CALENDAR=US&amp;VAR:SYMBOL=TRMB&amp;VAR:INDEX=0"}</definedName>
    <definedName name="_1637__FDSAUDITLINK__" hidden="1">{"fdsup://directions/FAT Viewer?action=UPDATE&amp;creator=factset&amp;DYN_ARGS=TRUE&amp;DOC_NAME=FAT:FQL_AUDITING_CLIENT_TEMPLATE.FAT&amp;display_string=Audit&amp;VAR:KEY=CTUNUHSJML&amp;VAR:QUERY=RkZfRlJFRV9DRihMVE0sMCwsLCxVU0Qp&amp;WINDOW=FIRST_POPUP&amp;HEIGHT=450&amp;WIDTH=450&amp;START_MAXIMI","ZED=FALSE&amp;VAR:CALENDAR=US&amp;VAR:SYMBOL=TRMB&amp;VAR:INDEX=0"}</definedName>
    <definedName name="_1638__FDSAUDITLINK__" localSheetId="2" hidden="1">{"fdsup://directions/FAT Viewer?action=UPDATE&amp;creator=factset&amp;DYN_ARGS=TRUE&amp;DOC_NAME=FAT:FQL_AUDITING_CLIENT_TEMPLATE.FAT&amp;display_string=Audit&amp;VAR:KEY=CLWDATAROZ&amp;VAR:QUERY=RkZfRlJFRV9DRihMVE0sMCwsLCxVU0Qp&amp;WINDOW=FIRST_POPUP&amp;HEIGHT=450&amp;WIDTH=450&amp;START_MAXIMI","ZED=FALSE&amp;VAR:CALENDAR=US&amp;VAR:SYMBOL=ANSS&amp;VAR:INDEX=0"}</definedName>
    <definedName name="_1638__FDSAUDITLINK__" hidden="1">{"fdsup://directions/FAT Viewer?action=UPDATE&amp;creator=factset&amp;DYN_ARGS=TRUE&amp;DOC_NAME=FAT:FQL_AUDITING_CLIENT_TEMPLATE.FAT&amp;display_string=Audit&amp;VAR:KEY=CLWDATAROZ&amp;VAR:QUERY=RkZfRlJFRV9DRihMVE0sMCwsLCxVU0Qp&amp;WINDOW=FIRST_POPUP&amp;HEIGHT=450&amp;WIDTH=450&amp;START_MAXIMI","ZED=FALSE&amp;VAR:CALENDAR=US&amp;VAR:SYMBOL=ANSS&amp;VAR:INDEX=0"}</definedName>
    <definedName name="_1639__FDSAUDITLINK__" localSheetId="2" hidden="1">{"fdsup://directions/FAT Viewer?action=UPDATE&amp;creator=factset&amp;DYN_ARGS=TRUE&amp;DOC_NAME=FAT:FQL_AUDITING_CLIENT_TEMPLATE.FAT&amp;display_string=Audit&amp;VAR:KEY=MDUJCDIRMZ&amp;VAR:QUERY=RkZfR1JPU1NfTUdOKE1PTiwwKQ==&amp;WINDOW=FIRST_POPUP&amp;HEIGHT=450&amp;WIDTH=450&amp;START_MAXIMIZED=","FALSE&amp;VAR:CALENDAR=US&amp;VAR:SYMBOL=TTEK&amp;VAR:INDEX=0"}</definedName>
    <definedName name="_1639__FDSAUDITLINK__" hidden="1">{"fdsup://directions/FAT Viewer?action=UPDATE&amp;creator=factset&amp;DYN_ARGS=TRUE&amp;DOC_NAME=FAT:FQL_AUDITING_CLIENT_TEMPLATE.FAT&amp;display_string=Audit&amp;VAR:KEY=MDUJCDIRMZ&amp;VAR:QUERY=RkZfR1JPU1NfTUdOKE1PTiwwKQ==&amp;WINDOW=FIRST_POPUP&amp;HEIGHT=450&amp;WIDTH=450&amp;START_MAXIMIZED=","FALSE&amp;VAR:CALENDAR=US&amp;VAR:SYMBOL=TTEK&amp;VAR:INDEX=0"}</definedName>
    <definedName name="_1640__FDSAUDITLINK__" localSheetId="2" hidden="1">{"fdsup://Directions/FactSet Auditing Viewer?action=AUDIT_VALUE&amp;DB=129&amp;ID1=88162G10&amp;VALUEID=01001&amp;SDATE=2009&amp;PERIODTYPE=ANN_STD&amp;window=popup_no_bar&amp;width=385&amp;height=120&amp;START_MAXIMIZED=FALSE&amp;creator=factset&amp;display_string=Audit"}</definedName>
    <definedName name="_1640__FDSAUDITLINK__" hidden="1">{"fdsup://Directions/FactSet Auditing Viewer?action=AUDIT_VALUE&amp;DB=129&amp;ID1=88162G10&amp;VALUEID=01001&amp;SDATE=2009&amp;PERIODTYPE=ANN_STD&amp;window=popup_no_bar&amp;width=385&amp;height=120&amp;START_MAXIMIZED=FALSE&amp;creator=factset&amp;display_string=Audit"}</definedName>
    <definedName name="_1641__FDSAUDITLINK__" localSheetId="2" hidden="1">{"fdsup://Directions/FactSet Auditing Viewer?action=AUDIT_VALUE&amp;DB=129&amp;ID1=74271810&amp;VALUEID=01001&amp;SDATE=2005&amp;PERIODTYPE=ANN_STD&amp;window=popup_no_bar&amp;width=385&amp;height=120&amp;START_MAXIMIZED=FALSE&amp;creator=factset&amp;display_string=Audit"}</definedName>
    <definedName name="_1641__FDSAUDITLINK__" hidden="1">{"fdsup://Directions/FactSet Auditing Viewer?action=AUDIT_VALUE&amp;DB=129&amp;ID1=74271810&amp;VALUEID=01001&amp;SDATE=2005&amp;PERIODTYPE=ANN_STD&amp;window=popup_no_bar&amp;width=385&amp;height=120&amp;START_MAXIMIZED=FALSE&amp;creator=factset&amp;display_string=Audit"}</definedName>
    <definedName name="_1642__FDSAUDITLINK__" localSheetId="2" hidden="1">{"fdsup://Directions/FactSet Auditing Viewer?action=AUDIT_VALUE&amp;DB=129&amp;ID1=74271810&amp;VALUEID=05194&amp;SDATE=201004&amp;PERIODTYPE=QTR_STD&amp;window=popup_no_bar&amp;width=385&amp;height=120&amp;START_MAXIMIZED=FALSE&amp;creator=factset&amp;display_string=Audit"}</definedName>
    <definedName name="_1642__FDSAUDITLINK__" hidden="1">{"fdsup://Directions/FactSet Auditing Viewer?action=AUDIT_VALUE&amp;DB=129&amp;ID1=74271810&amp;VALUEID=05194&amp;SDATE=201004&amp;PERIODTYPE=QTR_STD&amp;window=popup_no_bar&amp;width=385&amp;height=120&amp;START_MAXIMIZED=FALSE&amp;creator=factset&amp;display_string=Audit"}</definedName>
    <definedName name="_1643__FDSAUDITLINK__" localSheetId="2" hidden="1">{"fdsup://Directions/FactSet Auditing Viewer?action=AUDIT_VALUE&amp;DB=129&amp;ID1=41586410&amp;VALUEID=05194&amp;SDATE=201002&amp;PERIODTYPE=QTR_STD&amp;window=popup_no_bar&amp;width=385&amp;height=120&amp;START_MAXIMIZED=FALSE&amp;creator=factset&amp;display_string=Audit"}</definedName>
    <definedName name="_1643__FDSAUDITLINK__" hidden="1">{"fdsup://Directions/FactSet Auditing Viewer?action=AUDIT_VALUE&amp;DB=129&amp;ID1=41586410&amp;VALUEID=05194&amp;SDATE=201002&amp;PERIODTYPE=QTR_STD&amp;window=popup_no_bar&amp;width=385&amp;height=120&amp;START_MAXIMIZED=FALSE&amp;creator=factset&amp;display_string=Audit"}</definedName>
    <definedName name="_1644__FDSAUDITLINK__" localSheetId="2" hidden="1">{"fdsup://directions/FAT Viewer?action=UPDATE&amp;creator=factset&amp;DYN_ARGS=TRUE&amp;DOC_NAME=FAT:FQL_AUDITING_CLIENT_TEMPLATE.FAT&amp;display_string=Audit&amp;VAR:KEY=GFOLITYXIL&amp;VAR:QUERY=RkZfRlJFRV9DRihMVE0sMCwsLCxVU0Qp&amp;WINDOW=FIRST_POPUP&amp;HEIGHT=450&amp;WIDTH=450&amp;START_MAXIMI","ZED=FALSE&amp;VAR:CALENDAR=US&amp;VAR:SYMBOL=WFC&amp;VAR:INDEX=0"}</definedName>
    <definedName name="_1644__FDSAUDITLINK__" hidden="1">{"fdsup://directions/FAT Viewer?action=UPDATE&amp;creator=factset&amp;DYN_ARGS=TRUE&amp;DOC_NAME=FAT:FQL_AUDITING_CLIENT_TEMPLATE.FAT&amp;display_string=Audit&amp;VAR:KEY=GFOLITYXIL&amp;VAR:QUERY=RkZfRlJFRV9DRihMVE0sMCwsLCxVU0Qp&amp;WINDOW=FIRST_POPUP&amp;HEIGHT=450&amp;WIDTH=450&amp;START_MAXIMI","ZED=FALSE&amp;VAR:CALENDAR=US&amp;VAR:SYMBOL=WFC&amp;VAR:INDEX=0"}</definedName>
    <definedName name="_1645__FDSAUDITLINK__" localSheetId="2" hidden="1">{"fdsup://directions/FAT Viewer?action=UPDATE&amp;creator=factset&amp;DYN_ARGS=TRUE&amp;DOC_NAME=FAT:FQL_AUDITING_CLIENT_TEMPLATE.FAT&amp;display_string=Audit&amp;VAR:KEY=YLSNQFITUX&amp;VAR:QUERY=RkZfRlJFRV9DRihMVE0sMCwsLCxVU0Qp&amp;WINDOW=FIRST_POPUP&amp;HEIGHT=450&amp;WIDTH=450&amp;START_MAXIMI","ZED=FALSE&amp;VAR:CALENDAR=US&amp;VAR:SYMBOL=ECL&amp;VAR:INDEX=0"}</definedName>
    <definedName name="_1645__FDSAUDITLINK__" hidden="1">{"fdsup://directions/FAT Viewer?action=UPDATE&amp;creator=factset&amp;DYN_ARGS=TRUE&amp;DOC_NAME=FAT:FQL_AUDITING_CLIENT_TEMPLATE.FAT&amp;display_string=Audit&amp;VAR:KEY=YLSNQFITUX&amp;VAR:QUERY=RkZfRlJFRV9DRihMVE0sMCwsLCxVU0Qp&amp;WINDOW=FIRST_POPUP&amp;HEIGHT=450&amp;WIDTH=450&amp;START_MAXIMI","ZED=FALSE&amp;VAR:CALENDAR=US&amp;VAR:SYMBOL=ECL&amp;VAR:INDEX=0"}</definedName>
    <definedName name="_1646__FDSAUDITLINK__" localSheetId="2" hidden="1">{"fdsup://Directions/FactSet Auditing Viewer?action=AUDIT_VALUE&amp;DB=129&amp;ID1=27886510&amp;VALUEID=02001&amp;SDATE=201002&amp;PERIODTYPE=QTR_STD&amp;window=popup_no_bar&amp;width=385&amp;height=120&amp;START_MAXIMIZED=FALSE&amp;creator=factset&amp;display_string=Audit"}</definedName>
    <definedName name="_1646__FDSAUDITLINK__" hidden="1">{"fdsup://Directions/FactSet Auditing Viewer?action=AUDIT_VALUE&amp;DB=129&amp;ID1=27886510&amp;VALUEID=02001&amp;SDATE=201002&amp;PERIODTYPE=QTR_STD&amp;window=popup_no_bar&amp;width=385&amp;height=120&amp;START_MAXIMIZED=FALSE&amp;creator=factset&amp;display_string=Audit"}</definedName>
    <definedName name="_1647__FDSAUDITLINK__" localSheetId="2" hidden="1">{"fdsup://directions/FAT Viewer?action=UPDATE&amp;creator=factset&amp;DYN_ARGS=TRUE&amp;DOC_NAME=FAT:FQL_AUDITING_CLIENT_TEMPLATE.FAT&amp;display_string=Audit&amp;VAR:KEY=MFKREJKXSL&amp;VAR:QUERY=RkZfR1JPU1NfTUdOKE1PTiwwKQ==&amp;WINDOW=FIRST_POPUP&amp;HEIGHT=450&amp;WIDTH=450&amp;START_MAXIMIZED=","FALSE&amp;VAR:CALENDAR=US&amp;VAR:SYMBOL=NLC&amp;VAR:INDEX=0"}</definedName>
    <definedName name="_1647__FDSAUDITLINK__" hidden="1">{"fdsup://directions/FAT Viewer?action=UPDATE&amp;creator=factset&amp;DYN_ARGS=TRUE&amp;DOC_NAME=FAT:FQL_AUDITING_CLIENT_TEMPLATE.FAT&amp;display_string=Audit&amp;VAR:KEY=MFKREJKXSL&amp;VAR:QUERY=RkZfR1JPU1NfTUdOKE1PTiwwKQ==&amp;WINDOW=FIRST_POPUP&amp;HEIGHT=450&amp;WIDTH=450&amp;START_MAXIMIZED=","FALSE&amp;VAR:CALENDAR=US&amp;VAR:SYMBOL=NLC&amp;VAR:INDEX=0"}</definedName>
    <definedName name="_1648__FDSAUDITLINK__" localSheetId="2" hidden="1">{"fdsup://directions/FAT Viewer?action=UPDATE&amp;creator=factset&amp;DYN_ARGS=TRUE&amp;DOC_NAME=FAT:FQL_AUDITING_CLIENT_TEMPLATE.FAT&amp;display_string=Audit&amp;VAR:KEY=AZKHKPQLAR&amp;VAR:QUERY=RkZfR1JPU1NfTUdOKE1PTiwwKQ==&amp;WINDOW=FIRST_POPUP&amp;HEIGHT=450&amp;WIDTH=450&amp;START_MAXIMIZED=","FALSE&amp;VAR:CALENDAR=US&amp;VAR:SYMBOL=ECL&amp;VAR:INDEX=0"}</definedName>
    <definedName name="_1648__FDSAUDITLINK__" hidden="1">{"fdsup://directions/FAT Viewer?action=UPDATE&amp;creator=factset&amp;DYN_ARGS=TRUE&amp;DOC_NAME=FAT:FQL_AUDITING_CLIENT_TEMPLATE.FAT&amp;display_string=Audit&amp;VAR:KEY=AZKHKPQLAR&amp;VAR:QUERY=RkZfR1JPU1NfTUdOKE1PTiwwKQ==&amp;WINDOW=FIRST_POPUP&amp;HEIGHT=450&amp;WIDTH=450&amp;START_MAXIMIZED=","FALSE&amp;VAR:CALENDAR=US&amp;VAR:SYMBOL=ECL&amp;VAR:INDEX=0"}</definedName>
    <definedName name="_1649__FDSAUDITLINK__" localSheetId="2" hidden="1">{"fdsup://directions/FAT Viewer?action=UPDATE&amp;creator=factset&amp;DYN_ARGS=TRUE&amp;DOC_NAME=FAT:FQL_AUDITING_CLIENT_TEMPLATE.FAT&amp;display_string=Audit&amp;VAR:KEY=WJGPGTUJUD&amp;VAR:QUERY=RkZfR1JPU1NfTUdOKE1PTiwwKQ==&amp;WINDOW=FIRST_POPUP&amp;HEIGHT=450&amp;WIDTH=450&amp;START_MAXIMIZED=","FALSE&amp;VAR:CALENDAR=US&amp;VAR:SYMBOL=APD&amp;VAR:INDEX=0"}</definedName>
    <definedName name="_1649__FDSAUDITLINK__" hidden="1">{"fdsup://directions/FAT Viewer?action=UPDATE&amp;creator=factset&amp;DYN_ARGS=TRUE&amp;DOC_NAME=FAT:FQL_AUDITING_CLIENT_TEMPLATE.FAT&amp;display_string=Audit&amp;VAR:KEY=WJGPGTUJUD&amp;VAR:QUERY=RkZfR1JPU1NfTUdOKE1PTiwwKQ==&amp;WINDOW=FIRST_POPUP&amp;HEIGHT=450&amp;WIDTH=450&amp;START_MAXIMIZED=","FALSE&amp;VAR:CALENDAR=US&amp;VAR:SYMBOL=APD&amp;VAR:INDEX=0"}</definedName>
    <definedName name="_1650__FDSAUDITLINK__" localSheetId="2" hidden="1">{"fdsup://Directions/FactSet Auditing Viewer?action=AUDIT_VALUE&amp;DB=129&amp;ID1=00915810&amp;VALUEID=01001&amp;SDATE=2005&amp;PERIODTYPE=ANN_STD&amp;window=popup_no_bar&amp;width=385&amp;height=120&amp;START_MAXIMIZED=FALSE&amp;creator=factset&amp;display_string=Audit"}</definedName>
    <definedName name="_1650__FDSAUDITLINK__" hidden="1">{"fdsup://Directions/FactSet Auditing Viewer?action=AUDIT_VALUE&amp;DB=129&amp;ID1=00915810&amp;VALUEID=01001&amp;SDATE=2005&amp;PERIODTYPE=ANN_STD&amp;window=popup_no_bar&amp;width=385&amp;height=120&amp;START_MAXIMIZED=FALSE&amp;creator=factset&amp;display_string=Audit"}</definedName>
    <definedName name="_1651__FDSAUDITLINK__" localSheetId="2" hidden="1">{"fdsup://Directions/FactSet Auditing Viewer?action=AUDIT_VALUE&amp;DB=129&amp;ID1=62985Q10&amp;VALUEID=01001&amp;SDATE=2009&amp;PERIODTYPE=ANN_STD&amp;window=popup_no_bar&amp;width=385&amp;height=120&amp;START_MAXIMIZED=FALSE&amp;creator=factset&amp;display_string=Audit"}</definedName>
    <definedName name="_1651__FDSAUDITLINK__" hidden="1">{"fdsup://Directions/FactSet Auditing Viewer?action=AUDIT_VALUE&amp;DB=129&amp;ID1=62985Q10&amp;VALUEID=01001&amp;SDATE=2009&amp;PERIODTYPE=ANN_STD&amp;window=popup_no_bar&amp;width=385&amp;height=120&amp;START_MAXIMIZED=FALSE&amp;creator=factset&amp;display_string=Audit"}</definedName>
    <definedName name="_1652__FDSAUDITLINK__" localSheetId="2" hidden="1">{"fdsup://directions/FAT Viewer?action=UPDATE&amp;creator=factset&amp;DYN_ARGS=TRUE&amp;DOC_NAME=FAT:FQL_AUDITING_CLIENT_TEMPLATE.FAT&amp;display_string=Audit&amp;VAR:KEY=KNWHUZYBID&amp;VAR:QUERY=RkZfRlJFRV9DRihMVE0sMCwsLCxVU0Qp&amp;WINDOW=FIRST_POPUP&amp;HEIGHT=450&amp;WIDTH=450&amp;START_MAXIMI","ZED=FALSE&amp;VAR:CALENDAR=US&amp;VAR:SYMBOL=IBM&amp;VAR:INDEX=0"}</definedName>
    <definedName name="_1652__FDSAUDITLINK__" hidden="1">{"fdsup://directions/FAT Viewer?action=UPDATE&amp;creator=factset&amp;DYN_ARGS=TRUE&amp;DOC_NAME=FAT:FQL_AUDITING_CLIENT_TEMPLATE.FAT&amp;display_string=Audit&amp;VAR:KEY=KNWHUZYBID&amp;VAR:QUERY=RkZfRlJFRV9DRihMVE0sMCwsLCxVU0Qp&amp;WINDOW=FIRST_POPUP&amp;HEIGHT=450&amp;WIDTH=450&amp;START_MAXIMI","ZED=FALSE&amp;VAR:CALENDAR=US&amp;VAR:SYMBOL=IBM&amp;VAR:INDEX=0"}</definedName>
    <definedName name="_1653__FDSAUDITLINK__" localSheetId="2" hidden="1">{"fdsup://directions/FAT Viewer?action=UPDATE&amp;creator=factset&amp;DYN_ARGS=TRUE&amp;DOC_NAME=FAT:FQL_AUDITING_CLIENT_TEMPLATE.FAT&amp;display_string=Audit&amp;VAR:KEY=KFCBEJMLWX&amp;VAR:QUERY=RkZfRlJFRV9DRihMVE0sMCwsLCxVU0Qp&amp;WINDOW=FIRST_POPUP&amp;HEIGHT=450&amp;WIDTH=450&amp;START_MAXIMI","ZED=FALSE&amp;VAR:CALENDAR=US&amp;VAR:SYMBOL=A&amp;VAR:INDEX=0"}</definedName>
    <definedName name="_1653__FDSAUDITLINK__" hidden="1">{"fdsup://directions/FAT Viewer?action=UPDATE&amp;creator=factset&amp;DYN_ARGS=TRUE&amp;DOC_NAME=FAT:FQL_AUDITING_CLIENT_TEMPLATE.FAT&amp;display_string=Audit&amp;VAR:KEY=KFCBEJMLWX&amp;VAR:QUERY=RkZfRlJFRV9DRihMVE0sMCwsLCxVU0Qp&amp;WINDOW=FIRST_POPUP&amp;HEIGHT=450&amp;WIDTH=450&amp;START_MAXIMI","ZED=FALSE&amp;VAR:CALENDAR=US&amp;VAR:SYMBOL=A&amp;VAR:INDEX=0"}</definedName>
    <definedName name="_1654__FDSAUDITLINK__" localSheetId="2" hidden="1">{"fdsup://directions/FAT Viewer?action=UPDATE&amp;creator=factset&amp;DYN_ARGS=TRUE&amp;DOC_NAME=FAT:FQL_AUDITING_CLIENT_TEMPLATE.FAT&amp;display_string=Audit&amp;VAR:KEY=MNOTCFMRMJ&amp;VAR:QUERY=RkZfRlJFRV9DRihMVE0sMCwsLCxVU0Qp&amp;WINDOW=FIRST_POPUP&amp;HEIGHT=450&amp;WIDTH=450&amp;START_MAXIMI","ZED=FALSE&amp;VAR:CALENDAR=US&amp;VAR:SYMBOL=GOOG&amp;VAR:INDEX=0"}</definedName>
    <definedName name="_1654__FDSAUDITLINK__" hidden="1">{"fdsup://directions/FAT Viewer?action=UPDATE&amp;creator=factset&amp;DYN_ARGS=TRUE&amp;DOC_NAME=FAT:FQL_AUDITING_CLIENT_TEMPLATE.FAT&amp;display_string=Audit&amp;VAR:KEY=MNOTCFMRMJ&amp;VAR:QUERY=RkZfRlJFRV9DRihMVE0sMCwsLCxVU0Qp&amp;WINDOW=FIRST_POPUP&amp;HEIGHT=450&amp;WIDTH=450&amp;START_MAXIMI","ZED=FALSE&amp;VAR:CALENDAR=US&amp;VAR:SYMBOL=GOOG&amp;VAR:INDEX=0"}</definedName>
    <definedName name="_1655__FDSAUDITLINK__" localSheetId="2" hidden="1">{"fdsup://directions/FAT Viewer?action=UPDATE&amp;creator=factset&amp;DYN_ARGS=TRUE&amp;DOC_NAME=FAT:FQL_AUDITING_CLIENT_TEMPLATE.FAT&amp;display_string=Audit&amp;VAR:KEY=IPSRSTATGP&amp;VAR:QUERY=RkZfRlJFRV9DRihMVE0sMCwsLCxVU0Qp&amp;WINDOW=FIRST_POPUP&amp;HEIGHT=450&amp;WIDTH=450&amp;START_MAXIMI","ZED=FALSE&amp;VAR:CALENDAR=US&amp;VAR:SYMBOL=AAPL&amp;VAR:INDEX=0"}</definedName>
    <definedName name="_1655__FDSAUDITLINK__" hidden="1">{"fdsup://directions/FAT Viewer?action=UPDATE&amp;creator=factset&amp;DYN_ARGS=TRUE&amp;DOC_NAME=FAT:FQL_AUDITING_CLIENT_TEMPLATE.FAT&amp;display_string=Audit&amp;VAR:KEY=IPSRSTATGP&amp;VAR:QUERY=RkZfRlJFRV9DRihMVE0sMCwsLCxVU0Qp&amp;WINDOW=FIRST_POPUP&amp;HEIGHT=450&amp;WIDTH=450&amp;START_MAXIMI","ZED=FALSE&amp;VAR:CALENDAR=US&amp;VAR:SYMBOL=AAPL&amp;VAR:INDEX=0"}</definedName>
    <definedName name="_1656__FDSAUDITLINK__" localSheetId="2" hidden="1">{"fdsup://directions/FAT Viewer?action=UPDATE&amp;creator=factset&amp;DYN_ARGS=TRUE&amp;DOC_NAME=FAT:FQL_AUDITING_CLIENT_TEMPLATE.FAT&amp;display_string=Audit&amp;VAR:KEY=OVGFGBWZOJ&amp;VAR:QUERY=RkZfRlJFRV9DRihMVE0sMCwsLCxVU0Qp&amp;WINDOW=FIRST_POPUP&amp;HEIGHT=450&amp;WIDTH=450&amp;START_MAXIMI","ZED=FALSE&amp;VAR:CALENDAR=US&amp;VAR:SYMBOL=ACN&amp;VAR:INDEX=0"}</definedName>
    <definedName name="_1656__FDSAUDITLINK__" hidden="1">{"fdsup://directions/FAT Viewer?action=UPDATE&amp;creator=factset&amp;DYN_ARGS=TRUE&amp;DOC_NAME=FAT:FQL_AUDITING_CLIENT_TEMPLATE.FAT&amp;display_string=Audit&amp;VAR:KEY=OVGFGBWZOJ&amp;VAR:QUERY=RkZfRlJFRV9DRihMVE0sMCwsLCxVU0Qp&amp;WINDOW=FIRST_POPUP&amp;HEIGHT=450&amp;WIDTH=450&amp;START_MAXIMI","ZED=FALSE&amp;VAR:CALENDAR=US&amp;VAR:SYMBOL=ACN&amp;VAR:INDEX=0"}</definedName>
    <definedName name="_1657__FDSAUDITLINK__" localSheetId="2" hidden="1">{"fdsup://Directions/FactSet Auditing Viewer?action=AUDIT_VALUE&amp;DB=129&amp;ID1=38259P50&amp;VALUEID=02001&amp;SDATE=201003&amp;PERIODTYPE=QTR_STD&amp;window=popup_no_bar&amp;width=385&amp;height=120&amp;START_MAXIMIZED=FALSE&amp;creator=factset&amp;display_string=Audit"}</definedName>
    <definedName name="_1657__FDSAUDITLINK__" hidden="1">{"fdsup://Directions/FactSet Auditing Viewer?action=AUDIT_VALUE&amp;DB=129&amp;ID1=38259P50&amp;VALUEID=02001&amp;SDATE=201003&amp;PERIODTYPE=QTR_STD&amp;window=popup_no_bar&amp;width=385&amp;height=120&amp;START_MAXIMIZED=FALSE&amp;creator=factset&amp;display_string=Audit"}</definedName>
    <definedName name="_1658__FDSAUDITLINK__" localSheetId="2" hidden="1">{"fdsup://Directions/FactSet Auditing Viewer?action=AUDIT_VALUE&amp;DB=129&amp;ID1=03783310&amp;VALUEID=02001&amp;SDATE=201004&amp;PERIODTYPE=QTR_STD&amp;window=popup_no_bar&amp;width=385&amp;height=120&amp;START_MAXIMIZED=FALSE&amp;creator=factset&amp;display_string=Audit"}</definedName>
    <definedName name="_1658__FDSAUDITLINK__" hidden="1">{"fdsup://Directions/FactSet Auditing Viewer?action=AUDIT_VALUE&amp;DB=129&amp;ID1=03783310&amp;VALUEID=02001&amp;SDATE=201004&amp;PERIODTYPE=QTR_STD&amp;window=popup_no_bar&amp;width=385&amp;height=120&amp;START_MAXIMIZED=FALSE&amp;creator=factset&amp;display_string=Audit"}</definedName>
    <definedName name="_1659__FDSAUDITLINK__" localSheetId="2" hidden="1">{"fdsup://Directions/FactSet Auditing Viewer?action=AUDIT_VALUE&amp;DB=129&amp;ID1=G1151C10&amp;VALUEID=02001&amp;SDATE=201004&amp;PERIODTYPE=QTR_STD&amp;window=popup_no_bar&amp;width=385&amp;height=120&amp;START_MAXIMIZED=FALSE&amp;creator=factset&amp;display_string=Audit"}</definedName>
    <definedName name="_1659__FDSAUDITLINK__" hidden="1">{"fdsup://Directions/FactSet Auditing Viewer?action=AUDIT_VALUE&amp;DB=129&amp;ID1=G1151C10&amp;VALUEID=02001&amp;SDATE=201004&amp;PERIODTYPE=QTR_STD&amp;window=popup_no_bar&amp;width=385&amp;height=120&amp;START_MAXIMIZED=FALSE&amp;creator=factset&amp;display_string=Audit"}</definedName>
    <definedName name="_1660__FDSAUDITLINK__" localSheetId="2" hidden="1">{"fdsup://Directions/FactSet Auditing Viewer?action=AUDIT_VALUE&amp;DB=129&amp;ID1=45920010&amp;VALUEID=01001&amp;SDATE=2004&amp;PERIODTYPE=ANN_STD&amp;window=popup_no_bar&amp;width=385&amp;height=120&amp;START_MAXIMIZED=FALSE&amp;creator=factset&amp;display_string=Audit"}</definedName>
    <definedName name="_1660__FDSAUDITLINK__" hidden="1">{"fdsup://Directions/FactSet Auditing Viewer?action=AUDIT_VALUE&amp;DB=129&amp;ID1=45920010&amp;VALUEID=01001&amp;SDATE=2004&amp;PERIODTYPE=ANN_STD&amp;window=popup_no_bar&amp;width=385&amp;height=120&amp;START_MAXIMIZED=FALSE&amp;creator=factset&amp;display_string=Audit"}</definedName>
    <definedName name="_1661__FDSAUDITLINK__" localSheetId="2" hidden="1">{"fdsup://Directions/FactSet Auditing Viewer?action=AUDIT_VALUE&amp;DB=129&amp;ID1=17737610&amp;VALUEID=01001&amp;SDATE=2004&amp;PERIODTYPE=ANN_STD&amp;window=popup_no_bar&amp;width=385&amp;height=120&amp;START_MAXIMIZED=FALSE&amp;creator=factset&amp;display_string=Audit"}</definedName>
    <definedName name="_1661__FDSAUDITLINK__" hidden="1">{"fdsup://Directions/FactSet Auditing Viewer?action=AUDIT_VALUE&amp;DB=129&amp;ID1=17737610&amp;VALUEID=01001&amp;SDATE=2004&amp;PERIODTYPE=ANN_STD&amp;window=popup_no_bar&amp;width=385&amp;height=120&amp;START_MAXIMIZED=FALSE&amp;creator=factset&amp;display_string=Audit"}</definedName>
    <definedName name="_1662__FDSAUDITLINK__" localSheetId="2" hidden="1">{"fdsup://Directions/FactSet Auditing Viewer?action=AUDIT_VALUE&amp;DB=129&amp;ID1=00846U10&amp;VALUEID=01001&amp;SDATE=2005&amp;PERIODTYPE=ANN_STD&amp;window=popup_no_bar&amp;width=385&amp;height=120&amp;START_MAXIMIZED=FALSE&amp;creator=factset&amp;display_string=Audit"}</definedName>
    <definedName name="_1662__FDSAUDITLINK__" hidden="1">{"fdsup://Directions/FactSet Auditing Viewer?action=AUDIT_VALUE&amp;DB=129&amp;ID1=00846U10&amp;VALUEID=01001&amp;SDATE=2005&amp;PERIODTYPE=ANN_STD&amp;window=popup_no_bar&amp;width=385&amp;height=120&amp;START_MAXIMIZED=FALSE&amp;creator=factset&amp;display_string=Audit"}</definedName>
    <definedName name="_1663__FDSAUDITLINK__" localSheetId="2" hidden="1">{"fdsup://Directions/FactSet Auditing Viewer?action=AUDIT_VALUE&amp;DB=129&amp;ID1=45920010&amp;VALUEID=01001&amp;SDATE=2009&amp;PERIODTYPE=ANN_STD&amp;window=popup_no_bar&amp;width=385&amp;height=120&amp;START_MAXIMIZED=FALSE&amp;creator=factset&amp;display_string=Audit"}</definedName>
    <definedName name="_1663__FDSAUDITLINK__" hidden="1">{"fdsup://Directions/FactSet Auditing Viewer?action=AUDIT_VALUE&amp;DB=129&amp;ID1=45920010&amp;VALUEID=01001&amp;SDATE=2009&amp;PERIODTYPE=ANN_STD&amp;window=popup_no_bar&amp;width=385&amp;height=120&amp;START_MAXIMIZED=FALSE&amp;creator=factset&amp;display_string=Audit"}</definedName>
    <definedName name="_1664__FDSAUDITLINK__" localSheetId="2" hidden="1">{"fdsup://Directions/FactSet Auditing Viewer?action=AUDIT_VALUE&amp;DB=129&amp;ID1=17737610&amp;VALUEID=01001&amp;SDATE=2009&amp;PERIODTYPE=ANN_STD&amp;window=popup_no_bar&amp;width=385&amp;height=120&amp;START_MAXIMIZED=FALSE&amp;creator=factset&amp;display_string=Audit"}</definedName>
    <definedName name="_1664__FDSAUDITLINK__" hidden="1">{"fdsup://Directions/FactSet Auditing Viewer?action=AUDIT_VALUE&amp;DB=129&amp;ID1=17737610&amp;VALUEID=01001&amp;SDATE=2009&amp;PERIODTYPE=ANN_STD&amp;window=popup_no_bar&amp;width=385&amp;height=120&amp;START_MAXIMIZED=FALSE&amp;creator=factset&amp;display_string=Audit"}</definedName>
    <definedName name="_1665__FDSAUDITLINK__" localSheetId="2" hidden="1">{"fdsup://Directions/FactSet Auditing Viewer?action=AUDIT_VALUE&amp;DB=129&amp;ID1=00846U10&amp;VALUEID=01001&amp;SDATE=2009&amp;PERIODTYPE=ANN_STD&amp;window=popup_no_bar&amp;width=385&amp;height=120&amp;START_MAXIMIZED=FALSE&amp;creator=factset&amp;display_string=Audit"}</definedName>
    <definedName name="_1665__FDSAUDITLINK__" hidden="1">{"fdsup://Directions/FactSet Auditing Viewer?action=AUDIT_VALUE&amp;DB=129&amp;ID1=00846U10&amp;VALUEID=01001&amp;SDATE=2009&amp;PERIODTYPE=ANN_STD&amp;window=popup_no_bar&amp;width=385&amp;height=120&amp;START_MAXIMIZED=FALSE&amp;creator=factset&amp;display_string=Audit"}</definedName>
    <definedName name="_1666__FDSAUDITLINK__" localSheetId="2" hidden="1">{"fdsup://directions/FAT Viewer?action=UPDATE&amp;creator=factset&amp;DYN_ARGS=TRUE&amp;DOC_NAME=FAT:FQL_AUDITING_CLIENT_TEMPLATE.FAT&amp;display_string=Audit&amp;VAR:KEY=KLKTKRYTGD&amp;VAR:QUERY=RkZfRlJFRV9DRihMVE0sMCwsLCxVU0Qp&amp;WINDOW=FIRST_POPUP&amp;HEIGHT=450&amp;WIDTH=450&amp;START_MAXIMI","ZED=FALSE&amp;VAR:CALENDAR=US&amp;VAR:SYMBOL=JBHT&amp;VAR:INDEX=0"}</definedName>
    <definedName name="_1666__FDSAUDITLINK__" hidden="1">{"fdsup://directions/FAT Viewer?action=UPDATE&amp;creator=factset&amp;DYN_ARGS=TRUE&amp;DOC_NAME=FAT:FQL_AUDITING_CLIENT_TEMPLATE.FAT&amp;display_string=Audit&amp;VAR:KEY=KLKTKRYTGD&amp;VAR:QUERY=RkZfRlJFRV9DRihMVE0sMCwsLCxVU0Qp&amp;WINDOW=FIRST_POPUP&amp;HEIGHT=450&amp;WIDTH=450&amp;START_MAXIMI","ZED=FALSE&amp;VAR:CALENDAR=US&amp;VAR:SYMBOL=JBHT&amp;VAR:INDEX=0"}</definedName>
    <definedName name="_1667__FDSAUDITLINK__" localSheetId="2" hidden="1">{"fdsup://Directions/FactSet Auditing Viewer?action=AUDIT_VALUE&amp;DB=129&amp;ID1=44565810&amp;VALUEID=02001&amp;SDATE=201003&amp;PERIODTYPE=QTR_STD&amp;window=popup_no_bar&amp;width=385&amp;height=120&amp;START_MAXIMIZED=FALSE&amp;creator=factset&amp;display_string=Audit"}</definedName>
    <definedName name="_1667__FDSAUDITLINK__" hidden="1">{"fdsup://Directions/FactSet Auditing Viewer?action=AUDIT_VALUE&amp;DB=129&amp;ID1=44565810&amp;VALUEID=02001&amp;SDATE=201003&amp;PERIODTYPE=QTR_STD&amp;window=popup_no_bar&amp;width=385&amp;height=120&amp;START_MAXIMIZED=FALSE&amp;creator=factset&amp;display_string=Audit"}</definedName>
    <definedName name="_1668__FDSAUDITLINK__" localSheetId="2" hidden="1">{"fdsup://Directions/FactSet Auditing Viewer?action=AUDIT_VALUE&amp;DB=129&amp;ID1=23102110&amp;VALUEID=01001&amp;SDATE=2004&amp;PERIODTYPE=ANN_STD&amp;window=popup_no_bar&amp;width=385&amp;height=120&amp;START_MAXIMIZED=FALSE&amp;creator=factset&amp;display_string=Audit"}</definedName>
    <definedName name="_1668__FDSAUDITLINK__" hidden="1">{"fdsup://Directions/FactSet Auditing Viewer?action=AUDIT_VALUE&amp;DB=129&amp;ID1=23102110&amp;VALUEID=01001&amp;SDATE=2004&amp;PERIODTYPE=ANN_STD&amp;window=popup_no_bar&amp;width=385&amp;height=120&amp;START_MAXIMIZED=FALSE&amp;creator=factset&amp;display_string=Audit"}</definedName>
    <definedName name="_1669__FDSAUDITLINK__" localSheetId="2" hidden="1">{"fdsup://Directions/FactSet Auditing Viewer?action=AUDIT_VALUE&amp;DB=129&amp;ID1=44565810&amp;VALUEID=01001&amp;SDATE=2009&amp;PERIODTYPE=ANN_STD&amp;window=popup_no_bar&amp;width=385&amp;height=120&amp;START_MAXIMIZED=FALSE&amp;creator=factset&amp;display_string=Audit"}</definedName>
    <definedName name="_1669__FDSAUDITLINK__" hidden="1">{"fdsup://Directions/FactSet Auditing Viewer?action=AUDIT_VALUE&amp;DB=129&amp;ID1=44565810&amp;VALUEID=01001&amp;SDATE=2009&amp;PERIODTYPE=ANN_STD&amp;window=popup_no_bar&amp;width=385&amp;height=120&amp;START_MAXIMIZED=FALSE&amp;creator=factset&amp;display_string=Audit"}</definedName>
    <definedName name="_1670__FDSAUDITLINK__" localSheetId="2" hidden="1">{"fdsup://Directions/FactSet Auditing Viewer?action=AUDIT_VALUE&amp;DB=129&amp;ID1=92025310&amp;VALUEID=05194&amp;SDATE=201003&amp;PERIODTYPE=QTR_STD&amp;window=popup_no_bar&amp;width=385&amp;height=120&amp;START_MAXIMIZED=FALSE&amp;creator=factset&amp;display_string=Audit"}</definedName>
    <definedName name="_1670__FDSAUDITLINK__" hidden="1">{"fdsup://Directions/FactSet Auditing Viewer?action=AUDIT_VALUE&amp;DB=129&amp;ID1=92025310&amp;VALUEID=05194&amp;SDATE=201003&amp;PERIODTYPE=QTR_STD&amp;window=popup_no_bar&amp;width=385&amp;height=120&amp;START_MAXIMIZED=FALSE&amp;creator=factset&amp;display_string=Audit"}</definedName>
    <definedName name="_1671__FDSAUDITLINK__" localSheetId="2" hidden="1">{"fdsup://Directions/FactSet Auditing Viewer?action=AUDIT_VALUE&amp;DB=129&amp;ID1=44565810&amp;VALUEID=05194&amp;SDATE=201003&amp;PERIODTYPE=QTR_STD&amp;window=popup_no_bar&amp;width=385&amp;height=120&amp;START_MAXIMIZED=FALSE&amp;creator=factset&amp;display_string=Audit"}</definedName>
    <definedName name="_1671__FDSAUDITLINK__" hidden="1">{"fdsup://Directions/FactSet Auditing Viewer?action=AUDIT_VALUE&amp;DB=129&amp;ID1=44565810&amp;VALUEID=05194&amp;SDATE=201003&amp;PERIODTYPE=QTR_STD&amp;window=popup_no_bar&amp;width=385&amp;height=120&amp;START_MAXIMIZED=FALSE&amp;creator=factset&amp;display_string=Audit"}</definedName>
    <definedName name="_1672__FDSAUDITLINK__" localSheetId="2" hidden="1">{"fdsup://directions/FAT Viewer?action=UPDATE&amp;creator=factset&amp;DYN_ARGS=TRUE&amp;DOC_NAME=FAT:FQL_AUDITING_CLIENT_TEMPLATE.FAT&amp;display_string=Audit&amp;VAR:KEY=CRKZMLWJEZ&amp;VAR:QUERY=RkZfRlJFRV9DRihMVE0sMCwsLCxVU0Qp&amp;WINDOW=FIRST_POPUP&amp;HEIGHT=450&amp;WIDTH=450&amp;START_MAXIMI","ZED=FALSE&amp;VAR:CALENDAR=US&amp;VAR:SYMBOL=INDUSTRIALS&amp;VAR:INDEX=0"}</definedName>
    <definedName name="_1672__FDSAUDITLINK__" hidden="1">{"fdsup://directions/FAT Viewer?action=UPDATE&amp;creator=factset&amp;DYN_ARGS=TRUE&amp;DOC_NAME=FAT:FQL_AUDITING_CLIENT_TEMPLATE.FAT&amp;display_string=Audit&amp;VAR:KEY=CRKZMLWJEZ&amp;VAR:QUERY=RkZfRlJFRV9DRihMVE0sMCwsLCxVU0Qp&amp;WINDOW=FIRST_POPUP&amp;HEIGHT=450&amp;WIDTH=450&amp;START_MAXIMI","ZED=FALSE&amp;VAR:CALENDAR=US&amp;VAR:SYMBOL=INDUSTRIALS&amp;VAR:INDEX=0"}</definedName>
    <definedName name="_1673__FDSAUDITLINK__" localSheetId="2" hidden="1">{"fdsup://directions/FAT Viewer?action=UPDATE&amp;creator=factset&amp;DYN_ARGS=TRUE&amp;DOC_NAME=FAT:FQL_AUDITING_CLIENT_TEMPLATE.FAT&amp;display_string=Audit&amp;VAR:KEY=OVADSXUVQD&amp;VAR:QUERY=RkZfRlJFRV9DRihMVE0sMCwsLCxVU0Qp&amp;WINDOW=FIRST_POPUP&amp;HEIGHT=450&amp;WIDTH=450&amp;START_MAXIMI","ZED=FALSE&amp;VAR:CALENDAR=US&amp;VAR:SYMBOL=BDX&amp;VAR:INDEX=0"}</definedName>
    <definedName name="_1673__FDSAUDITLINK__" hidden="1">{"fdsup://directions/FAT Viewer?action=UPDATE&amp;creator=factset&amp;DYN_ARGS=TRUE&amp;DOC_NAME=FAT:FQL_AUDITING_CLIENT_TEMPLATE.FAT&amp;display_string=Audit&amp;VAR:KEY=OVADSXUVQD&amp;VAR:QUERY=RkZfRlJFRV9DRihMVE0sMCwsLCxVU0Qp&amp;WINDOW=FIRST_POPUP&amp;HEIGHT=450&amp;WIDTH=450&amp;START_MAXIMI","ZED=FALSE&amp;VAR:CALENDAR=US&amp;VAR:SYMBOL=BDX&amp;VAR:INDEX=0"}</definedName>
    <definedName name="_1674__FDSAUDITLINK__" localSheetId="2" hidden="1">{"fdsup://Directions/FactSet Auditing Viewer?action=AUDIT_VALUE&amp;DB=129&amp;ID1=59268810&amp;VALUEID=01001&amp;SDATE=2004&amp;PERIODTYPE=ANN_STD&amp;window=popup_no_bar&amp;width=385&amp;height=120&amp;START_MAXIMIZED=FALSE&amp;creator=factset&amp;display_string=Audit"}</definedName>
    <definedName name="_1674__FDSAUDITLINK__" hidden="1">{"fdsup://Directions/FactSet Auditing Viewer?action=AUDIT_VALUE&amp;DB=129&amp;ID1=59268810&amp;VALUEID=01001&amp;SDATE=2004&amp;PERIODTYPE=ANN_STD&amp;window=popup_no_bar&amp;width=385&amp;height=120&amp;START_MAXIMIZED=FALSE&amp;creator=factset&amp;display_string=Audit"}</definedName>
    <definedName name="_1675__FDSAUDITLINK__" localSheetId="2" hidden="1">{"fdsup://Directions/FactSet Auditing Viewer?action=AUDIT_VALUE&amp;DB=129&amp;ID1=89623910&amp;VALUEID=02001&amp;SDATE=201002&amp;PERIODTYPE=QTR_STD&amp;window=popup_no_bar&amp;width=385&amp;height=120&amp;START_MAXIMIZED=FALSE&amp;creator=factset&amp;display_string=Audit"}</definedName>
    <definedName name="_1675__FDSAUDITLINK__" hidden="1">{"fdsup://Directions/FactSet Auditing Viewer?action=AUDIT_VALUE&amp;DB=129&amp;ID1=89623910&amp;VALUEID=02001&amp;SDATE=201002&amp;PERIODTYPE=QTR_STD&amp;window=popup_no_bar&amp;width=385&amp;height=120&amp;START_MAXIMIZED=FALSE&amp;creator=factset&amp;display_string=Audit"}</definedName>
    <definedName name="_1676__FDSAUDITLINK__" localSheetId="2" hidden="1">{"fdsup://Directions/FactSet Auditing Viewer?action=AUDIT_VALUE&amp;DB=129&amp;ID1=22544710&amp;VALUEID=02001&amp;SDATE=201004&amp;PERIODTYPE=QTR_STD&amp;window=popup_no_bar&amp;width=385&amp;height=120&amp;START_MAXIMIZED=FALSE&amp;creator=factset&amp;display_string=Audit"}</definedName>
    <definedName name="_1676__FDSAUDITLINK__" hidden="1">{"fdsup://Directions/FactSet Auditing Viewer?action=AUDIT_VALUE&amp;DB=129&amp;ID1=22544710&amp;VALUEID=02001&amp;SDATE=201004&amp;PERIODTYPE=QTR_STD&amp;window=popup_no_bar&amp;width=385&amp;height=120&amp;START_MAXIMIZED=FALSE&amp;creator=factset&amp;display_string=Audit"}</definedName>
    <definedName name="_1677__FDSAUDITLINK__" localSheetId="2" hidden="1">{"fdsup://Directions/FactSet Auditing Viewer?action=AUDIT_VALUE&amp;DB=129&amp;ID1=03662Q10&amp;VALUEID=02001&amp;SDATE=201002&amp;PERIODTYPE=QTR_STD&amp;window=popup_no_bar&amp;width=385&amp;height=120&amp;START_MAXIMIZED=FALSE&amp;creator=factset&amp;display_string=Audit"}</definedName>
    <definedName name="_1677__FDSAUDITLINK__" hidden="1">{"fdsup://Directions/FactSet Auditing Viewer?action=AUDIT_VALUE&amp;DB=129&amp;ID1=03662Q10&amp;VALUEID=02001&amp;SDATE=201002&amp;PERIODTYPE=QTR_STD&amp;window=popup_no_bar&amp;width=385&amp;height=120&amp;START_MAXIMIZED=FALSE&amp;creator=factset&amp;display_string=Audit"}</definedName>
    <definedName name="_1678__FDSAUDITLINK__" localSheetId="2" hidden="1">{"fdsup://Directions/FactSet Auditing Viewer?action=AUDIT_VALUE&amp;DB=129&amp;ID1=22544710&amp;VALUEID=01001&amp;SDATE=2005&amp;PERIODTYPE=ANN_STD&amp;window=popup_no_bar&amp;width=385&amp;height=120&amp;START_MAXIMIZED=FALSE&amp;creator=factset&amp;display_string=Audit"}</definedName>
    <definedName name="_1678__FDSAUDITLINK__" hidden="1">{"fdsup://Directions/FactSet Auditing Viewer?action=AUDIT_VALUE&amp;DB=129&amp;ID1=22544710&amp;VALUEID=01001&amp;SDATE=2005&amp;PERIODTYPE=ANN_STD&amp;window=popup_no_bar&amp;width=385&amp;height=120&amp;START_MAXIMIZED=FALSE&amp;creator=factset&amp;display_string=Audit"}</definedName>
    <definedName name="_1679__FDSAUDITLINK__" localSheetId="2" hidden="1">{"fdsup://Directions/FactSet Auditing Viewer?action=AUDIT_VALUE&amp;DB=129&amp;ID1=03662Q10&amp;VALUEID=01001&amp;SDATE=2004&amp;PERIODTYPE=ANN_STD&amp;window=popup_no_bar&amp;width=385&amp;height=120&amp;START_MAXIMIZED=FALSE&amp;creator=factset&amp;display_string=Audit"}</definedName>
    <definedName name="_1679__FDSAUDITLINK__" hidden="1">{"fdsup://Directions/FactSet Auditing Viewer?action=AUDIT_VALUE&amp;DB=129&amp;ID1=03662Q10&amp;VALUEID=01001&amp;SDATE=2004&amp;PERIODTYPE=ANN_STD&amp;window=popup_no_bar&amp;width=385&amp;height=120&amp;START_MAXIMIZED=FALSE&amp;creator=factset&amp;display_string=Audit"}</definedName>
    <definedName name="_168__FDSAUDITLINK__" localSheetId="2" hidden="1">{"fdsup://Directions/FactSet Auditing Viewer?action=AUDIT_VALUE&amp;DB=129&amp;ID1=73179V10&amp;VALUEID=05194&amp;SDATE=201103&amp;PERIODTYPE=QTR_STD&amp;SCFT=3&amp;window=popup_no_bar&amp;width=385&amp;height=120&amp;START_MAXIMIZED=FALSE&amp;creator=factset&amp;display_string=Audit"}</definedName>
    <definedName name="_168__FDSAUDITLINK__" hidden="1">{"fdsup://Directions/FactSet Auditing Viewer?action=AUDIT_VALUE&amp;DB=129&amp;ID1=73179V10&amp;VALUEID=05194&amp;SDATE=201103&amp;PERIODTYPE=QTR_STD&amp;SCFT=3&amp;window=popup_no_bar&amp;width=385&amp;height=120&amp;START_MAXIMIZED=FALSE&amp;creator=factset&amp;display_string=Audit"}</definedName>
    <definedName name="_1680__FDSAUDITLINK__" localSheetId="2" hidden="1">{"fdsup://Directions/FactSet Auditing Viewer?action=AUDIT_VALUE&amp;DB=129&amp;ID1=42823610&amp;VALUEID=01001&amp;SDATE=2009&amp;PERIODTYPE=ANN_STD&amp;window=popup_no_bar&amp;width=385&amp;height=120&amp;START_MAXIMIZED=FALSE&amp;creator=factset&amp;display_string=Audit"}</definedName>
    <definedName name="_1680__FDSAUDITLINK__" hidden="1">{"fdsup://Directions/FactSet Auditing Viewer?action=AUDIT_VALUE&amp;DB=129&amp;ID1=42823610&amp;VALUEID=01001&amp;SDATE=2009&amp;PERIODTYPE=ANN_STD&amp;window=popup_no_bar&amp;width=385&amp;height=120&amp;START_MAXIMIZED=FALSE&amp;creator=factset&amp;display_string=Audit"}</definedName>
    <definedName name="_1681__FDSAUDITLINK__" localSheetId="2" hidden="1">{"fdsup://Directions/FactSet Auditing Viewer?action=AUDIT_VALUE&amp;DB=129&amp;ID1=17275R10&amp;VALUEID=01001&amp;SDATE=2010&amp;PERIODTYPE=ANN_STD&amp;window=popup_no_bar&amp;width=385&amp;height=120&amp;START_MAXIMIZED=FALSE&amp;creator=factset&amp;display_string=Audit"}</definedName>
    <definedName name="_1681__FDSAUDITLINK__" hidden="1">{"fdsup://Directions/FactSet Auditing Viewer?action=AUDIT_VALUE&amp;DB=129&amp;ID1=17275R10&amp;VALUEID=01001&amp;SDATE=2010&amp;PERIODTYPE=ANN_STD&amp;window=popup_no_bar&amp;width=385&amp;height=120&amp;START_MAXIMIZED=FALSE&amp;creator=factset&amp;display_string=Audit"}</definedName>
    <definedName name="_1682__FDSAUDITLINK__" localSheetId="2" hidden="1">{"fdsup://Directions/FactSet Auditing Viewer?action=AUDIT_VALUE&amp;DB=129&amp;ID1=00724F10&amp;VALUEID=01001&amp;SDATE=2009&amp;PERIODTYPE=ANN_STD&amp;window=popup_no_bar&amp;width=385&amp;height=120&amp;START_MAXIMIZED=FALSE&amp;creator=factset&amp;display_string=Audit"}</definedName>
    <definedName name="_1682__FDSAUDITLINK__" hidden="1">{"fdsup://Directions/FactSet Auditing Viewer?action=AUDIT_VALUE&amp;DB=129&amp;ID1=00724F10&amp;VALUEID=01001&amp;SDATE=2009&amp;PERIODTYPE=ANN_STD&amp;window=popup_no_bar&amp;width=385&amp;height=120&amp;START_MAXIMIZED=FALSE&amp;creator=factset&amp;display_string=Audit"}</definedName>
    <definedName name="_1683__FDSAUDITLINK__" localSheetId="2" hidden="1">{"fdsup://directions/FAT Viewer?action=UPDATE&amp;creator=factset&amp;DYN_ARGS=TRUE&amp;DOC_NAME=FAT:FQL_AUDITING_CLIENT_TEMPLATE.FAT&amp;display_string=Audit&amp;VAR:KEY=MREBSNMDWR&amp;VAR:QUERY=RkZfRlJFRV9DRihMVE0sMCwsLCxVU0Qp&amp;WINDOW=FIRST_POPUP&amp;HEIGHT=450&amp;WIDTH=450&amp;START_MAXIMI","ZED=FALSE&amp;VAR:CALENDAR=US&amp;VAR:SYMBOL=TECHNOLOGY&amp;VAR:INDEX=0"}</definedName>
    <definedName name="_1683__FDSAUDITLINK__" hidden="1">{"fdsup://directions/FAT Viewer?action=UPDATE&amp;creator=factset&amp;DYN_ARGS=TRUE&amp;DOC_NAME=FAT:FQL_AUDITING_CLIENT_TEMPLATE.FAT&amp;display_string=Audit&amp;VAR:KEY=MREBSNMDWR&amp;VAR:QUERY=RkZfRlJFRV9DRihMVE0sMCwsLCxVU0Qp&amp;WINDOW=FIRST_POPUP&amp;HEIGHT=450&amp;WIDTH=450&amp;START_MAXIMI","ZED=FALSE&amp;VAR:CALENDAR=US&amp;VAR:SYMBOL=TECHNOLOGY&amp;VAR:INDEX=0"}</definedName>
    <definedName name="_1684__FDSAUDITLINK__" localSheetId="2" hidden="1">{"fdsup://directions/FAT Viewer?action=UPDATE&amp;creator=factset&amp;DYN_ARGS=TRUE&amp;DOC_NAME=FAT:FQL_AUDITING_CLIENT_TEMPLATE.FAT&amp;display_string=Audit&amp;VAR:KEY=KTITYTGHKD&amp;VAR:QUERY=RkZfRlJFRV9DRihMVE0sMCwsLCxVU0Qp&amp;WINDOW=FIRST_POPUP&amp;HEIGHT=450&amp;WIDTH=450&amp;START_MAXIMI","ZED=FALSE&amp;VAR:CALENDAR=US&amp;VAR:SYMBOL=CMI&amp;VAR:INDEX=0"}</definedName>
    <definedName name="_1684__FDSAUDITLINK__" hidden="1">{"fdsup://directions/FAT Viewer?action=UPDATE&amp;creator=factset&amp;DYN_ARGS=TRUE&amp;DOC_NAME=FAT:FQL_AUDITING_CLIENT_TEMPLATE.FAT&amp;display_string=Audit&amp;VAR:KEY=KTITYTGHKD&amp;VAR:QUERY=RkZfRlJFRV9DRihMVE0sMCwsLCxVU0Qp&amp;WINDOW=FIRST_POPUP&amp;HEIGHT=450&amp;WIDTH=450&amp;START_MAXIMI","ZED=FALSE&amp;VAR:CALENDAR=US&amp;VAR:SYMBOL=CMI&amp;VAR:INDEX=0"}</definedName>
    <definedName name="_1685__FDSAUDITLINK__" localSheetId="2" hidden="1">{"fdsup://Directions/FactSet Auditing Viewer?action=AUDIT_VALUE&amp;DB=129&amp;ID1=23102110&amp;VALUEID=02001&amp;SDATE=201002&amp;PERIODTYPE=QTR_STD&amp;window=popup_no_bar&amp;width=385&amp;height=120&amp;START_MAXIMIZED=FALSE&amp;creator=factset&amp;display_string=Audit"}</definedName>
    <definedName name="_1685__FDSAUDITLINK__" hidden="1">{"fdsup://Directions/FactSet Auditing Viewer?action=AUDIT_VALUE&amp;DB=129&amp;ID1=23102110&amp;VALUEID=02001&amp;SDATE=201002&amp;PERIODTYPE=QTR_STD&amp;window=popup_no_bar&amp;width=385&amp;height=120&amp;START_MAXIMIZED=FALSE&amp;creator=factset&amp;display_string=Audit"}</definedName>
    <definedName name="_1686__FDSAUDITLINK__" localSheetId="2" hidden="1">{"fdsup://directions/FAT Viewer?action=UPDATE&amp;creator=factset&amp;DYN_ARGS=TRUE&amp;DOC_NAME=FAT:FQL_AUDITING_CLIENT_TEMPLATE.FAT&amp;display_string=Audit&amp;VAR:KEY=KJOJEZOTML&amp;VAR:QUERY=RkZfR1JPU1NfTUdOKE1PTiwwKQ==&amp;WINDOW=FIRST_POPUP&amp;HEIGHT=450&amp;WIDTH=450&amp;START_MAXIMIZED=","FALSE&amp;VAR:CALENDAR=US&amp;VAR:SYMBOL=VMI&amp;VAR:INDEX=0"}</definedName>
    <definedName name="_1686__FDSAUDITLINK__" hidden="1">{"fdsup://directions/FAT Viewer?action=UPDATE&amp;creator=factset&amp;DYN_ARGS=TRUE&amp;DOC_NAME=FAT:FQL_AUDITING_CLIENT_TEMPLATE.FAT&amp;display_string=Audit&amp;VAR:KEY=KJOJEZOTML&amp;VAR:QUERY=RkZfR1JPU1NfTUdOKE1PTiwwKQ==&amp;WINDOW=FIRST_POPUP&amp;HEIGHT=450&amp;WIDTH=450&amp;START_MAXIMIZED=","FALSE&amp;VAR:CALENDAR=US&amp;VAR:SYMBOL=VMI&amp;VAR:INDEX=0"}</definedName>
    <definedName name="_1687__FDSAUDITLINK__" localSheetId="2" hidden="1">{"fdsup://directions/FAT Viewer?action=UPDATE&amp;creator=factset&amp;DYN_ARGS=TRUE&amp;DOC_NAME=FAT:FQL_AUDITING_CLIENT_TEMPLATE.FAT&amp;display_string=Audit&amp;VAR:KEY=GFQNGLGVQB&amp;VAR:QUERY=RkZfR1JPU1NfTUdOKE1PTiwwKQ==&amp;WINDOW=FIRST_POPUP&amp;HEIGHT=450&amp;WIDTH=450&amp;START_MAXIMIZED=","FALSE&amp;VAR:CALENDAR=US&amp;VAR:SYMBOL=PLL&amp;VAR:INDEX=0"}</definedName>
    <definedName name="_1687__FDSAUDITLINK__" hidden="1">{"fdsup://directions/FAT Viewer?action=UPDATE&amp;creator=factset&amp;DYN_ARGS=TRUE&amp;DOC_NAME=FAT:FQL_AUDITING_CLIENT_TEMPLATE.FAT&amp;display_string=Audit&amp;VAR:KEY=GFQNGLGVQB&amp;VAR:QUERY=RkZfR1JPU1NfTUdOKE1PTiwwKQ==&amp;WINDOW=FIRST_POPUP&amp;HEIGHT=450&amp;WIDTH=450&amp;START_MAXIMIZED=","FALSE&amp;VAR:CALENDAR=US&amp;VAR:SYMBOL=PLL&amp;VAR:INDEX=0"}</definedName>
    <definedName name="_1688__FDSAUDITLINK__" localSheetId="2" hidden="1">{"fdsup://directions/FAT Viewer?action=UPDATE&amp;creator=factset&amp;DYN_ARGS=TRUE&amp;DOC_NAME=FAT:FQL_AUDITING_CLIENT_TEMPLATE.FAT&amp;display_string=Audit&amp;VAR:KEY=UFYNORORYR&amp;VAR:QUERY=RkZfR1JPU1NfTUdOKE1PTiwwKQ==&amp;WINDOW=FIRST_POPUP&amp;HEIGHT=450&amp;WIDTH=450&amp;START_MAXIMIZED=","FALSE&amp;VAR:CALENDAR=US&amp;VAR:SYMBOL=JBHT&amp;VAR:INDEX=0"}</definedName>
    <definedName name="_1688__FDSAUDITLINK__" hidden="1">{"fdsup://directions/FAT Viewer?action=UPDATE&amp;creator=factset&amp;DYN_ARGS=TRUE&amp;DOC_NAME=FAT:FQL_AUDITING_CLIENT_TEMPLATE.FAT&amp;display_string=Audit&amp;VAR:KEY=UFYNORORYR&amp;VAR:QUERY=RkZfR1JPU1NfTUdOKE1PTiwwKQ==&amp;WINDOW=FIRST_POPUP&amp;HEIGHT=450&amp;WIDTH=450&amp;START_MAXIMIZED=","FALSE&amp;VAR:CALENDAR=US&amp;VAR:SYMBOL=JBHT&amp;VAR:INDEX=0"}</definedName>
    <definedName name="_1689__FDSAUDITLINK__" localSheetId="2" hidden="1">{"fdsup://directions/FAT Viewer?action=UPDATE&amp;creator=factset&amp;DYN_ARGS=TRUE&amp;DOC_NAME=FAT:FQL_AUDITING_CLIENT_TEMPLATE.FAT&amp;display_string=Audit&amp;VAR:KEY=UJSBQDWBQX&amp;VAR:QUERY=RkZfR1JPU1NfTUdOKE1PTiwwKQ==&amp;WINDOW=FIRST_POPUP&amp;HEIGHT=450&amp;WIDTH=450&amp;START_MAXIMIZED=","FALSE&amp;VAR:CALENDAR=US&amp;VAR:SYMBOL=CMI&amp;VAR:INDEX=0"}</definedName>
    <definedName name="_1689__FDSAUDITLINK__" hidden="1">{"fdsup://directions/FAT Viewer?action=UPDATE&amp;creator=factset&amp;DYN_ARGS=TRUE&amp;DOC_NAME=FAT:FQL_AUDITING_CLIENT_TEMPLATE.FAT&amp;display_string=Audit&amp;VAR:KEY=UJSBQDWBQX&amp;VAR:QUERY=RkZfR1JPU1NfTUdOKE1PTiwwKQ==&amp;WINDOW=FIRST_POPUP&amp;HEIGHT=450&amp;WIDTH=450&amp;START_MAXIMIZED=","FALSE&amp;VAR:CALENDAR=US&amp;VAR:SYMBOL=CMI&amp;VAR:INDEX=0"}</definedName>
    <definedName name="_1690__FDSAUDITLINK__" localSheetId="2" hidden="1">{"fdsup://directions/FAT Viewer?action=UPDATE&amp;creator=factset&amp;DYN_ARGS=TRUE&amp;DOC_NAME=FAT:FQL_AUDITING_CLIENT_TEMPLATE.FAT&amp;display_string=Audit&amp;VAR:KEY=WJKDETGJCH&amp;VAR:QUERY=RkZfR1JPU1NfTUdOKE1PTiwwKQ==&amp;WINDOW=FIRST_POPUP&amp;HEIGHT=450&amp;WIDTH=450&amp;START_MAXIMIZED=","FALSE&amp;VAR:CALENDAR=US&amp;VAR:SYMBOL=ABB&amp;VAR:INDEX=0"}</definedName>
    <definedName name="_1690__FDSAUDITLINK__" hidden="1">{"fdsup://directions/FAT Viewer?action=UPDATE&amp;creator=factset&amp;DYN_ARGS=TRUE&amp;DOC_NAME=FAT:FQL_AUDITING_CLIENT_TEMPLATE.FAT&amp;display_string=Audit&amp;VAR:KEY=WJKDETGJCH&amp;VAR:QUERY=RkZfR1JPU1NfTUdOKE1PTiwwKQ==&amp;WINDOW=FIRST_POPUP&amp;HEIGHT=450&amp;WIDTH=450&amp;START_MAXIMIZED=","FALSE&amp;VAR:CALENDAR=US&amp;VAR:SYMBOL=ABB&amp;VAR:INDEX=0"}</definedName>
    <definedName name="_1691__FDSAUDITLINK__" localSheetId="2" hidden="1">{"fdsup://Directions/FactSet Auditing Viewer?action=AUDIT_VALUE&amp;DB=129&amp;ID1=44565810&amp;VALUEID=01001&amp;SDATE=2004&amp;PERIODTYPE=ANN_STD&amp;window=popup_no_bar&amp;width=385&amp;height=120&amp;START_MAXIMIZED=FALSE&amp;creator=factset&amp;display_string=Audit"}</definedName>
    <definedName name="_1691__FDSAUDITLINK__" hidden="1">{"fdsup://Directions/FactSet Auditing Viewer?action=AUDIT_VALUE&amp;DB=129&amp;ID1=44565810&amp;VALUEID=01001&amp;SDATE=2004&amp;PERIODTYPE=ANN_STD&amp;window=popup_no_bar&amp;width=385&amp;height=120&amp;START_MAXIMIZED=FALSE&amp;creator=factset&amp;display_string=Audit"}</definedName>
    <definedName name="_1692__FDSAUDITLINK__" localSheetId="2" hidden="1">{"fdsup://Directions/FactSet Auditing Viewer?action=AUDIT_VALUE&amp;DB=129&amp;ID1=59268810&amp;VALUEID=02001&amp;SDATE=201002&amp;PERIODTYPE=QTR_STD&amp;window=popup_no_bar&amp;width=385&amp;height=120&amp;START_MAXIMIZED=FALSE&amp;creator=factset&amp;display_string=Audit"}</definedName>
    <definedName name="_1692__FDSAUDITLINK__" hidden="1">{"fdsup://Directions/FactSet Auditing Viewer?action=AUDIT_VALUE&amp;DB=129&amp;ID1=59268810&amp;VALUEID=02001&amp;SDATE=201002&amp;PERIODTYPE=QTR_STD&amp;window=popup_no_bar&amp;width=385&amp;height=120&amp;START_MAXIMIZED=FALSE&amp;creator=factset&amp;display_string=Audit"}</definedName>
    <definedName name="_1693__FDSAUDITLINK__" localSheetId="2" hidden="1">{"fdsup://Directions/FactSet Auditing Viewer?action=AUDIT_VALUE&amp;DB=129&amp;ID1=45920010&amp;VALUEID=02001&amp;SDATE=201003&amp;PERIODTYPE=QTR_STD&amp;window=popup_no_bar&amp;width=385&amp;height=120&amp;START_MAXIMIZED=FALSE&amp;creator=factset&amp;display_string=Audit"}</definedName>
    <definedName name="_1693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1694__FDSAUDITLINK__" localSheetId="2" hidden="1">{"fdsup://Directions/FactSet Auditing Viewer?action=AUDIT_VALUE&amp;DB=129&amp;ID1=17737610&amp;VALUEID=02001&amp;SDATE=201002&amp;PERIODTYPE=QTR_STD&amp;window=popup_no_bar&amp;width=385&amp;height=120&amp;START_MAXIMIZED=FALSE&amp;creator=factset&amp;display_string=Audit"}</definedName>
    <definedName name="_1694__FDSAUDITLINK__" hidden="1">{"fdsup://Directions/FactSet Auditing Viewer?action=AUDIT_VALUE&amp;DB=129&amp;ID1=17737610&amp;VALUEID=02001&amp;SDATE=201002&amp;PERIODTYPE=QTR_STD&amp;window=popup_no_bar&amp;width=385&amp;height=120&amp;START_MAXIMIZED=FALSE&amp;creator=factset&amp;display_string=Audit"}</definedName>
    <definedName name="_1695__FDSAUDITLINK__" localSheetId="2" hidden="1">{"fdsup://Directions/FactSet Auditing Viewer?action=AUDIT_VALUE&amp;DB=129&amp;ID1=00846U10&amp;VALUEID=02001&amp;SDATE=201003&amp;PERIODTYPE=QTR_STD&amp;window=popup_no_bar&amp;width=385&amp;height=120&amp;START_MAXIMIZED=FALSE&amp;creator=factset&amp;display_string=Audit"}</definedName>
    <definedName name="_1695__FDSAUDITLINK__" hidden="1">{"fdsup://Directions/FactSet Auditing Viewer?action=AUDIT_VALUE&amp;DB=129&amp;ID1=00846U10&amp;VALUEID=02001&amp;SDATE=201003&amp;PERIODTYPE=QTR_STD&amp;window=popup_no_bar&amp;width=385&amp;height=120&amp;START_MAXIMIZED=FALSE&amp;creator=factset&amp;display_string=Audit"}</definedName>
    <definedName name="_1696__FDSAUDITLINK__" localSheetId="2" hidden="1">{"fdsup://Directions/FactSet Auditing Viewer?action=AUDIT_VALUE&amp;DB=129&amp;ID1=03783310&amp;VALUEID=01001&amp;SDATE=2005&amp;PERIODTYPE=ANN_STD&amp;window=popup_no_bar&amp;width=385&amp;height=120&amp;START_MAXIMIZED=FALSE&amp;creator=factset&amp;display_string=Audit"}</definedName>
    <definedName name="_1696__FDSAUDITLINK__" hidden="1">{"fdsup://Directions/FactSet Auditing Viewer?action=AUDIT_VALUE&amp;DB=129&amp;ID1=03783310&amp;VALUEID=01001&amp;SDATE=2005&amp;PERIODTYPE=ANN_STD&amp;window=popup_no_bar&amp;width=385&amp;height=120&amp;START_MAXIMIZED=FALSE&amp;creator=factset&amp;display_string=Audit"}</definedName>
    <definedName name="_1697__FDSAUDITLINK__" localSheetId="2" hidden="1">{"fdsup://Directions/FactSet Auditing Viewer?action=AUDIT_VALUE&amp;DB=129&amp;ID1=G1151C10&amp;VALUEID=01001&amp;SDATE=2005&amp;PERIODTYPE=ANN_STD&amp;window=popup_no_bar&amp;width=385&amp;height=120&amp;START_MAXIMIZED=FALSE&amp;creator=factset&amp;display_string=Audit"}</definedName>
    <definedName name="_1697__FDSAUDITLINK__" hidden="1">{"fdsup://Directions/FactSet Auditing Viewer?action=AUDIT_VALUE&amp;DB=129&amp;ID1=G1151C10&amp;VALUEID=01001&amp;SDATE=2005&amp;PERIODTYPE=ANN_STD&amp;window=popup_no_bar&amp;width=385&amp;height=120&amp;START_MAXIMIZED=FALSE&amp;creator=factset&amp;display_string=Audit"}</definedName>
    <definedName name="_1698__FDSAUDITLINK__" localSheetId="2" hidden="1">{"fdsup://Directions/FactSet Auditing Viewer?action=AUDIT_VALUE&amp;DB=129&amp;ID1=38259P50&amp;VALUEID=01001&amp;SDATE=2009&amp;PERIODTYPE=ANN_STD&amp;window=popup_no_bar&amp;width=385&amp;height=120&amp;START_MAXIMIZED=FALSE&amp;creator=factset&amp;display_string=Audit"}</definedName>
    <definedName name="_1698__FDSAUDITLINK__" hidden="1">{"fdsup://Directions/FactSet Auditing Viewer?action=AUDIT_VALUE&amp;DB=129&amp;ID1=38259P50&amp;VALUEID=01001&amp;SDATE=2009&amp;PERIODTYPE=ANN_STD&amp;window=popup_no_bar&amp;width=385&amp;height=120&amp;START_MAXIMIZED=FALSE&amp;creator=factset&amp;display_string=Audit"}</definedName>
    <definedName name="_1699__FDSAUDITLINK__" localSheetId="2" hidden="1">{"fdsup://Directions/FactSet Auditing Viewer?action=AUDIT_VALUE&amp;DB=129&amp;ID1=03783310&amp;VALUEID=01001&amp;SDATE=2010&amp;PERIODTYPE=ANN_STD&amp;window=popup_no_bar&amp;width=385&amp;height=120&amp;START_MAXIMIZED=FALSE&amp;creator=factset&amp;display_string=Audit"}</definedName>
    <definedName name="_1699__FDSAUDITLINK__" hidden="1">{"fdsup://Directions/FactSet Auditing Viewer?action=AUDIT_VALUE&amp;DB=129&amp;ID1=03783310&amp;VALUEID=01001&amp;SDATE=2010&amp;PERIODTYPE=ANN_STD&amp;window=popup_no_bar&amp;width=385&amp;height=120&amp;START_MAXIMIZED=FALSE&amp;creator=factset&amp;display_string=Audit"}</definedName>
    <definedName name="_17__FDSAUDITLINK__" localSheetId="2" hidden="1">{"fdsup://directions/FAT Viewer?action=UPDATE&amp;creator=factset&amp;DYN_ARGS=TRUE&amp;DOC_NAME=FAT:FQL_AUDITING_CLIENT_TEMPLATE.FAT&amp;display_string=Audit&amp;VAR:KEY=TAPGDGHIFI&amp;VAR:QUERY=UkdGX0RFQlRfQVNTRVRTKEFOTixOT1csTk9XLCwsLCxOT0FVRElUKQ==&amp;WINDOW=FIRST_POPUP&amp;HEIGHT=45","0&amp;WIDTH=450&amp;START_MAXIMIZED=FALSE&amp;VAR:CALENDAR=US&amp;VAR:SYMBOL=BDN&amp;VAR:INDEX=0"}</definedName>
    <definedName name="_17__FDSAUDITLINK__" hidden="1">{"fdsup://directions/FAT Viewer?action=UPDATE&amp;creator=factset&amp;DYN_ARGS=TRUE&amp;DOC_NAME=FAT:FQL_AUDITING_CLIENT_TEMPLATE.FAT&amp;display_string=Audit&amp;VAR:KEY=TAPGDGHIFI&amp;VAR:QUERY=UkdGX0RFQlRfQVNTRVRTKEFOTixOT1csTk9XLCwsLCxOT0FVRElUKQ==&amp;WINDOW=FIRST_POPUP&amp;HEIGHT=45","0&amp;WIDTH=450&amp;START_MAXIMIZED=FALSE&amp;VAR:CALENDAR=US&amp;VAR:SYMBOL=BDN&amp;VAR:INDEX=0"}</definedName>
    <definedName name="_1700__FDSAUDITLINK__" localSheetId="2" hidden="1">{"fdsup://Directions/FactSet Auditing Viewer?action=AUDIT_VALUE&amp;DB=129&amp;ID1=G1151C10&amp;VALUEID=01001&amp;SDATE=2010&amp;PERIODTYPE=ANN_STD&amp;window=popup_no_bar&amp;width=385&amp;height=120&amp;START_MAXIMIZED=FALSE&amp;creator=factset&amp;display_string=Audit"}</definedName>
    <definedName name="_1700__FDSAUDITLINK__" hidden="1">{"fdsup://Directions/FactSet Auditing Viewer?action=AUDIT_VALUE&amp;DB=129&amp;ID1=G1151C10&amp;VALUEID=01001&amp;SDATE=2010&amp;PERIODTYPE=ANN_STD&amp;window=popup_no_bar&amp;width=385&amp;height=120&amp;START_MAXIMIZED=FALSE&amp;creator=factset&amp;display_string=Audit"}</definedName>
    <definedName name="_1701__FDSAUDITLINK__" localSheetId="2" hidden="1">{"fdsup://directions/FAT Viewer?action=UPDATE&amp;creator=factset&amp;DYN_ARGS=TRUE&amp;DOC_NAME=FAT:FQL_AUDITING_CLIENT_TEMPLATE.FAT&amp;display_string=Audit&amp;VAR:KEY=KZYPQJOHQT&amp;VAR:QUERY=RkZfRlJFRV9DRihMVE0sMCwsLCxVU0Qp&amp;WINDOW=FIRST_POPUP&amp;HEIGHT=450&amp;WIDTH=450&amp;START_MAXIMI","ZED=FALSE&amp;VAR:CALENDAR=US&amp;VAR:SYMBOL=VMI&amp;VAR:INDEX=0"}</definedName>
    <definedName name="_1701__FDSAUDITLINK__" hidden="1">{"fdsup://directions/FAT Viewer?action=UPDATE&amp;creator=factset&amp;DYN_ARGS=TRUE&amp;DOC_NAME=FAT:FQL_AUDITING_CLIENT_TEMPLATE.FAT&amp;display_string=Audit&amp;VAR:KEY=KZYPQJOHQT&amp;VAR:QUERY=RkZfRlJFRV9DRihMVE0sMCwsLCxVU0Qp&amp;WINDOW=FIRST_POPUP&amp;HEIGHT=450&amp;WIDTH=450&amp;START_MAXIMI","ZED=FALSE&amp;VAR:CALENDAR=US&amp;VAR:SYMBOL=VMI&amp;VAR:INDEX=0"}</definedName>
    <definedName name="_1702__FDSAUDITLINK__" localSheetId="2" hidden="1">{"fdsup://directions/FAT Viewer?action=UPDATE&amp;creator=factset&amp;DYN_ARGS=TRUE&amp;DOC_NAME=FAT:FQL_AUDITING_CLIENT_TEMPLATE.FAT&amp;display_string=Audit&amp;VAR:KEY=EPIZEPOJOL&amp;VAR:QUERY=RkZfRlJFRV9DRihMVE0sMCwsLCxVU0Qp&amp;WINDOW=FIRST_POPUP&amp;HEIGHT=450&amp;WIDTH=450&amp;START_MAXIMI","ZED=FALSE&amp;VAR:CALENDAR=US&amp;VAR:SYMBOL=ABB&amp;VAR:INDEX=0"}</definedName>
    <definedName name="_1702__FDSAUDITLINK__" hidden="1">{"fdsup://directions/FAT Viewer?action=UPDATE&amp;creator=factset&amp;DYN_ARGS=TRUE&amp;DOC_NAME=FAT:FQL_AUDITING_CLIENT_TEMPLATE.FAT&amp;display_string=Audit&amp;VAR:KEY=EPIZEPOJOL&amp;VAR:QUERY=RkZfRlJFRV9DRihMVE0sMCwsLCxVU0Qp&amp;WINDOW=FIRST_POPUP&amp;HEIGHT=450&amp;WIDTH=450&amp;START_MAXIMI","ZED=FALSE&amp;VAR:CALENDAR=US&amp;VAR:SYMBOL=ABB&amp;VAR:INDEX=0"}</definedName>
    <definedName name="_1703__FDSAUDITLINK__" localSheetId="2" hidden="1">{"fdsup://Directions/FactSet Auditing Viewer?action=AUDIT_VALUE&amp;DB=129&amp;ID1=92025310&amp;VALUEID=02001&amp;SDATE=201003&amp;PERIODTYPE=QTR_STD&amp;window=popup_no_bar&amp;width=385&amp;height=120&amp;START_MAXIMIZED=FALSE&amp;creator=factset&amp;display_string=Audit"}</definedName>
    <definedName name="_1703__FDSAUDITLINK__" hidden="1">{"fdsup://Directions/FactSet Auditing Viewer?action=AUDIT_VALUE&amp;DB=129&amp;ID1=92025310&amp;VALUEID=02001&amp;SDATE=201003&amp;PERIODTYPE=QTR_STD&amp;window=popup_no_bar&amp;width=385&amp;height=120&amp;START_MAXIMIZED=FALSE&amp;creator=factset&amp;display_string=Audit"}</definedName>
    <definedName name="_1704__FDSAUDITLINK__" localSheetId="2" hidden="1">{"fdsup://Directions/FactSet Auditing Viewer?action=AUDIT_VALUE&amp;DB=129&amp;ID1=69642930&amp;VALUEID=01001&amp;SDATE=2005&amp;PERIODTYPE=ANN_STD&amp;window=popup_no_bar&amp;width=385&amp;height=120&amp;START_MAXIMIZED=FALSE&amp;creator=factset&amp;display_string=Audit"}</definedName>
    <definedName name="_1704__FDSAUDITLINK__" hidden="1">{"fdsup://Directions/FactSet Auditing Viewer?action=AUDIT_VALUE&amp;DB=129&amp;ID1=69642930&amp;VALUEID=01001&amp;SDATE=2005&amp;PERIODTYPE=ANN_STD&amp;window=popup_no_bar&amp;width=385&amp;height=120&amp;START_MAXIMIZED=FALSE&amp;creator=factset&amp;display_string=Audit"}</definedName>
    <definedName name="_1705__FDSAUDITLINK__" localSheetId="2" hidden="1">{"fdsup://Directions/FactSet Auditing Viewer?action=AUDIT_VALUE&amp;DB=129&amp;ID1=69642930&amp;VALUEID=01001&amp;SDATE=2010&amp;PERIODTYPE=ANN_STD&amp;window=popup_no_bar&amp;width=385&amp;height=120&amp;START_MAXIMIZED=FALSE&amp;creator=factset&amp;display_string=Audit"}</definedName>
    <definedName name="_1705__FDSAUDITLINK__" hidden="1">{"fdsup://Directions/FactSet Auditing Viewer?action=AUDIT_VALUE&amp;DB=129&amp;ID1=69642930&amp;VALUEID=01001&amp;SDATE=2010&amp;PERIODTYPE=ANN_STD&amp;window=popup_no_bar&amp;width=385&amp;height=120&amp;START_MAXIMIZED=FALSE&amp;creator=factset&amp;display_string=Audit"}</definedName>
    <definedName name="_1706__FDSAUDITLINK__" localSheetId="2" hidden="1">{"fdsup://Directions/FactSet Auditing Viewer?action=AUDIT_VALUE&amp;DB=129&amp;ID1=23102110&amp;VALUEID=01001&amp;SDATE=2009&amp;PERIODTYPE=ANN_STD&amp;window=popup_no_bar&amp;width=385&amp;height=120&amp;START_MAXIMIZED=FALSE&amp;creator=factset&amp;display_string=Audit"}</definedName>
    <definedName name="_1706__FDSAUDITLINK__" hidden="1">{"fdsup://Directions/FactSet Auditing Viewer?action=AUDIT_VALUE&amp;DB=129&amp;ID1=23102110&amp;VALUEID=01001&amp;SDATE=2009&amp;PERIODTYPE=ANN_STD&amp;window=popup_no_bar&amp;width=385&amp;height=120&amp;START_MAXIMIZED=FALSE&amp;creator=factset&amp;display_string=Audit"}</definedName>
    <definedName name="_1707__FDSAUDITLINK__" localSheetId="2" hidden="1">{"fdsup://Directions/FactSet Auditing Viewer?action=AUDIT_VALUE&amp;DB=129&amp;ID1=69642930&amp;VALUEID=05194&amp;SDATE=201004&amp;PERIODTYPE=QTR_STD&amp;window=popup_no_bar&amp;width=385&amp;height=120&amp;START_MAXIMIZED=FALSE&amp;creator=factset&amp;display_string=Audit"}</definedName>
    <definedName name="_1707__FDSAUDITLINK__" hidden="1">{"fdsup://Directions/FactSet Auditing Viewer?action=AUDIT_VALUE&amp;DB=129&amp;ID1=69642930&amp;VALUEID=05194&amp;SDATE=201004&amp;PERIODTYPE=QTR_STD&amp;window=popup_no_bar&amp;width=385&amp;height=120&amp;START_MAXIMIZED=FALSE&amp;creator=factset&amp;display_string=Audit"}</definedName>
    <definedName name="_1708__FDSAUDITLINK__" localSheetId="2" hidden="1">{"fdsup://Directions/FactSet Auditing Viewer?action=AUDIT_VALUE&amp;DB=129&amp;ID1=23102110&amp;VALUEID=05194&amp;SDATE=201002&amp;PERIODTYPE=QTR_STD&amp;window=popup_no_bar&amp;width=385&amp;height=120&amp;START_MAXIMIZED=FALSE&amp;creator=factset&amp;display_string=Audit"}</definedName>
    <definedName name="_1708__FDSAUDITLINK__" hidden="1">{"fdsup://Directions/FactSet Auditing Viewer?action=AUDIT_VALUE&amp;DB=129&amp;ID1=23102110&amp;VALUEID=05194&amp;SDATE=201002&amp;PERIODTYPE=QTR_STD&amp;window=popup_no_bar&amp;width=385&amp;height=120&amp;START_MAXIMIZED=FALSE&amp;creator=factset&amp;display_string=Audit"}</definedName>
    <definedName name="_1709__FDSAUDITLINK__" localSheetId="2" hidden="1">{"fdsup://Directions/FactSet Auditing Viewer?action=AUDIT_VALUE&amp;DB=129&amp;ID1=07588710&amp;VALUEID=02001&amp;SDATE=201003&amp;PERIODTYPE=QTR_STD&amp;window=popup_no_bar&amp;width=385&amp;height=120&amp;START_MAXIMIZED=FALSE&amp;creator=factset&amp;display_string=Audit"}</definedName>
    <definedName name="_1709__FDSAUDITLINK__" hidden="1">{"fdsup://Directions/FactSet Auditing Viewer?action=AUDIT_VALUE&amp;DB=129&amp;ID1=07588710&amp;VALUEID=02001&amp;SDATE=201003&amp;PERIODTYPE=QTR_STD&amp;window=popup_no_bar&amp;width=385&amp;height=120&amp;START_MAXIMIZED=FALSE&amp;creator=factset&amp;display_string=Audit"}</definedName>
    <definedName name="_1710__FDSAUDITLINK__" localSheetId="2" hidden="1">{"fdsup://Directions/FactSet Auditing Viewer?action=AUDIT_VALUE&amp;DB=129&amp;ID1=59268810&amp;VALUEID=01001&amp;SDATE=2009&amp;PERIODTYPE=ANN_STD&amp;window=popup_no_bar&amp;width=385&amp;height=120&amp;START_MAXIMIZED=FALSE&amp;creator=factset&amp;display_string=Audit"}</definedName>
    <definedName name="_1710__FDSAUDITLINK__" hidden="1">{"fdsup://Directions/FactSet Auditing Viewer?action=AUDIT_VALUE&amp;DB=129&amp;ID1=59268810&amp;VALUEID=01001&amp;SDATE=2009&amp;PERIODTYPE=ANN_STD&amp;window=popup_no_bar&amp;width=385&amp;height=120&amp;START_MAXIMIZED=FALSE&amp;creator=factset&amp;display_string=Audit"}</definedName>
    <definedName name="_1711__FDSAUDITLINK__" localSheetId="2" hidden="1">{"fdsup://directions/FAT Viewer?action=UPDATE&amp;creator=factset&amp;DYN_ARGS=TRUE&amp;DOC_NAME=FAT:FQL_AUDITING_CLIENT_TEMPLATE.FAT&amp;display_string=Audit&amp;VAR:KEY=OLUZANULUP&amp;VAR:QUERY=RkZfRlJFRV9DRihMVE0sMCwsLCxVU0Qp&amp;WINDOW=FIRST_POPUP&amp;HEIGHT=450&amp;WIDTH=450&amp;START_MAXIMI","ZED=FALSE&amp;VAR:CALENDAR=US&amp;VAR:SYMBOL=HPQ&amp;VAR:INDEX=0"}</definedName>
    <definedName name="_1711__FDSAUDITLINK__" hidden="1">{"fdsup://directions/FAT Viewer?action=UPDATE&amp;creator=factset&amp;DYN_ARGS=TRUE&amp;DOC_NAME=FAT:FQL_AUDITING_CLIENT_TEMPLATE.FAT&amp;display_string=Audit&amp;VAR:KEY=OLUZANULUP&amp;VAR:QUERY=RkZfRlJFRV9DRihMVE0sMCwsLCxVU0Qp&amp;WINDOW=FIRST_POPUP&amp;HEIGHT=450&amp;WIDTH=450&amp;START_MAXIMI","ZED=FALSE&amp;VAR:CALENDAR=US&amp;VAR:SYMBOL=HPQ&amp;VAR:INDEX=0"}</definedName>
    <definedName name="_1712__FDSAUDITLINK__" localSheetId="2" hidden="1">{"fdsup://directions/FAT Viewer?action=UPDATE&amp;creator=factset&amp;DYN_ARGS=TRUE&amp;DOC_NAME=FAT:FQL_AUDITING_CLIENT_TEMPLATE.FAT&amp;display_string=Audit&amp;VAR:KEY=WLUFWTAVSR&amp;VAR:QUERY=RkZfRlJFRV9DRihMVE0sMCwsLCxVU0Qp&amp;WINDOW=FIRST_POPUP&amp;HEIGHT=450&amp;WIDTH=450&amp;START_MAXIMI","ZED=FALSE&amp;VAR:CALENDAR=US&amp;VAR:SYMBOL=CSCO&amp;VAR:INDEX=0"}</definedName>
    <definedName name="_1712__FDSAUDITLINK__" hidden="1">{"fdsup://directions/FAT Viewer?action=UPDATE&amp;creator=factset&amp;DYN_ARGS=TRUE&amp;DOC_NAME=FAT:FQL_AUDITING_CLIENT_TEMPLATE.FAT&amp;display_string=Audit&amp;VAR:KEY=WLUFWTAVSR&amp;VAR:QUERY=RkZfRlJFRV9DRihMVE0sMCwsLCxVU0Qp&amp;WINDOW=FIRST_POPUP&amp;HEIGHT=450&amp;WIDTH=450&amp;START_MAXIMI","ZED=FALSE&amp;VAR:CALENDAR=US&amp;VAR:SYMBOL=CSCO&amp;VAR:INDEX=0"}</definedName>
    <definedName name="_1713__FDSAUDITLINK__" localSheetId="2" hidden="1">{"fdsup://directions/FAT Viewer?action=UPDATE&amp;creator=factset&amp;DYN_ARGS=TRUE&amp;DOC_NAME=FAT:FQL_AUDITING_CLIENT_TEMPLATE.FAT&amp;display_string=Audit&amp;VAR:KEY=CFKNWNYZGB&amp;VAR:QUERY=RkZfRlJFRV9DRihMVE0sMCwsLCxVU0Qp&amp;WINDOW=FIRST_POPUP&amp;HEIGHT=450&amp;WIDTH=450&amp;START_MAXIMI","ZED=FALSE&amp;VAR:CALENDAR=US&amp;VAR:SYMBOL=ADBE&amp;VAR:INDEX=0"}</definedName>
    <definedName name="_1713__FDSAUDITLINK__" hidden="1">{"fdsup://directions/FAT Viewer?action=UPDATE&amp;creator=factset&amp;DYN_ARGS=TRUE&amp;DOC_NAME=FAT:FQL_AUDITING_CLIENT_TEMPLATE.FAT&amp;display_string=Audit&amp;VAR:KEY=CFKNWNYZGB&amp;VAR:QUERY=RkZfRlJFRV9DRihMVE0sMCwsLCxVU0Qp&amp;WINDOW=FIRST_POPUP&amp;HEIGHT=450&amp;WIDTH=450&amp;START_MAXIMI","ZED=FALSE&amp;VAR:CALENDAR=US&amp;VAR:SYMBOL=ADBE&amp;VAR:INDEX=0"}</definedName>
    <definedName name="_1714__FDSAUDITLINK__" localSheetId="2" hidden="1">{"fdsup://Directions/FactSet Auditing Viewer?action=AUDIT_VALUE&amp;DB=129&amp;ID1=42823610&amp;VALUEID=02001&amp;SDATE=201003&amp;PERIODTYPE=QTR_STD&amp;window=popup_no_bar&amp;width=385&amp;height=120&amp;START_MAXIMIZED=FALSE&amp;creator=factset&amp;display_string=Audit"}</definedName>
    <definedName name="_1714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1715__FDSAUDITLINK__" localSheetId="2" hidden="1">{"fdsup://Directions/FactSet Auditing Viewer?action=AUDIT_VALUE&amp;DB=129&amp;ID1=17275R10&amp;VALUEID=02001&amp;SDATE=201004&amp;PERIODTYPE=QTR_STD&amp;window=popup_no_bar&amp;width=385&amp;height=120&amp;START_MAXIMIZED=FALSE&amp;creator=factset&amp;display_string=Audit"}</definedName>
    <definedName name="_1715__FDSAUDITLINK__" hidden="1">{"fdsup://Directions/FactSet Auditing Viewer?action=AUDIT_VALUE&amp;DB=129&amp;ID1=17275R10&amp;VALUEID=02001&amp;SDATE=201004&amp;PERIODTYPE=QTR_STD&amp;window=popup_no_bar&amp;width=385&amp;height=120&amp;START_MAXIMIZED=FALSE&amp;creator=factset&amp;display_string=Audit"}</definedName>
    <definedName name="_1716__FDSAUDITLINK__" localSheetId="2" hidden="1">{"fdsup://Directions/FactSet Auditing Viewer?action=AUDIT_VALUE&amp;DB=129&amp;ID1=00724F10&amp;VALUEID=02001&amp;SDATE=201003&amp;PERIODTYPE=QTR_STD&amp;window=popup_no_bar&amp;width=385&amp;height=120&amp;START_MAXIMIZED=FALSE&amp;creator=factset&amp;display_string=Audit"}</definedName>
    <definedName name="_1716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1717__FDSAUDITLINK__" localSheetId="2" hidden="1">{"fdsup://directions/FAT Viewer?action=UPDATE&amp;creator=factset&amp;DYN_ARGS=TRUE&amp;DOC_NAME=FAT:FQL_AUDITING_CLIENT_TEMPLATE.FAT&amp;display_string=Audit&amp;VAR:KEY=IJKHQLADYL&amp;VAR:QUERY=RkZfR1JPU1NfTUdOKE1PTiwwKQ==&amp;WINDOW=FIRST_POPUP&amp;HEIGHT=450&amp;WIDTH=450&amp;START_MAXIMIZED=","FALSE&amp;VAR:CALENDAR=US&amp;VAR:SYMBOL=TRMB&amp;VAR:INDEX=0"}</definedName>
    <definedName name="_1717__FDSAUDITLINK__" hidden="1">{"fdsup://directions/FAT Viewer?action=UPDATE&amp;creator=factset&amp;DYN_ARGS=TRUE&amp;DOC_NAME=FAT:FQL_AUDITING_CLIENT_TEMPLATE.FAT&amp;display_string=Audit&amp;VAR:KEY=IJKHQLADYL&amp;VAR:QUERY=RkZfR1JPU1NfTUdOKE1PTiwwKQ==&amp;WINDOW=FIRST_POPUP&amp;HEIGHT=450&amp;WIDTH=450&amp;START_MAXIMIZED=","FALSE&amp;VAR:CALENDAR=US&amp;VAR:SYMBOL=TRMB&amp;VAR:INDEX=0"}</definedName>
    <definedName name="_1718__FDSAUDITLINK__" localSheetId="2" hidden="1">{"fdsup://directions/FAT Viewer?action=UPDATE&amp;creator=factset&amp;DYN_ARGS=TRUE&amp;DOC_NAME=FAT:FQL_AUDITING_CLIENT_TEMPLATE.FAT&amp;display_string=Audit&amp;VAR:KEY=ALKXUZQRMP&amp;VAR:QUERY=RkZfR1JPU1NfTUdOKE1PTiwwKQ==&amp;WINDOW=FIRST_POPUP&amp;HEIGHT=450&amp;WIDTH=450&amp;START_MAXIMIZED=","FALSE&amp;VAR:CALENDAR=US&amp;VAR:SYMBOL=IBM&amp;VAR:INDEX=0"}</definedName>
    <definedName name="_1718__FDSAUDITLINK__" hidden="1">{"fdsup://directions/FAT Viewer?action=UPDATE&amp;creator=factset&amp;DYN_ARGS=TRUE&amp;DOC_NAME=FAT:FQL_AUDITING_CLIENT_TEMPLATE.FAT&amp;display_string=Audit&amp;VAR:KEY=ALKXUZQRMP&amp;VAR:QUERY=RkZfR1JPU1NfTUdOKE1PTiwwKQ==&amp;WINDOW=FIRST_POPUP&amp;HEIGHT=450&amp;WIDTH=450&amp;START_MAXIMIZED=","FALSE&amp;VAR:CALENDAR=US&amp;VAR:SYMBOL=IBM&amp;VAR:INDEX=0"}</definedName>
    <definedName name="_1719__FDSAUDITLINK__" localSheetId="2" hidden="1">{"fdsup://directions/FAT Viewer?action=UPDATE&amp;creator=factset&amp;DYN_ARGS=TRUE&amp;DOC_NAME=FAT:FQL_AUDITING_CLIENT_TEMPLATE.FAT&amp;display_string=Audit&amp;VAR:KEY=OHGXUJSXSD&amp;VAR:QUERY=RkZfR1JPU1NfTUdOKE1PTiwwKQ==&amp;WINDOW=FIRST_POPUP&amp;HEIGHT=450&amp;WIDTH=450&amp;START_MAXIMIZED=","FALSE&amp;VAR:CALENDAR=US&amp;VAR:SYMBOL=HPQ&amp;VAR:INDEX=0"}</definedName>
    <definedName name="_1719__FDSAUDITLINK__" hidden="1">{"fdsup://directions/FAT Viewer?action=UPDATE&amp;creator=factset&amp;DYN_ARGS=TRUE&amp;DOC_NAME=FAT:FQL_AUDITING_CLIENT_TEMPLATE.FAT&amp;display_string=Audit&amp;VAR:KEY=OHGXUJSXSD&amp;VAR:QUERY=RkZfR1JPU1NfTUdOKE1PTiwwKQ==&amp;WINDOW=FIRST_POPUP&amp;HEIGHT=450&amp;WIDTH=450&amp;START_MAXIMIZED=","FALSE&amp;VAR:CALENDAR=US&amp;VAR:SYMBOL=HPQ&amp;VAR:INDEX=0"}</definedName>
    <definedName name="_1720__FDSAUDITLINK__" localSheetId="2" hidden="1">{"fdsup://directions/FAT Viewer?action=UPDATE&amp;creator=factset&amp;DYN_ARGS=TRUE&amp;DOC_NAME=FAT:FQL_AUDITING_CLIENT_TEMPLATE.FAT&amp;display_string=Audit&amp;VAR:KEY=GVWDETQNAZ&amp;VAR:QUERY=RkZfR1JPU1NfTUdOKE1PTiwwKQ==&amp;WINDOW=FIRST_POPUP&amp;HEIGHT=450&amp;WIDTH=450&amp;START_MAXIMIZED=","FALSE&amp;VAR:CALENDAR=US&amp;VAR:SYMBOL=GOOG&amp;VAR:INDEX=0"}</definedName>
    <definedName name="_1720__FDSAUDITLINK__" hidden="1">{"fdsup://directions/FAT Viewer?action=UPDATE&amp;creator=factset&amp;DYN_ARGS=TRUE&amp;DOC_NAME=FAT:FQL_AUDITING_CLIENT_TEMPLATE.FAT&amp;display_string=Audit&amp;VAR:KEY=GVWDETQNAZ&amp;VAR:QUERY=RkZfR1JPU1NfTUdOKE1PTiwwKQ==&amp;WINDOW=FIRST_POPUP&amp;HEIGHT=450&amp;WIDTH=450&amp;START_MAXIMIZED=","FALSE&amp;VAR:CALENDAR=US&amp;VAR:SYMBOL=GOOG&amp;VAR:INDEX=0"}</definedName>
    <definedName name="_1721__FDSAUDITLINK__" localSheetId="2" hidden="1">{"fdsup://directions/FAT Viewer?action=UPDATE&amp;creator=factset&amp;DYN_ARGS=TRUE&amp;DOC_NAME=FAT:FQL_AUDITING_CLIENT_TEMPLATE.FAT&amp;display_string=Audit&amp;VAR:KEY=ARQFCDCLWB&amp;VAR:QUERY=RkZfR1JPU1NfTUdOKE1PTiwwKQ==&amp;WINDOW=FIRST_POPUP&amp;HEIGHT=450&amp;WIDTH=450&amp;START_MAXIMIZED=","FALSE&amp;VAR:CALENDAR=US&amp;VAR:SYMBOL=CREE&amp;VAR:INDEX=0"}</definedName>
    <definedName name="_1721__FDSAUDITLINK__" hidden="1">{"fdsup://directions/FAT Viewer?action=UPDATE&amp;creator=factset&amp;DYN_ARGS=TRUE&amp;DOC_NAME=FAT:FQL_AUDITING_CLIENT_TEMPLATE.FAT&amp;display_string=Audit&amp;VAR:KEY=ARQFCDCLWB&amp;VAR:QUERY=RkZfR1JPU1NfTUdOKE1PTiwwKQ==&amp;WINDOW=FIRST_POPUP&amp;HEIGHT=450&amp;WIDTH=450&amp;START_MAXIMIZED=","FALSE&amp;VAR:CALENDAR=US&amp;VAR:SYMBOL=CREE&amp;VAR:INDEX=0"}</definedName>
    <definedName name="_1722__FDSAUDITLINK__" localSheetId="2" hidden="1">{"fdsup://directions/FAT Viewer?action=UPDATE&amp;creator=factset&amp;DYN_ARGS=TRUE&amp;DOC_NAME=FAT:FQL_AUDITING_CLIENT_TEMPLATE.FAT&amp;display_string=Audit&amp;VAR:KEY=UXQXQLUBEF&amp;VAR:QUERY=RkZfR1JPU1NfTUdOKE1PTiwwKQ==&amp;WINDOW=FIRST_POPUP&amp;HEIGHT=450&amp;WIDTH=450&amp;START_MAXIMIZED=","FALSE&amp;VAR:CALENDAR=US&amp;VAR:SYMBOL=CTXS&amp;VAR:INDEX=0"}</definedName>
    <definedName name="_1722__FDSAUDITLINK__" hidden="1">{"fdsup://directions/FAT Viewer?action=UPDATE&amp;creator=factset&amp;DYN_ARGS=TRUE&amp;DOC_NAME=FAT:FQL_AUDITING_CLIENT_TEMPLATE.FAT&amp;display_string=Audit&amp;VAR:KEY=UXQXQLUBEF&amp;VAR:QUERY=RkZfR1JPU1NfTUdOKE1PTiwwKQ==&amp;WINDOW=FIRST_POPUP&amp;HEIGHT=450&amp;WIDTH=450&amp;START_MAXIMIZED=","FALSE&amp;VAR:CALENDAR=US&amp;VAR:SYMBOL=CTXS&amp;VAR:INDEX=0"}</definedName>
    <definedName name="_1723__FDSAUDITLINK__" localSheetId="2" hidden="1">{"fdsup://directions/FAT Viewer?action=UPDATE&amp;creator=factset&amp;DYN_ARGS=TRUE&amp;DOC_NAME=FAT:FQL_AUDITING_CLIENT_TEMPLATE.FAT&amp;display_string=Audit&amp;VAR:KEY=QXGJCROTSX&amp;VAR:QUERY=RkZfR1JPU1NfTUdOKE1PTiwwKQ==&amp;WINDOW=FIRST_POPUP&amp;HEIGHT=450&amp;WIDTH=450&amp;START_MAXIMIZED=","FALSE&amp;VAR:CALENDAR=US&amp;VAR:SYMBOL=CSCO&amp;VAR:INDEX=0"}</definedName>
    <definedName name="_1723__FDSAUDITLINK__" hidden="1">{"fdsup://directions/FAT Viewer?action=UPDATE&amp;creator=factset&amp;DYN_ARGS=TRUE&amp;DOC_NAME=FAT:FQL_AUDITING_CLIENT_TEMPLATE.FAT&amp;display_string=Audit&amp;VAR:KEY=QXGJCROTSX&amp;VAR:QUERY=RkZfR1JPU1NfTUdOKE1PTiwwKQ==&amp;WINDOW=FIRST_POPUP&amp;HEIGHT=450&amp;WIDTH=450&amp;START_MAXIMIZED=","FALSE&amp;VAR:CALENDAR=US&amp;VAR:SYMBOL=CSCO&amp;VAR:INDEX=0"}</definedName>
    <definedName name="_1724__FDSAUDITLINK__" localSheetId="2" hidden="1">{"fdsup://directions/FAT Viewer?action=UPDATE&amp;creator=factset&amp;DYN_ARGS=TRUE&amp;DOC_NAME=FAT:FQL_AUDITING_CLIENT_TEMPLATE.FAT&amp;display_string=Audit&amp;VAR:KEY=YTYPCRGDUF&amp;VAR:QUERY=RkZfR1JPU1NfTUdOKE1PTiwwKQ==&amp;WINDOW=FIRST_POPUP&amp;HEIGHT=450&amp;WIDTH=450&amp;START_MAXIMIZED=","FALSE&amp;VAR:CALENDAR=US&amp;VAR:SYMBOL=AAPL&amp;VAR:INDEX=0"}</definedName>
    <definedName name="_1724__FDSAUDITLINK__" hidden="1">{"fdsup://directions/FAT Viewer?action=UPDATE&amp;creator=factset&amp;DYN_ARGS=TRUE&amp;DOC_NAME=FAT:FQL_AUDITING_CLIENT_TEMPLATE.FAT&amp;display_string=Audit&amp;VAR:KEY=YTYPCRGDUF&amp;VAR:QUERY=RkZfR1JPU1NfTUdOKE1PTiwwKQ==&amp;WINDOW=FIRST_POPUP&amp;HEIGHT=450&amp;WIDTH=450&amp;START_MAXIMIZED=","FALSE&amp;VAR:CALENDAR=US&amp;VAR:SYMBOL=AAPL&amp;VAR:INDEX=0"}</definedName>
    <definedName name="_1725__FDSAUDITLINK__" localSheetId="2" hidden="1">{"fdsup://directions/FAT Viewer?action=UPDATE&amp;creator=factset&amp;DYN_ARGS=TRUE&amp;DOC_NAME=FAT:FQL_AUDITING_CLIENT_TEMPLATE.FAT&amp;display_string=Audit&amp;VAR:KEY=SLWBMNOLIB&amp;VAR:QUERY=RkZfR1JPU1NfTUdOKE1PTiwwKQ==&amp;WINDOW=FIRST_POPUP&amp;HEIGHT=450&amp;WIDTH=450&amp;START_MAXIMIZED=","FALSE&amp;VAR:CALENDAR=US&amp;VAR:SYMBOL=ANSS&amp;VAR:INDEX=0"}</definedName>
    <definedName name="_1725__FDSAUDITLINK__" hidden="1">{"fdsup://directions/FAT Viewer?action=UPDATE&amp;creator=factset&amp;DYN_ARGS=TRUE&amp;DOC_NAME=FAT:FQL_AUDITING_CLIENT_TEMPLATE.FAT&amp;display_string=Audit&amp;VAR:KEY=SLWBMNOLIB&amp;VAR:QUERY=RkZfR1JPU1NfTUdOKE1PTiwwKQ==&amp;WINDOW=FIRST_POPUP&amp;HEIGHT=450&amp;WIDTH=450&amp;START_MAXIMIZED=","FALSE&amp;VAR:CALENDAR=US&amp;VAR:SYMBOL=ANSS&amp;VAR:INDEX=0"}</definedName>
    <definedName name="_1726__FDSAUDITLINK__" localSheetId="2" hidden="1">{"fdsup://directions/FAT Viewer?action=UPDATE&amp;creator=factset&amp;DYN_ARGS=TRUE&amp;DOC_NAME=FAT:FQL_AUDITING_CLIENT_TEMPLATE.FAT&amp;display_string=Audit&amp;VAR:KEY=UNEPYJQLGL&amp;VAR:QUERY=RkZfR1JPU1NfTUdOKE1PTiwwKQ==&amp;WINDOW=FIRST_POPUP&amp;HEIGHT=450&amp;WIDTH=450&amp;START_MAXIMIZED=","FALSE&amp;VAR:CALENDAR=US&amp;VAR:SYMBOL=A&amp;VAR:INDEX=0"}</definedName>
    <definedName name="_1726__FDSAUDITLINK__" hidden="1">{"fdsup://directions/FAT Viewer?action=UPDATE&amp;creator=factset&amp;DYN_ARGS=TRUE&amp;DOC_NAME=FAT:FQL_AUDITING_CLIENT_TEMPLATE.FAT&amp;display_string=Audit&amp;VAR:KEY=UNEPYJQLGL&amp;VAR:QUERY=RkZfR1JPU1NfTUdOKE1PTiwwKQ==&amp;WINDOW=FIRST_POPUP&amp;HEIGHT=450&amp;WIDTH=450&amp;START_MAXIMIZED=","FALSE&amp;VAR:CALENDAR=US&amp;VAR:SYMBOL=A&amp;VAR:INDEX=0"}</definedName>
    <definedName name="_1727__FDSAUDITLINK__" localSheetId="2" hidden="1">{"fdsup://directions/FAT Viewer?action=UPDATE&amp;creator=factset&amp;DYN_ARGS=TRUE&amp;DOC_NAME=FAT:FQL_AUDITING_CLIENT_TEMPLATE.FAT&amp;display_string=Audit&amp;VAR:KEY=UHUDWDQPYZ&amp;VAR:QUERY=RkZfR1JPU1NfTUdOKE1PTiwwKQ==&amp;WINDOW=FIRST_POPUP&amp;HEIGHT=450&amp;WIDTH=450&amp;START_MAXIMIZED=","FALSE&amp;VAR:CALENDAR=US&amp;VAR:SYMBOL=ADBE&amp;VAR:INDEX=0"}</definedName>
    <definedName name="_1727__FDSAUDITLINK__" hidden="1">{"fdsup://directions/FAT Viewer?action=UPDATE&amp;creator=factset&amp;DYN_ARGS=TRUE&amp;DOC_NAME=FAT:FQL_AUDITING_CLIENT_TEMPLATE.FAT&amp;display_string=Audit&amp;VAR:KEY=UHUDWDQPYZ&amp;VAR:QUERY=RkZfR1JPU1NfTUdOKE1PTiwwKQ==&amp;WINDOW=FIRST_POPUP&amp;HEIGHT=450&amp;WIDTH=450&amp;START_MAXIMIZED=","FALSE&amp;VAR:CALENDAR=US&amp;VAR:SYMBOL=ADBE&amp;VAR:INDEX=0"}</definedName>
    <definedName name="_1728__FDSAUDITLINK__" localSheetId="2" hidden="1">{"fdsup://directions/FAT Viewer?action=UPDATE&amp;creator=factset&amp;DYN_ARGS=TRUE&amp;DOC_NAME=FAT:FQL_AUDITING_CLIENT_TEMPLATE.FAT&amp;display_string=Audit&amp;VAR:KEY=OBIFKRKLGJ&amp;VAR:QUERY=RkZfR1JPU1NfTUdOKE1PTiwwKQ==&amp;WINDOW=FIRST_POPUP&amp;HEIGHT=450&amp;WIDTH=450&amp;START_MAXIMIZED=","FALSE&amp;VAR:CALENDAR=US&amp;VAR:SYMBOL=ACN&amp;VAR:INDEX=0"}</definedName>
    <definedName name="_1728__FDSAUDITLINK__" hidden="1">{"fdsup://directions/FAT Viewer?action=UPDATE&amp;creator=factset&amp;DYN_ARGS=TRUE&amp;DOC_NAME=FAT:FQL_AUDITING_CLIENT_TEMPLATE.FAT&amp;display_string=Audit&amp;VAR:KEY=OBIFKRKLGJ&amp;VAR:QUERY=RkZfR1JPU1NfTUdOKE1PTiwwKQ==&amp;WINDOW=FIRST_POPUP&amp;HEIGHT=450&amp;WIDTH=450&amp;START_MAXIMIZED=","FALSE&amp;VAR:CALENDAR=US&amp;VAR:SYMBOL=ACN&amp;VAR:INDEX=0"}</definedName>
    <definedName name="_1729__FDSAUDITLINK__" localSheetId="2" hidden="1">{"fdsup://Directions/FactSet Auditing Viewer?action=AUDIT_VALUE&amp;DB=129&amp;ID1=42823610&amp;VALUEID=01001&amp;SDATE=2005&amp;PERIODTYPE=ANN_STD&amp;window=popup_no_bar&amp;width=385&amp;height=120&amp;START_MAXIMIZED=FALSE&amp;creator=factset&amp;display_string=Audit"}</definedName>
    <definedName name="_1729__FDSAUDITLINK__" hidden="1">{"fdsup://Directions/FactSet Auditing Viewer?action=AUDIT_VALUE&amp;DB=129&amp;ID1=42823610&amp;VALUEID=01001&amp;SDATE=2005&amp;PERIODTYPE=ANN_STD&amp;window=popup_no_bar&amp;width=385&amp;height=120&amp;START_MAXIMIZED=FALSE&amp;creator=factset&amp;display_string=Audit"}</definedName>
    <definedName name="_1730__FDSAUDITLINK__" localSheetId="2" hidden="1">{"fdsup://Directions/FactSet Auditing Viewer?action=AUDIT_VALUE&amp;DB=129&amp;ID1=17275R10&amp;VALUEID=01001&amp;SDATE=2005&amp;PERIODTYPE=ANN_STD&amp;window=popup_no_bar&amp;width=385&amp;height=120&amp;START_MAXIMIZED=FALSE&amp;creator=factset&amp;display_string=Audit"}</definedName>
    <definedName name="_1730__FDSAUDITLINK__" hidden="1">{"fdsup://Directions/FactSet Auditing Viewer?action=AUDIT_VALUE&amp;DB=129&amp;ID1=17275R10&amp;VALUEID=01001&amp;SDATE=2005&amp;PERIODTYPE=ANN_STD&amp;window=popup_no_bar&amp;width=385&amp;height=120&amp;START_MAXIMIZED=FALSE&amp;creator=factset&amp;display_string=Audit"}</definedName>
    <definedName name="_1731__FDSAUDITLINK__" localSheetId="2" hidden="1">{"fdsup://Directions/FactSet Auditing Viewer?action=AUDIT_VALUE&amp;DB=129&amp;ID1=00724F10&amp;VALUEID=01001&amp;SDATE=2005&amp;PERIODTYPE=ANN_STD&amp;window=popup_no_bar&amp;width=385&amp;height=120&amp;START_MAXIMIZED=FALSE&amp;creator=factset&amp;display_string=Audit"}</definedName>
    <definedName name="_1731__FDSAUDITLINK__" hidden="1">{"fdsup://Directions/FactSet Auditing Viewer?action=AUDIT_VALUE&amp;DB=129&amp;ID1=00724F10&amp;VALUEID=01001&amp;SDATE=2005&amp;PERIODTYPE=ANN_STD&amp;window=popup_no_bar&amp;width=385&amp;height=120&amp;START_MAXIMIZED=FALSE&amp;creator=factset&amp;display_string=Audit"}</definedName>
    <definedName name="_1732__FDSAUDITLINK__" localSheetId="2" hidden="1">{"fdsup://Directions/FactSet Auditing Viewer?action=AUDIT_VALUE&amp;DB=129&amp;ID1=89623910&amp;VALUEID=01001&amp;SDATE=2009&amp;PERIODTYPE=ANN_STD&amp;window=popup_no_bar&amp;width=385&amp;height=120&amp;START_MAXIMIZED=FALSE&amp;creator=factset&amp;display_string=Audit"}</definedName>
    <definedName name="_1732__FDSAUDITLINK__" hidden="1">{"fdsup://Directions/FactSet Auditing Viewer?action=AUDIT_VALUE&amp;DB=129&amp;ID1=89623910&amp;VALUEID=01001&amp;SDATE=2009&amp;PERIODTYPE=ANN_STD&amp;window=popup_no_bar&amp;width=385&amp;height=120&amp;START_MAXIMIZED=FALSE&amp;creator=factset&amp;display_string=Audit"}</definedName>
    <definedName name="_1733__FDSAUDITLINK__" localSheetId="2" hidden="1">{"fdsup://Directions/FactSet Auditing Viewer?action=AUDIT_VALUE&amp;DB=129&amp;ID1=22544710&amp;VALUEID=01001&amp;SDATE=2010&amp;PERIODTYPE=ANN_STD&amp;window=popup_no_bar&amp;width=385&amp;height=120&amp;START_MAXIMIZED=FALSE&amp;creator=factset&amp;display_string=Audit"}</definedName>
    <definedName name="_1733__FDSAUDITLINK__" hidden="1">{"fdsup://Directions/FactSet Auditing Viewer?action=AUDIT_VALUE&amp;DB=129&amp;ID1=22544710&amp;VALUEID=01001&amp;SDATE=2010&amp;PERIODTYPE=ANN_STD&amp;window=popup_no_bar&amp;width=385&amp;height=120&amp;START_MAXIMIZED=FALSE&amp;creator=factset&amp;display_string=Audit"}</definedName>
    <definedName name="_1734__FDSAUDITLINK__" localSheetId="2" hidden="1">{"fdsup://Directions/FactSet Auditing Viewer?action=AUDIT_VALUE&amp;DB=129&amp;ID1=03662Q10&amp;VALUEID=01001&amp;SDATE=2009&amp;PERIODTYPE=ANN_STD&amp;window=popup_no_bar&amp;width=385&amp;height=120&amp;START_MAXIMIZED=FALSE&amp;creator=factset&amp;display_string=Audit"}</definedName>
    <definedName name="_1734__FDSAUDITLINK__" hidden="1">{"fdsup://Directions/FactSet Auditing Viewer?action=AUDIT_VALUE&amp;DB=129&amp;ID1=03662Q10&amp;VALUEID=01001&amp;SDATE=2009&amp;PERIODTYPE=ANN_STD&amp;window=popup_no_bar&amp;width=385&amp;height=120&amp;START_MAXIMIZED=FALSE&amp;creator=factset&amp;display_string=Audit"}</definedName>
    <definedName name="_1735__FDSAUDITLINK__" localSheetId="2" hidden="1">{"fdsup://Directions/FactSet Auditing Viewer?action=AUDIT_VALUE&amp;DB=129&amp;ID1=89623910&amp;VALUEID=05194&amp;SDATE=201002&amp;PERIODTYPE=QTR_STD&amp;window=popup_no_bar&amp;width=385&amp;height=120&amp;START_MAXIMIZED=FALSE&amp;creator=factset&amp;display_string=Audit"}</definedName>
    <definedName name="_1735__FDSAUDITLINK__" hidden="1">{"fdsup://Directions/FactSet Auditing Viewer?action=AUDIT_VALUE&amp;DB=129&amp;ID1=89623910&amp;VALUEID=05194&amp;SDATE=201002&amp;PERIODTYPE=QTR_STD&amp;window=popup_no_bar&amp;width=385&amp;height=120&amp;START_MAXIMIZED=FALSE&amp;creator=factset&amp;display_string=Audit"}</definedName>
    <definedName name="_1736__FDSAUDITLINK__" localSheetId="2" hidden="1">{"fdsup://Directions/FactSet Auditing Viewer?action=AUDIT_VALUE&amp;DB=129&amp;ID1=42823610&amp;VALUEID=05194&amp;SDATE=201003&amp;PERIODTYPE=QTR_STD&amp;window=popup_no_bar&amp;width=385&amp;height=120&amp;START_MAXIMIZED=FALSE&amp;creator=factset&amp;display_string=Audit"}</definedName>
    <definedName name="_1736__FDSAUDITLINK__" hidden="1">{"fdsup://Directions/FactSet Auditing Viewer?action=AUDIT_VALUE&amp;DB=129&amp;ID1=42823610&amp;VALUEID=05194&amp;SDATE=201003&amp;PERIODTYPE=QTR_STD&amp;window=popup_no_bar&amp;width=385&amp;height=120&amp;START_MAXIMIZED=FALSE&amp;creator=factset&amp;display_string=Audit"}</definedName>
    <definedName name="_1737__FDSAUDITLINK__" localSheetId="2" hidden="1">{"fdsup://Directions/FactSet Auditing Viewer?action=AUDIT_VALUE&amp;DB=129&amp;ID1=22544710&amp;VALUEID=05194&amp;SDATE=201004&amp;PERIODTYPE=QTR_STD&amp;window=popup_no_bar&amp;width=385&amp;height=120&amp;START_MAXIMIZED=FALSE&amp;creator=factset&amp;display_string=Audit"}</definedName>
    <definedName name="_1737__FDSAUDITLINK__" hidden="1">{"fdsup://Directions/FactSet Auditing Viewer?action=AUDIT_VALUE&amp;DB=129&amp;ID1=22544710&amp;VALUEID=05194&amp;SDATE=201004&amp;PERIODTYPE=QTR_STD&amp;window=popup_no_bar&amp;width=385&amp;height=120&amp;START_MAXIMIZED=FALSE&amp;creator=factset&amp;display_string=Audit"}</definedName>
    <definedName name="_1738__FDSAUDITLINK__" localSheetId="2" hidden="1">{"fdsup://Directions/FactSet Auditing Viewer?action=AUDIT_VALUE&amp;DB=129&amp;ID1=17737610&amp;VALUEID=05194&amp;SDATE=201002&amp;PERIODTYPE=QTR_STD&amp;window=popup_no_bar&amp;width=385&amp;height=120&amp;START_MAXIMIZED=FALSE&amp;creator=factset&amp;display_string=Audit"}</definedName>
    <definedName name="_1738__FDSAUDITLINK__" hidden="1">{"fdsup://Directions/FactSet Auditing Viewer?action=AUDIT_VALUE&amp;DB=129&amp;ID1=17737610&amp;VALUEID=05194&amp;SDATE=201002&amp;PERIODTYPE=QTR_STD&amp;window=popup_no_bar&amp;width=385&amp;height=120&amp;START_MAXIMIZED=FALSE&amp;creator=factset&amp;display_string=Audit"}</definedName>
    <definedName name="_1739__FDSAUDITLINK__" localSheetId="2" hidden="1">{"fdsup://Directions/FactSet Auditing Viewer?action=AUDIT_VALUE&amp;DB=129&amp;ID1=17275R10&amp;VALUEID=05194&amp;SDATE=201004&amp;PERIODTYPE=QTR_STD&amp;window=popup_no_bar&amp;width=385&amp;height=120&amp;START_MAXIMIZED=FALSE&amp;creator=factset&amp;display_string=Audit"}</definedName>
    <definedName name="_1739__FDSAUDITLINK__" hidden="1">{"fdsup://Directions/FactSet Auditing Viewer?action=AUDIT_VALUE&amp;DB=129&amp;ID1=17275R10&amp;VALUEID=05194&amp;SDATE=201004&amp;PERIODTYPE=QTR_STD&amp;window=popup_no_bar&amp;width=385&amp;height=120&amp;START_MAXIMIZED=FALSE&amp;creator=factset&amp;display_string=Audit"}</definedName>
    <definedName name="_1740__FDSAUDITLINK__" localSheetId="2" hidden="1">{"fdsup://Directions/FactSet Auditing Viewer?action=AUDIT_VALUE&amp;DB=129&amp;ID1=03783310&amp;VALUEID=05194&amp;SDATE=201004&amp;PERIODTYPE=QTR_STD&amp;window=popup_no_bar&amp;width=385&amp;height=120&amp;START_MAXIMIZED=FALSE&amp;creator=factset&amp;display_string=Audit"}</definedName>
    <definedName name="_1740__FDSAUDITLINK__" hidden="1">{"fdsup://Directions/FactSet Auditing Viewer?action=AUDIT_VALUE&amp;DB=129&amp;ID1=03783310&amp;VALUEID=05194&amp;SDATE=201004&amp;PERIODTYPE=QTR_STD&amp;window=popup_no_bar&amp;width=385&amp;height=120&amp;START_MAXIMIZED=FALSE&amp;creator=factset&amp;display_string=Audit"}</definedName>
    <definedName name="_1741__FDSAUDITLINK__" localSheetId="2" hidden="1">{"fdsup://Directions/FactSet Auditing Viewer?action=AUDIT_VALUE&amp;DB=129&amp;ID1=03662Q10&amp;VALUEID=05194&amp;SDATE=201002&amp;PERIODTYPE=QTR_STD&amp;window=popup_no_bar&amp;width=385&amp;height=120&amp;START_MAXIMIZED=FALSE&amp;creator=factset&amp;display_string=Audit"}</definedName>
    <definedName name="_1741__FDSAUDITLINK__" hidden="1">{"fdsup://Directions/FactSet Auditing Viewer?action=AUDIT_VALUE&amp;DB=129&amp;ID1=03662Q10&amp;VALUEID=05194&amp;SDATE=201002&amp;PERIODTYPE=QTR_STD&amp;window=popup_no_bar&amp;width=385&amp;height=120&amp;START_MAXIMIZED=FALSE&amp;creator=factset&amp;display_string=Audit"}</definedName>
    <definedName name="_1742__FDSAUDITLINK__" localSheetId="2" hidden="1">{"fdsup://Directions/FactSet Auditing Viewer?action=AUDIT_VALUE&amp;DB=129&amp;ID1=00846U10&amp;VALUEID=05194&amp;SDATE=201003&amp;PERIODTYPE=QTR_STD&amp;window=popup_no_bar&amp;width=385&amp;height=120&amp;START_MAXIMIZED=FALSE&amp;creator=factset&amp;display_string=Audit"}</definedName>
    <definedName name="_1742__FDSAUDITLINK__" hidden="1">{"fdsup://Directions/FactSet Auditing Viewer?action=AUDIT_VALUE&amp;DB=129&amp;ID1=00846U10&amp;VALUEID=05194&amp;SDATE=201003&amp;PERIODTYPE=QTR_STD&amp;window=popup_no_bar&amp;width=385&amp;height=120&amp;START_MAXIMIZED=FALSE&amp;creator=factset&amp;display_string=Audit"}</definedName>
    <definedName name="_1743__FDSAUDITLINK__" localSheetId="2" hidden="1">{"fdsup://Directions/FactSet Auditing Viewer?action=AUDIT_VALUE&amp;DB=129&amp;ID1=00724F10&amp;VALUEID=05194&amp;SDATE=201003&amp;PERIODTYPE=QTR_STD&amp;window=popup_no_bar&amp;width=385&amp;height=120&amp;START_MAXIMIZED=FALSE&amp;creator=factset&amp;display_string=Audit"}</definedName>
    <definedName name="_1743__FDSAUDITLINK__" hidden="1">{"fdsup://Directions/FactSet Auditing Viewer?action=AUDIT_VALUE&amp;DB=129&amp;ID1=00724F10&amp;VALUEID=05194&amp;SDATE=201003&amp;PERIODTYPE=QTR_STD&amp;window=popup_no_bar&amp;width=385&amp;height=120&amp;START_MAXIMIZED=FALSE&amp;creator=factset&amp;display_string=Audit"}</definedName>
    <definedName name="_1744__FDSAUDITLINK__" localSheetId="2" hidden="1">{"fdsup://directions/FAT Viewer?action=UPDATE&amp;creator=factset&amp;DYN_ARGS=TRUE&amp;DOC_NAME=FAT:FQL_AUDITING_CLIENT_TEMPLATE.FAT&amp;display_string=Audit&amp;VAR:KEY=WNGBETGRUJ&amp;VAR:QUERY=RkZfRlJFRV9DRihMVE0sMCwsLCxVU0Qp&amp;WINDOW=FIRST_POPUP&amp;HEIGHT=450&amp;WIDTH=450&amp;START_MAXIMI","ZED=FALSE&amp;VAR:CALENDAR=US&amp;VAR:SYMBOL=PLL&amp;VAR:INDEX=0"}</definedName>
    <definedName name="_1744__FDSAUDITLINK__" hidden="1">{"fdsup://directions/FAT Viewer?action=UPDATE&amp;creator=factset&amp;DYN_ARGS=TRUE&amp;DOC_NAME=FAT:FQL_AUDITING_CLIENT_TEMPLATE.FAT&amp;display_string=Audit&amp;VAR:KEY=WNGBETGRUJ&amp;VAR:QUERY=RkZfRlJFRV9DRihMVE0sMCwsLCxVU0Qp&amp;WINDOW=FIRST_POPUP&amp;HEIGHT=450&amp;WIDTH=450&amp;START_MAXIMI","ZED=FALSE&amp;VAR:CALENDAR=US&amp;VAR:SYMBOL=PLL&amp;VAR:INDEX=0"}</definedName>
    <definedName name="_1745__FDSAUDITLINK__" localSheetId="2" hidden="1">{"fdsup://Directions/FactSet Auditing Viewer?action=AUDIT_VALUE&amp;DB=129&amp;ID1=69642930&amp;VALUEID=02001&amp;SDATE=201004&amp;PERIODTYPE=QTR_STD&amp;window=popup_no_bar&amp;width=385&amp;height=120&amp;START_MAXIMIZED=FALSE&amp;creator=factset&amp;display_string=Audit"}</definedName>
    <definedName name="_1745__FDSAUDITLINK__" hidden="1">{"fdsup://Directions/FactSet Auditing Viewer?action=AUDIT_VALUE&amp;DB=129&amp;ID1=69642930&amp;VALUEID=02001&amp;SDATE=201004&amp;PERIODTYPE=QTR_STD&amp;window=popup_no_bar&amp;width=385&amp;height=120&amp;START_MAXIMIZED=FALSE&amp;creator=factset&amp;display_string=Audit"}</definedName>
    <definedName name="_1746__FDSAUDITLINK__" localSheetId="2" hidden="1">{"fdsup://Directions/FactSet Auditing Viewer?action=AUDIT_VALUE&amp;DB=129&amp;ID1=92025310&amp;VALUEID=01001&amp;SDATE=2004&amp;PERIODTYPE=ANN_STD&amp;window=popup_no_bar&amp;width=385&amp;height=120&amp;START_MAXIMIZED=FALSE&amp;creator=factset&amp;display_string=Audit"}</definedName>
    <definedName name="_1746__FDSAUDITLINK__" hidden="1">{"fdsup://Directions/FactSet Auditing Viewer?action=AUDIT_VALUE&amp;DB=129&amp;ID1=92025310&amp;VALUEID=01001&amp;SDATE=2004&amp;PERIODTYPE=ANN_STD&amp;window=popup_no_bar&amp;width=385&amp;height=120&amp;START_MAXIMIZED=FALSE&amp;creator=factset&amp;display_string=Audit"}</definedName>
    <definedName name="_1747__FDSAUDITLINK__" localSheetId="2" hidden="1">{"fdsup://directions/FAT Viewer?action=UPDATE&amp;creator=factset&amp;DYN_ARGS=TRUE&amp;DOC_NAME=FAT:FQL_AUDITING_CLIENT_TEMPLATE.FAT&amp;display_string=Audit&amp;VAR:KEY=OJIHSNOBCT&amp;VAR:QUERY=RkZfRlJFRV9DRihMVE0sMCwsLCxVU0Qp&amp;WINDOW=FIRST_POPUP&amp;HEIGHT=450&amp;WIDTH=450&amp;START_MAXIMI","ZED=FALSE&amp;VAR:CALENDAR=US&amp;VAR:SYMBOL=MTD&amp;VAR:INDEX=0"}</definedName>
    <definedName name="_1747__FDSAUDITLINK__" hidden="1">{"fdsup://directions/FAT Viewer?action=UPDATE&amp;creator=factset&amp;DYN_ARGS=TRUE&amp;DOC_NAME=FAT:FQL_AUDITING_CLIENT_TEMPLATE.FAT&amp;display_string=Audit&amp;VAR:KEY=OJIHSNOBCT&amp;VAR:QUERY=RkZfRlJFRV9DRihMVE0sMCwsLCxVU0Qp&amp;WINDOW=FIRST_POPUP&amp;HEIGHT=450&amp;WIDTH=450&amp;START_MAXIMI","ZED=FALSE&amp;VAR:CALENDAR=US&amp;VAR:SYMBOL=MTD&amp;VAR:INDEX=0"}</definedName>
    <definedName name="_1748__FDSAUDITLINK__" localSheetId="2" hidden="1">{"fdsup://Directions/FactSet Auditing Viewer?action=AUDIT_VALUE&amp;DB=129&amp;ID1=07588710&amp;VALUEID=01001&amp;SDATE=2005&amp;PERIODTYPE=ANN_STD&amp;window=popup_no_bar&amp;width=385&amp;height=120&amp;START_MAXIMIZED=FALSE&amp;creator=factset&amp;display_string=Audit"}</definedName>
    <definedName name="_1748__FDSAUDITLINK__" hidden="1">{"fdsup://Directions/FactSet Auditing Viewer?action=AUDIT_VALUE&amp;DB=129&amp;ID1=07588710&amp;VALUEID=01001&amp;SDATE=2005&amp;PERIODTYPE=ANN_STD&amp;window=popup_no_bar&amp;width=385&amp;height=120&amp;START_MAXIMIZED=FALSE&amp;creator=factset&amp;display_string=Audit"}</definedName>
    <definedName name="_1749__FDSAUDITLINK__" localSheetId="2" hidden="1">{"fdsup://Directions/FactSet Auditing Viewer?action=AUDIT_VALUE&amp;DB=129&amp;ID1=07588710&amp;VALUEID=01001&amp;SDATE=2009&amp;PERIODTYPE=ANN_STD&amp;window=popup_no_bar&amp;width=385&amp;height=120&amp;START_MAXIMIZED=FALSE&amp;creator=factset&amp;display_string=Audit"}</definedName>
    <definedName name="_1749__FDSAUDITLINK__" hidden="1">{"fdsup://Directions/FactSet Auditing Viewer?action=AUDIT_VALUE&amp;DB=129&amp;ID1=07588710&amp;VALUEID=01001&amp;SDATE=2009&amp;PERIODTYPE=ANN_STD&amp;window=popup_no_bar&amp;width=385&amp;height=120&amp;START_MAXIMIZED=FALSE&amp;creator=factset&amp;display_string=Audit"}</definedName>
    <definedName name="_1750__FDSAUDITLINK__" localSheetId="2" hidden="1">{"fdsup://directions/FAT Viewer?action=UPDATE&amp;creator=factset&amp;DYN_ARGS=TRUE&amp;DOC_NAME=FAT:FQL_AUDITING_CLIENT_TEMPLATE.FAT&amp;display_string=Audit&amp;VAR:KEY=AFSHMTYVWJ&amp;VAR:QUERY=RkZfRlJFRV9DRihMVE0sMCwsLCxVU0Qp&amp;WINDOW=FIRST_POPUP&amp;HEIGHT=450&amp;WIDTH=450&amp;START_MAXIMI","ZED=FALSE&amp;VAR:CALENDAR=US&amp;VAR:SYMBOL=SRCL&amp;VAR:INDEX=0"}</definedName>
    <definedName name="_1750__FDSAUDITLINK__" hidden="1">{"fdsup://directions/FAT Viewer?action=UPDATE&amp;creator=factset&amp;DYN_ARGS=TRUE&amp;DOC_NAME=FAT:FQL_AUDITING_CLIENT_TEMPLATE.FAT&amp;display_string=Audit&amp;VAR:KEY=AFSHMTYVWJ&amp;VAR:QUERY=RkZfRlJFRV9DRihMVE0sMCwsLCxVU0Qp&amp;WINDOW=FIRST_POPUP&amp;HEIGHT=450&amp;WIDTH=450&amp;START_MAXIMI","ZED=FALSE&amp;VAR:CALENDAR=US&amp;VAR:SYMBOL=SRCL&amp;VAR:INDEX=0"}</definedName>
    <definedName name="_1751__FDSAUDITLINK__" localSheetId="2" hidden="1">{"fdsup://Directions/FactSet Auditing Viewer?action=AUDIT_VALUE&amp;DB=129&amp;ID1=85891210&amp;VALUEID=02001&amp;SDATE=201002&amp;PERIODTYPE=QTR_STD&amp;window=popup_no_bar&amp;width=385&amp;height=120&amp;START_MAXIMIZED=FALSE&amp;creator=factset&amp;display_string=Audit"}</definedName>
    <definedName name="_1751__FDSAUDITLINK__" hidden="1">{"fdsup://Directions/FactSet Auditing Viewer?action=AUDIT_VALUE&amp;DB=129&amp;ID1=85891210&amp;VALUEID=02001&amp;SDATE=201002&amp;PERIODTYPE=QTR_STD&amp;window=popup_no_bar&amp;width=385&amp;height=120&amp;START_MAXIMIZED=FALSE&amp;creator=factset&amp;display_string=Audit"}</definedName>
    <definedName name="_1752__FDSAUDITLINK__" localSheetId="2" hidden="1">{"fdsup://Directions/FactSet Auditing Viewer?action=AUDIT_VALUE&amp;DB=129&amp;ID1=85891210&amp;VALUEID=01001&amp;SDATE=2004&amp;PERIODTYPE=ANN_STD&amp;window=popup_no_bar&amp;width=385&amp;height=120&amp;START_MAXIMIZED=FALSE&amp;creator=factset&amp;display_string=Audit"}</definedName>
    <definedName name="_1752__FDSAUDITLINK__" hidden="1">{"fdsup://Directions/FactSet Auditing Viewer?action=AUDIT_VALUE&amp;DB=129&amp;ID1=85891210&amp;VALUEID=01001&amp;SDATE=2004&amp;PERIODTYPE=ANN_STD&amp;window=popup_no_bar&amp;width=385&amp;height=120&amp;START_MAXIMIZED=FALSE&amp;creator=factset&amp;display_string=Audit"}</definedName>
    <definedName name="_1753__FDSAUDITLINK__" localSheetId="2" hidden="1">{"fdsup://Directions/FactSet Auditing Viewer?action=AUDIT_VALUE&amp;DB=129&amp;ID1=94184810&amp;VALUEID=01001&amp;SDATE=2009&amp;PERIODTYPE=ANN_STD&amp;window=popup_no_bar&amp;width=385&amp;height=120&amp;START_MAXIMIZED=FALSE&amp;creator=factset&amp;display_string=Audit"}</definedName>
    <definedName name="_1753__FDSAUDITLINK__" hidden="1">{"fdsup://Directions/FactSet Auditing Viewer?action=AUDIT_VALUE&amp;DB=129&amp;ID1=94184810&amp;VALUEID=01001&amp;SDATE=2009&amp;PERIODTYPE=ANN_STD&amp;window=popup_no_bar&amp;width=385&amp;height=120&amp;START_MAXIMIZED=FALSE&amp;creator=factset&amp;display_string=Audit"}</definedName>
    <definedName name="_1754__FDSAUDITLINK__" localSheetId="2" hidden="1">{"fdsup://directions/FAT Viewer?action=UPDATE&amp;creator=factset&amp;DYN_ARGS=TRUE&amp;DOC_NAME=FAT:FQL_AUDITING_CLIENT_TEMPLATE.FAT&amp;display_string=Audit&amp;VAR:KEY=YJILGBCXGZ&amp;VAR:QUERY=RkZfRlJFRV9DRihMVE0sMCwsLCxVU0Qp&amp;WINDOW=FIRST_POPUP&amp;HEIGHT=450&amp;WIDTH=450&amp;START_MAXIMI","ZED=FALSE&amp;VAR:CALENDAR=US&amp;VAR:SYMBOL=ACE&amp;VAR:INDEX=0"}</definedName>
    <definedName name="_1754__FDSAUDITLINK__" hidden="1">{"fdsup://directions/FAT Viewer?action=UPDATE&amp;creator=factset&amp;DYN_ARGS=TRUE&amp;DOC_NAME=FAT:FQL_AUDITING_CLIENT_TEMPLATE.FAT&amp;display_string=Audit&amp;VAR:KEY=YJILGBCXGZ&amp;VAR:QUERY=RkZfRlJFRV9DRihMVE0sMCwsLCxVU0Qp&amp;WINDOW=FIRST_POPUP&amp;HEIGHT=450&amp;WIDTH=450&amp;START_MAXIMI","ZED=FALSE&amp;VAR:CALENDAR=US&amp;VAR:SYMBOL=ACE&amp;VAR:INDEX=0"}</definedName>
    <definedName name="_1755__FDSAUDITLINK__" localSheetId="2" hidden="1">{"fdsup://Directions/FactSet Auditing Viewer?action=AUDIT_VALUE&amp;DB=129&amp;ID1=H0023R10&amp;VALUEID=01001&amp;SDATE=2009&amp;PERIODTYPE=ANN_STD&amp;window=popup_no_bar&amp;width=385&amp;height=120&amp;START_MAXIMIZED=FALSE&amp;creator=factset&amp;display_string=Audit"}</definedName>
    <definedName name="_1755__FDSAUDITLINK__" hidden="1">{"fdsup://Directions/FactSet Auditing Viewer?action=AUDIT_VALUE&amp;DB=129&amp;ID1=H0023R10&amp;VALUEID=01001&amp;SDATE=2009&amp;PERIODTYPE=ANN_STD&amp;window=popup_no_bar&amp;width=385&amp;height=120&amp;START_MAXIMIZED=FALSE&amp;creator=factset&amp;display_string=Audit"}</definedName>
    <definedName name="_1756__FDSAUDITLINK__" localSheetId="2" hidden="1">{"fdsup://directions/FAT Viewer?action=UPDATE&amp;creator=factset&amp;DYN_ARGS=TRUE&amp;DOC_NAME=FAT:FQL_AUDITING_CLIENT_TEMPLATE.FAT&amp;display_string=Audit&amp;VAR:KEY=QDMLQDIXOT&amp;VAR:QUERY=RkZfRlJFRV9DRihMVE0sMCwsLCxVU0Qp&amp;WINDOW=FIRST_POPUP&amp;HEIGHT=450&amp;WIDTH=450&amp;START_MAXIMI","ZED=FALSE&amp;VAR:CALENDAR=US&amp;VAR:SYMBOL=WFMI&amp;VAR:INDEX=0"}</definedName>
    <definedName name="_1756__FDSAUDITLINK__" hidden="1">{"fdsup://directions/FAT Viewer?action=UPDATE&amp;creator=factset&amp;DYN_ARGS=TRUE&amp;DOC_NAME=FAT:FQL_AUDITING_CLIENT_TEMPLATE.FAT&amp;display_string=Audit&amp;VAR:KEY=QDMLQDIXOT&amp;VAR:QUERY=RkZfRlJFRV9DRihMVE0sMCwsLCxVU0Qp&amp;WINDOW=FIRST_POPUP&amp;HEIGHT=450&amp;WIDTH=450&amp;START_MAXIMI","ZED=FALSE&amp;VAR:CALENDAR=US&amp;VAR:SYMBOL=WFMI&amp;VAR:INDEX=0"}</definedName>
    <definedName name="_1757__FDSAUDITLINK__" localSheetId="2" hidden="1">{"fdsup://Directions/FactSet Auditing Viewer?action=AUDIT_VALUE&amp;DB=129&amp;ID1=96683710&amp;VALUEID=02001&amp;SDATE=201003&amp;PERIODTYPE=QTR_STD&amp;window=popup_no_bar&amp;width=385&amp;height=120&amp;START_MAXIMIZED=FALSE&amp;creator=factset&amp;display_string=Audit"}</definedName>
    <definedName name="_1757__FDSAUDITLINK__" hidden="1">{"fdsup://Directions/FactSet Auditing Viewer?action=AUDIT_VALUE&amp;DB=129&amp;ID1=96683710&amp;VALUEID=02001&amp;SDATE=201003&amp;PERIODTYPE=QTR_STD&amp;window=popup_no_bar&amp;width=385&amp;height=120&amp;START_MAXIMIZED=FALSE&amp;creator=factset&amp;display_string=Audit"}</definedName>
    <definedName name="_1758__FDSAUDITLINK__" localSheetId="2" hidden="1">{"fdsup://Directions/FactSet Auditing Viewer?action=AUDIT_VALUE&amp;DB=129&amp;ID1=96683710&amp;VALUEID=05194&amp;SDATE=201003&amp;PERIODTYPE=QTR_STD&amp;window=popup_no_bar&amp;width=385&amp;height=120&amp;START_MAXIMIZED=FALSE&amp;creator=factset&amp;display_string=Audit"}</definedName>
    <definedName name="_1758__FDSAUDITLINK__" hidden="1">{"fdsup://Directions/FactSet Auditing Viewer?action=AUDIT_VALUE&amp;DB=129&amp;ID1=96683710&amp;VALUEID=05194&amp;SDATE=201003&amp;PERIODTYPE=QTR_STD&amp;window=popup_no_bar&amp;width=385&amp;height=120&amp;START_MAXIMIZED=FALSE&amp;creator=factset&amp;display_string=Audit"}</definedName>
    <definedName name="_1759__FDSAUDITLINK__" localSheetId="2" hidden="1">{"fdsup://Directions/FactSet Auditing Viewer?action=AUDIT_VALUE&amp;DB=129&amp;ID1=18905410&amp;VALUEID=05194&amp;SDATE=201004&amp;PERIODTYPE=QTR_STD&amp;window=popup_no_bar&amp;width=385&amp;height=120&amp;START_MAXIMIZED=FALSE&amp;creator=factset&amp;display_string=Audit"}</definedName>
    <definedName name="_1759__FDSAUDITLINK__" hidden="1">{"fdsup://Directions/FactSet Auditing Viewer?action=AUDIT_VALUE&amp;DB=129&amp;ID1=18905410&amp;VALUEID=05194&amp;SDATE=201004&amp;PERIODTYPE=QTR_STD&amp;window=popup_no_bar&amp;width=385&amp;height=120&amp;START_MAXIMIZED=FALSE&amp;creator=factset&amp;display_string=Audit"}</definedName>
    <definedName name="_1760__FDSAUDITLINK__" localSheetId="2" hidden="1">{"fdsup://Directions/FactSet Auditing Viewer?action=AUDIT_VALUE&amp;DB=129&amp;ID1=17134010&amp;VALUEID=05194&amp;SDATE=201002&amp;PERIODTYPE=QTR_STD&amp;window=popup_no_bar&amp;width=385&amp;height=120&amp;START_MAXIMIZED=FALSE&amp;creator=factset&amp;display_string=Audit"}</definedName>
    <definedName name="_1760__FDSAUDITLINK__" hidden="1">{"fdsup://Directions/FactSet Auditing Viewer?action=AUDIT_VALUE&amp;DB=129&amp;ID1=17134010&amp;VALUEID=05194&amp;SDATE=201002&amp;PERIODTYPE=QTR_STD&amp;window=popup_no_bar&amp;width=385&amp;height=120&amp;START_MAXIMIZED=FALSE&amp;creator=factset&amp;display_string=Audit"}</definedName>
    <definedName name="_1761__FDSAUDITLINK__" localSheetId="2" hidden="1">{"fdsup://directions/FAT Viewer?action=UPDATE&amp;creator=factset&amp;DYN_ARGS=TRUE&amp;DOC_NAME=FAT:FQL_AUDITING_CLIENT_TEMPLATE.FAT&amp;display_string=Audit&amp;VAR:KEY=ADMRAZKXSB&amp;VAR:QUERY=RkZfRlJFRV9DRihMVE0sMCwsLCxVU0Qp&amp;WINDOW=FIRST_POPUP&amp;HEIGHT=450&amp;WIDTH=450&amp;START_MAXIMI","ZED=FALSE&amp;VAR:CALENDAR=US&amp;VAR:SYMBOL=BWA&amp;VAR:INDEX=0"}</definedName>
    <definedName name="_1761__FDSAUDITLINK__" hidden="1">{"fdsup://directions/FAT Viewer?action=UPDATE&amp;creator=factset&amp;DYN_ARGS=TRUE&amp;DOC_NAME=FAT:FQL_AUDITING_CLIENT_TEMPLATE.FAT&amp;display_string=Audit&amp;VAR:KEY=ADMRAZKXSB&amp;VAR:QUERY=RkZfRlJFRV9DRihMVE0sMCwsLCxVU0Qp&amp;WINDOW=FIRST_POPUP&amp;HEIGHT=450&amp;WIDTH=450&amp;START_MAXIMI","ZED=FALSE&amp;VAR:CALENDAR=US&amp;VAR:SYMBOL=BWA&amp;VAR:INDEX=0"}</definedName>
    <definedName name="_1762__FDSAUDITLINK__" localSheetId="2" hidden="1">{"fdsup://Directions/FactSet Auditing Viewer?action=AUDIT_VALUE&amp;DB=129&amp;ID1=09972410&amp;VALUEID=02001&amp;SDATE=201002&amp;PERIODTYPE=QTR_STD&amp;window=popup_no_bar&amp;width=385&amp;height=120&amp;START_MAXIMIZED=FALSE&amp;creator=factset&amp;display_string=Audit"}</definedName>
    <definedName name="_1762__FDSAUDITLINK__" hidden="1">{"fdsup://Directions/FactSet Auditing Viewer?action=AUDIT_VALUE&amp;DB=129&amp;ID1=09972410&amp;VALUEID=02001&amp;SDATE=201002&amp;PERIODTYPE=QTR_STD&amp;window=popup_no_bar&amp;width=385&amp;height=120&amp;START_MAXIMIZED=FALSE&amp;creator=factset&amp;display_string=Audit"}</definedName>
    <definedName name="_1763__FDSAUDITLINK__" localSheetId="2" hidden="1">{"fdsup://Directions/FactSet Auditing Viewer?action=AUDIT_VALUE&amp;DB=129&amp;ID1=47836610&amp;VALUEID=01001&amp;SDATE=2005&amp;PERIODTYPE=ANN_STD&amp;window=popup_no_bar&amp;width=385&amp;height=120&amp;START_MAXIMIZED=FALSE&amp;creator=factset&amp;display_string=Audit"}</definedName>
    <definedName name="_1763__FDSAUDITLINK__" hidden="1">{"fdsup://Directions/FactSet Auditing Viewer?action=AUDIT_VALUE&amp;DB=129&amp;ID1=47836610&amp;VALUEID=01001&amp;SDATE=2005&amp;PERIODTYPE=ANN_STD&amp;window=popup_no_bar&amp;width=385&amp;height=120&amp;START_MAXIMIZED=FALSE&amp;creator=factset&amp;display_string=Audit"}</definedName>
    <definedName name="_1764__FDSAUDITLINK__" localSheetId="2" hidden="1">{"fdsup://Directions/FactSet Auditing Viewer?action=AUDIT_VALUE&amp;DB=129&amp;ID1=47836610&amp;VALUEID=01001&amp;SDATE=2009&amp;PERIODTYPE=ANN_STD&amp;window=popup_no_bar&amp;width=385&amp;height=120&amp;START_MAXIMIZED=FALSE&amp;creator=factset&amp;display_string=Audit"}</definedName>
    <definedName name="_1764__FDSAUDITLINK__" hidden="1">{"fdsup://Directions/FactSet Auditing Viewer?action=AUDIT_VALUE&amp;DB=129&amp;ID1=47836610&amp;VALUEID=01001&amp;SDATE=2009&amp;PERIODTYPE=ANN_STD&amp;window=popup_no_bar&amp;width=385&amp;height=120&amp;START_MAXIMIZED=FALSE&amp;creator=factset&amp;display_string=Audit"}</definedName>
    <definedName name="_1765__FDSAUDITLINK__" localSheetId="2" hidden="1">{"fdsup://Directions/FactSet Auditing Viewer?action=AUDIT_VALUE&amp;DB=129&amp;ID1=45865V10&amp;VALUEID=05194&amp;SDATE=201002&amp;PERIODTYPE=QTR_STD&amp;window=popup_no_bar&amp;width=385&amp;height=120&amp;START_MAXIMIZED=FALSE&amp;creator=factset&amp;display_string=Audit"}</definedName>
    <definedName name="_1765__FDSAUDITLINK__" hidden="1">{"fdsup://Directions/FactSet Auditing Viewer?action=AUDIT_VALUE&amp;DB=129&amp;ID1=45865V10&amp;VALUEID=05194&amp;SDATE=201002&amp;PERIODTYPE=QTR_STD&amp;window=popup_no_bar&amp;width=385&amp;height=120&amp;START_MAXIMIZED=FALSE&amp;creator=factset&amp;display_string=Audit"}</definedName>
    <definedName name="_1766__FDSAUDITLINK__" localSheetId="2" hidden="1">{"fdsup://Directions/FactSet Auditing Viewer?action=AUDIT_VALUE&amp;DB=129&amp;ID1=H0023R10&amp;VALUEID=05194&amp;SDATE=201002&amp;PERIODTYPE=QTR_STD&amp;window=popup_no_bar&amp;width=385&amp;height=120&amp;START_MAXIMIZED=FALSE&amp;creator=factset&amp;display_string=Audit"}</definedName>
    <definedName name="_1766__FDSAUDITLINK__" hidden="1">{"fdsup://Directions/FactSet Auditing Viewer?action=AUDIT_VALUE&amp;DB=129&amp;ID1=H0023R10&amp;VALUEID=05194&amp;SDATE=201002&amp;PERIODTYPE=QTR_STD&amp;window=popup_no_bar&amp;width=385&amp;height=120&amp;START_MAXIMIZED=FALSE&amp;creator=factset&amp;display_string=Audit"}</definedName>
    <definedName name="_1767__FDSAUDITLINK__" localSheetId="2" hidden="1">{"fdsup://directions/FAT Viewer?action=UPDATE&amp;creator=factset&amp;DYN_ARGS=TRUE&amp;DOC_NAME=FAT:FQL_AUDITING_CLIENT_TEMPLATE.FAT&amp;display_string=Audit&amp;VAR:KEY=YLKBAZCBON&amp;VAR:QUERY=RkZfRlJFRV9DRihMVE0sMCwsLCxVU0Qp&amp;WINDOW=FIRST_POPUP&amp;HEIGHT=450&amp;WIDTH=450&amp;START_MAXIMI","ZED=FALSE&amp;VAR:CALENDAR=US&amp;VAR:SYMBOL=DNR&amp;VAR:INDEX=0"}</definedName>
    <definedName name="_1767__FDSAUDITLINK__" hidden="1">{"fdsup://directions/FAT Viewer?action=UPDATE&amp;creator=factset&amp;DYN_ARGS=TRUE&amp;DOC_NAME=FAT:FQL_AUDITING_CLIENT_TEMPLATE.FAT&amp;display_string=Audit&amp;VAR:KEY=YLKBAZCBON&amp;VAR:QUERY=RkZfRlJFRV9DRihMVE0sMCwsLCxVU0Qp&amp;WINDOW=FIRST_POPUP&amp;HEIGHT=450&amp;WIDTH=450&amp;START_MAXIMI","ZED=FALSE&amp;VAR:CALENDAR=US&amp;VAR:SYMBOL=DNR&amp;VAR:INDEX=0"}</definedName>
    <definedName name="_1768__FDSAUDITLINK__" localSheetId="2" hidden="1">{"fdsup://Directions/FactSet Auditing Viewer?action=AUDIT_VALUE&amp;DB=129&amp;ID1=24791620&amp;VALUEID=02001&amp;SDATE=201002&amp;PERIODTYPE=QTR_STD&amp;window=popup_no_bar&amp;width=385&amp;height=120&amp;START_MAXIMIZED=FALSE&amp;creator=factset&amp;display_string=Audit"}</definedName>
    <definedName name="_1768__FDSAUDITLINK__" hidden="1">{"fdsup://Directions/FactSet Auditing Viewer?action=AUDIT_VALUE&amp;DB=129&amp;ID1=24791620&amp;VALUEID=02001&amp;SDATE=201002&amp;PERIODTYPE=QTR_STD&amp;window=popup_no_bar&amp;width=385&amp;height=120&amp;START_MAXIMIZED=FALSE&amp;creator=factset&amp;display_string=Audit"}</definedName>
    <definedName name="_1769__FDSAUDITLINK__" localSheetId="2" hidden="1">{"fdsup://directions/FAT Viewer?action=UPDATE&amp;creator=factset&amp;DYN_ARGS=TRUE&amp;DOC_NAME=FAT:FQL_AUDITING_CLIENT_TEMPLATE.FAT&amp;display_string=Audit&amp;VAR:KEY=SBIBWHUTKV&amp;VAR:QUERY=RkZfR1JPU1NfTUdOKE1PTiwwKQ==&amp;WINDOW=FIRST_POPUP&amp;HEIGHT=450&amp;WIDTH=450&amp;START_MAXIMIZED=","FALSE&amp;VAR:CALENDAR=US&amp;VAR:SYMBOL=DNR&amp;VAR:INDEX=0"}</definedName>
    <definedName name="_1769__FDSAUDITLINK__" hidden="1">{"fdsup://directions/FAT Viewer?action=UPDATE&amp;creator=factset&amp;DYN_ARGS=TRUE&amp;DOC_NAME=FAT:FQL_AUDITING_CLIENT_TEMPLATE.FAT&amp;display_string=Audit&amp;VAR:KEY=SBIBWHUTKV&amp;VAR:QUERY=RkZfR1JPU1NfTUdOKE1PTiwwKQ==&amp;WINDOW=FIRST_POPUP&amp;HEIGHT=450&amp;WIDTH=450&amp;START_MAXIMIZED=","FALSE&amp;VAR:CALENDAR=US&amp;VAR:SYMBOL=DNR&amp;VAR:INDEX=0"}</definedName>
    <definedName name="_1770__FDSAUDITLINK__" localSheetId="2" hidden="1">{"fdsup://directions/FAT Viewer?action=UPDATE&amp;creator=factset&amp;DYN_ARGS=TRUE&amp;DOC_NAME=FAT:FQL_AUDITING_CLIENT_TEMPLATE.FAT&amp;display_string=Audit&amp;VAR:KEY=YLSJMDULUJ&amp;VAR:QUERY=RkZfR1JPU1NfTUdOKE1PTiwwKQ==&amp;WINDOW=FIRST_POPUP&amp;HEIGHT=450&amp;WIDTH=450&amp;START_MAXIMIZED=","FALSE&amp;VAR:CALENDAR=US&amp;VAR:SYMBOL=FSLR&amp;VAR:INDEX=0"}</definedName>
    <definedName name="_1770__FDSAUDITLINK__" hidden="1">{"fdsup://directions/FAT Viewer?action=UPDATE&amp;creator=factset&amp;DYN_ARGS=TRUE&amp;DOC_NAME=FAT:FQL_AUDITING_CLIENT_TEMPLATE.FAT&amp;display_string=Audit&amp;VAR:KEY=YLSJMDULUJ&amp;VAR:QUERY=RkZfR1JPU1NfTUdOKE1PTiwwKQ==&amp;WINDOW=FIRST_POPUP&amp;HEIGHT=450&amp;WIDTH=450&amp;START_MAXIMIZED=","FALSE&amp;VAR:CALENDAR=US&amp;VAR:SYMBOL=FSLR&amp;VAR:INDEX=0"}</definedName>
    <definedName name="_1771__FDSAUDITLINK__" localSheetId="2" hidden="1">{"fdsup://Directions/FactSet Auditing Viewer?action=AUDIT_VALUE&amp;DB=129&amp;ID1=24791620&amp;VALUEID=01001&amp;SDATE=2009&amp;PERIODTYPE=ANN_STD&amp;window=popup_no_bar&amp;width=385&amp;height=120&amp;START_MAXIMIZED=FALSE&amp;creator=factset&amp;display_string=Audit"}</definedName>
    <definedName name="_1771__FDSAUDITLINK__" hidden="1">{"fdsup://Directions/FactSet Auditing Viewer?action=AUDIT_VALUE&amp;DB=129&amp;ID1=24791620&amp;VALUEID=01001&amp;SDATE=2009&amp;PERIODTYPE=ANN_STD&amp;window=popup_no_bar&amp;width=385&amp;height=120&amp;START_MAXIMIZED=FALSE&amp;creator=factset&amp;display_string=Audit"}</definedName>
    <definedName name="_1772__FDSAUDITLINK__" localSheetId="2" hidden="1">{"fdsup://directions/FAT Viewer?action=UPDATE&amp;creator=factset&amp;DYN_ARGS=TRUE&amp;DOC_NAME=FAT:FQL_AUDITING_CLIENT_TEMPLATE.FAT&amp;display_string=Audit&amp;VAR:KEY=YXYPEVMVGJ&amp;VAR:QUERY=RkZfRlJFRV9DRihMVE0sMCwsLCxVU0Qp&amp;WINDOW=FIRST_POPUP&amp;HEIGHT=450&amp;WIDTH=450&amp;START_MAXIMI","ZED=FALSE&amp;VAR:CALENDAR=US&amp;VAR:SYMBOL=CLX&amp;VAR:INDEX=0"}</definedName>
    <definedName name="_1772__FDSAUDITLINK__" hidden="1">{"fdsup://directions/FAT Viewer?action=UPDATE&amp;creator=factset&amp;DYN_ARGS=TRUE&amp;DOC_NAME=FAT:FQL_AUDITING_CLIENT_TEMPLATE.FAT&amp;display_string=Audit&amp;VAR:KEY=YXYPEVMVGJ&amp;VAR:QUERY=RkZfRlJFRV9DRihMVE0sMCwsLCxVU0Qp&amp;WINDOW=FIRST_POPUP&amp;HEIGHT=450&amp;WIDTH=450&amp;START_MAXIMI","ZED=FALSE&amp;VAR:CALENDAR=US&amp;VAR:SYMBOL=CLX&amp;VAR:INDEX=0"}</definedName>
    <definedName name="_1773__FDSAUDITLINK__" localSheetId="2" hidden="1">{"fdsup://Directions/FactSet Auditing Viewer?action=AUDIT_VALUE&amp;DB=129&amp;ID1=18905410&amp;VALUEID=02001&amp;SDATE=201004&amp;PERIODTYPE=QTR_STD&amp;window=popup_no_bar&amp;width=385&amp;height=120&amp;START_MAXIMIZED=FALSE&amp;creator=factset&amp;display_string=Audit"}</definedName>
    <definedName name="_1773__FDSAUDITLINK__" hidden="1">{"fdsup://Directions/FactSet Auditing Viewer?action=AUDIT_VALUE&amp;DB=129&amp;ID1=18905410&amp;VALUEID=02001&amp;SDATE=201004&amp;PERIODTYPE=QTR_STD&amp;window=popup_no_bar&amp;width=385&amp;height=120&amp;START_MAXIMIZED=FALSE&amp;creator=factset&amp;display_string=Audit"}</definedName>
    <definedName name="_1774__FDSAUDITLINK__" localSheetId="2" hidden="1">{"fdsup://directions/FAT Viewer?action=UPDATE&amp;creator=factset&amp;DYN_ARGS=TRUE&amp;DOC_NAME=FAT:FQL_AUDITING_CLIENT_TEMPLATE.FAT&amp;display_string=Audit&amp;VAR:KEY=ONCPKHUBST&amp;VAR:QUERY=RkZfR1JPU1NfTUdOKE1PTiwwKQ==&amp;WINDOW=FIRST_POPUP&amp;HEIGHT=450&amp;WIDTH=450&amp;START_MAXIMIZED=","FALSE&amp;VAR:CALENDAR=US&amp;VAR:SYMBOL=WFMI&amp;VAR:INDEX=0"}</definedName>
    <definedName name="_1774__FDSAUDITLINK__" hidden="1">{"fdsup://directions/FAT Viewer?action=UPDATE&amp;creator=factset&amp;DYN_ARGS=TRUE&amp;DOC_NAME=FAT:FQL_AUDITING_CLIENT_TEMPLATE.FAT&amp;display_string=Audit&amp;VAR:KEY=ONCPKHUBST&amp;VAR:QUERY=RkZfR1JPU1NfTUdOKE1PTiwwKQ==&amp;WINDOW=FIRST_POPUP&amp;HEIGHT=450&amp;WIDTH=450&amp;START_MAXIMIZED=","FALSE&amp;VAR:CALENDAR=US&amp;VAR:SYMBOL=WFMI&amp;VAR:INDEX=0"}</definedName>
    <definedName name="_1775__FDSAUDITLINK__" localSheetId="2" hidden="1">{"fdsup://directions/FAT Viewer?action=UPDATE&amp;creator=factset&amp;DYN_ARGS=TRUE&amp;DOC_NAME=FAT:FQL_AUDITING_CLIENT_TEMPLATE.FAT&amp;display_string=Audit&amp;VAR:KEY=ULYDOLOLQX&amp;VAR:QUERY=RkZfR1JPU1NfTUdOKE1PTiwwKQ==&amp;WINDOW=FIRST_POPUP&amp;HEIGHT=450&amp;WIDTH=450&amp;START_MAXIMIZED=","FALSE&amp;VAR:CALENDAR=US&amp;VAR:SYMBOL=CLX&amp;VAR:INDEX=0"}</definedName>
    <definedName name="_1775__FDSAUDITLINK__" hidden="1">{"fdsup://directions/FAT Viewer?action=UPDATE&amp;creator=factset&amp;DYN_ARGS=TRUE&amp;DOC_NAME=FAT:FQL_AUDITING_CLIENT_TEMPLATE.FAT&amp;display_string=Audit&amp;VAR:KEY=ULYDOLOLQX&amp;VAR:QUERY=RkZfR1JPU1NfTUdOKE1PTiwwKQ==&amp;WINDOW=FIRST_POPUP&amp;HEIGHT=450&amp;WIDTH=450&amp;START_MAXIMIZED=","FALSE&amp;VAR:CALENDAR=US&amp;VAR:SYMBOL=CLX&amp;VAR:INDEX=0"}</definedName>
    <definedName name="_1776__FDSAUDITLINK__" localSheetId="2" hidden="1">{"fdsup://directions/FAT Viewer?action=UPDATE&amp;creator=factset&amp;DYN_ARGS=TRUE&amp;DOC_NAME=FAT:FQL_AUDITING_CLIENT_TEMPLATE.FAT&amp;display_string=Audit&amp;VAR:KEY=ORGTSBILOZ&amp;VAR:QUERY=RkZfR1JPU1NfTUdOKE1PTiwwKQ==&amp;WINDOW=FIRST_POPUP&amp;HEIGHT=450&amp;WIDTH=450&amp;START_MAXIMIZED=","FALSE&amp;VAR:CALENDAR=US&amp;VAR:SYMBOL=CHD&amp;VAR:INDEX=0"}</definedName>
    <definedName name="_1776__FDSAUDITLINK__" hidden="1">{"fdsup://directions/FAT Viewer?action=UPDATE&amp;creator=factset&amp;DYN_ARGS=TRUE&amp;DOC_NAME=FAT:FQL_AUDITING_CLIENT_TEMPLATE.FAT&amp;display_string=Audit&amp;VAR:KEY=ORGTSBILOZ&amp;VAR:QUERY=RkZfR1JPU1NfTUdOKE1PTiwwKQ==&amp;WINDOW=FIRST_POPUP&amp;HEIGHT=450&amp;WIDTH=450&amp;START_MAXIMIZED=","FALSE&amp;VAR:CALENDAR=US&amp;VAR:SYMBOL=CHD&amp;VAR:INDEX=0"}</definedName>
    <definedName name="_1777__FDSAUDITLINK__" localSheetId="2" hidden="1">{"fdsup://Directions/FactSet Auditing Viewer?action=AUDIT_VALUE&amp;DB=129&amp;ID1=17134010&amp;VALUEID=01001&amp;SDATE=2004&amp;PERIODTYPE=ANN_STD&amp;window=popup_no_bar&amp;width=385&amp;height=120&amp;START_MAXIMIZED=FALSE&amp;creator=factset&amp;display_string=Audit"}</definedName>
    <definedName name="_1777__FDSAUDITLINK__" hidden="1">{"fdsup://Directions/FactSet Auditing Viewer?action=AUDIT_VALUE&amp;DB=129&amp;ID1=17134010&amp;VALUEID=01001&amp;SDATE=2004&amp;PERIODTYPE=ANN_STD&amp;window=popup_no_bar&amp;width=385&amp;height=120&amp;START_MAXIMIZED=FALSE&amp;creator=factset&amp;display_string=Audit"}</definedName>
    <definedName name="_1778__FDSAUDITLINK__" localSheetId="2" hidden="1">{"fdsup://Directions/FactSet Auditing Viewer?action=AUDIT_VALUE&amp;DB=129&amp;ID1=96683710&amp;VALUEID=01001&amp;SDATE=2009&amp;PERIODTYPE=ANN_STD&amp;window=popup_no_bar&amp;width=385&amp;height=120&amp;START_MAXIMIZED=FALSE&amp;creator=factset&amp;display_string=Audit"}</definedName>
    <definedName name="_1778__FDSAUDITLINK__" hidden="1">{"fdsup://Directions/FactSet Auditing Viewer?action=AUDIT_VALUE&amp;DB=129&amp;ID1=96683710&amp;VALUEID=01001&amp;SDATE=2009&amp;PERIODTYPE=ANN_STD&amp;window=popup_no_bar&amp;width=385&amp;height=120&amp;START_MAXIMIZED=FALSE&amp;creator=factset&amp;display_string=Audit"}</definedName>
    <definedName name="_1779__FDSAUDITLINK__" localSheetId="2" hidden="1">{"fdsup://directions/FAT Viewer?action=UPDATE&amp;creator=factset&amp;DYN_ARGS=TRUE&amp;DOC_NAME=FAT:FQL_AUDITING_CLIENT_TEMPLATE.FAT&amp;display_string=Audit&amp;VAR:KEY=WFQNCXKDCL&amp;VAR:QUERY=RkZfRlJFRV9DRihMVE0sMCwsLCxVU0Qp&amp;WINDOW=FIRST_POPUP&amp;HEIGHT=450&amp;WIDTH=450&amp;START_MAXIMI","ZED=FALSE&amp;VAR:CALENDAR=US&amp;VAR:SYMBOL=CONSUMER STAPLES&amp;VAR:INDEX=0"}</definedName>
    <definedName name="_1779__FDSAUDITLINK__" hidden="1">{"fdsup://directions/FAT Viewer?action=UPDATE&amp;creator=factset&amp;DYN_ARGS=TRUE&amp;DOC_NAME=FAT:FQL_AUDITING_CLIENT_TEMPLATE.FAT&amp;display_string=Audit&amp;VAR:KEY=WFQNCXKDCL&amp;VAR:QUERY=RkZfRlJFRV9DRihMVE0sMCwsLCxVU0Qp&amp;WINDOW=FIRST_POPUP&amp;HEIGHT=450&amp;WIDTH=450&amp;START_MAXIMI","ZED=FALSE&amp;VAR:CALENDAR=US&amp;VAR:SYMBOL=CONSUMER STAPLES&amp;VAR:INDEX=0"}</definedName>
    <definedName name="_1780__FDSAUDITLINK__" localSheetId="2" hidden="1">{"fdsup://Directions/FactSet Auditing Viewer?action=AUDIT_VALUE&amp;DB=129&amp;ID1=85524410&amp;VALUEID=01001&amp;SDATE=2005&amp;PERIODTYPE=ANN_STD&amp;window=popup_no_bar&amp;width=385&amp;height=120&amp;START_MAXIMIZED=FALSE&amp;creator=factset&amp;display_string=Audit"}</definedName>
    <definedName name="_1780__FDSAUDITLINK__" hidden="1">{"fdsup://Directions/FactSet Auditing Viewer?action=AUDIT_VALUE&amp;DB=129&amp;ID1=85524410&amp;VALUEID=01001&amp;SDATE=2005&amp;PERIODTYPE=ANN_STD&amp;window=popup_no_bar&amp;width=385&amp;height=120&amp;START_MAXIMIZED=FALSE&amp;creator=factset&amp;display_string=Audit"}</definedName>
    <definedName name="_1781__FDSAUDITLINK__" localSheetId="2" hidden="1">{"fdsup://Directions/FactSet Auditing Viewer?action=AUDIT_VALUE&amp;DB=129&amp;ID1=09972410&amp;VALUEID=01001&amp;SDATE=2009&amp;PERIODTYPE=ANN_STD&amp;window=popup_no_bar&amp;width=385&amp;height=120&amp;START_MAXIMIZED=FALSE&amp;creator=factset&amp;display_string=Audit"}</definedName>
    <definedName name="_1781__FDSAUDITLINK__" hidden="1">{"fdsup://Directions/FactSet Auditing Viewer?action=AUDIT_VALUE&amp;DB=129&amp;ID1=09972410&amp;VALUEID=01001&amp;SDATE=2009&amp;PERIODTYPE=ANN_STD&amp;window=popup_no_bar&amp;width=385&amp;height=120&amp;START_MAXIMIZED=FALSE&amp;creator=factset&amp;display_string=Audit"}</definedName>
    <definedName name="_1782__FDSAUDITLINK__" localSheetId="2" hidden="1">{"fdsup://Directions/FactSet Auditing Viewer?action=AUDIT_VALUE&amp;DB=129&amp;ID1=92025310&amp;VALUEID=01001&amp;SDATE=2009&amp;PERIODTYPE=ANN_STD&amp;window=popup_no_bar&amp;width=385&amp;height=120&amp;START_MAXIMIZED=FALSE&amp;creator=factset&amp;display_string=Audit"}</definedName>
    <definedName name="_1782__FDSAUDITLINK__" hidden="1">{"fdsup://Directions/FactSet Auditing Viewer?action=AUDIT_VALUE&amp;DB=129&amp;ID1=92025310&amp;VALUEID=01001&amp;SDATE=2009&amp;PERIODTYPE=ANN_STD&amp;window=popup_no_bar&amp;width=385&amp;height=120&amp;START_MAXIMIZED=FALSE&amp;creator=factset&amp;display_string=Audit"}</definedName>
    <definedName name="_1783__FDSAUDITLINK__" localSheetId="2" hidden="1">{"fdsup://directions/FAT Viewer?action=UPDATE&amp;creator=factset&amp;DYN_ARGS=TRUE&amp;DOC_NAME=FAT:FQL_AUDITING_CLIENT_TEMPLATE.FAT&amp;display_string=Audit&amp;VAR:KEY=OXKRCBENON&amp;VAR:QUERY=RkZfRlJFRV9DRihMVE0sMCwsLCxVU0Qp&amp;WINDOW=FIRST_POPUP&amp;HEIGHT=450&amp;WIDTH=450&amp;START_MAXIMI","ZED=FALSE&amp;VAR:CALENDAR=US&amp;VAR:SYMBOL=WAT&amp;VAR:INDEX=0"}</definedName>
    <definedName name="_1783__FDSAUDITLINK__" hidden="1">{"fdsup://directions/FAT Viewer?action=UPDATE&amp;creator=factset&amp;DYN_ARGS=TRUE&amp;DOC_NAME=FAT:FQL_AUDITING_CLIENT_TEMPLATE.FAT&amp;display_string=Audit&amp;VAR:KEY=OXKRCBENON&amp;VAR:QUERY=RkZfRlJFRV9DRihMVE0sMCwsLCxVU0Qp&amp;WINDOW=FIRST_POPUP&amp;HEIGHT=450&amp;WIDTH=450&amp;START_MAXIMI","ZED=FALSE&amp;VAR:CALENDAR=US&amp;VAR:SYMBOL=WAT&amp;VAR:INDEX=0"}</definedName>
    <definedName name="_1784__FDSAUDITLINK__" localSheetId="2" hidden="1">{"fdsup://Directions/FactSet Auditing Viewer?action=AUDIT_VALUE&amp;DB=129&amp;ID1=94184810&amp;VALUEID=02001&amp;SDATE=201002&amp;PERIODTYPE=QTR_STD&amp;window=popup_no_bar&amp;width=385&amp;height=120&amp;START_MAXIMIZED=FALSE&amp;creator=factset&amp;display_string=Audit"}</definedName>
    <definedName name="_1784__FDSAUDITLINK__" hidden="1">{"fdsup://Directions/FactSet Auditing Viewer?action=AUDIT_VALUE&amp;DB=129&amp;ID1=94184810&amp;VALUEID=02001&amp;SDATE=201002&amp;PERIODTYPE=QTR_STD&amp;window=popup_no_bar&amp;width=385&amp;height=120&amp;START_MAXIMIZED=FALSE&amp;creator=factset&amp;display_string=Audit"}</definedName>
    <definedName name="_1785__FDSAUDITLINK__" localSheetId="2" hidden="1">{"fdsup://directions/FAT Viewer?action=UPDATE&amp;creator=factset&amp;DYN_ARGS=TRUE&amp;DOC_NAME=FAT:FQL_AUDITING_CLIENT_TEMPLATE.FAT&amp;display_string=Audit&amp;VAR:KEY=GVSFUPMXOV&amp;VAR:QUERY=RkZfR1JPU1NfTUdOKE1PTiwwKQ==&amp;WINDOW=FIRST_POPUP&amp;HEIGHT=450&amp;WIDTH=450&amp;START_MAXIMIZED=","FALSE&amp;VAR:CALENDAR=US&amp;VAR:SYMBOL=SRCL&amp;VAR:INDEX=0"}</definedName>
    <definedName name="_1785__FDSAUDITLINK__" hidden="1">{"fdsup://directions/FAT Viewer?action=UPDATE&amp;creator=factset&amp;DYN_ARGS=TRUE&amp;DOC_NAME=FAT:FQL_AUDITING_CLIENT_TEMPLATE.FAT&amp;display_string=Audit&amp;VAR:KEY=GVSFUPMXOV&amp;VAR:QUERY=RkZfR1JPU1NfTUdOKE1PTiwwKQ==&amp;WINDOW=FIRST_POPUP&amp;HEIGHT=450&amp;WIDTH=450&amp;START_MAXIMIZED=","FALSE&amp;VAR:CALENDAR=US&amp;VAR:SYMBOL=SRCL&amp;VAR:INDEX=0"}</definedName>
    <definedName name="_1786__FDSAUDITLINK__" localSheetId="2" hidden="1">{"fdsup://directions/FAT Viewer?action=UPDATE&amp;creator=factset&amp;DYN_ARGS=TRUE&amp;DOC_NAME=FAT:FQL_AUDITING_CLIENT_TEMPLATE.FAT&amp;display_string=Audit&amp;VAR:KEY=CJGNEXUZQN&amp;VAR:QUERY=RkZfR1JPU1NfTUdOKE1PTiwwKQ==&amp;WINDOW=FIRST_POPUP&amp;HEIGHT=450&amp;WIDTH=450&amp;START_MAXIMIZED=","FALSE&amp;VAR:CALENDAR=US&amp;VAR:SYMBOL=MTD&amp;VAR:INDEX=0"}</definedName>
    <definedName name="_1786__FDSAUDITLINK__" hidden="1">{"fdsup://directions/FAT Viewer?action=UPDATE&amp;creator=factset&amp;DYN_ARGS=TRUE&amp;DOC_NAME=FAT:FQL_AUDITING_CLIENT_TEMPLATE.FAT&amp;display_string=Audit&amp;VAR:KEY=CJGNEXUZQN&amp;VAR:QUERY=RkZfR1JPU1NfTUdOKE1PTiwwKQ==&amp;WINDOW=FIRST_POPUP&amp;HEIGHT=450&amp;WIDTH=450&amp;START_MAXIMIZED=","FALSE&amp;VAR:CALENDAR=US&amp;VAR:SYMBOL=MTD&amp;VAR:INDEX=0"}</definedName>
    <definedName name="_1787__FDSAUDITLINK__" localSheetId="2" hidden="1">{"fdsup://directions/FAT Viewer?action=UPDATE&amp;creator=factset&amp;DYN_ARGS=TRUE&amp;DOC_NAME=FAT:FQL_AUDITING_CLIENT_TEMPLATE.FAT&amp;display_string=Audit&amp;VAR:KEY=ULGNOBYJKL&amp;VAR:QUERY=RkZfR1JPU1NfTUdOKE1PTiwwKQ==&amp;WINDOW=FIRST_POPUP&amp;HEIGHT=450&amp;WIDTH=450&amp;START_MAXIMIZED=","FALSE&amp;VAR:CALENDAR=US&amp;VAR:SYMBOL=WAT&amp;VAR:INDEX=0"}</definedName>
    <definedName name="_1787__FDSAUDITLINK__" hidden="1">{"fdsup://directions/FAT Viewer?action=UPDATE&amp;creator=factset&amp;DYN_ARGS=TRUE&amp;DOC_NAME=FAT:FQL_AUDITING_CLIENT_TEMPLATE.FAT&amp;display_string=Audit&amp;VAR:KEY=ULGNOBYJKL&amp;VAR:QUERY=RkZfR1JPU1NfTUdOKE1PTiwwKQ==&amp;WINDOW=FIRST_POPUP&amp;HEIGHT=450&amp;WIDTH=450&amp;START_MAXIMIZED=","FALSE&amp;VAR:CALENDAR=US&amp;VAR:SYMBOL=WAT&amp;VAR:INDEX=0"}</definedName>
    <definedName name="_1788__FDSAUDITLINK__" localSheetId="2" hidden="1">{"fdsup://directions/FAT Viewer?action=UPDATE&amp;creator=factset&amp;DYN_ARGS=TRUE&amp;DOC_NAME=FAT:FQL_AUDITING_CLIENT_TEMPLATE.FAT&amp;display_string=Audit&amp;VAR:KEY=WNYLCVCNSJ&amp;VAR:QUERY=RkZfR1JPU1NfTUdOKE1PTiwwKQ==&amp;WINDOW=FIRST_POPUP&amp;HEIGHT=450&amp;WIDTH=450&amp;START_MAXIMIZED=","FALSE&amp;VAR:CALENDAR=US&amp;VAR:SYMBOL=BDX&amp;VAR:INDEX=0"}</definedName>
    <definedName name="_1788__FDSAUDITLINK__" hidden="1">{"fdsup://directions/FAT Viewer?action=UPDATE&amp;creator=factset&amp;DYN_ARGS=TRUE&amp;DOC_NAME=FAT:FQL_AUDITING_CLIENT_TEMPLATE.FAT&amp;display_string=Audit&amp;VAR:KEY=WNYLCVCNSJ&amp;VAR:QUERY=RkZfR1JPU1NfTUdOKE1PTiwwKQ==&amp;WINDOW=FIRST_POPUP&amp;HEIGHT=450&amp;WIDTH=450&amp;START_MAXIMIZED=","FALSE&amp;VAR:CALENDAR=US&amp;VAR:SYMBOL=BDX&amp;VAR:INDEX=0"}</definedName>
    <definedName name="_1789__FDSAUDITLINK__" localSheetId="2" hidden="1">{"fdsup://Directions/FactSet Auditing Viewer?action=AUDIT_VALUE&amp;DB=129&amp;ID1=94184810&amp;VALUEID=01001&amp;SDATE=2004&amp;PERIODTYPE=ANN_STD&amp;window=popup_no_bar&amp;width=385&amp;height=120&amp;START_MAXIMIZED=FALSE&amp;creator=factset&amp;display_string=Audit"}</definedName>
    <definedName name="_1789__FDSAUDITLINK__" hidden="1">{"fdsup://Directions/FactSet Auditing Viewer?action=AUDIT_VALUE&amp;DB=129&amp;ID1=94184810&amp;VALUEID=01001&amp;SDATE=2004&amp;PERIODTYPE=ANN_STD&amp;window=popup_no_bar&amp;width=385&amp;height=120&amp;START_MAXIMIZED=FALSE&amp;creator=factset&amp;display_string=Audit"}</definedName>
    <definedName name="_1790__FDSAUDITLINK__" localSheetId="2" hidden="1">{"fdsup://Directions/FactSet Auditing Viewer?action=AUDIT_VALUE&amp;DB=129&amp;ID1=85891210&amp;VALUEID=01001&amp;SDATE=2009&amp;PERIODTYPE=ANN_STD&amp;window=popup_no_bar&amp;width=385&amp;height=120&amp;START_MAXIMIZED=FALSE&amp;creator=factset&amp;display_string=Audit"}</definedName>
    <definedName name="_1790__FDSAUDITLINK__" hidden="1">{"fdsup://Directions/FactSet Auditing Viewer?action=AUDIT_VALUE&amp;DB=129&amp;ID1=85891210&amp;VALUEID=01001&amp;SDATE=2009&amp;PERIODTYPE=ANN_STD&amp;window=popup_no_bar&amp;width=385&amp;height=120&amp;START_MAXIMIZED=FALSE&amp;creator=factset&amp;display_string=Audit"}</definedName>
    <definedName name="_1791__FDSAUDITLINK__" localSheetId="2" hidden="1">{"fdsup://Directions/FactSet Auditing Viewer?action=AUDIT_VALUE&amp;DB=129&amp;ID1=85891210&amp;VALUEID=05194&amp;SDATE=201002&amp;PERIODTYPE=QTR_STD&amp;window=popup_no_bar&amp;width=385&amp;height=120&amp;START_MAXIMIZED=FALSE&amp;creator=factset&amp;display_string=Audit"}</definedName>
    <definedName name="_1791__FDSAUDITLINK__" hidden="1">{"fdsup://Directions/FactSet Auditing Viewer?action=AUDIT_VALUE&amp;DB=129&amp;ID1=85891210&amp;VALUEID=05194&amp;SDATE=201002&amp;PERIODTYPE=QTR_STD&amp;window=popup_no_bar&amp;width=385&amp;height=120&amp;START_MAXIMIZED=FALSE&amp;creator=factset&amp;display_string=Audit"}</definedName>
    <definedName name="_1792__FDSAUDITLINK__" localSheetId="2" hidden="1">{"fdsup://Directions/FactSet Auditing Viewer?action=AUDIT_VALUE&amp;DB=129&amp;ID1=59268810&amp;VALUEID=05194&amp;SDATE=201002&amp;PERIODTYPE=QTR_STD&amp;window=popup_no_bar&amp;width=385&amp;height=120&amp;START_MAXIMIZED=FALSE&amp;creator=factset&amp;display_string=Audit"}</definedName>
    <definedName name="_1792__FDSAUDITLINK__" hidden="1">{"fdsup://Directions/FactSet Auditing Viewer?action=AUDIT_VALUE&amp;DB=129&amp;ID1=59268810&amp;VALUEID=05194&amp;SDATE=201002&amp;PERIODTYPE=QTR_STD&amp;window=popup_no_bar&amp;width=385&amp;height=120&amp;START_MAXIMIZED=FALSE&amp;creator=factset&amp;display_string=Audit"}</definedName>
    <definedName name="_1793__FDSAUDITLINK__" localSheetId="2" hidden="1">{"fdsup://Directions/FactSet Auditing Viewer?action=AUDIT_VALUE&amp;DB=129&amp;ID1=94184810&amp;VALUEID=05194&amp;SDATE=201002&amp;PERIODTYPE=QTR_STD&amp;window=popup_no_bar&amp;width=385&amp;height=120&amp;START_MAXIMIZED=FALSE&amp;creator=factset&amp;display_string=Audit"}</definedName>
    <definedName name="_1793__FDSAUDITLINK__" hidden="1">{"fdsup://Directions/FactSet Auditing Viewer?action=AUDIT_VALUE&amp;DB=129&amp;ID1=94184810&amp;VALUEID=05194&amp;SDATE=201002&amp;PERIODTYPE=QTR_STD&amp;window=popup_no_bar&amp;width=385&amp;height=120&amp;START_MAXIMIZED=FALSE&amp;creator=factset&amp;display_string=Audit"}</definedName>
    <definedName name="_1794__FDSAUDITLINK__" localSheetId="2" hidden="1">{"fdsup://Directions/FactSet Auditing Viewer?action=AUDIT_VALUE&amp;DB=129&amp;ID1=07588710&amp;VALUEID=05194&amp;SDATE=201003&amp;PERIODTYPE=QTR_STD&amp;window=popup_no_bar&amp;width=385&amp;height=120&amp;START_MAXIMIZED=FALSE&amp;creator=factset&amp;display_string=Audit"}</definedName>
    <definedName name="_1794__FDSAUDITLINK__" hidden="1">{"fdsup://Directions/FactSet Auditing Viewer?action=AUDIT_VALUE&amp;DB=129&amp;ID1=07588710&amp;VALUEID=05194&amp;SDATE=201003&amp;PERIODTYPE=QTR_STD&amp;window=popup_no_bar&amp;width=385&amp;height=120&amp;START_MAXIMIZED=FALSE&amp;creator=factset&amp;display_string=Audit"}</definedName>
    <definedName name="_1795__FDSAUDITLINK__" localSheetId="2" hidden="1">{"fdsup://directions/FAT Viewer?action=UPDATE&amp;creator=factset&amp;DYN_ARGS=TRUE&amp;DOC_NAME=FAT:FQL_AUDITING_CLIENT_TEMPLATE.FAT&amp;display_string=Audit&amp;VAR:KEY=UPSBSLKBYZ&amp;VAR:QUERY=RkZfRlJFRV9DRihMVE0sMCwsLCxVU0Qp&amp;WINDOW=FIRST_POPUP&amp;HEIGHT=450&amp;WIDTH=450&amp;START_MAXIMI","ZED=FALSE&amp;VAR:CALENDAR=US&amp;VAR:SYMBOL=FSLR&amp;VAR:INDEX=0"}</definedName>
    <definedName name="_1795__FDSAUDITLINK__" hidden="1">{"fdsup://directions/FAT Viewer?action=UPDATE&amp;creator=factset&amp;DYN_ARGS=TRUE&amp;DOC_NAME=FAT:FQL_AUDITING_CLIENT_TEMPLATE.FAT&amp;display_string=Audit&amp;VAR:KEY=UPSBSLKBYZ&amp;VAR:QUERY=RkZfRlJFRV9DRihMVE0sMCwsLCxVU0Qp&amp;WINDOW=FIRST_POPUP&amp;HEIGHT=450&amp;WIDTH=450&amp;START_MAXIMI","ZED=FALSE&amp;VAR:CALENDAR=US&amp;VAR:SYMBOL=FSLR&amp;VAR:INDEX=0"}</definedName>
    <definedName name="_1796__FDSAUDITLINK__" localSheetId="2" hidden="1">{"fdsup://Directions/FactSet Auditing Viewer?action=AUDIT_VALUE&amp;DB=129&amp;ID1=33643310&amp;VALUEID=02001&amp;SDATE=201002&amp;PERIODTYPE=QTR_STD&amp;window=popup_no_bar&amp;width=385&amp;height=120&amp;START_MAXIMIZED=FALSE&amp;creator=factset&amp;display_string=Audit"}</definedName>
    <definedName name="_1796__FDSAUDITLINK__" hidden="1">{"fdsup://Directions/FactSet Auditing Viewer?action=AUDIT_VALUE&amp;DB=129&amp;ID1=33643310&amp;VALUEID=02001&amp;SDATE=201002&amp;PERIODTYPE=QTR_STD&amp;window=popup_no_bar&amp;width=385&amp;height=120&amp;START_MAXIMIZED=FALSE&amp;creator=factset&amp;display_string=Audit"}</definedName>
    <definedName name="_1797__FDSAUDITLINK__" localSheetId="2" hidden="1">{"fdsup://Directions/FactSet Auditing Viewer?action=AUDIT_VALUE&amp;DB=129&amp;ID1=33643310&amp;VALUEID=01001&amp;SDATE=2009&amp;PERIODTYPE=ANN_STD&amp;window=popup_no_bar&amp;width=385&amp;height=120&amp;START_MAXIMIZED=FALSE&amp;creator=factset&amp;display_string=Audit"}</definedName>
    <definedName name="_1797__FDSAUDITLINK__" hidden="1">{"fdsup://Directions/FactSet Auditing Viewer?action=AUDIT_VALUE&amp;DB=129&amp;ID1=33643310&amp;VALUEID=01001&amp;SDATE=2009&amp;PERIODTYPE=ANN_STD&amp;window=popup_no_bar&amp;width=385&amp;height=120&amp;START_MAXIMIZED=FALSE&amp;creator=factset&amp;display_string=Audit"}</definedName>
    <definedName name="_1798__FDSAUDITLINK__" localSheetId="2" hidden="1">{"fdsup://directions/FAT Viewer?action=UPDATE&amp;creator=factset&amp;DYN_ARGS=TRUE&amp;DOC_NAME=FAT:FQL_AUDITING_CLIENT_TEMPLATE.FAT&amp;display_string=Audit&amp;VAR:KEY=OHWHWTQXET&amp;VAR:QUERY=RkZfRlJFRV9DRihMVE0sMCwsLCxVU0Qp&amp;WINDOW=FIRST_POPUP&amp;HEIGHT=450&amp;WIDTH=450&amp;START_MAXIMI","ZED=FALSE&amp;VAR:CALENDAR=US&amp;VAR:SYMBOL=CHD&amp;VAR:INDEX=0"}</definedName>
    <definedName name="_1798__FDSAUDITLINK__" hidden="1">{"fdsup://directions/FAT Viewer?action=UPDATE&amp;creator=factset&amp;DYN_ARGS=TRUE&amp;DOC_NAME=FAT:FQL_AUDITING_CLIENT_TEMPLATE.FAT&amp;display_string=Audit&amp;VAR:KEY=OHWHWTQXET&amp;VAR:QUERY=RkZfRlJFRV9DRihMVE0sMCwsLCxVU0Qp&amp;WINDOW=FIRST_POPUP&amp;HEIGHT=450&amp;WIDTH=450&amp;START_MAXIMI","ZED=FALSE&amp;VAR:CALENDAR=US&amp;VAR:SYMBOL=CHD&amp;VAR:INDEX=0"}</definedName>
    <definedName name="_1799__FDSAUDITLINK__" localSheetId="2" hidden="1">{"fdsup://Directions/FactSet Auditing Viewer?action=AUDIT_VALUE&amp;DB=129&amp;ID1=17134010&amp;VALUEID=02001&amp;SDATE=201002&amp;PERIODTYPE=QTR_STD&amp;window=popup_no_bar&amp;width=385&amp;height=120&amp;START_MAXIMIZED=FALSE&amp;creator=factset&amp;display_string=Audit"}</definedName>
    <definedName name="_1799__FDSAUDITLINK__" hidden="1">{"fdsup://Directions/FactSet Auditing Viewer?action=AUDIT_VALUE&amp;DB=129&amp;ID1=17134010&amp;VALUEID=02001&amp;SDATE=201002&amp;PERIODTYPE=QTR_STD&amp;window=popup_no_bar&amp;width=385&amp;height=120&amp;START_MAXIMIZED=FALSE&amp;creator=factset&amp;display_string=Audit"}</definedName>
    <definedName name="_18__123Graph_AMILK_PROD_ACT" hidden="1">#REF!</definedName>
    <definedName name="_1800__FDSAUDITLINK__" localSheetId="2" hidden="1">{"fdsup://Directions/FactSet Auditing Viewer?action=AUDIT_VALUE&amp;DB=129&amp;ID1=18905410&amp;VALUEID=01001&amp;SDATE=2005&amp;PERIODTYPE=ANN_STD&amp;window=popup_no_bar&amp;width=385&amp;height=120&amp;START_MAXIMIZED=FALSE&amp;creator=factset&amp;display_string=Audit"}</definedName>
    <definedName name="_1800__FDSAUDITLINK__" hidden="1">{"fdsup://Directions/FactSet Auditing Viewer?action=AUDIT_VALUE&amp;DB=129&amp;ID1=18905410&amp;VALUEID=01001&amp;SDATE=2005&amp;PERIODTYPE=ANN_STD&amp;window=popup_no_bar&amp;width=385&amp;height=120&amp;START_MAXIMIZED=FALSE&amp;creator=factset&amp;display_string=Audit"}</definedName>
    <definedName name="_1801__FDSAUDITLINK__" localSheetId="2" hidden="1">{"fdsup://Directions/FactSet Auditing Viewer?action=AUDIT_VALUE&amp;DB=129&amp;ID1=18905410&amp;VALUEID=01001&amp;SDATE=2010&amp;PERIODTYPE=ANN_STD&amp;window=popup_no_bar&amp;width=385&amp;height=120&amp;START_MAXIMIZED=FALSE&amp;creator=factset&amp;display_string=Audit"}</definedName>
    <definedName name="_1801__FDSAUDITLINK__" hidden="1">{"fdsup://Directions/FactSet Auditing Viewer?action=AUDIT_VALUE&amp;DB=129&amp;ID1=18905410&amp;VALUEID=01001&amp;SDATE=2010&amp;PERIODTYPE=ANN_STD&amp;window=popup_no_bar&amp;width=385&amp;height=120&amp;START_MAXIMIZED=FALSE&amp;creator=factset&amp;display_string=Audit"}</definedName>
    <definedName name="_1802__FDSAUDITLINK__" localSheetId="2" hidden="1">{"fdsup://directions/FAT Viewer?action=UPDATE&amp;creator=factset&amp;DYN_ARGS=TRUE&amp;DOC_NAME=FAT:FQL_AUDITING_CLIENT_TEMPLATE.FAT&amp;display_string=Audit&amp;VAR:KEY=WNIFOBIDEV&amp;VAR:QUERY=RkZfRlJFRV9DRihMVE0sMCwsLCxVU0Qp&amp;WINDOW=FIRST_POPUP&amp;HEIGHT=450&amp;WIDTH=450&amp;START_MAXIMI","ZED=FALSE&amp;VAR:CALENDAR=US&amp;VAR:SYMBOL=SBUX&amp;VAR:INDEX=0"}</definedName>
    <definedName name="_1802__FDSAUDITLINK__" hidden="1">{"fdsup://directions/FAT Viewer?action=UPDATE&amp;creator=factset&amp;DYN_ARGS=TRUE&amp;DOC_NAME=FAT:FQL_AUDITING_CLIENT_TEMPLATE.FAT&amp;display_string=Audit&amp;VAR:KEY=WNIFOBIDEV&amp;VAR:QUERY=RkZfRlJFRV9DRihMVE0sMCwsLCxVU0Qp&amp;WINDOW=FIRST_POPUP&amp;HEIGHT=450&amp;WIDTH=450&amp;START_MAXIMI","ZED=FALSE&amp;VAR:CALENDAR=US&amp;VAR:SYMBOL=SBUX&amp;VAR:INDEX=0"}</definedName>
    <definedName name="_1803__FDSAUDITLINK__" localSheetId="2" hidden="1">{"fdsup://Directions/FactSet Auditing Viewer?action=AUDIT_VALUE&amp;DB=129&amp;ID1=85524410&amp;VALUEID=02001&amp;SDATE=201003&amp;PERIODTYPE=QTR_STD&amp;window=popup_no_bar&amp;width=385&amp;height=120&amp;START_MAXIMIZED=FALSE&amp;creator=factset&amp;display_string=Audit"}</definedName>
    <definedName name="_1803__FDSAUDITLINK__" hidden="1">{"fdsup://Directions/FactSet Auditing Viewer?action=AUDIT_VALUE&amp;DB=129&amp;ID1=85524410&amp;VALUEID=02001&amp;SDATE=201003&amp;PERIODTYPE=QTR_STD&amp;window=popup_no_bar&amp;width=385&amp;height=120&amp;START_MAXIMIZED=FALSE&amp;creator=factset&amp;display_string=Audit"}</definedName>
    <definedName name="_1804__FDSAUDITLINK__" localSheetId="2" hidden="1">{"fdsup://Directions/FactSet Auditing Viewer?action=AUDIT_VALUE&amp;DB=129&amp;ID1=85524410&amp;VALUEID=05194&amp;SDATE=201003&amp;PERIODTYPE=QTR_STD&amp;window=popup_no_bar&amp;width=385&amp;height=120&amp;START_MAXIMIZED=FALSE&amp;creator=factset&amp;display_string=Audit"}</definedName>
    <definedName name="_1804__FDSAUDITLINK__" hidden="1">{"fdsup://Directions/FactSet Auditing Viewer?action=AUDIT_VALUE&amp;DB=129&amp;ID1=85524410&amp;VALUEID=05194&amp;SDATE=201003&amp;PERIODTYPE=QTR_STD&amp;window=popup_no_bar&amp;width=385&amp;height=120&amp;START_MAXIMIZED=FALSE&amp;creator=factset&amp;display_string=Audit"}</definedName>
    <definedName name="_1805__FDSAUDITLINK__" localSheetId="2" hidden="1">{"fdsup://Directions/FactSet Auditing Viewer?action=AUDIT_VALUE&amp;DB=129&amp;ID1=47836610&amp;VALUEID=05194&amp;SDATE=201003&amp;PERIODTYPE=QTR_STD&amp;window=popup_no_bar&amp;width=385&amp;height=120&amp;START_MAXIMIZED=FALSE&amp;creator=factset&amp;display_string=Audit"}</definedName>
    <definedName name="_1805__FDSAUDITLINK__" hidden="1">{"fdsup://Directions/FactSet Auditing Viewer?action=AUDIT_VALUE&amp;DB=129&amp;ID1=47836610&amp;VALUEID=05194&amp;SDATE=201003&amp;PERIODTYPE=QTR_STD&amp;window=popup_no_bar&amp;width=385&amp;height=120&amp;START_MAXIMIZED=FALSE&amp;creator=factset&amp;display_string=Audit"}</definedName>
    <definedName name="_1806__FDSAUDITLINK__" localSheetId="2" hidden="1">{"fdsup://Directions/FactSet Auditing Viewer?action=AUDIT_VALUE&amp;DB=129&amp;ID1=09972410&amp;VALUEID=05194&amp;SDATE=201002&amp;PERIODTYPE=QTR_STD&amp;window=popup_no_bar&amp;width=385&amp;height=120&amp;START_MAXIMIZED=FALSE&amp;creator=factset&amp;display_string=Audit"}</definedName>
    <definedName name="_1806__FDSAUDITLINK__" hidden="1">{"fdsup://Directions/FactSet Auditing Viewer?action=AUDIT_VALUE&amp;DB=129&amp;ID1=09972410&amp;VALUEID=05194&amp;SDATE=201002&amp;PERIODTYPE=QTR_STD&amp;window=popup_no_bar&amp;width=385&amp;height=120&amp;START_MAXIMIZED=FALSE&amp;creator=factset&amp;display_string=Audit"}</definedName>
    <definedName name="_1807__FDSAUDITLINK__" localSheetId="2" hidden="1">{"fdsup://directions/FAT Viewer?action=UPDATE&amp;creator=factset&amp;DYN_ARGS=TRUE&amp;DOC_NAME=FAT:FQL_AUDITING_CLIENT_TEMPLATE.FAT&amp;display_string=Audit&amp;VAR:KEY=EFWXYPWBGV&amp;VAR:QUERY=RkZfRlJFRV9DRihMVE0sMCwsLCxVU0Qp&amp;WINDOW=FIRST_POPUP&amp;HEIGHT=450&amp;WIDTH=450&amp;START_MAXIMI","ZED=FALSE&amp;VAR:CALENDAR=US&amp;VAR:SYMBOL=ICE&amp;VAR:INDEX=0"}</definedName>
    <definedName name="_1807__FDSAUDITLINK__" hidden="1">{"fdsup://directions/FAT Viewer?action=UPDATE&amp;creator=factset&amp;DYN_ARGS=TRUE&amp;DOC_NAME=FAT:FQL_AUDITING_CLIENT_TEMPLATE.FAT&amp;display_string=Audit&amp;VAR:KEY=EFWXYPWBGV&amp;VAR:QUERY=RkZfRlJFRV9DRihMVE0sMCwsLCxVU0Qp&amp;WINDOW=FIRST_POPUP&amp;HEIGHT=450&amp;WIDTH=450&amp;START_MAXIMI","ZED=FALSE&amp;VAR:CALENDAR=US&amp;VAR:SYMBOL=ICE&amp;VAR:INDEX=0"}</definedName>
    <definedName name="_1808__FDSAUDITLINK__" localSheetId="2" hidden="1">{"fdsup://Directions/FactSet Auditing Viewer?action=AUDIT_VALUE&amp;DB=129&amp;ID1=45865V10&amp;VALUEID=02001&amp;SDATE=201002&amp;PERIODTYPE=QTR_STD&amp;window=popup_no_bar&amp;width=385&amp;height=120&amp;START_MAXIMIZED=FALSE&amp;creator=factset&amp;display_string=Audit"}</definedName>
    <definedName name="_1808__FDSAUDITLINK__" hidden="1">{"fdsup://Directions/FactSet Auditing Viewer?action=AUDIT_VALUE&amp;DB=129&amp;ID1=45865V10&amp;VALUEID=02001&amp;SDATE=201002&amp;PERIODTYPE=QTR_STD&amp;window=popup_no_bar&amp;width=385&amp;height=120&amp;START_MAXIMIZED=FALSE&amp;creator=factset&amp;display_string=Audit"}</definedName>
    <definedName name="_1809__FDSAUDITLINK__" localSheetId="2" hidden="1">{"fdsup://directions/FAT Viewer?action=UPDATE&amp;creator=factset&amp;DYN_ARGS=TRUE&amp;DOC_NAME=FAT:FQL_AUDITING_CLIENT_TEMPLATE.FAT&amp;display_string=Audit&amp;VAR:KEY=KFEDMJWXMJ&amp;VAR:QUERY=RkZfR1JPU1NfTUdOKE1PTiwwKQ==&amp;WINDOW=FIRST_POPUP&amp;HEIGHT=450&amp;WIDTH=450&amp;START_MAXIMIZED=","FALSE&amp;VAR:CALENDAR=US&amp;VAR:SYMBOL=ICE&amp;VAR:INDEX=0"}</definedName>
    <definedName name="_1809__FDSAUDITLINK__" hidden="1">{"fdsup://directions/FAT Viewer?action=UPDATE&amp;creator=factset&amp;DYN_ARGS=TRUE&amp;DOC_NAME=FAT:FQL_AUDITING_CLIENT_TEMPLATE.FAT&amp;display_string=Audit&amp;VAR:KEY=KFEDMJWXMJ&amp;VAR:QUERY=RkZfR1JPU1NfTUdOKE1PTiwwKQ==&amp;WINDOW=FIRST_POPUP&amp;HEIGHT=450&amp;WIDTH=450&amp;START_MAXIMIZED=","FALSE&amp;VAR:CALENDAR=US&amp;VAR:SYMBOL=ICE&amp;VAR:INDEX=0"}</definedName>
    <definedName name="_1810__FDSAUDITLINK__" localSheetId="2" hidden="1">{"fdsup://directions/FAT Viewer?action=UPDATE&amp;creator=factset&amp;DYN_ARGS=TRUE&amp;DOC_NAME=FAT:FQL_AUDITING_CLIENT_TEMPLATE.FAT&amp;display_string=Audit&amp;VAR:KEY=QHCFQRQDUX&amp;VAR:QUERY=RkZfR1JPU1NfTUdOKE1PTiwwKQ==&amp;WINDOW=FIRST_POPUP&amp;HEIGHT=450&amp;WIDTH=450&amp;START_MAXIMIZED=","FALSE&amp;VAR:CALENDAR=US&amp;VAR:SYMBOL=ACE&amp;VAR:INDEX=0"}</definedName>
    <definedName name="_1810__FDSAUDITLINK__" hidden="1">{"fdsup://directions/FAT Viewer?action=UPDATE&amp;creator=factset&amp;DYN_ARGS=TRUE&amp;DOC_NAME=FAT:FQL_AUDITING_CLIENT_TEMPLATE.FAT&amp;display_string=Audit&amp;VAR:KEY=QHCFQRQDUX&amp;VAR:QUERY=RkZfR1JPU1NfTUdOKE1PTiwwKQ==&amp;WINDOW=FIRST_POPUP&amp;HEIGHT=450&amp;WIDTH=450&amp;START_MAXIMIZED=","FALSE&amp;VAR:CALENDAR=US&amp;VAR:SYMBOL=ACE&amp;VAR:INDEX=0"}</definedName>
    <definedName name="_1811__FDSAUDITLINK__" localSheetId="2" hidden="1">{"fdsup://Directions/FactSet Auditing Viewer?action=AUDIT_VALUE&amp;DB=129&amp;ID1=45865V10&amp;VALUEID=01001&amp;SDATE=2009&amp;PERIODTYPE=ANN_STD&amp;window=popup_no_bar&amp;width=385&amp;height=120&amp;START_MAXIMIZED=FALSE&amp;creator=factset&amp;display_string=Audit"}</definedName>
    <definedName name="_1811__FDSAUDITLINK__" hidden="1">{"fdsup://Directions/FactSet Auditing Viewer?action=AUDIT_VALUE&amp;DB=129&amp;ID1=45865V10&amp;VALUEID=01001&amp;SDATE=2009&amp;PERIODTYPE=ANN_STD&amp;window=popup_no_bar&amp;width=385&amp;height=120&amp;START_MAXIMIZED=FALSE&amp;creator=factset&amp;display_string=Audit"}</definedName>
    <definedName name="_1812__FDSAUDITLINK__" localSheetId="2" hidden="1">{"fdsup://Directions/FactSet Auditing Viewer?action=AUDIT_VALUE&amp;DB=129&amp;ID1=24791620&amp;VALUEID=05194&amp;SDATE=201002&amp;PERIODTYPE=QTR_STD&amp;window=popup_no_bar&amp;width=385&amp;height=120&amp;START_MAXIMIZED=FALSE&amp;creator=factset&amp;display_string=Audit"}</definedName>
    <definedName name="_1812__FDSAUDITLINK__" hidden="1">{"fdsup://Directions/FactSet Auditing Viewer?action=AUDIT_VALUE&amp;DB=129&amp;ID1=24791620&amp;VALUEID=05194&amp;SDATE=201002&amp;PERIODTYPE=QTR_STD&amp;window=popup_no_bar&amp;width=385&amp;height=120&amp;START_MAXIMIZED=FALSE&amp;creator=factset&amp;display_string=Audit"}</definedName>
    <definedName name="_1813__FDSAUDITLINK__" localSheetId="2" hidden="1">{"fdsup://Directions/FactSet Auditing Viewer?action=AUDIT_VALUE&amp;DB=129&amp;ID1=33643310&amp;VALUEID=05194&amp;SDATE=201002&amp;PERIODTYPE=QTR_STD&amp;window=popup_no_bar&amp;width=385&amp;height=120&amp;START_MAXIMIZED=FALSE&amp;creator=factset&amp;display_string=Audit"}</definedName>
    <definedName name="_1813__FDSAUDITLINK__" hidden="1">{"fdsup://Directions/FactSet Auditing Viewer?action=AUDIT_VALUE&amp;DB=129&amp;ID1=33643310&amp;VALUEID=05194&amp;SDATE=201002&amp;PERIODTYPE=QTR_STD&amp;window=popup_no_bar&amp;width=385&amp;height=120&amp;START_MAXIMIZED=FALSE&amp;creator=factset&amp;display_string=Audit"}</definedName>
    <definedName name="_1814__FDSAUDITLINK__" localSheetId="2" hidden="1">{"fdsup://directions/FAT Viewer?action=UPDATE&amp;creator=factset&amp;DYN_ARGS=TRUE&amp;DOC_NAME=FAT:FQL_AUDITING_CLIENT_TEMPLATE.FAT&amp;display_string=Audit&amp;VAR:KEY=WDCBSBGRMD&amp;VAR:QUERY=RkZfRlJFRV9DRihMVE0sMCwsLCxVU0Qp&amp;WINDOW=FIRST_POPUP&amp;HEIGHT=450&amp;WIDTH=450&amp;START_MAXIMI","ZED=FALSE&amp;VAR:CALENDAR=US&amp;VAR:SYMBOL=ENERGY&amp;VAR:INDEX=0"}</definedName>
    <definedName name="_1814__FDSAUDITLINK__" hidden="1">{"fdsup://directions/FAT Viewer?action=UPDATE&amp;creator=factset&amp;DYN_ARGS=TRUE&amp;DOC_NAME=FAT:FQL_AUDITING_CLIENT_TEMPLATE.FAT&amp;display_string=Audit&amp;VAR:KEY=WDCBSBGRMD&amp;VAR:QUERY=RkZfRlJFRV9DRihMVE0sMCwsLCxVU0Qp&amp;WINDOW=FIRST_POPUP&amp;HEIGHT=450&amp;WIDTH=450&amp;START_MAXIMI","ZED=FALSE&amp;VAR:CALENDAR=US&amp;VAR:SYMBOL=ENERGY&amp;VAR:INDEX=0"}</definedName>
    <definedName name="_1815__FDSAUDITLINK__" localSheetId="2" hidden="1">{"fdsup://Directions/FactSet Auditing Viewer?action=AUDIT_VALUE&amp;DB=129&amp;ID1=96683710&amp;VALUEID=01001&amp;SDATE=2005&amp;PERIODTYPE=ANN_STD&amp;window=popup_no_bar&amp;width=385&amp;height=120&amp;START_MAXIMIZED=FALSE&amp;creator=factset&amp;display_string=Audit"}</definedName>
    <definedName name="_1815__FDSAUDITLINK__" hidden="1">{"fdsup://Directions/FactSet Auditing Viewer?action=AUDIT_VALUE&amp;DB=129&amp;ID1=96683710&amp;VALUEID=01001&amp;SDATE=2005&amp;PERIODTYPE=ANN_STD&amp;window=popup_no_bar&amp;width=385&amp;height=120&amp;START_MAXIMIZED=FALSE&amp;creator=factset&amp;display_string=Audit"}</definedName>
    <definedName name="_1816__FDSAUDITLINK__" localSheetId="2" hidden="1">{"fdsup://Directions/FactSet Auditing Viewer?action=AUDIT_VALUE&amp;DB=129&amp;ID1=17134010&amp;VALUEID=01001&amp;SDATE=2009&amp;PERIODTYPE=ANN_STD&amp;window=popup_no_bar&amp;width=385&amp;height=120&amp;START_MAXIMIZED=FALSE&amp;creator=factset&amp;display_string=Audit"}</definedName>
    <definedName name="_1816__FDSAUDITLINK__" hidden="1">{"fdsup://Directions/FactSet Auditing Viewer?action=AUDIT_VALUE&amp;DB=129&amp;ID1=17134010&amp;VALUEID=01001&amp;SDATE=2009&amp;PERIODTYPE=ANN_STD&amp;window=popup_no_bar&amp;width=385&amp;height=120&amp;START_MAXIMIZED=FALSE&amp;creator=factset&amp;display_string=Audit"}</definedName>
    <definedName name="_1817__FDSAUDITLINK__" localSheetId="2" hidden="1">{"fdsup://directions/FAT Viewer?action=UPDATE&amp;creator=factset&amp;DYN_ARGS=TRUE&amp;DOC_NAME=FAT:FQL_AUDITING_CLIENT_TEMPLATE.FAT&amp;display_string=Audit&amp;VAR:KEY=GXEPGNEJSV&amp;VAR:QUERY=RkZfRlJFRV9DRihMVE0sMCwsLCxVU0Qp&amp;WINDOW=FIRST_POPUP&amp;HEIGHT=450&amp;WIDTH=450&amp;START_MAXIMI","ZED=FALSE&amp;VAR:CALENDAR=US&amp;VAR:SYMBOL=JCI&amp;VAR:INDEX=0"}</definedName>
    <definedName name="_1817__FDSAUDITLINK__" hidden="1">{"fdsup://directions/FAT Viewer?action=UPDATE&amp;creator=factset&amp;DYN_ARGS=TRUE&amp;DOC_NAME=FAT:FQL_AUDITING_CLIENT_TEMPLATE.FAT&amp;display_string=Audit&amp;VAR:KEY=GXEPGNEJSV&amp;VAR:QUERY=RkZfRlJFRV9DRihMVE0sMCwsLCxVU0Qp&amp;WINDOW=FIRST_POPUP&amp;HEIGHT=450&amp;WIDTH=450&amp;START_MAXIMI","ZED=FALSE&amp;VAR:CALENDAR=US&amp;VAR:SYMBOL=JCI&amp;VAR:INDEX=0"}</definedName>
    <definedName name="_1818__FDSAUDITLINK__" localSheetId="2" hidden="1">{"fdsup://Directions/FactSet Auditing Viewer?action=AUDIT_VALUE&amp;DB=129&amp;ID1=47836610&amp;VALUEID=02001&amp;SDATE=201003&amp;PERIODTYPE=QTR_STD&amp;window=popup_no_bar&amp;width=385&amp;height=120&amp;START_MAXIMIZED=FALSE&amp;creator=factset&amp;display_string=Audit"}</definedName>
    <definedName name="_1818__FDSAUDITLINK__" hidden="1">{"fdsup://Directions/FactSet Auditing Viewer?action=AUDIT_VALUE&amp;DB=129&amp;ID1=47836610&amp;VALUEID=02001&amp;SDATE=201003&amp;PERIODTYPE=QTR_STD&amp;window=popup_no_bar&amp;width=385&amp;height=120&amp;START_MAXIMIZED=FALSE&amp;creator=factset&amp;display_string=Audit"}</definedName>
    <definedName name="_1819__FDSAUDITLINK__" localSheetId="2" hidden="1">{"fdsup://directions/FAT Viewer?action=UPDATE&amp;creator=factset&amp;DYN_ARGS=TRUE&amp;DOC_NAME=FAT:FQL_AUDITING_CLIENT_TEMPLATE.FAT&amp;display_string=Audit&amp;VAR:KEY=YXQNQVORYD&amp;VAR:QUERY=RkZfR1JPU1NfTUdOKE1PTiwwKQ==&amp;WINDOW=FIRST_POPUP&amp;HEIGHT=450&amp;WIDTH=450&amp;START_MAXIMIZED=","FALSE&amp;VAR:CALENDAR=US&amp;VAR:SYMBOL=SBUX&amp;VAR:INDEX=0"}</definedName>
    <definedName name="_1819__FDSAUDITLINK__" hidden="1">{"fdsup://directions/FAT Viewer?action=UPDATE&amp;creator=factset&amp;DYN_ARGS=TRUE&amp;DOC_NAME=FAT:FQL_AUDITING_CLIENT_TEMPLATE.FAT&amp;display_string=Audit&amp;VAR:KEY=YXQNQVORYD&amp;VAR:QUERY=RkZfR1JPU1NfTUdOKE1PTiwwKQ==&amp;WINDOW=FIRST_POPUP&amp;HEIGHT=450&amp;WIDTH=450&amp;START_MAXIMIZED=","FALSE&amp;VAR:CALENDAR=US&amp;VAR:SYMBOL=SBUX&amp;VAR:INDEX=0"}</definedName>
    <definedName name="_1820__FDSAUDITLINK__" localSheetId="2" hidden="1">{"fdsup://directions/FAT Viewer?action=UPDATE&amp;creator=factset&amp;DYN_ARGS=TRUE&amp;DOC_NAME=FAT:FQL_AUDITING_CLIENT_TEMPLATE.FAT&amp;display_string=Audit&amp;VAR:KEY=ILUHALITYT&amp;VAR:QUERY=RkZfR1JPU1NfTUdOKE1PTiwwKQ==&amp;WINDOW=FIRST_POPUP&amp;HEIGHT=450&amp;WIDTH=450&amp;START_MAXIMIZED=","FALSE&amp;VAR:CALENDAR=US&amp;VAR:SYMBOL=JCI&amp;VAR:INDEX=0"}</definedName>
    <definedName name="_1820__FDSAUDITLINK__" hidden="1">{"fdsup://directions/FAT Viewer?action=UPDATE&amp;creator=factset&amp;DYN_ARGS=TRUE&amp;DOC_NAME=FAT:FQL_AUDITING_CLIENT_TEMPLATE.FAT&amp;display_string=Audit&amp;VAR:KEY=ILUHALITYT&amp;VAR:QUERY=RkZfR1JPU1NfTUdOKE1PTiwwKQ==&amp;WINDOW=FIRST_POPUP&amp;HEIGHT=450&amp;WIDTH=450&amp;START_MAXIMIZED=","FALSE&amp;VAR:CALENDAR=US&amp;VAR:SYMBOL=JCI&amp;VAR:INDEX=0"}</definedName>
    <definedName name="_1821__FDSAUDITLINK__" localSheetId="2" hidden="1">{"fdsup://directions/FAT Viewer?action=UPDATE&amp;creator=factset&amp;DYN_ARGS=TRUE&amp;DOC_NAME=FAT:FQL_AUDITING_CLIENT_TEMPLATE.FAT&amp;display_string=Audit&amp;VAR:KEY=CTANQVUVMX&amp;VAR:QUERY=RkZfR1JPU1NfTUdOKE1PTiwwKQ==&amp;WINDOW=FIRST_POPUP&amp;HEIGHT=450&amp;WIDTH=450&amp;START_MAXIMIZED=","FALSE&amp;VAR:CALENDAR=US&amp;VAR:SYMBOL=BWA&amp;VAR:INDEX=0"}</definedName>
    <definedName name="_1821__FDSAUDITLINK__" hidden="1">{"fdsup://directions/FAT Viewer?action=UPDATE&amp;creator=factset&amp;DYN_ARGS=TRUE&amp;DOC_NAME=FAT:FQL_AUDITING_CLIENT_TEMPLATE.FAT&amp;display_string=Audit&amp;VAR:KEY=CTANQVUVMX&amp;VAR:QUERY=RkZfR1JPU1NfTUdOKE1PTiwwKQ==&amp;WINDOW=FIRST_POPUP&amp;HEIGHT=450&amp;WIDTH=450&amp;START_MAXIMIZED=","FALSE&amp;VAR:CALENDAR=US&amp;VAR:SYMBOL=BWA&amp;VAR:INDEX=0"}</definedName>
    <definedName name="_1822__FDSAUDITLINK__" localSheetId="2" hidden="1">{"fdsup://Directions/FactSet Auditing Viewer?action=AUDIT_VALUE&amp;DB=129&amp;ID1=09972410&amp;VALUEID=01001&amp;SDATE=2004&amp;PERIODTYPE=ANN_STD&amp;window=popup_no_bar&amp;width=385&amp;height=120&amp;START_MAXIMIZED=FALSE&amp;creator=factset&amp;display_string=Audit"}</definedName>
    <definedName name="_1822__FDSAUDITLINK__" hidden="1">{"fdsup://Directions/FactSet Auditing Viewer?action=AUDIT_VALUE&amp;DB=129&amp;ID1=09972410&amp;VALUEID=01001&amp;SDATE=2004&amp;PERIODTYPE=ANN_STD&amp;window=popup_no_bar&amp;width=385&amp;height=120&amp;START_MAXIMIZED=FALSE&amp;creator=factset&amp;display_string=Audit"}</definedName>
    <definedName name="_1823__FDSAUDITLINK__" localSheetId="2" hidden="1">{"fdsup://Directions/FactSet Auditing Viewer?action=AUDIT_VALUE&amp;DB=129&amp;ID1=85524410&amp;VALUEID=01001&amp;SDATE=2009&amp;PERIODTYPE=ANN_STD&amp;window=popup_no_bar&amp;width=385&amp;height=120&amp;START_MAXIMIZED=FALSE&amp;creator=factset&amp;display_string=Audit"}</definedName>
    <definedName name="_1823__FDSAUDITLINK__" hidden="1">{"fdsup://Directions/FactSet Auditing Viewer?action=AUDIT_VALUE&amp;DB=129&amp;ID1=85524410&amp;VALUEID=01001&amp;SDATE=2009&amp;PERIODTYPE=ANN_STD&amp;window=popup_no_bar&amp;width=385&amp;height=120&amp;START_MAXIMIZED=FALSE&amp;creator=factset&amp;display_string=Audit"}</definedName>
    <definedName name="_1824__FDSAUDITLINK__" localSheetId="2" hidden="1">{"fdsup://directions/FAT Viewer?action=UPDATE&amp;creator=factset&amp;DYN_ARGS=TRUE&amp;DOC_NAME=FAT:FQL_AUDITING_CLIENT_TEMPLATE.FAT&amp;display_string=Audit&amp;VAR:KEY=CTMNWHKZUZ&amp;VAR:QUERY=RkZfRlJFRV9DRihMVE0sMCwsLCxVU0Qp&amp;WINDOW=FIRST_POPUP&amp;HEIGHT=450&amp;WIDTH=450&amp;START_MAXIMI","ZED=FALSE&amp;VAR:CALENDAR=US&amp;VAR:SYMBOL=TTEK&amp;VAR:INDEX=0"}</definedName>
    <definedName name="_1824__FDSAUDITLINK__" hidden="1">{"fdsup://directions/FAT Viewer?action=UPDATE&amp;creator=factset&amp;DYN_ARGS=TRUE&amp;DOC_NAME=FAT:FQL_AUDITING_CLIENT_TEMPLATE.FAT&amp;display_string=Audit&amp;VAR:KEY=CTMNWHKZUZ&amp;VAR:QUERY=RkZfRlJFRV9DRihMVE0sMCwsLCxVU0Qp&amp;WINDOW=FIRST_POPUP&amp;HEIGHT=450&amp;WIDTH=450&amp;START_MAXIMI","ZED=FALSE&amp;VAR:CALENDAR=US&amp;VAR:SYMBOL=TTEK&amp;VAR:INDEX=0"}</definedName>
    <definedName name="_1825__FDSAUDITLINK__" localSheetId="2" hidden="1">{"fdsup://directions/FAT Viewer?action=UPDATE&amp;creator=factset&amp;DYN_ARGS=TRUE&amp;DOC_NAME=FAT:FQL_AUDITING_CLIENT_TEMPLATE.FAT&amp;display_string=Audit&amp;VAR:KEY=WDCJKZGRWX&amp;VAR:QUERY=RkZfR1JPU1NfTUdOKE1PTiwwKQ==&amp;WINDOW=FIRST_POPUP&amp;HEIGHT=450&amp;WIDTH=450&amp;START_MAXIMIZED=","FALSE&amp;VAR:CALENDAR=US&amp;VAR:SYMBOL=TTEK&amp;VAR:INDEX=0"}</definedName>
    <definedName name="_1825__FDSAUDITLINK__" hidden="1">{"fdsup://directions/FAT Viewer?action=UPDATE&amp;creator=factset&amp;DYN_ARGS=TRUE&amp;DOC_NAME=FAT:FQL_AUDITING_CLIENT_TEMPLATE.FAT&amp;display_string=Audit&amp;VAR:KEY=WDCJKZGRWX&amp;VAR:QUERY=RkZfR1JPU1NfTUdOKE1PTiwwKQ==&amp;WINDOW=FIRST_POPUP&amp;HEIGHT=450&amp;WIDTH=450&amp;START_MAXIMIZED=","FALSE&amp;VAR:CALENDAR=US&amp;VAR:SYMBOL=TTEK&amp;VAR:INDEX=0"}</definedName>
    <definedName name="_1826__FDSAUDITLINK__" localSheetId="2" hidden="1">{"fdsup://directions/FAT Viewer?action=UPDATE&amp;creator=factset&amp;DYN_ARGS=TRUE&amp;DOC_NAME=FAT:FQL_AUDITING_CLIENT_TEMPLATE.FAT&amp;display_string=Audit&amp;VAR:KEY=WVOFYHKBCV&amp;VAR:QUERY=RkZfRlJFRV9DRihMVE0sMCwsLCxVU0Qp&amp;WINDOW=FIRST_POPUP&amp;HEIGHT=450&amp;WIDTH=450&amp;START_MAXIMI","ZED=FALSE&amp;VAR:CALENDAR=US&amp;VAR:SYMBOL=PG&amp;VAR:INDEX=0"}</definedName>
    <definedName name="_1826__FDSAUDITLINK__" hidden="1">{"fdsup://directions/FAT Viewer?action=UPDATE&amp;creator=factset&amp;DYN_ARGS=TRUE&amp;DOC_NAME=FAT:FQL_AUDITING_CLIENT_TEMPLATE.FAT&amp;display_string=Audit&amp;VAR:KEY=WVOFYHKBCV&amp;VAR:QUERY=RkZfRlJFRV9DRihMVE0sMCwsLCxVU0Qp&amp;WINDOW=FIRST_POPUP&amp;HEIGHT=450&amp;WIDTH=450&amp;START_MAXIMI","ZED=FALSE&amp;VAR:CALENDAR=US&amp;VAR:SYMBOL=PG&amp;VAR:INDEX=0"}</definedName>
    <definedName name="_1827__FDSAUDITLINK__" localSheetId="2" hidden="1">{"fdsup://directions/FAT Viewer?action=UPDATE&amp;creator=factset&amp;DYN_ARGS=TRUE&amp;DOC_NAME=FAT:FQL_AUDITING_CLIENT_TEMPLATE.FAT&amp;display_string=Audit&amp;VAR:KEY=CLSNWXEXYJ&amp;VAR:QUERY=RkZfRlJFRV9DRihMVE0sMCwsLCxVU0Qp&amp;WINDOW=FIRST_POPUP&amp;HEIGHT=450&amp;WIDTH=450&amp;START_MAXIMI","ZED=FALSE&amp;VAR:CALENDAR=US&amp;VAR:SYMBOL=HSC&amp;VAR:INDEX=0"}</definedName>
    <definedName name="_1827__FDSAUDITLINK__" hidden="1">{"fdsup://directions/FAT Viewer?action=UPDATE&amp;creator=factset&amp;DYN_ARGS=TRUE&amp;DOC_NAME=FAT:FQL_AUDITING_CLIENT_TEMPLATE.FAT&amp;display_string=Audit&amp;VAR:KEY=CLSNWXEXYJ&amp;VAR:QUERY=RkZfRlJFRV9DRihMVE0sMCwsLCxVU0Qp&amp;WINDOW=FIRST_POPUP&amp;HEIGHT=450&amp;WIDTH=450&amp;START_MAXIMI","ZED=FALSE&amp;VAR:CALENDAR=US&amp;VAR:SYMBOL=HSC&amp;VAR:INDEX=0"}</definedName>
    <definedName name="_1828__FDSAUDITLINK__" localSheetId="2" hidden="1">{"fdsup://directions/FAT Viewer?action=UPDATE&amp;creator=factset&amp;DYN_ARGS=TRUE&amp;DOC_NAME=FAT:FQL_AUDITING_CLIENT_TEMPLATE.FAT&amp;display_string=Audit&amp;VAR:KEY=ALYLGVOLUX&amp;VAR:QUERY=RkZfR1JPU1NfTUdOKE1PTiwwKQ==&amp;WINDOW=FIRST_POPUP&amp;HEIGHT=450&amp;WIDTH=450&amp;START_MAXIMIZED=","FALSE&amp;VAR:CALENDAR=US&amp;VAR:SYMBOL=PG&amp;VAR:INDEX=0"}</definedName>
    <definedName name="_1828__FDSAUDITLINK__" hidden="1">{"fdsup://directions/FAT Viewer?action=UPDATE&amp;creator=factset&amp;DYN_ARGS=TRUE&amp;DOC_NAME=FAT:FQL_AUDITING_CLIENT_TEMPLATE.FAT&amp;display_string=Audit&amp;VAR:KEY=ALYLGVOLUX&amp;VAR:QUERY=RkZfR1JPU1NfTUdOKE1PTiwwKQ==&amp;WINDOW=FIRST_POPUP&amp;HEIGHT=450&amp;WIDTH=450&amp;START_MAXIMIZED=","FALSE&amp;VAR:CALENDAR=US&amp;VAR:SYMBOL=PG&amp;VAR:INDEX=0"}</definedName>
    <definedName name="_1829__FDSAUDITLINK__" localSheetId="2" hidden="1">{"fdsup://directions/FAT Viewer?action=UPDATE&amp;creator=factset&amp;DYN_ARGS=TRUE&amp;DOC_NAME=FAT:FQL_AUDITING_CLIENT_TEMPLATE.FAT&amp;display_string=Audit&amp;VAR:KEY=KVITEXMBCJ&amp;VAR:QUERY=RkZfR1JPU1NfTUdOKE1PTiwwKQ==&amp;WINDOW=FIRST_POPUP&amp;HEIGHT=450&amp;WIDTH=450&amp;START_MAXIMIZED=","FALSE&amp;VAR:CALENDAR=US&amp;VAR:SYMBOL=HSC&amp;VAR:INDEX=0"}</definedName>
    <definedName name="_1829__FDSAUDITLINK__" hidden="1">{"fdsup://directions/FAT Viewer?action=UPDATE&amp;creator=factset&amp;DYN_ARGS=TRUE&amp;DOC_NAME=FAT:FQL_AUDITING_CLIENT_TEMPLATE.FAT&amp;display_string=Audit&amp;VAR:KEY=KVITEXMBCJ&amp;VAR:QUERY=RkZfR1JPU1NfTUdOKE1PTiwwKQ==&amp;WINDOW=FIRST_POPUP&amp;HEIGHT=450&amp;WIDTH=450&amp;START_MAXIMIZED=","FALSE&amp;VAR:CALENDAR=US&amp;VAR:SYMBOL=HSC&amp;VAR:INDEX=0"}</definedName>
    <definedName name="_1830__FDSAUDITLINK__" localSheetId="2" hidden="1">{"fdsup://directions/FAT Viewer?action=UPDATE&amp;creator=factset&amp;DYN_ARGS=TRUE&amp;DOC_NAME=FAT:FQL_AUDITING_CLIENT_TEMPLATE.FAT&amp;display_string=Audit&amp;VAR:KEY=IPIBQDIXOF&amp;VAR:QUERY=RkZfRlJFRV9DRihMVE0sMCwsLCxVU0Qp&amp;WINDOW=FIRST_POPUP&amp;HEIGHT=450&amp;WIDTH=450&amp;START_MAXIMI","ZED=FALSE&amp;VAR:CALENDAR=US&amp;VAR:SYMBOL=AYI&amp;VAR:INDEX=0"}</definedName>
    <definedName name="_1830__FDSAUDITLINK__" hidden="1">{"fdsup://directions/FAT Viewer?action=UPDATE&amp;creator=factset&amp;DYN_ARGS=TRUE&amp;DOC_NAME=FAT:FQL_AUDITING_CLIENT_TEMPLATE.FAT&amp;display_string=Audit&amp;VAR:KEY=IPIBQDIXOF&amp;VAR:QUERY=RkZfRlJFRV9DRihMVE0sMCwsLCxVU0Qp&amp;WINDOW=FIRST_POPUP&amp;HEIGHT=450&amp;WIDTH=450&amp;START_MAXIMI","ZED=FALSE&amp;VAR:CALENDAR=US&amp;VAR:SYMBOL=AYI&amp;VAR:INDEX=0"}</definedName>
    <definedName name="_1831__FDSAUDITLINK__" localSheetId="2" hidden="1">{"fdsup://directions/FAT Viewer?action=UPDATE&amp;creator=factset&amp;DYN_ARGS=TRUE&amp;DOC_NAME=FAT:FQL_AUDITING_CLIENT_TEMPLATE.FAT&amp;display_string=Audit&amp;VAR:KEY=KPCNYNALEZ&amp;VAR:QUERY=RkZfR1JPU1NfTUdOKE1PTiwwKQ==&amp;WINDOW=FIRST_POPUP&amp;HEIGHT=450&amp;WIDTH=450&amp;START_MAXIMIZED=","FALSE&amp;VAR:CALENDAR=US&amp;VAR:SYMBOL=AYI&amp;VAR:INDEX=0"}</definedName>
    <definedName name="_1831__FDSAUDITLINK__" hidden="1">{"fdsup://directions/FAT Viewer?action=UPDATE&amp;creator=factset&amp;DYN_ARGS=TRUE&amp;DOC_NAME=FAT:FQL_AUDITING_CLIENT_TEMPLATE.FAT&amp;display_string=Audit&amp;VAR:KEY=KPCNYNALEZ&amp;VAR:QUERY=RkZfR1JPU1NfTUdOKE1PTiwwKQ==&amp;WINDOW=FIRST_POPUP&amp;HEIGHT=450&amp;WIDTH=450&amp;START_MAXIMIZED=","FALSE&amp;VAR:CALENDAR=US&amp;VAR:SYMBOL=AYI&amp;VAR:INDEX=0"}</definedName>
    <definedName name="_1832__FDSAUDITLINK__" localSheetId="2" hidden="1">{"fdsup://directions/FAT Viewer?action=UPDATE&amp;creator=factset&amp;DYN_ARGS=TRUE&amp;DOC_NAME=FAT:FQL_AUDITING_CLIENT_TEMPLATE.FAT&amp;display_string=Audit&amp;VAR:KEY=OVSXEZSDGV&amp;VAR:QUERY=RkZfRlJFRV9DRihMVE0sMCwsLCxVU0Qp&amp;WINDOW=FIRST_POPUP&amp;HEIGHT=450&amp;WIDTH=450&amp;START_MAXIMI","ZED=FALSE&amp;VAR:CALENDAR=US&amp;VAR:SYMBOL=EME&amp;VAR:INDEX=0"}</definedName>
    <definedName name="_1832__FDSAUDITLINK__" hidden="1">{"fdsup://directions/FAT Viewer?action=UPDATE&amp;creator=factset&amp;DYN_ARGS=TRUE&amp;DOC_NAME=FAT:FQL_AUDITING_CLIENT_TEMPLATE.FAT&amp;display_string=Audit&amp;VAR:KEY=OVSXEZSDGV&amp;VAR:QUERY=RkZfRlJFRV9DRihMVE0sMCwsLCxVU0Qp&amp;WINDOW=FIRST_POPUP&amp;HEIGHT=450&amp;WIDTH=450&amp;START_MAXIMI","ZED=FALSE&amp;VAR:CALENDAR=US&amp;VAR:SYMBOL=EME&amp;VAR:INDEX=0"}</definedName>
    <definedName name="_1833__FDSAUDITLINK__" localSheetId="2" hidden="1">{"fdsup://directions/FAT Viewer?action=UPDATE&amp;creator=factset&amp;DYN_ARGS=TRUE&amp;DOC_NAME=FAT:FQL_AUDITING_CLIENT_TEMPLATE.FAT&amp;display_string=Audit&amp;VAR:KEY=AVYHYBAJGF&amp;VAR:QUERY=RkZfRlJFRV9DRihMVE0sMCwsLCxVU0Qp&amp;WINDOW=FIRST_POPUP&amp;HEIGHT=450&amp;WIDTH=450&amp;START_MAXIMI","ZED=FALSE&amp;VAR:CALENDAR=US&amp;VAR:SYMBOL=WFC&amp;VAR:INDEX=0"}</definedName>
    <definedName name="_1833__FDSAUDITLINK__" hidden="1">{"fdsup://directions/FAT Viewer?action=UPDATE&amp;creator=factset&amp;DYN_ARGS=TRUE&amp;DOC_NAME=FAT:FQL_AUDITING_CLIENT_TEMPLATE.FAT&amp;display_string=Audit&amp;VAR:KEY=AVYHYBAJGF&amp;VAR:QUERY=RkZfRlJFRV9DRihMVE0sMCwsLCxVU0Qp&amp;WINDOW=FIRST_POPUP&amp;HEIGHT=450&amp;WIDTH=450&amp;START_MAXIMI","ZED=FALSE&amp;VAR:CALENDAR=US&amp;VAR:SYMBOL=WFC&amp;VAR:INDEX=0"}</definedName>
    <definedName name="_1834__FDSAUDITLINK__" localSheetId="2" hidden="1">{"fdsup://directions/FAT Viewer?action=UPDATE&amp;creator=factset&amp;DYN_ARGS=TRUE&amp;DOC_NAME=FAT:FQL_AUDITING_CLIENT_TEMPLATE.FAT&amp;display_string=Audit&amp;VAR:KEY=QLWFMLATET&amp;VAR:QUERY=RkZfR1JPU1NfTUdOKE1PTiwwKQ==&amp;WINDOW=FIRST_POPUP&amp;HEIGHT=450&amp;WIDTH=450&amp;START_MAXIMIZED=","FALSE&amp;VAR:CALENDAR=US&amp;VAR:SYMBOL=EME&amp;VAR:INDEX=0"}</definedName>
    <definedName name="_1834__FDSAUDITLINK__" hidden="1">{"fdsup://directions/FAT Viewer?action=UPDATE&amp;creator=factset&amp;DYN_ARGS=TRUE&amp;DOC_NAME=FAT:FQL_AUDITING_CLIENT_TEMPLATE.FAT&amp;display_string=Audit&amp;VAR:KEY=QLWFMLATET&amp;VAR:QUERY=RkZfR1JPU1NfTUdOKE1PTiwwKQ==&amp;WINDOW=FIRST_POPUP&amp;HEIGHT=450&amp;WIDTH=450&amp;START_MAXIMIZED=","FALSE&amp;VAR:CALENDAR=US&amp;VAR:SYMBOL=EME&amp;VAR:INDEX=0"}</definedName>
    <definedName name="_1835__FDSAUDITLINK__" localSheetId="2" hidden="1">{"fdsup://directions/FAT Viewer?action=UPDATE&amp;creator=factset&amp;DYN_ARGS=TRUE&amp;DOC_NAME=FAT:FQL_AUDITING_CLIENT_TEMPLATE.FAT&amp;display_string=Audit&amp;VAR:KEY=KXYLYHQHMZ&amp;VAR:QUERY=RkZfR1JPU1NfTUdOKE1PTiwwKQ==&amp;WINDOW=FIRST_POPUP&amp;HEIGHT=450&amp;WIDTH=450&amp;START_MAXIMIZED=","FALSE&amp;VAR:CALENDAR=US&amp;VAR:SYMBOL=WFC&amp;VAR:INDEX=0"}</definedName>
    <definedName name="_1835__FDSAUDITLINK__" hidden="1">{"fdsup://directions/FAT Viewer?action=UPDATE&amp;creator=factset&amp;DYN_ARGS=TRUE&amp;DOC_NAME=FAT:FQL_AUDITING_CLIENT_TEMPLATE.FAT&amp;display_string=Audit&amp;VAR:KEY=KXYLYHQHMZ&amp;VAR:QUERY=RkZfR1JPU1NfTUdOKE1PTiwwKQ==&amp;WINDOW=FIRST_POPUP&amp;HEIGHT=450&amp;WIDTH=450&amp;START_MAXIMIZED=","FALSE&amp;VAR:CALENDAR=US&amp;VAR:SYMBOL=WFC&amp;VAR:INDEX=0"}</definedName>
    <definedName name="_1836__FDSAUDITLINK__" localSheetId="2" hidden="1">{"fdsup://Directions/FactSet Auditing Viewer?action=AUDIT_VALUE&amp;DB=129&amp;ID1=94974610&amp;VALUEID=05194&amp;SDATE=201003&amp;PERIODTYPE=QTR_STD&amp;window=popup_no_bar&amp;width=385&amp;height=120&amp;START_MAXIMIZED=FALSE&amp;creator=factset&amp;display_string=Audit"}</definedName>
    <definedName name="_1836__FDSAUDITLINK__" hidden="1">{"fdsup://Directions/FactSet Auditing Viewer?action=AUDIT_VALUE&amp;DB=129&amp;ID1=94974610&amp;VALUEID=05194&amp;SDATE=201003&amp;PERIODTYPE=QTR_STD&amp;window=popup_no_bar&amp;width=385&amp;height=120&amp;START_MAXIMIZED=FALSE&amp;creator=factset&amp;display_string=Audit"}</definedName>
    <definedName name="_1837__FDSAUDITLINK__" localSheetId="2" hidden="1">{"fdsup://directions/FAT Viewer?action=UPDATE&amp;creator=factset&amp;DYN_ARGS=TRUE&amp;DOC_NAME=FAT:FQL_AUDITING_CLIENT_TEMPLATE.FAT&amp;display_string=Audit&amp;VAR:KEY=KXONCPITAP&amp;VAR:QUERY=RkZfRlJFRV9DRihMVE0sMCwsLCxVU0Qp&amp;WINDOW=FIRST_POPUP&amp;HEIGHT=450&amp;WIDTH=450&amp;START_MAXIMI","ZED=FALSE&amp;VAR:CALENDAR=US&amp;VAR:SYMBOL=NLC&amp;VAR:INDEX=0"}</definedName>
    <definedName name="_1837__FDSAUDITLINK__" hidden="1">{"fdsup://directions/FAT Viewer?action=UPDATE&amp;creator=factset&amp;DYN_ARGS=TRUE&amp;DOC_NAME=FAT:FQL_AUDITING_CLIENT_TEMPLATE.FAT&amp;display_string=Audit&amp;VAR:KEY=KXONCPITAP&amp;VAR:QUERY=RkZfRlJFRV9DRihMVE0sMCwsLCxVU0Qp&amp;WINDOW=FIRST_POPUP&amp;HEIGHT=450&amp;WIDTH=450&amp;START_MAXIMI","ZED=FALSE&amp;VAR:CALENDAR=US&amp;VAR:SYMBOL=NLC&amp;VAR:INDEX=0"}</definedName>
    <definedName name="_1838__FDSAUDITLINK__" localSheetId="2" hidden="1">{"fdsup://directions/FAT Viewer?action=UPDATE&amp;creator=factset&amp;DYN_ARGS=TRUE&amp;DOC_NAME=FAT:FQL_AUDITING_CLIENT_TEMPLATE.FAT&amp;display_string=Audit&amp;VAR:KEY=YJYPQHYPSH&amp;VAR:QUERY=RkZfRlJFRV9DRihMVE0sMCwsLCxVU0Qp&amp;WINDOW=FIRST_POPUP&amp;HEIGHT=450&amp;WIDTH=450&amp;START_MAXIMI","ZED=FALSE&amp;VAR:CALENDAR=US&amp;VAR:SYMBOL=ECL&amp;VAR:INDEX=0"}</definedName>
    <definedName name="_1838__FDSAUDITLINK__" hidden="1">{"fdsup://directions/FAT Viewer?action=UPDATE&amp;creator=factset&amp;DYN_ARGS=TRUE&amp;DOC_NAME=FAT:FQL_AUDITING_CLIENT_TEMPLATE.FAT&amp;display_string=Audit&amp;VAR:KEY=YJYPQHYPSH&amp;VAR:QUERY=RkZfRlJFRV9DRihMVE0sMCwsLCxVU0Qp&amp;WINDOW=FIRST_POPUP&amp;HEIGHT=450&amp;WIDTH=450&amp;START_MAXIMI","ZED=FALSE&amp;VAR:CALENDAR=US&amp;VAR:SYMBOL=ECL&amp;VAR:INDEX=0"}</definedName>
    <definedName name="_1839__FDSAUDITLINK__" localSheetId="2" hidden="1">{"fdsup://directions/FAT Viewer?action=UPDATE&amp;creator=factset&amp;DYN_ARGS=TRUE&amp;DOC_NAME=FAT:FQL_AUDITING_CLIENT_TEMPLATE.FAT&amp;display_string=Audit&amp;VAR:KEY=AFYVWTURUF&amp;VAR:QUERY=RkZfRlJFRV9DRihMVE0sMCwsLCxVU0Qp&amp;WINDOW=FIRST_POPUP&amp;HEIGHT=450&amp;WIDTH=450&amp;START_MAXIMI","ZED=FALSE&amp;VAR:CALENDAR=US&amp;VAR:SYMBOL=APD&amp;VAR:INDEX=0"}</definedName>
    <definedName name="_1839__FDSAUDITLINK__" hidden="1">{"fdsup://directions/FAT Viewer?action=UPDATE&amp;creator=factset&amp;DYN_ARGS=TRUE&amp;DOC_NAME=FAT:FQL_AUDITING_CLIENT_TEMPLATE.FAT&amp;display_string=Audit&amp;VAR:KEY=AFYVWTURUF&amp;VAR:QUERY=RkZfRlJFRV9DRihMVE0sMCwsLCxVU0Qp&amp;WINDOW=FIRST_POPUP&amp;HEIGHT=450&amp;WIDTH=450&amp;START_MAXIMI","ZED=FALSE&amp;VAR:CALENDAR=US&amp;VAR:SYMBOL=APD&amp;VAR:INDEX=0"}</definedName>
    <definedName name="_1840__FDSAUDITLINK__" localSheetId="2" hidden="1">{"fdsup://directions/FAT Viewer?action=UPDATE&amp;creator=factset&amp;DYN_ARGS=TRUE&amp;DOC_NAME=FAT:FQL_AUDITING_CLIENT_TEMPLATE.FAT&amp;display_string=Audit&amp;VAR:KEY=CDUNWNYVWN&amp;VAR:QUERY=RkZfR1JPU1NfTUdOKE1PTiwwKQ==&amp;WINDOW=FIRST_POPUP&amp;HEIGHT=450&amp;WIDTH=450&amp;START_MAXIMIZED=","FALSE&amp;VAR:CALENDAR=US&amp;VAR:SYMBOL=NLC&amp;VAR:INDEX=0"}</definedName>
    <definedName name="_1840__FDSAUDITLINK__" hidden="1">{"fdsup://directions/FAT Viewer?action=UPDATE&amp;creator=factset&amp;DYN_ARGS=TRUE&amp;DOC_NAME=FAT:FQL_AUDITING_CLIENT_TEMPLATE.FAT&amp;display_string=Audit&amp;VAR:KEY=CDUNWNYVWN&amp;VAR:QUERY=RkZfR1JPU1NfTUdOKE1PTiwwKQ==&amp;WINDOW=FIRST_POPUP&amp;HEIGHT=450&amp;WIDTH=450&amp;START_MAXIMIZED=","FALSE&amp;VAR:CALENDAR=US&amp;VAR:SYMBOL=NLC&amp;VAR:INDEX=0"}</definedName>
    <definedName name="_1841__FDSAUDITLINK__" localSheetId="2" hidden="1">{"fdsup://directions/FAT Viewer?action=UPDATE&amp;creator=factset&amp;DYN_ARGS=TRUE&amp;DOC_NAME=FAT:FQL_AUDITING_CLIENT_TEMPLATE.FAT&amp;display_string=Audit&amp;VAR:KEY=ERIRCXOFAH&amp;VAR:QUERY=RkZfR1JPU1NfTUdOKE1PTiwwKQ==&amp;WINDOW=FIRST_POPUP&amp;HEIGHT=450&amp;WIDTH=450&amp;START_MAXIMIZED=","FALSE&amp;VAR:CALENDAR=US&amp;VAR:SYMBOL=ECL&amp;VAR:INDEX=0"}</definedName>
    <definedName name="_1841__FDSAUDITLINK__" hidden="1">{"fdsup://directions/FAT Viewer?action=UPDATE&amp;creator=factset&amp;DYN_ARGS=TRUE&amp;DOC_NAME=FAT:FQL_AUDITING_CLIENT_TEMPLATE.FAT&amp;display_string=Audit&amp;VAR:KEY=ERIRCXOFAH&amp;VAR:QUERY=RkZfR1JPU1NfTUdOKE1PTiwwKQ==&amp;WINDOW=FIRST_POPUP&amp;HEIGHT=450&amp;WIDTH=450&amp;START_MAXIMIZED=","FALSE&amp;VAR:CALENDAR=US&amp;VAR:SYMBOL=ECL&amp;VAR:INDEX=0"}</definedName>
    <definedName name="_1842__FDSAUDITLINK__" localSheetId="2" hidden="1">{"fdsup://directions/FAT Viewer?action=UPDATE&amp;creator=factset&amp;DYN_ARGS=TRUE&amp;DOC_NAME=FAT:FQL_AUDITING_CLIENT_TEMPLATE.FAT&amp;display_string=Audit&amp;VAR:KEY=CHMHUJEPCB&amp;VAR:QUERY=RkZfR1JPU1NfTUdOKE1PTiwwKQ==&amp;WINDOW=FIRST_POPUP&amp;HEIGHT=450&amp;WIDTH=450&amp;START_MAXIMIZED=","FALSE&amp;VAR:CALENDAR=US&amp;VAR:SYMBOL=APD&amp;VAR:INDEX=0"}</definedName>
    <definedName name="_1842__FDSAUDITLINK__" hidden="1">{"fdsup://directions/FAT Viewer?action=UPDATE&amp;creator=factset&amp;DYN_ARGS=TRUE&amp;DOC_NAME=FAT:FQL_AUDITING_CLIENT_TEMPLATE.FAT&amp;display_string=Audit&amp;VAR:KEY=CHMHUJEPCB&amp;VAR:QUERY=RkZfR1JPU1NfTUdOKE1PTiwwKQ==&amp;WINDOW=FIRST_POPUP&amp;HEIGHT=450&amp;WIDTH=450&amp;START_MAXIMIZED=","FALSE&amp;VAR:CALENDAR=US&amp;VAR:SYMBOL=APD&amp;VAR:INDEX=0"}</definedName>
    <definedName name="_1843__FDSAUDITLINK__" localSheetId="2" hidden="1">{"fdsup://directions/FAT Viewer?action=UPDATE&amp;creator=factset&amp;DYN_ARGS=TRUE&amp;DOC_NAME=FAT:FQL_AUDITING_CLIENT_TEMPLATE.FAT&amp;display_string=Audit&amp;VAR:KEY=OLEXUTONGR&amp;VAR:QUERY=RkZfRlJFRV9DRihMVE0sMCwsLCxVU0Qp&amp;WINDOW=FIRST_POPUP&amp;HEIGHT=450&amp;WIDTH=450&amp;START_MAXIMI","ZED=FALSE&amp;VAR:CALENDAR=US&amp;VAR:SYMBOL=TRMB&amp;VAR:INDEX=0"}</definedName>
    <definedName name="_1843__FDSAUDITLINK__" hidden="1">{"fdsup://directions/FAT Viewer?action=UPDATE&amp;creator=factset&amp;DYN_ARGS=TRUE&amp;DOC_NAME=FAT:FQL_AUDITING_CLIENT_TEMPLATE.FAT&amp;display_string=Audit&amp;VAR:KEY=OLEXUTONGR&amp;VAR:QUERY=RkZfRlJFRV9DRihMVE0sMCwsLCxVU0Qp&amp;WINDOW=FIRST_POPUP&amp;HEIGHT=450&amp;WIDTH=450&amp;START_MAXIMI","ZED=FALSE&amp;VAR:CALENDAR=US&amp;VAR:SYMBOL=TRMB&amp;VAR:INDEX=0"}</definedName>
    <definedName name="_1844__FDSAUDITLINK__" localSheetId="2" hidden="1">{"fdsup://directions/FAT Viewer?action=UPDATE&amp;creator=factset&amp;DYN_ARGS=TRUE&amp;DOC_NAME=FAT:FQL_AUDITING_CLIENT_TEMPLATE.FAT&amp;display_string=Audit&amp;VAR:KEY=KNMPGXSNWB&amp;VAR:QUERY=RkZfRlJFRV9DRihMVE0sMCwsLCxVU0Qp&amp;WINDOW=FIRST_POPUP&amp;HEIGHT=450&amp;WIDTH=450&amp;START_MAXIMI","ZED=FALSE&amp;VAR:CALENDAR=US&amp;VAR:SYMBOL=IBM&amp;VAR:INDEX=0"}</definedName>
    <definedName name="_1844__FDSAUDITLINK__" hidden="1">{"fdsup://directions/FAT Viewer?action=UPDATE&amp;creator=factset&amp;DYN_ARGS=TRUE&amp;DOC_NAME=FAT:FQL_AUDITING_CLIENT_TEMPLATE.FAT&amp;display_string=Audit&amp;VAR:KEY=KNMPGXSNWB&amp;VAR:QUERY=RkZfRlJFRV9DRihMVE0sMCwsLCxVU0Qp&amp;WINDOW=FIRST_POPUP&amp;HEIGHT=450&amp;WIDTH=450&amp;START_MAXIMI","ZED=FALSE&amp;VAR:CALENDAR=US&amp;VAR:SYMBOL=IBM&amp;VAR:INDEX=0"}</definedName>
    <definedName name="_1845__FDSAUDITLINK__" localSheetId="2" hidden="1">{"fdsup://directions/FAT Viewer?action=UPDATE&amp;creator=factset&amp;DYN_ARGS=TRUE&amp;DOC_NAME=FAT:FQL_AUDITING_CLIENT_TEMPLATE.FAT&amp;display_string=Audit&amp;VAR:KEY=SJSNCBQDCP&amp;VAR:QUERY=RkZfRlJFRV9DRihMVE0sMCwsLCxVU0Qp&amp;WINDOW=FIRST_POPUP&amp;HEIGHT=450&amp;WIDTH=450&amp;START_MAXIMI","ZED=FALSE&amp;VAR:CALENDAR=US&amp;VAR:SYMBOL=HPQ&amp;VAR:INDEX=0"}</definedName>
    <definedName name="_1845__FDSAUDITLINK__" hidden="1">{"fdsup://directions/FAT Viewer?action=UPDATE&amp;creator=factset&amp;DYN_ARGS=TRUE&amp;DOC_NAME=FAT:FQL_AUDITING_CLIENT_TEMPLATE.FAT&amp;display_string=Audit&amp;VAR:KEY=SJSNCBQDCP&amp;VAR:QUERY=RkZfRlJFRV9DRihMVE0sMCwsLCxVU0Qp&amp;WINDOW=FIRST_POPUP&amp;HEIGHT=450&amp;WIDTH=450&amp;START_MAXIMI","ZED=FALSE&amp;VAR:CALENDAR=US&amp;VAR:SYMBOL=HPQ&amp;VAR:INDEX=0"}</definedName>
    <definedName name="_1846__FDSAUDITLINK__" localSheetId="2" hidden="1">{"fdsup://directions/FAT Viewer?action=UPDATE&amp;creator=factset&amp;DYN_ARGS=TRUE&amp;DOC_NAME=FAT:FQL_AUDITING_CLIENT_TEMPLATE.FAT&amp;display_string=Audit&amp;VAR:KEY=AZMZWJCVKL&amp;VAR:QUERY=RkZfRlJFRV9DRihMVE0sMCwsLCxVU0Qp&amp;WINDOW=FIRST_POPUP&amp;HEIGHT=450&amp;WIDTH=450&amp;START_MAXIMI","ZED=FALSE&amp;VAR:CALENDAR=US&amp;VAR:SYMBOL=GOOG&amp;VAR:INDEX=0"}</definedName>
    <definedName name="_1846__FDSAUDITLINK__" hidden="1">{"fdsup://directions/FAT Viewer?action=UPDATE&amp;creator=factset&amp;DYN_ARGS=TRUE&amp;DOC_NAME=FAT:FQL_AUDITING_CLIENT_TEMPLATE.FAT&amp;display_string=Audit&amp;VAR:KEY=AZMZWJCVKL&amp;VAR:QUERY=RkZfRlJFRV9DRihMVE0sMCwsLCxVU0Qp&amp;WINDOW=FIRST_POPUP&amp;HEIGHT=450&amp;WIDTH=450&amp;START_MAXIMI","ZED=FALSE&amp;VAR:CALENDAR=US&amp;VAR:SYMBOL=GOOG&amp;VAR:INDEX=0"}</definedName>
    <definedName name="_1847__FDSAUDITLINK__" localSheetId="2" hidden="1">{"fdsup://directions/FAT Viewer?action=UPDATE&amp;creator=factset&amp;DYN_ARGS=TRUE&amp;DOC_NAME=FAT:FQL_AUDITING_CLIENT_TEMPLATE.FAT&amp;display_string=Audit&amp;VAR:KEY=EZMVUVSJSB&amp;VAR:QUERY=RkZfRlJFRV9DRihMVE0sMCwsLCxVU0Qp&amp;WINDOW=FIRST_POPUP&amp;HEIGHT=450&amp;WIDTH=450&amp;START_MAXIMI","ZED=FALSE&amp;VAR:CALENDAR=US&amp;VAR:SYMBOL=CREE&amp;VAR:INDEX=0"}</definedName>
    <definedName name="_1847__FDSAUDITLINK__" hidden="1">{"fdsup://directions/FAT Viewer?action=UPDATE&amp;creator=factset&amp;DYN_ARGS=TRUE&amp;DOC_NAME=FAT:FQL_AUDITING_CLIENT_TEMPLATE.FAT&amp;display_string=Audit&amp;VAR:KEY=EZMVUVSJSB&amp;VAR:QUERY=RkZfRlJFRV9DRihMVE0sMCwsLCxVU0Qp&amp;WINDOW=FIRST_POPUP&amp;HEIGHT=450&amp;WIDTH=450&amp;START_MAXIMI","ZED=FALSE&amp;VAR:CALENDAR=US&amp;VAR:SYMBOL=CREE&amp;VAR:INDEX=0"}</definedName>
    <definedName name="_1848__FDSAUDITLINK__" localSheetId="2" hidden="1">{"fdsup://directions/FAT Viewer?action=UPDATE&amp;creator=factset&amp;DYN_ARGS=TRUE&amp;DOC_NAME=FAT:FQL_AUDITING_CLIENT_TEMPLATE.FAT&amp;display_string=Audit&amp;VAR:KEY=KHYDGHAZOT&amp;VAR:QUERY=RkZfRlJFRV9DRihMVE0sMCwsLCxVU0Qp&amp;WINDOW=FIRST_POPUP&amp;HEIGHT=450&amp;WIDTH=450&amp;START_MAXIMI","ZED=FALSE&amp;VAR:CALENDAR=US&amp;VAR:SYMBOL=CTXS&amp;VAR:INDEX=0"}</definedName>
    <definedName name="_1848__FDSAUDITLINK__" hidden="1">{"fdsup://directions/FAT Viewer?action=UPDATE&amp;creator=factset&amp;DYN_ARGS=TRUE&amp;DOC_NAME=FAT:FQL_AUDITING_CLIENT_TEMPLATE.FAT&amp;display_string=Audit&amp;VAR:KEY=KHYDGHAZOT&amp;VAR:QUERY=RkZfRlJFRV9DRihMVE0sMCwsLCxVU0Qp&amp;WINDOW=FIRST_POPUP&amp;HEIGHT=450&amp;WIDTH=450&amp;START_MAXIMI","ZED=FALSE&amp;VAR:CALENDAR=US&amp;VAR:SYMBOL=CTXS&amp;VAR:INDEX=0"}</definedName>
    <definedName name="_1849__FDSAUDITLINK__" localSheetId="2" hidden="1">{"fdsup://directions/FAT Viewer?action=UPDATE&amp;creator=factset&amp;DYN_ARGS=TRUE&amp;DOC_NAME=FAT:FQL_AUDITING_CLIENT_TEMPLATE.FAT&amp;display_string=Audit&amp;VAR:KEY=YRANSJMPKT&amp;VAR:QUERY=RkZfRlJFRV9DRihMVE0sMCwsLCxVU0Qp&amp;WINDOW=FIRST_POPUP&amp;HEIGHT=450&amp;WIDTH=450&amp;START_MAXIMI","ZED=FALSE&amp;VAR:CALENDAR=US&amp;VAR:SYMBOL=CSCO&amp;VAR:INDEX=0"}</definedName>
    <definedName name="_1849__FDSAUDITLINK__" hidden="1">{"fdsup://directions/FAT Viewer?action=UPDATE&amp;creator=factset&amp;DYN_ARGS=TRUE&amp;DOC_NAME=FAT:FQL_AUDITING_CLIENT_TEMPLATE.FAT&amp;display_string=Audit&amp;VAR:KEY=YRANSJMPKT&amp;VAR:QUERY=RkZfRlJFRV9DRihMVE0sMCwsLCxVU0Qp&amp;WINDOW=FIRST_POPUP&amp;HEIGHT=450&amp;WIDTH=450&amp;START_MAXIMI","ZED=FALSE&amp;VAR:CALENDAR=US&amp;VAR:SYMBOL=CSCO&amp;VAR:INDEX=0"}</definedName>
    <definedName name="_1850__FDSAUDITLINK__" localSheetId="2" hidden="1">{"fdsup://directions/FAT Viewer?action=UPDATE&amp;creator=factset&amp;DYN_ARGS=TRUE&amp;DOC_NAME=FAT:FQL_AUDITING_CLIENT_TEMPLATE.FAT&amp;display_string=Audit&amp;VAR:KEY=KDAFEFWRAX&amp;VAR:QUERY=RkZfRlJFRV9DRihMVE0sMCwsLCxVU0Qp&amp;WINDOW=FIRST_POPUP&amp;HEIGHT=450&amp;WIDTH=450&amp;START_MAXIMI","ZED=FALSE&amp;VAR:CALENDAR=US&amp;VAR:SYMBOL=AAPL&amp;VAR:INDEX=0"}</definedName>
    <definedName name="_1850__FDSAUDITLINK__" hidden="1">{"fdsup://directions/FAT Viewer?action=UPDATE&amp;creator=factset&amp;DYN_ARGS=TRUE&amp;DOC_NAME=FAT:FQL_AUDITING_CLIENT_TEMPLATE.FAT&amp;display_string=Audit&amp;VAR:KEY=KDAFEFWRAX&amp;VAR:QUERY=RkZfRlJFRV9DRihMVE0sMCwsLCxVU0Qp&amp;WINDOW=FIRST_POPUP&amp;HEIGHT=450&amp;WIDTH=450&amp;START_MAXIMI","ZED=FALSE&amp;VAR:CALENDAR=US&amp;VAR:SYMBOL=AAPL&amp;VAR:INDEX=0"}</definedName>
    <definedName name="_1851__FDSAUDITLINK__" localSheetId="2" hidden="1">{"fdsup://directions/FAT Viewer?action=UPDATE&amp;creator=factset&amp;DYN_ARGS=TRUE&amp;DOC_NAME=FAT:FQL_AUDITING_CLIENT_TEMPLATE.FAT&amp;display_string=Audit&amp;VAR:KEY=OLABERCJIF&amp;VAR:QUERY=RkZfRlJFRV9DRihMVE0sMCwsLCxVU0Qp&amp;WINDOW=FIRST_POPUP&amp;HEIGHT=450&amp;WIDTH=450&amp;START_MAXIMI","ZED=FALSE&amp;VAR:CALENDAR=US&amp;VAR:SYMBOL=ANSS&amp;VAR:INDEX=0"}</definedName>
    <definedName name="_1851__FDSAUDITLINK__" hidden="1">{"fdsup://directions/FAT Viewer?action=UPDATE&amp;creator=factset&amp;DYN_ARGS=TRUE&amp;DOC_NAME=FAT:FQL_AUDITING_CLIENT_TEMPLATE.FAT&amp;display_string=Audit&amp;VAR:KEY=OLABERCJIF&amp;VAR:QUERY=RkZfRlJFRV9DRihMVE0sMCwsLCxVU0Qp&amp;WINDOW=FIRST_POPUP&amp;HEIGHT=450&amp;WIDTH=450&amp;START_MAXIMI","ZED=FALSE&amp;VAR:CALENDAR=US&amp;VAR:SYMBOL=ANSS&amp;VAR:INDEX=0"}</definedName>
    <definedName name="_1852__FDSAUDITLINK__" localSheetId="2" hidden="1">{"fdsup://directions/FAT Viewer?action=UPDATE&amp;creator=factset&amp;DYN_ARGS=TRUE&amp;DOC_NAME=FAT:FQL_AUDITING_CLIENT_TEMPLATE.FAT&amp;display_string=Audit&amp;VAR:KEY=MHKJUNQJWX&amp;VAR:QUERY=RkZfRlJFRV9DRihMVE0sMCwsLCxVU0Qp&amp;WINDOW=FIRST_POPUP&amp;HEIGHT=450&amp;WIDTH=450&amp;START_MAXIMI","ZED=FALSE&amp;VAR:CALENDAR=US&amp;VAR:SYMBOL=A&amp;VAR:INDEX=0"}</definedName>
    <definedName name="_1852__FDSAUDITLINK__" hidden="1">{"fdsup://directions/FAT Viewer?action=UPDATE&amp;creator=factset&amp;DYN_ARGS=TRUE&amp;DOC_NAME=FAT:FQL_AUDITING_CLIENT_TEMPLATE.FAT&amp;display_string=Audit&amp;VAR:KEY=MHKJUNQJWX&amp;VAR:QUERY=RkZfRlJFRV9DRihMVE0sMCwsLCxVU0Qp&amp;WINDOW=FIRST_POPUP&amp;HEIGHT=450&amp;WIDTH=450&amp;START_MAXIMI","ZED=FALSE&amp;VAR:CALENDAR=US&amp;VAR:SYMBOL=A&amp;VAR:INDEX=0"}</definedName>
    <definedName name="_1853__FDSAUDITLINK__" localSheetId="2" hidden="1">{"fdsup://directions/FAT Viewer?action=UPDATE&amp;creator=factset&amp;DYN_ARGS=TRUE&amp;DOC_NAME=FAT:FQL_AUDITING_CLIENT_TEMPLATE.FAT&amp;display_string=Audit&amp;VAR:KEY=ELQNILODYP&amp;VAR:QUERY=RkZfRlJFRV9DRihMVE0sMCwsLCxVU0Qp&amp;WINDOW=FIRST_POPUP&amp;HEIGHT=450&amp;WIDTH=450&amp;START_MAXIMI","ZED=FALSE&amp;VAR:CALENDAR=US&amp;VAR:SYMBOL=ADBE&amp;VAR:INDEX=0"}</definedName>
    <definedName name="_1853__FDSAUDITLINK__" hidden="1">{"fdsup://directions/FAT Viewer?action=UPDATE&amp;creator=factset&amp;DYN_ARGS=TRUE&amp;DOC_NAME=FAT:FQL_AUDITING_CLIENT_TEMPLATE.FAT&amp;display_string=Audit&amp;VAR:KEY=ELQNILODYP&amp;VAR:QUERY=RkZfRlJFRV9DRihMVE0sMCwsLCxVU0Qp&amp;WINDOW=FIRST_POPUP&amp;HEIGHT=450&amp;WIDTH=450&amp;START_MAXIMI","ZED=FALSE&amp;VAR:CALENDAR=US&amp;VAR:SYMBOL=ADBE&amp;VAR:INDEX=0"}</definedName>
    <definedName name="_1854__FDSAUDITLINK__" localSheetId="2" hidden="1">{"fdsup://directions/FAT Viewer?action=UPDATE&amp;creator=factset&amp;DYN_ARGS=TRUE&amp;DOC_NAME=FAT:FQL_AUDITING_CLIENT_TEMPLATE.FAT&amp;display_string=Audit&amp;VAR:KEY=SNEFAFWXUL&amp;VAR:QUERY=RkZfRlJFRV9DRihMVE0sMCwsLCxVU0Qp&amp;WINDOW=FIRST_POPUP&amp;HEIGHT=450&amp;WIDTH=450&amp;START_MAXIMI","ZED=FALSE&amp;VAR:CALENDAR=US&amp;VAR:SYMBOL=ACN&amp;VAR:INDEX=0"}</definedName>
    <definedName name="_1854__FDSAUDITLINK__" hidden="1">{"fdsup://directions/FAT Viewer?action=UPDATE&amp;creator=factset&amp;DYN_ARGS=TRUE&amp;DOC_NAME=FAT:FQL_AUDITING_CLIENT_TEMPLATE.FAT&amp;display_string=Audit&amp;VAR:KEY=SNEFAFWXUL&amp;VAR:QUERY=RkZfRlJFRV9DRihMVE0sMCwsLCxVU0Qp&amp;WINDOW=FIRST_POPUP&amp;HEIGHT=450&amp;WIDTH=450&amp;START_MAXIMI","ZED=FALSE&amp;VAR:CALENDAR=US&amp;VAR:SYMBOL=ACN&amp;VAR:INDEX=0"}</definedName>
    <definedName name="_1855__FDSAUDITLINK__" localSheetId="2" hidden="1">{"fdsup://directions/FAT Viewer?action=UPDATE&amp;creator=factset&amp;DYN_ARGS=TRUE&amp;DOC_NAME=FAT:FQL_AUDITING_CLIENT_TEMPLATE.FAT&amp;display_string=Audit&amp;VAR:KEY=CZKHONEJKD&amp;VAR:QUERY=RkZfR1JPU1NfTUdOKE1PTiwwKQ==&amp;WINDOW=FIRST_POPUP&amp;HEIGHT=450&amp;WIDTH=450&amp;START_MAXIMIZED=","FALSE&amp;VAR:CALENDAR=US&amp;VAR:SYMBOL=TRMB&amp;VAR:INDEX=0"}</definedName>
    <definedName name="_1855__FDSAUDITLINK__" hidden="1">{"fdsup://directions/FAT Viewer?action=UPDATE&amp;creator=factset&amp;DYN_ARGS=TRUE&amp;DOC_NAME=FAT:FQL_AUDITING_CLIENT_TEMPLATE.FAT&amp;display_string=Audit&amp;VAR:KEY=CZKHONEJKD&amp;VAR:QUERY=RkZfR1JPU1NfTUdOKE1PTiwwKQ==&amp;WINDOW=FIRST_POPUP&amp;HEIGHT=450&amp;WIDTH=450&amp;START_MAXIMIZED=","FALSE&amp;VAR:CALENDAR=US&amp;VAR:SYMBOL=TRMB&amp;VAR:INDEX=0"}</definedName>
    <definedName name="_1856__FDSAUDITLINK__" localSheetId="2" hidden="1">{"fdsup://directions/FAT Viewer?action=UPDATE&amp;creator=factset&amp;DYN_ARGS=TRUE&amp;DOC_NAME=FAT:FQL_AUDITING_CLIENT_TEMPLATE.FAT&amp;display_string=Audit&amp;VAR:KEY=AZSXEVCBAH&amp;VAR:QUERY=RkZfR1JPU1NfTUdOKE1PTiwwKQ==&amp;WINDOW=FIRST_POPUP&amp;HEIGHT=450&amp;WIDTH=450&amp;START_MAXIMIZED=","FALSE&amp;VAR:CALENDAR=US&amp;VAR:SYMBOL=IBM&amp;VAR:INDEX=0"}</definedName>
    <definedName name="_1856__FDSAUDITLINK__" hidden="1">{"fdsup://directions/FAT Viewer?action=UPDATE&amp;creator=factset&amp;DYN_ARGS=TRUE&amp;DOC_NAME=FAT:FQL_AUDITING_CLIENT_TEMPLATE.FAT&amp;display_string=Audit&amp;VAR:KEY=AZSXEVCBAH&amp;VAR:QUERY=RkZfR1JPU1NfTUdOKE1PTiwwKQ==&amp;WINDOW=FIRST_POPUP&amp;HEIGHT=450&amp;WIDTH=450&amp;START_MAXIMIZED=","FALSE&amp;VAR:CALENDAR=US&amp;VAR:SYMBOL=IBM&amp;VAR:INDEX=0"}</definedName>
    <definedName name="_1857__FDSAUDITLINK__" localSheetId="2" hidden="1">{"fdsup://directions/FAT Viewer?action=UPDATE&amp;creator=factset&amp;DYN_ARGS=TRUE&amp;DOC_NAME=FAT:FQL_AUDITING_CLIENT_TEMPLATE.FAT&amp;display_string=Audit&amp;VAR:KEY=MBIBQPUREZ&amp;VAR:QUERY=RkZfR1JPU1NfTUdOKE1PTiwwKQ==&amp;WINDOW=FIRST_POPUP&amp;HEIGHT=450&amp;WIDTH=450&amp;START_MAXIMIZED=","FALSE&amp;VAR:CALENDAR=US&amp;VAR:SYMBOL=HPQ&amp;VAR:INDEX=0"}</definedName>
    <definedName name="_1857__FDSAUDITLINK__" hidden="1">{"fdsup://directions/FAT Viewer?action=UPDATE&amp;creator=factset&amp;DYN_ARGS=TRUE&amp;DOC_NAME=FAT:FQL_AUDITING_CLIENT_TEMPLATE.FAT&amp;display_string=Audit&amp;VAR:KEY=MBIBQPUREZ&amp;VAR:QUERY=RkZfR1JPU1NfTUdOKE1PTiwwKQ==&amp;WINDOW=FIRST_POPUP&amp;HEIGHT=450&amp;WIDTH=450&amp;START_MAXIMIZED=","FALSE&amp;VAR:CALENDAR=US&amp;VAR:SYMBOL=HPQ&amp;VAR:INDEX=0"}</definedName>
    <definedName name="_1858__FDSAUDITLINK__" localSheetId="2" hidden="1">{"fdsup://directions/FAT Viewer?action=UPDATE&amp;creator=factset&amp;DYN_ARGS=TRUE&amp;DOC_NAME=FAT:FQL_AUDITING_CLIENT_TEMPLATE.FAT&amp;display_string=Audit&amp;VAR:KEY=OROBMHSFKT&amp;VAR:QUERY=RkZfR1JPU1NfTUdOKE1PTiwwKQ==&amp;WINDOW=FIRST_POPUP&amp;HEIGHT=450&amp;WIDTH=450&amp;START_MAXIMIZED=","FALSE&amp;VAR:CALENDAR=US&amp;VAR:SYMBOL=GOOG&amp;VAR:INDEX=0"}</definedName>
    <definedName name="_1858__FDSAUDITLINK__" hidden="1">{"fdsup://directions/FAT Viewer?action=UPDATE&amp;creator=factset&amp;DYN_ARGS=TRUE&amp;DOC_NAME=FAT:FQL_AUDITING_CLIENT_TEMPLATE.FAT&amp;display_string=Audit&amp;VAR:KEY=OROBMHSFKT&amp;VAR:QUERY=RkZfR1JPU1NfTUdOKE1PTiwwKQ==&amp;WINDOW=FIRST_POPUP&amp;HEIGHT=450&amp;WIDTH=450&amp;START_MAXIMIZED=","FALSE&amp;VAR:CALENDAR=US&amp;VAR:SYMBOL=GOOG&amp;VAR:INDEX=0"}</definedName>
    <definedName name="_1859__FDSAUDITLINK__" localSheetId="2" hidden="1">{"fdsup://directions/FAT Viewer?action=UPDATE&amp;creator=factset&amp;DYN_ARGS=TRUE&amp;DOC_NAME=FAT:FQL_AUDITING_CLIENT_TEMPLATE.FAT&amp;display_string=Audit&amp;VAR:KEY=OTIBUNMNKP&amp;VAR:QUERY=RkZfR1JPU1NfTUdOKE1PTiwwKQ==&amp;WINDOW=FIRST_POPUP&amp;HEIGHT=450&amp;WIDTH=450&amp;START_MAXIMIZED=","FALSE&amp;VAR:CALENDAR=US&amp;VAR:SYMBOL=CREE&amp;VAR:INDEX=0"}</definedName>
    <definedName name="_1859__FDSAUDITLINK__" hidden="1">{"fdsup://directions/FAT Viewer?action=UPDATE&amp;creator=factset&amp;DYN_ARGS=TRUE&amp;DOC_NAME=FAT:FQL_AUDITING_CLIENT_TEMPLATE.FAT&amp;display_string=Audit&amp;VAR:KEY=OTIBUNMNKP&amp;VAR:QUERY=RkZfR1JPU1NfTUdOKE1PTiwwKQ==&amp;WINDOW=FIRST_POPUP&amp;HEIGHT=450&amp;WIDTH=450&amp;START_MAXIMIZED=","FALSE&amp;VAR:CALENDAR=US&amp;VAR:SYMBOL=CREE&amp;VAR:INDEX=0"}</definedName>
    <definedName name="_1860__FDSAUDITLINK__" localSheetId="2" hidden="1">{"fdsup://directions/FAT Viewer?action=UPDATE&amp;creator=factset&amp;DYN_ARGS=TRUE&amp;DOC_NAME=FAT:FQL_AUDITING_CLIENT_TEMPLATE.FAT&amp;display_string=Audit&amp;VAR:KEY=QPQZMNYHMH&amp;VAR:QUERY=RkZfR1JPU1NfTUdOKE1PTiwwKQ==&amp;WINDOW=FIRST_POPUP&amp;HEIGHT=450&amp;WIDTH=450&amp;START_MAXIMIZED=","FALSE&amp;VAR:CALENDAR=US&amp;VAR:SYMBOL=CTXS&amp;VAR:INDEX=0"}</definedName>
    <definedName name="_1860__FDSAUDITLINK__" hidden="1">{"fdsup://directions/FAT Viewer?action=UPDATE&amp;creator=factset&amp;DYN_ARGS=TRUE&amp;DOC_NAME=FAT:FQL_AUDITING_CLIENT_TEMPLATE.FAT&amp;display_string=Audit&amp;VAR:KEY=QPQZMNYHMH&amp;VAR:QUERY=RkZfR1JPU1NfTUdOKE1PTiwwKQ==&amp;WINDOW=FIRST_POPUP&amp;HEIGHT=450&amp;WIDTH=450&amp;START_MAXIMIZED=","FALSE&amp;VAR:CALENDAR=US&amp;VAR:SYMBOL=CTXS&amp;VAR:INDEX=0"}</definedName>
    <definedName name="_1861__FDSAUDITLINK__" localSheetId="2" hidden="1">{"fdsup://directions/FAT Viewer?action=UPDATE&amp;creator=factset&amp;DYN_ARGS=TRUE&amp;DOC_NAME=FAT:FQL_AUDITING_CLIENT_TEMPLATE.FAT&amp;display_string=Audit&amp;VAR:KEY=MVYJKHWVUZ&amp;VAR:QUERY=RkZfR1JPU1NfTUdOKE1PTiwwKQ==&amp;WINDOW=FIRST_POPUP&amp;HEIGHT=450&amp;WIDTH=450&amp;START_MAXIMIZED=","FALSE&amp;VAR:CALENDAR=US&amp;VAR:SYMBOL=CSCO&amp;VAR:INDEX=0"}</definedName>
    <definedName name="_1861__FDSAUDITLINK__" hidden="1">{"fdsup://directions/FAT Viewer?action=UPDATE&amp;creator=factset&amp;DYN_ARGS=TRUE&amp;DOC_NAME=FAT:FQL_AUDITING_CLIENT_TEMPLATE.FAT&amp;display_string=Audit&amp;VAR:KEY=MVYJKHWVUZ&amp;VAR:QUERY=RkZfR1JPU1NfTUdOKE1PTiwwKQ==&amp;WINDOW=FIRST_POPUP&amp;HEIGHT=450&amp;WIDTH=450&amp;START_MAXIMIZED=","FALSE&amp;VAR:CALENDAR=US&amp;VAR:SYMBOL=CSCO&amp;VAR:INDEX=0"}</definedName>
    <definedName name="_1862__FDSAUDITLINK__" localSheetId="2" hidden="1">{"fdsup://directions/FAT Viewer?action=UPDATE&amp;creator=factset&amp;DYN_ARGS=TRUE&amp;DOC_NAME=FAT:FQL_AUDITING_CLIENT_TEMPLATE.FAT&amp;display_string=Audit&amp;VAR:KEY=YDEZAXOXOV&amp;VAR:QUERY=RkZfR1JPU1NfTUdOKE1PTiwwKQ==&amp;WINDOW=FIRST_POPUP&amp;HEIGHT=450&amp;WIDTH=450&amp;START_MAXIMIZED=","FALSE&amp;VAR:CALENDAR=US&amp;VAR:SYMBOL=AAPL&amp;VAR:INDEX=0"}</definedName>
    <definedName name="_1862__FDSAUDITLINK__" hidden="1">{"fdsup://directions/FAT Viewer?action=UPDATE&amp;creator=factset&amp;DYN_ARGS=TRUE&amp;DOC_NAME=FAT:FQL_AUDITING_CLIENT_TEMPLATE.FAT&amp;display_string=Audit&amp;VAR:KEY=YDEZAXOXOV&amp;VAR:QUERY=RkZfR1JPU1NfTUdOKE1PTiwwKQ==&amp;WINDOW=FIRST_POPUP&amp;HEIGHT=450&amp;WIDTH=450&amp;START_MAXIMIZED=","FALSE&amp;VAR:CALENDAR=US&amp;VAR:SYMBOL=AAPL&amp;VAR:INDEX=0"}</definedName>
    <definedName name="_1863__FDSAUDITLINK__" localSheetId="2" hidden="1">{"fdsup://directions/FAT Viewer?action=UPDATE&amp;creator=factset&amp;DYN_ARGS=TRUE&amp;DOC_NAME=FAT:FQL_AUDITING_CLIENT_TEMPLATE.FAT&amp;display_string=Audit&amp;VAR:KEY=WTKNEVQLEP&amp;VAR:QUERY=RkZfR1JPU1NfTUdOKE1PTiwwKQ==&amp;WINDOW=FIRST_POPUP&amp;HEIGHT=450&amp;WIDTH=450&amp;START_MAXIMIZED=","FALSE&amp;VAR:CALENDAR=US&amp;VAR:SYMBOL=ANSS&amp;VAR:INDEX=0"}</definedName>
    <definedName name="_1863__FDSAUDITLINK__" hidden="1">{"fdsup://directions/FAT Viewer?action=UPDATE&amp;creator=factset&amp;DYN_ARGS=TRUE&amp;DOC_NAME=FAT:FQL_AUDITING_CLIENT_TEMPLATE.FAT&amp;display_string=Audit&amp;VAR:KEY=WTKNEVQLEP&amp;VAR:QUERY=RkZfR1JPU1NfTUdOKE1PTiwwKQ==&amp;WINDOW=FIRST_POPUP&amp;HEIGHT=450&amp;WIDTH=450&amp;START_MAXIMIZED=","FALSE&amp;VAR:CALENDAR=US&amp;VAR:SYMBOL=ANSS&amp;VAR:INDEX=0"}</definedName>
    <definedName name="_1864__FDSAUDITLINK__" localSheetId="2" hidden="1">{"fdsup://directions/FAT Viewer?action=UPDATE&amp;creator=factset&amp;DYN_ARGS=TRUE&amp;DOC_NAME=FAT:FQL_AUDITING_CLIENT_TEMPLATE.FAT&amp;display_string=Audit&amp;VAR:KEY=OHYNIJWHOV&amp;VAR:QUERY=RkZfR1JPU1NfTUdOKE1PTiwwKQ==&amp;WINDOW=FIRST_POPUP&amp;HEIGHT=450&amp;WIDTH=450&amp;START_MAXIMIZED=","FALSE&amp;VAR:CALENDAR=US&amp;VAR:SYMBOL=A&amp;VAR:INDEX=0"}</definedName>
    <definedName name="_1864__FDSAUDITLINK__" hidden="1">{"fdsup://directions/FAT Viewer?action=UPDATE&amp;creator=factset&amp;DYN_ARGS=TRUE&amp;DOC_NAME=FAT:FQL_AUDITING_CLIENT_TEMPLATE.FAT&amp;display_string=Audit&amp;VAR:KEY=OHYNIJWHOV&amp;VAR:QUERY=RkZfR1JPU1NfTUdOKE1PTiwwKQ==&amp;WINDOW=FIRST_POPUP&amp;HEIGHT=450&amp;WIDTH=450&amp;START_MAXIMIZED=","FALSE&amp;VAR:CALENDAR=US&amp;VAR:SYMBOL=A&amp;VAR:INDEX=0"}</definedName>
    <definedName name="_1865__FDSAUDITLINK__" localSheetId="2" hidden="1">{"fdsup://directions/FAT Viewer?action=UPDATE&amp;creator=factset&amp;DYN_ARGS=TRUE&amp;DOC_NAME=FAT:FQL_AUDITING_CLIENT_TEMPLATE.FAT&amp;display_string=Audit&amp;VAR:KEY=EVUBWJOBYN&amp;VAR:QUERY=RkZfR1JPU1NfTUdOKE1PTiwwKQ==&amp;WINDOW=FIRST_POPUP&amp;HEIGHT=450&amp;WIDTH=450&amp;START_MAXIMIZED=","FALSE&amp;VAR:CALENDAR=US&amp;VAR:SYMBOL=ADBE&amp;VAR:INDEX=0"}</definedName>
    <definedName name="_1865__FDSAUDITLINK__" hidden="1">{"fdsup://directions/FAT Viewer?action=UPDATE&amp;creator=factset&amp;DYN_ARGS=TRUE&amp;DOC_NAME=FAT:FQL_AUDITING_CLIENT_TEMPLATE.FAT&amp;display_string=Audit&amp;VAR:KEY=EVUBWJOBYN&amp;VAR:QUERY=RkZfR1JPU1NfTUdOKE1PTiwwKQ==&amp;WINDOW=FIRST_POPUP&amp;HEIGHT=450&amp;WIDTH=450&amp;START_MAXIMIZED=","FALSE&amp;VAR:CALENDAR=US&amp;VAR:SYMBOL=ADBE&amp;VAR:INDEX=0"}</definedName>
    <definedName name="_1866__FDSAUDITLINK__" localSheetId="2" hidden="1">{"fdsup://directions/FAT Viewer?action=UPDATE&amp;creator=factset&amp;DYN_ARGS=TRUE&amp;DOC_NAME=FAT:FQL_AUDITING_CLIENT_TEMPLATE.FAT&amp;display_string=Audit&amp;VAR:KEY=IDUPERUDYB&amp;VAR:QUERY=RkZfR1JPU1NfTUdOKE1PTiwwKQ==&amp;WINDOW=FIRST_POPUP&amp;HEIGHT=450&amp;WIDTH=450&amp;START_MAXIMIZED=","FALSE&amp;VAR:CALENDAR=US&amp;VAR:SYMBOL=ACN&amp;VAR:INDEX=0"}</definedName>
    <definedName name="_1866__FDSAUDITLINK__" hidden="1">{"fdsup://directions/FAT Viewer?action=UPDATE&amp;creator=factset&amp;DYN_ARGS=TRUE&amp;DOC_NAME=FAT:FQL_AUDITING_CLIENT_TEMPLATE.FAT&amp;display_string=Audit&amp;VAR:KEY=IDUPERUDYB&amp;VAR:QUERY=RkZfR1JPU1NfTUdOKE1PTiwwKQ==&amp;WINDOW=FIRST_POPUP&amp;HEIGHT=450&amp;WIDTH=450&amp;START_MAXIMIZED=","FALSE&amp;VAR:CALENDAR=US&amp;VAR:SYMBOL=ACN&amp;VAR:INDEX=0"}</definedName>
    <definedName name="_1867__FDSAUDITLINK__" localSheetId="2" hidden="1">{"fdsup://directions/FAT Viewer?action=UPDATE&amp;creator=factset&amp;DYN_ARGS=TRUE&amp;DOC_NAME=FAT:FQL_AUDITING_CLIENT_TEMPLATE.FAT&amp;display_string=Audit&amp;VAR:KEY=KNMBGVKPKH&amp;VAR:QUERY=RkZfRlJFRV9DRihMVE0sMCwsLCxVU0Qp&amp;WINDOW=FIRST_POPUP&amp;HEIGHT=450&amp;WIDTH=450&amp;START_MAXIMI","ZED=FALSE&amp;VAR:CALENDAR=US&amp;VAR:SYMBOL=TECHNOLOGY&amp;VAR:INDEX=0"}</definedName>
    <definedName name="_1867__FDSAUDITLINK__" hidden="1">{"fdsup://directions/FAT Viewer?action=UPDATE&amp;creator=factset&amp;DYN_ARGS=TRUE&amp;DOC_NAME=FAT:FQL_AUDITING_CLIENT_TEMPLATE.FAT&amp;display_string=Audit&amp;VAR:KEY=KNMBGVKPKH&amp;VAR:QUERY=RkZfRlJFRV9DRihMVE0sMCwsLCxVU0Qp&amp;WINDOW=FIRST_POPUP&amp;HEIGHT=450&amp;WIDTH=450&amp;START_MAXIMI","ZED=FALSE&amp;VAR:CALENDAR=US&amp;VAR:SYMBOL=TECHNOLOGY&amp;VAR:INDEX=0"}</definedName>
    <definedName name="_1868__FDSAUDITLINK__" localSheetId="2" hidden="1">{"fdsup://directions/FAT Viewer?action=UPDATE&amp;creator=factset&amp;DYN_ARGS=TRUE&amp;DOC_NAME=FAT:FQL_AUDITING_CLIENT_TEMPLATE.FAT&amp;display_string=Audit&amp;VAR:KEY=MDEFKPIJSP&amp;VAR:QUERY=RkZfRlJFRV9DRihMVE0sMCwsLCxVU0Qp&amp;WINDOW=FIRST_POPUP&amp;HEIGHT=450&amp;WIDTH=450&amp;START_MAXIMI","ZED=FALSE&amp;VAR:CALENDAR=US&amp;VAR:SYMBOL=VMI&amp;VAR:INDEX=0"}</definedName>
    <definedName name="_1868__FDSAUDITLINK__" hidden="1">{"fdsup://directions/FAT Viewer?action=UPDATE&amp;creator=factset&amp;DYN_ARGS=TRUE&amp;DOC_NAME=FAT:FQL_AUDITING_CLIENT_TEMPLATE.FAT&amp;display_string=Audit&amp;VAR:KEY=MDEFKPIJSP&amp;VAR:QUERY=RkZfRlJFRV9DRihMVE0sMCwsLCxVU0Qp&amp;WINDOW=FIRST_POPUP&amp;HEIGHT=450&amp;WIDTH=450&amp;START_MAXIMI","ZED=FALSE&amp;VAR:CALENDAR=US&amp;VAR:SYMBOL=VMI&amp;VAR:INDEX=0"}</definedName>
    <definedName name="_1869__FDSAUDITLINK__" localSheetId="2" hidden="1">{"fdsup://directions/FAT Viewer?action=UPDATE&amp;creator=factset&amp;DYN_ARGS=TRUE&amp;DOC_NAME=FAT:FQL_AUDITING_CLIENT_TEMPLATE.FAT&amp;display_string=Audit&amp;VAR:KEY=EFMTENKJWX&amp;VAR:QUERY=RkZfRlJFRV9DRihMVE0sMCwsLCxVU0Qp&amp;WINDOW=FIRST_POPUP&amp;HEIGHT=450&amp;WIDTH=450&amp;START_MAXIMI","ZED=FALSE&amp;VAR:CALENDAR=US&amp;VAR:SYMBOL=PLL&amp;VAR:INDEX=0"}</definedName>
    <definedName name="_1869__FDSAUDITLINK__" hidden="1">{"fdsup://directions/FAT Viewer?action=UPDATE&amp;creator=factset&amp;DYN_ARGS=TRUE&amp;DOC_NAME=FAT:FQL_AUDITING_CLIENT_TEMPLATE.FAT&amp;display_string=Audit&amp;VAR:KEY=EFMTENKJWX&amp;VAR:QUERY=RkZfRlJFRV9DRihMVE0sMCwsLCxVU0Qp&amp;WINDOW=FIRST_POPUP&amp;HEIGHT=450&amp;WIDTH=450&amp;START_MAXIMI","ZED=FALSE&amp;VAR:CALENDAR=US&amp;VAR:SYMBOL=PLL&amp;VAR:INDEX=0"}</definedName>
    <definedName name="_1870__FDSAUDITLINK__" localSheetId="2" hidden="1">{"fdsup://directions/FAT Viewer?action=UPDATE&amp;creator=factset&amp;DYN_ARGS=TRUE&amp;DOC_NAME=FAT:FQL_AUDITING_CLIENT_TEMPLATE.FAT&amp;display_string=Audit&amp;VAR:KEY=WNEZCPUXIL&amp;VAR:QUERY=RkZfRlJFRV9DRihMVE0sMCwsLCxVU0Qp&amp;WINDOW=FIRST_POPUP&amp;HEIGHT=450&amp;WIDTH=450&amp;START_MAXIMI","ZED=FALSE&amp;VAR:CALENDAR=US&amp;VAR:SYMBOL=JBHT&amp;VAR:INDEX=0"}</definedName>
    <definedName name="_1870__FDSAUDITLINK__" hidden="1">{"fdsup://directions/FAT Viewer?action=UPDATE&amp;creator=factset&amp;DYN_ARGS=TRUE&amp;DOC_NAME=FAT:FQL_AUDITING_CLIENT_TEMPLATE.FAT&amp;display_string=Audit&amp;VAR:KEY=WNEZCPUXIL&amp;VAR:QUERY=RkZfRlJFRV9DRihMVE0sMCwsLCxVU0Qp&amp;WINDOW=FIRST_POPUP&amp;HEIGHT=450&amp;WIDTH=450&amp;START_MAXIMI","ZED=FALSE&amp;VAR:CALENDAR=US&amp;VAR:SYMBOL=JBHT&amp;VAR:INDEX=0"}</definedName>
    <definedName name="_1871__FDSAUDITLINK__" localSheetId="2" hidden="1">{"fdsup://directions/FAT Viewer?action=UPDATE&amp;creator=factset&amp;DYN_ARGS=TRUE&amp;DOC_NAME=FAT:FQL_AUDITING_CLIENT_TEMPLATE.FAT&amp;display_string=Audit&amp;VAR:KEY=KZQJYLSBWD&amp;VAR:QUERY=RkZfRlJFRV9DRihMVE0sMCwsLCxVU0Qp&amp;WINDOW=FIRST_POPUP&amp;HEIGHT=450&amp;WIDTH=450&amp;START_MAXIMI","ZED=FALSE&amp;VAR:CALENDAR=US&amp;VAR:SYMBOL=CMI&amp;VAR:INDEX=0"}</definedName>
    <definedName name="_1871__FDSAUDITLINK__" hidden="1">{"fdsup://directions/FAT Viewer?action=UPDATE&amp;creator=factset&amp;DYN_ARGS=TRUE&amp;DOC_NAME=FAT:FQL_AUDITING_CLIENT_TEMPLATE.FAT&amp;display_string=Audit&amp;VAR:KEY=KZQJYLSBWD&amp;VAR:QUERY=RkZfRlJFRV9DRihMVE0sMCwsLCxVU0Qp&amp;WINDOW=FIRST_POPUP&amp;HEIGHT=450&amp;WIDTH=450&amp;START_MAXIMI","ZED=FALSE&amp;VAR:CALENDAR=US&amp;VAR:SYMBOL=CMI&amp;VAR:INDEX=0"}</definedName>
    <definedName name="_1872__FDSAUDITLINK__" localSheetId="2" hidden="1">{"fdsup://directions/FAT Viewer?action=UPDATE&amp;creator=factset&amp;DYN_ARGS=TRUE&amp;DOC_NAME=FAT:FQL_AUDITING_CLIENT_TEMPLATE.FAT&amp;display_string=Audit&amp;VAR:KEY=UHOJWHIJAN&amp;VAR:QUERY=RkZfRlJFRV9DRihMVE0sMCwsLCxVU0Qp&amp;WINDOW=FIRST_POPUP&amp;HEIGHT=450&amp;WIDTH=450&amp;START_MAXIMI","ZED=FALSE&amp;VAR:CALENDAR=US&amp;VAR:SYMBOL=ABB&amp;VAR:INDEX=0"}</definedName>
    <definedName name="_1872__FDSAUDITLINK__" hidden="1">{"fdsup://directions/FAT Viewer?action=UPDATE&amp;creator=factset&amp;DYN_ARGS=TRUE&amp;DOC_NAME=FAT:FQL_AUDITING_CLIENT_TEMPLATE.FAT&amp;display_string=Audit&amp;VAR:KEY=UHOJWHIJAN&amp;VAR:QUERY=RkZfRlJFRV9DRihMVE0sMCwsLCxVU0Qp&amp;WINDOW=FIRST_POPUP&amp;HEIGHT=450&amp;WIDTH=450&amp;START_MAXIMI","ZED=FALSE&amp;VAR:CALENDAR=US&amp;VAR:SYMBOL=ABB&amp;VAR:INDEX=0"}</definedName>
    <definedName name="_1873__FDSAUDITLINK__" localSheetId="2" hidden="1">{"fdsup://directions/FAT Viewer?action=UPDATE&amp;creator=factset&amp;DYN_ARGS=TRUE&amp;DOC_NAME=FAT:FQL_AUDITING_CLIENT_TEMPLATE.FAT&amp;display_string=Audit&amp;VAR:KEY=WVKBQBQFOZ&amp;VAR:QUERY=RkZfR1JPU1NfTUdOKE1PTiwwKQ==&amp;WINDOW=FIRST_POPUP&amp;HEIGHT=450&amp;WIDTH=450&amp;START_MAXIMIZED=","FALSE&amp;VAR:CALENDAR=US&amp;VAR:SYMBOL=VMI&amp;VAR:INDEX=0"}</definedName>
    <definedName name="_1873__FDSAUDITLINK__" hidden="1">{"fdsup://directions/FAT Viewer?action=UPDATE&amp;creator=factset&amp;DYN_ARGS=TRUE&amp;DOC_NAME=FAT:FQL_AUDITING_CLIENT_TEMPLATE.FAT&amp;display_string=Audit&amp;VAR:KEY=WVKBQBQFOZ&amp;VAR:QUERY=RkZfR1JPU1NfTUdOKE1PTiwwKQ==&amp;WINDOW=FIRST_POPUP&amp;HEIGHT=450&amp;WIDTH=450&amp;START_MAXIMIZED=","FALSE&amp;VAR:CALENDAR=US&amp;VAR:SYMBOL=VMI&amp;VAR:INDEX=0"}</definedName>
    <definedName name="_1874__FDSAUDITLINK__" localSheetId="2" hidden="1">{"fdsup://directions/FAT Viewer?action=UPDATE&amp;creator=factset&amp;DYN_ARGS=TRUE&amp;DOC_NAME=FAT:FQL_AUDITING_CLIENT_TEMPLATE.FAT&amp;display_string=Audit&amp;VAR:KEY=GDSHSNCLYN&amp;VAR:QUERY=RkZfR1JPU1NfTUdOKE1PTiwwKQ==&amp;WINDOW=FIRST_POPUP&amp;HEIGHT=450&amp;WIDTH=450&amp;START_MAXIMIZED=","FALSE&amp;VAR:CALENDAR=US&amp;VAR:SYMBOL=PLL&amp;VAR:INDEX=0"}</definedName>
    <definedName name="_1874__FDSAUDITLINK__" hidden="1">{"fdsup://directions/FAT Viewer?action=UPDATE&amp;creator=factset&amp;DYN_ARGS=TRUE&amp;DOC_NAME=FAT:FQL_AUDITING_CLIENT_TEMPLATE.FAT&amp;display_string=Audit&amp;VAR:KEY=GDSHSNCLYN&amp;VAR:QUERY=RkZfR1JPU1NfTUdOKE1PTiwwKQ==&amp;WINDOW=FIRST_POPUP&amp;HEIGHT=450&amp;WIDTH=450&amp;START_MAXIMIZED=","FALSE&amp;VAR:CALENDAR=US&amp;VAR:SYMBOL=PLL&amp;VAR:INDEX=0"}</definedName>
    <definedName name="_1875__FDSAUDITLINK__" localSheetId="2" hidden="1">{"fdsup://directions/FAT Viewer?action=UPDATE&amp;creator=factset&amp;DYN_ARGS=TRUE&amp;DOC_NAME=FAT:FQL_AUDITING_CLIENT_TEMPLATE.FAT&amp;display_string=Audit&amp;VAR:KEY=MZYJSRGBSX&amp;VAR:QUERY=RkZfR1JPU1NfTUdOKE1PTiwwKQ==&amp;WINDOW=FIRST_POPUP&amp;HEIGHT=450&amp;WIDTH=450&amp;START_MAXIMIZED=","FALSE&amp;VAR:CALENDAR=US&amp;VAR:SYMBOL=JBHT&amp;VAR:INDEX=0"}</definedName>
    <definedName name="_1875__FDSAUDITLINK__" hidden="1">{"fdsup://directions/FAT Viewer?action=UPDATE&amp;creator=factset&amp;DYN_ARGS=TRUE&amp;DOC_NAME=FAT:FQL_AUDITING_CLIENT_TEMPLATE.FAT&amp;display_string=Audit&amp;VAR:KEY=MZYJSRGBSX&amp;VAR:QUERY=RkZfR1JPU1NfTUdOKE1PTiwwKQ==&amp;WINDOW=FIRST_POPUP&amp;HEIGHT=450&amp;WIDTH=450&amp;START_MAXIMIZED=","FALSE&amp;VAR:CALENDAR=US&amp;VAR:SYMBOL=JBHT&amp;VAR:INDEX=0"}</definedName>
    <definedName name="_1876__FDSAUDITLINK__" localSheetId="2" hidden="1">{"fdsup://directions/FAT Viewer?action=UPDATE&amp;creator=factset&amp;DYN_ARGS=TRUE&amp;DOC_NAME=FAT:FQL_AUDITING_CLIENT_TEMPLATE.FAT&amp;display_string=Audit&amp;VAR:KEY=ADSROBEDIR&amp;VAR:QUERY=RkZfR1JPU1NfTUdOKE1PTiwwKQ==&amp;WINDOW=FIRST_POPUP&amp;HEIGHT=450&amp;WIDTH=450&amp;START_MAXIMIZED=","FALSE&amp;VAR:CALENDAR=US&amp;VAR:SYMBOL=CMI&amp;VAR:INDEX=0"}</definedName>
    <definedName name="_1876__FDSAUDITLINK__" hidden="1">{"fdsup://directions/FAT Viewer?action=UPDATE&amp;creator=factset&amp;DYN_ARGS=TRUE&amp;DOC_NAME=FAT:FQL_AUDITING_CLIENT_TEMPLATE.FAT&amp;display_string=Audit&amp;VAR:KEY=ADSROBEDIR&amp;VAR:QUERY=RkZfR1JPU1NfTUdOKE1PTiwwKQ==&amp;WINDOW=FIRST_POPUP&amp;HEIGHT=450&amp;WIDTH=450&amp;START_MAXIMIZED=","FALSE&amp;VAR:CALENDAR=US&amp;VAR:SYMBOL=CMI&amp;VAR:INDEX=0"}</definedName>
    <definedName name="_1877__FDSAUDITLINK__" localSheetId="2" hidden="1">{"fdsup://directions/FAT Viewer?action=UPDATE&amp;creator=factset&amp;DYN_ARGS=TRUE&amp;DOC_NAME=FAT:FQL_AUDITING_CLIENT_TEMPLATE.FAT&amp;display_string=Audit&amp;VAR:KEY=WFOTUDCFIZ&amp;VAR:QUERY=RkZfR1JPU1NfTUdOKE1PTiwwKQ==&amp;WINDOW=FIRST_POPUP&amp;HEIGHT=450&amp;WIDTH=450&amp;START_MAXIMIZED=","FALSE&amp;VAR:CALENDAR=US&amp;VAR:SYMBOL=ABB&amp;VAR:INDEX=0"}</definedName>
    <definedName name="_1877__FDSAUDITLINK__" hidden="1">{"fdsup://directions/FAT Viewer?action=UPDATE&amp;creator=factset&amp;DYN_ARGS=TRUE&amp;DOC_NAME=FAT:FQL_AUDITING_CLIENT_TEMPLATE.FAT&amp;display_string=Audit&amp;VAR:KEY=WFOTUDCFIZ&amp;VAR:QUERY=RkZfR1JPU1NfTUdOKE1PTiwwKQ==&amp;WINDOW=FIRST_POPUP&amp;HEIGHT=450&amp;WIDTH=450&amp;START_MAXIMIZED=","FALSE&amp;VAR:CALENDAR=US&amp;VAR:SYMBOL=ABB&amp;VAR:INDEX=0"}</definedName>
    <definedName name="_1878__FDSAUDITLINK__" localSheetId="2" hidden="1">{"fdsup://directions/FAT Viewer?action=UPDATE&amp;creator=factset&amp;DYN_ARGS=TRUE&amp;DOC_NAME=FAT:FQL_AUDITING_CLIENT_TEMPLATE.FAT&amp;display_string=Audit&amp;VAR:KEY=INEZAHILOD&amp;VAR:QUERY=RkZfRlJFRV9DRihMVE0sMCwsLCxVU0Qp&amp;WINDOW=FIRST_POPUP&amp;HEIGHT=450&amp;WIDTH=450&amp;START_MAXIMI","ZED=FALSE&amp;VAR:CALENDAR=US&amp;VAR:SYMBOL=INDUSTRIALS&amp;VAR:INDEX=0"}</definedName>
    <definedName name="_1878__FDSAUDITLINK__" hidden="1">{"fdsup://directions/FAT Viewer?action=UPDATE&amp;creator=factset&amp;DYN_ARGS=TRUE&amp;DOC_NAME=FAT:FQL_AUDITING_CLIENT_TEMPLATE.FAT&amp;display_string=Audit&amp;VAR:KEY=INEZAHILOD&amp;VAR:QUERY=RkZfRlJFRV9DRihMVE0sMCwsLCxVU0Qp&amp;WINDOW=FIRST_POPUP&amp;HEIGHT=450&amp;WIDTH=450&amp;START_MAXIMI","ZED=FALSE&amp;VAR:CALENDAR=US&amp;VAR:SYMBOL=INDUSTRIALS&amp;VAR:INDEX=0"}</definedName>
    <definedName name="_1879__FDSAUDITLINK__" localSheetId="2" hidden="1">{"fdsup://directions/FAT Viewer?action=UPDATE&amp;creator=factset&amp;DYN_ARGS=TRUE&amp;DOC_NAME=FAT:FQL_AUDITING_CLIENT_TEMPLATE.FAT&amp;display_string=Audit&amp;VAR:KEY=KTCRUNELCR&amp;VAR:QUERY=RkZfRlJFRV9DRihMVE0sMCwsLCxVU0Qp&amp;WINDOW=FIRST_POPUP&amp;HEIGHT=450&amp;WIDTH=450&amp;START_MAXIMI","ZED=FALSE&amp;VAR:CALENDAR=US&amp;VAR:SYMBOL=SRCL&amp;VAR:INDEX=0"}</definedName>
    <definedName name="_1879__FDSAUDITLINK__" hidden="1">{"fdsup://directions/FAT Viewer?action=UPDATE&amp;creator=factset&amp;DYN_ARGS=TRUE&amp;DOC_NAME=FAT:FQL_AUDITING_CLIENT_TEMPLATE.FAT&amp;display_string=Audit&amp;VAR:KEY=KTCRUNELCR&amp;VAR:QUERY=RkZfRlJFRV9DRihMVE0sMCwsLCxVU0Qp&amp;WINDOW=FIRST_POPUP&amp;HEIGHT=450&amp;WIDTH=450&amp;START_MAXIMI","ZED=FALSE&amp;VAR:CALENDAR=US&amp;VAR:SYMBOL=SRCL&amp;VAR:INDEX=0"}</definedName>
    <definedName name="_1880__FDSAUDITLINK__" localSheetId="2" hidden="1">{"fdsup://directions/FAT Viewer?action=UPDATE&amp;creator=factset&amp;DYN_ARGS=TRUE&amp;DOC_NAME=FAT:FQL_AUDITING_CLIENT_TEMPLATE.FAT&amp;display_string=Audit&amp;VAR:KEY=EZAZIFAVKN&amp;VAR:QUERY=RkZfRlJFRV9DRihMVE0sMCwsLCxVU0Qp&amp;WINDOW=FIRST_POPUP&amp;HEIGHT=450&amp;WIDTH=450&amp;START_MAXIMI","ZED=FALSE&amp;VAR:CALENDAR=US&amp;VAR:SYMBOL=MTD&amp;VAR:INDEX=0"}</definedName>
    <definedName name="_1880__FDSAUDITLINK__" hidden="1">{"fdsup://directions/FAT Viewer?action=UPDATE&amp;creator=factset&amp;DYN_ARGS=TRUE&amp;DOC_NAME=FAT:FQL_AUDITING_CLIENT_TEMPLATE.FAT&amp;display_string=Audit&amp;VAR:KEY=EZAZIFAVKN&amp;VAR:QUERY=RkZfRlJFRV9DRihMVE0sMCwsLCxVU0Qp&amp;WINDOW=FIRST_POPUP&amp;HEIGHT=450&amp;WIDTH=450&amp;START_MAXIMI","ZED=FALSE&amp;VAR:CALENDAR=US&amp;VAR:SYMBOL=MTD&amp;VAR:INDEX=0"}</definedName>
    <definedName name="_1881__FDSAUDITLINK__" localSheetId="2" hidden="1">{"fdsup://directions/FAT Viewer?action=UPDATE&amp;creator=factset&amp;DYN_ARGS=TRUE&amp;DOC_NAME=FAT:FQL_AUDITING_CLIENT_TEMPLATE.FAT&amp;display_string=Audit&amp;VAR:KEY=YBAJIFOROF&amp;VAR:QUERY=RkZfRlJFRV9DRihMVE0sMCwsLCxVU0Qp&amp;WINDOW=FIRST_POPUP&amp;HEIGHT=450&amp;WIDTH=450&amp;START_MAXIMI","ZED=FALSE&amp;VAR:CALENDAR=US&amp;VAR:SYMBOL=WAT&amp;VAR:INDEX=0"}</definedName>
    <definedName name="_1881__FDSAUDITLINK__" hidden="1">{"fdsup://directions/FAT Viewer?action=UPDATE&amp;creator=factset&amp;DYN_ARGS=TRUE&amp;DOC_NAME=FAT:FQL_AUDITING_CLIENT_TEMPLATE.FAT&amp;display_string=Audit&amp;VAR:KEY=YBAJIFOROF&amp;VAR:QUERY=RkZfRlJFRV9DRihMVE0sMCwsLCxVU0Qp&amp;WINDOW=FIRST_POPUP&amp;HEIGHT=450&amp;WIDTH=450&amp;START_MAXIMI","ZED=FALSE&amp;VAR:CALENDAR=US&amp;VAR:SYMBOL=WAT&amp;VAR:INDEX=0"}</definedName>
    <definedName name="_1882__FDSAUDITLINK__" localSheetId="2" hidden="1">{"fdsup://directions/FAT Viewer?action=UPDATE&amp;creator=factset&amp;DYN_ARGS=TRUE&amp;DOC_NAME=FAT:FQL_AUDITING_CLIENT_TEMPLATE.FAT&amp;display_string=Audit&amp;VAR:KEY=WBAFGLAZUF&amp;VAR:QUERY=RkZfRlJFRV9DRihMVE0sMCwsLCxVU0Qp&amp;WINDOW=FIRST_POPUP&amp;HEIGHT=450&amp;WIDTH=450&amp;START_MAXIMI","ZED=FALSE&amp;VAR:CALENDAR=US&amp;VAR:SYMBOL=BDX&amp;VAR:INDEX=0"}</definedName>
    <definedName name="_1882__FDSAUDITLINK__" hidden="1">{"fdsup://directions/FAT Viewer?action=UPDATE&amp;creator=factset&amp;DYN_ARGS=TRUE&amp;DOC_NAME=FAT:FQL_AUDITING_CLIENT_TEMPLATE.FAT&amp;display_string=Audit&amp;VAR:KEY=WBAFGLAZUF&amp;VAR:QUERY=RkZfRlJFRV9DRihMVE0sMCwsLCxVU0Qp&amp;WINDOW=FIRST_POPUP&amp;HEIGHT=450&amp;WIDTH=450&amp;START_MAXIMI","ZED=FALSE&amp;VAR:CALENDAR=US&amp;VAR:SYMBOL=BDX&amp;VAR:INDEX=0"}</definedName>
    <definedName name="_1883__FDSAUDITLINK__" localSheetId="2" hidden="1">{"fdsup://directions/FAT Viewer?action=UPDATE&amp;creator=factset&amp;DYN_ARGS=TRUE&amp;DOC_NAME=FAT:FQL_AUDITING_CLIENT_TEMPLATE.FAT&amp;display_string=Audit&amp;VAR:KEY=EDEBUBULMF&amp;VAR:QUERY=RkZfR1JPU1NfTUdOKE1PTiwwKQ==&amp;WINDOW=FIRST_POPUP&amp;HEIGHT=450&amp;WIDTH=450&amp;START_MAXIMIZED=","FALSE&amp;VAR:CALENDAR=US&amp;VAR:SYMBOL=SRCL&amp;VAR:INDEX=0"}</definedName>
    <definedName name="_1883__FDSAUDITLINK__" hidden="1">{"fdsup://directions/FAT Viewer?action=UPDATE&amp;creator=factset&amp;DYN_ARGS=TRUE&amp;DOC_NAME=FAT:FQL_AUDITING_CLIENT_TEMPLATE.FAT&amp;display_string=Audit&amp;VAR:KEY=EDEBUBULMF&amp;VAR:QUERY=RkZfR1JPU1NfTUdOKE1PTiwwKQ==&amp;WINDOW=FIRST_POPUP&amp;HEIGHT=450&amp;WIDTH=450&amp;START_MAXIMIZED=","FALSE&amp;VAR:CALENDAR=US&amp;VAR:SYMBOL=SRCL&amp;VAR:INDEX=0"}</definedName>
    <definedName name="_1884__FDSAUDITLINK__" localSheetId="2" hidden="1">{"fdsup://directions/FAT Viewer?action=UPDATE&amp;creator=factset&amp;DYN_ARGS=TRUE&amp;DOC_NAME=FAT:FQL_AUDITING_CLIENT_TEMPLATE.FAT&amp;display_string=Audit&amp;VAR:KEY=SNIJQBYHUR&amp;VAR:QUERY=RkZfR1JPU1NfTUdOKE1PTiwwKQ==&amp;WINDOW=FIRST_POPUP&amp;HEIGHT=450&amp;WIDTH=450&amp;START_MAXIMIZED=","FALSE&amp;VAR:CALENDAR=US&amp;VAR:SYMBOL=MTD&amp;VAR:INDEX=0"}</definedName>
    <definedName name="_1884__FDSAUDITLINK__" hidden="1">{"fdsup://directions/FAT Viewer?action=UPDATE&amp;creator=factset&amp;DYN_ARGS=TRUE&amp;DOC_NAME=FAT:FQL_AUDITING_CLIENT_TEMPLATE.FAT&amp;display_string=Audit&amp;VAR:KEY=SNIJQBYHUR&amp;VAR:QUERY=RkZfR1JPU1NfTUdOKE1PTiwwKQ==&amp;WINDOW=FIRST_POPUP&amp;HEIGHT=450&amp;WIDTH=450&amp;START_MAXIMIZED=","FALSE&amp;VAR:CALENDAR=US&amp;VAR:SYMBOL=MTD&amp;VAR:INDEX=0"}</definedName>
    <definedName name="_1885__FDSAUDITLINK__" localSheetId="2" hidden="1">{"fdsup://directions/FAT Viewer?action=UPDATE&amp;creator=factset&amp;DYN_ARGS=TRUE&amp;DOC_NAME=FAT:FQL_AUDITING_CLIENT_TEMPLATE.FAT&amp;display_string=Audit&amp;VAR:KEY=AXCBIHCVGF&amp;VAR:QUERY=RkZfR1JPU1NfTUdOKE1PTiwwKQ==&amp;WINDOW=FIRST_POPUP&amp;HEIGHT=450&amp;WIDTH=450&amp;START_MAXIMIZED=","FALSE&amp;VAR:CALENDAR=US&amp;VAR:SYMBOL=WAT&amp;VAR:INDEX=0"}</definedName>
    <definedName name="_1885__FDSAUDITLINK__" hidden="1">{"fdsup://directions/FAT Viewer?action=UPDATE&amp;creator=factset&amp;DYN_ARGS=TRUE&amp;DOC_NAME=FAT:FQL_AUDITING_CLIENT_TEMPLATE.FAT&amp;display_string=Audit&amp;VAR:KEY=AXCBIHCVGF&amp;VAR:QUERY=RkZfR1JPU1NfTUdOKE1PTiwwKQ==&amp;WINDOW=FIRST_POPUP&amp;HEIGHT=450&amp;WIDTH=450&amp;START_MAXIMIZED=","FALSE&amp;VAR:CALENDAR=US&amp;VAR:SYMBOL=WAT&amp;VAR:INDEX=0"}</definedName>
    <definedName name="_1886__FDSAUDITLINK__" localSheetId="2" hidden="1">{"fdsup://directions/FAT Viewer?action=UPDATE&amp;creator=factset&amp;DYN_ARGS=TRUE&amp;DOC_NAME=FAT:FQL_AUDITING_CLIENT_TEMPLATE.FAT&amp;display_string=Audit&amp;VAR:KEY=GLUHSVYFOP&amp;VAR:QUERY=RkZfR1JPU1NfTUdOKE1PTiwwKQ==&amp;WINDOW=FIRST_POPUP&amp;HEIGHT=450&amp;WIDTH=450&amp;START_MAXIMIZED=","FALSE&amp;VAR:CALENDAR=US&amp;VAR:SYMBOL=BDX&amp;VAR:INDEX=0"}</definedName>
    <definedName name="_1886__FDSAUDITLINK__" hidden="1">{"fdsup://directions/FAT Viewer?action=UPDATE&amp;creator=factset&amp;DYN_ARGS=TRUE&amp;DOC_NAME=FAT:FQL_AUDITING_CLIENT_TEMPLATE.FAT&amp;display_string=Audit&amp;VAR:KEY=GLUHSVYFOP&amp;VAR:QUERY=RkZfR1JPU1NfTUdOKE1PTiwwKQ==&amp;WINDOW=FIRST_POPUP&amp;HEIGHT=450&amp;WIDTH=450&amp;START_MAXIMIZED=","FALSE&amp;VAR:CALENDAR=US&amp;VAR:SYMBOL=BDX&amp;VAR:INDEX=0"}</definedName>
    <definedName name="_1887__FDSAUDITLINK__" localSheetId="2" hidden="1">{"fdsup://directions/FAT Viewer?action=UPDATE&amp;creator=factset&amp;DYN_ARGS=TRUE&amp;DOC_NAME=FAT:FQL_AUDITING_CLIENT_TEMPLATE.FAT&amp;display_string=Audit&amp;VAR:KEY=CXAJWNSJYN&amp;VAR:QUERY=RkZfRlJFRV9DRihMVE0sMCwsLCxVU0Qp&amp;WINDOW=FIRST_POPUP&amp;HEIGHT=450&amp;WIDTH=450&amp;START_MAXIMI","ZED=FALSE&amp;VAR:CALENDAR=US&amp;VAR:SYMBOL=ICE&amp;VAR:INDEX=0"}</definedName>
    <definedName name="_1887__FDSAUDITLINK__" hidden="1">{"fdsup://directions/FAT Viewer?action=UPDATE&amp;creator=factset&amp;DYN_ARGS=TRUE&amp;DOC_NAME=FAT:FQL_AUDITING_CLIENT_TEMPLATE.FAT&amp;display_string=Audit&amp;VAR:KEY=CXAJWNSJYN&amp;VAR:QUERY=RkZfRlJFRV9DRihMVE0sMCwsLCxVU0Qp&amp;WINDOW=FIRST_POPUP&amp;HEIGHT=450&amp;WIDTH=450&amp;START_MAXIMI","ZED=FALSE&amp;VAR:CALENDAR=US&amp;VAR:SYMBOL=ICE&amp;VAR:INDEX=0"}</definedName>
    <definedName name="_1888__FDSAUDITLINK__" localSheetId="2" hidden="1">{"fdsup://directions/FAT Viewer?action=UPDATE&amp;creator=factset&amp;DYN_ARGS=TRUE&amp;DOC_NAME=FAT:FQL_AUDITING_CLIENT_TEMPLATE.FAT&amp;display_string=Audit&amp;VAR:KEY=GFGBGDOPYZ&amp;VAR:QUERY=RkZfRlJFRV9DRihMVE0sMCwsLCxVU0Qp&amp;WINDOW=FIRST_POPUP&amp;HEIGHT=450&amp;WIDTH=450&amp;START_MAXIMI","ZED=FALSE&amp;VAR:CALENDAR=US&amp;VAR:SYMBOL=ACE&amp;VAR:INDEX=0"}</definedName>
    <definedName name="_1888__FDSAUDITLINK__" hidden="1">{"fdsup://directions/FAT Viewer?action=UPDATE&amp;creator=factset&amp;DYN_ARGS=TRUE&amp;DOC_NAME=FAT:FQL_AUDITING_CLIENT_TEMPLATE.FAT&amp;display_string=Audit&amp;VAR:KEY=GFGBGDOPYZ&amp;VAR:QUERY=RkZfRlJFRV9DRihMVE0sMCwsLCxVU0Qp&amp;WINDOW=FIRST_POPUP&amp;HEIGHT=450&amp;WIDTH=450&amp;START_MAXIMI","ZED=FALSE&amp;VAR:CALENDAR=US&amp;VAR:SYMBOL=ACE&amp;VAR:INDEX=0"}</definedName>
    <definedName name="_1889__FDSAUDITLINK__" localSheetId="2" hidden="1">{"fdsup://directions/FAT Viewer?action=UPDATE&amp;creator=factset&amp;DYN_ARGS=TRUE&amp;DOC_NAME=FAT:FQL_AUDITING_CLIENT_TEMPLATE.FAT&amp;display_string=Audit&amp;VAR:KEY=WFWDKXYLEF&amp;VAR:QUERY=RkZfR1JPU1NfTUdOKE1PTiwwKQ==&amp;WINDOW=FIRST_POPUP&amp;HEIGHT=450&amp;WIDTH=450&amp;START_MAXIMIZED=","FALSE&amp;VAR:CALENDAR=US&amp;VAR:SYMBOL=ICE&amp;VAR:INDEX=0"}</definedName>
    <definedName name="_1889__FDSAUDITLINK__" hidden="1">{"fdsup://directions/FAT Viewer?action=UPDATE&amp;creator=factset&amp;DYN_ARGS=TRUE&amp;DOC_NAME=FAT:FQL_AUDITING_CLIENT_TEMPLATE.FAT&amp;display_string=Audit&amp;VAR:KEY=WFWDKXYLEF&amp;VAR:QUERY=RkZfR1JPU1NfTUdOKE1PTiwwKQ==&amp;WINDOW=FIRST_POPUP&amp;HEIGHT=450&amp;WIDTH=450&amp;START_MAXIMIZED=","FALSE&amp;VAR:CALENDAR=US&amp;VAR:SYMBOL=ICE&amp;VAR:INDEX=0"}</definedName>
    <definedName name="_1890__FDSAUDITLINK__" localSheetId="2" hidden="1">{"fdsup://directions/FAT Viewer?action=UPDATE&amp;creator=factset&amp;DYN_ARGS=TRUE&amp;DOC_NAME=FAT:FQL_AUDITING_CLIENT_TEMPLATE.FAT&amp;display_string=Audit&amp;VAR:KEY=MNMDUPYPGB&amp;VAR:QUERY=RkZfR1JPU1NfTUdOKE1PTiwwKQ==&amp;WINDOW=FIRST_POPUP&amp;HEIGHT=450&amp;WIDTH=450&amp;START_MAXIMIZED=","FALSE&amp;VAR:CALENDAR=US&amp;VAR:SYMBOL=ACE&amp;VAR:INDEX=0"}</definedName>
    <definedName name="_1890__FDSAUDITLINK__" hidden="1">{"fdsup://directions/FAT Viewer?action=UPDATE&amp;creator=factset&amp;DYN_ARGS=TRUE&amp;DOC_NAME=FAT:FQL_AUDITING_CLIENT_TEMPLATE.FAT&amp;display_string=Audit&amp;VAR:KEY=MNMDUPYPGB&amp;VAR:QUERY=RkZfR1JPU1NfTUdOKE1PTiwwKQ==&amp;WINDOW=FIRST_POPUP&amp;HEIGHT=450&amp;WIDTH=450&amp;START_MAXIMIZED=","FALSE&amp;VAR:CALENDAR=US&amp;VAR:SYMBOL=ACE&amp;VAR:INDEX=0"}</definedName>
    <definedName name="_1891__FDSAUDITLINK__" localSheetId="2" hidden="1">{"fdsup://directions/FAT Viewer?action=UPDATE&amp;creator=factset&amp;DYN_ARGS=TRUE&amp;DOC_NAME=FAT:FQL_AUDITING_CLIENT_TEMPLATE.FAT&amp;display_string=Audit&amp;VAR:KEY=EXQFENIDET&amp;VAR:QUERY=RkZfRlJFRV9DRihMVE0sMCwsLCxVU0Qp&amp;WINDOW=FIRST_POPUP&amp;HEIGHT=450&amp;WIDTH=450&amp;START_MAXIMI","ZED=FALSE&amp;VAR:CALENDAR=US&amp;VAR:SYMBOL=DNR&amp;VAR:INDEX=0"}</definedName>
    <definedName name="_1891__FDSAUDITLINK__" hidden="1">{"fdsup://directions/FAT Viewer?action=UPDATE&amp;creator=factset&amp;DYN_ARGS=TRUE&amp;DOC_NAME=FAT:FQL_AUDITING_CLIENT_TEMPLATE.FAT&amp;display_string=Audit&amp;VAR:KEY=EXQFENIDET&amp;VAR:QUERY=RkZfRlJFRV9DRihMVE0sMCwsLCxVU0Qp&amp;WINDOW=FIRST_POPUP&amp;HEIGHT=450&amp;WIDTH=450&amp;START_MAXIMI","ZED=FALSE&amp;VAR:CALENDAR=US&amp;VAR:SYMBOL=DNR&amp;VAR:INDEX=0"}</definedName>
    <definedName name="_1892__FDSAUDITLINK__" localSheetId="2" hidden="1">{"fdsup://directions/FAT Viewer?action=UPDATE&amp;creator=factset&amp;DYN_ARGS=TRUE&amp;DOC_NAME=FAT:FQL_AUDITING_CLIENT_TEMPLATE.FAT&amp;display_string=Audit&amp;VAR:KEY=YNYNCDSVMT&amp;VAR:QUERY=RkZfRlJFRV9DRihMVE0sMCwsLCxVU0Qp&amp;WINDOW=FIRST_POPUP&amp;HEIGHT=450&amp;WIDTH=450&amp;START_MAXIMI","ZED=FALSE&amp;VAR:CALENDAR=US&amp;VAR:SYMBOL=FSLR&amp;VAR:INDEX=0"}</definedName>
    <definedName name="_1892__FDSAUDITLINK__" hidden="1">{"fdsup://directions/FAT Viewer?action=UPDATE&amp;creator=factset&amp;DYN_ARGS=TRUE&amp;DOC_NAME=FAT:FQL_AUDITING_CLIENT_TEMPLATE.FAT&amp;display_string=Audit&amp;VAR:KEY=YNYNCDSVMT&amp;VAR:QUERY=RkZfRlJFRV9DRihMVE0sMCwsLCxVU0Qp&amp;WINDOW=FIRST_POPUP&amp;HEIGHT=450&amp;WIDTH=450&amp;START_MAXIMI","ZED=FALSE&amp;VAR:CALENDAR=US&amp;VAR:SYMBOL=FSLR&amp;VAR:INDEX=0"}</definedName>
    <definedName name="_1893__FDSAUDITLINK__" localSheetId="2" hidden="1">{"fdsup://directions/FAT Viewer?action=UPDATE&amp;creator=factset&amp;DYN_ARGS=TRUE&amp;DOC_NAME=FAT:FQL_AUDITING_CLIENT_TEMPLATE.FAT&amp;display_string=Audit&amp;VAR:KEY=WFGPWZGREZ&amp;VAR:QUERY=RkZfR1JPU1NfTUdOKE1PTiwwKQ==&amp;WINDOW=FIRST_POPUP&amp;HEIGHT=450&amp;WIDTH=450&amp;START_MAXIMIZED=","FALSE&amp;VAR:CALENDAR=US&amp;VAR:SYMBOL=DNR&amp;VAR:INDEX=0"}</definedName>
    <definedName name="_1893__FDSAUDITLINK__" hidden="1">{"fdsup://directions/FAT Viewer?action=UPDATE&amp;creator=factset&amp;DYN_ARGS=TRUE&amp;DOC_NAME=FAT:FQL_AUDITING_CLIENT_TEMPLATE.FAT&amp;display_string=Audit&amp;VAR:KEY=WFGPWZGREZ&amp;VAR:QUERY=RkZfR1JPU1NfTUdOKE1PTiwwKQ==&amp;WINDOW=FIRST_POPUP&amp;HEIGHT=450&amp;WIDTH=450&amp;START_MAXIMIZED=","FALSE&amp;VAR:CALENDAR=US&amp;VAR:SYMBOL=DNR&amp;VAR:INDEX=0"}</definedName>
    <definedName name="_1894__FDSAUDITLINK__" localSheetId="2" hidden="1">{"fdsup://directions/FAT Viewer?action=UPDATE&amp;creator=factset&amp;DYN_ARGS=TRUE&amp;DOC_NAME=FAT:FQL_AUDITING_CLIENT_TEMPLATE.FAT&amp;display_string=Audit&amp;VAR:KEY=WLOBIPKZAF&amp;VAR:QUERY=RkZfR1JPU1NfTUdOKE1PTiwwKQ==&amp;WINDOW=FIRST_POPUP&amp;HEIGHT=450&amp;WIDTH=450&amp;START_MAXIMIZED=","FALSE&amp;VAR:CALENDAR=US&amp;VAR:SYMBOL=FSLR&amp;VAR:INDEX=0"}</definedName>
    <definedName name="_1894__FDSAUDITLINK__" hidden="1">{"fdsup://directions/FAT Viewer?action=UPDATE&amp;creator=factset&amp;DYN_ARGS=TRUE&amp;DOC_NAME=FAT:FQL_AUDITING_CLIENT_TEMPLATE.FAT&amp;display_string=Audit&amp;VAR:KEY=WLOBIPKZAF&amp;VAR:QUERY=RkZfR1JPU1NfTUdOKE1PTiwwKQ==&amp;WINDOW=FIRST_POPUP&amp;HEIGHT=450&amp;WIDTH=450&amp;START_MAXIMIZED=","FALSE&amp;VAR:CALENDAR=US&amp;VAR:SYMBOL=FSLR&amp;VAR:INDEX=0"}</definedName>
    <definedName name="_1895__FDSAUDITLINK__" localSheetId="2" hidden="1">{"fdsup://directions/FAT Viewer?action=UPDATE&amp;creator=factset&amp;DYN_ARGS=TRUE&amp;DOC_NAME=FAT:FQL_AUDITING_CLIENT_TEMPLATE.FAT&amp;display_string=Audit&amp;VAR:KEY=CRIJOLWLUZ&amp;VAR:QUERY=RkZfRlJFRV9DRihMVE0sMCwsLCxVU0Qp&amp;WINDOW=FIRST_POPUP&amp;HEIGHT=450&amp;WIDTH=450&amp;START_MAXIMI","ZED=FALSE&amp;VAR:CALENDAR=US&amp;VAR:SYMBOL=ENERGY&amp;VAR:INDEX=0"}</definedName>
    <definedName name="_1895__FDSAUDITLINK__" hidden="1">{"fdsup://directions/FAT Viewer?action=UPDATE&amp;creator=factset&amp;DYN_ARGS=TRUE&amp;DOC_NAME=FAT:FQL_AUDITING_CLIENT_TEMPLATE.FAT&amp;display_string=Audit&amp;VAR:KEY=CRIJOLWLUZ&amp;VAR:QUERY=RkZfRlJFRV9DRihMVE0sMCwsLCxVU0Qp&amp;WINDOW=FIRST_POPUP&amp;HEIGHT=450&amp;WIDTH=450&amp;START_MAXIMI","ZED=FALSE&amp;VAR:CALENDAR=US&amp;VAR:SYMBOL=ENERGY&amp;VAR:INDEX=0"}</definedName>
    <definedName name="_1896__FDSAUDITLINK__" localSheetId="2" hidden="1">{"fdsup://directions/FAT Viewer?action=UPDATE&amp;creator=factset&amp;DYN_ARGS=TRUE&amp;DOC_NAME=FAT:FQL_AUDITING_CLIENT_TEMPLATE.FAT&amp;display_string=Audit&amp;VAR:KEY=UJSJQLABCT&amp;VAR:QUERY=RkZfRlJFRV9DRihMVE0sMCwsLCxVU0Qp&amp;WINDOW=FIRST_POPUP&amp;HEIGHT=450&amp;WIDTH=450&amp;START_MAXIMI","ZED=FALSE&amp;VAR:CALENDAR=US&amp;VAR:SYMBOL=WFMI&amp;VAR:INDEX=0"}</definedName>
    <definedName name="_1896__FDSAUDITLINK__" hidden="1">{"fdsup://directions/FAT Viewer?action=UPDATE&amp;creator=factset&amp;DYN_ARGS=TRUE&amp;DOC_NAME=FAT:FQL_AUDITING_CLIENT_TEMPLATE.FAT&amp;display_string=Audit&amp;VAR:KEY=UJSJQLABCT&amp;VAR:QUERY=RkZfRlJFRV9DRihMVE0sMCwsLCxVU0Qp&amp;WINDOW=FIRST_POPUP&amp;HEIGHT=450&amp;WIDTH=450&amp;START_MAXIMI","ZED=FALSE&amp;VAR:CALENDAR=US&amp;VAR:SYMBOL=WFMI&amp;VAR:INDEX=0"}</definedName>
    <definedName name="_1897__FDSAUDITLINK__" localSheetId="2" hidden="1">{"fdsup://directions/FAT Viewer?action=UPDATE&amp;creator=factset&amp;DYN_ARGS=TRUE&amp;DOC_NAME=FAT:FQL_AUDITING_CLIENT_TEMPLATE.FAT&amp;display_string=Audit&amp;VAR:KEY=QDMPAZCJMB&amp;VAR:QUERY=RkZfRlJFRV9DRihMVE0sMCwsLCxVU0Qp&amp;WINDOW=FIRST_POPUP&amp;HEIGHT=450&amp;WIDTH=450&amp;START_MAXIMI","ZED=FALSE&amp;VAR:CALENDAR=US&amp;VAR:SYMBOL=CLX&amp;VAR:INDEX=0"}</definedName>
    <definedName name="_1897__FDSAUDITLINK__" hidden="1">{"fdsup://directions/FAT Viewer?action=UPDATE&amp;creator=factset&amp;DYN_ARGS=TRUE&amp;DOC_NAME=FAT:FQL_AUDITING_CLIENT_TEMPLATE.FAT&amp;display_string=Audit&amp;VAR:KEY=QDMPAZCJMB&amp;VAR:QUERY=RkZfRlJFRV9DRihMVE0sMCwsLCxVU0Qp&amp;WINDOW=FIRST_POPUP&amp;HEIGHT=450&amp;WIDTH=450&amp;START_MAXIMI","ZED=FALSE&amp;VAR:CALENDAR=US&amp;VAR:SYMBOL=CLX&amp;VAR:INDEX=0"}</definedName>
    <definedName name="_1898__FDSAUDITLINK__" localSheetId="2" hidden="1">{"fdsup://directions/FAT Viewer?action=UPDATE&amp;creator=factset&amp;DYN_ARGS=TRUE&amp;DOC_NAME=FAT:FQL_AUDITING_CLIENT_TEMPLATE.FAT&amp;display_string=Audit&amp;VAR:KEY=ULCXQJWPUD&amp;VAR:QUERY=RkZfRlJFRV9DRihMVE0sMCwsLCxVU0Qp&amp;WINDOW=FIRST_POPUP&amp;HEIGHT=450&amp;WIDTH=450&amp;START_MAXIMI","ZED=FALSE&amp;VAR:CALENDAR=US&amp;VAR:SYMBOL=CHD&amp;VAR:INDEX=0"}</definedName>
    <definedName name="_1898__FDSAUDITLINK__" hidden="1">{"fdsup://directions/FAT Viewer?action=UPDATE&amp;creator=factset&amp;DYN_ARGS=TRUE&amp;DOC_NAME=FAT:FQL_AUDITING_CLIENT_TEMPLATE.FAT&amp;display_string=Audit&amp;VAR:KEY=ULCXQJWPUD&amp;VAR:QUERY=RkZfRlJFRV9DRihMVE0sMCwsLCxVU0Qp&amp;WINDOW=FIRST_POPUP&amp;HEIGHT=450&amp;WIDTH=450&amp;START_MAXIMI","ZED=FALSE&amp;VAR:CALENDAR=US&amp;VAR:SYMBOL=CHD&amp;VAR:INDEX=0"}</definedName>
    <definedName name="_1899__FDSAUDITLINK__" localSheetId="2" hidden="1">{"fdsup://directions/FAT Viewer?action=UPDATE&amp;creator=factset&amp;DYN_ARGS=TRUE&amp;DOC_NAME=FAT:FQL_AUDITING_CLIENT_TEMPLATE.FAT&amp;display_string=Audit&amp;VAR:KEY=ORSXUDMBUZ&amp;VAR:QUERY=RkZfR1JPU1NfTUdOKE1PTiwwKQ==&amp;WINDOW=FIRST_POPUP&amp;HEIGHT=450&amp;WIDTH=450&amp;START_MAXIMIZED=","FALSE&amp;VAR:CALENDAR=US&amp;VAR:SYMBOL=WFMI&amp;VAR:INDEX=0"}</definedName>
    <definedName name="_1899__FDSAUDITLINK__" hidden="1">{"fdsup://directions/FAT Viewer?action=UPDATE&amp;creator=factset&amp;DYN_ARGS=TRUE&amp;DOC_NAME=FAT:FQL_AUDITING_CLIENT_TEMPLATE.FAT&amp;display_string=Audit&amp;VAR:KEY=ORSXUDMBUZ&amp;VAR:QUERY=RkZfR1JPU1NfTUdOKE1PTiwwKQ==&amp;WINDOW=FIRST_POPUP&amp;HEIGHT=450&amp;WIDTH=450&amp;START_MAXIMIZED=","FALSE&amp;VAR:CALENDAR=US&amp;VAR:SYMBOL=WFMI&amp;VAR:INDEX=0"}</definedName>
    <definedName name="_1900__FDSAUDITLINK__" localSheetId="2" hidden="1">{"fdsup://directions/FAT Viewer?action=UPDATE&amp;creator=factset&amp;DYN_ARGS=TRUE&amp;DOC_NAME=FAT:FQL_AUDITING_CLIENT_TEMPLATE.FAT&amp;display_string=Audit&amp;VAR:KEY=KZOPWLERYJ&amp;VAR:QUERY=RkZfR1JPU1NfTUdOKE1PTiwwKQ==&amp;WINDOW=FIRST_POPUP&amp;HEIGHT=450&amp;WIDTH=450&amp;START_MAXIMIZED=","FALSE&amp;VAR:CALENDAR=US&amp;VAR:SYMBOL=CLX&amp;VAR:INDEX=0"}</definedName>
    <definedName name="_1900__FDSAUDITLINK__" hidden="1">{"fdsup://directions/FAT Viewer?action=UPDATE&amp;creator=factset&amp;DYN_ARGS=TRUE&amp;DOC_NAME=FAT:FQL_AUDITING_CLIENT_TEMPLATE.FAT&amp;display_string=Audit&amp;VAR:KEY=KZOPWLERYJ&amp;VAR:QUERY=RkZfR1JPU1NfTUdOKE1PTiwwKQ==&amp;WINDOW=FIRST_POPUP&amp;HEIGHT=450&amp;WIDTH=450&amp;START_MAXIMIZED=","FALSE&amp;VAR:CALENDAR=US&amp;VAR:SYMBOL=CLX&amp;VAR:INDEX=0"}</definedName>
    <definedName name="_1901__FDSAUDITLINK__" localSheetId="2" hidden="1">{"fdsup://directions/FAT Viewer?action=UPDATE&amp;creator=factset&amp;DYN_ARGS=TRUE&amp;DOC_NAME=FAT:FQL_AUDITING_CLIENT_TEMPLATE.FAT&amp;display_string=Audit&amp;VAR:KEY=GHULKFCTGP&amp;VAR:QUERY=RkZfR1JPU1NfTUdOKE1PTiwwKQ==&amp;WINDOW=FIRST_POPUP&amp;HEIGHT=450&amp;WIDTH=450&amp;START_MAXIMIZED=","FALSE&amp;VAR:CALENDAR=US&amp;VAR:SYMBOL=CHD&amp;VAR:INDEX=0"}</definedName>
    <definedName name="_1901__FDSAUDITLINK__" hidden="1">{"fdsup://directions/FAT Viewer?action=UPDATE&amp;creator=factset&amp;DYN_ARGS=TRUE&amp;DOC_NAME=FAT:FQL_AUDITING_CLIENT_TEMPLATE.FAT&amp;display_string=Audit&amp;VAR:KEY=GHULKFCTGP&amp;VAR:QUERY=RkZfR1JPU1NfTUdOKE1PTiwwKQ==&amp;WINDOW=FIRST_POPUP&amp;HEIGHT=450&amp;WIDTH=450&amp;START_MAXIMIZED=","FALSE&amp;VAR:CALENDAR=US&amp;VAR:SYMBOL=CHD&amp;VAR:INDEX=0"}</definedName>
    <definedName name="_1902__FDSAUDITLINK__" localSheetId="2" hidden="1">{"fdsup://directions/FAT Viewer?action=UPDATE&amp;creator=factset&amp;DYN_ARGS=TRUE&amp;DOC_NAME=FAT:FQL_AUDITING_CLIENT_TEMPLATE.FAT&amp;display_string=Audit&amp;VAR:KEY=GTGZUVEDED&amp;VAR:QUERY=RkZfRlJFRV9DRihMVE0sMCwsLCxVU0Qp&amp;WINDOW=FIRST_POPUP&amp;HEIGHT=450&amp;WIDTH=450&amp;START_MAXIMI","ZED=FALSE&amp;VAR:CALENDAR=US&amp;VAR:SYMBOL=CONSUMER STAPLES&amp;VAR:INDEX=0"}</definedName>
    <definedName name="_1902__FDSAUDITLINK__" hidden="1">{"fdsup://directions/FAT Viewer?action=UPDATE&amp;creator=factset&amp;DYN_ARGS=TRUE&amp;DOC_NAME=FAT:FQL_AUDITING_CLIENT_TEMPLATE.FAT&amp;display_string=Audit&amp;VAR:KEY=GTGZUVEDED&amp;VAR:QUERY=RkZfRlJFRV9DRihMVE0sMCwsLCxVU0Qp&amp;WINDOW=FIRST_POPUP&amp;HEIGHT=450&amp;WIDTH=450&amp;START_MAXIMI","ZED=FALSE&amp;VAR:CALENDAR=US&amp;VAR:SYMBOL=CONSUMER STAPLES&amp;VAR:INDEX=0"}</definedName>
    <definedName name="_1903__FDSAUDITLINK__" localSheetId="2" hidden="1">{"fdsup://directions/FAT Viewer?action=UPDATE&amp;creator=factset&amp;DYN_ARGS=TRUE&amp;DOC_NAME=FAT:FQL_AUDITING_CLIENT_TEMPLATE.FAT&amp;display_string=Audit&amp;VAR:KEY=MPYHEBYDML&amp;VAR:QUERY=RkZfRlJFRV9DRihMVE0sMCwsLCxVU0Qp&amp;WINDOW=FIRST_POPUP&amp;HEIGHT=450&amp;WIDTH=450&amp;START_MAXIMI","ZED=FALSE&amp;VAR:CALENDAR=US&amp;VAR:SYMBOL=SBUX&amp;VAR:INDEX=0"}</definedName>
    <definedName name="_1903__FDSAUDITLINK__" hidden="1">{"fdsup://directions/FAT Viewer?action=UPDATE&amp;creator=factset&amp;DYN_ARGS=TRUE&amp;DOC_NAME=FAT:FQL_AUDITING_CLIENT_TEMPLATE.FAT&amp;display_string=Audit&amp;VAR:KEY=MPYHEBYDML&amp;VAR:QUERY=RkZfRlJFRV9DRihMVE0sMCwsLCxVU0Qp&amp;WINDOW=FIRST_POPUP&amp;HEIGHT=450&amp;WIDTH=450&amp;START_MAXIMI","ZED=FALSE&amp;VAR:CALENDAR=US&amp;VAR:SYMBOL=SBUX&amp;VAR:INDEX=0"}</definedName>
    <definedName name="_1904__FDSAUDITLINK__" localSheetId="2" hidden="1">{"fdsup://directions/FAT Viewer?action=UPDATE&amp;creator=factset&amp;DYN_ARGS=TRUE&amp;DOC_NAME=FAT:FQL_AUDITING_CLIENT_TEMPLATE.FAT&amp;display_string=Audit&amp;VAR:KEY=KNCNENAPAT&amp;VAR:QUERY=RkZfRlJFRV9DRihMVE0sMCwsLCxVU0Qp&amp;WINDOW=FIRST_POPUP&amp;HEIGHT=450&amp;WIDTH=450&amp;START_MAXIMI","ZED=FALSE&amp;VAR:CALENDAR=US&amp;VAR:SYMBOL=JCI&amp;VAR:INDEX=0"}</definedName>
    <definedName name="_1904__FDSAUDITLINK__" hidden="1">{"fdsup://directions/FAT Viewer?action=UPDATE&amp;creator=factset&amp;DYN_ARGS=TRUE&amp;DOC_NAME=FAT:FQL_AUDITING_CLIENT_TEMPLATE.FAT&amp;display_string=Audit&amp;VAR:KEY=KNCNENAPAT&amp;VAR:QUERY=RkZfRlJFRV9DRihMVE0sMCwsLCxVU0Qp&amp;WINDOW=FIRST_POPUP&amp;HEIGHT=450&amp;WIDTH=450&amp;START_MAXIMI","ZED=FALSE&amp;VAR:CALENDAR=US&amp;VAR:SYMBOL=JCI&amp;VAR:INDEX=0"}</definedName>
    <definedName name="_1905__FDSAUDITLINK__" localSheetId="2" hidden="1">{"fdsup://directions/FAT Viewer?action=UPDATE&amp;creator=factset&amp;DYN_ARGS=TRUE&amp;DOC_NAME=FAT:FQL_AUDITING_CLIENT_TEMPLATE.FAT&amp;display_string=Audit&amp;VAR:KEY=UXQVIPILSH&amp;VAR:QUERY=RkZfRlJFRV9DRihMVE0sMCwsLCxVU0Qp&amp;WINDOW=FIRST_POPUP&amp;HEIGHT=450&amp;WIDTH=450&amp;START_MAXIMI","ZED=FALSE&amp;VAR:CALENDAR=US&amp;VAR:SYMBOL=BWA&amp;VAR:INDEX=0"}</definedName>
    <definedName name="_1905__FDSAUDITLINK__" hidden="1">{"fdsup://directions/FAT Viewer?action=UPDATE&amp;creator=factset&amp;DYN_ARGS=TRUE&amp;DOC_NAME=FAT:FQL_AUDITING_CLIENT_TEMPLATE.FAT&amp;display_string=Audit&amp;VAR:KEY=UXQVIPILSH&amp;VAR:QUERY=RkZfRlJFRV9DRihMVE0sMCwsLCxVU0Qp&amp;WINDOW=FIRST_POPUP&amp;HEIGHT=450&amp;WIDTH=450&amp;START_MAXIMI","ZED=FALSE&amp;VAR:CALENDAR=US&amp;VAR:SYMBOL=BWA&amp;VAR:INDEX=0"}</definedName>
    <definedName name="_1906__FDSAUDITLINK__" localSheetId="2" hidden="1">{"fdsup://directions/FAT Viewer?action=UPDATE&amp;creator=factset&amp;DYN_ARGS=TRUE&amp;DOC_NAME=FAT:FQL_AUDITING_CLIENT_TEMPLATE.FAT&amp;display_string=Audit&amp;VAR:KEY=ETSTULSFED&amp;VAR:QUERY=RkZfR1JPU1NfTUdOKE1PTiwwKQ==&amp;WINDOW=FIRST_POPUP&amp;HEIGHT=450&amp;WIDTH=450&amp;START_MAXIMIZED=","FALSE&amp;VAR:CALENDAR=US&amp;VAR:SYMBOL=SBUX&amp;VAR:INDEX=0"}</definedName>
    <definedName name="_1906__FDSAUDITLINK__" hidden="1">{"fdsup://directions/FAT Viewer?action=UPDATE&amp;creator=factset&amp;DYN_ARGS=TRUE&amp;DOC_NAME=FAT:FQL_AUDITING_CLIENT_TEMPLATE.FAT&amp;display_string=Audit&amp;VAR:KEY=ETSTULSFED&amp;VAR:QUERY=RkZfR1JPU1NfTUdOKE1PTiwwKQ==&amp;WINDOW=FIRST_POPUP&amp;HEIGHT=450&amp;WIDTH=450&amp;START_MAXIMIZED=","FALSE&amp;VAR:CALENDAR=US&amp;VAR:SYMBOL=SBUX&amp;VAR:INDEX=0"}</definedName>
    <definedName name="_1907__FDSAUDITLINK__" localSheetId="2" hidden="1">{"fdsup://directions/FAT Viewer?action=UPDATE&amp;creator=factset&amp;DYN_ARGS=TRUE&amp;DOC_NAME=FAT:FQL_AUDITING_CLIENT_TEMPLATE.FAT&amp;display_string=Audit&amp;VAR:KEY=QJILKZUZGZ&amp;VAR:QUERY=RkZfR1JPU1NfTUdOKE1PTiwwKQ==&amp;WINDOW=FIRST_POPUP&amp;HEIGHT=450&amp;WIDTH=450&amp;START_MAXIMIZED=","FALSE&amp;VAR:CALENDAR=US&amp;VAR:SYMBOL=JCI&amp;VAR:INDEX=0"}</definedName>
    <definedName name="_1907__FDSAUDITLINK__" hidden="1">{"fdsup://directions/FAT Viewer?action=UPDATE&amp;creator=factset&amp;DYN_ARGS=TRUE&amp;DOC_NAME=FAT:FQL_AUDITING_CLIENT_TEMPLATE.FAT&amp;display_string=Audit&amp;VAR:KEY=QJILKZUZGZ&amp;VAR:QUERY=RkZfR1JPU1NfTUdOKE1PTiwwKQ==&amp;WINDOW=FIRST_POPUP&amp;HEIGHT=450&amp;WIDTH=450&amp;START_MAXIMIZED=","FALSE&amp;VAR:CALENDAR=US&amp;VAR:SYMBOL=JCI&amp;VAR:INDEX=0"}</definedName>
    <definedName name="_1908__FDSAUDITLINK__" localSheetId="2" hidden="1">{"fdsup://directions/FAT Viewer?action=UPDATE&amp;creator=factset&amp;DYN_ARGS=TRUE&amp;DOC_NAME=FAT:FQL_AUDITING_CLIENT_TEMPLATE.FAT&amp;display_string=Audit&amp;VAR:KEY=QPMHGFIZIN&amp;VAR:QUERY=RkZfR1JPU1NfTUdOKE1PTiwwKQ==&amp;WINDOW=FIRST_POPUP&amp;HEIGHT=450&amp;WIDTH=450&amp;START_MAXIMIZED=","FALSE&amp;VAR:CALENDAR=US&amp;VAR:SYMBOL=BWA&amp;VAR:INDEX=0"}</definedName>
    <definedName name="_1908__FDSAUDITLINK__" hidden="1">{"fdsup://directions/FAT Viewer?action=UPDATE&amp;creator=factset&amp;DYN_ARGS=TRUE&amp;DOC_NAME=FAT:FQL_AUDITING_CLIENT_TEMPLATE.FAT&amp;display_string=Audit&amp;VAR:KEY=QPMHGFIZIN&amp;VAR:QUERY=RkZfR1JPU1NfTUdOKE1PTiwwKQ==&amp;WINDOW=FIRST_POPUP&amp;HEIGHT=450&amp;WIDTH=450&amp;START_MAXIMIZED=","FALSE&amp;VAR:CALENDAR=US&amp;VAR:SYMBOL=BWA&amp;VAR:INDEX=0"}</definedName>
    <definedName name="_1909__FDSAUDITLINK__" localSheetId="2" hidden="1">{"fdsup://directions/FAT Viewer?action=UPDATE&amp;creator=factset&amp;DYN_ARGS=TRUE&amp;DOC_NAME=FAT:FQL_AUDITING_CLIENT_TEMPLATE.FAT&amp;display_string=Audit&amp;VAR:KEY=EVUBKVQJKX&amp;VAR:QUERY=RkZfRlJFRV9DRihMVE0sMCwsLCxVU0Qp&amp;WINDOW=FIRST_POPUP&amp;HEIGHT=450&amp;WIDTH=450&amp;START_MAXIMI","ZED=FALSE&amp;VAR:CALENDAR=US&amp;VAR:SYMBOL=TTEK&amp;VAR:INDEX=0"}</definedName>
    <definedName name="_1909__FDSAUDITLINK__" hidden="1">{"fdsup://directions/FAT Viewer?action=UPDATE&amp;creator=factset&amp;DYN_ARGS=TRUE&amp;DOC_NAME=FAT:FQL_AUDITING_CLIENT_TEMPLATE.FAT&amp;display_string=Audit&amp;VAR:KEY=EVUBKVQJKX&amp;VAR:QUERY=RkZfRlJFRV9DRihMVE0sMCwsLCxVU0Qp&amp;WINDOW=FIRST_POPUP&amp;HEIGHT=450&amp;WIDTH=450&amp;START_MAXIMI","ZED=FALSE&amp;VAR:CALENDAR=US&amp;VAR:SYMBOL=TTEK&amp;VAR:INDEX=0"}</definedName>
    <definedName name="_1910__FDSAUDITLINK__" localSheetId="2" hidden="1">{"fdsup://directions/FAT Viewer?action=UPDATE&amp;creator=factset&amp;DYN_ARGS=TRUE&amp;DOC_NAME=FAT:FQL_AUDITING_CLIENT_TEMPLATE.FAT&amp;display_string=Audit&amp;VAR:KEY=CXKZSBWVGJ&amp;VAR:QUERY=RkZfR1JPU1NfTUdOKE1PTiwwKQ==&amp;WINDOW=FIRST_POPUP&amp;HEIGHT=450&amp;WIDTH=450&amp;START_MAXIMIZED=","FALSE&amp;VAR:CALENDAR=US&amp;VAR:SYMBOL=TTEK&amp;VAR:INDEX=0"}</definedName>
    <definedName name="_1910__FDSAUDITLINK__" hidden="1">{"fdsup://directions/FAT Viewer?action=UPDATE&amp;creator=factset&amp;DYN_ARGS=TRUE&amp;DOC_NAME=FAT:FQL_AUDITING_CLIENT_TEMPLATE.FAT&amp;display_string=Audit&amp;VAR:KEY=CXKZSBWVGJ&amp;VAR:QUERY=RkZfR1JPU1NfTUdOKE1PTiwwKQ==&amp;WINDOW=FIRST_POPUP&amp;HEIGHT=450&amp;WIDTH=450&amp;START_MAXIMIZED=","FALSE&amp;VAR:CALENDAR=US&amp;VAR:SYMBOL=TTEK&amp;VAR:INDEX=0"}</definedName>
    <definedName name="_1911__FDSAUDITLINK__" localSheetId="2" hidden="1">{"fdsup://directions/FAT Viewer?action=UPDATE&amp;creator=factset&amp;DYN_ARGS=TRUE&amp;DOC_NAME=FAT:FQL_AUDITING_CLIENT_TEMPLATE.FAT&amp;display_string=Audit&amp;VAR:KEY=YPMXOLSZWH&amp;VAR:QUERY=RkZfRlJFRV9DRihMVE0sMCwsLCxVU0Qp&amp;WINDOW=FIRST_POPUP&amp;HEIGHT=450&amp;WIDTH=450&amp;START_MAXIMI","ZED=FALSE&amp;VAR:CALENDAR=US&amp;VAR:SYMBOL=PG&amp;VAR:INDEX=0"}</definedName>
    <definedName name="_1911__FDSAUDITLINK__" hidden="1">{"fdsup://directions/FAT Viewer?action=UPDATE&amp;creator=factset&amp;DYN_ARGS=TRUE&amp;DOC_NAME=FAT:FQL_AUDITING_CLIENT_TEMPLATE.FAT&amp;display_string=Audit&amp;VAR:KEY=YPMXOLSZWH&amp;VAR:QUERY=RkZfRlJFRV9DRihMVE0sMCwsLCxVU0Qp&amp;WINDOW=FIRST_POPUP&amp;HEIGHT=450&amp;WIDTH=450&amp;START_MAXIMI","ZED=FALSE&amp;VAR:CALENDAR=US&amp;VAR:SYMBOL=PG&amp;VAR:INDEX=0"}</definedName>
    <definedName name="_1912__FDSAUDITLINK__" localSheetId="2" hidden="1">{"fdsup://directions/FAT Viewer?action=UPDATE&amp;creator=factset&amp;DYN_ARGS=TRUE&amp;DOC_NAME=FAT:FQL_AUDITING_CLIENT_TEMPLATE.FAT&amp;display_string=Audit&amp;VAR:KEY=WHQLCBOZSV&amp;VAR:QUERY=RkZfRlJFRV9DRihMVE0sMCwsLCxVU0Qp&amp;WINDOW=FIRST_POPUP&amp;HEIGHT=450&amp;WIDTH=450&amp;START_MAXIMI","ZED=FALSE&amp;VAR:CALENDAR=US&amp;VAR:SYMBOL=HSC&amp;VAR:INDEX=0"}</definedName>
    <definedName name="_1912__FDSAUDITLINK__" hidden="1">{"fdsup://directions/FAT Viewer?action=UPDATE&amp;creator=factset&amp;DYN_ARGS=TRUE&amp;DOC_NAME=FAT:FQL_AUDITING_CLIENT_TEMPLATE.FAT&amp;display_string=Audit&amp;VAR:KEY=WHQLCBOZSV&amp;VAR:QUERY=RkZfRlJFRV9DRihMVE0sMCwsLCxVU0Qp&amp;WINDOW=FIRST_POPUP&amp;HEIGHT=450&amp;WIDTH=450&amp;START_MAXIMI","ZED=FALSE&amp;VAR:CALENDAR=US&amp;VAR:SYMBOL=HSC&amp;VAR:INDEX=0"}</definedName>
    <definedName name="_1913__FDSAUDITLINK__" localSheetId="2" hidden="1">{"fdsup://directions/FAT Viewer?action=UPDATE&amp;creator=factset&amp;DYN_ARGS=TRUE&amp;DOC_NAME=FAT:FQL_AUDITING_CLIENT_TEMPLATE.FAT&amp;display_string=Audit&amp;VAR:KEY=EFORIJKBWJ&amp;VAR:QUERY=RkZfR1JPU1NfTUdOKE1PTiwwKQ==&amp;WINDOW=FIRST_POPUP&amp;HEIGHT=450&amp;WIDTH=450&amp;START_MAXIMIZED=","FALSE&amp;VAR:CALENDAR=US&amp;VAR:SYMBOL=PG&amp;VAR:INDEX=0"}</definedName>
    <definedName name="_1913__FDSAUDITLINK__" hidden="1">{"fdsup://directions/FAT Viewer?action=UPDATE&amp;creator=factset&amp;DYN_ARGS=TRUE&amp;DOC_NAME=FAT:FQL_AUDITING_CLIENT_TEMPLATE.FAT&amp;display_string=Audit&amp;VAR:KEY=EFORIJKBWJ&amp;VAR:QUERY=RkZfR1JPU1NfTUdOKE1PTiwwKQ==&amp;WINDOW=FIRST_POPUP&amp;HEIGHT=450&amp;WIDTH=450&amp;START_MAXIMIZED=","FALSE&amp;VAR:CALENDAR=US&amp;VAR:SYMBOL=PG&amp;VAR:INDEX=0"}</definedName>
    <definedName name="_1914__FDSAUDITLINK__" localSheetId="2" hidden="1">{"fdsup://directions/FAT Viewer?action=UPDATE&amp;creator=factset&amp;DYN_ARGS=TRUE&amp;DOC_NAME=FAT:FQL_AUDITING_CLIENT_TEMPLATE.FAT&amp;display_string=Audit&amp;VAR:KEY=KRATWHQLCN&amp;VAR:QUERY=RkZfR1JPU1NfTUdOKE1PTiwwKQ==&amp;WINDOW=FIRST_POPUP&amp;HEIGHT=450&amp;WIDTH=450&amp;START_MAXIMIZED=","FALSE&amp;VAR:CALENDAR=US&amp;VAR:SYMBOL=HSC&amp;VAR:INDEX=0"}</definedName>
    <definedName name="_1914__FDSAUDITLINK__" hidden="1">{"fdsup://directions/FAT Viewer?action=UPDATE&amp;creator=factset&amp;DYN_ARGS=TRUE&amp;DOC_NAME=FAT:FQL_AUDITING_CLIENT_TEMPLATE.FAT&amp;display_string=Audit&amp;VAR:KEY=KRATWHQLCN&amp;VAR:QUERY=RkZfR1JPU1NfTUdOKE1PTiwwKQ==&amp;WINDOW=FIRST_POPUP&amp;HEIGHT=450&amp;WIDTH=450&amp;START_MAXIMIZED=","FALSE&amp;VAR:CALENDAR=US&amp;VAR:SYMBOL=HSC&amp;VAR:INDEX=0"}</definedName>
    <definedName name="_1915__FDSAUDITLINK__" localSheetId="2" hidden="1">{"fdsup://directions/FAT Viewer?action=UPDATE&amp;creator=factset&amp;DYN_ARGS=TRUE&amp;DOC_NAME=FAT:FQL_AUDITING_CLIENT_TEMPLATE.FAT&amp;display_string=Audit&amp;VAR:KEY=SNSVARULQX&amp;VAR:QUERY=RkZfRlJFRV9DRihMVE0sMCwsLCxVU0Qp&amp;WINDOW=FIRST_POPUP&amp;HEIGHT=450&amp;WIDTH=450&amp;START_MAXIMI","ZED=FALSE&amp;VAR:CALENDAR=US&amp;VAR:SYMBOL=AYI&amp;VAR:INDEX=0"}</definedName>
    <definedName name="_1915__FDSAUDITLINK__" hidden="1">{"fdsup://directions/FAT Viewer?action=UPDATE&amp;creator=factset&amp;DYN_ARGS=TRUE&amp;DOC_NAME=FAT:FQL_AUDITING_CLIENT_TEMPLATE.FAT&amp;display_string=Audit&amp;VAR:KEY=SNSVARULQX&amp;VAR:QUERY=RkZfRlJFRV9DRihMVE0sMCwsLCxVU0Qp&amp;WINDOW=FIRST_POPUP&amp;HEIGHT=450&amp;WIDTH=450&amp;START_MAXIMI","ZED=FALSE&amp;VAR:CALENDAR=US&amp;VAR:SYMBOL=AYI&amp;VAR:INDEX=0"}</definedName>
    <definedName name="_1916__FDSAUDITLINK__" localSheetId="2" hidden="1">{"fdsup://directions/FAT Viewer?action=UPDATE&amp;creator=factset&amp;DYN_ARGS=TRUE&amp;DOC_NAME=FAT:FQL_AUDITING_CLIENT_TEMPLATE.FAT&amp;display_string=Audit&amp;VAR:KEY=MNSXMNYZAJ&amp;VAR:QUERY=RkZfR1JPU1NfTUdOKE1PTiwwKQ==&amp;WINDOW=FIRST_POPUP&amp;HEIGHT=450&amp;WIDTH=450&amp;START_MAXIMIZED=","FALSE&amp;VAR:CALENDAR=US&amp;VAR:SYMBOL=AYI&amp;VAR:INDEX=0"}</definedName>
    <definedName name="_1916__FDSAUDITLINK__" hidden="1">{"fdsup://directions/FAT Viewer?action=UPDATE&amp;creator=factset&amp;DYN_ARGS=TRUE&amp;DOC_NAME=FAT:FQL_AUDITING_CLIENT_TEMPLATE.FAT&amp;display_string=Audit&amp;VAR:KEY=MNSXMNYZAJ&amp;VAR:QUERY=RkZfR1JPU1NfTUdOKE1PTiwwKQ==&amp;WINDOW=FIRST_POPUP&amp;HEIGHT=450&amp;WIDTH=450&amp;START_MAXIMIZED=","FALSE&amp;VAR:CALENDAR=US&amp;VAR:SYMBOL=AYI&amp;VAR:INDEX=0"}</definedName>
    <definedName name="_1917__FDSAUDITLINK__" localSheetId="2" hidden="1">{"fdsup://directions/FAT Viewer?action=UPDATE&amp;creator=factset&amp;DYN_ARGS=TRUE&amp;DOC_NAME=FAT:FQL_AUDITING_CLIENT_TEMPLATE.FAT&amp;display_string=Audit&amp;VAR:KEY=WFWRMHEVQL&amp;VAR:QUERY=RkZfRlJFRV9DRihMVE0sMCwsLCxVU0Qp&amp;WINDOW=FIRST_POPUP&amp;HEIGHT=450&amp;WIDTH=450&amp;START_MAXIMI","ZED=FALSE&amp;VAR:CALENDAR=US&amp;VAR:SYMBOL=EME&amp;VAR:INDEX=0"}</definedName>
    <definedName name="_1917__FDSAUDITLINK__" hidden="1">{"fdsup://directions/FAT Viewer?action=UPDATE&amp;creator=factset&amp;DYN_ARGS=TRUE&amp;DOC_NAME=FAT:FQL_AUDITING_CLIENT_TEMPLATE.FAT&amp;display_string=Audit&amp;VAR:KEY=WFWRMHEVQL&amp;VAR:QUERY=RkZfRlJFRV9DRihMVE0sMCwsLCxVU0Qp&amp;WINDOW=FIRST_POPUP&amp;HEIGHT=450&amp;WIDTH=450&amp;START_MAXIMI","ZED=FALSE&amp;VAR:CALENDAR=US&amp;VAR:SYMBOL=EME&amp;VAR:INDEX=0"}</definedName>
    <definedName name="_1918__FDSAUDITLINK__" localSheetId="2" hidden="1">{"fdsup://directions/FAT Viewer?action=UPDATE&amp;creator=factset&amp;DYN_ARGS=TRUE&amp;DOC_NAME=FAT:FQL_AUDITING_CLIENT_TEMPLATE.FAT&amp;display_string=Audit&amp;VAR:KEY=ABKROHIJMV&amp;VAR:QUERY=RkZfRlJFRV9DRihMVE0sMCwsLCxVU0Qp&amp;WINDOW=FIRST_POPUP&amp;HEIGHT=450&amp;WIDTH=450&amp;START_MAXIMI","ZED=FALSE&amp;VAR:CALENDAR=US&amp;VAR:SYMBOL=WFC&amp;VAR:INDEX=0"}</definedName>
    <definedName name="_1918__FDSAUDITLINK__" hidden="1">{"fdsup://directions/FAT Viewer?action=UPDATE&amp;creator=factset&amp;DYN_ARGS=TRUE&amp;DOC_NAME=FAT:FQL_AUDITING_CLIENT_TEMPLATE.FAT&amp;display_string=Audit&amp;VAR:KEY=ABKROHIJMV&amp;VAR:QUERY=RkZfRlJFRV9DRihMVE0sMCwsLCxVU0Qp&amp;WINDOW=FIRST_POPUP&amp;HEIGHT=450&amp;WIDTH=450&amp;START_MAXIMI","ZED=FALSE&amp;VAR:CALENDAR=US&amp;VAR:SYMBOL=WFC&amp;VAR:INDEX=0"}</definedName>
    <definedName name="_1919__FDSAUDITLINK__" localSheetId="2" hidden="1">{"fdsup://directions/FAT Viewer?action=UPDATE&amp;creator=factset&amp;DYN_ARGS=TRUE&amp;DOC_NAME=FAT:FQL_AUDITING_CLIENT_TEMPLATE.FAT&amp;display_string=Audit&amp;VAR:KEY=MZQNMFQZEL&amp;VAR:QUERY=RkZfR1JPU1NfTUdOKE1PTiwwKQ==&amp;WINDOW=FIRST_POPUP&amp;HEIGHT=450&amp;WIDTH=450&amp;START_MAXIMIZED=","FALSE&amp;VAR:CALENDAR=US&amp;VAR:SYMBOL=EME&amp;VAR:INDEX=0"}</definedName>
    <definedName name="_1919__FDSAUDITLINK__" hidden="1">{"fdsup://directions/FAT Viewer?action=UPDATE&amp;creator=factset&amp;DYN_ARGS=TRUE&amp;DOC_NAME=FAT:FQL_AUDITING_CLIENT_TEMPLATE.FAT&amp;display_string=Audit&amp;VAR:KEY=MZQNMFQZEL&amp;VAR:QUERY=RkZfR1JPU1NfTUdOKE1PTiwwKQ==&amp;WINDOW=FIRST_POPUP&amp;HEIGHT=450&amp;WIDTH=450&amp;START_MAXIMIZED=","FALSE&amp;VAR:CALENDAR=US&amp;VAR:SYMBOL=EME&amp;VAR:INDEX=0"}</definedName>
    <definedName name="_1920__FDSAUDITLINK__" localSheetId="2" hidden="1">{"fdsup://directions/FAT Viewer?action=UPDATE&amp;creator=factset&amp;DYN_ARGS=TRUE&amp;DOC_NAME=FAT:FQL_AUDITING_CLIENT_TEMPLATE.FAT&amp;display_string=Audit&amp;VAR:KEY=QDEXERSXQF&amp;VAR:QUERY=RkZfR1JPU1NfTUdOKE1PTiwwKQ==&amp;WINDOW=FIRST_POPUP&amp;HEIGHT=450&amp;WIDTH=450&amp;START_MAXIMIZED=","FALSE&amp;VAR:CALENDAR=US&amp;VAR:SYMBOL=WFC&amp;VAR:INDEX=0"}</definedName>
    <definedName name="_1920__FDSAUDITLINK__" hidden="1">{"fdsup://directions/FAT Viewer?action=UPDATE&amp;creator=factset&amp;DYN_ARGS=TRUE&amp;DOC_NAME=FAT:FQL_AUDITING_CLIENT_TEMPLATE.FAT&amp;display_string=Audit&amp;VAR:KEY=QDEXERSXQF&amp;VAR:QUERY=RkZfR1JPU1NfTUdOKE1PTiwwKQ==&amp;WINDOW=FIRST_POPUP&amp;HEIGHT=450&amp;WIDTH=450&amp;START_MAXIMIZED=","FALSE&amp;VAR:CALENDAR=US&amp;VAR:SYMBOL=WFC&amp;VAR:INDEX=0"}</definedName>
    <definedName name="_1921__FDSAUDITLINK__" localSheetId="2" hidden="1">{"fdsup://directions/FAT Viewer?action=UPDATE&amp;creator=factset&amp;DYN_ARGS=TRUE&amp;DOC_NAME=FAT:FQL_AUDITING_CLIENT_TEMPLATE.FAT&amp;display_string=Audit&amp;VAR:KEY=ITOBMNIPCJ&amp;VAR:QUERY=RkZfRlJFRV9DRihMVE0sMCwsLCxVU0Qp&amp;WINDOW=FIRST_POPUP&amp;HEIGHT=450&amp;WIDTH=450&amp;START_MAXIMI","ZED=FALSE&amp;VAR:CALENDAR=US&amp;VAR:SYMBOL=NLC&amp;VAR:INDEX=0"}</definedName>
    <definedName name="_1921__FDSAUDITLINK__" hidden="1">{"fdsup://directions/FAT Viewer?action=UPDATE&amp;creator=factset&amp;DYN_ARGS=TRUE&amp;DOC_NAME=FAT:FQL_AUDITING_CLIENT_TEMPLATE.FAT&amp;display_string=Audit&amp;VAR:KEY=ITOBMNIPCJ&amp;VAR:QUERY=RkZfRlJFRV9DRihMVE0sMCwsLCxVU0Qp&amp;WINDOW=FIRST_POPUP&amp;HEIGHT=450&amp;WIDTH=450&amp;START_MAXIMI","ZED=FALSE&amp;VAR:CALENDAR=US&amp;VAR:SYMBOL=NLC&amp;VAR:INDEX=0"}</definedName>
    <definedName name="_1922__FDSAUDITLINK__" localSheetId="2" hidden="1">{"fdsup://directions/FAT Viewer?action=UPDATE&amp;creator=factset&amp;DYN_ARGS=TRUE&amp;DOC_NAME=FAT:FQL_AUDITING_CLIENT_TEMPLATE.FAT&amp;display_string=Audit&amp;VAR:KEY=UHQZMPSBWD&amp;VAR:QUERY=RkZfRlJFRV9DRihMVE0sMCwsLCxVU0Qp&amp;WINDOW=FIRST_POPUP&amp;HEIGHT=450&amp;WIDTH=450&amp;START_MAXIMI","ZED=FALSE&amp;VAR:CALENDAR=US&amp;VAR:SYMBOL=ECL&amp;VAR:INDEX=0"}</definedName>
    <definedName name="_1922__FDSAUDITLINK__" hidden="1">{"fdsup://directions/FAT Viewer?action=UPDATE&amp;creator=factset&amp;DYN_ARGS=TRUE&amp;DOC_NAME=FAT:FQL_AUDITING_CLIENT_TEMPLATE.FAT&amp;display_string=Audit&amp;VAR:KEY=UHQZMPSBWD&amp;VAR:QUERY=RkZfRlJFRV9DRihMVE0sMCwsLCxVU0Qp&amp;WINDOW=FIRST_POPUP&amp;HEIGHT=450&amp;WIDTH=450&amp;START_MAXIMI","ZED=FALSE&amp;VAR:CALENDAR=US&amp;VAR:SYMBOL=ECL&amp;VAR:INDEX=0"}</definedName>
    <definedName name="_1923__FDSAUDITLINK__" localSheetId="2" hidden="1">{"fdsup://directions/FAT Viewer?action=UPDATE&amp;creator=factset&amp;DYN_ARGS=TRUE&amp;DOC_NAME=FAT:FQL_AUDITING_CLIENT_TEMPLATE.FAT&amp;display_string=Audit&amp;VAR:KEY=IZOXSVYPSX&amp;VAR:QUERY=RkZfRlJFRV9DRihMVE0sMCwsLCxVU0Qp&amp;WINDOW=FIRST_POPUP&amp;HEIGHT=450&amp;WIDTH=450&amp;START_MAXIMI","ZED=FALSE&amp;VAR:CALENDAR=US&amp;VAR:SYMBOL=APD&amp;VAR:INDEX=0"}</definedName>
    <definedName name="_1923__FDSAUDITLINK__" hidden="1">{"fdsup://directions/FAT Viewer?action=UPDATE&amp;creator=factset&amp;DYN_ARGS=TRUE&amp;DOC_NAME=FAT:FQL_AUDITING_CLIENT_TEMPLATE.FAT&amp;display_string=Audit&amp;VAR:KEY=IZOXSVYPSX&amp;VAR:QUERY=RkZfRlJFRV9DRihMVE0sMCwsLCxVU0Qp&amp;WINDOW=FIRST_POPUP&amp;HEIGHT=450&amp;WIDTH=450&amp;START_MAXIMI","ZED=FALSE&amp;VAR:CALENDAR=US&amp;VAR:SYMBOL=APD&amp;VAR:INDEX=0"}</definedName>
    <definedName name="_1924__FDSAUDITLINK__" localSheetId="2" hidden="1">{"fdsup://Directions/FactSet Auditing Viewer?action=AUDIT_VALUE&amp;DB=129&amp;ID1=00915810&amp;VALUEID=02001&amp;SDATE=201004&amp;PERIODTYPE=QTR_STD&amp;window=popup_no_bar&amp;width=385&amp;height=120&amp;START_MAXIMIZED=FALSE&amp;creator=factset&amp;display_string=Audit"}</definedName>
    <definedName name="_1924__FDSAUDITLINK__" hidden="1">{"fdsup://Directions/FactSet Auditing Viewer?action=AUDIT_VALUE&amp;DB=129&amp;ID1=00915810&amp;VALUEID=02001&amp;SDATE=201004&amp;PERIODTYPE=QTR_STD&amp;window=popup_no_bar&amp;width=385&amp;height=120&amp;START_MAXIMIZED=FALSE&amp;creator=factset&amp;display_string=Audit"}</definedName>
    <definedName name="_1925__FDSAUDITLINK__" localSheetId="2" hidden="1">{"fdsup://directions/FAT Viewer?action=UPDATE&amp;creator=factset&amp;DYN_ARGS=TRUE&amp;DOC_NAME=FAT:FQL_AUDITING_CLIENT_TEMPLATE.FAT&amp;display_string=Audit&amp;VAR:KEY=UXCXGFGLAL&amp;VAR:QUERY=RkZfR1JPU1NfTUdOKE1PTiwwKQ==&amp;WINDOW=FIRST_POPUP&amp;HEIGHT=450&amp;WIDTH=450&amp;START_MAXIMIZED=","FALSE&amp;VAR:CALENDAR=US&amp;VAR:SYMBOL=NLC&amp;VAR:INDEX=0"}</definedName>
    <definedName name="_1925__FDSAUDITLINK__" hidden="1">{"fdsup://directions/FAT Viewer?action=UPDATE&amp;creator=factset&amp;DYN_ARGS=TRUE&amp;DOC_NAME=FAT:FQL_AUDITING_CLIENT_TEMPLATE.FAT&amp;display_string=Audit&amp;VAR:KEY=UXCXGFGLAL&amp;VAR:QUERY=RkZfR1JPU1NfTUdOKE1PTiwwKQ==&amp;WINDOW=FIRST_POPUP&amp;HEIGHT=450&amp;WIDTH=450&amp;START_MAXIMIZED=","FALSE&amp;VAR:CALENDAR=US&amp;VAR:SYMBOL=NLC&amp;VAR:INDEX=0"}</definedName>
    <definedName name="_1926__FDSAUDITLINK__" localSheetId="2" hidden="1">{"fdsup://directions/FAT Viewer?action=UPDATE&amp;creator=factset&amp;DYN_ARGS=TRUE&amp;DOC_NAME=FAT:FQL_AUDITING_CLIENT_TEMPLATE.FAT&amp;display_string=Audit&amp;VAR:KEY=QZOPEVWFIJ&amp;VAR:QUERY=RkZfR1JPU1NfTUdOKE1PTiwwKQ==&amp;WINDOW=FIRST_POPUP&amp;HEIGHT=450&amp;WIDTH=450&amp;START_MAXIMIZED=","FALSE&amp;VAR:CALENDAR=US&amp;VAR:SYMBOL=ECL&amp;VAR:INDEX=0"}</definedName>
    <definedName name="_1926__FDSAUDITLINK__" hidden="1">{"fdsup://directions/FAT Viewer?action=UPDATE&amp;creator=factset&amp;DYN_ARGS=TRUE&amp;DOC_NAME=FAT:FQL_AUDITING_CLIENT_TEMPLATE.FAT&amp;display_string=Audit&amp;VAR:KEY=QZOPEVWFIJ&amp;VAR:QUERY=RkZfR1JPU1NfTUdOKE1PTiwwKQ==&amp;WINDOW=FIRST_POPUP&amp;HEIGHT=450&amp;WIDTH=450&amp;START_MAXIMIZED=","FALSE&amp;VAR:CALENDAR=US&amp;VAR:SYMBOL=ECL&amp;VAR:INDEX=0"}</definedName>
    <definedName name="_1927__FDSAUDITLINK__" localSheetId="2" hidden="1">{"fdsup://directions/FAT Viewer?action=UPDATE&amp;creator=factset&amp;DYN_ARGS=TRUE&amp;DOC_NAME=FAT:FQL_AUDITING_CLIENT_TEMPLATE.FAT&amp;display_string=Audit&amp;VAR:KEY=ANOTOPGBAL&amp;VAR:QUERY=RkZfR1JPU1NfTUdOKE1PTiwwKQ==&amp;WINDOW=FIRST_POPUP&amp;HEIGHT=450&amp;WIDTH=450&amp;START_MAXIMIZED=","FALSE&amp;VAR:CALENDAR=US&amp;VAR:SYMBOL=APD&amp;VAR:INDEX=0"}</definedName>
    <definedName name="_1927__FDSAUDITLINK__" hidden="1">{"fdsup://directions/FAT Viewer?action=UPDATE&amp;creator=factset&amp;DYN_ARGS=TRUE&amp;DOC_NAME=FAT:FQL_AUDITING_CLIENT_TEMPLATE.FAT&amp;display_string=Audit&amp;VAR:KEY=ANOTOPGBAL&amp;VAR:QUERY=RkZfR1JPU1NfTUdOKE1PTiwwKQ==&amp;WINDOW=FIRST_POPUP&amp;HEIGHT=450&amp;WIDTH=450&amp;START_MAXIMIZED=","FALSE&amp;VAR:CALENDAR=US&amp;VAR:SYMBOL=APD&amp;VAR:INDEX=0"}</definedName>
    <definedName name="_1928__FDSAUDITLINK__" localSheetId="2" hidden="1">{"fdsup://Directions/FactSet Auditing Viewer?action=AUDIT_VALUE&amp;DB=129&amp;ID1=00915810&amp;VALUEID=01001&amp;SDATE=2010&amp;PERIODTYPE=ANN_STD&amp;window=popup_no_bar&amp;width=385&amp;height=120&amp;START_MAXIMIZED=FALSE&amp;creator=factset&amp;display_string=Audit"}</definedName>
    <definedName name="_1928__FDSAUDITLINK__" hidden="1">{"fdsup://Directions/FactSet Auditing Viewer?action=AUDIT_VALUE&amp;DB=129&amp;ID1=00915810&amp;VALUEID=01001&amp;SDATE=2010&amp;PERIODTYPE=ANN_STD&amp;window=popup_no_bar&amp;width=385&amp;height=120&amp;START_MAXIMIZED=FALSE&amp;creator=factset&amp;display_string=Audit"}</definedName>
    <definedName name="_1929__FDSAUDITLINK__" localSheetId="2" hidden="1">{"fdsup://Directions/FactSet Auditing Viewer?action=AUDIT_VALUE&amp;DB=129&amp;ID1=00915810&amp;VALUEID=05194&amp;SDATE=201004&amp;PERIODTYPE=QTR_STD&amp;window=popup_no_bar&amp;width=385&amp;height=120&amp;START_MAXIMIZED=FALSE&amp;creator=factset&amp;display_string=Audit"}</definedName>
    <definedName name="_1929__FDSAUDITLINK__" hidden="1">{"fdsup://Directions/FactSet Auditing Viewer?action=AUDIT_VALUE&amp;DB=129&amp;ID1=00915810&amp;VALUEID=05194&amp;SDATE=201004&amp;PERIODTYPE=QTR_STD&amp;window=popup_no_bar&amp;width=385&amp;height=120&amp;START_MAXIMIZED=FALSE&amp;creator=factset&amp;display_string=Audit"}</definedName>
    <definedName name="_193__FDSAUDITLINK__" localSheetId="2" hidden="1">{"fdsup://directions/FAT Viewer?action=UPDATE&amp;creator=factset&amp;DYN_ARGS=TRUE&amp;DOC_NAME=FAT:FQL_AUDITING_CLIENT_TEMPLATE.FAT&amp;display_string=Audit&amp;VAR:KEY=YHGTMVCPMB&amp;VAR:QUERY=RkZfU0dBKExUTVMsMCk=&amp;WINDOW=FIRST_POPUP&amp;HEIGHT=450&amp;WIDTH=450&amp;START_MAXIMIZED=FALSE&amp;VA","R:CALENDAR=US&amp;VAR:SYMBOL=NTAP&amp;VAR:INDEX=0"}</definedName>
    <definedName name="_193__FDSAUDITLINK__" hidden="1">{"fdsup://directions/FAT Viewer?action=UPDATE&amp;creator=factset&amp;DYN_ARGS=TRUE&amp;DOC_NAME=FAT:FQL_AUDITING_CLIENT_TEMPLATE.FAT&amp;display_string=Audit&amp;VAR:KEY=YHGTMVCPMB&amp;VAR:QUERY=RkZfU0dBKExUTVMsMCk=&amp;WINDOW=FIRST_POPUP&amp;HEIGHT=450&amp;WIDTH=450&amp;START_MAXIMIZED=FALSE&amp;VA","R:CALENDAR=US&amp;VAR:SYMBOL=NTAP&amp;VAR:INDEX=0"}</definedName>
    <definedName name="_1930__FDSAUDITLINK__" localSheetId="2" hidden="1">{"fdsup://directions/FAT Viewer?action=UPDATE&amp;creator=factset&amp;DYN_ARGS=TRUE&amp;DOC_NAME=FAT:FQL_AUDITING_CLIENT_TEMPLATE.FAT&amp;display_string=Audit&amp;VAR:KEY=MZSLUJGHSP&amp;VAR:QUERY=RkZfRlJFRV9DRihMVE0sMCwsLCxVU0Qp&amp;WINDOW=FIRST_POPUP&amp;HEIGHT=450&amp;WIDTH=450&amp;START_MAXIMI","ZED=FALSE&amp;VAR:CALENDAR=US&amp;VAR:SYMBOL=TRMB&amp;VAR:INDEX=0"}</definedName>
    <definedName name="_1930__FDSAUDITLINK__" hidden="1">{"fdsup://directions/FAT Viewer?action=UPDATE&amp;creator=factset&amp;DYN_ARGS=TRUE&amp;DOC_NAME=FAT:FQL_AUDITING_CLIENT_TEMPLATE.FAT&amp;display_string=Audit&amp;VAR:KEY=MZSLUJGHSP&amp;VAR:QUERY=RkZfRlJFRV9DRihMVE0sMCwsLCxVU0Qp&amp;WINDOW=FIRST_POPUP&amp;HEIGHT=450&amp;WIDTH=450&amp;START_MAXIMI","ZED=FALSE&amp;VAR:CALENDAR=US&amp;VAR:SYMBOL=TRMB&amp;VAR:INDEX=0"}</definedName>
    <definedName name="_1931__FDSAUDITLINK__" localSheetId="2" hidden="1">{"fdsup://directions/FAT Viewer?action=UPDATE&amp;creator=factset&amp;DYN_ARGS=TRUE&amp;DOC_NAME=FAT:FQL_AUDITING_CLIENT_TEMPLATE.FAT&amp;display_string=Audit&amp;VAR:KEY=UHAFWZABGZ&amp;VAR:QUERY=RkZfRlJFRV9DRihMVE0sMCwsLCxVU0Qp&amp;WINDOW=FIRST_POPUP&amp;HEIGHT=450&amp;WIDTH=450&amp;START_MAXIMI","ZED=FALSE&amp;VAR:CALENDAR=US&amp;VAR:SYMBOL=IBM&amp;VAR:INDEX=0"}</definedName>
    <definedName name="_1931__FDSAUDITLINK__" hidden="1">{"fdsup://directions/FAT Viewer?action=UPDATE&amp;creator=factset&amp;DYN_ARGS=TRUE&amp;DOC_NAME=FAT:FQL_AUDITING_CLIENT_TEMPLATE.FAT&amp;display_string=Audit&amp;VAR:KEY=UHAFWZABGZ&amp;VAR:QUERY=RkZfRlJFRV9DRihMVE0sMCwsLCxVU0Qp&amp;WINDOW=FIRST_POPUP&amp;HEIGHT=450&amp;WIDTH=450&amp;START_MAXIMI","ZED=FALSE&amp;VAR:CALENDAR=US&amp;VAR:SYMBOL=IBM&amp;VAR:INDEX=0"}</definedName>
    <definedName name="_1932__FDSAUDITLINK__" localSheetId="2" hidden="1">{"fdsup://directions/FAT Viewer?action=UPDATE&amp;creator=factset&amp;DYN_ARGS=TRUE&amp;DOC_NAME=FAT:FQL_AUDITING_CLIENT_TEMPLATE.FAT&amp;display_string=Audit&amp;VAR:KEY=SZWXUXKPGF&amp;VAR:QUERY=RkZfRlJFRV9DRihMVE0sMCwsLCxVU0Qp&amp;WINDOW=FIRST_POPUP&amp;HEIGHT=450&amp;WIDTH=450&amp;START_MAXIMI","ZED=FALSE&amp;VAR:CALENDAR=US&amp;VAR:SYMBOL=HPQ&amp;VAR:INDEX=0"}</definedName>
    <definedName name="_1932__FDSAUDITLINK__" hidden="1">{"fdsup://directions/FAT Viewer?action=UPDATE&amp;creator=factset&amp;DYN_ARGS=TRUE&amp;DOC_NAME=FAT:FQL_AUDITING_CLIENT_TEMPLATE.FAT&amp;display_string=Audit&amp;VAR:KEY=SZWXUXKPGF&amp;VAR:QUERY=RkZfRlJFRV9DRihMVE0sMCwsLCxVU0Qp&amp;WINDOW=FIRST_POPUP&amp;HEIGHT=450&amp;WIDTH=450&amp;START_MAXIMI","ZED=FALSE&amp;VAR:CALENDAR=US&amp;VAR:SYMBOL=HPQ&amp;VAR:INDEX=0"}</definedName>
    <definedName name="_1933__FDSAUDITLINK__" localSheetId="2" hidden="1">{"fdsup://directions/FAT Viewer?action=UPDATE&amp;creator=factset&amp;DYN_ARGS=TRUE&amp;DOC_NAME=FAT:FQL_AUDITING_CLIENT_TEMPLATE.FAT&amp;display_string=Audit&amp;VAR:KEY=SLEDIBIPYR&amp;VAR:QUERY=RkZfRlJFRV9DRihMVE0sMCwsLCxVU0Qp&amp;WINDOW=FIRST_POPUP&amp;HEIGHT=450&amp;WIDTH=450&amp;START_MAXIMI","ZED=FALSE&amp;VAR:CALENDAR=US&amp;VAR:SYMBOL=GOOG&amp;VAR:INDEX=0"}</definedName>
    <definedName name="_1933__FDSAUDITLINK__" hidden="1">{"fdsup://directions/FAT Viewer?action=UPDATE&amp;creator=factset&amp;DYN_ARGS=TRUE&amp;DOC_NAME=FAT:FQL_AUDITING_CLIENT_TEMPLATE.FAT&amp;display_string=Audit&amp;VAR:KEY=SLEDIBIPYR&amp;VAR:QUERY=RkZfRlJFRV9DRihMVE0sMCwsLCxVU0Qp&amp;WINDOW=FIRST_POPUP&amp;HEIGHT=450&amp;WIDTH=450&amp;START_MAXIMI","ZED=FALSE&amp;VAR:CALENDAR=US&amp;VAR:SYMBOL=GOOG&amp;VAR:INDEX=0"}</definedName>
    <definedName name="_1934__FDSAUDITLINK__" localSheetId="2" hidden="1">{"fdsup://directions/FAT Viewer?action=UPDATE&amp;creator=factset&amp;DYN_ARGS=TRUE&amp;DOC_NAME=FAT:FQL_AUDITING_CLIENT_TEMPLATE.FAT&amp;display_string=Audit&amp;VAR:KEY=MRALITCXQZ&amp;VAR:QUERY=RkZfRlJFRV9DRihMVE0sMCwsLCxVU0Qp&amp;WINDOW=FIRST_POPUP&amp;HEIGHT=450&amp;WIDTH=450&amp;START_MAXIMI","ZED=FALSE&amp;VAR:CALENDAR=US&amp;VAR:SYMBOL=CREE&amp;VAR:INDEX=0"}</definedName>
    <definedName name="_1934__FDSAUDITLINK__" hidden="1">{"fdsup://directions/FAT Viewer?action=UPDATE&amp;creator=factset&amp;DYN_ARGS=TRUE&amp;DOC_NAME=FAT:FQL_AUDITING_CLIENT_TEMPLATE.FAT&amp;display_string=Audit&amp;VAR:KEY=MRALITCXQZ&amp;VAR:QUERY=RkZfRlJFRV9DRihMVE0sMCwsLCxVU0Qp&amp;WINDOW=FIRST_POPUP&amp;HEIGHT=450&amp;WIDTH=450&amp;START_MAXIMI","ZED=FALSE&amp;VAR:CALENDAR=US&amp;VAR:SYMBOL=CREE&amp;VAR:INDEX=0"}</definedName>
    <definedName name="_1935__FDSAUDITLINK__" localSheetId="2" hidden="1">{"fdsup://directions/FAT Viewer?action=UPDATE&amp;creator=factset&amp;DYN_ARGS=TRUE&amp;DOC_NAME=FAT:FQL_AUDITING_CLIENT_TEMPLATE.FAT&amp;display_string=Audit&amp;VAR:KEY=OTQTCHKXMT&amp;VAR:QUERY=RkZfRlJFRV9DRihMVE0sMCwsLCxVU0Qp&amp;WINDOW=FIRST_POPUP&amp;HEIGHT=450&amp;WIDTH=450&amp;START_MAXIMI","ZED=FALSE&amp;VAR:CALENDAR=US&amp;VAR:SYMBOL=CTXS&amp;VAR:INDEX=0"}</definedName>
    <definedName name="_1935__FDSAUDITLINK__" hidden="1">{"fdsup://directions/FAT Viewer?action=UPDATE&amp;creator=factset&amp;DYN_ARGS=TRUE&amp;DOC_NAME=FAT:FQL_AUDITING_CLIENT_TEMPLATE.FAT&amp;display_string=Audit&amp;VAR:KEY=OTQTCHKXMT&amp;VAR:QUERY=RkZfRlJFRV9DRihMVE0sMCwsLCxVU0Qp&amp;WINDOW=FIRST_POPUP&amp;HEIGHT=450&amp;WIDTH=450&amp;START_MAXIMI","ZED=FALSE&amp;VAR:CALENDAR=US&amp;VAR:SYMBOL=CTXS&amp;VAR:INDEX=0"}</definedName>
    <definedName name="_1936__FDSAUDITLINK__" localSheetId="2" hidden="1">{"fdsup://directions/FAT Viewer?action=UPDATE&amp;creator=factset&amp;DYN_ARGS=TRUE&amp;DOC_NAME=FAT:FQL_AUDITING_CLIENT_TEMPLATE.FAT&amp;display_string=Audit&amp;VAR:KEY=GTQDKVGTIP&amp;VAR:QUERY=RkZfRlJFRV9DRihMVE0sMCwsLCxVU0Qp&amp;WINDOW=FIRST_POPUP&amp;HEIGHT=450&amp;WIDTH=450&amp;START_MAXIMI","ZED=FALSE&amp;VAR:CALENDAR=US&amp;VAR:SYMBOL=CSCO&amp;VAR:INDEX=0"}</definedName>
    <definedName name="_1936__FDSAUDITLINK__" hidden="1">{"fdsup://directions/FAT Viewer?action=UPDATE&amp;creator=factset&amp;DYN_ARGS=TRUE&amp;DOC_NAME=FAT:FQL_AUDITING_CLIENT_TEMPLATE.FAT&amp;display_string=Audit&amp;VAR:KEY=GTQDKVGTIP&amp;VAR:QUERY=RkZfRlJFRV9DRihMVE0sMCwsLCxVU0Qp&amp;WINDOW=FIRST_POPUP&amp;HEIGHT=450&amp;WIDTH=450&amp;START_MAXIMI","ZED=FALSE&amp;VAR:CALENDAR=US&amp;VAR:SYMBOL=CSCO&amp;VAR:INDEX=0"}</definedName>
    <definedName name="_1937__FDSAUDITLINK__" localSheetId="2" hidden="1">{"fdsup://directions/FAT Viewer?action=UPDATE&amp;creator=factset&amp;DYN_ARGS=TRUE&amp;DOC_NAME=FAT:FQL_AUDITING_CLIENT_TEMPLATE.FAT&amp;display_string=Audit&amp;VAR:KEY=YZIFQNYVYR&amp;VAR:QUERY=RkZfRlJFRV9DRihMVE0sMCwsLCxVU0Qp&amp;WINDOW=FIRST_POPUP&amp;HEIGHT=450&amp;WIDTH=450&amp;START_MAXIMI","ZED=FALSE&amp;VAR:CALENDAR=US&amp;VAR:SYMBOL=AAPL&amp;VAR:INDEX=0"}</definedName>
    <definedName name="_1937__FDSAUDITLINK__" hidden="1">{"fdsup://directions/FAT Viewer?action=UPDATE&amp;creator=factset&amp;DYN_ARGS=TRUE&amp;DOC_NAME=FAT:FQL_AUDITING_CLIENT_TEMPLATE.FAT&amp;display_string=Audit&amp;VAR:KEY=YZIFQNYVYR&amp;VAR:QUERY=RkZfRlJFRV9DRihMVE0sMCwsLCxVU0Qp&amp;WINDOW=FIRST_POPUP&amp;HEIGHT=450&amp;WIDTH=450&amp;START_MAXIMI","ZED=FALSE&amp;VAR:CALENDAR=US&amp;VAR:SYMBOL=AAPL&amp;VAR:INDEX=0"}</definedName>
    <definedName name="_1938__FDSAUDITLINK__" localSheetId="2" hidden="1">{"fdsup://directions/FAT Viewer?action=UPDATE&amp;creator=factset&amp;DYN_ARGS=TRUE&amp;DOC_NAME=FAT:FQL_AUDITING_CLIENT_TEMPLATE.FAT&amp;display_string=Audit&amp;VAR:KEY=WRMVUBSVYJ&amp;VAR:QUERY=RkZfRlJFRV9DRihMVE0sMCwsLCxVU0Qp&amp;WINDOW=FIRST_POPUP&amp;HEIGHT=450&amp;WIDTH=450&amp;START_MAXIMI","ZED=FALSE&amp;VAR:CALENDAR=US&amp;VAR:SYMBOL=ANSS&amp;VAR:INDEX=0"}</definedName>
    <definedName name="_1938__FDSAUDITLINK__" hidden="1">{"fdsup://directions/FAT Viewer?action=UPDATE&amp;creator=factset&amp;DYN_ARGS=TRUE&amp;DOC_NAME=FAT:FQL_AUDITING_CLIENT_TEMPLATE.FAT&amp;display_string=Audit&amp;VAR:KEY=WRMVUBSVYJ&amp;VAR:QUERY=RkZfRlJFRV9DRihMVE0sMCwsLCxVU0Qp&amp;WINDOW=FIRST_POPUP&amp;HEIGHT=450&amp;WIDTH=450&amp;START_MAXIMI","ZED=FALSE&amp;VAR:CALENDAR=US&amp;VAR:SYMBOL=ANSS&amp;VAR:INDEX=0"}</definedName>
    <definedName name="_1939__FDSAUDITLINK__" localSheetId="2" hidden="1">{"fdsup://directions/FAT Viewer?action=UPDATE&amp;creator=factset&amp;DYN_ARGS=TRUE&amp;DOC_NAME=FAT:FQL_AUDITING_CLIENT_TEMPLATE.FAT&amp;display_string=Audit&amp;VAR:KEY=ODWLWZEHWJ&amp;VAR:QUERY=RkZfRlJFRV9DRihMVE0sMCwsLCxVU0Qp&amp;WINDOW=FIRST_POPUP&amp;HEIGHT=450&amp;WIDTH=450&amp;START_MAXIMI","ZED=FALSE&amp;VAR:CALENDAR=US&amp;VAR:SYMBOL=A&amp;VAR:INDEX=0"}</definedName>
    <definedName name="_1939__FDSAUDITLINK__" hidden="1">{"fdsup://directions/FAT Viewer?action=UPDATE&amp;creator=factset&amp;DYN_ARGS=TRUE&amp;DOC_NAME=FAT:FQL_AUDITING_CLIENT_TEMPLATE.FAT&amp;display_string=Audit&amp;VAR:KEY=ODWLWZEHWJ&amp;VAR:QUERY=RkZfRlJFRV9DRihMVE0sMCwsLCxVU0Qp&amp;WINDOW=FIRST_POPUP&amp;HEIGHT=450&amp;WIDTH=450&amp;START_MAXIMI","ZED=FALSE&amp;VAR:CALENDAR=US&amp;VAR:SYMBOL=A&amp;VAR:INDEX=0"}</definedName>
    <definedName name="_1940__FDSAUDITLINK__" localSheetId="2" hidden="1">{"fdsup://directions/FAT Viewer?action=UPDATE&amp;creator=factset&amp;DYN_ARGS=TRUE&amp;DOC_NAME=FAT:FQL_AUDITING_CLIENT_TEMPLATE.FAT&amp;display_string=Audit&amp;VAR:KEY=SJCNGZALOB&amp;VAR:QUERY=RkZfRlJFRV9DRihMVE0sMCwsLCxVU0Qp&amp;WINDOW=FIRST_POPUP&amp;HEIGHT=450&amp;WIDTH=450&amp;START_MAXIMI","ZED=FALSE&amp;VAR:CALENDAR=US&amp;VAR:SYMBOL=ADBE&amp;VAR:INDEX=0"}</definedName>
    <definedName name="_1940__FDSAUDITLINK__" hidden="1">{"fdsup://directions/FAT Viewer?action=UPDATE&amp;creator=factset&amp;DYN_ARGS=TRUE&amp;DOC_NAME=FAT:FQL_AUDITING_CLIENT_TEMPLATE.FAT&amp;display_string=Audit&amp;VAR:KEY=SJCNGZALOB&amp;VAR:QUERY=RkZfRlJFRV9DRihMVE0sMCwsLCxVU0Qp&amp;WINDOW=FIRST_POPUP&amp;HEIGHT=450&amp;WIDTH=450&amp;START_MAXIMI","ZED=FALSE&amp;VAR:CALENDAR=US&amp;VAR:SYMBOL=ADBE&amp;VAR:INDEX=0"}</definedName>
    <definedName name="_1941__FDSAUDITLINK__" localSheetId="2" hidden="1">{"fdsup://directions/FAT Viewer?action=UPDATE&amp;creator=factset&amp;DYN_ARGS=TRUE&amp;DOC_NAME=FAT:FQL_AUDITING_CLIENT_TEMPLATE.FAT&amp;display_string=Audit&amp;VAR:KEY=IFKVATILYD&amp;VAR:QUERY=RkZfRlJFRV9DRihMVE0sMCwsLCxVU0Qp&amp;WINDOW=FIRST_POPUP&amp;HEIGHT=450&amp;WIDTH=450&amp;START_MAXIMI","ZED=FALSE&amp;VAR:CALENDAR=US&amp;VAR:SYMBOL=ACN&amp;VAR:INDEX=0"}</definedName>
    <definedName name="_1941__FDSAUDITLINK__" hidden="1">{"fdsup://directions/FAT Viewer?action=UPDATE&amp;creator=factset&amp;DYN_ARGS=TRUE&amp;DOC_NAME=FAT:FQL_AUDITING_CLIENT_TEMPLATE.FAT&amp;display_string=Audit&amp;VAR:KEY=IFKVATILYD&amp;VAR:QUERY=RkZfRlJFRV9DRihMVE0sMCwsLCxVU0Qp&amp;WINDOW=FIRST_POPUP&amp;HEIGHT=450&amp;WIDTH=450&amp;START_MAXIMI","ZED=FALSE&amp;VAR:CALENDAR=US&amp;VAR:SYMBOL=ACN&amp;VAR:INDEX=0"}</definedName>
    <definedName name="_1942__FDSAUDITLINK__" localSheetId="2" hidden="1">{"fdsup://Directions/FactSet Auditing Viewer?action=AUDIT_VALUE&amp;DB=129&amp;ID1=17737610&amp;VALUEID=02001&amp;SDATE=201003&amp;PERIODTYPE=QTR_STD&amp;window=popup_no_bar&amp;width=385&amp;height=120&amp;START_MAXIMIZED=FALSE&amp;creator=factset&amp;display_string=Audit"}</definedName>
    <definedName name="_1942__FDSAUDITLINK__" hidden="1">{"fdsup://Directions/FactSet Auditing Viewer?action=AUDIT_VALUE&amp;DB=129&amp;ID1=17737610&amp;VALUEID=02001&amp;SDATE=201003&amp;PERIODTYPE=QTR_STD&amp;window=popup_no_bar&amp;width=385&amp;height=120&amp;START_MAXIMIZED=FALSE&amp;creator=factset&amp;display_string=Audit"}</definedName>
    <definedName name="_1943__FDSAUDITLINK__" localSheetId="2" hidden="1">{"fdsup://directions/FAT Viewer?action=UPDATE&amp;creator=factset&amp;DYN_ARGS=TRUE&amp;DOC_NAME=FAT:FQL_AUDITING_CLIENT_TEMPLATE.FAT&amp;display_string=Audit&amp;VAR:KEY=GBUXSBULIV&amp;VAR:QUERY=RkZfR1JPU1NfTUdOKE1PTiwwKQ==&amp;WINDOW=FIRST_POPUP&amp;HEIGHT=450&amp;WIDTH=450&amp;START_MAXIMIZED=","FALSE&amp;VAR:CALENDAR=US&amp;VAR:SYMBOL=TRMB&amp;VAR:INDEX=0"}</definedName>
    <definedName name="_1943__FDSAUDITLINK__" hidden="1">{"fdsup://directions/FAT Viewer?action=UPDATE&amp;creator=factset&amp;DYN_ARGS=TRUE&amp;DOC_NAME=FAT:FQL_AUDITING_CLIENT_TEMPLATE.FAT&amp;display_string=Audit&amp;VAR:KEY=GBUXSBULIV&amp;VAR:QUERY=RkZfR1JPU1NfTUdOKE1PTiwwKQ==&amp;WINDOW=FIRST_POPUP&amp;HEIGHT=450&amp;WIDTH=450&amp;START_MAXIMIZED=","FALSE&amp;VAR:CALENDAR=US&amp;VAR:SYMBOL=TRMB&amp;VAR:INDEX=0"}</definedName>
    <definedName name="_1944__FDSAUDITLINK__" localSheetId="2" hidden="1">{"fdsup://directions/FAT Viewer?action=UPDATE&amp;creator=factset&amp;DYN_ARGS=TRUE&amp;DOC_NAME=FAT:FQL_AUDITING_CLIENT_TEMPLATE.FAT&amp;display_string=Audit&amp;VAR:KEY=EFKLCJMZIT&amp;VAR:QUERY=RkZfR1JPU1NfTUdOKE1PTiwwKQ==&amp;WINDOW=FIRST_POPUP&amp;HEIGHT=450&amp;WIDTH=450&amp;START_MAXIMIZED=","FALSE&amp;VAR:CALENDAR=US&amp;VAR:SYMBOL=IBM&amp;VAR:INDEX=0"}</definedName>
    <definedName name="_1944__FDSAUDITLINK__" hidden="1">{"fdsup://directions/FAT Viewer?action=UPDATE&amp;creator=factset&amp;DYN_ARGS=TRUE&amp;DOC_NAME=FAT:FQL_AUDITING_CLIENT_TEMPLATE.FAT&amp;display_string=Audit&amp;VAR:KEY=EFKLCJMZIT&amp;VAR:QUERY=RkZfR1JPU1NfTUdOKE1PTiwwKQ==&amp;WINDOW=FIRST_POPUP&amp;HEIGHT=450&amp;WIDTH=450&amp;START_MAXIMIZED=","FALSE&amp;VAR:CALENDAR=US&amp;VAR:SYMBOL=IBM&amp;VAR:INDEX=0"}</definedName>
    <definedName name="_1945__FDSAUDITLINK__" localSheetId="2" hidden="1">{"fdsup://directions/FAT Viewer?action=UPDATE&amp;creator=factset&amp;DYN_ARGS=TRUE&amp;DOC_NAME=FAT:FQL_AUDITING_CLIENT_TEMPLATE.FAT&amp;display_string=Audit&amp;VAR:KEY=WNKBSBMXIV&amp;VAR:QUERY=RkZfR1JPU1NfTUdOKE1PTiwwKQ==&amp;WINDOW=FIRST_POPUP&amp;HEIGHT=450&amp;WIDTH=450&amp;START_MAXIMIZED=","FALSE&amp;VAR:CALENDAR=US&amp;VAR:SYMBOL=HPQ&amp;VAR:INDEX=0"}</definedName>
    <definedName name="_1945__FDSAUDITLINK__" hidden="1">{"fdsup://directions/FAT Viewer?action=UPDATE&amp;creator=factset&amp;DYN_ARGS=TRUE&amp;DOC_NAME=FAT:FQL_AUDITING_CLIENT_TEMPLATE.FAT&amp;display_string=Audit&amp;VAR:KEY=WNKBSBMXIV&amp;VAR:QUERY=RkZfR1JPU1NfTUdOKE1PTiwwKQ==&amp;WINDOW=FIRST_POPUP&amp;HEIGHT=450&amp;WIDTH=450&amp;START_MAXIMIZED=","FALSE&amp;VAR:CALENDAR=US&amp;VAR:SYMBOL=HPQ&amp;VAR:INDEX=0"}</definedName>
    <definedName name="_1946__FDSAUDITLINK__" localSheetId="2" hidden="1">{"fdsup://directions/FAT Viewer?action=UPDATE&amp;creator=factset&amp;DYN_ARGS=TRUE&amp;DOC_NAME=FAT:FQL_AUDITING_CLIENT_TEMPLATE.FAT&amp;display_string=Audit&amp;VAR:KEY=YRGPQTOLSJ&amp;VAR:QUERY=RkZfR1JPU1NfTUdOKE1PTiwwKQ==&amp;WINDOW=FIRST_POPUP&amp;HEIGHT=450&amp;WIDTH=450&amp;START_MAXIMIZED=","FALSE&amp;VAR:CALENDAR=US&amp;VAR:SYMBOL=GOOG&amp;VAR:INDEX=0"}</definedName>
    <definedName name="_1946__FDSAUDITLINK__" hidden="1">{"fdsup://directions/FAT Viewer?action=UPDATE&amp;creator=factset&amp;DYN_ARGS=TRUE&amp;DOC_NAME=FAT:FQL_AUDITING_CLIENT_TEMPLATE.FAT&amp;display_string=Audit&amp;VAR:KEY=YRGPQTOLSJ&amp;VAR:QUERY=RkZfR1JPU1NfTUdOKE1PTiwwKQ==&amp;WINDOW=FIRST_POPUP&amp;HEIGHT=450&amp;WIDTH=450&amp;START_MAXIMIZED=","FALSE&amp;VAR:CALENDAR=US&amp;VAR:SYMBOL=GOOG&amp;VAR:INDEX=0"}</definedName>
    <definedName name="_1947__FDSAUDITLINK__" localSheetId="2" hidden="1">{"fdsup://directions/FAT Viewer?action=UPDATE&amp;creator=factset&amp;DYN_ARGS=TRUE&amp;DOC_NAME=FAT:FQL_AUDITING_CLIENT_TEMPLATE.FAT&amp;display_string=Audit&amp;VAR:KEY=QXCFQXQFQL&amp;VAR:QUERY=RkZfR1JPU1NfTUdOKE1PTiwwKQ==&amp;WINDOW=FIRST_POPUP&amp;HEIGHT=450&amp;WIDTH=450&amp;START_MAXIMIZED=","FALSE&amp;VAR:CALENDAR=US&amp;VAR:SYMBOL=CREE&amp;VAR:INDEX=0"}</definedName>
    <definedName name="_1947__FDSAUDITLINK__" hidden="1">{"fdsup://directions/FAT Viewer?action=UPDATE&amp;creator=factset&amp;DYN_ARGS=TRUE&amp;DOC_NAME=FAT:FQL_AUDITING_CLIENT_TEMPLATE.FAT&amp;display_string=Audit&amp;VAR:KEY=QXCFQXQFQL&amp;VAR:QUERY=RkZfR1JPU1NfTUdOKE1PTiwwKQ==&amp;WINDOW=FIRST_POPUP&amp;HEIGHT=450&amp;WIDTH=450&amp;START_MAXIMIZED=","FALSE&amp;VAR:CALENDAR=US&amp;VAR:SYMBOL=CREE&amp;VAR:INDEX=0"}</definedName>
    <definedName name="_1948__FDSAUDITLINK__" localSheetId="2" hidden="1">{"fdsup://directions/FAT Viewer?action=UPDATE&amp;creator=factset&amp;DYN_ARGS=TRUE&amp;DOC_NAME=FAT:FQL_AUDITING_CLIENT_TEMPLATE.FAT&amp;display_string=Audit&amp;VAR:KEY=UNIHSHARIV&amp;VAR:QUERY=RkZfR1JPU1NfTUdOKE1PTiwwKQ==&amp;WINDOW=FIRST_POPUP&amp;HEIGHT=450&amp;WIDTH=450&amp;START_MAXIMIZED=","FALSE&amp;VAR:CALENDAR=US&amp;VAR:SYMBOL=CTXS&amp;VAR:INDEX=0"}</definedName>
    <definedName name="_1948__FDSAUDITLINK__" hidden="1">{"fdsup://directions/FAT Viewer?action=UPDATE&amp;creator=factset&amp;DYN_ARGS=TRUE&amp;DOC_NAME=FAT:FQL_AUDITING_CLIENT_TEMPLATE.FAT&amp;display_string=Audit&amp;VAR:KEY=UNIHSHARIV&amp;VAR:QUERY=RkZfR1JPU1NfTUdOKE1PTiwwKQ==&amp;WINDOW=FIRST_POPUP&amp;HEIGHT=450&amp;WIDTH=450&amp;START_MAXIMIZED=","FALSE&amp;VAR:CALENDAR=US&amp;VAR:SYMBOL=CTXS&amp;VAR:INDEX=0"}</definedName>
    <definedName name="_1949__FDSAUDITLINK__" localSheetId="2" hidden="1">{"fdsup://directions/FAT Viewer?action=UPDATE&amp;creator=factset&amp;DYN_ARGS=TRUE&amp;DOC_NAME=FAT:FQL_AUDITING_CLIENT_TEMPLATE.FAT&amp;display_string=Audit&amp;VAR:KEY=EFAJKXGFSX&amp;VAR:QUERY=RkZfR1JPU1NfTUdOKE1PTiwwKQ==&amp;WINDOW=FIRST_POPUP&amp;HEIGHT=450&amp;WIDTH=450&amp;START_MAXIMIZED=","FALSE&amp;VAR:CALENDAR=US&amp;VAR:SYMBOL=CSCO&amp;VAR:INDEX=0"}</definedName>
    <definedName name="_1949__FDSAUDITLINK__" hidden="1">{"fdsup://directions/FAT Viewer?action=UPDATE&amp;creator=factset&amp;DYN_ARGS=TRUE&amp;DOC_NAME=FAT:FQL_AUDITING_CLIENT_TEMPLATE.FAT&amp;display_string=Audit&amp;VAR:KEY=EFAJKXGFSX&amp;VAR:QUERY=RkZfR1JPU1NfTUdOKE1PTiwwKQ==&amp;WINDOW=FIRST_POPUP&amp;HEIGHT=450&amp;WIDTH=450&amp;START_MAXIMIZED=","FALSE&amp;VAR:CALENDAR=US&amp;VAR:SYMBOL=CSCO&amp;VAR:INDEX=0"}</definedName>
    <definedName name="_1950__FDSAUDITLINK__" localSheetId="2" hidden="1">{"fdsup://directions/FAT Viewer?action=UPDATE&amp;creator=factset&amp;DYN_ARGS=TRUE&amp;DOC_NAME=FAT:FQL_AUDITING_CLIENT_TEMPLATE.FAT&amp;display_string=Audit&amp;VAR:KEY=CJGRSVCJAN&amp;VAR:QUERY=RkZfR1JPU1NfTUdOKE1PTiwwKQ==&amp;WINDOW=FIRST_POPUP&amp;HEIGHT=450&amp;WIDTH=450&amp;START_MAXIMIZED=","FALSE&amp;VAR:CALENDAR=US&amp;VAR:SYMBOL=AAPL&amp;VAR:INDEX=0"}</definedName>
    <definedName name="_1950__FDSAUDITLINK__" hidden="1">{"fdsup://directions/FAT Viewer?action=UPDATE&amp;creator=factset&amp;DYN_ARGS=TRUE&amp;DOC_NAME=FAT:FQL_AUDITING_CLIENT_TEMPLATE.FAT&amp;display_string=Audit&amp;VAR:KEY=CJGRSVCJAN&amp;VAR:QUERY=RkZfR1JPU1NfTUdOKE1PTiwwKQ==&amp;WINDOW=FIRST_POPUP&amp;HEIGHT=450&amp;WIDTH=450&amp;START_MAXIMIZED=","FALSE&amp;VAR:CALENDAR=US&amp;VAR:SYMBOL=AAPL&amp;VAR:INDEX=0"}</definedName>
    <definedName name="_1951__FDSAUDITLINK__" localSheetId="2" hidden="1">{"fdsup://directions/FAT Viewer?action=UPDATE&amp;creator=factset&amp;DYN_ARGS=TRUE&amp;DOC_NAME=FAT:FQL_AUDITING_CLIENT_TEMPLATE.FAT&amp;display_string=Audit&amp;VAR:KEY=EPKTIRUJWJ&amp;VAR:QUERY=RkZfR1JPU1NfTUdOKE1PTiwwKQ==&amp;WINDOW=FIRST_POPUP&amp;HEIGHT=450&amp;WIDTH=450&amp;START_MAXIMIZED=","FALSE&amp;VAR:CALENDAR=US&amp;VAR:SYMBOL=ANSS&amp;VAR:INDEX=0"}</definedName>
    <definedName name="_1951__FDSAUDITLINK__" hidden="1">{"fdsup://directions/FAT Viewer?action=UPDATE&amp;creator=factset&amp;DYN_ARGS=TRUE&amp;DOC_NAME=FAT:FQL_AUDITING_CLIENT_TEMPLATE.FAT&amp;display_string=Audit&amp;VAR:KEY=EPKTIRUJWJ&amp;VAR:QUERY=RkZfR1JPU1NfTUdOKE1PTiwwKQ==&amp;WINDOW=FIRST_POPUP&amp;HEIGHT=450&amp;WIDTH=450&amp;START_MAXIMIZED=","FALSE&amp;VAR:CALENDAR=US&amp;VAR:SYMBOL=ANSS&amp;VAR:INDEX=0"}</definedName>
    <definedName name="_1952__FDSAUDITLINK__" localSheetId="2" hidden="1">{"fdsup://directions/FAT Viewer?action=UPDATE&amp;creator=factset&amp;DYN_ARGS=TRUE&amp;DOC_NAME=FAT:FQL_AUDITING_CLIENT_TEMPLATE.FAT&amp;display_string=Audit&amp;VAR:KEY=WTQXSNSLWZ&amp;VAR:QUERY=RkZfR1JPU1NfTUdOKE1PTiwwKQ==&amp;WINDOW=FIRST_POPUP&amp;HEIGHT=450&amp;WIDTH=450&amp;START_MAXIMIZED=","FALSE&amp;VAR:CALENDAR=US&amp;VAR:SYMBOL=A&amp;VAR:INDEX=0"}</definedName>
    <definedName name="_1952__FDSAUDITLINK__" hidden="1">{"fdsup://directions/FAT Viewer?action=UPDATE&amp;creator=factset&amp;DYN_ARGS=TRUE&amp;DOC_NAME=FAT:FQL_AUDITING_CLIENT_TEMPLATE.FAT&amp;display_string=Audit&amp;VAR:KEY=WTQXSNSLWZ&amp;VAR:QUERY=RkZfR1JPU1NfTUdOKE1PTiwwKQ==&amp;WINDOW=FIRST_POPUP&amp;HEIGHT=450&amp;WIDTH=450&amp;START_MAXIMIZED=","FALSE&amp;VAR:CALENDAR=US&amp;VAR:SYMBOL=A&amp;VAR:INDEX=0"}</definedName>
    <definedName name="_1953__FDSAUDITLINK__" localSheetId="2" hidden="1">{"fdsup://directions/FAT Viewer?action=UPDATE&amp;creator=factset&amp;DYN_ARGS=TRUE&amp;DOC_NAME=FAT:FQL_AUDITING_CLIENT_TEMPLATE.FAT&amp;display_string=Audit&amp;VAR:KEY=WJQRCDCDYX&amp;VAR:QUERY=RkZfR1JPU1NfTUdOKE1PTiwwKQ==&amp;WINDOW=FIRST_POPUP&amp;HEIGHT=450&amp;WIDTH=450&amp;START_MAXIMIZED=","FALSE&amp;VAR:CALENDAR=US&amp;VAR:SYMBOL=ADBE&amp;VAR:INDEX=0"}</definedName>
    <definedName name="_1953__FDSAUDITLINK__" hidden="1">{"fdsup://directions/FAT Viewer?action=UPDATE&amp;creator=factset&amp;DYN_ARGS=TRUE&amp;DOC_NAME=FAT:FQL_AUDITING_CLIENT_TEMPLATE.FAT&amp;display_string=Audit&amp;VAR:KEY=WJQRCDCDYX&amp;VAR:QUERY=RkZfR1JPU1NfTUdOKE1PTiwwKQ==&amp;WINDOW=FIRST_POPUP&amp;HEIGHT=450&amp;WIDTH=450&amp;START_MAXIMIZED=","FALSE&amp;VAR:CALENDAR=US&amp;VAR:SYMBOL=ADBE&amp;VAR:INDEX=0"}</definedName>
    <definedName name="_1954__FDSAUDITLINK__" localSheetId="2" hidden="1">{"fdsup://directions/FAT Viewer?action=UPDATE&amp;creator=factset&amp;DYN_ARGS=TRUE&amp;DOC_NAME=FAT:FQL_AUDITING_CLIENT_TEMPLATE.FAT&amp;display_string=Audit&amp;VAR:KEY=SRWPEPSDCD&amp;VAR:QUERY=RkZfR1JPU1NfTUdOKE1PTiwwKQ==&amp;WINDOW=FIRST_POPUP&amp;HEIGHT=450&amp;WIDTH=450&amp;START_MAXIMIZED=","FALSE&amp;VAR:CALENDAR=US&amp;VAR:SYMBOL=ACN&amp;VAR:INDEX=0"}</definedName>
    <definedName name="_1954__FDSAUDITLINK__" hidden="1">{"fdsup://directions/FAT Viewer?action=UPDATE&amp;creator=factset&amp;DYN_ARGS=TRUE&amp;DOC_NAME=FAT:FQL_AUDITING_CLIENT_TEMPLATE.FAT&amp;display_string=Audit&amp;VAR:KEY=SRWPEPSDCD&amp;VAR:QUERY=RkZfR1JPU1NfTUdOKE1PTiwwKQ==&amp;WINDOW=FIRST_POPUP&amp;HEIGHT=450&amp;WIDTH=450&amp;START_MAXIMIZED=","FALSE&amp;VAR:CALENDAR=US&amp;VAR:SYMBOL=ACN&amp;VAR:INDEX=0"}</definedName>
    <definedName name="_1955__FDSAUDITLINK__" localSheetId="2" hidden="1">{"fdsup://Directions/FactSet Auditing Viewer?action=AUDIT_VALUE&amp;DB=129&amp;ID1=17737610&amp;VALUEID=05194&amp;SDATE=201003&amp;PERIODTYPE=QTR_STD&amp;window=popup_no_bar&amp;width=385&amp;height=120&amp;START_MAXIMIZED=FALSE&amp;creator=factset&amp;display_string=Audit"}</definedName>
    <definedName name="_1955__FDSAUDITLINK__" hidden="1">{"fdsup://Directions/FactSet Auditing Viewer?action=AUDIT_VALUE&amp;DB=129&amp;ID1=17737610&amp;VALUEID=05194&amp;SDATE=201003&amp;PERIODTYPE=QTR_STD&amp;window=popup_no_bar&amp;width=385&amp;height=120&amp;START_MAXIMIZED=FALSE&amp;creator=factset&amp;display_string=Audit"}</definedName>
    <definedName name="_1956__FDSAUDITLINK__" localSheetId="2" hidden="1">{"fdsup://directions/FAT Viewer?action=UPDATE&amp;creator=factset&amp;DYN_ARGS=TRUE&amp;DOC_NAME=FAT:FQL_AUDITING_CLIENT_TEMPLATE.FAT&amp;display_string=Audit&amp;VAR:KEY=CZMXIXITQZ&amp;VAR:QUERY=RkZfRlJFRV9DRihMVE0sMCwsLCxVU0Qp&amp;WINDOW=FIRST_POPUP&amp;HEIGHT=450&amp;WIDTH=450&amp;START_MAXIMI","ZED=FALSE&amp;VAR:CALENDAR=US&amp;VAR:SYMBOL=TECHNOLOGY&amp;VAR:INDEX=0"}</definedName>
    <definedName name="_1956__FDSAUDITLINK__" hidden="1">{"fdsup://directions/FAT Viewer?action=UPDATE&amp;creator=factset&amp;DYN_ARGS=TRUE&amp;DOC_NAME=FAT:FQL_AUDITING_CLIENT_TEMPLATE.FAT&amp;display_string=Audit&amp;VAR:KEY=CZMXIXITQZ&amp;VAR:QUERY=RkZfRlJFRV9DRihMVE0sMCwsLCxVU0Qp&amp;WINDOW=FIRST_POPUP&amp;HEIGHT=450&amp;WIDTH=450&amp;START_MAXIMI","ZED=FALSE&amp;VAR:CALENDAR=US&amp;VAR:SYMBOL=TECHNOLOGY&amp;VAR:INDEX=0"}</definedName>
    <definedName name="_1957__FDSAUDITLINK__" localSheetId="2" hidden="1">{"fdsup://directions/FAT Viewer?action=UPDATE&amp;creator=factset&amp;DYN_ARGS=TRUE&amp;DOC_NAME=FAT:FQL_AUDITING_CLIENT_TEMPLATE.FAT&amp;display_string=Audit&amp;VAR:KEY=GLKHMVSHIT&amp;VAR:QUERY=RkZfRlJFRV9DRihMVE0sMCwsLCxVU0Qp&amp;WINDOW=FIRST_POPUP&amp;HEIGHT=450&amp;WIDTH=450&amp;START_MAXIMI","ZED=FALSE&amp;VAR:CALENDAR=US&amp;VAR:SYMBOL=VMI&amp;VAR:INDEX=0"}</definedName>
    <definedName name="_1957__FDSAUDITLINK__" hidden="1">{"fdsup://directions/FAT Viewer?action=UPDATE&amp;creator=factset&amp;DYN_ARGS=TRUE&amp;DOC_NAME=FAT:FQL_AUDITING_CLIENT_TEMPLATE.FAT&amp;display_string=Audit&amp;VAR:KEY=GLKHMVSHIT&amp;VAR:QUERY=RkZfRlJFRV9DRihMVE0sMCwsLCxVU0Qp&amp;WINDOW=FIRST_POPUP&amp;HEIGHT=450&amp;WIDTH=450&amp;START_MAXIMI","ZED=FALSE&amp;VAR:CALENDAR=US&amp;VAR:SYMBOL=VMI&amp;VAR:INDEX=0"}</definedName>
    <definedName name="_1958__FDSAUDITLINK__" localSheetId="2" hidden="1">{"fdsup://directions/FAT Viewer?action=UPDATE&amp;creator=factset&amp;DYN_ARGS=TRUE&amp;DOC_NAME=FAT:FQL_AUDITING_CLIENT_TEMPLATE.FAT&amp;display_string=Audit&amp;VAR:KEY=KBGDITKZMZ&amp;VAR:QUERY=RkZfRlJFRV9DRihMVE0sMCwsLCxVU0Qp&amp;WINDOW=FIRST_POPUP&amp;HEIGHT=450&amp;WIDTH=450&amp;START_MAXIMI","ZED=FALSE&amp;VAR:CALENDAR=US&amp;VAR:SYMBOL=PLL&amp;VAR:INDEX=0"}</definedName>
    <definedName name="_1958__FDSAUDITLINK__" hidden="1">{"fdsup://directions/FAT Viewer?action=UPDATE&amp;creator=factset&amp;DYN_ARGS=TRUE&amp;DOC_NAME=FAT:FQL_AUDITING_CLIENT_TEMPLATE.FAT&amp;display_string=Audit&amp;VAR:KEY=KBGDITKZMZ&amp;VAR:QUERY=RkZfRlJFRV9DRihMVE0sMCwsLCxVU0Qp&amp;WINDOW=FIRST_POPUP&amp;HEIGHT=450&amp;WIDTH=450&amp;START_MAXIMI","ZED=FALSE&amp;VAR:CALENDAR=US&amp;VAR:SYMBOL=PLL&amp;VAR:INDEX=0"}</definedName>
    <definedName name="_1959__FDSAUDITLINK__" localSheetId="2" hidden="1">{"fdsup://directions/FAT Viewer?action=UPDATE&amp;creator=factset&amp;DYN_ARGS=TRUE&amp;DOC_NAME=FAT:FQL_AUDITING_CLIENT_TEMPLATE.FAT&amp;display_string=Audit&amp;VAR:KEY=SXANSNIVCB&amp;VAR:QUERY=RkZfRlJFRV9DRihMVE0sMCwsLCxVU0Qp&amp;WINDOW=FIRST_POPUP&amp;HEIGHT=450&amp;WIDTH=450&amp;START_MAXIMI","ZED=FALSE&amp;VAR:CALENDAR=US&amp;VAR:SYMBOL=JBHT&amp;VAR:INDEX=0"}</definedName>
    <definedName name="_1959__FDSAUDITLINK__" hidden="1">{"fdsup://directions/FAT Viewer?action=UPDATE&amp;creator=factset&amp;DYN_ARGS=TRUE&amp;DOC_NAME=FAT:FQL_AUDITING_CLIENT_TEMPLATE.FAT&amp;display_string=Audit&amp;VAR:KEY=SXANSNIVCB&amp;VAR:QUERY=RkZfRlJFRV9DRihMVE0sMCwsLCxVU0Qp&amp;WINDOW=FIRST_POPUP&amp;HEIGHT=450&amp;WIDTH=450&amp;START_MAXIMI","ZED=FALSE&amp;VAR:CALENDAR=US&amp;VAR:SYMBOL=JBHT&amp;VAR:INDEX=0"}</definedName>
    <definedName name="_196__FDSAUDITLINK__" localSheetId="2" hidden="1">{"fdsup://Directions/FactSet Auditing Viewer?action=AUDIT_VALUE&amp;DB=129&amp;ID1=64110D10&amp;VALUEID=05194&amp;SDATE=201104&amp;PERIODTYPE=QTR_STD&amp;SCFT=3&amp;window=popup_no_bar&amp;width=385&amp;height=120&amp;START_MAXIMIZED=FALSE&amp;creator=factset&amp;display_string=Audit"}</definedName>
    <definedName name="_196__FDSAUDITLINK__" hidden="1">{"fdsup://Directions/FactSet Auditing Viewer?action=AUDIT_VALUE&amp;DB=129&amp;ID1=64110D10&amp;VALUEID=05194&amp;SDATE=201104&amp;PERIODTYPE=QTR_STD&amp;SCFT=3&amp;window=popup_no_bar&amp;width=385&amp;height=120&amp;START_MAXIMIZED=FALSE&amp;creator=factset&amp;display_string=Audit"}</definedName>
    <definedName name="_1960__FDSAUDITLINK__" localSheetId="2" hidden="1">{"fdsup://directions/FAT Viewer?action=UPDATE&amp;creator=factset&amp;DYN_ARGS=TRUE&amp;DOC_NAME=FAT:FQL_AUDITING_CLIENT_TEMPLATE.FAT&amp;display_string=Audit&amp;VAR:KEY=QLQBONMTEB&amp;VAR:QUERY=RkZfRlJFRV9DRihMVE0sMCwsLCxVU0Qp&amp;WINDOW=FIRST_POPUP&amp;HEIGHT=450&amp;WIDTH=450&amp;START_MAXIMI","ZED=FALSE&amp;VAR:CALENDAR=US&amp;VAR:SYMBOL=CMI&amp;VAR:INDEX=0"}</definedName>
    <definedName name="_1960__FDSAUDITLINK__" hidden="1">{"fdsup://directions/FAT Viewer?action=UPDATE&amp;creator=factset&amp;DYN_ARGS=TRUE&amp;DOC_NAME=FAT:FQL_AUDITING_CLIENT_TEMPLATE.FAT&amp;display_string=Audit&amp;VAR:KEY=QLQBONMTEB&amp;VAR:QUERY=RkZfRlJFRV9DRihMVE0sMCwsLCxVU0Qp&amp;WINDOW=FIRST_POPUP&amp;HEIGHT=450&amp;WIDTH=450&amp;START_MAXIMI","ZED=FALSE&amp;VAR:CALENDAR=US&amp;VAR:SYMBOL=CMI&amp;VAR:INDEX=0"}</definedName>
    <definedName name="_1961__FDSAUDITLINK__" localSheetId="2" hidden="1">{"fdsup://directions/FAT Viewer?action=UPDATE&amp;creator=factset&amp;DYN_ARGS=TRUE&amp;DOC_NAME=FAT:FQL_AUDITING_CLIENT_TEMPLATE.FAT&amp;display_string=Audit&amp;VAR:KEY=ORUVUTQJIF&amp;VAR:QUERY=RkZfRlJFRV9DRihMVE0sMCwsLCxVU0Qp&amp;WINDOW=FIRST_POPUP&amp;HEIGHT=450&amp;WIDTH=450&amp;START_MAXIMI","ZED=FALSE&amp;VAR:CALENDAR=US&amp;VAR:SYMBOL=ABB&amp;VAR:INDEX=0"}</definedName>
    <definedName name="_1961__FDSAUDITLINK__" hidden="1">{"fdsup://directions/FAT Viewer?action=UPDATE&amp;creator=factset&amp;DYN_ARGS=TRUE&amp;DOC_NAME=FAT:FQL_AUDITING_CLIENT_TEMPLATE.FAT&amp;display_string=Audit&amp;VAR:KEY=ORUVUTQJIF&amp;VAR:QUERY=RkZfRlJFRV9DRihMVE0sMCwsLCxVU0Qp&amp;WINDOW=FIRST_POPUP&amp;HEIGHT=450&amp;WIDTH=450&amp;START_MAXIMI","ZED=FALSE&amp;VAR:CALENDAR=US&amp;VAR:SYMBOL=ABB&amp;VAR:INDEX=0"}</definedName>
    <definedName name="_1962__FDSAUDITLINK__" localSheetId="2" hidden="1">{"fdsup://directions/FAT Viewer?action=UPDATE&amp;creator=factset&amp;DYN_ARGS=TRUE&amp;DOC_NAME=FAT:FQL_AUDITING_CLIENT_TEMPLATE.FAT&amp;display_string=Audit&amp;VAR:KEY=ETSNCTEXEF&amp;VAR:QUERY=RkZfR1JPU1NfTUdOKE1PTiwwKQ==&amp;WINDOW=FIRST_POPUP&amp;HEIGHT=450&amp;WIDTH=450&amp;START_MAXIMIZED=","FALSE&amp;VAR:CALENDAR=US&amp;VAR:SYMBOL=VMI&amp;VAR:INDEX=0"}</definedName>
    <definedName name="_1962__FDSAUDITLINK__" hidden="1">{"fdsup://directions/FAT Viewer?action=UPDATE&amp;creator=factset&amp;DYN_ARGS=TRUE&amp;DOC_NAME=FAT:FQL_AUDITING_CLIENT_TEMPLATE.FAT&amp;display_string=Audit&amp;VAR:KEY=ETSNCTEXEF&amp;VAR:QUERY=RkZfR1JPU1NfTUdOKE1PTiwwKQ==&amp;WINDOW=FIRST_POPUP&amp;HEIGHT=450&amp;WIDTH=450&amp;START_MAXIMIZED=","FALSE&amp;VAR:CALENDAR=US&amp;VAR:SYMBOL=VMI&amp;VAR:INDEX=0"}</definedName>
    <definedName name="_1963__FDSAUDITLINK__" localSheetId="2" hidden="1">{"fdsup://directions/FAT Viewer?action=UPDATE&amp;creator=factset&amp;DYN_ARGS=TRUE&amp;DOC_NAME=FAT:FQL_AUDITING_CLIENT_TEMPLATE.FAT&amp;display_string=Audit&amp;VAR:KEY=OPAHIBKBWJ&amp;VAR:QUERY=RkZfR1JPU1NfTUdOKE1PTiwwKQ==&amp;WINDOW=FIRST_POPUP&amp;HEIGHT=450&amp;WIDTH=450&amp;START_MAXIMIZED=","FALSE&amp;VAR:CALENDAR=US&amp;VAR:SYMBOL=PLL&amp;VAR:INDEX=0"}</definedName>
    <definedName name="_1963__FDSAUDITLINK__" hidden="1">{"fdsup://directions/FAT Viewer?action=UPDATE&amp;creator=factset&amp;DYN_ARGS=TRUE&amp;DOC_NAME=FAT:FQL_AUDITING_CLIENT_TEMPLATE.FAT&amp;display_string=Audit&amp;VAR:KEY=OPAHIBKBWJ&amp;VAR:QUERY=RkZfR1JPU1NfTUdOKE1PTiwwKQ==&amp;WINDOW=FIRST_POPUP&amp;HEIGHT=450&amp;WIDTH=450&amp;START_MAXIMIZED=","FALSE&amp;VAR:CALENDAR=US&amp;VAR:SYMBOL=PLL&amp;VAR:INDEX=0"}</definedName>
    <definedName name="_1964__FDSAUDITLINK__" localSheetId="2" hidden="1">{"fdsup://directions/FAT Viewer?action=UPDATE&amp;creator=factset&amp;DYN_ARGS=TRUE&amp;DOC_NAME=FAT:FQL_AUDITING_CLIENT_TEMPLATE.FAT&amp;display_string=Audit&amp;VAR:KEY=IVMJKHGFOD&amp;VAR:QUERY=RkZfR1JPU1NfTUdOKE1PTiwwKQ==&amp;WINDOW=FIRST_POPUP&amp;HEIGHT=450&amp;WIDTH=450&amp;START_MAXIMIZED=","FALSE&amp;VAR:CALENDAR=US&amp;VAR:SYMBOL=JBHT&amp;VAR:INDEX=0"}</definedName>
    <definedName name="_1964__FDSAUDITLINK__" hidden="1">{"fdsup://directions/FAT Viewer?action=UPDATE&amp;creator=factset&amp;DYN_ARGS=TRUE&amp;DOC_NAME=FAT:FQL_AUDITING_CLIENT_TEMPLATE.FAT&amp;display_string=Audit&amp;VAR:KEY=IVMJKHGFOD&amp;VAR:QUERY=RkZfR1JPU1NfTUdOKE1PTiwwKQ==&amp;WINDOW=FIRST_POPUP&amp;HEIGHT=450&amp;WIDTH=450&amp;START_MAXIMIZED=","FALSE&amp;VAR:CALENDAR=US&amp;VAR:SYMBOL=JBHT&amp;VAR:INDEX=0"}</definedName>
    <definedName name="_1965__FDSAUDITLINK__" localSheetId="2" hidden="1">{"fdsup://directions/FAT Viewer?action=UPDATE&amp;creator=factset&amp;DYN_ARGS=TRUE&amp;DOC_NAME=FAT:FQL_AUDITING_CLIENT_TEMPLATE.FAT&amp;display_string=Audit&amp;VAR:KEY=EFQHCVOZAN&amp;VAR:QUERY=RkZfR1JPU1NfTUdOKE1PTiwwKQ==&amp;WINDOW=FIRST_POPUP&amp;HEIGHT=450&amp;WIDTH=450&amp;START_MAXIMIZED=","FALSE&amp;VAR:CALENDAR=US&amp;VAR:SYMBOL=CMI&amp;VAR:INDEX=0"}</definedName>
    <definedName name="_1965__FDSAUDITLINK__" hidden="1">{"fdsup://directions/FAT Viewer?action=UPDATE&amp;creator=factset&amp;DYN_ARGS=TRUE&amp;DOC_NAME=FAT:FQL_AUDITING_CLIENT_TEMPLATE.FAT&amp;display_string=Audit&amp;VAR:KEY=EFQHCVOZAN&amp;VAR:QUERY=RkZfR1JPU1NfTUdOKE1PTiwwKQ==&amp;WINDOW=FIRST_POPUP&amp;HEIGHT=450&amp;WIDTH=450&amp;START_MAXIMIZED=","FALSE&amp;VAR:CALENDAR=US&amp;VAR:SYMBOL=CMI&amp;VAR:INDEX=0"}</definedName>
    <definedName name="_1966__FDSAUDITLINK__" localSheetId="2" hidden="1">{"fdsup://directions/FAT Viewer?action=UPDATE&amp;creator=factset&amp;DYN_ARGS=TRUE&amp;DOC_NAME=FAT:FQL_AUDITING_CLIENT_TEMPLATE.FAT&amp;display_string=Audit&amp;VAR:KEY=ORMJKBKZYL&amp;VAR:QUERY=RkZfR1JPU1NfTUdOKE1PTiwwKQ==&amp;WINDOW=FIRST_POPUP&amp;HEIGHT=450&amp;WIDTH=450&amp;START_MAXIMIZED=","FALSE&amp;VAR:CALENDAR=US&amp;VAR:SYMBOL=ABB&amp;VAR:INDEX=0"}</definedName>
    <definedName name="_1966__FDSAUDITLINK__" hidden="1">{"fdsup://directions/FAT Viewer?action=UPDATE&amp;creator=factset&amp;DYN_ARGS=TRUE&amp;DOC_NAME=FAT:FQL_AUDITING_CLIENT_TEMPLATE.FAT&amp;display_string=Audit&amp;VAR:KEY=ORMJKBKZYL&amp;VAR:QUERY=RkZfR1JPU1NfTUdOKE1PTiwwKQ==&amp;WINDOW=FIRST_POPUP&amp;HEIGHT=450&amp;WIDTH=450&amp;START_MAXIMIZED=","FALSE&amp;VAR:CALENDAR=US&amp;VAR:SYMBOL=ABB&amp;VAR:INDEX=0"}</definedName>
    <definedName name="_1967__FDSAUDITLINK__" localSheetId="2" hidden="1">{"fdsup://directions/FAT Viewer?action=UPDATE&amp;creator=factset&amp;DYN_ARGS=TRUE&amp;DOC_NAME=FAT:FQL_AUDITING_CLIENT_TEMPLATE.FAT&amp;display_string=Audit&amp;VAR:KEY=ADWVGRKZMT&amp;VAR:QUERY=RkZfRlJFRV9DRihMVE0sMCwsLCxVU0Qp&amp;WINDOW=FIRST_POPUP&amp;HEIGHT=450&amp;WIDTH=450&amp;START_MAXIMI","ZED=FALSE&amp;VAR:CALENDAR=US&amp;VAR:SYMBOL=INDUSTRIALS&amp;VAR:INDEX=0"}</definedName>
    <definedName name="_1967__FDSAUDITLINK__" hidden="1">{"fdsup://directions/FAT Viewer?action=UPDATE&amp;creator=factset&amp;DYN_ARGS=TRUE&amp;DOC_NAME=FAT:FQL_AUDITING_CLIENT_TEMPLATE.FAT&amp;display_string=Audit&amp;VAR:KEY=ADWVGRKZMT&amp;VAR:QUERY=RkZfRlJFRV9DRihMVE0sMCwsLCxVU0Qp&amp;WINDOW=FIRST_POPUP&amp;HEIGHT=450&amp;WIDTH=450&amp;START_MAXIMI","ZED=FALSE&amp;VAR:CALENDAR=US&amp;VAR:SYMBOL=INDUSTRIALS&amp;VAR:INDEX=0"}</definedName>
    <definedName name="_1968__FDSAUDITLINK__" localSheetId="2" hidden="1">{"fdsup://directions/FAT Viewer?action=UPDATE&amp;creator=factset&amp;DYN_ARGS=TRUE&amp;DOC_NAME=FAT:FQL_AUDITING_CLIENT_TEMPLATE.FAT&amp;display_string=Audit&amp;VAR:KEY=WJQPKRCFCR&amp;VAR:QUERY=RkZfRlJFRV9DRihMVE0sMCwsLCxVU0Qp&amp;WINDOW=FIRST_POPUP&amp;HEIGHT=450&amp;WIDTH=450&amp;START_MAXIMI","ZED=FALSE&amp;VAR:CALENDAR=US&amp;VAR:SYMBOL=SRCL&amp;VAR:INDEX=0"}</definedName>
    <definedName name="_1968__FDSAUDITLINK__" hidden="1">{"fdsup://directions/FAT Viewer?action=UPDATE&amp;creator=factset&amp;DYN_ARGS=TRUE&amp;DOC_NAME=FAT:FQL_AUDITING_CLIENT_TEMPLATE.FAT&amp;display_string=Audit&amp;VAR:KEY=WJQPKRCFCR&amp;VAR:QUERY=RkZfRlJFRV9DRihMVE0sMCwsLCxVU0Qp&amp;WINDOW=FIRST_POPUP&amp;HEIGHT=450&amp;WIDTH=450&amp;START_MAXIMI","ZED=FALSE&amp;VAR:CALENDAR=US&amp;VAR:SYMBOL=SRCL&amp;VAR:INDEX=0"}</definedName>
    <definedName name="_1969__FDSAUDITLINK__" localSheetId="2" hidden="1">{"fdsup://directions/FAT Viewer?action=UPDATE&amp;creator=factset&amp;DYN_ARGS=TRUE&amp;DOC_NAME=FAT:FQL_AUDITING_CLIENT_TEMPLATE.FAT&amp;display_string=Audit&amp;VAR:KEY=SHYTUBWZYF&amp;VAR:QUERY=RkZfRlJFRV9DRihMVE0sMCwsLCxVU0Qp&amp;WINDOW=FIRST_POPUP&amp;HEIGHT=450&amp;WIDTH=450&amp;START_MAXIMI","ZED=FALSE&amp;VAR:CALENDAR=US&amp;VAR:SYMBOL=MTD&amp;VAR:INDEX=0"}</definedName>
    <definedName name="_1969__FDSAUDITLINK__" hidden="1">{"fdsup://directions/FAT Viewer?action=UPDATE&amp;creator=factset&amp;DYN_ARGS=TRUE&amp;DOC_NAME=FAT:FQL_AUDITING_CLIENT_TEMPLATE.FAT&amp;display_string=Audit&amp;VAR:KEY=SHYTUBWZYF&amp;VAR:QUERY=RkZfRlJFRV9DRihMVE0sMCwsLCxVU0Qp&amp;WINDOW=FIRST_POPUP&amp;HEIGHT=450&amp;WIDTH=450&amp;START_MAXIMI","ZED=FALSE&amp;VAR:CALENDAR=US&amp;VAR:SYMBOL=MTD&amp;VAR:INDEX=0"}</definedName>
    <definedName name="_1970__FDSAUDITLINK__" localSheetId="2" hidden="1">{"fdsup://directions/FAT Viewer?action=UPDATE&amp;creator=factset&amp;DYN_ARGS=TRUE&amp;DOC_NAME=FAT:FQL_AUDITING_CLIENT_TEMPLATE.FAT&amp;display_string=Audit&amp;VAR:KEY=QTELQHYHAB&amp;VAR:QUERY=RkZfRlJFRV9DRihMVE0sMCwsLCxVU0Qp&amp;WINDOW=FIRST_POPUP&amp;HEIGHT=450&amp;WIDTH=450&amp;START_MAXIMI","ZED=FALSE&amp;VAR:CALENDAR=US&amp;VAR:SYMBOL=WAT&amp;VAR:INDEX=0"}</definedName>
    <definedName name="_1970__FDSAUDITLINK__" hidden="1">{"fdsup://directions/FAT Viewer?action=UPDATE&amp;creator=factset&amp;DYN_ARGS=TRUE&amp;DOC_NAME=FAT:FQL_AUDITING_CLIENT_TEMPLATE.FAT&amp;display_string=Audit&amp;VAR:KEY=QTELQHYHAB&amp;VAR:QUERY=RkZfRlJFRV9DRihMVE0sMCwsLCxVU0Qp&amp;WINDOW=FIRST_POPUP&amp;HEIGHT=450&amp;WIDTH=450&amp;START_MAXIMI","ZED=FALSE&amp;VAR:CALENDAR=US&amp;VAR:SYMBOL=WAT&amp;VAR:INDEX=0"}</definedName>
    <definedName name="_1971__FDSAUDITLINK__" localSheetId="2" hidden="1">{"fdsup://directions/FAT Viewer?action=UPDATE&amp;creator=factset&amp;DYN_ARGS=TRUE&amp;DOC_NAME=FAT:FQL_AUDITING_CLIENT_TEMPLATE.FAT&amp;display_string=Audit&amp;VAR:KEY=OROLYPAHUV&amp;VAR:QUERY=RkZfRlJFRV9DRihMVE0sMCwsLCxVU0Qp&amp;WINDOW=FIRST_POPUP&amp;HEIGHT=450&amp;WIDTH=450&amp;START_MAXIMI","ZED=FALSE&amp;VAR:CALENDAR=US&amp;VAR:SYMBOL=BDX&amp;VAR:INDEX=0"}</definedName>
    <definedName name="_1971__FDSAUDITLINK__" hidden="1">{"fdsup://directions/FAT Viewer?action=UPDATE&amp;creator=factset&amp;DYN_ARGS=TRUE&amp;DOC_NAME=FAT:FQL_AUDITING_CLIENT_TEMPLATE.FAT&amp;display_string=Audit&amp;VAR:KEY=OROLYPAHUV&amp;VAR:QUERY=RkZfRlJFRV9DRihMVE0sMCwsLCxVU0Qp&amp;WINDOW=FIRST_POPUP&amp;HEIGHT=450&amp;WIDTH=450&amp;START_MAXIMI","ZED=FALSE&amp;VAR:CALENDAR=US&amp;VAR:SYMBOL=BDX&amp;VAR:INDEX=0"}</definedName>
    <definedName name="_1972__FDSAUDITLINK__" localSheetId="2" hidden="1">{"fdsup://directions/FAT Viewer?action=UPDATE&amp;creator=factset&amp;DYN_ARGS=TRUE&amp;DOC_NAME=FAT:FQL_AUDITING_CLIENT_TEMPLATE.FAT&amp;display_string=Audit&amp;VAR:KEY=EJWTCRGTUF&amp;VAR:QUERY=RkZfR1JPU1NfTUdOKE1PTiwwKQ==&amp;WINDOW=FIRST_POPUP&amp;HEIGHT=450&amp;WIDTH=450&amp;START_MAXIMIZED=","FALSE&amp;VAR:CALENDAR=US&amp;VAR:SYMBOL=SRCL&amp;VAR:INDEX=0"}</definedName>
    <definedName name="_1972__FDSAUDITLINK__" hidden="1">{"fdsup://directions/FAT Viewer?action=UPDATE&amp;creator=factset&amp;DYN_ARGS=TRUE&amp;DOC_NAME=FAT:FQL_AUDITING_CLIENT_TEMPLATE.FAT&amp;display_string=Audit&amp;VAR:KEY=EJWTCRGTUF&amp;VAR:QUERY=RkZfR1JPU1NfTUdOKE1PTiwwKQ==&amp;WINDOW=FIRST_POPUP&amp;HEIGHT=450&amp;WIDTH=450&amp;START_MAXIMIZED=","FALSE&amp;VAR:CALENDAR=US&amp;VAR:SYMBOL=SRCL&amp;VAR:INDEX=0"}</definedName>
    <definedName name="_1973__FDSAUDITLINK__" localSheetId="2" hidden="1">{"fdsup://directions/FAT Viewer?action=UPDATE&amp;creator=factset&amp;DYN_ARGS=TRUE&amp;DOC_NAME=FAT:FQL_AUDITING_CLIENT_TEMPLATE.FAT&amp;display_string=Audit&amp;VAR:KEY=OZSRSNYJCZ&amp;VAR:QUERY=RkZfR1JPU1NfTUdOKE1PTiwwKQ==&amp;WINDOW=FIRST_POPUP&amp;HEIGHT=450&amp;WIDTH=450&amp;START_MAXIMIZED=","FALSE&amp;VAR:CALENDAR=US&amp;VAR:SYMBOL=MTD&amp;VAR:INDEX=0"}</definedName>
    <definedName name="_1973__FDSAUDITLINK__" hidden="1">{"fdsup://directions/FAT Viewer?action=UPDATE&amp;creator=factset&amp;DYN_ARGS=TRUE&amp;DOC_NAME=FAT:FQL_AUDITING_CLIENT_TEMPLATE.FAT&amp;display_string=Audit&amp;VAR:KEY=OZSRSNYJCZ&amp;VAR:QUERY=RkZfR1JPU1NfTUdOKE1PTiwwKQ==&amp;WINDOW=FIRST_POPUP&amp;HEIGHT=450&amp;WIDTH=450&amp;START_MAXIMIZED=","FALSE&amp;VAR:CALENDAR=US&amp;VAR:SYMBOL=MTD&amp;VAR:INDEX=0"}</definedName>
    <definedName name="_1974__FDSAUDITLINK__" localSheetId="2" hidden="1">{"fdsup://directions/FAT Viewer?action=UPDATE&amp;creator=factset&amp;DYN_ARGS=TRUE&amp;DOC_NAME=FAT:FQL_AUDITING_CLIENT_TEMPLATE.FAT&amp;display_string=Audit&amp;VAR:KEY=ADWROBCLAH&amp;VAR:QUERY=RkZfR1JPU1NfTUdOKE1PTiwwKQ==&amp;WINDOW=FIRST_POPUP&amp;HEIGHT=450&amp;WIDTH=450&amp;START_MAXIMIZED=","FALSE&amp;VAR:CALENDAR=US&amp;VAR:SYMBOL=WAT&amp;VAR:INDEX=0"}</definedName>
    <definedName name="_1974__FDSAUDITLINK__" hidden="1">{"fdsup://directions/FAT Viewer?action=UPDATE&amp;creator=factset&amp;DYN_ARGS=TRUE&amp;DOC_NAME=FAT:FQL_AUDITING_CLIENT_TEMPLATE.FAT&amp;display_string=Audit&amp;VAR:KEY=ADWROBCLAH&amp;VAR:QUERY=RkZfR1JPU1NfTUdOKE1PTiwwKQ==&amp;WINDOW=FIRST_POPUP&amp;HEIGHT=450&amp;WIDTH=450&amp;START_MAXIMIZED=","FALSE&amp;VAR:CALENDAR=US&amp;VAR:SYMBOL=WAT&amp;VAR:INDEX=0"}</definedName>
    <definedName name="_1975__FDSAUDITLINK__" localSheetId="2" hidden="1">{"fdsup://directions/FAT Viewer?action=UPDATE&amp;creator=factset&amp;DYN_ARGS=TRUE&amp;DOC_NAME=FAT:FQL_AUDITING_CLIENT_TEMPLATE.FAT&amp;display_string=Audit&amp;VAR:KEY=WPMZQBOPET&amp;VAR:QUERY=RkZfR1JPU1NfTUdOKE1PTiwwKQ==&amp;WINDOW=FIRST_POPUP&amp;HEIGHT=450&amp;WIDTH=450&amp;START_MAXIMIZED=","FALSE&amp;VAR:CALENDAR=US&amp;VAR:SYMBOL=BDX&amp;VAR:INDEX=0"}</definedName>
    <definedName name="_1975__FDSAUDITLINK__" hidden="1">{"fdsup://directions/FAT Viewer?action=UPDATE&amp;creator=factset&amp;DYN_ARGS=TRUE&amp;DOC_NAME=FAT:FQL_AUDITING_CLIENT_TEMPLATE.FAT&amp;display_string=Audit&amp;VAR:KEY=WPMZQBOPET&amp;VAR:QUERY=RkZfR1JPU1NfTUdOKE1PTiwwKQ==&amp;WINDOW=FIRST_POPUP&amp;HEIGHT=450&amp;WIDTH=450&amp;START_MAXIMIZED=","FALSE&amp;VAR:CALENDAR=US&amp;VAR:SYMBOL=BDX&amp;VAR:INDEX=0"}</definedName>
    <definedName name="_1976__FDSAUDITLINK__" localSheetId="2" hidden="1">{"fdsup://directions/FAT Viewer?action=UPDATE&amp;creator=factset&amp;DYN_ARGS=TRUE&amp;DOC_NAME=FAT:FQL_AUDITING_CLIENT_TEMPLATE.FAT&amp;display_string=Audit&amp;VAR:KEY=WPSJCTSXCF&amp;VAR:QUERY=RkZfRlJFRV9DRihMVE0sMCwsLCxVU0Qp&amp;WINDOW=FIRST_POPUP&amp;HEIGHT=450&amp;WIDTH=450&amp;START_MAXIMI","ZED=FALSE&amp;VAR:CALENDAR=US&amp;VAR:SYMBOL=ICE&amp;VAR:INDEX=0"}</definedName>
    <definedName name="_1976__FDSAUDITLINK__" hidden="1">{"fdsup://directions/FAT Viewer?action=UPDATE&amp;creator=factset&amp;DYN_ARGS=TRUE&amp;DOC_NAME=FAT:FQL_AUDITING_CLIENT_TEMPLATE.FAT&amp;display_string=Audit&amp;VAR:KEY=WPSJCTSXCF&amp;VAR:QUERY=RkZfRlJFRV9DRihMVE0sMCwsLCxVU0Qp&amp;WINDOW=FIRST_POPUP&amp;HEIGHT=450&amp;WIDTH=450&amp;START_MAXIMI","ZED=FALSE&amp;VAR:CALENDAR=US&amp;VAR:SYMBOL=ICE&amp;VAR:INDEX=0"}</definedName>
    <definedName name="_1977__FDSAUDITLINK__" localSheetId="2" hidden="1">{"fdsup://directions/FAT Viewer?action=UPDATE&amp;creator=factset&amp;DYN_ARGS=TRUE&amp;DOC_NAME=FAT:FQL_AUDITING_CLIENT_TEMPLATE.FAT&amp;display_string=Audit&amp;VAR:KEY=ELWRIBWBCX&amp;VAR:QUERY=RkZfRlJFRV9DRihMVE0sMCwsLCxVU0Qp&amp;WINDOW=FIRST_POPUP&amp;HEIGHT=450&amp;WIDTH=450&amp;START_MAXIMI","ZED=FALSE&amp;VAR:CALENDAR=US&amp;VAR:SYMBOL=ACE&amp;VAR:INDEX=0"}</definedName>
    <definedName name="_1977__FDSAUDITLINK__" hidden="1">{"fdsup://directions/FAT Viewer?action=UPDATE&amp;creator=factset&amp;DYN_ARGS=TRUE&amp;DOC_NAME=FAT:FQL_AUDITING_CLIENT_TEMPLATE.FAT&amp;display_string=Audit&amp;VAR:KEY=ELWRIBWBCX&amp;VAR:QUERY=RkZfRlJFRV9DRihMVE0sMCwsLCxVU0Qp&amp;WINDOW=FIRST_POPUP&amp;HEIGHT=450&amp;WIDTH=450&amp;START_MAXIMI","ZED=FALSE&amp;VAR:CALENDAR=US&amp;VAR:SYMBOL=ACE&amp;VAR:INDEX=0"}</definedName>
    <definedName name="_1978__FDSAUDITLINK__" localSheetId="2" hidden="1">{"fdsup://directions/FAT Viewer?action=UPDATE&amp;creator=factset&amp;DYN_ARGS=TRUE&amp;DOC_NAME=FAT:FQL_AUDITING_CLIENT_TEMPLATE.FAT&amp;display_string=Audit&amp;VAR:KEY=ANQDSVSFIB&amp;VAR:QUERY=RkZfR1JPU1NfTUdOKE1PTiwwKQ==&amp;WINDOW=FIRST_POPUP&amp;HEIGHT=450&amp;WIDTH=450&amp;START_MAXIMIZED=","FALSE&amp;VAR:CALENDAR=US&amp;VAR:SYMBOL=ICE&amp;VAR:INDEX=0"}</definedName>
    <definedName name="_1978__FDSAUDITLINK__" hidden="1">{"fdsup://directions/FAT Viewer?action=UPDATE&amp;creator=factset&amp;DYN_ARGS=TRUE&amp;DOC_NAME=FAT:FQL_AUDITING_CLIENT_TEMPLATE.FAT&amp;display_string=Audit&amp;VAR:KEY=ANQDSVSFIB&amp;VAR:QUERY=RkZfR1JPU1NfTUdOKE1PTiwwKQ==&amp;WINDOW=FIRST_POPUP&amp;HEIGHT=450&amp;WIDTH=450&amp;START_MAXIMIZED=","FALSE&amp;VAR:CALENDAR=US&amp;VAR:SYMBOL=ICE&amp;VAR:INDEX=0"}</definedName>
    <definedName name="_1979__FDSAUDITLINK__" localSheetId="2" hidden="1">{"fdsup://directions/FAT Viewer?action=UPDATE&amp;creator=factset&amp;DYN_ARGS=TRUE&amp;DOC_NAME=FAT:FQL_AUDITING_CLIENT_TEMPLATE.FAT&amp;display_string=Audit&amp;VAR:KEY=YBOHWJANKH&amp;VAR:QUERY=RkZfR1JPU1NfTUdOKE1PTiwwKQ==&amp;WINDOW=FIRST_POPUP&amp;HEIGHT=450&amp;WIDTH=450&amp;START_MAXIMIZED=","FALSE&amp;VAR:CALENDAR=US&amp;VAR:SYMBOL=ACE&amp;VAR:INDEX=0"}</definedName>
    <definedName name="_1979__FDSAUDITLINK__" hidden="1">{"fdsup://directions/FAT Viewer?action=UPDATE&amp;creator=factset&amp;DYN_ARGS=TRUE&amp;DOC_NAME=FAT:FQL_AUDITING_CLIENT_TEMPLATE.FAT&amp;display_string=Audit&amp;VAR:KEY=YBOHWJANKH&amp;VAR:QUERY=RkZfR1JPU1NfTUdOKE1PTiwwKQ==&amp;WINDOW=FIRST_POPUP&amp;HEIGHT=450&amp;WIDTH=450&amp;START_MAXIMIZED=","FALSE&amp;VAR:CALENDAR=US&amp;VAR:SYMBOL=ACE&amp;VAR:INDEX=0"}</definedName>
    <definedName name="_1980__FDSAUDITLINK__" localSheetId="2" hidden="1">{"fdsup://directions/FAT Viewer?action=UPDATE&amp;creator=factset&amp;DYN_ARGS=TRUE&amp;DOC_NAME=FAT:FQL_AUDITING_CLIENT_TEMPLATE.FAT&amp;display_string=Audit&amp;VAR:KEY=IZSXAJCRIB&amp;VAR:QUERY=RkZfRlJFRV9DRihMVE0sMCwsLCxVU0Qp&amp;WINDOW=FIRST_POPUP&amp;HEIGHT=450&amp;WIDTH=450&amp;START_MAXIMI","ZED=FALSE&amp;VAR:CALENDAR=US&amp;VAR:SYMBOL=DNR&amp;VAR:INDEX=0"}</definedName>
    <definedName name="_1980__FDSAUDITLINK__" hidden="1">{"fdsup://directions/FAT Viewer?action=UPDATE&amp;creator=factset&amp;DYN_ARGS=TRUE&amp;DOC_NAME=FAT:FQL_AUDITING_CLIENT_TEMPLATE.FAT&amp;display_string=Audit&amp;VAR:KEY=IZSXAJCRIB&amp;VAR:QUERY=RkZfRlJFRV9DRihMVE0sMCwsLCxVU0Qp&amp;WINDOW=FIRST_POPUP&amp;HEIGHT=450&amp;WIDTH=450&amp;START_MAXIMI","ZED=FALSE&amp;VAR:CALENDAR=US&amp;VAR:SYMBOL=DNR&amp;VAR:INDEX=0"}</definedName>
    <definedName name="_1981__FDSAUDITLINK__" localSheetId="2" hidden="1">{"fdsup://directions/FAT Viewer?action=UPDATE&amp;creator=factset&amp;DYN_ARGS=TRUE&amp;DOC_NAME=FAT:FQL_AUDITING_CLIENT_TEMPLATE.FAT&amp;display_string=Audit&amp;VAR:KEY=IBSBALYVKT&amp;VAR:QUERY=RkZfRlJFRV9DRihMVE0sMCwsLCxVU0Qp&amp;WINDOW=FIRST_POPUP&amp;HEIGHT=450&amp;WIDTH=450&amp;START_MAXIMI","ZED=FALSE&amp;VAR:CALENDAR=US&amp;VAR:SYMBOL=FSLR&amp;VAR:INDEX=0"}</definedName>
    <definedName name="_1981__FDSAUDITLINK__" hidden="1">{"fdsup://directions/FAT Viewer?action=UPDATE&amp;creator=factset&amp;DYN_ARGS=TRUE&amp;DOC_NAME=FAT:FQL_AUDITING_CLIENT_TEMPLATE.FAT&amp;display_string=Audit&amp;VAR:KEY=IBSBALYVKT&amp;VAR:QUERY=RkZfRlJFRV9DRihMVE0sMCwsLCxVU0Qp&amp;WINDOW=FIRST_POPUP&amp;HEIGHT=450&amp;WIDTH=450&amp;START_MAXIMI","ZED=FALSE&amp;VAR:CALENDAR=US&amp;VAR:SYMBOL=FSLR&amp;VAR:INDEX=0"}</definedName>
    <definedName name="_1982__FDSAUDITLINK__" localSheetId="2" hidden="1">{"fdsup://directions/FAT Viewer?action=UPDATE&amp;creator=factset&amp;DYN_ARGS=TRUE&amp;DOC_NAME=FAT:FQL_AUDITING_CLIENT_TEMPLATE.FAT&amp;display_string=Audit&amp;VAR:KEY=GJIDMBQLOD&amp;VAR:QUERY=RkZfR1JPU1NfTUdOKE1PTiwwKQ==&amp;WINDOW=FIRST_POPUP&amp;HEIGHT=450&amp;WIDTH=450&amp;START_MAXIMIZED=","FALSE&amp;VAR:CALENDAR=US&amp;VAR:SYMBOL=DNR&amp;VAR:INDEX=0"}</definedName>
    <definedName name="_1982__FDSAUDITLINK__" hidden="1">{"fdsup://directions/FAT Viewer?action=UPDATE&amp;creator=factset&amp;DYN_ARGS=TRUE&amp;DOC_NAME=FAT:FQL_AUDITING_CLIENT_TEMPLATE.FAT&amp;display_string=Audit&amp;VAR:KEY=GJIDMBQLOD&amp;VAR:QUERY=RkZfR1JPU1NfTUdOKE1PTiwwKQ==&amp;WINDOW=FIRST_POPUP&amp;HEIGHT=450&amp;WIDTH=450&amp;START_MAXIMIZED=","FALSE&amp;VAR:CALENDAR=US&amp;VAR:SYMBOL=DNR&amp;VAR:INDEX=0"}</definedName>
    <definedName name="_1983__FDSAUDITLINK__" localSheetId="2" hidden="1">{"fdsup://directions/FAT Viewer?action=UPDATE&amp;creator=factset&amp;DYN_ARGS=TRUE&amp;DOC_NAME=FAT:FQL_AUDITING_CLIENT_TEMPLATE.FAT&amp;display_string=Audit&amp;VAR:KEY=QNYTAZOXAN&amp;VAR:QUERY=RkZfR1JPU1NfTUdOKE1PTiwwKQ==&amp;WINDOW=FIRST_POPUP&amp;HEIGHT=450&amp;WIDTH=450&amp;START_MAXIMIZED=","FALSE&amp;VAR:CALENDAR=US&amp;VAR:SYMBOL=FSLR&amp;VAR:INDEX=0"}</definedName>
    <definedName name="_1983__FDSAUDITLINK__" hidden="1">{"fdsup://directions/FAT Viewer?action=UPDATE&amp;creator=factset&amp;DYN_ARGS=TRUE&amp;DOC_NAME=FAT:FQL_AUDITING_CLIENT_TEMPLATE.FAT&amp;display_string=Audit&amp;VAR:KEY=QNYTAZOXAN&amp;VAR:QUERY=RkZfR1JPU1NfTUdOKE1PTiwwKQ==&amp;WINDOW=FIRST_POPUP&amp;HEIGHT=450&amp;WIDTH=450&amp;START_MAXIMIZED=","FALSE&amp;VAR:CALENDAR=US&amp;VAR:SYMBOL=FSLR&amp;VAR:INDEX=0"}</definedName>
    <definedName name="_1984__FDSAUDITLINK__" localSheetId="2" hidden="1">{"fdsup://directions/FAT Viewer?action=UPDATE&amp;creator=factset&amp;DYN_ARGS=TRUE&amp;DOC_NAME=FAT:FQL_AUDITING_CLIENT_TEMPLATE.FAT&amp;display_string=Audit&amp;VAR:KEY=MVIFMJURGN&amp;VAR:QUERY=RkZfRlJFRV9DRihMVE0sMCwsLCxVU0Qp&amp;WINDOW=FIRST_POPUP&amp;HEIGHT=450&amp;WIDTH=450&amp;START_MAXIMI","ZED=FALSE&amp;VAR:CALENDAR=US&amp;VAR:SYMBOL=ENERGY&amp;VAR:INDEX=0"}</definedName>
    <definedName name="_1984__FDSAUDITLINK__" hidden="1">{"fdsup://directions/FAT Viewer?action=UPDATE&amp;creator=factset&amp;DYN_ARGS=TRUE&amp;DOC_NAME=FAT:FQL_AUDITING_CLIENT_TEMPLATE.FAT&amp;display_string=Audit&amp;VAR:KEY=MVIFMJURGN&amp;VAR:QUERY=RkZfRlJFRV9DRihMVE0sMCwsLCxVU0Qp&amp;WINDOW=FIRST_POPUP&amp;HEIGHT=450&amp;WIDTH=450&amp;START_MAXIMI","ZED=FALSE&amp;VAR:CALENDAR=US&amp;VAR:SYMBOL=ENERGY&amp;VAR:INDEX=0"}</definedName>
    <definedName name="_1985__FDSAUDITLINK__" localSheetId="2" hidden="1">{"fdsup://directions/FAT Viewer?action=UPDATE&amp;creator=factset&amp;DYN_ARGS=TRUE&amp;DOC_NAME=FAT:FQL_AUDITING_CLIENT_TEMPLATE.FAT&amp;display_string=Audit&amp;VAR:KEY=ETEDUNARMP&amp;VAR:QUERY=RkZfRlJFRV9DRihMVE0sMCwsLCxVU0Qp&amp;WINDOW=FIRST_POPUP&amp;HEIGHT=450&amp;WIDTH=450&amp;START_MAXIMI","ZED=FALSE&amp;VAR:CALENDAR=US&amp;VAR:SYMBOL=WFMI&amp;VAR:INDEX=0"}</definedName>
    <definedName name="_1985__FDSAUDITLINK__" hidden="1">{"fdsup://directions/FAT Viewer?action=UPDATE&amp;creator=factset&amp;DYN_ARGS=TRUE&amp;DOC_NAME=FAT:FQL_AUDITING_CLIENT_TEMPLATE.FAT&amp;display_string=Audit&amp;VAR:KEY=ETEDUNARMP&amp;VAR:QUERY=RkZfRlJFRV9DRihMVE0sMCwsLCxVU0Qp&amp;WINDOW=FIRST_POPUP&amp;HEIGHT=450&amp;WIDTH=450&amp;START_MAXIMI","ZED=FALSE&amp;VAR:CALENDAR=US&amp;VAR:SYMBOL=WFMI&amp;VAR:INDEX=0"}</definedName>
    <definedName name="_1986__FDSAUDITLINK__" localSheetId="2" hidden="1">{"fdsup://directions/FAT Viewer?action=UPDATE&amp;creator=factset&amp;DYN_ARGS=TRUE&amp;DOC_NAME=FAT:FQL_AUDITING_CLIENT_TEMPLATE.FAT&amp;display_string=Audit&amp;VAR:KEY=ATYPODYDUF&amp;VAR:QUERY=RkZfRlJFRV9DRihMVE0sMCwsLCxVU0Qp&amp;WINDOW=FIRST_POPUP&amp;HEIGHT=450&amp;WIDTH=450&amp;START_MAXIMI","ZED=FALSE&amp;VAR:CALENDAR=US&amp;VAR:SYMBOL=CLX&amp;VAR:INDEX=0"}</definedName>
    <definedName name="_1986__FDSAUDITLINK__" hidden="1">{"fdsup://directions/FAT Viewer?action=UPDATE&amp;creator=factset&amp;DYN_ARGS=TRUE&amp;DOC_NAME=FAT:FQL_AUDITING_CLIENT_TEMPLATE.FAT&amp;display_string=Audit&amp;VAR:KEY=ATYPODYDUF&amp;VAR:QUERY=RkZfRlJFRV9DRihMVE0sMCwsLCxVU0Qp&amp;WINDOW=FIRST_POPUP&amp;HEIGHT=450&amp;WIDTH=450&amp;START_MAXIMI","ZED=FALSE&amp;VAR:CALENDAR=US&amp;VAR:SYMBOL=CLX&amp;VAR:INDEX=0"}</definedName>
    <definedName name="_1987__FDSAUDITLINK__" localSheetId="2" hidden="1">{"fdsup://directions/FAT Viewer?action=UPDATE&amp;creator=factset&amp;DYN_ARGS=TRUE&amp;DOC_NAME=FAT:FQL_AUDITING_CLIENT_TEMPLATE.FAT&amp;display_string=Audit&amp;VAR:KEY=IPIJQLYHAL&amp;VAR:QUERY=RkZfRlJFRV9DRihMVE0sMCwsLCxVU0Qp&amp;WINDOW=FIRST_POPUP&amp;HEIGHT=450&amp;WIDTH=450&amp;START_MAXIMI","ZED=FALSE&amp;VAR:CALENDAR=US&amp;VAR:SYMBOL=CHD&amp;VAR:INDEX=0"}</definedName>
    <definedName name="_1987__FDSAUDITLINK__" hidden="1">{"fdsup://directions/FAT Viewer?action=UPDATE&amp;creator=factset&amp;DYN_ARGS=TRUE&amp;DOC_NAME=FAT:FQL_AUDITING_CLIENT_TEMPLATE.FAT&amp;display_string=Audit&amp;VAR:KEY=IPIJQLYHAL&amp;VAR:QUERY=RkZfRlJFRV9DRihMVE0sMCwsLCxVU0Qp&amp;WINDOW=FIRST_POPUP&amp;HEIGHT=450&amp;WIDTH=450&amp;START_MAXIMI","ZED=FALSE&amp;VAR:CALENDAR=US&amp;VAR:SYMBOL=CHD&amp;VAR:INDEX=0"}</definedName>
    <definedName name="_1988__FDSAUDITLINK__" localSheetId="2" hidden="1">{"fdsup://directions/FAT Viewer?action=UPDATE&amp;creator=factset&amp;DYN_ARGS=TRUE&amp;DOC_NAME=FAT:FQL_AUDITING_CLIENT_TEMPLATE.FAT&amp;display_string=Audit&amp;VAR:KEY=AZWDATQTUP&amp;VAR:QUERY=RkZfR1JPU1NfTUdOKE1PTiwwKQ==&amp;WINDOW=FIRST_POPUP&amp;HEIGHT=450&amp;WIDTH=450&amp;START_MAXIMIZED=","FALSE&amp;VAR:CALENDAR=US&amp;VAR:SYMBOL=WFMI&amp;VAR:INDEX=0"}</definedName>
    <definedName name="_1988__FDSAUDITLINK__" hidden="1">{"fdsup://directions/FAT Viewer?action=UPDATE&amp;creator=factset&amp;DYN_ARGS=TRUE&amp;DOC_NAME=FAT:FQL_AUDITING_CLIENT_TEMPLATE.FAT&amp;display_string=Audit&amp;VAR:KEY=AZWDATQTUP&amp;VAR:QUERY=RkZfR1JPU1NfTUdOKE1PTiwwKQ==&amp;WINDOW=FIRST_POPUP&amp;HEIGHT=450&amp;WIDTH=450&amp;START_MAXIMIZED=","FALSE&amp;VAR:CALENDAR=US&amp;VAR:SYMBOL=WFMI&amp;VAR:INDEX=0"}</definedName>
    <definedName name="_1989__FDSAUDITLINK__" localSheetId="2" hidden="1">{"fdsup://directions/FAT Viewer?action=UPDATE&amp;creator=factset&amp;DYN_ARGS=TRUE&amp;DOC_NAME=FAT:FQL_AUDITING_CLIENT_TEMPLATE.FAT&amp;display_string=Audit&amp;VAR:KEY=GJKDUPSXEV&amp;VAR:QUERY=RkZfR1JPU1NfTUdOKE1PTiwwKQ==&amp;WINDOW=FIRST_POPUP&amp;HEIGHT=450&amp;WIDTH=450&amp;START_MAXIMIZED=","FALSE&amp;VAR:CALENDAR=US&amp;VAR:SYMBOL=CLX&amp;VAR:INDEX=0"}</definedName>
    <definedName name="_1989__FDSAUDITLINK__" hidden="1">{"fdsup://directions/FAT Viewer?action=UPDATE&amp;creator=factset&amp;DYN_ARGS=TRUE&amp;DOC_NAME=FAT:FQL_AUDITING_CLIENT_TEMPLATE.FAT&amp;display_string=Audit&amp;VAR:KEY=GJKDUPSXEV&amp;VAR:QUERY=RkZfR1JPU1NfTUdOKE1PTiwwKQ==&amp;WINDOW=FIRST_POPUP&amp;HEIGHT=450&amp;WIDTH=450&amp;START_MAXIMIZED=","FALSE&amp;VAR:CALENDAR=US&amp;VAR:SYMBOL=CLX&amp;VAR:INDEX=0"}</definedName>
    <definedName name="_1990__FDSAUDITLINK__" localSheetId="2" hidden="1">{"fdsup://directions/FAT Viewer?action=UPDATE&amp;creator=factset&amp;DYN_ARGS=TRUE&amp;DOC_NAME=FAT:FQL_AUDITING_CLIENT_TEMPLATE.FAT&amp;display_string=Audit&amp;VAR:KEY=EHEVEVSTCJ&amp;VAR:QUERY=RkZfR1JPU1NfTUdOKE1PTiwwKQ==&amp;WINDOW=FIRST_POPUP&amp;HEIGHT=450&amp;WIDTH=450&amp;START_MAXIMIZED=","FALSE&amp;VAR:CALENDAR=US&amp;VAR:SYMBOL=CHD&amp;VAR:INDEX=0"}</definedName>
    <definedName name="_1990__FDSAUDITLINK__" hidden="1">{"fdsup://directions/FAT Viewer?action=UPDATE&amp;creator=factset&amp;DYN_ARGS=TRUE&amp;DOC_NAME=FAT:FQL_AUDITING_CLIENT_TEMPLATE.FAT&amp;display_string=Audit&amp;VAR:KEY=EHEVEVSTCJ&amp;VAR:QUERY=RkZfR1JPU1NfTUdOKE1PTiwwKQ==&amp;WINDOW=FIRST_POPUP&amp;HEIGHT=450&amp;WIDTH=450&amp;START_MAXIMIZED=","FALSE&amp;VAR:CALENDAR=US&amp;VAR:SYMBOL=CHD&amp;VAR:INDEX=0"}</definedName>
    <definedName name="_1991__FDSAUDITLINK__" localSheetId="2" hidden="1">{"fdsup://directions/FAT Viewer?action=UPDATE&amp;creator=factset&amp;DYN_ARGS=TRUE&amp;DOC_NAME=FAT:FQL_AUDITING_CLIENT_TEMPLATE.FAT&amp;display_string=Audit&amp;VAR:KEY=WJKTCFSJMJ&amp;VAR:QUERY=RkZfRlJFRV9DRihMVE0sMCwsLCxVU0Qp&amp;WINDOW=FIRST_POPUP&amp;HEIGHT=450&amp;WIDTH=450&amp;START_MAXIMI","ZED=FALSE&amp;VAR:CALENDAR=US&amp;VAR:SYMBOL=CONSUMER STAPLES&amp;VAR:INDEX=0"}</definedName>
    <definedName name="_1991__FDSAUDITLINK__" hidden="1">{"fdsup://directions/FAT Viewer?action=UPDATE&amp;creator=factset&amp;DYN_ARGS=TRUE&amp;DOC_NAME=FAT:FQL_AUDITING_CLIENT_TEMPLATE.FAT&amp;display_string=Audit&amp;VAR:KEY=WJKTCFSJMJ&amp;VAR:QUERY=RkZfRlJFRV9DRihMVE0sMCwsLCxVU0Qp&amp;WINDOW=FIRST_POPUP&amp;HEIGHT=450&amp;WIDTH=450&amp;START_MAXIMI","ZED=FALSE&amp;VAR:CALENDAR=US&amp;VAR:SYMBOL=CONSUMER STAPLES&amp;VAR:INDEX=0"}</definedName>
    <definedName name="_1992__FDSAUDITLINK__" localSheetId="2" hidden="1">{"fdsup://directions/FAT Viewer?action=UPDATE&amp;creator=factset&amp;DYN_ARGS=TRUE&amp;DOC_NAME=FAT:FQL_AUDITING_CLIENT_TEMPLATE.FAT&amp;display_string=Audit&amp;VAR:KEY=UVSRONCJAT&amp;VAR:QUERY=RkZfRlJFRV9DRihMVE0sMCwsLCxVU0Qp&amp;WINDOW=FIRST_POPUP&amp;HEIGHT=450&amp;WIDTH=450&amp;START_MAXIMI","ZED=FALSE&amp;VAR:CALENDAR=US&amp;VAR:SYMBOL=SBUX&amp;VAR:INDEX=0"}</definedName>
    <definedName name="_1992__FDSAUDITLINK__" hidden="1">{"fdsup://directions/FAT Viewer?action=UPDATE&amp;creator=factset&amp;DYN_ARGS=TRUE&amp;DOC_NAME=FAT:FQL_AUDITING_CLIENT_TEMPLATE.FAT&amp;display_string=Audit&amp;VAR:KEY=UVSRONCJAT&amp;VAR:QUERY=RkZfRlJFRV9DRihMVE0sMCwsLCxVU0Qp&amp;WINDOW=FIRST_POPUP&amp;HEIGHT=450&amp;WIDTH=450&amp;START_MAXIMI","ZED=FALSE&amp;VAR:CALENDAR=US&amp;VAR:SYMBOL=SBUX&amp;VAR:INDEX=0"}</definedName>
    <definedName name="_1993__FDSAUDITLINK__" localSheetId="2" hidden="1">{"fdsup://directions/FAT Viewer?action=UPDATE&amp;creator=factset&amp;DYN_ARGS=TRUE&amp;DOC_NAME=FAT:FQL_AUDITING_CLIENT_TEMPLATE.FAT&amp;display_string=Audit&amp;VAR:KEY=CDUXGHKDUR&amp;VAR:QUERY=RkZfRlJFRV9DRihMVE0sMCwsLCxVU0Qp&amp;WINDOW=FIRST_POPUP&amp;HEIGHT=450&amp;WIDTH=450&amp;START_MAXIMI","ZED=FALSE&amp;VAR:CALENDAR=US&amp;VAR:SYMBOL=JCI&amp;VAR:INDEX=0"}</definedName>
    <definedName name="_1993__FDSAUDITLINK__" hidden="1">{"fdsup://directions/FAT Viewer?action=UPDATE&amp;creator=factset&amp;DYN_ARGS=TRUE&amp;DOC_NAME=FAT:FQL_AUDITING_CLIENT_TEMPLATE.FAT&amp;display_string=Audit&amp;VAR:KEY=CDUXGHKDUR&amp;VAR:QUERY=RkZfRlJFRV9DRihMVE0sMCwsLCxVU0Qp&amp;WINDOW=FIRST_POPUP&amp;HEIGHT=450&amp;WIDTH=450&amp;START_MAXIMI","ZED=FALSE&amp;VAR:CALENDAR=US&amp;VAR:SYMBOL=JCI&amp;VAR:INDEX=0"}</definedName>
    <definedName name="_1994" localSheetId="8">#REF!</definedName>
    <definedName name="_1994" localSheetId="11">#REF!</definedName>
    <definedName name="_1994" localSheetId="7">#REF!</definedName>
    <definedName name="_1994">#REF!</definedName>
    <definedName name="_1994__FDSAUDITLINK__" localSheetId="2" hidden="1">{"fdsup://directions/FAT Viewer?action=UPDATE&amp;creator=factset&amp;DYN_ARGS=TRUE&amp;DOC_NAME=FAT:FQL_AUDITING_CLIENT_TEMPLATE.FAT&amp;display_string=Audit&amp;VAR:KEY=EXOFGFURWX&amp;VAR:QUERY=RkZfRlJFRV9DRihMVE0sMCwsLCxVU0Qp&amp;WINDOW=FIRST_POPUP&amp;HEIGHT=450&amp;WIDTH=450&amp;START_MAXIMI","ZED=FALSE&amp;VAR:CALENDAR=US&amp;VAR:SYMBOL=BWA&amp;VAR:INDEX=0"}</definedName>
    <definedName name="_1994__FDSAUDITLINK__" hidden="1">{"fdsup://directions/FAT Viewer?action=UPDATE&amp;creator=factset&amp;DYN_ARGS=TRUE&amp;DOC_NAME=FAT:FQL_AUDITING_CLIENT_TEMPLATE.FAT&amp;display_string=Audit&amp;VAR:KEY=EXOFGFURWX&amp;VAR:QUERY=RkZfRlJFRV9DRihMVE0sMCwsLCxVU0Qp&amp;WINDOW=FIRST_POPUP&amp;HEIGHT=450&amp;WIDTH=450&amp;START_MAXIMI","ZED=FALSE&amp;VAR:CALENDAR=US&amp;VAR:SYMBOL=BWA&amp;VAR:INDEX=0"}</definedName>
    <definedName name="_1995" localSheetId="8">#REF!</definedName>
    <definedName name="_1995" localSheetId="11">#REF!</definedName>
    <definedName name="_1995" localSheetId="7">#REF!</definedName>
    <definedName name="_1995">#REF!</definedName>
    <definedName name="_1995__FDSAUDITLINK__" localSheetId="2" hidden="1">{"fdsup://directions/FAT Viewer?action=UPDATE&amp;creator=factset&amp;DYN_ARGS=TRUE&amp;DOC_NAME=FAT:FQL_AUDITING_CLIENT_TEMPLATE.FAT&amp;display_string=Audit&amp;VAR:KEY=MRQHMJGPON&amp;VAR:QUERY=RkZfR1JPU1NfTUdOKE1PTiwwKQ==&amp;WINDOW=FIRST_POPUP&amp;HEIGHT=450&amp;WIDTH=450&amp;START_MAXIMIZED=","FALSE&amp;VAR:CALENDAR=US&amp;VAR:SYMBOL=SBUX&amp;VAR:INDEX=0"}</definedName>
    <definedName name="_1995__FDSAUDITLINK__" hidden="1">{"fdsup://directions/FAT Viewer?action=UPDATE&amp;creator=factset&amp;DYN_ARGS=TRUE&amp;DOC_NAME=FAT:FQL_AUDITING_CLIENT_TEMPLATE.FAT&amp;display_string=Audit&amp;VAR:KEY=MRQHMJGPON&amp;VAR:QUERY=RkZfR1JPU1NfTUdOKE1PTiwwKQ==&amp;WINDOW=FIRST_POPUP&amp;HEIGHT=450&amp;WIDTH=450&amp;START_MAXIMIZED=","FALSE&amp;VAR:CALENDAR=US&amp;VAR:SYMBOL=SBUX&amp;VAR:INDEX=0"}</definedName>
    <definedName name="_1996" localSheetId="8">#REF!</definedName>
    <definedName name="_1996" localSheetId="11">#REF!</definedName>
    <definedName name="_1996" localSheetId="7">#REF!</definedName>
    <definedName name="_1996">#REF!</definedName>
    <definedName name="_1996__FDSAUDITLINK__" localSheetId="2" hidden="1">{"fdsup://directions/FAT Viewer?action=UPDATE&amp;creator=factset&amp;DYN_ARGS=TRUE&amp;DOC_NAME=FAT:FQL_AUDITING_CLIENT_TEMPLATE.FAT&amp;display_string=Audit&amp;VAR:KEY=WPMHGZMHEF&amp;VAR:QUERY=RkZfR1JPU1NfTUdOKE1PTiwwKQ==&amp;WINDOW=FIRST_POPUP&amp;HEIGHT=450&amp;WIDTH=450&amp;START_MAXIMIZED=","FALSE&amp;VAR:CALENDAR=US&amp;VAR:SYMBOL=JCI&amp;VAR:INDEX=0"}</definedName>
    <definedName name="_1996__FDSAUDITLINK__" hidden="1">{"fdsup://directions/FAT Viewer?action=UPDATE&amp;creator=factset&amp;DYN_ARGS=TRUE&amp;DOC_NAME=FAT:FQL_AUDITING_CLIENT_TEMPLATE.FAT&amp;display_string=Audit&amp;VAR:KEY=WPMHGZMHEF&amp;VAR:QUERY=RkZfR1JPU1NfTUdOKE1PTiwwKQ==&amp;WINDOW=FIRST_POPUP&amp;HEIGHT=450&amp;WIDTH=450&amp;START_MAXIMIZED=","FALSE&amp;VAR:CALENDAR=US&amp;VAR:SYMBOL=JCI&amp;VAR:INDEX=0"}</definedName>
    <definedName name="_1997" localSheetId="8">#REF!</definedName>
    <definedName name="_1997" localSheetId="11">#REF!</definedName>
    <definedName name="_1997" localSheetId="7">#REF!</definedName>
    <definedName name="_1997">#REF!</definedName>
    <definedName name="_1997__FDSAUDITLINK__" localSheetId="2" hidden="1">{"fdsup://directions/FAT Viewer?action=UPDATE&amp;creator=factset&amp;DYN_ARGS=TRUE&amp;DOC_NAME=FAT:FQL_AUDITING_CLIENT_TEMPLATE.FAT&amp;display_string=Audit&amp;VAR:KEY=MPAPYDSXOT&amp;VAR:QUERY=RkZfR1JPU1NfTUdOKE1PTiwwKQ==&amp;WINDOW=FIRST_POPUP&amp;HEIGHT=450&amp;WIDTH=450&amp;START_MAXIMIZED=","FALSE&amp;VAR:CALENDAR=US&amp;VAR:SYMBOL=BWA&amp;VAR:INDEX=0"}</definedName>
    <definedName name="_1997__FDSAUDITLINK__" hidden="1">{"fdsup://directions/FAT Viewer?action=UPDATE&amp;creator=factset&amp;DYN_ARGS=TRUE&amp;DOC_NAME=FAT:FQL_AUDITING_CLIENT_TEMPLATE.FAT&amp;display_string=Audit&amp;VAR:KEY=MPAPYDSXOT&amp;VAR:QUERY=RkZfR1JPU1NfTUdOKE1PTiwwKQ==&amp;WINDOW=FIRST_POPUP&amp;HEIGHT=450&amp;WIDTH=450&amp;START_MAXIMIZED=","FALSE&amp;VAR:CALENDAR=US&amp;VAR:SYMBOL=BWA&amp;VAR:INDEX=0"}</definedName>
    <definedName name="_1998" localSheetId="8">#REF!</definedName>
    <definedName name="_1998" localSheetId="11">#REF!</definedName>
    <definedName name="_1998" localSheetId="7">#REF!</definedName>
    <definedName name="_1998">#REF!</definedName>
    <definedName name="_1998__FDSAUDITLINK__" localSheetId="2" hidden="1">{"fdsup://directions/FAT Viewer?action=UPDATE&amp;creator=factset&amp;DYN_ARGS=TRUE&amp;DOC_NAME=FAT:FQL_AUDITING_CLIENT_TEMPLATE.FAT&amp;display_string=Audit&amp;VAR:KEY=ZAFWNOFADQ&amp;VAR:QUERY=RkZfRlJFRV9DRihMVE0sMCwsLCxVU0Qp&amp;WINDOW=FIRST_POPUP&amp;HEIGHT=450&amp;WIDTH=450&amp;START_MAXIMI","ZED=FALSE&amp;VAR:CALENDAR=US&amp;VAR:SYMBOL=TTEK&amp;VAR:INDEX=0"}</definedName>
    <definedName name="_1998__FDSAUDITLINK__" hidden="1">{"fdsup://directions/FAT Viewer?action=UPDATE&amp;creator=factset&amp;DYN_ARGS=TRUE&amp;DOC_NAME=FAT:FQL_AUDITING_CLIENT_TEMPLATE.FAT&amp;display_string=Audit&amp;VAR:KEY=ZAFWNOFADQ&amp;VAR:QUERY=RkZfRlJFRV9DRihMVE0sMCwsLCxVU0Qp&amp;WINDOW=FIRST_POPUP&amp;HEIGHT=450&amp;WIDTH=450&amp;START_MAXIMI","ZED=FALSE&amp;VAR:CALENDAR=US&amp;VAR:SYMBOL=TTEK&amp;VAR:INDEX=0"}</definedName>
    <definedName name="_1999" localSheetId="8">#REF!</definedName>
    <definedName name="_1999" localSheetId="11">#REF!</definedName>
    <definedName name="_1999" localSheetId="7">#REF!</definedName>
    <definedName name="_1999">#REF!</definedName>
    <definedName name="_1999__FDSAUDITLINK__" localSheetId="2" hidden="1">{"fdsup://directions/FAT Viewer?action=UPDATE&amp;creator=factset&amp;DYN_ARGS=TRUE&amp;DOC_NAME=FAT:FQL_AUDITING_CLIENT_TEMPLATE.FAT&amp;display_string=Audit&amp;VAR:KEY=BQPKZOLCXU&amp;VAR:QUERY=RkZfR1JPU1NfTUdOKE1PTiwwKQ==&amp;WINDOW=FIRST_POPUP&amp;HEIGHT=450&amp;WIDTH=450&amp;START_MAXIMIZED=","FALSE&amp;VAR:CALENDAR=US&amp;VAR:SYMBOL=TTEK&amp;VAR:INDEX=0"}</definedName>
    <definedName name="_1999__FDSAUDITLINK__" hidden="1">{"fdsup://directions/FAT Viewer?action=UPDATE&amp;creator=factset&amp;DYN_ARGS=TRUE&amp;DOC_NAME=FAT:FQL_AUDITING_CLIENT_TEMPLATE.FAT&amp;display_string=Audit&amp;VAR:KEY=BQPKZOLCXU&amp;VAR:QUERY=RkZfR1JPU1NfTUdOKE1PTiwwKQ==&amp;WINDOW=FIRST_POPUP&amp;HEIGHT=450&amp;WIDTH=450&amp;START_MAXIMIZED=","FALSE&amp;VAR:CALENDAR=US&amp;VAR:SYMBOL=TTEK&amp;VAR:INDEX=0"}</definedName>
    <definedName name="_19IQ_BALANCE_SERV_YOY_UNUSE__UNUSED_UNUSED" hidden="1">"c7255"</definedName>
    <definedName name="_1Q94" localSheetId="8">#REF!</definedName>
    <definedName name="_1Q94" localSheetId="11">#REF!</definedName>
    <definedName name="_1Q94" localSheetId="7">#REF!</definedName>
    <definedName name="_1Q94">#REF!</definedName>
    <definedName name="_1Q95" localSheetId="8">#REF!</definedName>
    <definedName name="_1Q95" localSheetId="11">#REF!</definedName>
    <definedName name="_1Q95" localSheetId="7">#REF!</definedName>
    <definedName name="_1Q95">#REF!</definedName>
    <definedName name="_2__FDSAUDITLINK__" localSheetId="2" hidden="1">{"fdsup://Directions/FactSet Auditing Viewer?action=AUDIT_VALUE&amp;DB=129&amp;ID1=73179V10&amp;VALUEID=02001&amp;SDATE=201103&amp;PERIODTYPE=QTR_STD&amp;SCFT=3&amp;window=popup_no_bar&amp;width=385&amp;height=120&amp;START_MAXIMIZED=FALSE&amp;creator=factset&amp;display_string=Audit"}</definedName>
    <definedName name="_2__FDSAUDITLINK__" hidden="1">{"fdsup://Directions/FactSet Auditing Viewer?action=AUDIT_VALUE&amp;DB=129&amp;ID1=73179V10&amp;VALUEID=02001&amp;SDATE=201103&amp;PERIODTYPE=QTR_STD&amp;SCFT=3&amp;window=popup_no_bar&amp;width=385&amp;height=120&amp;START_MAXIMIZED=FALSE&amp;creator=factset&amp;display_string=Audit"}</definedName>
    <definedName name="_20_Jul_94">#REF!</definedName>
    <definedName name="_2000__FDSAUDITLINK__" localSheetId="2" hidden="1">{"fdsup://directions/FAT Viewer?action=UPDATE&amp;creator=factset&amp;DYN_ARGS=TRUE&amp;DOC_NAME=FAT:FQL_AUDITING_CLIENT_TEMPLATE.FAT&amp;display_string=Audit&amp;VAR:KEY=VORAJSZMJU&amp;VAR:QUERY=RkZfRlJFRV9DRihMVE0sMCwsLCxVU0Qp&amp;WINDOW=FIRST_POPUP&amp;HEIGHT=450&amp;WIDTH=450&amp;START_MAXIMI","ZED=FALSE&amp;VAR:CALENDAR=US&amp;VAR:SYMBOL=PG&amp;VAR:INDEX=0"}</definedName>
    <definedName name="_2000__FDSAUDITLINK__" hidden="1">{"fdsup://directions/FAT Viewer?action=UPDATE&amp;creator=factset&amp;DYN_ARGS=TRUE&amp;DOC_NAME=FAT:FQL_AUDITING_CLIENT_TEMPLATE.FAT&amp;display_string=Audit&amp;VAR:KEY=VORAJSZMJU&amp;VAR:QUERY=RkZfRlJFRV9DRihMVE0sMCwsLCxVU0Qp&amp;WINDOW=FIRST_POPUP&amp;HEIGHT=450&amp;WIDTH=450&amp;START_MAXIMI","ZED=FALSE&amp;VAR:CALENDAR=US&amp;VAR:SYMBOL=PG&amp;VAR:INDEX=0"}</definedName>
    <definedName name="_2001__FDSAUDITLINK__" localSheetId="2" hidden="1">{"fdsup://directions/FAT Viewer?action=UPDATE&amp;creator=factset&amp;DYN_ARGS=TRUE&amp;DOC_NAME=FAT:FQL_AUDITING_CLIENT_TEMPLATE.FAT&amp;display_string=Audit&amp;VAR:KEY=RMTSNMZYTW&amp;VAR:QUERY=RkZfRlJFRV9DRihMVE0sMCwsLCxVU0Qp&amp;WINDOW=FIRST_POPUP&amp;HEIGHT=450&amp;WIDTH=450&amp;START_MAXIMI","ZED=FALSE&amp;VAR:CALENDAR=US&amp;VAR:SYMBOL=HSC&amp;VAR:INDEX=0"}</definedName>
    <definedName name="_2001__FDSAUDITLINK__" hidden="1">{"fdsup://directions/FAT Viewer?action=UPDATE&amp;creator=factset&amp;DYN_ARGS=TRUE&amp;DOC_NAME=FAT:FQL_AUDITING_CLIENT_TEMPLATE.FAT&amp;display_string=Audit&amp;VAR:KEY=RMTSNMZYTW&amp;VAR:QUERY=RkZfRlJFRV9DRihMVE0sMCwsLCxVU0Qp&amp;WINDOW=FIRST_POPUP&amp;HEIGHT=450&amp;WIDTH=450&amp;START_MAXIMI","ZED=FALSE&amp;VAR:CALENDAR=US&amp;VAR:SYMBOL=HSC&amp;VAR:INDEX=0"}</definedName>
    <definedName name="_2002__FDSAUDITLINK__" localSheetId="2" hidden="1">{"fdsup://directions/FAT Viewer?action=UPDATE&amp;creator=factset&amp;DYN_ARGS=TRUE&amp;DOC_NAME=FAT:FQL_AUDITING_CLIENT_TEMPLATE.FAT&amp;display_string=Audit&amp;VAR:KEY=FOBCNQRGTS&amp;VAR:QUERY=RkZfR1JPU1NfTUdOKE1PTiwwKQ==&amp;WINDOW=FIRST_POPUP&amp;HEIGHT=450&amp;WIDTH=450&amp;START_MAXIMIZED=","FALSE&amp;VAR:CALENDAR=US&amp;VAR:SYMBOL=PG&amp;VAR:INDEX=0"}</definedName>
    <definedName name="_2002__FDSAUDITLINK__" hidden="1">{"fdsup://directions/FAT Viewer?action=UPDATE&amp;creator=factset&amp;DYN_ARGS=TRUE&amp;DOC_NAME=FAT:FQL_AUDITING_CLIENT_TEMPLATE.FAT&amp;display_string=Audit&amp;VAR:KEY=FOBCNQRGTS&amp;VAR:QUERY=RkZfR1JPU1NfTUdOKE1PTiwwKQ==&amp;WINDOW=FIRST_POPUP&amp;HEIGHT=450&amp;WIDTH=450&amp;START_MAXIMIZED=","FALSE&amp;VAR:CALENDAR=US&amp;VAR:SYMBOL=PG&amp;VAR:INDEX=0"}</definedName>
    <definedName name="_2003__FDSAUDITLINK__" localSheetId="2" hidden="1">{"fdsup://directions/FAT Viewer?action=UPDATE&amp;creator=factset&amp;DYN_ARGS=TRUE&amp;DOC_NAME=FAT:FQL_AUDITING_CLIENT_TEMPLATE.FAT&amp;display_string=Audit&amp;VAR:KEY=BILYDYNIJM&amp;VAR:QUERY=RkZfR1JPU1NfTUdOKE1PTiwwKQ==&amp;WINDOW=FIRST_POPUP&amp;HEIGHT=450&amp;WIDTH=450&amp;START_MAXIMIZED=","FALSE&amp;VAR:CALENDAR=US&amp;VAR:SYMBOL=HSC&amp;VAR:INDEX=0"}</definedName>
    <definedName name="_2003__FDSAUDITLINK__" hidden="1">{"fdsup://directions/FAT Viewer?action=UPDATE&amp;creator=factset&amp;DYN_ARGS=TRUE&amp;DOC_NAME=FAT:FQL_AUDITING_CLIENT_TEMPLATE.FAT&amp;display_string=Audit&amp;VAR:KEY=BILYDYNIJM&amp;VAR:QUERY=RkZfR1JPU1NfTUdOKE1PTiwwKQ==&amp;WINDOW=FIRST_POPUP&amp;HEIGHT=450&amp;WIDTH=450&amp;START_MAXIMIZED=","FALSE&amp;VAR:CALENDAR=US&amp;VAR:SYMBOL=HSC&amp;VAR:INDEX=0"}</definedName>
    <definedName name="_2004__FDSAUDITLINK__" localSheetId="2" hidden="1">{"fdsup://directions/FAT Viewer?action=UPDATE&amp;creator=factset&amp;DYN_ARGS=TRUE&amp;DOC_NAME=FAT:FQL_AUDITING_CLIENT_TEMPLATE.FAT&amp;display_string=Audit&amp;VAR:KEY=LQPQPCJYVC&amp;VAR:QUERY=RkZfRlJFRV9DRihMVE0sMCwsLCxVU0Qp&amp;WINDOW=FIRST_POPUP&amp;HEIGHT=450&amp;WIDTH=450&amp;START_MAXIMI","ZED=FALSE&amp;VAR:CALENDAR=US&amp;VAR:SYMBOL=AYI&amp;VAR:INDEX=0"}</definedName>
    <definedName name="_2004__FDSAUDITLINK__" hidden="1">{"fdsup://directions/FAT Viewer?action=UPDATE&amp;creator=factset&amp;DYN_ARGS=TRUE&amp;DOC_NAME=FAT:FQL_AUDITING_CLIENT_TEMPLATE.FAT&amp;display_string=Audit&amp;VAR:KEY=LQPQPCJYVC&amp;VAR:QUERY=RkZfRlJFRV9DRihMVE0sMCwsLCxVU0Qp&amp;WINDOW=FIRST_POPUP&amp;HEIGHT=450&amp;WIDTH=450&amp;START_MAXIMI","ZED=FALSE&amp;VAR:CALENDAR=US&amp;VAR:SYMBOL=AYI&amp;VAR:INDEX=0"}</definedName>
    <definedName name="_2004RS">[8]P_L!$O$1:$O$65536</definedName>
    <definedName name="_2005__FDSAUDITLINK__" localSheetId="2" hidden="1">{"fdsup://directions/FAT Viewer?action=UPDATE&amp;creator=factset&amp;DYN_ARGS=TRUE&amp;DOC_NAME=FAT:FQL_AUDITING_CLIENT_TEMPLATE.FAT&amp;display_string=Audit&amp;VAR:KEY=XKXQVUPGFQ&amp;VAR:QUERY=RkZfR1JPU1NfTUdOKE1PTiwwKQ==&amp;WINDOW=FIRST_POPUP&amp;HEIGHT=450&amp;WIDTH=450&amp;START_MAXIMIZED=","FALSE&amp;VAR:CALENDAR=US&amp;VAR:SYMBOL=AYI&amp;VAR:INDEX=0"}</definedName>
    <definedName name="_2005__FDSAUDITLINK__" hidden="1">{"fdsup://directions/FAT Viewer?action=UPDATE&amp;creator=factset&amp;DYN_ARGS=TRUE&amp;DOC_NAME=FAT:FQL_AUDITING_CLIENT_TEMPLATE.FAT&amp;display_string=Audit&amp;VAR:KEY=XKXQVUPGFQ&amp;VAR:QUERY=RkZfR1JPU1NfTUdOKE1PTiwwKQ==&amp;WINDOW=FIRST_POPUP&amp;HEIGHT=450&amp;WIDTH=450&amp;START_MAXIMIZED=","FALSE&amp;VAR:CALENDAR=US&amp;VAR:SYMBOL=AYI&amp;VAR:INDEX=0"}</definedName>
    <definedName name="_2006__FDSAUDITLINK__" localSheetId="2" hidden="1">{"fdsup://directions/FAT Viewer?action=UPDATE&amp;creator=factset&amp;DYN_ARGS=TRUE&amp;DOC_NAME=FAT:FQL_AUDITING_CLIENT_TEMPLATE.FAT&amp;display_string=Audit&amp;VAR:KEY=XONKXMBUTM&amp;VAR:QUERY=RkZfRlJFRV9DRihMVE0sMCwsLCxVU0Qp&amp;WINDOW=FIRST_POPUP&amp;HEIGHT=450&amp;WIDTH=450&amp;START_MAXIMI","ZED=FALSE&amp;VAR:CALENDAR=US&amp;VAR:SYMBOL=EME&amp;VAR:INDEX=0"}</definedName>
    <definedName name="_2006__FDSAUDITLINK__" hidden="1">{"fdsup://directions/FAT Viewer?action=UPDATE&amp;creator=factset&amp;DYN_ARGS=TRUE&amp;DOC_NAME=FAT:FQL_AUDITING_CLIENT_TEMPLATE.FAT&amp;display_string=Audit&amp;VAR:KEY=XONKXMBUTM&amp;VAR:QUERY=RkZfRlJFRV9DRihMVE0sMCwsLCxVU0Qp&amp;WINDOW=FIRST_POPUP&amp;HEIGHT=450&amp;WIDTH=450&amp;START_MAXIMI","ZED=FALSE&amp;VAR:CALENDAR=US&amp;VAR:SYMBOL=EME&amp;VAR:INDEX=0"}</definedName>
    <definedName name="_2007" localSheetId="8">[9]BalanceSheet!#REF!</definedName>
    <definedName name="_2007" localSheetId="7">[9]BalanceSheet!#REF!</definedName>
    <definedName name="_2007">[9]BalanceSheet!#REF!</definedName>
    <definedName name="_2007__FDSAUDITLINK__" localSheetId="2" hidden="1">{"fdsup://directions/FAT Viewer?action=UPDATE&amp;creator=factset&amp;DYN_ARGS=TRUE&amp;DOC_NAME=FAT:FQL_AUDITING_CLIENT_TEMPLATE.FAT&amp;display_string=Audit&amp;VAR:KEY=XWVMZCNUJW&amp;VAR:QUERY=RkZfRlJFRV9DRihMVE0sMCwsLCxVU0Qp&amp;WINDOW=FIRST_POPUP&amp;HEIGHT=450&amp;WIDTH=450&amp;START_MAXIMI","ZED=FALSE&amp;VAR:CALENDAR=US&amp;VAR:SYMBOL=WFC&amp;VAR:INDEX=0"}</definedName>
    <definedName name="_2007__FDSAUDITLINK__" hidden="1">{"fdsup://directions/FAT Viewer?action=UPDATE&amp;creator=factset&amp;DYN_ARGS=TRUE&amp;DOC_NAME=FAT:FQL_AUDITING_CLIENT_TEMPLATE.FAT&amp;display_string=Audit&amp;VAR:KEY=XWVMZCNUJW&amp;VAR:QUERY=RkZfRlJFRV9DRihMVE0sMCwsLCxVU0Qp&amp;WINDOW=FIRST_POPUP&amp;HEIGHT=450&amp;WIDTH=450&amp;START_MAXIMI","ZED=FALSE&amp;VAR:CALENDAR=US&amp;VAR:SYMBOL=WFC&amp;VAR:INDEX=0"}</definedName>
    <definedName name="_2008" localSheetId="8">[9]BalanceSheet!#REF!</definedName>
    <definedName name="_2008" localSheetId="7">[9]BalanceSheet!#REF!</definedName>
    <definedName name="_2008">[9]BalanceSheet!#REF!</definedName>
    <definedName name="_2008__FDSAUDITLINK__" localSheetId="2" hidden="1">{"fdsup://directions/FAT Viewer?action=UPDATE&amp;creator=factset&amp;DYN_ARGS=TRUE&amp;DOC_NAME=FAT:FQL_AUDITING_CLIENT_TEMPLATE.FAT&amp;display_string=Audit&amp;VAR:KEY=TGHMFQNQRM&amp;VAR:QUERY=RkZfR1JPU1NfTUdOKE1PTiwwKQ==&amp;WINDOW=FIRST_POPUP&amp;HEIGHT=450&amp;WIDTH=450&amp;START_MAXIMIZED=","FALSE&amp;VAR:CALENDAR=US&amp;VAR:SYMBOL=EME&amp;VAR:INDEX=0"}</definedName>
    <definedName name="_2008__FDSAUDITLINK__" hidden="1">{"fdsup://directions/FAT Viewer?action=UPDATE&amp;creator=factset&amp;DYN_ARGS=TRUE&amp;DOC_NAME=FAT:FQL_AUDITING_CLIENT_TEMPLATE.FAT&amp;display_string=Audit&amp;VAR:KEY=TGHMFQNQRM&amp;VAR:QUERY=RkZfR1JPU1NfTUdOKE1PTiwwKQ==&amp;WINDOW=FIRST_POPUP&amp;HEIGHT=450&amp;WIDTH=450&amp;START_MAXIMIZED=","FALSE&amp;VAR:CALENDAR=US&amp;VAR:SYMBOL=EME&amp;VAR:INDEX=0"}</definedName>
    <definedName name="_2009__FDSAUDITLINK__" localSheetId="2" hidden="1">{"fdsup://directions/FAT Viewer?action=UPDATE&amp;creator=factset&amp;DYN_ARGS=TRUE&amp;DOC_NAME=FAT:FQL_AUDITING_CLIENT_TEMPLATE.FAT&amp;display_string=Audit&amp;VAR:KEY=RCVEHWBORC&amp;VAR:QUERY=RkZfR1JPU1NfTUdOKE1PTiwwKQ==&amp;WINDOW=FIRST_POPUP&amp;HEIGHT=450&amp;WIDTH=450&amp;START_MAXIMIZED=","FALSE&amp;VAR:CALENDAR=US&amp;VAR:SYMBOL=WFC&amp;VAR:INDEX=0"}</definedName>
    <definedName name="_2009__FDSAUDITLINK__" hidden="1">{"fdsup://directions/FAT Viewer?action=UPDATE&amp;creator=factset&amp;DYN_ARGS=TRUE&amp;DOC_NAME=FAT:FQL_AUDITING_CLIENT_TEMPLATE.FAT&amp;display_string=Audit&amp;VAR:KEY=RCVEHWBORC&amp;VAR:QUERY=RkZfR1JPU1NfTUdOKE1PTiwwKQ==&amp;WINDOW=FIRST_POPUP&amp;HEIGHT=450&amp;WIDTH=450&amp;START_MAXIMIZED=","FALSE&amp;VAR:CALENDAR=US&amp;VAR:SYMBOL=WFC&amp;VAR:INDEX=0"}</definedName>
    <definedName name="_2010__FDSAUDITLINK__" localSheetId="2" hidden="1">{"fdsup://directions/FAT Viewer?action=UPDATE&amp;creator=factset&amp;DYN_ARGS=TRUE&amp;DOC_NAME=FAT:FQL_AUDITING_CLIENT_TEMPLATE.FAT&amp;display_string=Audit&amp;VAR:KEY=HKXEHUBYZM&amp;VAR:QUERY=RkZfRlJFRV9DRihMVE0sMCwsLCxVU0Qp&amp;WINDOW=FIRST_POPUP&amp;HEIGHT=450&amp;WIDTH=450&amp;START_MAXIMI","ZED=FALSE&amp;VAR:CALENDAR=US&amp;VAR:SYMBOL=NLC&amp;VAR:INDEX=0"}</definedName>
    <definedName name="_2010__FDSAUDITLINK__" hidden="1">{"fdsup://directions/FAT Viewer?action=UPDATE&amp;creator=factset&amp;DYN_ARGS=TRUE&amp;DOC_NAME=FAT:FQL_AUDITING_CLIENT_TEMPLATE.FAT&amp;display_string=Audit&amp;VAR:KEY=HKXEHUBYZM&amp;VAR:QUERY=RkZfRlJFRV9DRihMVE0sMCwsLCxVU0Qp&amp;WINDOW=FIRST_POPUP&amp;HEIGHT=450&amp;WIDTH=450&amp;START_MAXIMI","ZED=FALSE&amp;VAR:CALENDAR=US&amp;VAR:SYMBOL=NLC&amp;VAR:INDEX=0"}</definedName>
    <definedName name="_2011__FDSAUDITLINK__" localSheetId="2" hidden="1">{"fdsup://directions/FAT Viewer?action=UPDATE&amp;creator=factset&amp;DYN_ARGS=TRUE&amp;DOC_NAME=FAT:FQL_AUDITING_CLIENT_TEMPLATE.FAT&amp;display_string=Audit&amp;VAR:KEY=BYJIVIDWXK&amp;VAR:QUERY=RkZfRlJFRV9DRihMVE0sMCwsLCxVU0Qp&amp;WINDOW=FIRST_POPUP&amp;HEIGHT=450&amp;WIDTH=450&amp;START_MAXIMI","ZED=FALSE&amp;VAR:CALENDAR=US&amp;VAR:SYMBOL=ECL&amp;VAR:INDEX=0"}</definedName>
    <definedName name="_2011__FDSAUDITLINK__" hidden="1">{"fdsup://directions/FAT Viewer?action=UPDATE&amp;creator=factset&amp;DYN_ARGS=TRUE&amp;DOC_NAME=FAT:FQL_AUDITING_CLIENT_TEMPLATE.FAT&amp;display_string=Audit&amp;VAR:KEY=BYJIVIDWXK&amp;VAR:QUERY=RkZfRlJFRV9DRihMVE0sMCwsLCxVU0Qp&amp;WINDOW=FIRST_POPUP&amp;HEIGHT=450&amp;WIDTH=450&amp;START_MAXIMI","ZED=FALSE&amp;VAR:CALENDAR=US&amp;VAR:SYMBOL=ECL&amp;VAR:INDEX=0"}</definedName>
    <definedName name="_2012__FDSAUDITLINK__" localSheetId="2" hidden="1">{"fdsup://directions/FAT Viewer?action=UPDATE&amp;creator=factset&amp;DYN_ARGS=TRUE&amp;DOC_NAME=FAT:FQL_AUDITING_CLIENT_TEMPLATE.FAT&amp;display_string=Audit&amp;VAR:KEY=NWJMRWNWDM&amp;VAR:QUERY=RkZfRlJFRV9DRihMVE0sMCwsLCxVU0Qp&amp;WINDOW=FIRST_POPUP&amp;HEIGHT=450&amp;WIDTH=450&amp;START_MAXIMI","ZED=FALSE&amp;VAR:CALENDAR=US&amp;VAR:SYMBOL=APD&amp;VAR:INDEX=0"}</definedName>
    <definedName name="_2012__FDSAUDITLINK__" hidden="1">{"fdsup://directions/FAT Viewer?action=UPDATE&amp;creator=factset&amp;DYN_ARGS=TRUE&amp;DOC_NAME=FAT:FQL_AUDITING_CLIENT_TEMPLATE.FAT&amp;display_string=Audit&amp;VAR:KEY=NWJMRWNWDM&amp;VAR:QUERY=RkZfRlJFRV9DRihMVE0sMCwsLCxVU0Qp&amp;WINDOW=FIRST_POPUP&amp;HEIGHT=450&amp;WIDTH=450&amp;START_MAXIMI","ZED=FALSE&amp;VAR:CALENDAR=US&amp;VAR:SYMBOL=APD&amp;VAR:INDEX=0"}</definedName>
    <definedName name="_2013__FDSAUDITLINK__" localSheetId="2" hidden="1">{"fdsup://directions/FAT Viewer?action=UPDATE&amp;creator=factset&amp;DYN_ARGS=TRUE&amp;DOC_NAME=FAT:FQL_AUDITING_CLIENT_TEMPLATE.FAT&amp;display_string=Audit&amp;VAR:KEY=DEJKRODMZG&amp;VAR:QUERY=RkZfR1JPU1NfTUdOKE1PTiwwKQ==&amp;WINDOW=FIRST_POPUP&amp;HEIGHT=450&amp;WIDTH=450&amp;START_MAXIMIZED=","FALSE&amp;VAR:CALENDAR=US&amp;VAR:SYMBOL=NLC&amp;VAR:INDEX=0"}</definedName>
    <definedName name="_2013__FDSAUDITLINK__" hidden="1">{"fdsup://directions/FAT Viewer?action=UPDATE&amp;creator=factset&amp;DYN_ARGS=TRUE&amp;DOC_NAME=FAT:FQL_AUDITING_CLIENT_TEMPLATE.FAT&amp;display_string=Audit&amp;VAR:KEY=DEJKRODMZG&amp;VAR:QUERY=RkZfR1JPU1NfTUdOKE1PTiwwKQ==&amp;WINDOW=FIRST_POPUP&amp;HEIGHT=450&amp;WIDTH=450&amp;START_MAXIMIZED=","FALSE&amp;VAR:CALENDAR=US&amp;VAR:SYMBOL=NLC&amp;VAR:INDEX=0"}</definedName>
    <definedName name="_2014__FDSAUDITLINK__" localSheetId="2" hidden="1">{"fdsup://directions/FAT Viewer?action=UPDATE&amp;creator=factset&amp;DYN_ARGS=TRUE&amp;DOC_NAME=FAT:FQL_AUDITING_CLIENT_TEMPLATE.FAT&amp;display_string=Audit&amp;VAR:KEY=NIDSFGFAHM&amp;VAR:QUERY=RkZfR1JPU1NfTUdOKE1PTiwwKQ==&amp;WINDOW=FIRST_POPUP&amp;HEIGHT=450&amp;WIDTH=450&amp;START_MAXIMIZED=","FALSE&amp;VAR:CALENDAR=US&amp;VAR:SYMBOL=ECL&amp;VAR:INDEX=0"}</definedName>
    <definedName name="_2014__FDSAUDITLINK__" hidden="1">{"fdsup://directions/FAT Viewer?action=UPDATE&amp;creator=factset&amp;DYN_ARGS=TRUE&amp;DOC_NAME=FAT:FQL_AUDITING_CLIENT_TEMPLATE.FAT&amp;display_string=Audit&amp;VAR:KEY=NIDSFGFAHM&amp;VAR:QUERY=RkZfR1JPU1NfTUdOKE1PTiwwKQ==&amp;WINDOW=FIRST_POPUP&amp;HEIGHT=450&amp;WIDTH=450&amp;START_MAXIMIZED=","FALSE&amp;VAR:CALENDAR=US&amp;VAR:SYMBOL=ECL&amp;VAR:INDEX=0"}</definedName>
    <definedName name="_2015__FDSAUDITLINK__" localSheetId="2" hidden="1">{"fdsup://directions/FAT Viewer?action=UPDATE&amp;creator=factset&amp;DYN_ARGS=TRUE&amp;DOC_NAME=FAT:FQL_AUDITING_CLIENT_TEMPLATE.FAT&amp;display_string=Audit&amp;VAR:KEY=LCJWRCBEPK&amp;VAR:QUERY=RkZfR1JPU1NfTUdOKE1PTiwwKQ==&amp;WINDOW=FIRST_POPUP&amp;HEIGHT=450&amp;WIDTH=450&amp;START_MAXIMIZED=","FALSE&amp;VAR:CALENDAR=US&amp;VAR:SYMBOL=APD&amp;VAR:INDEX=0"}</definedName>
    <definedName name="_2015__FDSAUDITLINK__" hidden="1">{"fdsup://directions/FAT Viewer?action=UPDATE&amp;creator=factset&amp;DYN_ARGS=TRUE&amp;DOC_NAME=FAT:FQL_AUDITING_CLIENT_TEMPLATE.FAT&amp;display_string=Audit&amp;VAR:KEY=LCJWRCBEPK&amp;VAR:QUERY=RkZfR1JPU1NfTUdOKE1PTiwwKQ==&amp;WINDOW=FIRST_POPUP&amp;HEIGHT=450&amp;WIDTH=450&amp;START_MAXIMIZED=","FALSE&amp;VAR:CALENDAR=US&amp;VAR:SYMBOL=APD&amp;VAR:INDEX=0"}</definedName>
    <definedName name="_2016__FDSAUDITLINK__" localSheetId="2" hidden="1">{"fdsup://directions/FAT Viewer?action=UPDATE&amp;creator=factset&amp;DYN_ARGS=TRUE&amp;DOC_NAME=FAT:FQL_AUDITING_CLIENT_TEMPLATE.FAT&amp;display_string=Audit&amp;VAR:KEY=DYVSBUDIJK&amp;VAR:QUERY=RkZfRlJFRV9DRihMVE0sMCwsLCxVU0Qp&amp;WINDOW=FIRST_POPUP&amp;HEIGHT=450&amp;WIDTH=450&amp;START_MAXIMI","ZED=FALSE&amp;VAR:CALENDAR=US&amp;VAR:SYMBOL=TRMB&amp;VAR:INDEX=0"}</definedName>
    <definedName name="_2016__FDSAUDITLINK__" hidden="1">{"fdsup://directions/FAT Viewer?action=UPDATE&amp;creator=factset&amp;DYN_ARGS=TRUE&amp;DOC_NAME=FAT:FQL_AUDITING_CLIENT_TEMPLATE.FAT&amp;display_string=Audit&amp;VAR:KEY=DYVSBUDIJK&amp;VAR:QUERY=RkZfRlJFRV9DRihMVE0sMCwsLCxVU0Qp&amp;WINDOW=FIRST_POPUP&amp;HEIGHT=450&amp;WIDTH=450&amp;START_MAXIMI","ZED=FALSE&amp;VAR:CALENDAR=US&amp;VAR:SYMBOL=TRMB&amp;VAR:INDEX=0"}</definedName>
    <definedName name="_2017__FDSAUDITLINK__" localSheetId="2" hidden="1">{"fdsup://directions/FAT Viewer?action=UPDATE&amp;creator=factset&amp;DYN_ARGS=TRUE&amp;DOC_NAME=FAT:FQL_AUDITING_CLIENT_TEMPLATE.FAT&amp;display_string=Audit&amp;VAR:KEY=LCTGPYZKXA&amp;VAR:QUERY=RkZfRlJFRV9DRihMVE0sMCwsLCxVU0Qp&amp;WINDOW=FIRST_POPUP&amp;HEIGHT=450&amp;WIDTH=450&amp;START_MAXIMI","ZED=FALSE&amp;VAR:CALENDAR=US&amp;VAR:SYMBOL=IBM&amp;VAR:INDEX=0"}</definedName>
    <definedName name="_2017__FDSAUDITLINK__" hidden="1">{"fdsup://directions/FAT Viewer?action=UPDATE&amp;creator=factset&amp;DYN_ARGS=TRUE&amp;DOC_NAME=FAT:FQL_AUDITING_CLIENT_TEMPLATE.FAT&amp;display_string=Audit&amp;VAR:KEY=LCTGPYZKXA&amp;VAR:QUERY=RkZfRlJFRV9DRihMVE0sMCwsLCxVU0Qp&amp;WINDOW=FIRST_POPUP&amp;HEIGHT=450&amp;WIDTH=450&amp;START_MAXIMI","ZED=FALSE&amp;VAR:CALENDAR=US&amp;VAR:SYMBOL=IBM&amp;VAR:INDEX=0"}</definedName>
    <definedName name="_2018__FDSAUDITLINK__" localSheetId="2" hidden="1">{"fdsup://directions/FAT Viewer?action=UPDATE&amp;creator=factset&amp;DYN_ARGS=TRUE&amp;DOC_NAME=FAT:FQL_AUDITING_CLIENT_TEMPLATE.FAT&amp;display_string=Audit&amp;VAR:KEY=LITGXYXKNA&amp;VAR:QUERY=RkZfRlJFRV9DRihMVE0sMCwsLCxVU0Qp&amp;WINDOW=FIRST_POPUP&amp;HEIGHT=450&amp;WIDTH=450&amp;START_MAXIMI","ZED=FALSE&amp;VAR:CALENDAR=US&amp;VAR:SYMBOL=HPQ&amp;VAR:INDEX=0"}</definedName>
    <definedName name="_2018__FDSAUDITLINK__" hidden="1">{"fdsup://directions/FAT Viewer?action=UPDATE&amp;creator=factset&amp;DYN_ARGS=TRUE&amp;DOC_NAME=FAT:FQL_AUDITING_CLIENT_TEMPLATE.FAT&amp;display_string=Audit&amp;VAR:KEY=LITGXYXKNA&amp;VAR:QUERY=RkZfRlJFRV9DRihMVE0sMCwsLCxVU0Qp&amp;WINDOW=FIRST_POPUP&amp;HEIGHT=450&amp;WIDTH=450&amp;START_MAXIMI","ZED=FALSE&amp;VAR:CALENDAR=US&amp;VAR:SYMBOL=HPQ&amp;VAR:INDEX=0"}</definedName>
    <definedName name="_2019__FDSAUDITLINK__" localSheetId="2" hidden="1">{"fdsup://directions/FAT Viewer?action=UPDATE&amp;creator=factset&amp;DYN_ARGS=TRUE&amp;DOC_NAME=FAT:FQL_AUDITING_CLIENT_TEMPLATE.FAT&amp;display_string=Audit&amp;VAR:KEY=TARGVMVUNQ&amp;VAR:QUERY=RkZfRlJFRV9DRihMVE0sMCwsLCxVU0Qp&amp;WINDOW=FIRST_POPUP&amp;HEIGHT=450&amp;WIDTH=450&amp;START_MAXIMI","ZED=FALSE&amp;VAR:CALENDAR=US&amp;VAR:SYMBOL=GOOG&amp;VAR:INDEX=0"}</definedName>
    <definedName name="_2019__FDSAUDITLINK__" hidden="1">{"fdsup://directions/FAT Viewer?action=UPDATE&amp;creator=factset&amp;DYN_ARGS=TRUE&amp;DOC_NAME=FAT:FQL_AUDITING_CLIENT_TEMPLATE.FAT&amp;display_string=Audit&amp;VAR:KEY=TARGVMVUNQ&amp;VAR:QUERY=RkZfRlJFRV9DRihMVE0sMCwsLCxVU0Qp&amp;WINDOW=FIRST_POPUP&amp;HEIGHT=450&amp;WIDTH=450&amp;START_MAXIMI","ZED=FALSE&amp;VAR:CALENDAR=US&amp;VAR:SYMBOL=GOOG&amp;VAR:INDEX=0"}</definedName>
    <definedName name="_2020__FDSAUDITLINK__" localSheetId="2" hidden="1">{"fdsup://directions/FAT Viewer?action=UPDATE&amp;creator=factset&amp;DYN_ARGS=TRUE&amp;DOC_NAME=FAT:FQL_AUDITING_CLIENT_TEMPLATE.FAT&amp;display_string=Audit&amp;VAR:KEY=BAVIPMPIDG&amp;VAR:QUERY=RkZfRlJFRV9DRihMVE0sMCwsLCxVU0Qp&amp;WINDOW=FIRST_POPUP&amp;HEIGHT=450&amp;WIDTH=450&amp;START_MAXIMI","ZED=FALSE&amp;VAR:CALENDAR=US&amp;VAR:SYMBOL=CREE&amp;VAR:INDEX=0"}</definedName>
    <definedName name="_2020__FDSAUDITLINK__" hidden="1">{"fdsup://directions/FAT Viewer?action=UPDATE&amp;creator=factset&amp;DYN_ARGS=TRUE&amp;DOC_NAME=FAT:FQL_AUDITING_CLIENT_TEMPLATE.FAT&amp;display_string=Audit&amp;VAR:KEY=BAVIPMPIDG&amp;VAR:QUERY=RkZfRlJFRV9DRihMVE0sMCwsLCxVU0Qp&amp;WINDOW=FIRST_POPUP&amp;HEIGHT=450&amp;WIDTH=450&amp;START_MAXIMI","ZED=FALSE&amp;VAR:CALENDAR=US&amp;VAR:SYMBOL=CREE&amp;VAR:INDEX=0"}</definedName>
    <definedName name="_2021__FDSAUDITLINK__" localSheetId="2" hidden="1">{"fdsup://directions/FAT Viewer?action=UPDATE&amp;creator=factset&amp;DYN_ARGS=TRUE&amp;DOC_NAME=FAT:FQL_AUDITING_CLIENT_TEMPLATE.FAT&amp;display_string=Audit&amp;VAR:KEY=ZELCHWHGTC&amp;VAR:QUERY=RkZfRlJFRV9DRihMVE0sMCwsLCxVU0Qp&amp;WINDOW=FIRST_POPUP&amp;HEIGHT=450&amp;WIDTH=450&amp;START_MAXIMI","ZED=FALSE&amp;VAR:CALENDAR=US&amp;VAR:SYMBOL=CTXS&amp;VAR:INDEX=0"}</definedName>
    <definedName name="_2021__FDSAUDITLINK__" hidden="1">{"fdsup://directions/FAT Viewer?action=UPDATE&amp;creator=factset&amp;DYN_ARGS=TRUE&amp;DOC_NAME=FAT:FQL_AUDITING_CLIENT_TEMPLATE.FAT&amp;display_string=Audit&amp;VAR:KEY=ZELCHWHGTC&amp;VAR:QUERY=RkZfRlJFRV9DRihMVE0sMCwsLCxVU0Qp&amp;WINDOW=FIRST_POPUP&amp;HEIGHT=450&amp;WIDTH=450&amp;START_MAXIMI","ZED=FALSE&amp;VAR:CALENDAR=US&amp;VAR:SYMBOL=CTXS&amp;VAR:INDEX=0"}</definedName>
    <definedName name="_2022__FDSAUDITLINK__" localSheetId="2" hidden="1">{"fdsup://directions/FAT Viewer?action=UPDATE&amp;creator=factset&amp;DYN_ARGS=TRUE&amp;DOC_NAME=FAT:FQL_AUDITING_CLIENT_TEMPLATE.FAT&amp;display_string=Audit&amp;VAR:KEY=LWFIHETWBG&amp;VAR:QUERY=RkZfRlJFRV9DRihMVE0sMCwsLCxVU0Qp&amp;WINDOW=FIRST_POPUP&amp;HEIGHT=450&amp;WIDTH=450&amp;START_MAXIMI","ZED=FALSE&amp;VAR:CALENDAR=US&amp;VAR:SYMBOL=CSCO&amp;VAR:INDEX=0"}</definedName>
    <definedName name="_2022__FDSAUDITLINK__" hidden="1">{"fdsup://directions/FAT Viewer?action=UPDATE&amp;creator=factset&amp;DYN_ARGS=TRUE&amp;DOC_NAME=FAT:FQL_AUDITING_CLIENT_TEMPLATE.FAT&amp;display_string=Audit&amp;VAR:KEY=LWFIHETWBG&amp;VAR:QUERY=RkZfRlJFRV9DRihMVE0sMCwsLCxVU0Qp&amp;WINDOW=FIRST_POPUP&amp;HEIGHT=450&amp;WIDTH=450&amp;START_MAXIMI","ZED=FALSE&amp;VAR:CALENDAR=US&amp;VAR:SYMBOL=CSCO&amp;VAR:INDEX=0"}</definedName>
    <definedName name="_2023__FDSAUDITLINK__" localSheetId="2" hidden="1">{"fdsup://directions/FAT Viewer?action=UPDATE&amp;creator=factset&amp;DYN_ARGS=TRUE&amp;DOC_NAME=FAT:FQL_AUDITING_CLIENT_TEMPLATE.FAT&amp;display_string=Audit&amp;VAR:KEY=XQHSHYRQPI&amp;VAR:QUERY=RkZfRlJFRV9DRihMVE0sMCwsLCxVU0Qp&amp;WINDOW=FIRST_POPUP&amp;HEIGHT=450&amp;WIDTH=450&amp;START_MAXIMI","ZED=FALSE&amp;VAR:CALENDAR=US&amp;VAR:SYMBOL=AAPL&amp;VAR:INDEX=0"}</definedName>
    <definedName name="_2023__FDSAUDITLINK__" hidden="1">{"fdsup://directions/FAT Viewer?action=UPDATE&amp;creator=factset&amp;DYN_ARGS=TRUE&amp;DOC_NAME=FAT:FQL_AUDITING_CLIENT_TEMPLATE.FAT&amp;display_string=Audit&amp;VAR:KEY=XQHSHYRQPI&amp;VAR:QUERY=RkZfRlJFRV9DRihMVE0sMCwsLCxVU0Qp&amp;WINDOW=FIRST_POPUP&amp;HEIGHT=450&amp;WIDTH=450&amp;START_MAXIMI","ZED=FALSE&amp;VAR:CALENDAR=US&amp;VAR:SYMBOL=AAPL&amp;VAR:INDEX=0"}</definedName>
    <definedName name="_2024__FDSAUDITLINK__" localSheetId="2" hidden="1">{"fdsup://directions/FAT Viewer?action=UPDATE&amp;creator=factset&amp;DYN_ARGS=TRUE&amp;DOC_NAME=FAT:FQL_AUDITING_CLIENT_TEMPLATE.FAT&amp;display_string=Audit&amp;VAR:KEY=VYBURUHQDQ&amp;VAR:QUERY=RkZfRlJFRV9DRihMVE0sMCwsLCxVU0Qp&amp;WINDOW=FIRST_POPUP&amp;HEIGHT=450&amp;WIDTH=450&amp;START_MAXIMI","ZED=FALSE&amp;VAR:CALENDAR=US&amp;VAR:SYMBOL=ANSS&amp;VAR:INDEX=0"}</definedName>
    <definedName name="_2024__FDSAUDITLINK__" hidden="1">{"fdsup://directions/FAT Viewer?action=UPDATE&amp;creator=factset&amp;DYN_ARGS=TRUE&amp;DOC_NAME=FAT:FQL_AUDITING_CLIENT_TEMPLATE.FAT&amp;display_string=Audit&amp;VAR:KEY=VYBURUHQDQ&amp;VAR:QUERY=RkZfRlJFRV9DRihMVE0sMCwsLCxVU0Qp&amp;WINDOW=FIRST_POPUP&amp;HEIGHT=450&amp;WIDTH=450&amp;START_MAXIMI","ZED=FALSE&amp;VAR:CALENDAR=US&amp;VAR:SYMBOL=ANSS&amp;VAR:INDEX=0"}</definedName>
    <definedName name="_2025__FDSAUDITLINK__" localSheetId="2" hidden="1">{"fdsup://directions/FAT Viewer?action=UPDATE&amp;creator=factset&amp;DYN_ARGS=TRUE&amp;DOC_NAME=FAT:FQL_AUDITING_CLIENT_TEMPLATE.FAT&amp;display_string=Audit&amp;VAR:KEY=BSVMZMDETI&amp;VAR:QUERY=RkZfRlJFRV9DRihMVE0sMCwsLCxVU0Qp&amp;WINDOW=FIRST_POPUP&amp;HEIGHT=450&amp;WIDTH=450&amp;START_MAXIMI","ZED=FALSE&amp;VAR:CALENDAR=US&amp;VAR:SYMBOL=A&amp;VAR:INDEX=0"}</definedName>
    <definedName name="_2025__FDSAUDITLINK__" hidden="1">{"fdsup://directions/FAT Viewer?action=UPDATE&amp;creator=factset&amp;DYN_ARGS=TRUE&amp;DOC_NAME=FAT:FQL_AUDITING_CLIENT_TEMPLATE.FAT&amp;display_string=Audit&amp;VAR:KEY=BSVMZMDETI&amp;VAR:QUERY=RkZfRlJFRV9DRihMVE0sMCwsLCxVU0Qp&amp;WINDOW=FIRST_POPUP&amp;HEIGHT=450&amp;WIDTH=450&amp;START_MAXIMI","ZED=FALSE&amp;VAR:CALENDAR=US&amp;VAR:SYMBOL=A&amp;VAR:INDEX=0"}</definedName>
    <definedName name="_2026__FDSAUDITLINK__" localSheetId="2" hidden="1">{"fdsup://directions/FAT Viewer?action=UPDATE&amp;creator=factset&amp;DYN_ARGS=TRUE&amp;DOC_NAME=FAT:FQL_AUDITING_CLIENT_TEMPLATE.FAT&amp;display_string=Audit&amp;VAR:KEY=RITKXCBAXE&amp;VAR:QUERY=RkZfRlJFRV9DRihMVE0sMCwsLCxVU0Qp&amp;WINDOW=FIRST_POPUP&amp;HEIGHT=450&amp;WIDTH=450&amp;START_MAXIMI","ZED=FALSE&amp;VAR:CALENDAR=US&amp;VAR:SYMBOL=ADBE&amp;VAR:INDEX=0"}</definedName>
    <definedName name="_2026__FDSAUDITLINK__" hidden="1">{"fdsup://directions/FAT Viewer?action=UPDATE&amp;creator=factset&amp;DYN_ARGS=TRUE&amp;DOC_NAME=FAT:FQL_AUDITING_CLIENT_TEMPLATE.FAT&amp;display_string=Audit&amp;VAR:KEY=RITKXCBAXE&amp;VAR:QUERY=RkZfRlJFRV9DRihMVE0sMCwsLCxVU0Qp&amp;WINDOW=FIRST_POPUP&amp;HEIGHT=450&amp;WIDTH=450&amp;START_MAXIMI","ZED=FALSE&amp;VAR:CALENDAR=US&amp;VAR:SYMBOL=ADBE&amp;VAR:INDEX=0"}</definedName>
    <definedName name="_2027__FDSAUDITLINK__" localSheetId="2" hidden="1">{"fdsup://directions/FAT Viewer?action=UPDATE&amp;creator=factset&amp;DYN_ARGS=TRUE&amp;DOC_NAME=FAT:FQL_AUDITING_CLIENT_TEMPLATE.FAT&amp;display_string=Audit&amp;VAR:KEY=JORSVGDWHC&amp;VAR:QUERY=RkZfRlJFRV9DRihMVE0sMCwsLCxVU0Qp&amp;WINDOW=FIRST_POPUP&amp;HEIGHT=450&amp;WIDTH=450&amp;START_MAXIMI","ZED=FALSE&amp;VAR:CALENDAR=US&amp;VAR:SYMBOL=ACN&amp;VAR:INDEX=0"}</definedName>
    <definedName name="_2027__FDSAUDITLINK__" hidden="1">{"fdsup://directions/FAT Viewer?action=UPDATE&amp;creator=factset&amp;DYN_ARGS=TRUE&amp;DOC_NAME=FAT:FQL_AUDITING_CLIENT_TEMPLATE.FAT&amp;display_string=Audit&amp;VAR:KEY=JORSVGDWHC&amp;VAR:QUERY=RkZfRlJFRV9DRihMVE0sMCwsLCxVU0Qp&amp;WINDOW=FIRST_POPUP&amp;HEIGHT=450&amp;WIDTH=450&amp;START_MAXIMI","ZED=FALSE&amp;VAR:CALENDAR=US&amp;VAR:SYMBOL=ACN&amp;VAR:INDEX=0"}</definedName>
    <definedName name="_2028__FDSAUDITLINK__" localSheetId="2" hidden="1">{"fdsup://directions/FAT Viewer?action=UPDATE&amp;creator=factset&amp;DYN_ARGS=TRUE&amp;DOC_NAME=FAT:FQL_AUDITING_CLIENT_TEMPLATE.FAT&amp;display_string=Audit&amp;VAR:KEY=TQVQNYVKHS&amp;VAR:QUERY=RkZfR1JPU1NfTUdOKE1PTiwwKQ==&amp;WINDOW=FIRST_POPUP&amp;HEIGHT=450&amp;WIDTH=450&amp;START_MAXIMIZED=","FALSE&amp;VAR:CALENDAR=US&amp;VAR:SYMBOL=TRMB&amp;VAR:INDEX=0"}</definedName>
    <definedName name="_2028__FDSAUDITLINK__" hidden="1">{"fdsup://directions/FAT Viewer?action=UPDATE&amp;creator=factset&amp;DYN_ARGS=TRUE&amp;DOC_NAME=FAT:FQL_AUDITING_CLIENT_TEMPLATE.FAT&amp;display_string=Audit&amp;VAR:KEY=TQVQNYVKHS&amp;VAR:QUERY=RkZfR1JPU1NfTUdOKE1PTiwwKQ==&amp;WINDOW=FIRST_POPUP&amp;HEIGHT=450&amp;WIDTH=450&amp;START_MAXIMIZED=","FALSE&amp;VAR:CALENDAR=US&amp;VAR:SYMBOL=TRMB&amp;VAR:INDEX=0"}</definedName>
    <definedName name="_2029__FDSAUDITLINK__" localSheetId="2" hidden="1">{"fdsup://directions/FAT Viewer?action=UPDATE&amp;creator=factset&amp;DYN_ARGS=TRUE&amp;DOC_NAME=FAT:FQL_AUDITING_CLIENT_TEMPLATE.FAT&amp;display_string=Audit&amp;VAR:KEY=ZCFSJQVSRQ&amp;VAR:QUERY=RkZfR1JPU1NfTUdOKE1PTiwwKQ==&amp;WINDOW=FIRST_POPUP&amp;HEIGHT=450&amp;WIDTH=450&amp;START_MAXIMIZED=","FALSE&amp;VAR:CALENDAR=US&amp;VAR:SYMBOL=IBM&amp;VAR:INDEX=0"}</definedName>
    <definedName name="_2029__FDSAUDITLINK__" hidden="1">{"fdsup://directions/FAT Viewer?action=UPDATE&amp;creator=factset&amp;DYN_ARGS=TRUE&amp;DOC_NAME=FAT:FQL_AUDITING_CLIENT_TEMPLATE.FAT&amp;display_string=Audit&amp;VAR:KEY=ZCFSJQVSRQ&amp;VAR:QUERY=RkZfR1JPU1NfTUdOKE1PTiwwKQ==&amp;WINDOW=FIRST_POPUP&amp;HEIGHT=450&amp;WIDTH=450&amp;START_MAXIMIZED=","FALSE&amp;VAR:CALENDAR=US&amp;VAR:SYMBOL=IBM&amp;VAR:INDEX=0"}</definedName>
    <definedName name="_2030__FDSAUDITLINK__" localSheetId="2" hidden="1">{"fdsup://directions/FAT Viewer?action=UPDATE&amp;creator=factset&amp;DYN_ARGS=TRUE&amp;DOC_NAME=FAT:FQL_AUDITING_CLIENT_TEMPLATE.FAT&amp;display_string=Audit&amp;VAR:KEY=HQPUVYPOTY&amp;VAR:QUERY=RkZfR1JPU1NfTUdOKE1PTiwwKQ==&amp;WINDOW=FIRST_POPUP&amp;HEIGHT=450&amp;WIDTH=450&amp;START_MAXIMIZED=","FALSE&amp;VAR:CALENDAR=US&amp;VAR:SYMBOL=HPQ&amp;VAR:INDEX=0"}</definedName>
    <definedName name="_2030__FDSAUDITLINK__" hidden="1">{"fdsup://directions/FAT Viewer?action=UPDATE&amp;creator=factset&amp;DYN_ARGS=TRUE&amp;DOC_NAME=FAT:FQL_AUDITING_CLIENT_TEMPLATE.FAT&amp;display_string=Audit&amp;VAR:KEY=HQPUVYPOTY&amp;VAR:QUERY=RkZfR1JPU1NfTUdOKE1PTiwwKQ==&amp;WINDOW=FIRST_POPUP&amp;HEIGHT=450&amp;WIDTH=450&amp;START_MAXIMIZED=","FALSE&amp;VAR:CALENDAR=US&amp;VAR:SYMBOL=HPQ&amp;VAR:INDEX=0"}</definedName>
    <definedName name="_2031__FDSAUDITLINK__" localSheetId="2" hidden="1">{"fdsup://directions/FAT Viewer?action=UPDATE&amp;creator=factset&amp;DYN_ARGS=TRUE&amp;DOC_NAME=FAT:FQL_AUDITING_CLIENT_TEMPLATE.FAT&amp;display_string=Audit&amp;VAR:KEY=VQPSDIVIHO&amp;VAR:QUERY=RkZfR1JPU1NfTUdOKE1PTiwwKQ==&amp;WINDOW=FIRST_POPUP&amp;HEIGHT=450&amp;WIDTH=450&amp;START_MAXIMIZED=","FALSE&amp;VAR:CALENDAR=US&amp;VAR:SYMBOL=GOOG&amp;VAR:INDEX=0"}</definedName>
    <definedName name="_2031__FDSAUDITLINK__" hidden="1">{"fdsup://directions/FAT Viewer?action=UPDATE&amp;creator=factset&amp;DYN_ARGS=TRUE&amp;DOC_NAME=FAT:FQL_AUDITING_CLIENT_TEMPLATE.FAT&amp;display_string=Audit&amp;VAR:KEY=VQPSDIVIHO&amp;VAR:QUERY=RkZfR1JPU1NfTUdOKE1PTiwwKQ==&amp;WINDOW=FIRST_POPUP&amp;HEIGHT=450&amp;WIDTH=450&amp;START_MAXIMIZED=","FALSE&amp;VAR:CALENDAR=US&amp;VAR:SYMBOL=GOOG&amp;VAR:INDEX=0"}</definedName>
    <definedName name="_2032__FDSAUDITLINK__" localSheetId="2" hidden="1">{"fdsup://directions/FAT Viewer?action=UPDATE&amp;creator=factset&amp;DYN_ARGS=TRUE&amp;DOC_NAME=FAT:FQL_AUDITING_CLIENT_TEMPLATE.FAT&amp;display_string=Audit&amp;VAR:KEY=PKHIRMPWPG&amp;VAR:QUERY=RkZfR1JPU1NfTUdOKE1PTiwwKQ==&amp;WINDOW=FIRST_POPUP&amp;HEIGHT=450&amp;WIDTH=450&amp;START_MAXIMIZED=","FALSE&amp;VAR:CALENDAR=US&amp;VAR:SYMBOL=CREE&amp;VAR:INDEX=0"}</definedName>
    <definedName name="_2032__FDSAUDITLINK__" hidden="1">{"fdsup://directions/FAT Viewer?action=UPDATE&amp;creator=factset&amp;DYN_ARGS=TRUE&amp;DOC_NAME=FAT:FQL_AUDITING_CLIENT_TEMPLATE.FAT&amp;display_string=Audit&amp;VAR:KEY=PKHIRMPWPG&amp;VAR:QUERY=RkZfR1JPU1NfTUdOKE1PTiwwKQ==&amp;WINDOW=FIRST_POPUP&amp;HEIGHT=450&amp;WIDTH=450&amp;START_MAXIMIZED=","FALSE&amp;VAR:CALENDAR=US&amp;VAR:SYMBOL=CREE&amp;VAR:INDEX=0"}</definedName>
    <definedName name="_2033__FDSAUDITLINK__" localSheetId="2" hidden="1">{"fdsup://directions/FAT Viewer?action=UPDATE&amp;creator=factset&amp;DYN_ARGS=TRUE&amp;DOC_NAME=FAT:FQL_AUDITING_CLIENT_TEMPLATE.FAT&amp;display_string=Audit&amp;VAR:KEY=FAFUDWDGFM&amp;VAR:QUERY=RkZfR1JPU1NfTUdOKE1PTiwwKQ==&amp;WINDOW=FIRST_POPUP&amp;HEIGHT=450&amp;WIDTH=450&amp;START_MAXIMIZED=","FALSE&amp;VAR:CALENDAR=US&amp;VAR:SYMBOL=CTXS&amp;VAR:INDEX=0"}</definedName>
    <definedName name="_2033__FDSAUDITLINK__" hidden="1">{"fdsup://directions/FAT Viewer?action=UPDATE&amp;creator=factset&amp;DYN_ARGS=TRUE&amp;DOC_NAME=FAT:FQL_AUDITING_CLIENT_TEMPLATE.FAT&amp;display_string=Audit&amp;VAR:KEY=FAFUDWDGFM&amp;VAR:QUERY=RkZfR1JPU1NfTUdOKE1PTiwwKQ==&amp;WINDOW=FIRST_POPUP&amp;HEIGHT=450&amp;WIDTH=450&amp;START_MAXIMIZED=","FALSE&amp;VAR:CALENDAR=US&amp;VAR:SYMBOL=CTXS&amp;VAR:INDEX=0"}</definedName>
    <definedName name="_2034__FDSAUDITLINK__" localSheetId="2" hidden="1">{"fdsup://directions/FAT Viewer?action=UPDATE&amp;creator=factset&amp;DYN_ARGS=TRUE&amp;DOC_NAME=FAT:FQL_AUDITING_CLIENT_TEMPLATE.FAT&amp;display_string=Audit&amp;VAR:KEY=NQJMRIVKDK&amp;VAR:QUERY=RkZfR1JPU1NfTUdOKE1PTiwwKQ==&amp;WINDOW=FIRST_POPUP&amp;HEIGHT=450&amp;WIDTH=450&amp;START_MAXIMIZED=","FALSE&amp;VAR:CALENDAR=US&amp;VAR:SYMBOL=CSCO&amp;VAR:INDEX=0"}</definedName>
    <definedName name="_2034__FDSAUDITLINK__" hidden="1">{"fdsup://directions/FAT Viewer?action=UPDATE&amp;creator=factset&amp;DYN_ARGS=TRUE&amp;DOC_NAME=FAT:FQL_AUDITING_CLIENT_TEMPLATE.FAT&amp;display_string=Audit&amp;VAR:KEY=NQJMRIVKDK&amp;VAR:QUERY=RkZfR1JPU1NfTUdOKE1PTiwwKQ==&amp;WINDOW=FIRST_POPUP&amp;HEIGHT=450&amp;WIDTH=450&amp;START_MAXIMIZED=","FALSE&amp;VAR:CALENDAR=US&amp;VAR:SYMBOL=CSCO&amp;VAR:INDEX=0"}</definedName>
    <definedName name="_2035__FDSAUDITLINK__" localSheetId="2" hidden="1">{"fdsup://directions/FAT Viewer?action=UPDATE&amp;creator=factset&amp;DYN_ARGS=TRUE&amp;DOC_NAME=FAT:FQL_AUDITING_CLIENT_TEMPLATE.FAT&amp;display_string=Audit&amp;VAR:KEY=LCTWBQNUPU&amp;VAR:QUERY=RkZfR1JPU1NfTUdOKE1PTiwwKQ==&amp;WINDOW=FIRST_POPUP&amp;HEIGHT=450&amp;WIDTH=450&amp;START_MAXIMIZED=","FALSE&amp;VAR:CALENDAR=US&amp;VAR:SYMBOL=AAPL&amp;VAR:INDEX=0"}</definedName>
    <definedName name="_2035__FDSAUDITLINK__" hidden="1">{"fdsup://directions/FAT Viewer?action=UPDATE&amp;creator=factset&amp;DYN_ARGS=TRUE&amp;DOC_NAME=FAT:FQL_AUDITING_CLIENT_TEMPLATE.FAT&amp;display_string=Audit&amp;VAR:KEY=LCTWBQNUPU&amp;VAR:QUERY=RkZfR1JPU1NfTUdOKE1PTiwwKQ==&amp;WINDOW=FIRST_POPUP&amp;HEIGHT=450&amp;WIDTH=450&amp;START_MAXIMIZED=","FALSE&amp;VAR:CALENDAR=US&amp;VAR:SYMBOL=AAPL&amp;VAR:INDEX=0"}</definedName>
    <definedName name="_2036__FDSAUDITLINK__" localSheetId="2" hidden="1">{"fdsup://directions/FAT Viewer?action=UPDATE&amp;creator=factset&amp;DYN_ARGS=TRUE&amp;DOC_NAME=FAT:FQL_AUDITING_CLIENT_TEMPLATE.FAT&amp;display_string=Audit&amp;VAR:KEY=NKJOPUZSNW&amp;VAR:QUERY=RkZfR1JPU1NfTUdOKE1PTiwwKQ==&amp;WINDOW=FIRST_POPUP&amp;HEIGHT=450&amp;WIDTH=450&amp;START_MAXIMIZED=","FALSE&amp;VAR:CALENDAR=US&amp;VAR:SYMBOL=ANSS&amp;VAR:INDEX=0"}</definedName>
    <definedName name="_2036__FDSAUDITLINK__" hidden="1">{"fdsup://directions/FAT Viewer?action=UPDATE&amp;creator=factset&amp;DYN_ARGS=TRUE&amp;DOC_NAME=FAT:FQL_AUDITING_CLIENT_TEMPLATE.FAT&amp;display_string=Audit&amp;VAR:KEY=NKJOPUZSNW&amp;VAR:QUERY=RkZfR1JPU1NfTUdOKE1PTiwwKQ==&amp;WINDOW=FIRST_POPUP&amp;HEIGHT=450&amp;WIDTH=450&amp;START_MAXIMIZED=","FALSE&amp;VAR:CALENDAR=US&amp;VAR:SYMBOL=ANSS&amp;VAR:INDEX=0"}</definedName>
    <definedName name="_2037__FDSAUDITLINK__" localSheetId="2" hidden="1">{"fdsup://directions/FAT Viewer?action=UPDATE&amp;creator=factset&amp;DYN_ARGS=TRUE&amp;DOC_NAME=FAT:FQL_AUDITING_CLIENT_TEMPLATE.FAT&amp;display_string=Audit&amp;VAR:KEY=HQHAPOHCPS&amp;VAR:QUERY=RkZfR1JPU1NfTUdOKE1PTiwwKQ==&amp;WINDOW=FIRST_POPUP&amp;HEIGHT=450&amp;WIDTH=450&amp;START_MAXIMIZED=","FALSE&amp;VAR:CALENDAR=US&amp;VAR:SYMBOL=A&amp;VAR:INDEX=0"}</definedName>
    <definedName name="_2037__FDSAUDITLINK__" hidden="1">{"fdsup://directions/FAT Viewer?action=UPDATE&amp;creator=factset&amp;DYN_ARGS=TRUE&amp;DOC_NAME=FAT:FQL_AUDITING_CLIENT_TEMPLATE.FAT&amp;display_string=Audit&amp;VAR:KEY=HQHAPOHCPS&amp;VAR:QUERY=RkZfR1JPU1NfTUdOKE1PTiwwKQ==&amp;WINDOW=FIRST_POPUP&amp;HEIGHT=450&amp;WIDTH=450&amp;START_MAXIMIZED=","FALSE&amp;VAR:CALENDAR=US&amp;VAR:SYMBOL=A&amp;VAR:INDEX=0"}</definedName>
    <definedName name="_2038__FDSAUDITLINK__" localSheetId="2" hidden="1">{"fdsup://directions/FAT Viewer?action=UPDATE&amp;creator=factset&amp;DYN_ARGS=TRUE&amp;DOC_NAME=FAT:FQL_AUDITING_CLIENT_TEMPLATE.FAT&amp;display_string=Audit&amp;VAR:KEY=PCFGPQVKXW&amp;VAR:QUERY=RkZfR1JPU1NfTUdOKE1PTiwwKQ==&amp;WINDOW=FIRST_POPUP&amp;HEIGHT=450&amp;WIDTH=450&amp;START_MAXIMIZED=","FALSE&amp;VAR:CALENDAR=US&amp;VAR:SYMBOL=ADBE&amp;VAR:INDEX=0"}</definedName>
    <definedName name="_2038__FDSAUDITLINK__" hidden="1">{"fdsup://directions/FAT Viewer?action=UPDATE&amp;creator=factset&amp;DYN_ARGS=TRUE&amp;DOC_NAME=FAT:FQL_AUDITING_CLIENT_TEMPLATE.FAT&amp;display_string=Audit&amp;VAR:KEY=PCFGPQVKXW&amp;VAR:QUERY=RkZfR1JPU1NfTUdOKE1PTiwwKQ==&amp;WINDOW=FIRST_POPUP&amp;HEIGHT=450&amp;WIDTH=450&amp;START_MAXIMIZED=","FALSE&amp;VAR:CALENDAR=US&amp;VAR:SYMBOL=ADBE&amp;VAR:INDEX=0"}</definedName>
    <definedName name="_2039__FDSAUDITLINK__" localSheetId="2" hidden="1">{"fdsup://directions/FAT Viewer?action=UPDATE&amp;creator=factset&amp;DYN_ARGS=TRUE&amp;DOC_NAME=FAT:FQL_AUDITING_CLIENT_TEMPLATE.FAT&amp;display_string=Audit&amp;VAR:KEY=BMPABCZYNW&amp;VAR:QUERY=RkZfR1JPU1NfTUdOKE1PTiwwKQ==&amp;WINDOW=FIRST_POPUP&amp;HEIGHT=450&amp;WIDTH=450&amp;START_MAXIMIZED=","FALSE&amp;VAR:CALENDAR=US&amp;VAR:SYMBOL=ACN&amp;VAR:INDEX=0"}</definedName>
    <definedName name="_2039__FDSAUDITLINK__" hidden="1">{"fdsup://directions/FAT Viewer?action=UPDATE&amp;creator=factset&amp;DYN_ARGS=TRUE&amp;DOC_NAME=FAT:FQL_AUDITING_CLIENT_TEMPLATE.FAT&amp;display_string=Audit&amp;VAR:KEY=BMPABCZYNW&amp;VAR:QUERY=RkZfR1JPU1NfTUdOKE1PTiwwKQ==&amp;WINDOW=FIRST_POPUP&amp;HEIGHT=450&amp;WIDTH=450&amp;START_MAXIMIZED=","FALSE&amp;VAR:CALENDAR=US&amp;VAR:SYMBOL=ACN&amp;VAR:INDEX=0"}</definedName>
    <definedName name="_2040__FDSAUDITLINK__" localSheetId="2" hidden="1">{"fdsup://directions/FAT Viewer?action=UPDATE&amp;creator=factset&amp;DYN_ARGS=TRUE&amp;DOC_NAME=FAT:FQL_AUDITING_CLIENT_TEMPLATE.FAT&amp;display_string=Audit&amp;VAR:KEY=BKPEXGZOLU&amp;VAR:QUERY=RkZfRlJFRV9DRihMVE0sMCwsLCxVU0Qp&amp;WINDOW=FIRST_POPUP&amp;HEIGHT=450&amp;WIDTH=450&amp;START_MAXIMI","ZED=FALSE&amp;VAR:CALENDAR=US&amp;VAR:SYMBOL=TECHNOLOGY&amp;VAR:INDEX=0"}</definedName>
    <definedName name="_2040__FDSAUDITLINK__" hidden="1">{"fdsup://directions/FAT Viewer?action=UPDATE&amp;creator=factset&amp;DYN_ARGS=TRUE&amp;DOC_NAME=FAT:FQL_AUDITING_CLIENT_TEMPLATE.FAT&amp;display_string=Audit&amp;VAR:KEY=BKPEXGZOLU&amp;VAR:QUERY=RkZfRlJFRV9DRihMVE0sMCwsLCxVU0Qp&amp;WINDOW=FIRST_POPUP&amp;HEIGHT=450&amp;WIDTH=450&amp;START_MAXIMI","ZED=FALSE&amp;VAR:CALENDAR=US&amp;VAR:SYMBOL=TECHNOLOGY&amp;VAR:INDEX=0"}</definedName>
    <definedName name="_2041__FDSAUDITLINK__" localSheetId="2" hidden="1">{"fdsup://directions/FAT Viewer?action=UPDATE&amp;creator=factset&amp;DYN_ARGS=TRUE&amp;DOC_NAME=FAT:FQL_AUDITING_CLIENT_TEMPLATE.FAT&amp;display_string=Audit&amp;VAR:KEY=POZWJUZOPM&amp;VAR:QUERY=RkZfRlJFRV9DRihMVE0sMCwsLCxVU0Qp&amp;WINDOW=FIRST_POPUP&amp;HEIGHT=450&amp;WIDTH=450&amp;START_MAXIMI","ZED=FALSE&amp;VAR:CALENDAR=US&amp;VAR:SYMBOL=VMI&amp;VAR:INDEX=0"}</definedName>
    <definedName name="_2041__FDSAUDITLINK__" hidden="1">{"fdsup://directions/FAT Viewer?action=UPDATE&amp;creator=factset&amp;DYN_ARGS=TRUE&amp;DOC_NAME=FAT:FQL_AUDITING_CLIENT_TEMPLATE.FAT&amp;display_string=Audit&amp;VAR:KEY=POZWJUZOPM&amp;VAR:QUERY=RkZfRlJFRV9DRihMVE0sMCwsLCxVU0Qp&amp;WINDOW=FIRST_POPUP&amp;HEIGHT=450&amp;WIDTH=450&amp;START_MAXIMI","ZED=FALSE&amp;VAR:CALENDAR=US&amp;VAR:SYMBOL=VMI&amp;VAR:INDEX=0"}</definedName>
    <definedName name="_2042__FDSAUDITLINK__" localSheetId="2" hidden="1">{"fdsup://directions/FAT Viewer?action=UPDATE&amp;creator=factset&amp;DYN_ARGS=TRUE&amp;DOC_NAME=FAT:FQL_AUDITING_CLIENT_TEMPLATE.FAT&amp;display_string=Audit&amp;VAR:KEY=JYXURMPUHE&amp;VAR:QUERY=RkZfRlJFRV9DRihMVE0sMCwsLCxVU0Qp&amp;WINDOW=FIRST_POPUP&amp;HEIGHT=450&amp;WIDTH=450&amp;START_MAXIMI","ZED=FALSE&amp;VAR:CALENDAR=US&amp;VAR:SYMBOL=PLL&amp;VAR:INDEX=0"}</definedName>
    <definedName name="_2042__FDSAUDITLINK__" hidden="1">{"fdsup://directions/FAT Viewer?action=UPDATE&amp;creator=factset&amp;DYN_ARGS=TRUE&amp;DOC_NAME=FAT:FQL_AUDITING_CLIENT_TEMPLATE.FAT&amp;display_string=Audit&amp;VAR:KEY=JYXURMPUHE&amp;VAR:QUERY=RkZfRlJFRV9DRihMVE0sMCwsLCxVU0Qp&amp;WINDOW=FIRST_POPUP&amp;HEIGHT=450&amp;WIDTH=450&amp;START_MAXIMI","ZED=FALSE&amp;VAR:CALENDAR=US&amp;VAR:SYMBOL=PLL&amp;VAR:INDEX=0"}</definedName>
    <definedName name="_2043__FDSAUDITLINK__" localSheetId="2" hidden="1">{"fdsup://directions/FAT Viewer?action=UPDATE&amp;creator=factset&amp;DYN_ARGS=TRUE&amp;DOC_NAME=FAT:FQL_AUDITING_CLIENT_TEMPLATE.FAT&amp;display_string=Audit&amp;VAR:KEY=ZMTUHSTMPE&amp;VAR:QUERY=RkZfRlJFRV9DRihMVE0sMCwsLCxVU0Qp&amp;WINDOW=FIRST_POPUP&amp;HEIGHT=450&amp;WIDTH=450&amp;START_MAXIMI","ZED=FALSE&amp;VAR:CALENDAR=US&amp;VAR:SYMBOL=JBHT&amp;VAR:INDEX=0"}</definedName>
    <definedName name="_2043__FDSAUDITLINK__" hidden="1">{"fdsup://directions/FAT Viewer?action=UPDATE&amp;creator=factset&amp;DYN_ARGS=TRUE&amp;DOC_NAME=FAT:FQL_AUDITING_CLIENT_TEMPLATE.FAT&amp;display_string=Audit&amp;VAR:KEY=ZMTUHSTMPE&amp;VAR:QUERY=RkZfRlJFRV9DRihMVE0sMCwsLCxVU0Qp&amp;WINDOW=FIRST_POPUP&amp;HEIGHT=450&amp;WIDTH=450&amp;START_MAXIMI","ZED=FALSE&amp;VAR:CALENDAR=US&amp;VAR:SYMBOL=JBHT&amp;VAR:INDEX=0"}</definedName>
    <definedName name="_2044__FDSAUDITLINK__" localSheetId="2" hidden="1">{"fdsup://directions/FAT Viewer?action=UPDATE&amp;creator=factset&amp;DYN_ARGS=TRUE&amp;DOC_NAME=FAT:FQL_AUDITING_CLIENT_TEMPLATE.FAT&amp;display_string=Audit&amp;VAR:KEY=VIVKRWTOLK&amp;VAR:QUERY=RkZfRlJFRV9DRihMVE0sMCwsLCxVU0Qp&amp;WINDOW=FIRST_POPUP&amp;HEIGHT=450&amp;WIDTH=450&amp;START_MAXIMI","ZED=FALSE&amp;VAR:CALENDAR=US&amp;VAR:SYMBOL=CMI&amp;VAR:INDEX=0"}</definedName>
    <definedName name="_2044__FDSAUDITLINK__" hidden="1">{"fdsup://directions/FAT Viewer?action=UPDATE&amp;creator=factset&amp;DYN_ARGS=TRUE&amp;DOC_NAME=FAT:FQL_AUDITING_CLIENT_TEMPLATE.FAT&amp;display_string=Audit&amp;VAR:KEY=VIVKRWTOLK&amp;VAR:QUERY=RkZfRlJFRV9DRihMVE0sMCwsLCxVU0Qp&amp;WINDOW=FIRST_POPUP&amp;HEIGHT=450&amp;WIDTH=450&amp;START_MAXIMI","ZED=FALSE&amp;VAR:CALENDAR=US&amp;VAR:SYMBOL=CMI&amp;VAR:INDEX=0"}</definedName>
    <definedName name="_2045__FDSAUDITLINK__" localSheetId="2" hidden="1">{"fdsup://directions/FAT Viewer?action=UPDATE&amp;creator=factset&amp;DYN_ARGS=TRUE&amp;DOC_NAME=FAT:FQL_AUDITING_CLIENT_TEMPLATE.FAT&amp;display_string=Audit&amp;VAR:KEY=LWBEVKJSXY&amp;VAR:QUERY=RkZfRlJFRV9DRihMVE0sMCwsLCxVU0Qp&amp;WINDOW=FIRST_POPUP&amp;HEIGHT=450&amp;WIDTH=450&amp;START_MAXIMI","ZED=FALSE&amp;VAR:CALENDAR=US&amp;VAR:SYMBOL=ABB&amp;VAR:INDEX=0"}</definedName>
    <definedName name="_2045__FDSAUDITLINK__" hidden="1">{"fdsup://directions/FAT Viewer?action=UPDATE&amp;creator=factset&amp;DYN_ARGS=TRUE&amp;DOC_NAME=FAT:FQL_AUDITING_CLIENT_TEMPLATE.FAT&amp;display_string=Audit&amp;VAR:KEY=LWBEVKJSXY&amp;VAR:QUERY=RkZfRlJFRV9DRihMVE0sMCwsLCxVU0Qp&amp;WINDOW=FIRST_POPUP&amp;HEIGHT=450&amp;WIDTH=450&amp;START_MAXIMI","ZED=FALSE&amp;VAR:CALENDAR=US&amp;VAR:SYMBOL=ABB&amp;VAR:INDEX=0"}</definedName>
    <definedName name="_2046__FDSAUDITLINK__" localSheetId="2" hidden="1">{"fdsup://directions/FAT Viewer?action=UPDATE&amp;creator=factset&amp;DYN_ARGS=TRUE&amp;DOC_NAME=FAT:FQL_AUDITING_CLIENT_TEMPLATE.FAT&amp;display_string=Audit&amp;VAR:KEY=RIPKNKFEHO&amp;VAR:QUERY=RkZfR1JPU1NfTUdOKE1PTiwwKQ==&amp;WINDOW=FIRST_POPUP&amp;HEIGHT=450&amp;WIDTH=450&amp;START_MAXIMIZED=","FALSE&amp;VAR:CALENDAR=US&amp;VAR:SYMBOL=VMI&amp;VAR:INDEX=0"}</definedName>
    <definedName name="_2046__FDSAUDITLINK__" hidden="1">{"fdsup://directions/FAT Viewer?action=UPDATE&amp;creator=factset&amp;DYN_ARGS=TRUE&amp;DOC_NAME=FAT:FQL_AUDITING_CLIENT_TEMPLATE.FAT&amp;display_string=Audit&amp;VAR:KEY=RIPKNKFEHO&amp;VAR:QUERY=RkZfR1JPU1NfTUdOKE1PTiwwKQ==&amp;WINDOW=FIRST_POPUP&amp;HEIGHT=450&amp;WIDTH=450&amp;START_MAXIMIZED=","FALSE&amp;VAR:CALENDAR=US&amp;VAR:SYMBOL=VMI&amp;VAR:INDEX=0"}</definedName>
    <definedName name="_2047__FDSAUDITLINK__" localSheetId="2" hidden="1">{"fdsup://directions/FAT Viewer?action=UPDATE&amp;creator=factset&amp;DYN_ARGS=TRUE&amp;DOC_NAME=FAT:FQL_AUDITING_CLIENT_TEMPLATE.FAT&amp;display_string=Audit&amp;VAR:KEY=FCHMVYHSNQ&amp;VAR:QUERY=RkZfR1JPU1NfTUdOKE1PTiwwKQ==&amp;WINDOW=FIRST_POPUP&amp;HEIGHT=450&amp;WIDTH=450&amp;START_MAXIMIZED=","FALSE&amp;VAR:CALENDAR=US&amp;VAR:SYMBOL=PLL&amp;VAR:INDEX=0"}</definedName>
    <definedName name="_2047__FDSAUDITLINK__" hidden="1">{"fdsup://directions/FAT Viewer?action=UPDATE&amp;creator=factset&amp;DYN_ARGS=TRUE&amp;DOC_NAME=FAT:FQL_AUDITING_CLIENT_TEMPLATE.FAT&amp;display_string=Audit&amp;VAR:KEY=FCHMVYHSNQ&amp;VAR:QUERY=RkZfR1JPU1NfTUdOKE1PTiwwKQ==&amp;WINDOW=FIRST_POPUP&amp;HEIGHT=450&amp;WIDTH=450&amp;START_MAXIMIZED=","FALSE&amp;VAR:CALENDAR=US&amp;VAR:SYMBOL=PLL&amp;VAR:INDEX=0"}</definedName>
    <definedName name="_2048__FDSAUDITLINK__" localSheetId="2" hidden="1">{"fdsup://directions/FAT Viewer?action=UPDATE&amp;creator=factset&amp;DYN_ARGS=TRUE&amp;DOC_NAME=FAT:FQL_AUDITING_CLIENT_TEMPLATE.FAT&amp;display_string=Audit&amp;VAR:KEY=NSZUFKXEFC&amp;VAR:QUERY=RkZfR1JPU1NfTUdOKE1PTiwwKQ==&amp;WINDOW=FIRST_POPUP&amp;HEIGHT=450&amp;WIDTH=450&amp;START_MAXIMIZED=","FALSE&amp;VAR:CALENDAR=US&amp;VAR:SYMBOL=JBHT&amp;VAR:INDEX=0"}</definedName>
    <definedName name="_2048__FDSAUDITLINK__" hidden="1">{"fdsup://directions/FAT Viewer?action=UPDATE&amp;creator=factset&amp;DYN_ARGS=TRUE&amp;DOC_NAME=FAT:FQL_AUDITING_CLIENT_TEMPLATE.FAT&amp;display_string=Audit&amp;VAR:KEY=NSZUFKXEFC&amp;VAR:QUERY=RkZfR1JPU1NfTUdOKE1PTiwwKQ==&amp;WINDOW=FIRST_POPUP&amp;HEIGHT=450&amp;WIDTH=450&amp;START_MAXIMIZED=","FALSE&amp;VAR:CALENDAR=US&amp;VAR:SYMBOL=JBHT&amp;VAR:INDEX=0"}</definedName>
    <definedName name="_2049__FDSAUDITLINK__" localSheetId="2" hidden="1">{"fdsup://directions/FAT Viewer?action=UPDATE&amp;creator=factset&amp;DYN_ARGS=TRUE&amp;DOC_NAME=FAT:FQL_AUDITING_CLIENT_TEMPLATE.FAT&amp;display_string=Audit&amp;VAR:KEY=FOXOFGRKPW&amp;VAR:QUERY=RkZfR1JPU1NfTUdOKE1PTiwwKQ==&amp;WINDOW=FIRST_POPUP&amp;HEIGHT=450&amp;WIDTH=450&amp;START_MAXIMIZED=","FALSE&amp;VAR:CALENDAR=US&amp;VAR:SYMBOL=CMI&amp;VAR:INDEX=0"}</definedName>
    <definedName name="_2049__FDSAUDITLINK__" hidden="1">{"fdsup://directions/FAT Viewer?action=UPDATE&amp;creator=factset&amp;DYN_ARGS=TRUE&amp;DOC_NAME=FAT:FQL_AUDITING_CLIENT_TEMPLATE.FAT&amp;display_string=Audit&amp;VAR:KEY=FOXOFGRKPW&amp;VAR:QUERY=RkZfR1JPU1NfTUdOKE1PTiwwKQ==&amp;WINDOW=FIRST_POPUP&amp;HEIGHT=450&amp;WIDTH=450&amp;START_MAXIMIZED=","FALSE&amp;VAR:CALENDAR=US&amp;VAR:SYMBOL=CMI&amp;VAR:INDEX=0"}</definedName>
    <definedName name="_2050__FDSAUDITLINK__" localSheetId="2" hidden="1">{"fdsup://directions/FAT Viewer?action=UPDATE&amp;creator=factset&amp;DYN_ARGS=TRUE&amp;DOC_NAME=FAT:FQL_AUDITING_CLIENT_TEMPLATE.FAT&amp;display_string=Audit&amp;VAR:KEY=XCXKDWZCBK&amp;VAR:QUERY=RkZfR1JPU1NfTUdOKE1PTiwwKQ==&amp;WINDOW=FIRST_POPUP&amp;HEIGHT=450&amp;WIDTH=450&amp;START_MAXIMIZED=","FALSE&amp;VAR:CALENDAR=US&amp;VAR:SYMBOL=ABB&amp;VAR:INDEX=0"}</definedName>
    <definedName name="_2050__FDSAUDITLINK__" hidden="1">{"fdsup://directions/FAT Viewer?action=UPDATE&amp;creator=factset&amp;DYN_ARGS=TRUE&amp;DOC_NAME=FAT:FQL_AUDITING_CLIENT_TEMPLATE.FAT&amp;display_string=Audit&amp;VAR:KEY=XCXKDWZCBK&amp;VAR:QUERY=RkZfR1JPU1NfTUdOKE1PTiwwKQ==&amp;WINDOW=FIRST_POPUP&amp;HEIGHT=450&amp;WIDTH=450&amp;START_MAXIMIZED=","FALSE&amp;VAR:CALENDAR=US&amp;VAR:SYMBOL=ABB&amp;VAR:INDEX=0"}</definedName>
    <definedName name="_2051__FDSAUDITLINK__" localSheetId="2" hidden="1">{"fdsup://directions/FAT Viewer?action=UPDATE&amp;creator=factset&amp;DYN_ARGS=TRUE&amp;DOC_NAME=FAT:FQL_AUDITING_CLIENT_TEMPLATE.FAT&amp;display_string=Audit&amp;VAR:KEY=FAJSPOBORQ&amp;VAR:QUERY=RkZfRlJFRV9DRihMVE0sMCwsLCxVU0Qp&amp;WINDOW=FIRST_POPUP&amp;HEIGHT=450&amp;WIDTH=450&amp;START_MAXIMI","ZED=FALSE&amp;VAR:CALENDAR=US&amp;VAR:SYMBOL=INDUSTRIALS&amp;VAR:INDEX=0"}</definedName>
    <definedName name="_2051__FDSAUDITLINK__" hidden="1">{"fdsup://directions/FAT Viewer?action=UPDATE&amp;creator=factset&amp;DYN_ARGS=TRUE&amp;DOC_NAME=FAT:FQL_AUDITING_CLIENT_TEMPLATE.FAT&amp;display_string=Audit&amp;VAR:KEY=FAJSPOBORQ&amp;VAR:QUERY=RkZfRlJFRV9DRihMVE0sMCwsLCxVU0Qp&amp;WINDOW=FIRST_POPUP&amp;HEIGHT=450&amp;WIDTH=450&amp;START_MAXIMI","ZED=FALSE&amp;VAR:CALENDAR=US&amp;VAR:SYMBOL=INDUSTRIALS&amp;VAR:INDEX=0"}</definedName>
    <definedName name="_2052__FDSAUDITLINK__" localSheetId="2" hidden="1">{"fdsup://directions/FAT Viewer?action=UPDATE&amp;creator=factset&amp;DYN_ARGS=TRUE&amp;DOC_NAME=FAT:FQL_AUDITING_CLIENT_TEMPLATE.FAT&amp;display_string=Audit&amp;VAR:KEY=LSJSNYLMHS&amp;VAR:QUERY=RkZfRlJFRV9DRihMVE0sMCwsLCxVU0Qp&amp;WINDOW=FIRST_POPUP&amp;HEIGHT=450&amp;WIDTH=450&amp;START_MAXIMI","ZED=FALSE&amp;VAR:CALENDAR=US&amp;VAR:SYMBOL=SRCL&amp;VAR:INDEX=0"}</definedName>
    <definedName name="_2052__FDSAUDITLINK__" hidden="1">{"fdsup://directions/FAT Viewer?action=UPDATE&amp;creator=factset&amp;DYN_ARGS=TRUE&amp;DOC_NAME=FAT:FQL_AUDITING_CLIENT_TEMPLATE.FAT&amp;display_string=Audit&amp;VAR:KEY=LSJSNYLMHS&amp;VAR:QUERY=RkZfRlJFRV9DRihMVE0sMCwsLCxVU0Qp&amp;WINDOW=FIRST_POPUP&amp;HEIGHT=450&amp;WIDTH=450&amp;START_MAXIMI","ZED=FALSE&amp;VAR:CALENDAR=US&amp;VAR:SYMBOL=SRCL&amp;VAR:INDEX=0"}</definedName>
    <definedName name="_2053__FDSAUDITLINK__" localSheetId="2" hidden="1">{"fdsup://directions/FAT Viewer?action=UPDATE&amp;creator=factset&amp;DYN_ARGS=TRUE&amp;DOC_NAME=FAT:FQL_AUDITING_CLIENT_TEMPLATE.FAT&amp;display_string=Audit&amp;VAR:KEY=HMDSTEFSTE&amp;VAR:QUERY=RkZfRlJFRV9DRihMVE0sMCwsLCxVU0Qp&amp;WINDOW=FIRST_POPUP&amp;HEIGHT=450&amp;WIDTH=450&amp;START_MAXIMI","ZED=FALSE&amp;VAR:CALENDAR=US&amp;VAR:SYMBOL=MTD&amp;VAR:INDEX=0"}</definedName>
    <definedName name="_2053__FDSAUDITLINK__" hidden="1">{"fdsup://directions/FAT Viewer?action=UPDATE&amp;creator=factset&amp;DYN_ARGS=TRUE&amp;DOC_NAME=FAT:FQL_AUDITING_CLIENT_TEMPLATE.FAT&amp;display_string=Audit&amp;VAR:KEY=HMDSTEFSTE&amp;VAR:QUERY=RkZfRlJFRV9DRihMVE0sMCwsLCxVU0Qp&amp;WINDOW=FIRST_POPUP&amp;HEIGHT=450&amp;WIDTH=450&amp;START_MAXIMI","ZED=FALSE&amp;VAR:CALENDAR=US&amp;VAR:SYMBOL=MTD&amp;VAR:INDEX=0"}</definedName>
    <definedName name="_2054__FDSAUDITLINK__" localSheetId="2" hidden="1">{"fdsup://directions/FAT Viewer?action=UPDATE&amp;creator=factset&amp;DYN_ARGS=TRUE&amp;DOC_NAME=FAT:FQL_AUDITING_CLIENT_TEMPLATE.FAT&amp;display_string=Audit&amp;VAR:KEY=NAHGNQROLS&amp;VAR:QUERY=RkZfRlJFRV9DRihMVE0sMCwsLCxVU0Qp&amp;WINDOW=FIRST_POPUP&amp;HEIGHT=450&amp;WIDTH=450&amp;START_MAXIMI","ZED=FALSE&amp;VAR:CALENDAR=US&amp;VAR:SYMBOL=WAT&amp;VAR:INDEX=0"}</definedName>
    <definedName name="_2054__FDSAUDITLINK__" hidden="1">{"fdsup://directions/FAT Viewer?action=UPDATE&amp;creator=factset&amp;DYN_ARGS=TRUE&amp;DOC_NAME=FAT:FQL_AUDITING_CLIENT_TEMPLATE.FAT&amp;display_string=Audit&amp;VAR:KEY=NAHGNQROLS&amp;VAR:QUERY=RkZfRlJFRV9DRihMVE0sMCwsLCxVU0Qp&amp;WINDOW=FIRST_POPUP&amp;HEIGHT=450&amp;WIDTH=450&amp;START_MAXIMI","ZED=FALSE&amp;VAR:CALENDAR=US&amp;VAR:SYMBOL=WAT&amp;VAR:INDEX=0"}</definedName>
    <definedName name="_2055__FDSAUDITLINK__" localSheetId="2" hidden="1">{"fdsup://directions/FAT Viewer?action=UPDATE&amp;creator=factset&amp;DYN_ARGS=TRUE&amp;DOC_NAME=FAT:FQL_AUDITING_CLIENT_TEMPLATE.FAT&amp;display_string=Audit&amp;VAR:KEY=FGRGHQLYRA&amp;VAR:QUERY=RkZfRlJFRV9DRihMVE0sMCwsLCxVU0Qp&amp;WINDOW=FIRST_POPUP&amp;HEIGHT=450&amp;WIDTH=450&amp;START_MAXIMI","ZED=FALSE&amp;VAR:CALENDAR=US&amp;VAR:SYMBOL=BDX&amp;VAR:INDEX=0"}</definedName>
    <definedName name="_2055__FDSAUDITLINK__" hidden="1">{"fdsup://directions/FAT Viewer?action=UPDATE&amp;creator=factset&amp;DYN_ARGS=TRUE&amp;DOC_NAME=FAT:FQL_AUDITING_CLIENT_TEMPLATE.FAT&amp;display_string=Audit&amp;VAR:KEY=FGRGHQLYRA&amp;VAR:QUERY=RkZfRlJFRV9DRihMVE0sMCwsLCxVU0Qp&amp;WINDOW=FIRST_POPUP&amp;HEIGHT=450&amp;WIDTH=450&amp;START_MAXIMI","ZED=FALSE&amp;VAR:CALENDAR=US&amp;VAR:SYMBOL=BDX&amp;VAR:INDEX=0"}</definedName>
    <definedName name="_2056__FDSAUDITLINK__" localSheetId="2" hidden="1">{"fdsup://directions/FAT Viewer?action=UPDATE&amp;creator=factset&amp;DYN_ARGS=TRUE&amp;DOC_NAME=FAT:FQL_AUDITING_CLIENT_TEMPLATE.FAT&amp;display_string=Audit&amp;VAR:KEY=PQDILODAZS&amp;VAR:QUERY=RkZfR1JPU1NfTUdOKE1PTiwwKQ==&amp;WINDOW=FIRST_POPUP&amp;HEIGHT=450&amp;WIDTH=450&amp;START_MAXIMIZED=","FALSE&amp;VAR:CALENDAR=US&amp;VAR:SYMBOL=SRCL&amp;VAR:INDEX=0"}</definedName>
    <definedName name="_2056__FDSAUDITLINK__" hidden="1">{"fdsup://directions/FAT Viewer?action=UPDATE&amp;creator=factset&amp;DYN_ARGS=TRUE&amp;DOC_NAME=FAT:FQL_AUDITING_CLIENT_TEMPLATE.FAT&amp;display_string=Audit&amp;VAR:KEY=PQDILODAZS&amp;VAR:QUERY=RkZfR1JPU1NfTUdOKE1PTiwwKQ==&amp;WINDOW=FIRST_POPUP&amp;HEIGHT=450&amp;WIDTH=450&amp;START_MAXIMIZED=","FALSE&amp;VAR:CALENDAR=US&amp;VAR:SYMBOL=SRCL&amp;VAR:INDEX=0"}</definedName>
    <definedName name="_2057__FDSAUDITLINK__" localSheetId="2" hidden="1">{"fdsup://directions/FAT Viewer?action=UPDATE&amp;creator=factset&amp;DYN_ARGS=TRUE&amp;DOC_NAME=FAT:FQL_AUDITING_CLIENT_TEMPLATE.FAT&amp;display_string=Audit&amp;VAR:KEY=ZMLKDEDKFI&amp;VAR:QUERY=RkZfR1JPU1NfTUdOKE1PTiwwKQ==&amp;WINDOW=FIRST_POPUP&amp;HEIGHT=450&amp;WIDTH=450&amp;START_MAXIMIZED=","FALSE&amp;VAR:CALENDAR=US&amp;VAR:SYMBOL=MTD&amp;VAR:INDEX=0"}</definedName>
    <definedName name="_2057__FDSAUDITLINK__" hidden="1">{"fdsup://directions/FAT Viewer?action=UPDATE&amp;creator=factset&amp;DYN_ARGS=TRUE&amp;DOC_NAME=FAT:FQL_AUDITING_CLIENT_TEMPLATE.FAT&amp;display_string=Audit&amp;VAR:KEY=ZMLKDEDKFI&amp;VAR:QUERY=RkZfR1JPU1NfTUdOKE1PTiwwKQ==&amp;WINDOW=FIRST_POPUP&amp;HEIGHT=450&amp;WIDTH=450&amp;START_MAXIMIZED=","FALSE&amp;VAR:CALENDAR=US&amp;VAR:SYMBOL=MTD&amp;VAR:INDEX=0"}</definedName>
    <definedName name="_2058__FDSAUDITLINK__" localSheetId="2" hidden="1">{"fdsup://directions/FAT Viewer?action=UPDATE&amp;creator=factset&amp;DYN_ARGS=TRUE&amp;DOC_NAME=FAT:FQL_AUDITING_CLIENT_TEMPLATE.FAT&amp;display_string=Audit&amp;VAR:KEY=JARMDODAVQ&amp;VAR:QUERY=RkZfR1JPU1NfTUdOKE1PTiwwKQ==&amp;WINDOW=FIRST_POPUP&amp;HEIGHT=450&amp;WIDTH=450&amp;START_MAXIMIZED=","FALSE&amp;VAR:CALENDAR=US&amp;VAR:SYMBOL=WAT&amp;VAR:INDEX=0"}</definedName>
    <definedName name="_2058__FDSAUDITLINK__" hidden="1">{"fdsup://directions/FAT Viewer?action=UPDATE&amp;creator=factset&amp;DYN_ARGS=TRUE&amp;DOC_NAME=FAT:FQL_AUDITING_CLIENT_TEMPLATE.FAT&amp;display_string=Audit&amp;VAR:KEY=JARMDODAVQ&amp;VAR:QUERY=RkZfR1JPU1NfTUdOKE1PTiwwKQ==&amp;WINDOW=FIRST_POPUP&amp;HEIGHT=450&amp;WIDTH=450&amp;START_MAXIMIZED=","FALSE&amp;VAR:CALENDAR=US&amp;VAR:SYMBOL=WAT&amp;VAR:INDEX=0"}</definedName>
    <definedName name="_2059__FDSAUDITLINK__" localSheetId="2" hidden="1">{"fdsup://directions/FAT Viewer?action=UPDATE&amp;creator=factset&amp;DYN_ARGS=TRUE&amp;DOC_NAME=FAT:FQL_AUDITING_CLIENT_TEMPLATE.FAT&amp;display_string=Audit&amp;VAR:KEY=FQJKBYZKTA&amp;VAR:QUERY=RkZfR1JPU1NfTUdOKE1PTiwwKQ==&amp;WINDOW=FIRST_POPUP&amp;HEIGHT=450&amp;WIDTH=450&amp;START_MAXIMIZED=","FALSE&amp;VAR:CALENDAR=US&amp;VAR:SYMBOL=BDX&amp;VAR:INDEX=0"}</definedName>
    <definedName name="_2059__FDSAUDITLINK__" hidden="1">{"fdsup://directions/FAT Viewer?action=UPDATE&amp;creator=factset&amp;DYN_ARGS=TRUE&amp;DOC_NAME=FAT:FQL_AUDITING_CLIENT_TEMPLATE.FAT&amp;display_string=Audit&amp;VAR:KEY=FQJKBYZKTA&amp;VAR:QUERY=RkZfR1JPU1NfTUdOKE1PTiwwKQ==&amp;WINDOW=FIRST_POPUP&amp;HEIGHT=450&amp;WIDTH=450&amp;START_MAXIMIZED=","FALSE&amp;VAR:CALENDAR=US&amp;VAR:SYMBOL=BDX&amp;VAR:INDEX=0"}</definedName>
    <definedName name="_2060__FDSAUDITLINK__" localSheetId="2" hidden="1">{"fdsup://directions/FAT Viewer?action=UPDATE&amp;creator=factset&amp;DYN_ARGS=TRUE&amp;DOC_NAME=FAT:FQL_AUDITING_CLIENT_TEMPLATE.FAT&amp;display_string=Audit&amp;VAR:KEY=NSLEBWBQPQ&amp;VAR:QUERY=RkZfRlJFRV9DRihMVE0sMCwsLCxVU0Qp&amp;WINDOW=FIRST_POPUP&amp;HEIGHT=450&amp;WIDTH=450&amp;START_MAXIMI","ZED=FALSE&amp;VAR:CALENDAR=US&amp;VAR:SYMBOL=ICE&amp;VAR:INDEX=0"}</definedName>
    <definedName name="_2060__FDSAUDITLINK__" hidden="1">{"fdsup://directions/FAT Viewer?action=UPDATE&amp;creator=factset&amp;DYN_ARGS=TRUE&amp;DOC_NAME=FAT:FQL_AUDITING_CLIENT_TEMPLATE.FAT&amp;display_string=Audit&amp;VAR:KEY=NSLEBWBQPQ&amp;VAR:QUERY=RkZfRlJFRV9DRihMVE0sMCwsLCxVU0Qp&amp;WINDOW=FIRST_POPUP&amp;HEIGHT=450&amp;WIDTH=450&amp;START_MAXIMI","ZED=FALSE&amp;VAR:CALENDAR=US&amp;VAR:SYMBOL=ICE&amp;VAR:INDEX=0"}</definedName>
    <definedName name="_2061__FDSAUDITLINK__" localSheetId="2" hidden="1">{"fdsup://directions/FAT Viewer?action=UPDATE&amp;creator=factset&amp;DYN_ARGS=TRUE&amp;DOC_NAME=FAT:FQL_AUDITING_CLIENT_TEMPLATE.FAT&amp;display_string=Audit&amp;VAR:KEY=BINMXWVSHO&amp;VAR:QUERY=RkZfRlJFRV9DRihMVE0sMCwsLCxVU0Qp&amp;WINDOW=FIRST_POPUP&amp;HEIGHT=450&amp;WIDTH=450&amp;START_MAXIMI","ZED=FALSE&amp;VAR:CALENDAR=US&amp;VAR:SYMBOL=ACE&amp;VAR:INDEX=0"}</definedName>
    <definedName name="_2061__FDSAUDITLINK__" hidden="1">{"fdsup://directions/FAT Viewer?action=UPDATE&amp;creator=factset&amp;DYN_ARGS=TRUE&amp;DOC_NAME=FAT:FQL_AUDITING_CLIENT_TEMPLATE.FAT&amp;display_string=Audit&amp;VAR:KEY=BINMXWVSHO&amp;VAR:QUERY=RkZfRlJFRV9DRihMVE0sMCwsLCxVU0Qp&amp;WINDOW=FIRST_POPUP&amp;HEIGHT=450&amp;WIDTH=450&amp;START_MAXIMI","ZED=FALSE&amp;VAR:CALENDAR=US&amp;VAR:SYMBOL=ACE&amp;VAR:INDEX=0"}</definedName>
    <definedName name="_2062__FDSAUDITLINK__" localSheetId="2" hidden="1">{"fdsup://directions/FAT Viewer?action=UPDATE&amp;creator=factset&amp;DYN_ARGS=TRUE&amp;DOC_NAME=FAT:FQL_AUDITING_CLIENT_TEMPLATE.FAT&amp;display_string=Audit&amp;VAR:KEY=TOZGNQHMPU&amp;VAR:QUERY=RkZfR1JPU1NfTUdOKE1PTiwwKQ==&amp;WINDOW=FIRST_POPUP&amp;HEIGHT=450&amp;WIDTH=450&amp;START_MAXIMIZED=","FALSE&amp;VAR:CALENDAR=US&amp;VAR:SYMBOL=ICE&amp;VAR:INDEX=0"}</definedName>
    <definedName name="_2062__FDSAUDITLINK__" hidden="1">{"fdsup://directions/FAT Viewer?action=UPDATE&amp;creator=factset&amp;DYN_ARGS=TRUE&amp;DOC_NAME=FAT:FQL_AUDITING_CLIENT_TEMPLATE.FAT&amp;display_string=Audit&amp;VAR:KEY=TOZGNQHMPU&amp;VAR:QUERY=RkZfR1JPU1NfTUdOKE1PTiwwKQ==&amp;WINDOW=FIRST_POPUP&amp;HEIGHT=450&amp;WIDTH=450&amp;START_MAXIMIZED=","FALSE&amp;VAR:CALENDAR=US&amp;VAR:SYMBOL=ICE&amp;VAR:INDEX=0"}</definedName>
    <definedName name="_2063__FDSAUDITLINK__" localSheetId="2" hidden="1">{"fdsup://directions/FAT Viewer?action=UPDATE&amp;creator=factset&amp;DYN_ARGS=TRUE&amp;DOC_NAME=FAT:FQL_AUDITING_CLIENT_TEMPLATE.FAT&amp;display_string=Audit&amp;VAR:KEY=HCDODSRIHQ&amp;VAR:QUERY=RkZfR1JPU1NfTUdOKE1PTiwwKQ==&amp;WINDOW=FIRST_POPUP&amp;HEIGHT=450&amp;WIDTH=450&amp;START_MAXIMIZED=","FALSE&amp;VAR:CALENDAR=US&amp;VAR:SYMBOL=ACE&amp;VAR:INDEX=0"}</definedName>
    <definedName name="_2063__FDSAUDITLINK__" hidden="1">{"fdsup://directions/FAT Viewer?action=UPDATE&amp;creator=factset&amp;DYN_ARGS=TRUE&amp;DOC_NAME=FAT:FQL_AUDITING_CLIENT_TEMPLATE.FAT&amp;display_string=Audit&amp;VAR:KEY=HCDODSRIHQ&amp;VAR:QUERY=RkZfR1JPU1NfTUdOKE1PTiwwKQ==&amp;WINDOW=FIRST_POPUP&amp;HEIGHT=450&amp;WIDTH=450&amp;START_MAXIMIZED=","FALSE&amp;VAR:CALENDAR=US&amp;VAR:SYMBOL=ACE&amp;VAR:INDEX=0"}</definedName>
    <definedName name="_2064__FDSAUDITLINK__" localSheetId="2" hidden="1">{"fdsup://directions/FAT Viewer?action=UPDATE&amp;creator=factset&amp;DYN_ARGS=TRUE&amp;DOC_NAME=FAT:FQL_AUDITING_CLIENT_TEMPLATE.FAT&amp;display_string=Audit&amp;VAR:KEY=NARGVCTCRI&amp;VAR:QUERY=RkZfRlJFRV9DRihMVE0sMCwsLCxVU0Qp&amp;WINDOW=FIRST_POPUP&amp;HEIGHT=450&amp;WIDTH=450&amp;START_MAXIMI","ZED=FALSE&amp;VAR:CALENDAR=US&amp;VAR:SYMBOL=DNR&amp;VAR:INDEX=0"}</definedName>
    <definedName name="_2064__FDSAUDITLINK__" hidden="1">{"fdsup://directions/FAT Viewer?action=UPDATE&amp;creator=factset&amp;DYN_ARGS=TRUE&amp;DOC_NAME=FAT:FQL_AUDITING_CLIENT_TEMPLATE.FAT&amp;display_string=Audit&amp;VAR:KEY=NARGVCTCRI&amp;VAR:QUERY=RkZfRlJFRV9DRihMVE0sMCwsLCxVU0Qp&amp;WINDOW=FIRST_POPUP&amp;HEIGHT=450&amp;WIDTH=450&amp;START_MAXIMI","ZED=FALSE&amp;VAR:CALENDAR=US&amp;VAR:SYMBOL=DNR&amp;VAR:INDEX=0"}</definedName>
    <definedName name="_2065__FDSAUDITLINK__" localSheetId="2" hidden="1">{"fdsup://directions/FAT Viewer?action=UPDATE&amp;creator=factset&amp;DYN_ARGS=TRUE&amp;DOC_NAME=FAT:FQL_AUDITING_CLIENT_TEMPLATE.FAT&amp;display_string=Audit&amp;VAR:KEY=TENQPQHIFW&amp;VAR:QUERY=RkZfRlJFRV9DRihMVE0sMCwsLCxVU0Qp&amp;WINDOW=FIRST_POPUP&amp;HEIGHT=450&amp;WIDTH=450&amp;START_MAXIMI","ZED=FALSE&amp;VAR:CALENDAR=US&amp;VAR:SYMBOL=FSLR&amp;VAR:INDEX=0"}</definedName>
    <definedName name="_2065__FDSAUDITLINK__" hidden="1">{"fdsup://directions/FAT Viewer?action=UPDATE&amp;creator=factset&amp;DYN_ARGS=TRUE&amp;DOC_NAME=FAT:FQL_AUDITING_CLIENT_TEMPLATE.FAT&amp;display_string=Audit&amp;VAR:KEY=TENQPQHIFW&amp;VAR:QUERY=RkZfRlJFRV9DRihMVE0sMCwsLCxVU0Qp&amp;WINDOW=FIRST_POPUP&amp;HEIGHT=450&amp;WIDTH=450&amp;START_MAXIMI","ZED=FALSE&amp;VAR:CALENDAR=US&amp;VAR:SYMBOL=FSLR&amp;VAR:INDEX=0"}</definedName>
    <definedName name="_2066__FDSAUDITLINK__" localSheetId="2" hidden="1">{"fdsup://directions/FAT Viewer?action=UPDATE&amp;creator=factset&amp;DYN_ARGS=TRUE&amp;DOC_NAME=FAT:FQL_AUDITING_CLIENT_TEMPLATE.FAT&amp;display_string=Audit&amp;VAR:KEY=XKFMFWROZQ&amp;VAR:QUERY=RkZfR1JPU1NfTUdOKE1PTiwwKQ==&amp;WINDOW=FIRST_POPUP&amp;HEIGHT=450&amp;WIDTH=450&amp;START_MAXIMIZED=","FALSE&amp;VAR:CALENDAR=US&amp;VAR:SYMBOL=DNR&amp;VAR:INDEX=0"}</definedName>
    <definedName name="_2066__FDSAUDITLINK__" hidden="1">{"fdsup://directions/FAT Viewer?action=UPDATE&amp;creator=factset&amp;DYN_ARGS=TRUE&amp;DOC_NAME=FAT:FQL_AUDITING_CLIENT_TEMPLATE.FAT&amp;display_string=Audit&amp;VAR:KEY=XKFMFWROZQ&amp;VAR:QUERY=RkZfR1JPU1NfTUdOKE1PTiwwKQ==&amp;WINDOW=FIRST_POPUP&amp;HEIGHT=450&amp;WIDTH=450&amp;START_MAXIMIZED=","FALSE&amp;VAR:CALENDAR=US&amp;VAR:SYMBOL=DNR&amp;VAR:INDEX=0"}</definedName>
    <definedName name="_2067__FDSAUDITLINK__" localSheetId="2" hidden="1">{"fdsup://directions/FAT Viewer?action=UPDATE&amp;creator=factset&amp;DYN_ARGS=TRUE&amp;DOC_NAME=FAT:FQL_AUDITING_CLIENT_TEMPLATE.FAT&amp;display_string=Audit&amp;VAR:KEY=NWJIDKNEPO&amp;VAR:QUERY=RkZfR1JPU1NfTUdOKE1PTiwwKQ==&amp;WINDOW=FIRST_POPUP&amp;HEIGHT=450&amp;WIDTH=450&amp;START_MAXIMIZED=","FALSE&amp;VAR:CALENDAR=US&amp;VAR:SYMBOL=FSLR&amp;VAR:INDEX=0"}</definedName>
    <definedName name="_2067__FDSAUDITLINK__" hidden="1">{"fdsup://directions/FAT Viewer?action=UPDATE&amp;creator=factset&amp;DYN_ARGS=TRUE&amp;DOC_NAME=FAT:FQL_AUDITING_CLIENT_TEMPLATE.FAT&amp;display_string=Audit&amp;VAR:KEY=NWJIDKNEPO&amp;VAR:QUERY=RkZfR1JPU1NfTUdOKE1PTiwwKQ==&amp;WINDOW=FIRST_POPUP&amp;HEIGHT=450&amp;WIDTH=450&amp;START_MAXIMIZED=","FALSE&amp;VAR:CALENDAR=US&amp;VAR:SYMBOL=FSLR&amp;VAR:INDEX=0"}</definedName>
    <definedName name="_2068__FDSAUDITLINK__" localSheetId="2" hidden="1">{"fdsup://directions/FAT Viewer?action=UPDATE&amp;creator=factset&amp;DYN_ARGS=TRUE&amp;DOC_NAME=FAT:FQL_AUDITING_CLIENT_TEMPLATE.FAT&amp;display_string=Audit&amp;VAR:KEY=BMBKDMTWDG&amp;VAR:QUERY=RkZfRlJFRV9DRihMVE0sMCwsLCxVU0Qp&amp;WINDOW=FIRST_POPUP&amp;HEIGHT=450&amp;WIDTH=450&amp;START_MAXIMI","ZED=FALSE&amp;VAR:CALENDAR=US&amp;VAR:SYMBOL=ENERGY&amp;VAR:INDEX=0"}</definedName>
    <definedName name="_2068__FDSAUDITLINK__" hidden="1">{"fdsup://directions/FAT Viewer?action=UPDATE&amp;creator=factset&amp;DYN_ARGS=TRUE&amp;DOC_NAME=FAT:FQL_AUDITING_CLIENT_TEMPLATE.FAT&amp;display_string=Audit&amp;VAR:KEY=BMBKDMTWDG&amp;VAR:QUERY=RkZfRlJFRV9DRihMVE0sMCwsLCxVU0Qp&amp;WINDOW=FIRST_POPUP&amp;HEIGHT=450&amp;WIDTH=450&amp;START_MAXIMI","ZED=FALSE&amp;VAR:CALENDAR=US&amp;VAR:SYMBOL=ENERGY&amp;VAR:INDEX=0"}</definedName>
    <definedName name="_2069__FDSAUDITLINK__" localSheetId="2" hidden="1">{"fdsup://directions/FAT Viewer?action=UPDATE&amp;creator=factset&amp;DYN_ARGS=TRUE&amp;DOC_NAME=FAT:FQL_AUDITING_CLIENT_TEMPLATE.FAT&amp;display_string=Audit&amp;VAR:KEY=TOJIJOTIJI&amp;VAR:QUERY=RkZfRlJFRV9DRihMVE0sMCwsLCxVU0Qp&amp;WINDOW=FIRST_POPUP&amp;HEIGHT=450&amp;WIDTH=450&amp;START_MAXIMI","ZED=FALSE&amp;VAR:CALENDAR=US&amp;VAR:SYMBOL=WFMI&amp;VAR:INDEX=0"}</definedName>
    <definedName name="_2069__FDSAUDITLINK__" hidden="1">{"fdsup://directions/FAT Viewer?action=UPDATE&amp;creator=factset&amp;DYN_ARGS=TRUE&amp;DOC_NAME=FAT:FQL_AUDITING_CLIENT_TEMPLATE.FAT&amp;display_string=Audit&amp;VAR:KEY=TOJIJOTIJI&amp;VAR:QUERY=RkZfRlJFRV9DRihMVE0sMCwsLCxVU0Qp&amp;WINDOW=FIRST_POPUP&amp;HEIGHT=450&amp;WIDTH=450&amp;START_MAXIMI","ZED=FALSE&amp;VAR:CALENDAR=US&amp;VAR:SYMBOL=WFMI&amp;VAR:INDEX=0"}</definedName>
    <definedName name="_2070__FDSAUDITLINK__" localSheetId="2" hidden="1">{"fdsup://directions/FAT Viewer?action=UPDATE&amp;creator=factset&amp;DYN_ARGS=TRUE&amp;DOC_NAME=FAT:FQL_AUDITING_CLIENT_TEMPLATE.FAT&amp;display_string=Audit&amp;VAR:KEY=JMZABQXKTI&amp;VAR:QUERY=RkZfRlJFRV9DRihMVE0sMCwsLCxVU0Qp&amp;WINDOW=FIRST_POPUP&amp;HEIGHT=450&amp;WIDTH=450&amp;START_MAXIMI","ZED=FALSE&amp;VAR:CALENDAR=US&amp;VAR:SYMBOL=CLX&amp;VAR:INDEX=0"}</definedName>
    <definedName name="_2070__FDSAUDITLINK__" hidden="1">{"fdsup://directions/FAT Viewer?action=UPDATE&amp;creator=factset&amp;DYN_ARGS=TRUE&amp;DOC_NAME=FAT:FQL_AUDITING_CLIENT_TEMPLATE.FAT&amp;display_string=Audit&amp;VAR:KEY=JMZABQXKTI&amp;VAR:QUERY=RkZfRlJFRV9DRihMVE0sMCwsLCxVU0Qp&amp;WINDOW=FIRST_POPUP&amp;HEIGHT=450&amp;WIDTH=450&amp;START_MAXIMI","ZED=FALSE&amp;VAR:CALENDAR=US&amp;VAR:SYMBOL=CLX&amp;VAR:INDEX=0"}</definedName>
    <definedName name="_2071__FDSAUDITLINK__" localSheetId="2" hidden="1">{"fdsup://directions/FAT Viewer?action=UPDATE&amp;creator=factset&amp;DYN_ARGS=TRUE&amp;DOC_NAME=FAT:FQL_AUDITING_CLIENT_TEMPLATE.FAT&amp;display_string=Audit&amp;VAR:KEY=TKRWXGRMLK&amp;VAR:QUERY=RkZfRlJFRV9DRihMVE0sMCwsLCxVU0Qp&amp;WINDOW=FIRST_POPUP&amp;HEIGHT=450&amp;WIDTH=450&amp;START_MAXIMI","ZED=FALSE&amp;VAR:CALENDAR=US&amp;VAR:SYMBOL=CHD&amp;VAR:INDEX=0"}</definedName>
    <definedName name="_2071__FDSAUDITLINK__" hidden="1">{"fdsup://directions/FAT Viewer?action=UPDATE&amp;creator=factset&amp;DYN_ARGS=TRUE&amp;DOC_NAME=FAT:FQL_AUDITING_CLIENT_TEMPLATE.FAT&amp;display_string=Audit&amp;VAR:KEY=TKRWXGRMLK&amp;VAR:QUERY=RkZfRlJFRV9DRihMVE0sMCwsLCxVU0Qp&amp;WINDOW=FIRST_POPUP&amp;HEIGHT=450&amp;WIDTH=450&amp;START_MAXIMI","ZED=FALSE&amp;VAR:CALENDAR=US&amp;VAR:SYMBOL=CHD&amp;VAR:INDEX=0"}</definedName>
    <definedName name="_2072__FDSAUDITLINK__" localSheetId="2" hidden="1">{"fdsup://directions/FAT Viewer?action=UPDATE&amp;creator=factset&amp;DYN_ARGS=TRUE&amp;DOC_NAME=FAT:FQL_AUDITING_CLIENT_TEMPLATE.FAT&amp;display_string=Audit&amp;VAR:KEY=PCFWPIXEJI&amp;VAR:QUERY=RkZfR1JPU1NfTUdOKE1PTiwwKQ==&amp;WINDOW=FIRST_POPUP&amp;HEIGHT=450&amp;WIDTH=450&amp;START_MAXIMIZED=","FALSE&amp;VAR:CALENDAR=US&amp;VAR:SYMBOL=WFMI&amp;VAR:INDEX=0"}</definedName>
    <definedName name="_2072__FDSAUDITLINK__" hidden="1">{"fdsup://directions/FAT Viewer?action=UPDATE&amp;creator=factset&amp;DYN_ARGS=TRUE&amp;DOC_NAME=FAT:FQL_AUDITING_CLIENT_TEMPLATE.FAT&amp;display_string=Audit&amp;VAR:KEY=PCFWPIXEJI&amp;VAR:QUERY=RkZfR1JPU1NfTUdOKE1PTiwwKQ==&amp;WINDOW=FIRST_POPUP&amp;HEIGHT=450&amp;WIDTH=450&amp;START_MAXIMIZED=","FALSE&amp;VAR:CALENDAR=US&amp;VAR:SYMBOL=WFMI&amp;VAR:INDEX=0"}</definedName>
    <definedName name="_2073__FDSAUDITLINK__" localSheetId="2" hidden="1">{"fdsup://directions/FAT Viewer?action=UPDATE&amp;creator=factset&amp;DYN_ARGS=TRUE&amp;DOC_NAME=FAT:FQL_AUDITING_CLIENT_TEMPLATE.FAT&amp;display_string=Audit&amp;VAR:KEY=ZOHCFMLWRQ&amp;VAR:QUERY=RkZfR1JPU1NfTUdOKE1PTiwwKQ==&amp;WINDOW=FIRST_POPUP&amp;HEIGHT=450&amp;WIDTH=450&amp;START_MAXIMIZED=","FALSE&amp;VAR:CALENDAR=US&amp;VAR:SYMBOL=CLX&amp;VAR:INDEX=0"}</definedName>
    <definedName name="_2073__FDSAUDITLINK__" hidden="1">{"fdsup://directions/FAT Viewer?action=UPDATE&amp;creator=factset&amp;DYN_ARGS=TRUE&amp;DOC_NAME=FAT:FQL_AUDITING_CLIENT_TEMPLATE.FAT&amp;display_string=Audit&amp;VAR:KEY=ZOHCFMLWRQ&amp;VAR:QUERY=RkZfR1JPU1NfTUdOKE1PTiwwKQ==&amp;WINDOW=FIRST_POPUP&amp;HEIGHT=450&amp;WIDTH=450&amp;START_MAXIMIZED=","FALSE&amp;VAR:CALENDAR=US&amp;VAR:SYMBOL=CLX&amp;VAR:INDEX=0"}</definedName>
    <definedName name="_2074__FDSAUDITLINK__" localSheetId="2" hidden="1">{"fdsup://directions/FAT Viewer?action=UPDATE&amp;creator=factset&amp;DYN_ARGS=TRUE&amp;DOC_NAME=FAT:FQL_AUDITING_CLIENT_TEMPLATE.FAT&amp;display_string=Audit&amp;VAR:KEY=FADCJMFAVQ&amp;VAR:QUERY=RkZfR1JPU1NfTUdOKE1PTiwwKQ==&amp;WINDOW=FIRST_POPUP&amp;HEIGHT=450&amp;WIDTH=450&amp;START_MAXIMIZED=","FALSE&amp;VAR:CALENDAR=US&amp;VAR:SYMBOL=CHD&amp;VAR:INDEX=0"}</definedName>
    <definedName name="_2074__FDSAUDITLINK__" hidden="1">{"fdsup://directions/FAT Viewer?action=UPDATE&amp;creator=factset&amp;DYN_ARGS=TRUE&amp;DOC_NAME=FAT:FQL_AUDITING_CLIENT_TEMPLATE.FAT&amp;display_string=Audit&amp;VAR:KEY=FADCJMFAVQ&amp;VAR:QUERY=RkZfR1JPU1NfTUdOKE1PTiwwKQ==&amp;WINDOW=FIRST_POPUP&amp;HEIGHT=450&amp;WIDTH=450&amp;START_MAXIMIZED=","FALSE&amp;VAR:CALENDAR=US&amp;VAR:SYMBOL=CHD&amp;VAR:INDEX=0"}</definedName>
    <definedName name="_2075__FDSAUDITLINK__" localSheetId="2" hidden="1">{"fdsup://directions/FAT Viewer?action=UPDATE&amp;creator=factset&amp;DYN_ARGS=TRUE&amp;DOC_NAME=FAT:FQL_AUDITING_CLIENT_TEMPLATE.FAT&amp;display_string=Audit&amp;VAR:KEY=BOROZEDGJW&amp;VAR:QUERY=RkZfRlJFRV9DRihMVE0sMCwsLCxVU0Qp&amp;WINDOW=FIRST_POPUP&amp;HEIGHT=450&amp;WIDTH=450&amp;START_MAXIMI","ZED=FALSE&amp;VAR:CALENDAR=US&amp;VAR:SYMBOL=CONSUMER STAPLES&amp;VAR:INDEX=0"}</definedName>
    <definedName name="_2075__FDSAUDITLINK__" hidden="1">{"fdsup://directions/FAT Viewer?action=UPDATE&amp;creator=factset&amp;DYN_ARGS=TRUE&amp;DOC_NAME=FAT:FQL_AUDITING_CLIENT_TEMPLATE.FAT&amp;display_string=Audit&amp;VAR:KEY=BOROZEDGJW&amp;VAR:QUERY=RkZfRlJFRV9DRihMVE0sMCwsLCxVU0Qp&amp;WINDOW=FIRST_POPUP&amp;HEIGHT=450&amp;WIDTH=450&amp;START_MAXIMI","ZED=FALSE&amp;VAR:CALENDAR=US&amp;VAR:SYMBOL=CONSUMER STAPLES&amp;VAR:INDEX=0"}</definedName>
    <definedName name="_2076__FDSAUDITLINK__" localSheetId="2" hidden="1">{"fdsup://directions/FAT Viewer?action=UPDATE&amp;creator=factset&amp;DYN_ARGS=TRUE&amp;DOC_NAME=FAT:FQL_AUDITING_CLIENT_TEMPLATE.FAT&amp;display_string=Audit&amp;VAR:KEY=FYDSLEFQZA&amp;VAR:QUERY=RkZfRlJFRV9DRihMVE0sMCwsLCxVU0Qp&amp;WINDOW=FIRST_POPUP&amp;HEIGHT=450&amp;WIDTH=450&amp;START_MAXIMI","ZED=FALSE&amp;VAR:CALENDAR=US&amp;VAR:SYMBOL=SBUX&amp;VAR:INDEX=0"}</definedName>
    <definedName name="_2076__FDSAUDITLINK__" hidden="1">{"fdsup://directions/FAT Viewer?action=UPDATE&amp;creator=factset&amp;DYN_ARGS=TRUE&amp;DOC_NAME=FAT:FQL_AUDITING_CLIENT_TEMPLATE.FAT&amp;display_string=Audit&amp;VAR:KEY=FYDSLEFQZA&amp;VAR:QUERY=RkZfRlJFRV9DRihMVE0sMCwsLCxVU0Qp&amp;WINDOW=FIRST_POPUP&amp;HEIGHT=450&amp;WIDTH=450&amp;START_MAXIMI","ZED=FALSE&amp;VAR:CALENDAR=US&amp;VAR:SYMBOL=SBUX&amp;VAR:INDEX=0"}</definedName>
    <definedName name="_2077__FDSAUDITLINK__" localSheetId="2" hidden="1">{"fdsup://directions/FAT Viewer?action=UPDATE&amp;creator=factset&amp;DYN_ARGS=TRUE&amp;DOC_NAME=FAT:FQL_AUDITING_CLIENT_TEMPLATE.FAT&amp;display_string=Audit&amp;VAR:KEY=PIXIXWVINY&amp;VAR:QUERY=RkZfRlJFRV9DRihMVE0sMCwsLCxVU0Qp&amp;WINDOW=FIRST_POPUP&amp;HEIGHT=450&amp;WIDTH=450&amp;START_MAXIMI","ZED=FALSE&amp;VAR:CALENDAR=US&amp;VAR:SYMBOL=JCI&amp;VAR:INDEX=0"}</definedName>
    <definedName name="_2077__FDSAUDITLINK__" hidden="1">{"fdsup://directions/FAT Viewer?action=UPDATE&amp;creator=factset&amp;DYN_ARGS=TRUE&amp;DOC_NAME=FAT:FQL_AUDITING_CLIENT_TEMPLATE.FAT&amp;display_string=Audit&amp;VAR:KEY=PIXIXWVINY&amp;VAR:QUERY=RkZfRlJFRV9DRihMVE0sMCwsLCxVU0Qp&amp;WINDOW=FIRST_POPUP&amp;HEIGHT=450&amp;WIDTH=450&amp;START_MAXIMI","ZED=FALSE&amp;VAR:CALENDAR=US&amp;VAR:SYMBOL=JCI&amp;VAR:INDEX=0"}</definedName>
    <definedName name="_2078__FDSAUDITLINK__" localSheetId="2" hidden="1">{"fdsup://directions/FAT Viewer?action=UPDATE&amp;creator=factset&amp;DYN_ARGS=TRUE&amp;DOC_NAME=FAT:FQL_AUDITING_CLIENT_TEMPLATE.FAT&amp;display_string=Audit&amp;VAR:KEY=RQXANMTEFG&amp;VAR:QUERY=RkZfRlJFRV9DRihMVE0sMCwsLCxVU0Qp&amp;WINDOW=FIRST_POPUP&amp;HEIGHT=450&amp;WIDTH=450&amp;START_MAXIMI","ZED=FALSE&amp;VAR:CALENDAR=US&amp;VAR:SYMBOL=BWA&amp;VAR:INDEX=0"}</definedName>
    <definedName name="_2078__FDSAUDITLINK__" hidden="1">{"fdsup://directions/FAT Viewer?action=UPDATE&amp;creator=factset&amp;DYN_ARGS=TRUE&amp;DOC_NAME=FAT:FQL_AUDITING_CLIENT_TEMPLATE.FAT&amp;display_string=Audit&amp;VAR:KEY=RQXANMTEFG&amp;VAR:QUERY=RkZfRlJFRV9DRihMVE0sMCwsLCxVU0Qp&amp;WINDOW=FIRST_POPUP&amp;HEIGHT=450&amp;WIDTH=450&amp;START_MAXIMI","ZED=FALSE&amp;VAR:CALENDAR=US&amp;VAR:SYMBOL=BWA&amp;VAR:INDEX=0"}</definedName>
    <definedName name="_2079__FDSAUDITLINK__" localSheetId="2" hidden="1">{"fdsup://directions/FAT Viewer?action=UPDATE&amp;creator=factset&amp;DYN_ARGS=TRUE&amp;DOC_NAME=FAT:FQL_AUDITING_CLIENT_TEMPLATE.FAT&amp;display_string=Audit&amp;VAR:KEY=DCTMPWDEDK&amp;VAR:QUERY=RkZfR1JPU1NfTUdOKE1PTiwwKQ==&amp;WINDOW=FIRST_POPUP&amp;HEIGHT=450&amp;WIDTH=450&amp;START_MAXIMIZED=","FALSE&amp;VAR:CALENDAR=US&amp;VAR:SYMBOL=SBUX&amp;VAR:INDEX=0"}</definedName>
    <definedName name="_2079__FDSAUDITLINK__" hidden="1">{"fdsup://directions/FAT Viewer?action=UPDATE&amp;creator=factset&amp;DYN_ARGS=TRUE&amp;DOC_NAME=FAT:FQL_AUDITING_CLIENT_TEMPLATE.FAT&amp;display_string=Audit&amp;VAR:KEY=DCTMPWDEDK&amp;VAR:QUERY=RkZfR1JPU1NfTUdOKE1PTiwwKQ==&amp;WINDOW=FIRST_POPUP&amp;HEIGHT=450&amp;WIDTH=450&amp;START_MAXIMIZED=","FALSE&amp;VAR:CALENDAR=US&amp;VAR:SYMBOL=SBUX&amp;VAR:INDEX=0"}</definedName>
    <definedName name="_2080__FDSAUDITLINK__" localSheetId="2" hidden="1">{"fdsup://directions/FAT Viewer?action=UPDATE&amp;creator=factset&amp;DYN_ARGS=TRUE&amp;DOC_NAME=FAT:FQL_AUDITING_CLIENT_TEMPLATE.FAT&amp;display_string=Audit&amp;VAR:KEY=PEHEFCVGVU&amp;VAR:QUERY=RkZfR1JPU1NfTUdOKE1PTiwwKQ==&amp;WINDOW=FIRST_POPUP&amp;HEIGHT=450&amp;WIDTH=450&amp;START_MAXIMIZED=","FALSE&amp;VAR:CALENDAR=US&amp;VAR:SYMBOL=JCI&amp;VAR:INDEX=0"}</definedName>
    <definedName name="_2080__FDSAUDITLINK__" hidden="1">{"fdsup://directions/FAT Viewer?action=UPDATE&amp;creator=factset&amp;DYN_ARGS=TRUE&amp;DOC_NAME=FAT:FQL_AUDITING_CLIENT_TEMPLATE.FAT&amp;display_string=Audit&amp;VAR:KEY=PEHEFCVGVU&amp;VAR:QUERY=RkZfR1JPU1NfTUdOKE1PTiwwKQ==&amp;WINDOW=FIRST_POPUP&amp;HEIGHT=450&amp;WIDTH=450&amp;START_MAXIMIZED=","FALSE&amp;VAR:CALENDAR=US&amp;VAR:SYMBOL=JCI&amp;VAR:INDEX=0"}</definedName>
    <definedName name="_2081__FDSAUDITLINK__" localSheetId="2" hidden="1">{"fdsup://directions/FAT Viewer?action=UPDATE&amp;creator=factset&amp;DYN_ARGS=TRUE&amp;DOC_NAME=FAT:FQL_AUDITING_CLIENT_TEMPLATE.FAT&amp;display_string=Audit&amp;VAR:KEY=BOLCXKXUDO&amp;VAR:QUERY=RkZfR1JPU1NfTUdOKE1PTiwwKQ==&amp;WINDOW=FIRST_POPUP&amp;HEIGHT=450&amp;WIDTH=450&amp;START_MAXIMIZED=","FALSE&amp;VAR:CALENDAR=US&amp;VAR:SYMBOL=BWA&amp;VAR:INDEX=0"}</definedName>
    <definedName name="_2081__FDSAUDITLINK__" hidden="1">{"fdsup://directions/FAT Viewer?action=UPDATE&amp;creator=factset&amp;DYN_ARGS=TRUE&amp;DOC_NAME=FAT:FQL_AUDITING_CLIENT_TEMPLATE.FAT&amp;display_string=Audit&amp;VAR:KEY=BOLCXKXUDO&amp;VAR:QUERY=RkZfR1JPU1NfTUdOKE1PTiwwKQ==&amp;WINDOW=FIRST_POPUP&amp;HEIGHT=450&amp;WIDTH=450&amp;START_MAXIMIZED=","FALSE&amp;VAR:CALENDAR=US&amp;VAR:SYMBOL=BWA&amp;VAR:INDEX=0"}</definedName>
    <definedName name="_2082__FDSAUDITLINK__" localSheetId="2" hidden="1">{"fdsup://directions/FAT Viewer?action=UPDATE&amp;creator=factset&amp;DYN_ARGS=TRUE&amp;DOC_NAME=FAT:FQL_AUDITING_CLIENT_TEMPLATE.FAT&amp;display_string=Audit&amp;VAR:KEY=DUTCZURWVK&amp;VAR:QUERY=RkZfRlJFRV9DRihMVE0sMCwsLCxVU0Qp&amp;WINDOW=FIRST_POPUP&amp;HEIGHT=450&amp;WIDTH=450&amp;START_MAXIMI","ZED=FALSE&amp;VAR:CALENDAR=US&amp;VAR:SYMBOL=TTEK&amp;VAR:INDEX=0"}</definedName>
    <definedName name="_2082__FDSAUDITLINK__" hidden="1">{"fdsup://directions/FAT Viewer?action=UPDATE&amp;creator=factset&amp;DYN_ARGS=TRUE&amp;DOC_NAME=FAT:FQL_AUDITING_CLIENT_TEMPLATE.FAT&amp;display_string=Audit&amp;VAR:KEY=DUTCZURWVK&amp;VAR:QUERY=RkZfRlJFRV9DRihMVE0sMCwsLCxVU0Qp&amp;WINDOW=FIRST_POPUP&amp;HEIGHT=450&amp;WIDTH=450&amp;START_MAXIMI","ZED=FALSE&amp;VAR:CALENDAR=US&amp;VAR:SYMBOL=TTEK&amp;VAR:INDEX=0"}</definedName>
    <definedName name="_2083__FDSAUDITLINK__" localSheetId="2" hidden="1">{"fdsup://directions/FAT Viewer?action=UPDATE&amp;creator=factset&amp;DYN_ARGS=TRUE&amp;DOC_NAME=FAT:FQL_AUDITING_CLIENT_TEMPLATE.FAT&amp;display_string=Audit&amp;VAR:KEY=RSJGXAVAHS&amp;VAR:QUERY=RkZfR1JPU1NfTUdOKE1PTiwwKQ==&amp;WINDOW=FIRST_POPUP&amp;HEIGHT=450&amp;WIDTH=450&amp;START_MAXIMIZED=","FALSE&amp;VAR:CALENDAR=US&amp;VAR:SYMBOL=TTEK&amp;VAR:INDEX=0"}</definedName>
    <definedName name="_2083__FDSAUDITLINK__" hidden="1">{"fdsup://directions/FAT Viewer?action=UPDATE&amp;creator=factset&amp;DYN_ARGS=TRUE&amp;DOC_NAME=FAT:FQL_AUDITING_CLIENT_TEMPLATE.FAT&amp;display_string=Audit&amp;VAR:KEY=RSJGXAVAHS&amp;VAR:QUERY=RkZfR1JPU1NfTUdOKE1PTiwwKQ==&amp;WINDOW=FIRST_POPUP&amp;HEIGHT=450&amp;WIDTH=450&amp;START_MAXIMIZED=","FALSE&amp;VAR:CALENDAR=US&amp;VAR:SYMBOL=TTEK&amp;VAR:INDEX=0"}</definedName>
    <definedName name="_2084__FDSAUDITLINK__" localSheetId="2" hidden="1">{"fdsup://directions/FAT Viewer?action=UPDATE&amp;creator=factset&amp;DYN_ARGS=TRUE&amp;DOC_NAME=FAT:FQL_AUDITING_CLIENT_TEMPLATE.FAT&amp;display_string=Audit&amp;VAR:KEY=HEZSNQFQNO&amp;VAR:QUERY=RkZfRlJFRV9DRihMVE0sMCwsLCxVU0Qp&amp;WINDOW=FIRST_POPUP&amp;HEIGHT=450&amp;WIDTH=450&amp;START_MAXIMI","ZED=FALSE&amp;VAR:CALENDAR=US&amp;VAR:SYMBOL=PG&amp;VAR:INDEX=0"}</definedName>
    <definedName name="_2084__FDSAUDITLINK__" hidden="1">{"fdsup://directions/FAT Viewer?action=UPDATE&amp;creator=factset&amp;DYN_ARGS=TRUE&amp;DOC_NAME=FAT:FQL_AUDITING_CLIENT_TEMPLATE.FAT&amp;display_string=Audit&amp;VAR:KEY=HEZSNQFQNO&amp;VAR:QUERY=RkZfRlJFRV9DRihMVE0sMCwsLCxVU0Qp&amp;WINDOW=FIRST_POPUP&amp;HEIGHT=450&amp;WIDTH=450&amp;START_MAXIMI","ZED=FALSE&amp;VAR:CALENDAR=US&amp;VAR:SYMBOL=PG&amp;VAR:INDEX=0"}</definedName>
    <definedName name="_2085__FDSAUDITLINK__" localSheetId="2" hidden="1">{"fdsup://directions/FAT Viewer?action=UPDATE&amp;creator=factset&amp;DYN_ARGS=TRUE&amp;DOC_NAME=FAT:FQL_AUDITING_CLIENT_TEMPLATE.FAT&amp;display_string=Audit&amp;VAR:KEY=XORIHIJUJO&amp;VAR:QUERY=RkZfRlJFRV9DRihMVE0sMCwsLCxVU0Qp&amp;WINDOW=FIRST_POPUP&amp;HEIGHT=450&amp;WIDTH=450&amp;START_MAXIMI","ZED=FALSE&amp;VAR:CALENDAR=US&amp;VAR:SYMBOL=HSC&amp;VAR:INDEX=0"}</definedName>
    <definedName name="_2085__FDSAUDITLINK__" hidden="1">{"fdsup://directions/FAT Viewer?action=UPDATE&amp;creator=factset&amp;DYN_ARGS=TRUE&amp;DOC_NAME=FAT:FQL_AUDITING_CLIENT_TEMPLATE.FAT&amp;display_string=Audit&amp;VAR:KEY=XORIHIJUJO&amp;VAR:QUERY=RkZfRlJFRV9DRihMVE0sMCwsLCxVU0Qp&amp;WINDOW=FIRST_POPUP&amp;HEIGHT=450&amp;WIDTH=450&amp;START_MAXIMI","ZED=FALSE&amp;VAR:CALENDAR=US&amp;VAR:SYMBOL=HSC&amp;VAR:INDEX=0"}</definedName>
    <definedName name="_2086__FDSAUDITLINK__" localSheetId="2" hidden="1">{"fdsup://directions/FAT Viewer?action=UPDATE&amp;creator=factset&amp;DYN_ARGS=TRUE&amp;DOC_NAME=FAT:FQL_AUDITING_CLIENT_TEMPLATE.FAT&amp;display_string=Audit&amp;VAR:KEY=NSNWJYHMJO&amp;VAR:QUERY=RkZfR1JPU1NfTUdOKE1PTiwwKQ==&amp;WINDOW=FIRST_POPUP&amp;HEIGHT=450&amp;WIDTH=450&amp;START_MAXIMIZED=","FALSE&amp;VAR:CALENDAR=US&amp;VAR:SYMBOL=PG&amp;VAR:INDEX=0"}</definedName>
    <definedName name="_2086__FDSAUDITLINK__" hidden="1">{"fdsup://directions/FAT Viewer?action=UPDATE&amp;creator=factset&amp;DYN_ARGS=TRUE&amp;DOC_NAME=FAT:FQL_AUDITING_CLIENT_TEMPLATE.FAT&amp;display_string=Audit&amp;VAR:KEY=NSNWJYHMJO&amp;VAR:QUERY=RkZfR1JPU1NfTUdOKE1PTiwwKQ==&amp;WINDOW=FIRST_POPUP&amp;HEIGHT=450&amp;WIDTH=450&amp;START_MAXIMIZED=","FALSE&amp;VAR:CALENDAR=US&amp;VAR:SYMBOL=PG&amp;VAR:INDEX=0"}</definedName>
    <definedName name="_2087__FDSAUDITLINK__" localSheetId="2" hidden="1">{"fdsup://directions/FAT Viewer?action=UPDATE&amp;creator=factset&amp;DYN_ARGS=TRUE&amp;DOC_NAME=FAT:FQL_AUDITING_CLIENT_TEMPLATE.FAT&amp;display_string=Audit&amp;VAR:KEY=TQHKLAREXW&amp;VAR:QUERY=RkZfR1JPU1NfTUdOKE1PTiwwKQ==&amp;WINDOW=FIRST_POPUP&amp;HEIGHT=450&amp;WIDTH=450&amp;START_MAXIMIZED=","FALSE&amp;VAR:CALENDAR=US&amp;VAR:SYMBOL=HSC&amp;VAR:INDEX=0"}</definedName>
    <definedName name="_2087__FDSAUDITLINK__" hidden="1">{"fdsup://directions/FAT Viewer?action=UPDATE&amp;creator=factset&amp;DYN_ARGS=TRUE&amp;DOC_NAME=FAT:FQL_AUDITING_CLIENT_TEMPLATE.FAT&amp;display_string=Audit&amp;VAR:KEY=TQHKLAREXW&amp;VAR:QUERY=RkZfR1JPU1NfTUdOKE1PTiwwKQ==&amp;WINDOW=FIRST_POPUP&amp;HEIGHT=450&amp;WIDTH=450&amp;START_MAXIMIZED=","FALSE&amp;VAR:CALENDAR=US&amp;VAR:SYMBOL=HSC&amp;VAR:INDEX=0"}</definedName>
    <definedName name="_2088__FDSAUDITLINK__" localSheetId="2" hidden="1">{"fdsup://directions/FAT Viewer?action=UPDATE&amp;creator=factset&amp;DYN_ARGS=TRUE&amp;DOC_NAME=FAT:FQL_AUDITING_CLIENT_TEMPLATE.FAT&amp;display_string=Audit&amp;VAR:KEY=BMTOFWTQVS&amp;VAR:QUERY=RkZfRlJFRV9DRihMVE0sMCwsLCxVU0Qp&amp;WINDOW=FIRST_POPUP&amp;HEIGHT=450&amp;WIDTH=450&amp;START_MAXIMI","ZED=FALSE&amp;VAR:CALENDAR=US&amp;VAR:SYMBOL=AYI&amp;VAR:INDEX=0"}</definedName>
    <definedName name="_2088__FDSAUDITLINK__" hidden="1">{"fdsup://directions/FAT Viewer?action=UPDATE&amp;creator=factset&amp;DYN_ARGS=TRUE&amp;DOC_NAME=FAT:FQL_AUDITING_CLIENT_TEMPLATE.FAT&amp;display_string=Audit&amp;VAR:KEY=BMTOFWTQVS&amp;VAR:QUERY=RkZfRlJFRV9DRihMVE0sMCwsLCxVU0Qp&amp;WINDOW=FIRST_POPUP&amp;HEIGHT=450&amp;WIDTH=450&amp;START_MAXIMI","ZED=FALSE&amp;VAR:CALENDAR=US&amp;VAR:SYMBOL=AYI&amp;VAR:INDEX=0"}</definedName>
    <definedName name="_2089__FDSAUDITLINK__" localSheetId="2" hidden="1">{"fdsup://directions/FAT Viewer?action=UPDATE&amp;creator=factset&amp;DYN_ARGS=TRUE&amp;DOC_NAME=FAT:FQL_AUDITING_CLIENT_TEMPLATE.FAT&amp;display_string=Audit&amp;VAR:KEY=RIXSTKLAVM&amp;VAR:QUERY=RkZfR1JPU1NfTUdOKE1PTiwwKQ==&amp;WINDOW=FIRST_POPUP&amp;HEIGHT=450&amp;WIDTH=450&amp;START_MAXIMIZED=","FALSE&amp;VAR:CALENDAR=US&amp;VAR:SYMBOL=AYI&amp;VAR:INDEX=0"}</definedName>
    <definedName name="_2089__FDSAUDITLINK__" hidden="1">{"fdsup://directions/FAT Viewer?action=UPDATE&amp;creator=factset&amp;DYN_ARGS=TRUE&amp;DOC_NAME=FAT:FQL_AUDITING_CLIENT_TEMPLATE.FAT&amp;display_string=Audit&amp;VAR:KEY=RIXSTKLAVM&amp;VAR:QUERY=RkZfR1JPU1NfTUdOKE1PTiwwKQ==&amp;WINDOW=FIRST_POPUP&amp;HEIGHT=450&amp;WIDTH=450&amp;START_MAXIMIZED=","FALSE&amp;VAR:CALENDAR=US&amp;VAR:SYMBOL=AYI&amp;VAR:INDEX=0"}</definedName>
    <definedName name="_2090__FDSAUDITLINK__" localSheetId="2" hidden="1">{"fdsup://directions/FAT Viewer?action=UPDATE&amp;creator=factset&amp;DYN_ARGS=TRUE&amp;DOC_NAME=FAT:FQL_AUDITING_CLIENT_TEMPLATE.FAT&amp;display_string=Audit&amp;VAR:KEY=ZEFYXEJIHQ&amp;VAR:QUERY=RkZfRlJFRV9DRihMVE0sMCwsLCxVU0Qp&amp;WINDOW=FIRST_POPUP&amp;HEIGHT=450&amp;WIDTH=450&amp;START_MAXIMI","ZED=FALSE&amp;VAR:CALENDAR=US&amp;VAR:SYMBOL=EME&amp;VAR:INDEX=0"}</definedName>
    <definedName name="_2090__FDSAUDITLINK__" hidden="1">{"fdsup://directions/FAT Viewer?action=UPDATE&amp;creator=factset&amp;DYN_ARGS=TRUE&amp;DOC_NAME=FAT:FQL_AUDITING_CLIENT_TEMPLATE.FAT&amp;display_string=Audit&amp;VAR:KEY=ZEFYXEJIHQ&amp;VAR:QUERY=RkZfRlJFRV9DRihMVE0sMCwsLCxVU0Qp&amp;WINDOW=FIRST_POPUP&amp;HEIGHT=450&amp;WIDTH=450&amp;START_MAXIMI","ZED=FALSE&amp;VAR:CALENDAR=US&amp;VAR:SYMBOL=EME&amp;VAR:INDEX=0"}</definedName>
    <definedName name="_2091__FDSAUDITLINK__" localSheetId="2" hidden="1">{"fdsup://directions/FAT Viewer?action=UPDATE&amp;creator=factset&amp;DYN_ARGS=TRUE&amp;DOC_NAME=FAT:FQL_AUDITING_CLIENT_TEMPLATE.FAT&amp;display_string=Audit&amp;VAR:KEY=HIVOPSHGBW&amp;VAR:QUERY=RkZfRlJFRV9DRihMVE0sMCwsLCxVU0Qp&amp;WINDOW=FIRST_POPUP&amp;HEIGHT=450&amp;WIDTH=450&amp;START_MAXIMI","ZED=FALSE&amp;VAR:CALENDAR=US&amp;VAR:SYMBOL=WFC&amp;VAR:INDEX=0"}</definedName>
    <definedName name="_2091__FDSAUDITLINK__" hidden="1">{"fdsup://directions/FAT Viewer?action=UPDATE&amp;creator=factset&amp;DYN_ARGS=TRUE&amp;DOC_NAME=FAT:FQL_AUDITING_CLIENT_TEMPLATE.FAT&amp;display_string=Audit&amp;VAR:KEY=HIVOPSHGBW&amp;VAR:QUERY=RkZfRlJFRV9DRihMVE0sMCwsLCxVU0Qp&amp;WINDOW=FIRST_POPUP&amp;HEIGHT=450&amp;WIDTH=450&amp;START_MAXIMI","ZED=FALSE&amp;VAR:CALENDAR=US&amp;VAR:SYMBOL=WFC&amp;VAR:INDEX=0"}</definedName>
    <definedName name="_2092__FDSAUDITLINK__" localSheetId="2" hidden="1">{"fdsup://directions/FAT Viewer?action=UPDATE&amp;creator=factset&amp;DYN_ARGS=TRUE&amp;DOC_NAME=FAT:FQL_AUDITING_CLIENT_TEMPLATE.FAT&amp;display_string=Audit&amp;VAR:KEY=XMHYHMRGLG&amp;VAR:QUERY=RkZfR1JPU1NfTUdOKE1PTiwwKQ==&amp;WINDOW=FIRST_POPUP&amp;HEIGHT=450&amp;WIDTH=450&amp;START_MAXIMIZED=","FALSE&amp;VAR:CALENDAR=US&amp;VAR:SYMBOL=EME&amp;VAR:INDEX=0"}</definedName>
    <definedName name="_2092__FDSAUDITLINK__" hidden="1">{"fdsup://directions/FAT Viewer?action=UPDATE&amp;creator=factset&amp;DYN_ARGS=TRUE&amp;DOC_NAME=FAT:FQL_AUDITING_CLIENT_TEMPLATE.FAT&amp;display_string=Audit&amp;VAR:KEY=XMHYHMRGLG&amp;VAR:QUERY=RkZfR1JPU1NfTUdOKE1PTiwwKQ==&amp;WINDOW=FIRST_POPUP&amp;HEIGHT=450&amp;WIDTH=450&amp;START_MAXIMIZED=","FALSE&amp;VAR:CALENDAR=US&amp;VAR:SYMBOL=EME&amp;VAR:INDEX=0"}</definedName>
    <definedName name="_2093__FDSAUDITLINK__" localSheetId="2" hidden="1">{"fdsup://directions/FAT Viewer?action=UPDATE&amp;creator=factset&amp;DYN_ARGS=TRUE&amp;DOC_NAME=FAT:FQL_AUDITING_CLIENT_TEMPLATE.FAT&amp;display_string=Audit&amp;VAR:KEY=RWRQVQXILS&amp;VAR:QUERY=RkZfR1JPU1NfTUdOKE1PTiwwKQ==&amp;WINDOW=FIRST_POPUP&amp;HEIGHT=450&amp;WIDTH=450&amp;START_MAXIMIZED=","FALSE&amp;VAR:CALENDAR=US&amp;VAR:SYMBOL=WFC&amp;VAR:INDEX=0"}</definedName>
    <definedName name="_2093__FDSAUDITLINK__" hidden="1">{"fdsup://directions/FAT Viewer?action=UPDATE&amp;creator=factset&amp;DYN_ARGS=TRUE&amp;DOC_NAME=FAT:FQL_AUDITING_CLIENT_TEMPLATE.FAT&amp;display_string=Audit&amp;VAR:KEY=RWRQVQXILS&amp;VAR:QUERY=RkZfR1JPU1NfTUdOKE1PTiwwKQ==&amp;WINDOW=FIRST_POPUP&amp;HEIGHT=450&amp;WIDTH=450&amp;START_MAXIMIZED=","FALSE&amp;VAR:CALENDAR=US&amp;VAR:SYMBOL=WFC&amp;VAR:INDEX=0"}</definedName>
    <definedName name="_2094__FDSAUDITLINK__" localSheetId="2" hidden="1">{"fdsup://directions/FAT Viewer?action=UPDATE&amp;creator=factset&amp;DYN_ARGS=TRUE&amp;DOC_NAME=FAT:FQL_AUDITING_CLIENT_TEMPLATE.FAT&amp;display_string=Audit&amp;VAR:KEY=BGHONEZOBM&amp;VAR:QUERY=RkZfRlJFRV9DRihMVE0sMCwsLCxVU0Qp&amp;WINDOW=FIRST_POPUP&amp;HEIGHT=450&amp;WIDTH=450&amp;START_MAXIMI","ZED=FALSE&amp;VAR:CALENDAR=US&amp;VAR:SYMBOL=NLC&amp;VAR:INDEX=0"}</definedName>
    <definedName name="_2094__FDSAUDITLINK__" hidden="1">{"fdsup://directions/FAT Viewer?action=UPDATE&amp;creator=factset&amp;DYN_ARGS=TRUE&amp;DOC_NAME=FAT:FQL_AUDITING_CLIENT_TEMPLATE.FAT&amp;display_string=Audit&amp;VAR:KEY=BGHONEZOBM&amp;VAR:QUERY=RkZfRlJFRV9DRihMVE0sMCwsLCxVU0Qp&amp;WINDOW=FIRST_POPUP&amp;HEIGHT=450&amp;WIDTH=450&amp;START_MAXIMI","ZED=FALSE&amp;VAR:CALENDAR=US&amp;VAR:SYMBOL=NLC&amp;VAR:INDEX=0"}</definedName>
    <definedName name="_2095__FDSAUDITLINK__" localSheetId="2" hidden="1">{"fdsup://directions/FAT Viewer?action=UPDATE&amp;creator=factset&amp;DYN_ARGS=TRUE&amp;DOC_NAME=FAT:FQL_AUDITING_CLIENT_TEMPLATE.FAT&amp;display_string=Audit&amp;VAR:KEY=TEFGZWBQRE&amp;VAR:QUERY=RkZfRlJFRV9DRihMVE0sMCwsLCxVU0Qp&amp;WINDOW=FIRST_POPUP&amp;HEIGHT=450&amp;WIDTH=450&amp;START_MAXIMI","ZED=FALSE&amp;VAR:CALENDAR=US&amp;VAR:SYMBOL=ECL&amp;VAR:INDEX=0"}</definedName>
    <definedName name="_2095__FDSAUDITLINK__" hidden="1">{"fdsup://directions/FAT Viewer?action=UPDATE&amp;creator=factset&amp;DYN_ARGS=TRUE&amp;DOC_NAME=FAT:FQL_AUDITING_CLIENT_TEMPLATE.FAT&amp;display_string=Audit&amp;VAR:KEY=TEFGZWBQRE&amp;VAR:QUERY=RkZfRlJFRV9DRihMVE0sMCwsLCxVU0Qp&amp;WINDOW=FIRST_POPUP&amp;HEIGHT=450&amp;WIDTH=450&amp;START_MAXIMI","ZED=FALSE&amp;VAR:CALENDAR=US&amp;VAR:SYMBOL=ECL&amp;VAR:INDEX=0"}</definedName>
    <definedName name="_2096__FDSAUDITLINK__" localSheetId="2" hidden="1">{"fdsup://directions/FAT Viewer?action=UPDATE&amp;creator=factset&amp;DYN_ARGS=TRUE&amp;DOC_NAME=FAT:FQL_AUDITING_CLIENT_TEMPLATE.FAT&amp;display_string=Audit&amp;VAR:KEY=LEHWNWXYLI&amp;VAR:QUERY=RkZfRlJFRV9DRihMVE0sMCwsLCxVU0Qp&amp;WINDOW=FIRST_POPUP&amp;HEIGHT=450&amp;WIDTH=450&amp;START_MAXIMI","ZED=FALSE&amp;VAR:CALENDAR=US&amp;VAR:SYMBOL=APD&amp;VAR:INDEX=0"}</definedName>
    <definedName name="_2096__FDSAUDITLINK__" hidden="1">{"fdsup://directions/FAT Viewer?action=UPDATE&amp;creator=factset&amp;DYN_ARGS=TRUE&amp;DOC_NAME=FAT:FQL_AUDITING_CLIENT_TEMPLATE.FAT&amp;display_string=Audit&amp;VAR:KEY=LEHWNWXYLI&amp;VAR:QUERY=RkZfRlJFRV9DRihMVE0sMCwsLCxVU0Qp&amp;WINDOW=FIRST_POPUP&amp;HEIGHT=450&amp;WIDTH=450&amp;START_MAXIMI","ZED=FALSE&amp;VAR:CALENDAR=US&amp;VAR:SYMBOL=APD&amp;VAR:INDEX=0"}</definedName>
    <definedName name="_2097__FDSAUDITLINK__" localSheetId="2" hidden="1">{"fdsup://Directions/FactSet Auditing Viewer?action=AUDIT_VALUE&amp;DB=129&amp;ID1=27886510&amp;VALUEID=02001&amp;SDATE=201003&amp;PERIODTYPE=QTR_STD&amp;window=popup_no_bar&amp;width=385&amp;height=120&amp;START_MAXIMIZED=FALSE&amp;creator=factset&amp;display_string=Audit"}</definedName>
    <definedName name="_2097__FDSAUDITLINK__" hidden="1">{"fdsup://Directions/FactSet Auditing Viewer?action=AUDIT_VALUE&amp;DB=129&amp;ID1=27886510&amp;VALUEID=02001&amp;SDATE=201003&amp;PERIODTYPE=QTR_STD&amp;window=popup_no_bar&amp;width=385&amp;height=120&amp;START_MAXIMIZED=FALSE&amp;creator=factset&amp;display_string=Audit"}</definedName>
    <definedName name="_2098__FDSAUDITLINK__" localSheetId="2" hidden="1">{"fdsup://directions/FAT Viewer?action=UPDATE&amp;creator=factset&amp;DYN_ARGS=TRUE&amp;DOC_NAME=FAT:FQL_AUDITING_CLIENT_TEMPLATE.FAT&amp;display_string=Audit&amp;VAR:KEY=LSFSFCVCTM&amp;VAR:QUERY=RkZfR1JPU1NfTUdOKE1PTiwwKQ==&amp;WINDOW=FIRST_POPUP&amp;HEIGHT=450&amp;WIDTH=450&amp;START_MAXIMIZED=","FALSE&amp;VAR:CALENDAR=US&amp;VAR:SYMBOL=NLC&amp;VAR:INDEX=0"}</definedName>
    <definedName name="_2098__FDSAUDITLINK__" hidden="1">{"fdsup://directions/FAT Viewer?action=UPDATE&amp;creator=factset&amp;DYN_ARGS=TRUE&amp;DOC_NAME=FAT:FQL_AUDITING_CLIENT_TEMPLATE.FAT&amp;display_string=Audit&amp;VAR:KEY=LSFSFCVCTM&amp;VAR:QUERY=RkZfR1JPU1NfTUdOKE1PTiwwKQ==&amp;WINDOW=FIRST_POPUP&amp;HEIGHT=450&amp;WIDTH=450&amp;START_MAXIMIZED=","FALSE&amp;VAR:CALENDAR=US&amp;VAR:SYMBOL=NLC&amp;VAR:INDEX=0"}</definedName>
    <definedName name="_2099__FDSAUDITLINK__" localSheetId="2" hidden="1">{"fdsup://directions/FAT Viewer?action=UPDATE&amp;creator=factset&amp;DYN_ARGS=TRUE&amp;DOC_NAME=FAT:FQL_AUDITING_CLIENT_TEMPLATE.FAT&amp;display_string=Audit&amp;VAR:KEY=REXSRSPWPG&amp;VAR:QUERY=RkZfR1JPU1NfTUdOKE1PTiwwKQ==&amp;WINDOW=FIRST_POPUP&amp;HEIGHT=450&amp;WIDTH=450&amp;START_MAXIMIZED=","FALSE&amp;VAR:CALENDAR=US&amp;VAR:SYMBOL=ECL&amp;VAR:INDEX=0"}</definedName>
    <definedName name="_2099__FDSAUDITLINK__" hidden="1">{"fdsup://directions/FAT Viewer?action=UPDATE&amp;creator=factset&amp;DYN_ARGS=TRUE&amp;DOC_NAME=FAT:FQL_AUDITING_CLIENT_TEMPLATE.FAT&amp;display_string=Audit&amp;VAR:KEY=REXSRSPWPG&amp;VAR:QUERY=RkZfR1JPU1NfTUdOKE1PTiwwKQ==&amp;WINDOW=FIRST_POPUP&amp;HEIGHT=450&amp;WIDTH=450&amp;START_MAXIMIZED=","FALSE&amp;VAR:CALENDAR=US&amp;VAR:SYMBOL=ECL&amp;VAR:INDEX=0"}</definedName>
    <definedName name="_2100__FDSAUDITLINK__" localSheetId="2" hidden="1">{"fdsup://directions/FAT Viewer?action=UPDATE&amp;creator=factset&amp;DYN_ARGS=TRUE&amp;DOC_NAME=FAT:FQL_AUDITING_CLIENT_TEMPLATE.FAT&amp;display_string=Audit&amp;VAR:KEY=LWDGTKRIZS&amp;VAR:QUERY=RkZfR1JPU1NfTUdOKE1PTiwwKQ==&amp;WINDOW=FIRST_POPUP&amp;HEIGHT=450&amp;WIDTH=450&amp;START_MAXIMIZED=","FALSE&amp;VAR:CALENDAR=US&amp;VAR:SYMBOL=APD&amp;VAR:INDEX=0"}</definedName>
    <definedName name="_2100__FDSAUDITLINK__" hidden="1">{"fdsup://directions/FAT Viewer?action=UPDATE&amp;creator=factset&amp;DYN_ARGS=TRUE&amp;DOC_NAME=FAT:FQL_AUDITING_CLIENT_TEMPLATE.FAT&amp;display_string=Audit&amp;VAR:KEY=LWDGTKRIZS&amp;VAR:QUERY=RkZfR1JPU1NfTUdOKE1PTiwwKQ==&amp;WINDOW=FIRST_POPUP&amp;HEIGHT=450&amp;WIDTH=450&amp;START_MAXIMIZED=","FALSE&amp;VAR:CALENDAR=US&amp;VAR:SYMBOL=APD&amp;VAR:INDEX=0"}</definedName>
    <definedName name="_2101__FDSAUDITLINK__" localSheetId="2" hidden="1">{"fdsup://Directions/FactSet Auditing Viewer?action=AUDIT_VALUE&amp;DB=129&amp;ID1=27886510&amp;VALUEID=05194&amp;SDATE=201003&amp;PERIODTYPE=QTR_STD&amp;window=popup_no_bar&amp;width=385&amp;height=120&amp;START_MAXIMIZED=FALSE&amp;creator=factset&amp;display_string=Audit"}</definedName>
    <definedName name="_2101__FDSAUDITLINK__" hidden="1">{"fdsup://Directions/FactSet Auditing Viewer?action=AUDIT_VALUE&amp;DB=129&amp;ID1=27886510&amp;VALUEID=05194&amp;SDATE=201003&amp;PERIODTYPE=QTR_STD&amp;window=popup_no_bar&amp;width=385&amp;height=120&amp;START_MAXIMIZED=FALSE&amp;creator=factset&amp;display_string=Audit"}</definedName>
    <definedName name="_2102__FDSAUDITLINK__" localSheetId="2" hidden="1">{"fdsup://directions/FAT Viewer?action=UPDATE&amp;creator=factset&amp;DYN_ARGS=TRUE&amp;DOC_NAME=FAT:FQL_AUDITING_CLIENT_TEMPLATE.FAT&amp;display_string=Audit&amp;VAR:KEY=BUPSFEPKLY&amp;VAR:QUERY=RkZfRlJFRV9DRihMVE0sMCwsLCxVU0Qp&amp;WINDOW=FIRST_POPUP&amp;HEIGHT=450&amp;WIDTH=450&amp;START_MAXIMI","ZED=FALSE&amp;VAR:CALENDAR=US&amp;VAR:SYMBOL=TRMB&amp;VAR:INDEX=0"}</definedName>
    <definedName name="_2102__FDSAUDITLINK__" hidden="1">{"fdsup://directions/FAT Viewer?action=UPDATE&amp;creator=factset&amp;DYN_ARGS=TRUE&amp;DOC_NAME=FAT:FQL_AUDITING_CLIENT_TEMPLATE.FAT&amp;display_string=Audit&amp;VAR:KEY=BUPSFEPKLY&amp;VAR:QUERY=RkZfRlJFRV9DRihMVE0sMCwsLCxVU0Qp&amp;WINDOW=FIRST_POPUP&amp;HEIGHT=450&amp;WIDTH=450&amp;START_MAXIMI","ZED=FALSE&amp;VAR:CALENDAR=US&amp;VAR:SYMBOL=TRMB&amp;VAR:INDEX=0"}</definedName>
    <definedName name="_2103__FDSAUDITLINK__" localSheetId="2" hidden="1">{"fdsup://directions/FAT Viewer?action=UPDATE&amp;creator=factset&amp;DYN_ARGS=TRUE&amp;DOC_NAME=FAT:FQL_AUDITING_CLIENT_TEMPLATE.FAT&amp;display_string=Audit&amp;VAR:KEY=VEZYJQPCTQ&amp;VAR:QUERY=RkZfRlJFRV9DRihMVE0sMCwsLCxVU0Qp&amp;WINDOW=FIRST_POPUP&amp;HEIGHT=450&amp;WIDTH=450&amp;START_MAXIMI","ZED=FALSE&amp;VAR:CALENDAR=US&amp;VAR:SYMBOL=IBM&amp;VAR:INDEX=0"}</definedName>
    <definedName name="_2103__FDSAUDITLINK__" hidden="1">{"fdsup://directions/FAT Viewer?action=UPDATE&amp;creator=factset&amp;DYN_ARGS=TRUE&amp;DOC_NAME=FAT:FQL_AUDITING_CLIENT_TEMPLATE.FAT&amp;display_string=Audit&amp;VAR:KEY=VEZYJQPCTQ&amp;VAR:QUERY=RkZfRlJFRV9DRihMVE0sMCwsLCxVU0Qp&amp;WINDOW=FIRST_POPUP&amp;HEIGHT=450&amp;WIDTH=450&amp;START_MAXIMI","ZED=FALSE&amp;VAR:CALENDAR=US&amp;VAR:SYMBOL=IBM&amp;VAR:INDEX=0"}</definedName>
    <definedName name="_2104__FDSAUDITLINK__" localSheetId="2" hidden="1">{"fdsup://directions/FAT Viewer?action=UPDATE&amp;creator=factset&amp;DYN_ARGS=TRUE&amp;DOC_NAME=FAT:FQL_AUDITING_CLIENT_TEMPLATE.FAT&amp;display_string=Audit&amp;VAR:KEY=JIRWPYFSNS&amp;VAR:QUERY=RkZfRlJFRV9DRihMVE0sMCwsLCxVU0Qp&amp;WINDOW=FIRST_POPUP&amp;HEIGHT=450&amp;WIDTH=450&amp;START_MAXIMI","ZED=FALSE&amp;VAR:CALENDAR=US&amp;VAR:SYMBOL=HPQ&amp;VAR:INDEX=0"}</definedName>
    <definedName name="_2104__FDSAUDITLINK__" hidden="1">{"fdsup://directions/FAT Viewer?action=UPDATE&amp;creator=factset&amp;DYN_ARGS=TRUE&amp;DOC_NAME=FAT:FQL_AUDITING_CLIENT_TEMPLATE.FAT&amp;display_string=Audit&amp;VAR:KEY=JIRWPYFSNS&amp;VAR:QUERY=RkZfRlJFRV9DRihMVE0sMCwsLCxVU0Qp&amp;WINDOW=FIRST_POPUP&amp;HEIGHT=450&amp;WIDTH=450&amp;START_MAXIMI","ZED=FALSE&amp;VAR:CALENDAR=US&amp;VAR:SYMBOL=HPQ&amp;VAR:INDEX=0"}</definedName>
    <definedName name="_2105__FDSAUDITLINK__" localSheetId="2" hidden="1">{"fdsup://directions/FAT Viewer?action=UPDATE&amp;creator=factset&amp;DYN_ARGS=TRUE&amp;DOC_NAME=FAT:FQL_AUDITING_CLIENT_TEMPLATE.FAT&amp;display_string=Audit&amp;VAR:KEY=VSBGRKHYLI&amp;VAR:QUERY=RkZfRlJFRV9DRihMVE0sMCwsLCxVU0Qp&amp;WINDOW=FIRST_POPUP&amp;HEIGHT=450&amp;WIDTH=450&amp;START_MAXIMI","ZED=FALSE&amp;VAR:CALENDAR=US&amp;VAR:SYMBOL=GOOG&amp;VAR:INDEX=0"}</definedName>
    <definedName name="_2105__FDSAUDITLINK__" hidden="1">{"fdsup://directions/FAT Viewer?action=UPDATE&amp;creator=factset&amp;DYN_ARGS=TRUE&amp;DOC_NAME=FAT:FQL_AUDITING_CLIENT_TEMPLATE.FAT&amp;display_string=Audit&amp;VAR:KEY=VSBGRKHYLI&amp;VAR:QUERY=RkZfRlJFRV9DRihMVE0sMCwsLCxVU0Qp&amp;WINDOW=FIRST_POPUP&amp;HEIGHT=450&amp;WIDTH=450&amp;START_MAXIMI","ZED=FALSE&amp;VAR:CALENDAR=US&amp;VAR:SYMBOL=GOOG&amp;VAR:INDEX=0"}</definedName>
    <definedName name="_2106__FDSAUDITLINK__" localSheetId="2" hidden="1">{"fdsup://directions/FAT Viewer?action=UPDATE&amp;creator=factset&amp;DYN_ARGS=TRUE&amp;DOC_NAME=FAT:FQL_AUDITING_CLIENT_TEMPLATE.FAT&amp;display_string=Audit&amp;VAR:KEY=LADYJGZAHS&amp;VAR:QUERY=RkZfRlJFRV9DRihMVE0sMCwsLCxVU0Qp&amp;WINDOW=FIRST_POPUP&amp;HEIGHT=450&amp;WIDTH=450&amp;START_MAXIMI","ZED=FALSE&amp;VAR:CALENDAR=US&amp;VAR:SYMBOL=CREE&amp;VAR:INDEX=0"}</definedName>
    <definedName name="_2106__FDSAUDITLINK__" hidden="1">{"fdsup://directions/FAT Viewer?action=UPDATE&amp;creator=factset&amp;DYN_ARGS=TRUE&amp;DOC_NAME=FAT:FQL_AUDITING_CLIENT_TEMPLATE.FAT&amp;display_string=Audit&amp;VAR:KEY=LADYJGZAHS&amp;VAR:QUERY=RkZfRlJFRV9DRihMVE0sMCwsLCxVU0Qp&amp;WINDOW=FIRST_POPUP&amp;HEIGHT=450&amp;WIDTH=450&amp;START_MAXIMI","ZED=FALSE&amp;VAR:CALENDAR=US&amp;VAR:SYMBOL=CREE&amp;VAR:INDEX=0"}</definedName>
    <definedName name="_2107__FDSAUDITLINK__" localSheetId="2" hidden="1">{"fdsup://directions/FAT Viewer?action=UPDATE&amp;creator=factset&amp;DYN_ARGS=TRUE&amp;DOC_NAME=FAT:FQL_AUDITING_CLIENT_TEMPLATE.FAT&amp;display_string=Audit&amp;VAR:KEY=VITWDYBUNK&amp;VAR:QUERY=RkZfRlJFRV9DRihMVE0sMCwsLCxVU0Qp&amp;WINDOW=FIRST_POPUP&amp;HEIGHT=450&amp;WIDTH=450&amp;START_MAXIMI","ZED=FALSE&amp;VAR:CALENDAR=US&amp;VAR:SYMBOL=CTXS&amp;VAR:INDEX=0"}</definedName>
    <definedName name="_2107__FDSAUDITLINK__" hidden="1">{"fdsup://directions/FAT Viewer?action=UPDATE&amp;creator=factset&amp;DYN_ARGS=TRUE&amp;DOC_NAME=FAT:FQL_AUDITING_CLIENT_TEMPLATE.FAT&amp;display_string=Audit&amp;VAR:KEY=VITWDYBUNK&amp;VAR:QUERY=RkZfRlJFRV9DRihMVE0sMCwsLCxVU0Qp&amp;WINDOW=FIRST_POPUP&amp;HEIGHT=450&amp;WIDTH=450&amp;START_MAXIMI","ZED=FALSE&amp;VAR:CALENDAR=US&amp;VAR:SYMBOL=CTXS&amp;VAR:INDEX=0"}</definedName>
    <definedName name="_2108__FDSAUDITLINK__" localSheetId="2" hidden="1">{"fdsup://directions/FAT Viewer?action=UPDATE&amp;creator=factset&amp;DYN_ARGS=TRUE&amp;DOC_NAME=FAT:FQL_AUDITING_CLIENT_TEMPLATE.FAT&amp;display_string=Audit&amp;VAR:KEY=BGLEHODOZW&amp;VAR:QUERY=RkZfRlJFRV9DRihMVE0sMCwsLCxVU0Qp&amp;WINDOW=FIRST_POPUP&amp;HEIGHT=450&amp;WIDTH=450&amp;START_MAXIMI","ZED=FALSE&amp;VAR:CALENDAR=US&amp;VAR:SYMBOL=CSCO&amp;VAR:INDEX=0"}</definedName>
    <definedName name="_2108__FDSAUDITLINK__" hidden="1">{"fdsup://directions/FAT Viewer?action=UPDATE&amp;creator=factset&amp;DYN_ARGS=TRUE&amp;DOC_NAME=FAT:FQL_AUDITING_CLIENT_TEMPLATE.FAT&amp;display_string=Audit&amp;VAR:KEY=BGLEHODOZW&amp;VAR:QUERY=RkZfRlJFRV9DRihMVE0sMCwsLCxVU0Qp&amp;WINDOW=FIRST_POPUP&amp;HEIGHT=450&amp;WIDTH=450&amp;START_MAXIMI","ZED=FALSE&amp;VAR:CALENDAR=US&amp;VAR:SYMBOL=CSCO&amp;VAR:INDEX=0"}</definedName>
    <definedName name="_2109__FDSAUDITLINK__" localSheetId="2" hidden="1">{"fdsup://directions/FAT Viewer?action=UPDATE&amp;creator=factset&amp;DYN_ARGS=TRUE&amp;DOC_NAME=FAT:FQL_AUDITING_CLIENT_TEMPLATE.FAT&amp;display_string=Audit&amp;VAR:KEY=RYJYZSXOHO&amp;VAR:QUERY=RkZfRlJFRV9DRihMVE0sMCwsLCxVU0Qp&amp;WINDOW=FIRST_POPUP&amp;HEIGHT=450&amp;WIDTH=450&amp;START_MAXIMI","ZED=FALSE&amp;VAR:CALENDAR=US&amp;VAR:SYMBOL=AAPL&amp;VAR:INDEX=0"}</definedName>
    <definedName name="_2109__FDSAUDITLINK__" hidden="1">{"fdsup://directions/FAT Viewer?action=UPDATE&amp;creator=factset&amp;DYN_ARGS=TRUE&amp;DOC_NAME=FAT:FQL_AUDITING_CLIENT_TEMPLATE.FAT&amp;display_string=Audit&amp;VAR:KEY=RYJYZSXOHO&amp;VAR:QUERY=RkZfRlJFRV9DRihMVE0sMCwsLCxVU0Qp&amp;WINDOW=FIRST_POPUP&amp;HEIGHT=450&amp;WIDTH=450&amp;START_MAXIMI","ZED=FALSE&amp;VAR:CALENDAR=US&amp;VAR:SYMBOL=AAPL&amp;VAR:INDEX=0"}</definedName>
    <definedName name="_2110__FDSAUDITLINK__" localSheetId="2" hidden="1">{"fdsup://directions/FAT Viewer?action=UPDATE&amp;creator=factset&amp;DYN_ARGS=TRUE&amp;DOC_NAME=FAT:FQL_AUDITING_CLIENT_TEMPLATE.FAT&amp;display_string=Audit&amp;VAR:KEY=LUTUDYPWLS&amp;VAR:QUERY=RkZfRlJFRV9DRihMVE0sMCwsLCxVU0Qp&amp;WINDOW=FIRST_POPUP&amp;HEIGHT=450&amp;WIDTH=450&amp;START_MAXIMI","ZED=FALSE&amp;VAR:CALENDAR=US&amp;VAR:SYMBOL=ANSS&amp;VAR:INDEX=0"}</definedName>
    <definedName name="_2110__FDSAUDITLINK__" hidden="1">{"fdsup://directions/FAT Viewer?action=UPDATE&amp;creator=factset&amp;DYN_ARGS=TRUE&amp;DOC_NAME=FAT:FQL_AUDITING_CLIENT_TEMPLATE.FAT&amp;display_string=Audit&amp;VAR:KEY=LUTUDYPWLS&amp;VAR:QUERY=RkZfRlJFRV9DRihMVE0sMCwsLCxVU0Qp&amp;WINDOW=FIRST_POPUP&amp;HEIGHT=450&amp;WIDTH=450&amp;START_MAXIMI","ZED=FALSE&amp;VAR:CALENDAR=US&amp;VAR:SYMBOL=ANSS&amp;VAR:INDEX=0"}</definedName>
    <definedName name="_2111__FDSAUDITLINK__" localSheetId="2" hidden="1">{"fdsup://directions/FAT Viewer?action=UPDATE&amp;creator=factset&amp;DYN_ARGS=TRUE&amp;DOC_NAME=FAT:FQL_AUDITING_CLIENT_TEMPLATE.FAT&amp;display_string=Audit&amp;VAR:KEY=TMFGBKJUFQ&amp;VAR:QUERY=RkZfRlJFRV9DRihMVE0sMCwsLCxVU0Qp&amp;WINDOW=FIRST_POPUP&amp;HEIGHT=450&amp;WIDTH=450&amp;START_MAXIMI","ZED=FALSE&amp;VAR:CALENDAR=US&amp;VAR:SYMBOL=A&amp;VAR:INDEX=0"}</definedName>
    <definedName name="_2111__FDSAUDITLINK__" hidden="1">{"fdsup://directions/FAT Viewer?action=UPDATE&amp;creator=factset&amp;DYN_ARGS=TRUE&amp;DOC_NAME=FAT:FQL_AUDITING_CLIENT_TEMPLATE.FAT&amp;display_string=Audit&amp;VAR:KEY=TMFGBKJUFQ&amp;VAR:QUERY=RkZfRlJFRV9DRihMVE0sMCwsLCxVU0Qp&amp;WINDOW=FIRST_POPUP&amp;HEIGHT=450&amp;WIDTH=450&amp;START_MAXIMI","ZED=FALSE&amp;VAR:CALENDAR=US&amp;VAR:SYMBOL=A&amp;VAR:INDEX=0"}</definedName>
    <definedName name="_2112__FDSAUDITLINK__" localSheetId="2" hidden="1">{"fdsup://directions/FAT Viewer?action=UPDATE&amp;creator=factset&amp;DYN_ARGS=TRUE&amp;DOC_NAME=FAT:FQL_AUDITING_CLIENT_TEMPLATE.FAT&amp;display_string=Audit&amp;VAR:KEY=XERGTGPEXW&amp;VAR:QUERY=RkZfRlJFRV9DRihMVE0sMCwsLCxVU0Qp&amp;WINDOW=FIRST_POPUP&amp;HEIGHT=450&amp;WIDTH=450&amp;START_MAXIMI","ZED=FALSE&amp;VAR:CALENDAR=US&amp;VAR:SYMBOL=ADBE&amp;VAR:INDEX=0"}</definedName>
    <definedName name="_2112__FDSAUDITLINK__" hidden="1">{"fdsup://directions/FAT Viewer?action=UPDATE&amp;creator=factset&amp;DYN_ARGS=TRUE&amp;DOC_NAME=FAT:FQL_AUDITING_CLIENT_TEMPLATE.FAT&amp;display_string=Audit&amp;VAR:KEY=XERGTGPEXW&amp;VAR:QUERY=RkZfRlJFRV9DRihMVE0sMCwsLCxVU0Qp&amp;WINDOW=FIRST_POPUP&amp;HEIGHT=450&amp;WIDTH=450&amp;START_MAXIMI","ZED=FALSE&amp;VAR:CALENDAR=US&amp;VAR:SYMBOL=ADBE&amp;VAR:INDEX=0"}</definedName>
    <definedName name="_2113__FDSAUDITLINK__" localSheetId="2" hidden="1">{"fdsup://directions/FAT Viewer?action=UPDATE&amp;creator=factset&amp;DYN_ARGS=TRUE&amp;DOC_NAME=FAT:FQL_AUDITING_CLIENT_TEMPLATE.FAT&amp;display_string=Audit&amp;VAR:KEY=RSXIRONING&amp;VAR:QUERY=RkZfRlJFRV9DRihMVE0sMCwsLCxVU0Qp&amp;WINDOW=FIRST_POPUP&amp;HEIGHT=450&amp;WIDTH=450&amp;START_MAXIMI","ZED=FALSE&amp;VAR:CALENDAR=US&amp;VAR:SYMBOL=ACN&amp;VAR:INDEX=0"}</definedName>
    <definedName name="_2113__FDSAUDITLINK__" hidden="1">{"fdsup://directions/FAT Viewer?action=UPDATE&amp;creator=factset&amp;DYN_ARGS=TRUE&amp;DOC_NAME=FAT:FQL_AUDITING_CLIENT_TEMPLATE.FAT&amp;display_string=Audit&amp;VAR:KEY=RSXIRONING&amp;VAR:QUERY=RkZfRlJFRV9DRihMVE0sMCwsLCxVU0Qp&amp;WINDOW=FIRST_POPUP&amp;HEIGHT=450&amp;WIDTH=450&amp;START_MAXIMI","ZED=FALSE&amp;VAR:CALENDAR=US&amp;VAR:SYMBOL=ACN&amp;VAR:INDEX=0"}</definedName>
    <definedName name="_2114__FDSAUDITLINK__" localSheetId="2" hidden="1">{"fdsup://directions/FAT Viewer?action=UPDATE&amp;creator=factset&amp;DYN_ARGS=TRUE&amp;DOC_NAME=FAT:FQL_AUDITING_CLIENT_TEMPLATE.FAT&amp;display_string=Audit&amp;VAR:KEY=FYBWRUVOJW&amp;VAR:QUERY=RkZfR1JPU1NfTUdOKE1PTiwwKQ==&amp;WINDOW=FIRST_POPUP&amp;HEIGHT=450&amp;WIDTH=450&amp;START_MAXIMIZED=","FALSE&amp;VAR:CALENDAR=US&amp;VAR:SYMBOL=TRMB&amp;VAR:INDEX=0"}</definedName>
    <definedName name="_2114__FDSAUDITLINK__" hidden="1">{"fdsup://directions/FAT Viewer?action=UPDATE&amp;creator=factset&amp;DYN_ARGS=TRUE&amp;DOC_NAME=FAT:FQL_AUDITING_CLIENT_TEMPLATE.FAT&amp;display_string=Audit&amp;VAR:KEY=FYBWRUVOJW&amp;VAR:QUERY=RkZfR1JPU1NfTUdOKE1PTiwwKQ==&amp;WINDOW=FIRST_POPUP&amp;HEIGHT=450&amp;WIDTH=450&amp;START_MAXIMIZED=","FALSE&amp;VAR:CALENDAR=US&amp;VAR:SYMBOL=TRMB&amp;VAR:INDEX=0"}</definedName>
    <definedName name="_2115__FDSAUDITLINK__" localSheetId="2" hidden="1">{"fdsup://directions/FAT Viewer?action=UPDATE&amp;creator=factset&amp;DYN_ARGS=TRUE&amp;DOC_NAME=FAT:FQL_AUDITING_CLIENT_TEMPLATE.FAT&amp;display_string=Audit&amp;VAR:KEY=FWPQRQVUZO&amp;VAR:QUERY=RkZfR1JPU1NfTUdOKE1PTiwwKQ==&amp;WINDOW=FIRST_POPUP&amp;HEIGHT=450&amp;WIDTH=450&amp;START_MAXIMIZED=","FALSE&amp;VAR:CALENDAR=US&amp;VAR:SYMBOL=IBM&amp;VAR:INDEX=0"}</definedName>
    <definedName name="_2115__FDSAUDITLINK__" hidden="1">{"fdsup://directions/FAT Viewer?action=UPDATE&amp;creator=factset&amp;DYN_ARGS=TRUE&amp;DOC_NAME=FAT:FQL_AUDITING_CLIENT_TEMPLATE.FAT&amp;display_string=Audit&amp;VAR:KEY=FWPQRQVUZO&amp;VAR:QUERY=RkZfR1JPU1NfTUdOKE1PTiwwKQ==&amp;WINDOW=FIRST_POPUP&amp;HEIGHT=450&amp;WIDTH=450&amp;START_MAXIMIZED=","FALSE&amp;VAR:CALENDAR=US&amp;VAR:SYMBOL=IBM&amp;VAR:INDEX=0"}</definedName>
    <definedName name="_2116__FDSAUDITLINK__" localSheetId="2" hidden="1">{"fdsup://directions/FAT Viewer?action=UPDATE&amp;creator=factset&amp;DYN_ARGS=TRUE&amp;DOC_NAME=FAT:FQL_AUDITING_CLIENT_TEMPLATE.FAT&amp;display_string=Audit&amp;VAR:KEY=TATSHWJAXW&amp;VAR:QUERY=RkZfR1JPU1NfTUdOKE1PTiwwKQ==&amp;WINDOW=FIRST_POPUP&amp;HEIGHT=450&amp;WIDTH=450&amp;START_MAXIMIZED=","FALSE&amp;VAR:CALENDAR=US&amp;VAR:SYMBOL=HPQ&amp;VAR:INDEX=0"}</definedName>
    <definedName name="_2116__FDSAUDITLINK__" hidden="1">{"fdsup://directions/FAT Viewer?action=UPDATE&amp;creator=factset&amp;DYN_ARGS=TRUE&amp;DOC_NAME=FAT:FQL_AUDITING_CLIENT_TEMPLATE.FAT&amp;display_string=Audit&amp;VAR:KEY=TATSHWJAXW&amp;VAR:QUERY=RkZfR1JPU1NfTUdOKE1PTiwwKQ==&amp;WINDOW=FIRST_POPUP&amp;HEIGHT=450&amp;WIDTH=450&amp;START_MAXIMIZED=","FALSE&amp;VAR:CALENDAR=US&amp;VAR:SYMBOL=HPQ&amp;VAR:INDEX=0"}</definedName>
    <definedName name="_2117__FDSAUDITLINK__" localSheetId="2" hidden="1">{"fdsup://directions/FAT Viewer?action=UPDATE&amp;creator=factset&amp;DYN_ARGS=TRUE&amp;DOC_NAME=FAT:FQL_AUDITING_CLIENT_TEMPLATE.FAT&amp;display_string=Audit&amp;VAR:KEY=XGLQNWBCLO&amp;VAR:QUERY=RkZfR1JPU1NfTUdOKE1PTiwwKQ==&amp;WINDOW=FIRST_POPUP&amp;HEIGHT=450&amp;WIDTH=450&amp;START_MAXIMIZED=","FALSE&amp;VAR:CALENDAR=US&amp;VAR:SYMBOL=GOOG&amp;VAR:INDEX=0"}</definedName>
    <definedName name="_2117__FDSAUDITLINK__" hidden="1">{"fdsup://directions/FAT Viewer?action=UPDATE&amp;creator=factset&amp;DYN_ARGS=TRUE&amp;DOC_NAME=FAT:FQL_AUDITING_CLIENT_TEMPLATE.FAT&amp;display_string=Audit&amp;VAR:KEY=XGLQNWBCLO&amp;VAR:QUERY=RkZfR1JPU1NfTUdOKE1PTiwwKQ==&amp;WINDOW=FIRST_POPUP&amp;HEIGHT=450&amp;WIDTH=450&amp;START_MAXIMIZED=","FALSE&amp;VAR:CALENDAR=US&amp;VAR:SYMBOL=GOOG&amp;VAR:INDEX=0"}</definedName>
    <definedName name="_2118__FDSAUDITLINK__" localSheetId="2" hidden="1">{"fdsup://directions/FAT Viewer?action=UPDATE&amp;creator=factset&amp;DYN_ARGS=TRUE&amp;DOC_NAME=FAT:FQL_AUDITING_CLIENT_TEMPLATE.FAT&amp;display_string=Audit&amp;VAR:KEY=ZWRMNKFMRS&amp;VAR:QUERY=RkZfR1JPU1NfTUdOKE1PTiwwKQ==&amp;WINDOW=FIRST_POPUP&amp;HEIGHT=450&amp;WIDTH=450&amp;START_MAXIMIZED=","FALSE&amp;VAR:CALENDAR=US&amp;VAR:SYMBOL=CREE&amp;VAR:INDEX=0"}</definedName>
    <definedName name="_2118__FDSAUDITLINK__" hidden="1">{"fdsup://directions/FAT Viewer?action=UPDATE&amp;creator=factset&amp;DYN_ARGS=TRUE&amp;DOC_NAME=FAT:FQL_AUDITING_CLIENT_TEMPLATE.FAT&amp;display_string=Audit&amp;VAR:KEY=ZWRMNKFMRS&amp;VAR:QUERY=RkZfR1JPU1NfTUdOKE1PTiwwKQ==&amp;WINDOW=FIRST_POPUP&amp;HEIGHT=450&amp;WIDTH=450&amp;START_MAXIMIZED=","FALSE&amp;VAR:CALENDAR=US&amp;VAR:SYMBOL=CREE&amp;VAR:INDEX=0"}</definedName>
    <definedName name="_2119__FDSAUDITLINK__" localSheetId="2" hidden="1">{"fdsup://directions/FAT Viewer?action=UPDATE&amp;creator=factset&amp;DYN_ARGS=TRUE&amp;DOC_NAME=FAT:FQL_AUDITING_CLIENT_TEMPLATE.FAT&amp;display_string=Audit&amp;VAR:KEY=JAJYFWNONY&amp;VAR:QUERY=RkZfR1JPU1NfTUdOKE1PTiwwKQ==&amp;WINDOW=FIRST_POPUP&amp;HEIGHT=450&amp;WIDTH=450&amp;START_MAXIMIZED=","FALSE&amp;VAR:CALENDAR=US&amp;VAR:SYMBOL=CTXS&amp;VAR:INDEX=0"}</definedName>
    <definedName name="_2119__FDSAUDITLINK__" hidden="1">{"fdsup://directions/FAT Viewer?action=UPDATE&amp;creator=factset&amp;DYN_ARGS=TRUE&amp;DOC_NAME=FAT:FQL_AUDITING_CLIENT_TEMPLATE.FAT&amp;display_string=Audit&amp;VAR:KEY=JAJYFWNONY&amp;VAR:QUERY=RkZfR1JPU1NfTUdOKE1PTiwwKQ==&amp;WINDOW=FIRST_POPUP&amp;HEIGHT=450&amp;WIDTH=450&amp;START_MAXIMIZED=","FALSE&amp;VAR:CALENDAR=US&amp;VAR:SYMBOL=CTXS&amp;VAR:INDEX=0"}</definedName>
    <definedName name="_2120__FDSAUDITLINK__" localSheetId="2" hidden="1">{"fdsup://directions/FAT Viewer?action=UPDATE&amp;creator=factset&amp;DYN_ARGS=TRUE&amp;DOC_NAME=FAT:FQL_AUDITING_CLIENT_TEMPLATE.FAT&amp;display_string=Audit&amp;VAR:KEY=BODOVUFQLK&amp;VAR:QUERY=RkZfR1JPU1NfTUdOKE1PTiwwKQ==&amp;WINDOW=FIRST_POPUP&amp;HEIGHT=450&amp;WIDTH=450&amp;START_MAXIMIZED=","FALSE&amp;VAR:CALENDAR=US&amp;VAR:SYMBOL=CSCO&amp;VAR:INDEX=0"}</definedName>
    <definedName name="_2120__FDSAUDITLINK__" hidden="1">{"fdsup://directions/FAT Viewer?action=UPDATE&amp;creator=factset&amp;DYN_ARGS=TRUE&amp;DOC_NAME=FAT:FQL_AUDITING_CLIENT_TEMPLATE.FAT&amp;display_string=Audit&amp;VAR:KEY=BODOVUFQLK&amp;VAR:QUERY=RkZfR1JPU1NfTUdOKE1PTiwwKQ==&amp;WINDOW=FIRST_POPUP&amp;HEIGHT=450&amp;WIDTH=450&amp;START_MAXIMIZED=","FALSE&amp;VAR:CALENDAR=US&amp;VAR:SYMBOL=CSCO&amp;VAR:INDEX=0"}</definedName>
    <definedName name="_2121__FDSAUDITLINK__" localSheetId="2" hidden="1">{"fdsup://directions/FAT Viewer?action=UPDATE&amp;creator=factset&amp;DYN_ARGS=TRUE&amp;DOC_NAME=FAT:FQL_AUDITING_CLIENT_TEMPLATE.FAT&amp;display_string=Audit&amp;VAR:KEY=XKTSJUHORQ&amp;VAR:QUERY=RkZfR1JPU1NfTUdOKE1PTiwwKQ==&amp;WINDOW=FIRST_POPUP&amp;HEIGHT=450&amp;WIDTH=450&amp;START_MAXIMIZED=","FALSE&amp;VAR:CALENDAR=US&amp;VAR:SYMBOL=AAPL&amp;VAR:INDEX=0"}</definedName>
    <definedName name="_2121__FDSAUDITLINK__" hidden="1">{"fdsup://directions/FAT Viewer?action=UPDATE&amp;creator=factset&amp;DYN_ARGS=TRUE&amp;DOC_NAME=FAT:FQL_AUDITING_CLIENT_TEMPLATE.FAT&amp;display_string=Audit&amp;VAR:KEY=XKTSJUHORQ&amp;VAR:QUERY=RkZfR1JPU1NfTUdOKE1PTiwwKQ==&amp;WINDOW=FIRST_POPUP&amp;HEIGHT=450&amp;WIDTH=450&amp;START_MAXIMIZED=","FALSE&amp;VAR:CALENDAR=US&amp;VAR:SYMBOL=AAPL&amp;VAR:INDEX=0"}</definedName>
    <definedName name="_2122__FDSAUDITLINK__" localSheetId="2" hidden="1">{"fdsup://directions/FAT Viewer?action=UPDATE&amp;creator=factset&amp;DYN_ARGS=TRUE&amp;DOC_NAME=FAT:FQL_AUDITING_CLIENT_TEMPLATE.FAT&amp;display_string=Audit&amp;VAR:KEY=PWVKZIHCHI&amp;VAR:QUERY=RkZfR1JPU1NfTUdOKE1PTiwwKQ==&amp;WINDOW=FIRST_POPUP&amp;HEIGHT=450&amp;WIDTH=450&amp;START_MAXIMIZED=","FALSE&amp;VAR:CALENDAR=US&amp;VAR:SYMBOL=ANSS&amp;VAR:INDEX=0"}</definedName>
    <definedName name="_2122__FDSAUDITLINK__" hidden="1">{"fdsup://directions/FAT Viewer?action=UPDATE&amp;creator=factset&amp;DYN_ARGS=TRUE&amp;DOC_NAME=FAT:FQL_AUDITING_CLIENT_TEMPLATE.FAT&amp;display_string=Audit&amp;VAR:KEY=PWVKZIHCHI&amp;VAR:QUERY=RkZfR1JPU1NfTUdOKE1PTiwwKQ==&amp;WINDOW=FIRST_POPUP&amp;HEIGHT=450&amp;WIDTH=450&amp;START_MAXIMIZED=","FALSE&amp;VAR:CALENDAR=US&amp;VAR:SYMBOL=ANSS&amp;VAR:INDEX=0"}</definedName>
    <definedName name="_2123__FDSAUDITLINK__" localSheetId="2" hidden="1">{"fdsup://directions/FAT Viewer?action=UPDATE&amp;creator=factset&amp;DYN_ARGS=TRUE&amp;DOC_NAME=FAT:FQL_AUDITING_CLIENT_TEMPLATE.FAT&amp;display_string=Audit&amp;VAR:KEY=VANAZGFSXG&amp;VAR:QUERY=RkZfR1JPU1NfTUdOKE1PTiwwKQ==&amp;WINDOW=FIRST_POPUP&amp;HEIGHT=450&amp;WIDTH=450&amp;START_MAXIMIZED=","FALSE&amp;VAR:CALENDAR=US&amp;VAR:SYMBOL=A&amp;VAR:INDEX=0"}</definedName>
    <definedName name="_2123__FDSAUDITLINK__" hidden="1">{"fdsup://directions/FAT Viewer?action=UPDATE&amp;creator=factset&amp;DYN_ARGS=TRUE&amp;DOC_NAME=FAT:FQL_AUDITING_CLIENT_TEMPLATE.FAT&amp;display_string=Audit&amp;VAR:KEY=VANAZGFSXG&amp;VAR:QUERY=RkZfR1JPU1NfTUdOKE1PTiwwKQ==&amp;WINDOW=FIRST_POPUP&amp;HEIGHT=450&amp;WIDTH=450&amp;START_MAXIMIZED=","FALSE&amp;VAR:CALENDAR=US&amp;VAR:SYMBOL=A&amp;VAR:INDEX=0"}</definedName>
    <definedName name="_2124__FDSAUDITLINK__" localSheetId="2" hidden="1">{"fdsup://directions/FAT Viewer?action=UPDATE&amp;creator=factset&amp;DYN_ARGS=TRUE&amp;DOC_NAME=FAT:FQL_AUDITING_CLIENT_TEMPLATE.FAT&amp;display_string=Audit&amp;VAR:KEY=RCVIZQVYBS&amp;VAR:QUERY=RkZfR1JPU1NfTUdOKE1PTiwwKQ==&amp;WINDOW=FIRST_POPUP&amp;HEIGHT=450&amp;WIDTH=450&amp;START_MAXIMIZED=","FALSE&amp;VAR:CALENDAR=US&amp;VAR:SYMBOL=ADBE&amp;VAR:INDEX=0"}</definedName>
    <definedName name="_2124__FDSAUDITLINK__" hidden="1">{"fdsup://directions/FAT Viewer?action=UPDATE&amp;creator=factset&amp;DYN_ARGS=TRUE&amp;DOC_NAME=FAT:FQL_AUDITING_CLIENT_TEMPLATE.FAT&amp;display_string=Audit&amp;VAR:KEY=RCVIZQVYBS&amp;VAR:QUERY=RkZfR1JPU1NfTUdOKE1PTiwwKQ==&amp;WINDOW=FIRST_POPUP&amp;HEIGHT=450&amp;WIDTH=450&amp;START_MAXIMIZED=","FALSE&amp;VAR:CALENDAR=US&amp;VAR:SYMBOL=ADBE&amp;VAR:INDEX=0"}</definedName>
    <definedName name="_2125__FDSAUDITLINK__" localSheetId="2" hidden="1">{"fdsup://directions/FAT Viewer?action=UPDATE&amp;creator=factset&amp;DYN_ARGS=TRUE&amp;DOC_NAME=FAT:FQL_AUDITING_CLIENT_TEMPLATE.FAT&amp;display_string=Audit&amp;VAR:KEY=RARMFQVSBM&amp;VAR:QUERY=RkZfR1JPU1NfTUdOKE1PTiwwKQ==&amp;WINDOW=FIRST_POPUP&amp;HEIGHT=450&amp;WIDTH=450&amp;START_MAXIMIZED=","FALSE&amp;VAR:CALENDAR=US&amp;VAR:SYMBOL=ACN&amp;VAR:INDEX=0"}</definedName>
    <definedName name="_2125__FDSAUDITLINK__" hidden="1">{"fdsup://directions/FAT Viewer?action=UPDATE&amp;creator=factset&amp;DYN_ARGS=TRUE&amp;DOC_NAME=FAT:FQL_AUDITING_CLIENT_TEMPLATE.FAT&amp;display_string=Audit&amp;VAR:KEY=RARMFQVSBM&amp;VAR:QUERY=RkZfR1JPU1NfTUdOKE1PTiwwKQ==&amp;WINDOW=FIRST_POPUP&amp;HEIGHT=450&amp;WIDTH=450&amp;START_MAXIMIZED=","FALSE&amp;VAR:CALENDAR=US&amp;VAR:SYMBOL=ACN&amp;VAR:INDEX=0"}</definedName>
    <definedName name="_2126__FDSAUDITLINK__" localSheetId="2" hidden="1">{"fdsup://Directions/FactSet Auditing Viewer?action=AUDIT_VALUE&amp;DB=129&amp;ID1=45920010&amp;VALUEID=05194&amp;SDATE=201003&amp;PERIODTYPE=QTR_STD&amp;window=popup_no_bar&amp;width=385&amp;height=120&amp;START_MAXIMIZED=FALSE&amp;creator=factset&amp;display_string=Audit"}</definedName>
    <definedName name="_2126__FDSAUDITLINK__" hidden="1">{"fdsup://Directions/FactSet Auditing Viewer?action=AUDIT_VALUE&amp;DB=129&amp;ID1=45920010&amp;VALUEID=05194&amp;SDATE=201003&amp;PERIODTYPE=QTR_STD&amp;window=popup_no_bar&amp;width=385&amp;height=120&amp;START_MAXIMIZED=FALSE&amp;creator=factset&amp;display_string=Audit"}</definedName>
    <definedName name="_2127__FDSAUDITLINK__" localSheetId="2" hidden="1">{"fdsup://directions/FAT Viewer?action=UPDATE&amp;creator=factset&amp;DYN_ARGS=TRUE&amp;DOC_NAME=FAT:FQL_AUDITING_CLIENT_TEMPLATE.FAT&amp;display_string=Audit&amp;VAR:KEY=DQRCNWTCFY&amp;VAR:QUERY=RkZfRlJFRV9DRihMVE0sMCwsLCxVU0Qp&amp;WINDOW=FIRST_POPUP&amp;HEIGHT=450&amp;WIDTH=450&amp;START_MAXIMI","ZED=FALSE&amp;VAR:CALENDAR=US&amp;VAR:SYMBOL=TECHNOLOGY&amp;VAR:INDEX=0"}</definedName>
    <definedName name="_2127__FDSAUDITLINK__" hidden="1">{"fdsup://directions/FAT Viewer?action=UPDATE&amp;creator=factset&amp;DYN_ARGS=TRUE&amp;DOC_NAME=FAT:FQL_AUDITING_CLIENT_TEMPLATE.FAT&amp;display_string=Audit&amp;VAR:KEY=DQRCNWTCFY&amp;VAR:QUERY=RkZfRlJFRV9DRihMVE0sMCwsLCxVU0Qp&amp;WINDOW=FIRST_POPUP&amp;HEIGHT=450&amp;WIDTH=450&amp;START_MAXIMI","ZED=FALSE&amp;VAR:CALENDAR=US&amp;VAR:SYMBOL=TECHNOLOGY&amp;VAR:INDEX=0"}</definedName>
    <definedName name="_2128__FDSAUDITLINK__" localSheetId="2" hidden="1">{"fdsup://directions/FAT Viewer?action=UPDATE&amp;creator=factset&amp;DYN_ARGS=TRUE&amp;DOC_NAME=FAT:FQL_AUDITING_CLIENT_TEMPLATE.FAT&amp;display_string=Audit&amp;VAR:KEY=HWVODOJOBU&amp;VAR:QUERY=RkZfRlJFRV9DRihMVE0sMCwsLCxVU0Qp&amp;WINDOW=FIRST_POPUP&amp;HEIGHT=450&amp;WIDTH=450&amp;START_MAXIMI","ZED=FALSE&amp;VAR:CALENDAR=US&amp;VAR:SYMBOL=VMI&amp;VAR:INDEX=0"}</definedName>
    <definedName name="_2128__FDSAUDITLINK__" hidden="1">{"fdsup://directions/FAT Viewer?action=UPDATE&amp;creator=factset&amp;DYN_ARGS=TRUE&amp;DOC_NAME=FAT:FQL_AUDITING_CLIENT_TEMPLATE.FAT&amp;display_string=Audit&amp;VAR:KEY=HWVODOJOBU&amp;VAR:QUERY=RkZfRlJFRV9DRihMVE0sMCwsLCxVU0Qp&amp;WINDOW=FIRST_POPUP&amp;HEIGHT=450&amp;WIDTH=450&amp;START_MAXIMI","ZED=FALSE&amp;VAR:CALENDAR=US&amp;VAR:SYMBOL=VMI&amp;VAR:INDEX=0"}</definedName>
    <definedName name="_2129__FDSAUDITLINK__" localSheetId="2" hidden="1">{"fdsup://directions/FAT Viewer?action=UPDATE&amp;creator=factset&amp;DYN_ARGS=TRUE&amp;DOC_NAME=FAT:FQL_AUDITING_CLIENT_TEMPLATE.FAT&amp;display_string=Audit&amp;VAR:KEY=TMVIZGPAVU&amp;VAR:QUERY=RkZfRlJFRV9DRihMVE0sMCwsLCxVU0Qp&amp;WINDOW=FIRST_POPUP&amp;HEIGHT=450&amp;WIDTH=450&amp;START_MAXIMI","ZED=FALSE&amp;VAR:CALENDAR=US&amp;VAR:SYMBOL=PLL&amp;VAR:INDEX=0"}</definedName>
    <definedName name="_2129__FDSAUDITLINK__" hidden="1">{"fdsup://directions/FAT Viewer?action=UPDATE&amp;creator=factset&amp;DYN_ARGS=TRUE&amp;DOC_NAME=FAT:FQL_AUDITING_CLIENT_TEMPLATE.FAT&amp;display_string=Audit&amp;VAR:KEY=TMVIZGPAVU&amp;VAR:QUERY=RkZfRlJFRV9DRihMVE0sMCwsLCxVU0Qp&amp;WINDOW=FIRST_POPUP&amp;HEIGHT=450&amp;WIDTH=450&amp;START_MAXIMI","ZED=FALSE&amp;VAR:CALENDAR=US&amp;VAR:SYMBOL=PLL&amp;VAR:INDEX=0"}</definedName>
    <definedName name="_2130__FDSAUDITLINK__" localSheetId="2" hidden="1">{"fdsup://directions/FAT Viewer?action=UPDATE&amp;creator=factset&amp;DYN_ARGS=TRUE&amp;DOC_NAME=FAT:FQL_AUDITING_CLIENT_TEMPLATE.FAT&amp;display_string=Audit&amp;VAR:KEY=HUDQLCFCTA&amp;VAR:QUERY=RkZfRlJFRV9DRihMVE0sMCwsLCxVU0Qp&amp;WINDOW=FIRST_POPUP&amp;HEIGHT=450&amp;WIDTH=450&amp;START_MAXIMI","ZED=FALSE&amp;VAR:CALENDAR=US&amp;VAR:SYMBOL=JBHT&amp;VAR:INDEX=0"}</definedName>
    <definedName name="_2130__FDSAUDITLINK__" hidden="1">{"fdsup://directions/FAT Viewer?action=UPDATE&amp;creator=factset&amp;DYN_ARGS=TRUE&amp;DOC_NAME=FAT:FQL_AUDITING_CLIENT_TEMPLATE.FAT&amp;display_string=Audit&amp;VAR:KEY=HUDQLCFCTA&amp;VAR:QUERY=RkZfRlJFRV9DRihMVE0sMCwsLCxVU0Qp&amp;WINDOW=FIRST_POPUP&amp;HEIGHT=450&amp;WIDTH=450&amp;START_MAXIMI","ZED=FALSE&amp;VAR:CALENDAR=US&amp;VAR:SYMBOL=JBHT&amp;VAR:INDEX=0"}</definedName>
    <definedName name="_2131__FDSAUDITLINK__" localSheetId="2" hidden="1">{"fdsup://directions/FAT Viewer?action=UPDATE&amp;creator=factset&amp;DYN_ARGS=TRUE&amp;DOC_NAME=FAT:FQL_AUDITING_CLIENT_TEMPLATE.FAT&amp;display_string=Audit&amp;VAR:KEY=RMJATMHIPS&amp;VAR:QUERY=RkZfRlJFRV9DRihMVE0sMCwsLCxVU0Qp&amp;WINDOW=FIRST_POPUP&amp;HEIGHT=450&amp;WIDTH=450&amp;START_MAXIMI","ZED=FALSE&amp;VAR:CALENDAR=US&amp;VAR:SYMBOL=CMI&amp;VAR:INDEX=0"}</definedName>
    <definedName name="_2131__FDSAUDITLINK__" hidden="1">{"fdsup://directions/FAT Viewer?action=UPDATE&amp;creator=factset&amp;DYN_ARGS=TRUE&amp;DOC_NAME=FAT:FQL_AUDITING_CLIENT_TEMPLATE.FAT&amp;display_string=Audit&amp;VAR:KEY=RMJATMHIPS&amp;VAR:QUERY=RkZfRlJFRV9DRihMVE0sMCwsLCxVU0Qp&amp;WINDOW=FIRST_POPUP&amp;HEIGHT=450&amp;WIDTH=450&amp;START_MAXIMI","ZED=FALSE&amp;VAR:CALENDAR=US&amp;VAR:SYMBOL=CMI&amp;VAR:INDEX=0"}</definedName>
    <definedName name="_2132__FDSAUDITLINK__" localSheetId="2" hidden="1">{"fdsup://directions/FAT Viewer?action=UPDATE&amp;creator=factset&amp;DYN_ARGS=TRUE&amp;DOC_NAME=FAT:FQL_AUDITING_CLIENT_TEMPLATE.FAT&amp;display_string=Audit&amp;VAR:KEY=NKVSVYVOXO&amp;VAR:QUERY=RkZfRlJFRV9DRihMVE0sMCwsLCxVU0Qp&amp;WINDOW=FIRST_POPUP&amp;HEIGHT=450&amp;WIDTH=450&amp;START_MAXIMI","ZED=FALSE&amp;VAR:CALENDAR=US&amp;VAR:SYMBOL=ABB&amp;VAR:INDEX=0"}</definedName>
    <definedName name="_2132__FDSAUDITLINK__" hidden="1">{"fdsup://directions/FAT Viewer?action=UPDATE&amp;creator=factset&amp;DYN_ARGS=TRUE&amp;DOC_NAME=FAT:FQL_AUDITING_CLIENT_TEMPLATE.FAT&amp;display_string=Audit&amp;VAR:KEY=NKVSVYVOXO&amp;VAR:QUERY=RkZfRlJFRV9DRihMVE0sMCwsLCxVU0Qp&amp;WINDOW=FIRST_POPUP&amp;HEIGHT=450&amp;WIDTH=450&amp;START_MAXIMI","ZED=FALSE&amp;VAR:CALENDAR=US&amp;VAR:SYMBOL=ABB&amp;VAR:INDEX=0"}</definedName>
    <definedName name="_2133__FDSAUDITLINK__" localSheetId="2" hidden="1">{"fdsup://directions/FAT Viewer?action=UPDATE&amp;creator=factset&amp;DYN_ARGS=TRUE&amp;DOC_NAME=FAT:FQL_AUDITING_CLIENT_TEMPLATE.FAT&amp;display_string=Audit&amp;VAR:KEY=DUNILUDGXM&amp;VAR:QUERY=RkZfR1JPU1NfTUdOKE1PTiwwKQ==&amp;WINDOW=FIRST_POPUP&amp;HEIGHT=450&amp;WIDTH=450&amp;START_MAXIMIZED=","FALSE&amp;VAR:CALENDAR=US&amp;VAR:SYMBOL=VMI&amp;VAR:INDEX=0"}</definedName>
    <definedName name="_2133__FDSAUDITLINK__" hidden="1">{"fdsup://directions/FAT Viewer?action=UPDATE&amp;creator=factset&amp;DYN_ARGS=TRUE&amp;DOC_NAME=FAT:FQL_AUDITING_CLIENT_TEMPLATE.FAT&amp;display_string=Audit&amp;VAR:KEY=DUNILUDGXM&amp;VAR:QUERY=RkZfR1JPU1NfTUdOKE1PTiwwKQ==&amp;WINDOW=FIRST_POPUP&amp;HEIGHT=450&amp;WIDTH=450&amp;START_MAXIMIZED=","FALSE&amp;VAR:CALENDAR=US&amp;VAR:SYMBOL=VMI&amp;VAR:INDEX=0"}</definedName>
    <definedName name="_2134__FDSAUDITLINK__" localSheetId="2" hidden="1">{"fdsup://directions/FAT Viewer?action=UPDATE&amp;creator=factset&amp;DYN_ARGS=TRUE&amp;DOC_NAME=FAT:FQL_AUDITING_CLIENT_TEMPLATE.FAT&amp;display_string=Audit&amp;VAR:KEY=RKTQDCXQPU&amp;VAR:QUERY=RkZfR1JPU1NfTUdOKE1PTiwwKQ==&amp;WINDOW=FIRST_POPUP&amp;HEIGHT=450&amp;WIDTH=450&amp;START_MAXIMIZED=","FALSE&amp;VAR:CALENDAR=US&amp;VAR:SYMBOL=PLL&amp;VAR:INDEX=0"}</definedName>
    <definedName name="_2134__FDSAUDITLINK__" hidden="1">{"fdsup://directions/FAT Viewer?action=UPDATE&amp;creator=factset&amp;DYN_ARGS=TRUE&amp;DOC_NAME=FAT:FQL_AUDITING_CLIENT_TEMPLATE.FAT&amp;display_string=Audit&amp;VAR:KEY=RKTQDCXQPU&amp;VAR:QUERY=RkZfR1JPU1NfTUdOKE1PTiwwKQ==&amp;WINDOW=FIRST_POPUP&amp;HEIGHT=450&amp;WIDTH=450&amp;START_MAXIMIZED=","FALSE&amp;VAR:CALENDAR=US&amp;VAR:SYMBOL=PLL&amp;VAR:INDEX=0"}</definedName>
    <definedName name="_2135__FDSAUDITLINK__" localSheetId="2" hidden="1">{"fdsup://directions/FAT Viewer?action=UPDATE&amp;creator=factset&amp;DYN_ARGS=TRUE&amp;DOC_NAME=FAT:FQL_AUDITING_CLIENT_TEMPLATE.FAT&amp;display_string=Audit&amp;VAR:KEY=DEZKROHMBC&amp;VAR:QUERY=RkZfR1JPU1NfTUdOKE1PTiwwKQ==&amp;WINDOW=FIRST_POPUP&amp;HEIGHT=450&amp;WIDTH=450&amp;START_MAXIMIZED=","FALSE&amp;VAR:CALENDAR=US&amp;VAR:SYMBOL=JBHT&amp;VAR:INDEX=0"}</definedName>
    <definedName name="_2135__FDSAUDITLINK__" hidden="1">{"fdsup://directions/FAT Viewer?action=UPDATE&amp;creator=factset&amp;DYN_ARGS=TRUE&amp;DOC_NAME=FAT:FQL_AUDITING_CLIENT_TEMPLATE.FAT&amp;display_string=Audit&amp;VAR:KEY=DEZKROHMBC&amp;VAR:QUERY=RkZfR1JPU1NfTUdOKE1PTiwwKQ==&amp;WINDOW=FIRST_POPUP&amp;HEIGHT=450&amp;WIDTH=450&amp;START_MAXIMIZED=","FALSE&amp;VAR:CALENDAR=US&amp;VAR:SYMBOL=JBHT&amp;VAR:INDEX=0"}</definedName>
    <definedName name="_2136__FDSAUDITLINK__" localSheetId="2" hidden="1">{"fdsup://directions/FAT Viewer?action=UPDATE&amp;creator=factset&amp;DYN_ARGS=TRUE&amp;DOC_NAME=FAT:FQL_AUDITING_CLIENT_TEMPLATE.FAT&amp;display_string=Audit&amp;VAR:KEY=HEFQJYNYXE&amp;VAR:QUERY=RkZfR1JPU1NfTUdOKE1PTiwwKQ==&amp;WINDOW=FIRST_POPUP&amp;HEIGHT=450&amp;WIDTH=450&amp;START_MAXIMIZED=","FALSE&amp;VAR:CALENDAR=US&amp;VAR:SYMBOL=CMI&amp;VAR:INDEX=0"}</definedName>
    <definedName name="_2136__FDSAUDITLINK__" hidden="1">{"fdsup://directions/FAT Viewer?action=UPDATE&amp;creator=factset&amp;DYN_ARGS=TRUE&amp;DOC_NAME=FAT:FQL_AUDITING_CLIENT_TEMPLATE.FAT&amp;display_string=Audit&amp;VAR:KEY=HEFQJYNYXE&amp;VAR:QUERY=RkZfR1JPU1NfTUdOKE1PTiwwKQ==&amp;WINDOW=FIRST_POPUP&amp;HEIGHT=450&amp;WIDTH=450&amp;START_MAXIMIZED=","FALSE&amp;VAR:CALENDAR=US&amp;VAR:SYMBOL=CMI&amp;VAR:INDEX=0"}</definedName>
    <definedName name="_2137__FDSAUDITLINK__" localSheetId="2" hidden="1">{"fdsup://directions/FAT Viewer?action=UPDATE&amp;creator=factset&amp;DYN_ARGS=TRUE&amp;DOC_NAME=FAT:FQL_AUDITING_CLIENT_TEMPLATE.FAT&amp;display_string=Audit&amp;VAR:KEY=HMZEXUNATE&amp;VAR:QUERY=RkZfR1JPU1NfTUdOKE1PTiwwKQ==&amp;WINDOW=FIRST_POPUP&amp;HEIGHT=450&amp;WIDTH=450&amp;START_MAXIMIZED=","FALSE&amp;VAR:CALENDAR=US&amp;VAR:SYMBOL=ABB&amp;VAR:INDEX=0"}</definedName>
    <definedName name="_2137__FDSAUDITLINK__" hidden="1">{"fdsup://directions/FAT Viewer?action=UPDATE&amp;creator=factset&amp;DYN_ARGS=TRUE&amp;DOC_NAME=FAT:FQL_AUDITING_CLIENT_TEMPLATE.FAT&amp;display_string=Audit&amp;VAR:KEY=HMZEXUNATE&amp;VAR:QUERY=RkZfR1JPU1NfTUdOKE1PTiwwKQ==&amp;WINDOW=FIRST_POPUP&amp;HEIGHT=450&amp;WIDTH=450&amp;START_MAXIMIZED=","FALSE&amp;VAR:CALENDAR=US&amp;VAR:SYMBOL=ABB&amp;VAR:INDEX=0"}</definedName>
    <definedName name="_2138__FDSAUDITLINK__" localSheetId="2" hidden="1">{"fdsup://directions/FAT Viewer?action=UPDATE&amp;creator=factset&amp;DYN_ARGS=TRUE&amp;DOC_NAME=FAT:FQL_AUDITING_CLIENT_TEMPLATE.FAT&amp;display_string=Audit&amp;VAR:KEY=LIDQRQRQBA&amp;VAR:QUERY=RkZfRlJFRV9DRihMVE0sMCwsLCxVU0Qp&amp;WINDOW=FIRST_POPUP&amp;HEIGHT=450&amp;WIDTH=450&amp;START_MAXIMI","ZED=FALSE&amp;VAR:CALENDAR=US&amp;VAR:SYMBOL=INDUSTRIALS&amp;VAR:INDEX=0"}</definedName>
    <definedName name="_2138__FDSAUDITLINK__" hidden="1">{"fdsup://directions/FAT Viewer?action=UPDATE&amp;creator=factset&amp;DYN_ARGS=TRUE&amp;DOC_NAME=FAT:FQL_AUDITING_CLIENT_TEMPLATE.FAT&amp;display_string=Audit&amp;VAR:KEY=LIDQRQRQBA&amp;VAR:QUERY=RkZfRlJFRV9DRihMVE0sMCwsLCxVU0Qp&amp;WINDOW=FIRST_POPUP&amp;HEIGHT=450&amp;WIDTH=450&amp;START_MAXIMI","ZED=FALSE&amp;VAR:CALENDAR=US&amp;VAR:SYMBOL=INDUSTRIALS&amp;VAR:INDEX=0"}</definedName>
    <definedName name="_2139__FDSAUDITLINK__" localSheetId="2" hidden="1">{"fdsup://directions/FAT Viewer?action=UPDATE&amp;creator=factset&amp;DYN_ARGS=TRUE&amp;DOC_NAME=FAT:FQL_AUDITING_CLIENT_TEMPLATE.FAT&amp;display_string=Audit&amp;VAR:KEY=XIZYBUPIVC&amp;VAR:QUERY=RkZfRlJFRV9DRihMVE0sMCwsLCxVU0Qp&amp;WINDOW=FIRST_POPUP&amp;HEIGHT=450&amp;WIDTH=450&amp;START_MAXIMI","ZED=FALSE&amp;VAR:CALENDAR=US&amp;VAR:SYMBOL=SRCL&amp;VAR:INDEX=0"}</definedName>
    <definedName name="_2139__FDSAUDITLINK__" hidden="1">{"fdsup://directions/FAT Viewer?action=UPDATE&amp;creator=factset&amp;DYN_ARGS=TRUE&amp;DOC_NAME=FAT:FQL_AUDITING_CLIENT_TEMPLATE.FAT&amp;display_string=Audit&amp;VAR:KEY=XIZYBUPIVC&amp;VAR:QUERY=RkZfRlJFRV9DRihMVE0sMCwsLCxVU0Qp&amp;WINDOW=FIRST_POPUP&amp;HEIGHT=450&amp;WIDTH=450&amp;START_MAXIMI","ZED=FALSE&amp;VAR:CALENDAR=US&amp;VAR:SYMBOL=SRCL&amp;VAR:INDEX=0"}</definedName>
    <definedName name="_2140__FDSAUDITLINK__" localSheetId="2" hidden="1">{"fdsup://directions/FAT Viewer?action=UPDATE&amp;creator=factset&amp;DYN_ARGS=TRUE&amp;DOC_NAME=FAT:FQL_AUDITING_CLIENT_TEMPLATE.FAT&amp;display_string=Audit&amp;VAR:KEY=RKJUTYJWHK&amp;VAR:QUERY=RkZfRlJFRV9DRihMVE0sMCwsLCxVU0Qp&amp;WINDOW=FIRST_POPUP&amp;HEIGHT=450&amp;WIDTH=450&amp;START_MAXIMI","ZED=FALSE&amp;VAR:CALENDAR=US&amp;VAR:SYMBOL=MTD&amp;VAR:INDEX=0"}</definedName>
    <definedName name="_2140__FDSAUDITLINK__" hidden="1">{"fdsup://directions/FAT Viewer?action=UPDATE&amp;creator=factset&amp;DYN_ARGS=TRUE&amp;DOC_NAME=FAT:FQL_AUDITING_CLIENT_TEMPLATE.FAT&amp;display_string=Audit&amp;VAR:KEY=RKJUTYJWHK&amp;VAR:QUERY=RkZfRlJFRV9DRihMVE0sMCwsLCxVU0Qp&amp;WINDOW=FIRST_POPUP&amp;HEIGHT=450&amp;WIDTH=450&amp;START_MAXIMI","ZED=FALSE&amp;VAR:CALENDAR=US&amp;VAR:SYMBOL=MTD&amp;VAR:INDEX=0"}</definedName>
    <definedName name="_2141__FDSAUDITLINK__" localSheetId="2" hidden="1">{"fdsup://directions/FAT Viewer?action=UPDATE&amp;creator=factset&amp;DYN_ARGS=TRUE&amp;DOC_NAME=FAT:FQL_AUDITING_CLIENT_TEMPLATE.FAT&amp;display_string=Audit&amp;VAR:KEY=HIZKBWVQVA&amp;VAR:QUERY=RkZfRlJFRV9DRihMVE0sMCwsLCxVU0Qp&amp;WINDOW=FIRST_POPUP&amp;HEIGHT=450&amp;WIDTH=450&amp;START_MAXIMI","ZED=FALSE&amp;VAR:CALENDAR=US&amp;VAR:SYMBOL=WAT&amp;VAR:INDEX=0"}</definedName>
    <definedName name="_2141__FDSAUDITLINK__" hidden="1">{"fdsup://directions/FAT Viewer?action=UPDATE&amp;creator=factset&amp;DYN_ARGS=TRUE&amp;DOC_NAME=FAT:FQL_AUDITING_CLIENT_TEMPLATE.FAT&amp;display_string=Audit&amp;VAR:KEY=HIZKBWVQVA&amp;VAR:QUERY=RkZfRlJFRV9DRihMVE0sMCwsLCxVU0Qp&amp;WINDOW=FIRST_POPUP&amp;HEIGHT=450&amp;WIDTH=450&amp;START_MAXIMI","ZED=FALSE&amp;VAR:CALENDAR=US&amp;VAR:SYMBOL=WAT&amp;VAR:INDEX=0"}</definedName>
    <definedName name="_2142__FDSAUDITLINK__" localSheetId="2" hidden="1">{"fdsup://directions/FAT Viewer?action=UPDATE&amp;creator=factset&amp;DYN_ARGS=TRUE&amp;DOC_NAME=FAT:FQL_AUDITING_CLIENT_TEMPLATE.FAT&amp;display_string=Audit&amp;VAR:KEY=RUPGPMJOLE&amp;VAR:QUERY=RkZfRlJFRV9DRihMVE0sMCwsLCxVU0Qp&amp;WINDOW=FIRST_POPUP&amp;HEIGHT=450&amp;WIDTH=450&amp;START_MAXIMI","ZED=FALSE&amp;VAR:CALENDAR=US&amp;VAR:SYMBOL=BDX&amp;VAR:INDEX=0"}</definedName>
    <definedName name="_2142__FDSAUDITLINK__" hidden="1">{"fdsup://directions/FAT Viewer?action=UPDATE&amp;creator=factset&amp;DYN_ARGS=TRUE&amp;DOC_NAME=FAT:FQL_AUDITING_CLIENT_TEMPLATE.FAT&amp;display_string=Audit&amp;VAR:KEY=RUPGPMJOLE&amp;VAR:QUERY=RkZfRlJFRV9DRihMVE0sMCwsLCxVU0Qp&amp;WINDOW=FIRST_POPUP&amp;HEIGHT=450&amp;WIDTH=450&amp;START_MAXIMI","ZED=FALSE&amp;VAR:CALENDAR=US&amp;VAR:SYMBOL=BDX&amp;VAR:INDEX=0"}</definedName>
    <definedName name="_2143__FDSAUDITLINK__" localSheetId="2" hidden="1">{"fdsup://Directions/FactSet Auditing Viewer?action=AUDIT_VALUE&amp;DB=129&amp;ID1=94184810&amp;VALUEID=02001&amp;SDATE=201003&amp;PERIODTYPE=QTR_STD&amp;window=popup_no_bar&amp;width=385&amp;height=120&amp;START_MAXIMIZED=FALSE&amp;creator=factset&amp;display_string=Audit"}</definedName>
    <definedName name="_2143__FDSAUDITLINK__" hidden="1">{"fdsup://Directions/FactSet Auditing Viewer?action=AUDIT_VALUE&amp;DB=129&amp;ID1=94184810&amp;VALUEID=02001&amp;SDATE=201003&amp;PERIODTYPE=QTR_STD&amp;window=popup_no_bar&amp;width=385&amp;height=120&amp;START_MAXIMIZED=FALSE&amp;creator=factset&amp;display_string=Audit"}</definedName>
    <definedName name="_2144__FDSAUDITLINK__" localSheetId="2" hidden="1">{"fdsup://directions/FAT Viewer?action=UPDATE&amp;creator=factset&amp;DYN_ARGS=TRUE&amp;DOC_NAME=FAT:FQL_AUDITING_CLIENT_TEMPLATE.FAT&amp;display_string=Audit&amp;VAR:KEY=NSDSXGLWPO&amp;VAR:QUERY=RkZfR1JPU1NfTUdOKE1PTiwwKQ==&amp;WINDOW=FIRST_POPUP&amp;HEIGHT=450&amp;WIDTH=450&amp;START_MAXIMIZED=","FALSE&amp;VAR:CALENDAR=US&amp;VAR:SYMBOL=SRCL&amp;VAR:INDEX=0"}</definedName>
    <definedName name="_2144__FDSAUDITLINK__" hidden="1">{"fdsup://directions/FAT Viewer?action=UPDATE&amp;creator=factset&amp;DYN_ARGS=TRUE&amp;DOC_NAME=FAT:FQL_AUDITING_CLIENT_TEMPLATE.FAT&amp;display_string=Audit&amp;VAR:KEY=NSDSXGLWPO&amp;VAR:QUERY=RkZfR1JPU1NfTUdOKE1PTiwwKQ==&amp;WINDOW=FIRST_POPUP&amp;HEIGHT=450&amp;WIDTH=450&amp;START_MAXIMIZED=","FALSE&amp;VAR:CALENDAR=US&amp;VAR:SYMBOL=SRCL&amp;VAR:INDEX=0"}</definedName>
    <definedName name="_2145__FDSAUDITLINK__" localSheetId="2" hidden="1">{"fdsup://directions/FAT Viewer?action=UPDATE&amp;creator=factset&amp;DYN_ARGS=TRUE&amp;DOC_NAME=FAT:FQL_AUDITING_CLIENT_TEMPLATE.FAT&amp;display_string=Audit&amp;VAR:KEY=NODOZIHSJW&amp;VAR:QUERY=RkZfR1JPU1NfTUdOKE1PTiwwKQ==&amp;WINDOW=FIRST_POPUP&amp;HEIGHT=450&amp;WIDTH=450&amp;START_MAXIMIZED=","FALSE&amp;VAR:CALENDAR=US&amp;VAR:SYMBOL=MTD&amp;VAR:INDEX=0"}</definedName>
    <definedName name="_2145__FDSAUDITLINK__" hidden="1">{"fdsup://directions/FAT Viewer?action=UPDATE&amp;creator=factset&amp;DYN_ARGS=TRUE&amp;DOC_NAME=FAT:FQL_AUDITING_CLIENT_TEMPLATE.FAT&amp;display_string=Audit&amp;VAR:KEY=NODOZIHSJW&amp;VAR:QUERY=RkZfR1JPU1NfTUdOKE1PTiwwKQ==&amp;WINDOW=FIRST_POPUP&amp;HEIGHT=450&amp;WIDTH=450&amp;START_MAXIMIZED=","FALSE&amp;VAR:CALENDAR=US&amp;VAR:SYMBOL=MTD&amp;VAR:INDEX=0"}</definedName>
    <definedName name="_2146__FDSAUDITLINK__" localSheetId="2" hidden="1">{"fdsup://directions/FAT Viewer?action=UPDATE&amp;creator=factset&amp;DYN_ARGS=TRUE&amp;DOC_NAME=FAT:FQL_AUDITING_CLIENT_TEMPLATE.FAT&amp;display_string=Audit&amp;VAR:KEY=HEVCHSBKDE&amp;VAR:QUERY=RkZfR1JPU1NfTUdOKE1PTiwwKQ==&amp;WINDOW=FIRST_POPUP&amp;HEIGHT=450&amp;WIDTH=450&amp;START_MAXIMIZED=","FALSE&amp;VAR:CALENDAR=US&amp;VAR:SYMBOL=WAT&amp;VAR:INDEX=0"}</definedName>
    <definedName name="_2146__FDSAUDITLINK__" hidden="1">{"fdsup://directions/FAT Viewer?action=UPDATE&amp;creator=factset&amp;DYN_ARGS=TRUE&amp;DOC_NAME=FAT:FQL_AUDITING_CLIENT_TEMPLATE.FAT&amp;display_string=Audit&amp;VAR:KEY=HEVCHSBKDE&amp;VAR:QUERY=RkZfR1JPU1NfTUdOKE1PTiwwKQ==&amp;WINDOW=FIRST_POPUP&amp;HEIGHT=450&amp;WIDTH=450&amp;START_MAXIMIZED=","FALSE&amp;VAR:CALENDAR=US&amp;VAR:SYMBOL=WAT&amp;VAR:INDEX=0"}</definedName>
    <definedName name="_2147__FDSAUDITLINK__" localSheetId="2" hidden="1">{"fdsup://directions/FAT Viewer?action=UPDATE&amp;creator=factset&amp;DYN_ARGS=TRUE&amp;DOC_NAME=FAT:FQL_AUDITING_CLIENT_TEMPLATE.FAT&amp;display_string=Audit&amp;VAR:KEY=ZCJOLUTQNE&amp;VAR:QUERY=RkZfR1JPU1NfTUdOKE1PTiwwKQ==&amp;WINDOW=FIRST_POPUP&amp;HEIGHT=450&amp;WIDTH=450&amp;START_MAXIMIZED=","FALSE&amp;VAR:CALENDAR=US&amp;VAR:SYMBOL=BDX&amp;VAR:INDEX=0"}</definedName>
    <definedName name="_2147__FDSAUDITLINK__" hidden="1">{"fdsup://directions/FAT Viewer?action=UPDATE&amp;creator=factset&amp;DYN_ARGS=TRUE&amp;DOC_NAME=FAT:FQL_AUDITING_CLIENT_TEMPLATE.FAT&amp;display_string=Audit&amp;VAR:KEY=ZCJOLUTQNE&amp;VAR:QUERY=RkZfR1JPU1NfTUdOKE1PTiwwKQ==&amp;WINDOW=FIRST_POPUP&amp;HEIGHT=450&amp;WIDTH=450&amp;START_MAXIMIZED=","FALSE&amp;VAR:CALENDAR=US&amp;VAR:SYMBOL=BDX&amp;VAR:INDEX=0"}</definedName>
    <definedName name="_2148__FDSAUDITLINK__" localSheetId="2" hidden="1">{"fdsup://Directions/FactSet Auditing Viewer?action=AUDIT_VALUE&amp;DB=129&amp;ID1=94184810&amp;VALUEID=05194&amp;SDATE=201003&amp;PERIODTYPE=QTR_STD&amp;window=popup_no_bar&amp;width=385&amp;height=120&amp;START_MAXIMIZED=FALSE&amp;creator=factset&amp;display_string=Audit"}</definedName>
    <definedName name="_2148__FDSAUDITLINK__" hidden="1">{"fdsup://Directions/FactSet Auditing Viewer?action=AUDIT_VALUE&amp;DB=129&amp;ID1=94184810&amp;VALUEID=05194&amp;SDATE=201003&amp;PERIODTYPE=QTR_STD&amp;window=popup_no_bar&amp;width=385&amp;height=120&amp;START_MAXIMIZED=FALSE&amp;creator=factset&amp;display_string=Audit"}</definedName>
    <definedName name="_2149__FDSAUDITLINK__" localSheetId="2" hidden="1">{"fdsup://directions/FAT Viewer?action=UPDATE&amp;creator=factset&amp;DYN_ARGS=TRUE&amp;DOC_NAME=FAT:FQL_AUDITING_CLIENT_TEMPLATE.FAT&amp;display_string=Audit&amp;VAR:KEY=BMBMNYTEJK&amp;VAR:QUERY=RkZfRlJFRV9DRihMVE0sMCwsLCxVU0Qp&amp;WINDOW=FIRST_POPUP&amp;HEIGHT=450&amp;WIDTH=450&amp;START_MAXIMI","ZED=FALSE&amp;VAR:CALENDAR=US&amp;VAR:SYMBOL=ICE&amp;VAR:INDEX=0"}</definedName>
    <definedName name="_2149__FDSAUDITLINK__" hidden="1">{"fdsup://directions/FAT Viewer?action=UPDATE&amp;creator=factset&amp;DYN_ARGS=TRUE&amp;DOC_NAME=FAT:FQL_AUDITING_CLIENT_TEMPLATE.FAT&amp;display_string=Audit&amp;VAR:KEY=BMBMNYTEJK&amp;VAR:QUERY=RkZfRlJFRV9DRihMVE0sMCwsLCxVU0Qp&amp;WINDOW=FIRST_POPUP&amp;HEIGHT=450&amp;WIDTH=450&amp;START_MAXIMI","ZED=FALSE&amp;VAR:CALENDAR=US&amp;VAR:SYMBOL=ICE&amp;VAR:INDEX=0"}</definedName>
    <definedName name="_2150__FDSAUDITLINK__" localSheetId="2" hidden="1">{"fdsup://directions/FAT Viewer?action=UPDATE&amp;creator=factset&amp;DYN_ARGS=TRUE&amp;DOC_NAME=FAT:FQL_AUDITING_CLIENT_TEMPLATE.FAT&amp;display_string=Audit&amp;VAR:KEY=BCXWPITKDG&amp;VAR:QUERY=RkZfRlJFRV9DRihMVE0sMCwsLCxVU0Qp&amp;WINDOW=FIRST_POPUP&amp;HEIGHT=450&amp;WIDTH=450&amp;START_MAXIMI","ZED=FALSE&amp;VAR:CALENDAR=US&amp;VAR:SYMBOL=ACE&amp;VAR:INDEX=0"}</definedName>
    <definedName name="_2150__FDSAUDITLINK__" hidden="1">{"fdsup://directions/FAT Viewer?action=UPDATE&amp;creator=factset&amp;DYN_ARGS=TRUE&amp;DOC_NAME=FAT:FQL_AUDITING_CLIENT_TEMPLATE.FAT&amp;display_string=Audit&amp;VAR:KEY=BCXWPITKDG&amp;VAR:QUERY=RkZfRlJFRV9DRihMVE0sMCwsLCxVU0Qp&amp;WINDOW=FIRST_POPUP&amp;HEIGHT=450&amp;WIDTH=450&amp;START_MAXIMI","ZED=FALSE&amp;VAR:CALENDAR=US&amp;VAR:SYMBOL=ACE&amp;VAR:INDEX=0"}</definedName>
    <definedName name="_2151__FDSAUDITLINK__" localSheetId="2" hidden="1">{"fdsup://directions/FAT Viewer?action=UPDATE&amp;creator=factset&amp;DYN_ARGS=TRUE&amp;DOC_NAME=FAT:FQL_AUDITING_CLIENT_TEMPLATE.FAT&amp;display_string=Audit&amp;VAR:KEY=RKPIRCLWVO&amp;VAR:QUERY=RkZfR1JPU1NfTUdOKE1PTiwwKQ==&amp;WINDOW=FIRST_POPUP&amp;HEIGHT=450&amp;WIDTH=450&amp;START_MAXIMIZED=","FALSE&amp;VAR:CALENDAR=US&amp;VAR:SYMBOL=ICE&amp;VAR:INDEX=0"}</definedName>
    <definedName name="_2151__FDSAUDITLINK__" hidden="1">{"fdsup://directions/FAT Viewer?action=UPDATE&amp;creator=factset&amp;DYN_ARGS=TRUE&amp;DOC_NAME=FAT:FQL_AUDITING_CLIENT_TEMPLATE.FAT&amp;display_string=Audit&amp;VAR:KEY=RKPIRCLWVO&amp;VAR:QUERY=RkZfR1JPU1NfTUdOKE1PTiwwKQ==&amp;WINDOW=FIRST_POPUP&amp;HEIGHT=450&amp;WIDTH=450&amp;START_MAXIMIZED=","FALSE&amp;VAR:CALENDAR=US&amp;VAR:SYMBOL=ICE&amp;VAR:INDEX=0"}</definedName>
    <definedName name="_2152__FDSAUDITLINK__" localSheetId="2" hidden="1">{"fdsup://directions/FAT Viewer?action=UPDATE&amp;creator=factset&amp;DYN_ARGS=TRUE&amp;DOC_NAME=FAT:FQL_AUDITING_CLIENT_TEMPLATE.FAT&amp;display_string=Audit&amp;VAR:KEY=LEHGDGXMNY&amp;VAR:QUERY=RkZfR1JPU1NfTUdOKE1PTiwwKQ==&amp;WINDOW=FIRST_POPUP&amp;HEIGHT=450&amp;WIDTH=450&amp;START_MAXIMIZED=","FALSE&amp;VAR:CALENDAR=US&amp;VAR:SYMBOL=ACE&amp;VAR:INDEX=0"}</definedName>
    <definedName name="_2152__FDSAUDITLINK__" hidden="1">{"fdsup://directions/FAT Viewer?action=UPDATE&amp;creator=factset&amp;DYN_ARGS=TRUE&amp;DOC_NAME=FAT:FQL_AUDITING_CLIENT_TEMPLATE.FAT&amp;display_string=Audit&amp;VAR:KEY=LEHGDGXMNY&amp;VAR:QUERY=RkZfR1JPU1NfTUdOKE1PTiwwKQ==&amp;WINDOW=FIRST_POPUP&amp;HEIGHT=450&amp;WIDTH=450&amp;START_MAXIMIZED=","FALSE&amp;VAR:CALENDAR=US&amp;VAR:SYMBOL=ACE&amp;VAR:INDEX=0"}</definedName>
    <definedName name="_2153__FDSAUDITLINK__" localSheetId="2" hidden="1">{"fdsup://directions/FAT Viewer?action=UPDATE&amp;creator=factset&amp;DYN_ARGS=TRUE&amp;DOC_NAME=FAT:FQL_AUDITING_CLIENT_TEMPLATE.FAT&amp;display_string=Audit&amp;VAR:KEY=LMBOHKJIDE&amp;VAR:QUERY=RkZfRlJFRV9DRihMVE0sMCwsLCxVU0Qp&amp;WINDOW=FIRST_POPUP&amp;HEIGHT=450&amp;WIDTH=450&amp;START_MAXIMI","ZED=FALSE&amp;VAR:CALENDAR=US&amp;VAR:SYMBOL=DNR&amp;VAR:INDEX=0"}</definedName>
    <definedName name="_2153__FDSAUDITLINK__" hidden="1">{"fdsup://directions/FAT Viewer?action=UPDATE&amp;creator=factset&amp;DYN_ARGS=TRUE&amp;DOC_NAME=FAT:FQL_AUDITING_CLIENT_TEMPLATE.FAT&amp;display_string=Audit&amp;VAR:KEY=LMBOHKJIDE&amp;VAR:QUERY=RkZfRlJFRV9DRihMVE0sMCwsLCxVU0Qp&amp;WINDOW=FIRST_POPUP&amp;HEIGHT=450&amp;WIDTH=450&amp;START_MAXIMI","ZED=FALSE&amp;VAR:CALENDAR=US&amp;VAR:SYMBOL=DNR&amp;VAR:INDEX=0"}</definedName>
    <definedName name="_2154__FDSAUDITLINK__" localSheetId="2" hidden="1">{"fdsup://directions/FAT Viewer?action=UPDATE&amp;creator=factset&amp;DYN_ARGS=TRUE&amp;DOC_NAME=FAT:FQL_AUDITING_CLIENT_TEMPLATE.FAT&amp;display_string=Audit&amp;VAR:KEY=XMJQVAZWBA&amp;VAR:QUERY=RkZfRlJFRV9DRihMVE0sMCwsLCxVU0Qp&amp;WINDOW=FIRST_POPUP&amp;HEIGHT=450&amp;WIDTH=450&amp;START_MAXIMI","ZED=FALSE&amp;VAR:CALENDAR=US&amp;VAR:SYMBOL=FSLR&amp;VAR:INDEX=0"}</definedName>
    <definedName name="_2154__FDSAUDITLINK__" hidden="1">{"fdsup://directions/FAT Viewer?action=UPDATE&amp;creator=factset&amp;DYN_ARGS=TRUE&amp;DOC_NAME=FAT:FQL_AUDITING_CLIENT_TEMPLATE.FAT&amp;display_string=Audit&amp;VAR:KEY=XMJQVAZWBA&amp;VAR:QUERY=RkZfRlJFRV9DRihMVE0sMCwsLCxVU0Qp&amp;WINDOW=FIRST_POPUP&amp;HEIGHT=450&amp;WIDTH=450&amp;START_MAXIMI","ZED=FALSE&amp;VAR:CALENDAR=US&amp;VAR:SYMBOL=FSLR&amp;VAR:INDEX=0"}</definedName>
    <definedName name="_2155__FDSAUDITLINK__" localSheetId="2" hidden="1">{"fdsup://directions/FAT Viewer?action=UPDATE&amp;creator=factset&amp;DYN_ARGS=TRUE&amp;DOC_NAME=FAT:FQL_AUDITING_CLIENT_TEMPLATE.FAT&amp;display_string=Audit&amp;VAR:KEY=XANEXEBYNC&amp;VAR:QUERY=RkZfR1JPU1NfTUdOKE1PTiwwKQ==&amp;WINDOW=FIRST_POPUP&amp;HEIGHT=450&amp;WIDTH=450&amp;START_MAXIMIZED=","FALSE&amp;VAR:CALENDAR=US&amp;VAR:SYMBOL=DNR&amp;VAR:INDEX=0"}</definedName>
    <definedName name="_2155__FDSAUDITLINK__" hidden="1">{"fdsup://directions/FAT Viewer?action=UPDATE&amp;creator=factset&amp;DYN_ARGS=TRUE&amp;DOC_NAME=FAT:FQL_AUDITING_CLIENT_TEMPLATE.FAT&amp;display_string=Audit&amp;VAR:KEY=XANEXEBYNC&amp;VAR:QUERY=RkZfR1JPU1NfTUdOKE1PTiwwKQ==&amp;WINDOW=FIRST_POPUP&amp;HEIGHT=450&amp;WIDTH=450&amp;START_MAXIMIZED=","FALSE&amp;VAR:CALENDAR=US&amp;VAR:SYMBOL=DNR&amp;VAR:INDEX=0"}</definedName>
    <definedName name="_2156__FDSAUDITLINK__" localSheetId="2" hidden="1">{"fdsup://directions/FAT Viewer?action=UPDATE&amp;creator=factset&amp;DYN_ARGS=TRUE&amp;DOC_NAME=FAT:FQL_AUDITING_CLIENT_TEMPLATE.FAT&amp;display_string=Audit&amp;VAR:KEY=BGRQHYLIHU&amp;VAR:QUERY=RkZfR1JPU1NfTUdOKE1PTiwwKQ==&amp;WINDOW=FIRST_POPUP&amp;HEIGHT=450&amp;WIDTH=450&amp;START_MAXIMIZED=","FALSE&amp;VAR:CALENDAR=US&amp;VAR:SYMBOL=FSLR&amp;VAR:INDEX=0"}</definedName>
    <definedName name="_2156__FDSAUDITLINK__" hidden="1">{"fdsup://directions/FAT Viewer?action=UPDATE&amp;creator=factset&amp;DYN_ARGS=TRUE&amp;DOC_NAME=FAT:FQL_AUDITING_CLIENT_TEMPLATE.FAT&amp;display_string=Audit&amp;VAR:KEY=BGRQHYLIHU&amp;VAR:QUERY=RkZfR1JPU1NfTUdOKE1PTiwwKQ==&amp;WINDOW=FIRST_POPUP&amp;HEIGHT=450&amp;WIDTH=450&amp;START_MAXIMIZED=","FALSE&amp;VAR:CALENDAR=US&amp;VAR:SYMBOL=FSLR&amp;VAR:INDEX=0"}</definedName>
    <definedName name="_2157__FDSAUDITLINK__" localSheetId="2" hidden="1">{"fdsup://directions/FAT Viewer?action=UPDATE&amp;creator=factset&amp;DYN_ARGS=TRUE&amp;DOC_NAME=FAT:FQL_AUDITING_CLIENT_TEMPLATE.FAT&amp;display_string=Audit&amp;VAR:KEY=PQFOZSVGNO&amp;VAR:QUERY=RkZfRlJFRV9DRihMVE0sMCwsLCxVU0Qp&amp;WINDOW=FIRST_POPUP&amp;HEIGHT=450&amp;WIDTH=450&amp;START_MAXIMI","ZED=FALSE&amp;VAR:CALENDAR=US&amp;VAR:SYMBOL=ENERGY&amp;VAR:INDEX=0"}</definedName>
    <definedName name="_2157__FDSAUDITLINK__" hidden="1">{"fdsup://directions/FAT Viewer?action=UPDATE&amp;creator=factset&amp;DYN_ARGS=TRUE&amp;DOC_NAME=FAT:FQL_AUDITING_CLIENT_TEMPLATE.FAT&amp;display_string=Audit&amp;VAR:KEY=PQFOZSVGNO&amp;VAR:QUERY=RkZfRlJFRV9DRihMVE0sMCwsLCxVU0Qp&amp;WINDOW=FIRST_POPUP&amp;HEIGHT=450&amp;WIDTH=450&amp;START_MAXIMI","ZED=FALSE&amp;VAR:CALENDAR=US&amp;VAR:SYMBOL=ENERGY&amp;VAR:INDEX=0"}</definedName>
    <definedName name="_2158__FDSAUDITLINK__" localSheetId="2" hidden="1">{"fdsup://directions/FAT Viewer?action=UPDATE&amp;creator=factset&amp;DYN_ARGS=TRUE&amp;DOC_NAME=FAT:FQL_AUDITING_CLIENT_TEMPLATE.FAT&amp;display_string=Audit&amp;VAR:KEY=XARMTYVGTA&amp;VAR:QUERY=RkZfRlJFRV9DRihMVE0sMCwsLCxVU0Qp&amp;WINDOW=FIRST_POPUP&amp;HEIGHT=450&amp;WIDTH=450&amp;START_MAXIMI","ZED=FALSE&amp;VAR:CALENDAR=US&amp;VAR:SYMBOL=WFMI&amp;VAR:INDEX=0"}</definedName>
    <definedName name="_2158__FDSAUDITLINK__" hidden="1">{"fdsup://directions/FAT Viewer?action=UPDATE&amp;creator=factset&amp;DYN_ARGS=TRUE&amp;DOC_NAME=FAT:FQL_AUDITING_CLIENT_TEMPLATE.FAT&amp;display_string=Audit&amp;VAR:KEY=XARMTYVGTA&amp;VAR:QUERY=RkZfRlJFRV9DRihMVE0sMCwsLCxVU0Qp&amp;WINDOW=FIRST_POPUP&amp;HEIGHT=450&amp;WIDTH=450&amp;START_MAXIMI","ZED=FALSE&amp;VAR:CALENDAR=US&amp;VAR:SYMBOL=WFMI&amp;VAR:INDEX=0"}</definedName>
    <definedName name="_2159__FDSAUDITLINK__" localSheetId="2" hidden="1">{"fdsup://directions/FAT Viewer?action=UPDATE&amp;creator=factset&amp;DYN_ARGS=TRUE&amp;DOC_NAME=FAT:FQL_AUDITING_CLIENT_TEMPLATE.FAT&amp;display_string=Audit&amp;VAR:KEY=NIVSNABIPC&amp;VAR:QUERY=RkZfRlJFRV9DRihMVE0sMCwsLCxVU0Qp&amp;WINDOW=FIRST_POPUP&amp;HEIGHT=450&amp;WIDTH=450&amp;START_MAXIMI","ZED=FALSE&amp;VAR:CALENDAR=US&amp;VAR:SYMBOL=CLX&amp;VAR:INDEX=0"}</definedName>
    <definedName name="_2159__FDSAUDITLINK__" hidden="1">{"fdsup://directions/FAT Viewer?action=UPDATE&amp;creator=factset&amp;DYN_ARGS=TRUE&amp;DOC_NAME=FAT:FQL_AUDITING_CLIENT_TEMPLATE.FAT&amp;display_string=Audit&amp;VAR:KEY=NIVSNABIPC&amp;VAR:QUERY=RkZfRlJFRV9DRihMVE0sMCwsLCxVU0Qp&amp;WINDOW=FIRST_POPUP&amp;HEIGHT=450&amp;WIDTH=450&amp;START_MAXIMI","ZED=FALSE&amp;VAR:CALENDAR=US&amp;VAR:SYMBOL=CLX&amp;VAR:INDEX=0"}</definedName>
    <definedName name="_216__FDSAUDITLINK__" localSheetId="2" hidden="1">{"fdsup://Directions/FactSet Auditing Viewer?action=AUDIT_VALUE&amp;DB=129&amp;ID1=64110D10&amp;VALUEID=02001&amp;SDATE=201104&amp;PERIODTYPE=QTR_STD&amp;SCFT=3&amp;window=popup_no_bar&amp;width=385&amp;height=120&amp;START_MAXIMIZED=FALSE&amp;creator=factset&amp;display_string=Audit"}</definedName>
    <definedName name="_216__FDSAUDITLINK__" hidden="1">{"fdsup://Directions/FactSet Auditing Viewer?action=AUDIT_VALUE&amp;DB=129&amp;ID1=64110D10&amp;VALUEID=02001&amp;SDATE=201104&amp;PERIODTYPE=QTR_STD&amp;SCFT=3&amp;window=popup_no_bar&amp;width=385&amp;height=120&amp;START_MAXIMIZED=FALSE&amp;creator=factset&amp;display_string=Audit"}</definedName>
    <definedName name="_2160__FDSAUDITLINK__" localSheetId="2" hidden="1">{"fdsup://directions/FAT Viewer?action=UPDATE&amp;creator=factset&amp;DYN_ARGS=TRUE&amp;DOC_NAME=FAT:FQL_AUDITING_CLIENT_TEMPLATE.FAT&amp;display_string=Audit&amp;VAR:KEY=VSVIXUFMLI&amp;VAR:QUERY=RkZfRlJFRV9DRihMVE0sMCwsLCxVU0Qp&amp;WINDOW=FIRST_POPUP&amp;HEIGHT=450&amp;WIDTH=450&amp;START_MAXIMI","ZED=FALSE&amp;VAR:CALENDAR=US&amp;VAR:SYMBOL=CHD&amp;VAR:INDEX=0"}</definedName>
    <definedName name="_2160__FDSAUDITLINK__" hidden="1">{"fdsup://directions/FAT Viewer?action=UPDATE&amp;creator=factset&amp;DYN_ARGS=TRUE&amp;DOC_NAME=FAT:FQL_AUDITING_CLIENT_TEMPLATE.FAT&amp;display_string=Audit&amp;VAR:KEY=VSVIXUFMLI&amp;VAR:QUERY=RkZfRlJFRV9DRihMVE0sMCwsLCxVU0Qp&amp;WINDOW=FIRST_POPUP&amp;HEIGHT=450&amp;WIDTH=450&amp;START_MAXIMI","ZED=FALSE&amp;VAR:CALENDAR=US&amp;VAR:SYMBOL=CHD&amp;VAR:INDEX=0"}</definedName>
    <definedName name="_2161__FDSAUDITLINK__" localSheetId="2" hidden="1">{"fdsup://directions/FAT Viewer?action=UPDATE&amp;creator=factset&amp;DYN_ARGS=TRUE&amp;DOC_NAME=FAT:FQL_AUDITING_CLIENT_TEMPLATE.FAT&amp;display_string=Audit&amp;VAR:KEY=XQXYBOFGBG&amp;VAR:QUERY=RkZfR1JPU1NfTUdOKE1PTiwwKQ==&amp;WINDOW=FIRST_POPUP&amp;HEIGHT=450&amp;WIDTH=450&amp;START_MAXIMIZED=","FALSE&amp;VAR:CALENDAR=US&amp;VAR:SYMBOL=WFMI&amp;VAR:INDEX=0"}</definedName>
    <definedName name="_2161__FDSAUDITLINK__" hidden="1">{"fdsup://directions/FAT Viewer?action=UPDATE&amp;creator=factset&amp;DYN_ARGS=TRUE&amp;DOC_NAME=FAT:FQL_AUDITING_CLIENT_TEMPLATE.FAT&amp;display_string=Audit&amp;VAR:KEY=XQXYBOFGBG&amp;VAR:QUERY=RkZfR1JPU1NfTUdOKE1PTiwwKQ==&amp;WINDOW=FIRST_POPUP&amp;HEIGHT=450&amp;WIDTH=450&amp;START_MAXIMIZED=","FALSE&amp;VAR:CALENDAR=US&amp;VAR:SYMBOL=WFMI&amp;VAR:INDEX=0"}</definedName>
    <definedName name="_2162__FDSAUDITLINK__" localSheetId="2" hidden="1">{"fdsup://directions/FAT Viewer?action=UPDATE&amp;creator=factset&amp;DYN_ARGS=TRUE&amp;DOC_NAME=FAT:FQL_AUDITING_CLIENT_TEMPLATE.FAT&amp;display_string=Audit&amp;VAR:KEY=XSFSHYHQTG&amp;VAR:QUERY=RkZfR1JPU1NfTUdOKE1PTiwwKQ==&amp;WINDOW=FIRST_POPUP&amp;HEIGHT=450&amp;WIDTH=450&amp;START_MAXIMIZED=","FALSE&amp;VAR:CALENDAR=US&amp;VAR:SYMBOL=CLX&amp;VAR:INDEX=0"}</definedName>
    <definedName name="_2162__FDSAUDITLINK__" hidden="1">{"fdsup://directions/FAT Viewer?action=UPDATE&amp;creator=factset&amp;DYN_ARGS=TRUE&amp;DOC_NAME=FAT:FQL_AUDITING_CLIENT_TEMPLATE.FAT&amp;display_string=Audit&amp;VAR:KEY=XSFSHYHQTG&amp;VAR:QUERY=RkZfR1JPU1NfTUdOKE1PTiwwKQ==&amp;WINDOW=FIRST_POPUP&amp;HEIGHT=450&amp;WIDTH=450&amp;START_MAXIMIZED=","FALSE&amp;VAR:CALENDAR=US&amp;VAR:SYMBOL=CLX&amp;VAR:INDEX=0"}</definedName>
    <definedName name="_2163__FDSAUDITLINK__" localSheetId="2" hidden="1">{"fdsup://directions/FAT Viewer?action=UPDATE&amp;creator=factset&amp;DYN_ARGS=TRUE&amp;DOC_NAME=FAT:FQL_AUDITING_CLIENT_TEMPLATE.FAT&amp;display_string=Audit&amp;VAR:KEY=VSZGLIRSLK&amp;VAR:QUERY=RkZfR1JPU1NfTUdOKE1PTiwwKQ==&amp;WINDOW=FIRST_POPUP&amp;HEIGHT=450&amp;WIDTH=450&amp;START_MAXIMIZED=","FALSE&amp;VAR:CALENDAR=US&amp;VAR:SYMBOL=CHD&amp;VAR:INDEX=0"}</definedName>
    <definedName name="_2163__FDSAUDITLINK__" hidden="1">{"fdsup://directions/FAT Viewer?action=UPDATE&amp;creator=factset&amp;DYN_ARGS=TRUE&amp;DOC_NAME=FAT:FQL_AUDITING_CLIENT_TEMPLATE.FAT&amp;display_string=Audit&amp;VAR:KEY=VSZGLIRSLK&amp;VAR:QUERY=RkZfR1JPU1NfTUdOKE1PTiwwKQ==&amp;WINDOW=FIRST_POPUP&amp;HEIGHT=450&amp;WIDTH=450&amp;START_MAXIMIZED=","FALSE&amp;VAR:CALENDAR=US&amp;VAR:SYMBOL=CHD&amp;VAR:INDEX=0"}</definedName>
    <definedName name="_2164__FDSAUDITLINK__" localSheetId="2" hidden="1">{"fdsup://directions/FAT Viewer?action=UPDATE&amp;creator=factset&amp;DYN_ARGS=TRUE&amp;DOC_NAME=FAT:FQL_AUDITING_CLIENT_TEMPLATE.FAT&amp;display_string=Audit&amp;VAR:KEY=PKDEDKZMXQ&amp;VAR:QUERY=RkZfRlJFRV9DRihMVE0sMCwsLCxVU0Qp&amp;WINDOW=FIRST_POPUP&amp;HEIGHT=450&amp;WIDTH=450&amp;START_MAXIMI","ZED=FALSE&amp;VAR:CALENDAR=US&amp;VAR:SYMBOL=CONSUMER STAPLES&amp;VAR:INDEX=0"}</definedName>
    <definedName name="_2164__FDSAUDITLINK__" hidden="1">{"fdsup://directions/FAT Viewer?action=UPDATE&amp;creator=factset&amp;DYN_ARGS=TRUE&amp;DOC_NAME=FAT:FQL_AUDITING_CLIENT_TEMPLATE.FAT&amp;display_string=Audit&amp;VAR:KEY=PKDEDKZMXQ&amp;VAR:QUERY=RkZfRlJFRV9DRihMVE0sMCwsLCxVU0Qp&amp;WINDOW=FIRST_POPUP&amp;HEIGHT=450&amp;WIDTH=450&amp;START_MAXIMI","ZED=FALSE&amp;VAR:CALENDAR=US&amp;VAR:SYMBOL=CONSUMER STAPLES&amp;VAR:INDEX=0"}</definedName>
    <definedName name="_2165__FDSAUDITLINK__" localSheetId="2" hidden="1">{"fdsup://directions/FAT Viewer?action=UPDATE&amp;creator=factset&amp;DYN_ARGS=TRUE&amp;DOC_NAME=FAT:FQL_AUDITING_CLIENT_TEMPLATE.FAT&amp;display_string=Audit&amp;VAR:KEY=LSRYVQTKVI&amp;VAR:QUERY=RkZfRlJFRV9DRihMVE0sMCwsLCxVU0Qp&amp;WINDOW=FIRST_POPUP&amp;HEIGHT=450&amp;WIDTH=450&amp;START_MAXIMI","ZED=FALSE&amp;VAR:CALENDAR=US&amp;VAR:SYMBOL=SBUX&amp;VAR:INDEX=0"}</definedName>
    <definedName name="_2165__FDSAUDITLINK__" hidden="1">{"fdsup://directions/FAT Viewer?action=UPDATE&amp;creator=factset&amp;DYN_ARGS=TRUE&amp;DOC_NAME=FAT:FQL_AUDITING_CLIENT_TEMPLATE.FAT&amp;display_string=Audit&amp;VAR:KEY=LSRYVQTKVI&amp;VAR:QUERY=RkZfRlJFRV9DRihMVE0sMCwsLCxVU0Qp&amp;WINDOW=FIRST_POPUP&amp;HEIGHT=450&amp;WIDTH=450&amp;START_MAXIMI","ZED=FALSE&amp;VAR:CALENDAR=US&amp;VAR:SYMBOL=SBUX&amp;VAR:INDEX=0"}</definedName>
    <definedName name="_2166__FDSAUDITLINK__" localSheetId="2" hidden="1">{"fdsup://directions/FAT Viewer?action=UPDATE&amp;creator=factset&amp;DYN_ARGS=TRUE&amp;DOC_NAME=FAT:FQL_AUDITING_CLIENT_TEMPLATE.FAT&amp;display_string=Audit&amp;VAR:KEY=JIVOVGJKBA&amp;VAR:QUERY=RkZfRlJFRV9DRihMVE0sMCwsLCxVU0Qp&amp;WINDOW=FIRST_POPUP&amp;HEIGHT=450&amp;WIDTH=450&amp;START_MAXIMI","ZED=FALSE&amp;VAR:CALENDAR=US&amp;VAR:SYMBOL=JCI&amp;VAR:INDEX=0"}</definedName>
    <definedName name="_2166__FDSAUDITLINK__" hidden="1">{"fdsup://directions/FAT Viewer?action=UPDATE&amp;creator=factset&amp;DYN_ARGS=TRUE&amp;DOC_NAME=FAT:FQL_AUDITING_CLIENT_TEMPLATE.FAT&amp;display_string=Audit&amp;VAR:KEY=JIVOVGJKBA&amp;VAR:QUERY=RkZfRlJFRV9DRihMVE0sMCwsLCxVU0Qp&amp;WINDOW=FIRST_POPUP&amp;HEIGHT=450&amp;WIDTH=450&amp;START_MAXIMI","ZED=FALSE&amp;VAR:CALENDAR=US&amp;VAR:SYMBOL=JCI&amp;VAR:INDEX=0"}</definedName>
    <definedName name="_2167__FDSAUDITLINK__" localSheetId="2" hidden="1">{"fdsup://directions/FAT Viewer?action=UPDATE&amp;creator=factset&amp;DYN_ARGS=TRUE&amp;DOC_NAME=FAT:FQL_AUDITING_CLIENT_TEMPLATE.FAT&amp;display_string=Audit&amp;VAR:KEY=VMHGNKLCHK&amp;VAR:QUERY=RkZfRlJFRV9DRihMVE0sMCwsLCxVU0Qp&amp;WINDOW=FIRST_POPUP&amp;HEIGHT=450&amp;WIDTH=450&amp;START_MAXIMI","ZED=FALSE&amp;VAR:CALENDAR=US&amp;VAR:SYMBOL=BWA&amp;VAR:INDEX=0"}</definedName>
    <definedName name="_2167__FDSAUDITLINK__" hidden="1">{"fdsup://directions/FAT Viewer?action=UPDATE&amp;creator=factset&amp;DYN_ARGS=TRUE&amp;DOC_NAME=FAT:FQL_AUDITING_CLIENT_TEMPLATE.FAT&amp;display_string=Audit&amp;VAR:KEY=VMHGNKLCHK&amp;VAR:QUERY=RkZfRlJFRV9DRihMVE0sMCwsLCxVU0Qp&amp;WINDOW=FIRST_POPUP&amp;HEIGHT=450&amp;WIDTH=450&amp;START_MAXIMI","ZED=FALSE&amp;VAR:CALENDAR=US&amp;VAR:SYMBOL=BWA&amp;VAR:INDEX=0"}</definedName>
    <definedName name="_2168__FDSAUDITLINK__" localSheetId="2" hidden="1">{"fdsup://Directions/FactSet Auditing Viewer?action=AUDIT_VALUE&amp;DB=129&amp;ID1=47836610&amp;VALUEID=02001&amp;SDATE=201004&amp;PERIODTYPE=QTR_STD&amp;window=popup_no_bar&amp;width=385&amp;height=120&amp;START_MAXIMIZED=FALSE&amp;creator=factset&amp;display_string=Audit"}</definedName>
    <definedName name="_2168__FDSAUDITLINK__" hidden="1">{"fdsup://Directions/FactSet Auditing Viewer?action=AUDIT_VALUE&amp;DB=129&amp;ID1=47836610&amp;VALUEID=02001&amp;SDATE=201004&amp;PERIODTYPE=QTR_STD&amp;window=popup_no_bar&amp;width=385&amp;height=120&amp;START_MAXIMIZED=FALSE&amp;creator=factset&amp;display_string=Audit"}</definedName>
    <definedName name="_2169__FDSAUDITLINK__" localSheetId="2" hidden="1">{"fdsup://directions/FAT Viewer?action=UPDATE&amp;creator=factset&amp;DYN_ARGS=TRUE&amp;DOC_NAME=FAT:FQL_AUDITING_CLIENT_TEMPLATE.FAT&amp;display_string=Audit&amp;VAR:KEY=BSBQNKRUDW&amp;VAR:QUERY=RkZfR1JPU1NfTUdOKE1PTiwwKQ==&amp;WINDOW=FIRST_POPUP&amp;HEIGHT=450&amp;WIDTH=450&amp;START_MAXIMIZED=","FALSE&amp;VAR:CALENDAR=US&amp;VAR:SYMBOL=SBUX&amp;VAR:INDEX=0"}</definedName>
    <definedName name="_2169__FDSAUDITLINK__" hidden="1">{"fdsup://directions/FAT Viewer?action=UPDATE&amp;creator=factset&amp;DYN_ARGS=TRUE&amp;DOC_NAME=FAT:FQL_AUDITING_CLIENT_TEMPLATE.FAT&amp;display_string=Audit&amp;VAR:KEY=BSBQNKRUDW&amp;VAR:QUERY=RkZfR1JPU1NfTUdOKE1PTiwwKQ==&amp;WINDOW=FIRST_POPUP&amp;HEIGHT=450&amp;WIDTH=450&amp;START_MAXIMIZED=","FALSE&amp;VAR:CALENDAR=US&amp;VAR:SYMBOL=SBUX&amp;VAR:INDEX=0"}</definedName>
    <definedName name="_2170__FDSAUDITLINK__" localSheetId="2" hidden="1">{"fdsup://directions/FAT Viewer?action=UPDATE&amp;creator=factset&amp;DYN_ARGS=TRUE&amp;DOC_NAME=FAT:FQL_AUDITING_CLIENT_TEMPLATE.FAT&amp;display_string=Audit&amp;VAR:KEY=NEXSJYTGJE&amp;VAR:QUERY=RkZfR1JPU1NfTUdOKE1PTiwwKQ==&amp;WINDOW=FIRST_POPUP&amp;HEIGHT=450&amp;WIDTH=450&amp;START_MAXIMIZED=","FALSE&amp;VAR:CALENDAR=US&amp;VAR:SYMBOL=JCI&amp;VAR:INDEX=0"}</definedName>
    <definedName name="_2170__FDSAUDITLINK__" hidden="1">{"fdsup://directions/FAT Viewer?action=UPDATE&amp;creator=factset&amp;DYN_ARGS=TRUE&amp;DOC_NAME=FAT:FQL_AUDITING_CLIENT_TEMPLATE.FAT&amp;display_string=Audit&amp;VAR:KEY=NEXSJYTGJE&amp;VAR:QUERY=RkZfR1JPU1NfTUdOKE1PTiwwKQ==&amp;WINDOW=FIRST_POPUP&amp;HEIGHT=450&amp;WIDTH=450&amp;START_MAXIMIZED=","FALSE&amp;VAR:CALENDAR=US&amp;VAR:SYMBOL=JCI&amp;VAR:INDEX=0"}</definedName>
    <definedName name="_2171__FDSAUDITLINK__" localSheetId="2" hidden="1">{"fdsup://directions/FAT Viewer?action=UPDATE&amp;creator=factset&amp;DYN_ARGS=TRUE&amp;DOC_NAME=FAT:FQL_AUDITING_CLIENT_TEMPLATE.FAT&amp;display_string=Audit&amp;VAR:KEY=FMXEJOTAJO&amp;VAR:QUERY=RkZfR1JPU1NfTUdOKE1PTiwwKQ==&amp;WINDOW=FIRST_POPUP&amp;HEIGHT=450&amp;WIDTH=450&amp;START_MAXIMIZED=","FALSE&amp;VAR:CALENDAR=US&amp;VAR:SYMBOL=BWA&amp;VAR:INDEX=0"}</definedName>
    <definedName name="_2171__FDSAUDITLINK__" hidden="1">{"fdsup://directions/FAT Viewer?action=UPDATE&amp;creator=factset&amp;DYN_ARGS=TRUE&amp;DOC_NAME=FAT:FQL_AUDITING_CLIENT_TEMPLATE.FAT&amp;display_string=Audit&amp;VAR:KEY=FMXEJOTAJO&amp;VAR:QUERY=RkZfR1JPU1NfTUdOKE1PTiwwKQ==&amp;WINDOW=FIRST_POPUP&amp;HEIGHT=450&amp;WIDTH=450&amp;START_MAXIMIZED=","FALSE&amp;VAR:CALENDAR=US&amp;VAR:SYMBOL=BWA&amp;VAR:INDEX=0"}</definedName>
    <definedName name="_2172__FDSAUDITLINK__" localSheetId="2" hidden="1">{"fdsup://Directions/FactSet Auditing Viewer?action=AUDIT_VALUE&amp;DB=129&amp;ID1=47836610&amp;VALUEID=01001&amp;SDATE=2010&amp;PERIODTYPE=ANN_STD&amp;window=popup_no_bar&amp;width=385&amp;height=120&amp;START_MAXIMIZED=FALSE&amp;creator=factset&amp;display_string=Audit"}</definedName>
    <definedName name="_2172__FDSAUDITLINK__" hidden="1">{"fdsup://Directions/FactSet Auditing Viewer?action=AUDIT_VALUE&amp;DB=129&amp;ID1=47836610&amp;VALUEID=01001&amp;SDATE=2010&amp;PERIODTYPE=ANN_STD&amp;window=popup_no_bar&amp;width=385&amp;height=120&amp;START_MAXIMIZED=FALSE&amp;creator=factset&amp;display_string=Audit"}</definedName>
    <definedName name="_2173__FDSAUDITLINK__" localSheetId="2" hidden="1">{"fdsup://Directions/FactSet Auditing Viewer?action=AUDIT_VALUE&amp;DB=129&amp;ID1=47836610&amp;VALUEID=05194&amp;SDATE=201004&amp;PERIODTYPE=QTR_STD&amp;window=popup_no_bar&amp;width=385&amp;height=120&amp;START_MAXIMIZED=FALSE&amp;creator=factset&amp;display_string=Audit"}</definedName>
    <definedName name="_2173__FDSAUDITLINK__" hidden="1">{"fdsup://Directions/FactSet Auditing Viewer?action=AUDIT_VALUE&amp;DB=129&amp;ID1=47836610&amp;VALUEID=05194&amp;SDATE=201004&amp;PERIODTYPE=QTR_STD&amp;window=popup_no_bar&amp;width=385&amp;height=120&amp;START_MAXIMIZED=FALSE&amp;creator=factset&amp;display_string=Audit"}</definedName>
    <definedName name="_2174__FDSAUDITLINK__" localSheetId="2" hidden="1">{"fdsup://directions/FAT Viewer?action=UPDATE&amp;creator=factset&amp;DYN_ARGS=TRUE&amp;DOC_NAME=FAT:FQL_AUDITING_CLIENT_TEMPLATE.FAT&amp;display_string=Audit&amp;VAR:KEY=WZWPMXKNQD&amp;VAR:QUERY=RkZfRlJFRV9DRihMVE0sMCwsLCxVU0Qp&amp;WINDOW=FIRST_POPUP&amp;HEIGHT=450&amp;WIDTH=450&amp;START_MAXIMI","ZED=FALSE&amp;VAR:CALENDAR=US&amp;VAR:SYMBOL=TTEK&amp;VAR:INDEX=0"}</definedName>
    <definedName name="_2174__FDSAUDITLINK__" hidden="1">{"fdsup://directions/FAT Viewer?action=UPDATE&amp;creator=factset&amp;DYN_ARGS=TRUE&amp;DOC_NAME=FAT:FQL_AUDITING_CLIENT_TEMPLATE.FAT&amp;display_string=Audit&amp;VAR:KEY=WZWPMXKNQD&amp;VAR:QUERY=RkZfRlJFRV9DRihMVE0sMCwsLCxVU0Qp&amp;WINDOW=FIRST_POPUP&amp;HEIGHT=450&amp;WIDTH=450&amp;START_MAXIMI","ZED=FALSE&amp;VAR:CALENDAR=US&amp;VAR:SYMBOL=TTEK&amp;VAR:INDEX=0"}</definedName>
    <definedName name="_2175__FDSAUDITLINK__" localSheetId="2" hidden="1">{"fdsup://directions/FAT Viewer?action=UPDATE&amp;creator=factset&amp;DYN_ARGS=TRUE&amp;DOC_NAME=FAT:FQL_AUDITING_CLIENT_TEMPLATE.FAT&amp;display_string=Audit&amp;VAR:KEY=WNIPCXMTMX&amp;VAR:QUERY=RkZfR1JPU1NfTUdOKE1PTiwwKQ==&amp;WINDOW=FIRST_POPUP&amp;HEIGHT=450&amp;WIDTH=450&amp;START_MAXIMIZED=","FALSE&amp;VAR:CALENDAR=US&amp;VAR:SYMBOL=TTEK&amp;VAR:INDEX=0"}</definedName>
    <definedName name="_2175__FDSAUDITLINK__" hidden="1">{"fdsup://directions/FAT Viewer?action=UPDATE&amp;creator=factset&amp;DYN_ARGS=TRUE&amp;DOC_NAME=FAT:FQL_AUDITING_CLIENT_TEMPLATE.FAT&amp;display_string=Audit&amp;VAR:KEY=WNIPCXMTMX&amp;VAR:QUERY=RkZfR1JPU1NfTUdOKE1PTiwwKQ==&amp;WINDOW=FIRST_POPUP&amp;HEIGHT=450&amp;WIDTH=450&amp;START_MAXIMIZED=","FALSE&amp;VAR:CALENDAR=US&amp;VAR:SYMBOL=TTEK&amp;VAR:INDEX=0"}</definedName>
    <definedName name="_2176__FDSAUDITLINK__" localSheetId="2" hidden="1">{"fdsup://directions/FAT Viewer?action=UPDATE&amp;creator=factset&amp;DYN_ARGS=TRUE&amp;DOC_NAME=FAT:FQL_AUDITING_CLIENT_TEMPLATE.FAT&amp;display_string=Audit&amp;VAR:KEY=GNOBMRMTMD&amp;VAR:QUERY=RkZfRlJFRV9DRihMVE0sMCwsLCxVU0Qp&amp;WINDOW=FIRST_POPUP&amp;HEIGHT=450&amp;WIDTH=450&amp;START_MAXIMI","ZED=FALSE&amp;VAR:CALENDAR=US&amp;VAR:SYMBOL=PG&amp;VAR:INDEX=0"}</definedName>
    <definedName name="_2176__FDSAUDITLINK__" hidden="1">{"fdsup://directions/FAT Viewer?action=UPDATE&amp;creator=factset&amp;DYN_ARGS=TRUE&amp;DOC_NAME=FAT:FQL_AUDITING_CLIENT_TEMPLATE.FAT&amp;display_string=Audit&amp;VAR:KEY=GNOBMRMTMD&amp;VAR:QUERY=RkZfRlJFRV9DRihMVE0sMCwsLCxVU0Qp&amp;WINDOW=FIRST_POPUP&amp;HEIGHT=450&amp;WIDTH=450&amp;START_MAXIMI","ZED=FALSE&amp;VAR:CALENDAR=US&amp;VAR:SYMBOL=PG&amp;VAR:INDEX=0"}</definedName>
    <definedName name="_2177__FDSAUDITLINK__" localSheetId="2" hidden="1">{"fdsup://directions/FAT Viewer?action=UPDATE&amp;creator=factset&amp;DYN_ARGS=TRUE&amp;DOC_NAME=FAT:FQL_AUDITING_CLIENT_TEMPLATE.FAT&amp;display_string=Audit&amp;VAR:KEY=QBWLKVMBOR&amp;VAR:QUERY=RkZfRlJFRV9DRihMVE0sMCwsLCxVU0Qp&amp;WINDOW=FIRST_POPUP&amp;HEIGHT=450&amp;WIDTH=450&amp;START_MAXIMI","ZED=FALSE&amp;VAR:CALENDAR=US&amp;VAR:SYMBOL=HSC&amp;VAR:INDEX=0"}</definedName>
    <definedName name="_2177__FDSAUDITLINK__" hidden="1">{"fdsup://directions/FAT Viewer?action=UPDATE&amp;creator=factset&amp;DYN_ARGS=TRUE&amp;DOC_NAME=FAT:FQL_AUDITING_CLIENT_TEMPLATE.FAT&amp;display_string=Audit&amp;VAR:KEY=QBWLKVMBOR&amp;VAR:QUERY=RkZfRlJFRV9DRihMVE0sMCwsLCxVU0Qp&amp;WINDOW=FIRST_POPUP&amp;HEIGHT=450&amp;WIDTH=450&amp;START_MAXIMI","ZED=FALSE&amp;VAR:CALENDAR=US&amp;VAR:SYMBOL=HSC&amp;VAR:INDEX=0"}</definedName>
    <definedName name="_2178__FDSAUDITLINK__" localSheetId="2" hidden="1">{"fdsup://directions/FAT Viewer?action=UPDATE&amp;creator=factset&amp;DYN_ARGS=TRUE&amp;DOC_NAME=FAT:FQL_AUDITING_CLIENT_TEMPLATE.FAT&amp;display_string=Audit&amp;VAR:KEY=UNMHWJWXKL&amp;VAR:QUERY=RkZfR1JPU1NfTUdOKE1PTiwwKQ==&amp;WINDOW=FIRST_POPUP&amp;HEIGHT=450&amp;WIDTH=450&amp;START_MAXIMIZED=","FALSE&amp;VAR:CALENDAR=US&amp;VAR:SYMBOL=PG&amp;VAR:INDEX=0"}</definedName>
    <definedName name="_2178__FDSAUDITLINK__" hidden="1">{"fdsup://directions/FAT Viewer?action=UPDATE&amp;creator=factset&amp;DYN_ARGS=TRUE&amp;DOC_NAME=FAT:FQL_AUDITING_CLIENT_TEMPLATE.FAT&amp;display_string=Audit&amp;VAR:KEY=UNMHWJWXKL&amp;VAR:QUERY=RkZfR1JPU1NfTUdOKE1PTiwwKQ==&amp;WINDOW=FIRST_POPUP&amp;HEIGHT=450&amp;WIDTH=450&amp;START_MAXIMIZED=","FALSE&amp;VAR:CALENDAR=US&amp;VAR:SYMBOL=PG&amp;VAR:INDEX=0"}</definedName>
    <definedName name="_2179__FDSAUDITLINK__" localSheetId="2" hidden="1">{"fdsup://directions/FAT Viewer?action=UPDATE&amp;creator=factset&amp;DYN_ARGS=TRUE&amp;DOC_NAME=FAT:FQL_AUDITING_CLIENT_TEMPLATE.FAT&amp;display_string=Audit&amp;VAR:KEY=QVUXEVEFWZ&amp;VAR:QUERY=RkZfR1JPU1NfTUdOKE1PTiwwKQ==&amp;WINDOW=FIRST_POPUP&amp;HEIGHT=450&amp;WIDTH=450&amp;START_MAXIMIZED=","FALSE&amp;VAR:CALENDAR=US&amp;VAR:SYMBOL=HSC&amp;VAR:INDEX=0"}</definedName>
    <definedName name="_2179__FDSAUDITLINK__" hidden="1">{"fdsup://directions/FAT Viewer?action=UPDATE&amp;creator=factset&amp;DYN_ARGS=TRUE&amp;DOC_NAME=FAT:FQL_AUDITING_CLIENT_TEMPLATE.FAT&amp;display_string=Audit&amp;VAR:KEY=QVUXEVEFWZ&amp;VAR:QUERY=RkZfR1JPU1NfTUdOKE1PTiwwKQ==&amp;WINDOW=FIRST_POPUP&amp;HEIGHT=450&amp;WIDTH=450&amp;START_MAXIMIZED=","FALSE&amp;VAR:CALENDAR=US&amp;VAR:SYMBOL=HSC&amp;VAR:INDEX=0"}</definedName>
    <definedName name="_2180__FDSAUDITLINK__" localSheetId="2" hidden="1">{"fdsup://directions/FAT Viewer?action=UPDATE&amp;creator=factset&amp;DYN_ARGS=TRUE&amp;DOC_NAME=FAT:FQL_AUDITING_CLIENT_TEMPLATE.FAT&amp;display_string=Audit&amp;VAR:KEY=ARCDWXKPWT&amp;VAR:QUERY=RkZfRlJFRV9DRihMVE0sMCwsLCxVU0Qp&amp;WINDOW=FIRST_POPUP&amp;HEIGHT=450&amp;WIDTH=450&amp;START_MAXIMI","ZED=FALSE&amp;VAR:CALENDAR=US&amp;VAR:SYMBOL=AYI&amp;VAR:INDEX=0"}</definedName>
    <definedName name="_2180__FDSAUDITLINK__" hidden="1">{"fdsup://directions/FAT Viewer?action=UPDATE&amp;creator=factset&amp;DYN_ARGS=TRUE&amp;DOC_NAME=FAT:FQL_AUDITING_CLIENT_TEMPLATE.FAT&amp;display_string=Audit&amp;VAR:KEY=ARCDWXKPWT&amp;VAR:QUERY=RkZfRlJFRV9DRihMVE0sMCwsLCxVU0Qp&amp;WINDOW=FIRST_POPUP&amp;HEIGHT=450&amp;WIDTH=450&amp;START_MAXIMI","ZED=FALSE&amp;VAR:CALENDAR=US&amp;VAR:SYMBOL=AYI&amp;VAR:INDEX=0"}</definedName>
    <definedName name="_2181__FDSAUDITLINK__" localSheetId="2" hidden="1">{"fdsup://directions/FAT Viewer?action=UPDATE&amp;creator=factset&amp;DYN_ARGS=TRUE&amp;DOC_NAME=FAT:FQL_AUDITING_CLIENT_TEMPLATE.FAT&amp;display_string=Audit&amp;VAR:KEY=ULWHYPSREZ&amp;VAR:QUERY=RkZfR1JPU1NfTUdOKE1PTiwwKQ==&amp;WINDOW=FIRST_POPUP&amp;HEIGHT=450&amp;WIDTH=450&amp;START_MAXIMIZED=","FALSE&amp;VAR:CALENDAR=US&amp;VAR:SYMBOL=AYI&amp;VAR:INDEX=0"}</definedName>
    <definedName name="_2181__FDSAUDITLINK__" hidden="1">{"fdsup://directions/FAT Viewer?action=UPDATE&amp;creator=factset&amp;DYN_ARGS=TRUE&amp;DOC_NAME=FAT:FQL_AUDITING_CLIENT_TEMPLATE.FAT&amp;display_string=Audit&amp;VAR:KEY=ULWHYPSREZ&amp;VAR:QUERY=RkZfR1JPU1NfTUdOKE1PTiwwKQ==&amp;WINDOW=FIRST_POPUP&amp;HEIGHT=450&amp;WIDTH=450&amp;START_MAXIMIZED=","FALSE&amp;VAR:CALENDAR=US&amp;VAR:SYMBOL=AYI&amp;VAR:INDEX=0"}</definedName>
    <definedName name="_2182__FDSAUDITLINK__" localSheetId="2" hidden="1">{"fdsup://directions/FAT Viewer?action=UPDATE&amp;creator=factset&amp;DYN_ARGS=TRUE&amp;DOC_NAME=FAT:FQL_AUDITING_CLIENT_TEMPLATE.FAT&amp;display_string=Audit&amp;VAR:KEY=MBYHUBSNQB&amp;VAR:QUERY=RkZfRlJFRV9DRihMVE0sMCwsLCxVU0Qp&amp;WINDOW=FIRST_POPUP&amp;HEIGHT=450&amp;WIDTH=450&amp;START_MAXIMI","ZED=FALSE&amp;VAR:CALENDAR=US&amp;VAR:SYMBOL=EME&amp;VAR:INDEX=0"}</definedName>
    <definedName name="_2182__FDSAUDITLINK__" hidden="1">{"fdsup://directions/FAT Viewer?action=UPDATE&amp;creator=factset&amp;DYN_ARGS=TRUE&amp;DOC_NAME=FAT:FQL_AUDITING_CLIENT_TEMPLATE.FAT&amp;display_string=Audit&amp;VAR:KEY=MBYHUBSNQB&amp;VAR:QUERY=RkZfRlJFRV9DRihMVE0sMCwsLCxVU0Qp&amp;WINDOW=FIRST_POPUP&amp;HEIGHT=450&amp;WIDTH=450&amp;START_MAXIMI","ZED=FALSE&amp;VAR:CALENDAR=US&amp;VAR:SYMBOL=EME&amp;VAR:INDEX=0"}</definedName>
    <definedName name="_2183__FDSAUDITLINK__" localSheetId="2" hidden="1">{"fdsup://directions/FAT Viewer?action=UPDATE&amp;creator=factset&amp;DYN_ARGS=TRUE&amp;DOC_NAME=FAT:FQL_AUDITING_CLIENT_TEMPLATE.FAT&amp;display_string=Audit&amp;VAR:KEY=EZMNUTMHWZ&amp;VAR:QUERY=RkZfRlJFRV9DRihMVE0sMCwsLCxVU0Qp&amp;WINDOW=FIRST_POPUP&amp;HEIGHT=450&amp;WIDTH=450&amp;START_MAXIMI","ZED=FALSE&amp;VAR:CALENDAR=US&amp;VAR:SYMBOL=WFC&amp;VAR:INDEX=0"}</definedName>
    <definedName name="_2183__FDSAUDITLINK__" hidden="1">{"fdsup://directions/FAT Viewer?action=UPDATE&amp;creator=factset&amp;DYN_ARGS=TRUE&amp;DOC_NAME=FAT:FQL_AUDITING_CLIENT_TEMPLATE.FAT&amp;display_string=Audit&amp;VAR:KEY=EZMNUTMHWZ&amp;VAR:QUERY=RkZfRlJFRV9DRihMVE0sMCwsLCxVU0Qp&amp;WINDOW=FIRST_POPUP&amp;HEIGHT=450&amp;WIDTH=450&amp;START_MAXIMI","ZED=FALSE&amp;VAR:CALENDAR=US&amp;VAR:SYMBOL=WFC&amp;VAR:INDEX=0"}</definedName>
    <definedName name="_2184__FDSAUDITLINK__" localSheetId="2" hidden="1">{"fdsup://directions/FAT Viewer?action=UPDATE&amp;creator=factset&amp;DYN_ARGS=TRUE&amp;DOC_NAME=FAT:FQL_AUDITING_CLIENT_TEMPLATE.FAT&amp;display_string=Audit&amp;VAR:KEY=YFOJKPIZCP&amp;VAR:QUERY=RkZfR1JPU1NfTUdOKE1PTiwwKQ==&amp;WINDOW=FIRST_POPUP&amp;HEIGHT=450&amp;WIDTH=450&amp;START_MAXIMIZED=","FALSE&amp;VAR:CALENDAR=US&amp;VAR:SYMBOL=EME&amp;VAR:INDEX=0"}</definedName>
    <definedName name="_2184__FDSAUDITLINK__" hidden="1">{"fdsup://directions/FAT Viewer?action=UPDATE&amp;creator=factset&amp;DYN_ARGS=TRUE&amp;DOC_NAME=FAT:FQL_AUDITING_CLIENT_TEMPLATE.FAT&amp;display_string=Audit&amp;VAR:KEY=YFOJKPIZCP&amp;VAR:QUERY=RkZfR1JPU1NfTUdOKE1PTiwwKQ==&amp;WINDOW=FIRST_POPUP&amp;HEIGHT=450&amp;WIDTH=450&amp;START_MAXIMIZED=","FALSE&amp;VAR:CALENDAR=US&amp;VAR:SYMBOL=EME&amp;VAR:INDEX=0"}</definedName>
    <definedName name="_2185__FDSAUDITLINK__" localSheetId="2" hidden="1">{"fdsup://directions/FAT Viewer?action=UPDATE&amp;creator=factset&amp;DYN_ARGS=TRUE&amp;DOC_NAME=FAT:FQL_AUDITING_CLIENT_TEMPLATE.FAT&amp;display_string=Audit&amp;VAR:KEY=SZCFEPWHQX&amp;VAR:QUERY=RkZfR1JPU1NfTUdOKE1PTiwwKQ==&amp;WINDOW=FIRST_POPUP&amp;HEIGHT=450&amp;WIDTH=450&amp;START_MAXIMIZED=","FALSE&amp;VAR:CALENDAR=US&amp;VAR:SYMBOL=WFC&amp;VAR:INDEX=0"}</definedName>
    <definedName name="_2185__FDSAUDITLINK__" hidden="1">{"fdsup://directions/FAT Viewer?action=UPDATE&amp;creator=factset&amp;DYN_ARGS=TRUE&amp;DOC_NAME=FAT:FQL_AUDITING_CLIENT_TEMPLATE.FAT&amp;display_string=Audit&amp;VAR:KEY=SZCFEPWHQX&amp;VAR:QUERY=RkZfR1JPU1NfTUdOKE1PTiwwKQ==&amp;WINDOW=FIRST_POPUP&amp;HEIGHT=450&amp;WIDTH=450&amp;START_MAXIMIZED=","FALSE&amp;VAR:CALENDAR=US&amp;VAR:SYMBOL=WFC&amp;VAR:INDEX=0"}</definedName>
    <definedName name="_2186__FDSAUDITLINK__" localSheetId="2" hidden="1">{"fdsup://directions/FAT Viewer?action=UPDATE&amp;creator=factset&amp;DYN_ARGS=TRUE&amp;DOC_NAME=FAT:FQL_AUDITING_CLIENT_TEMPLATE.FAT&amp;display_string=Audit&amp;VAR:KEY=INUZETWVKX&amp;VAR:QUERY=RkZfRlJFRV9DRihMVE0sMCwsLCxVU0Qp&amp;WINDOW=FIRST_POPUP&amp;HEIGHT=450&amp;WIDTH=450&amp;START_MAXIMI","ZED=FALSE&amp;VAR:CALENDAR=US&amp;VAR:SYMBOL=NLC&amp;VAR:INDEX=0"}</definedName>
    <definedName name="_2186__FDSAUDITLINK__" hidden="1">{"fdsup://directions/FAT Viewer?action=UPDATE&amp;creator=factset&amp;DYN_ARGS=TRUE&amp;DOC_NAME=FAT:FQL_AUDITING_CLIENT_TEMPLATE.FAT&amp;display_string=Audit&amp;VAR:KEY=INUZETWVKX&amp;VAR:QUERY=RkZfRlJFRV9DRihMVE0sMCwsLCxVU0Qp&amp;WINDOW=FIRST_POPUP&amp;HEIGHT=450&amp;WIDTH=450&amp;START_MAXIMI","ZED=FALSE&amp;VAR:CALENDAR=US&amp;VAR:SYMBOL=NLC&amp;VAR:INDEX=0"}</definedName>
    <definedName name="_2187__FDSAUDITLINK__" localSheetId="2" hidden="1">{"fdsup://directions/FAT Viewer?action=UPDATE&amp;creator=factset&amp;DYN_ARGS=TRUE&amp;DOC_NAME=FAT:FQL_AUDITING_CLIENT_TEMPLATE.FAT&amp;display_string=Audit&amp;VAR:KEY=QXYDMFENYN&amp;VAR:QUERY=RkZfRlJFRV9DRihMVE0sMCwsLCxVU0Qp&amp;WINDOW=FIRST_POPUP&amp;HEIGHT=450&amp;WIDTH=450&amp;START_MAXIMI","ZED=FALSE&amp;VAR:CALENDAR=US&amp;VAR:SYMBOL=ECL&amp;VAR:INDEX=0"}</definedName>
    <definedName name="_2187__FDSAUDITLINK__" hidden="1">{"fdsup://directions/FAT Viewer?action=UPDATE&amp;creator=factset&amp;DYN_ARGS=TRUE&amp;DOC_NAME=FAT:FQL_AUDITING_CLIENT_TEMPLATE.FAT&amp;display_string=Audit&amp;VAR:KEY=QXYDMFENYN&amp;VAR:QUERY=RkZfRlJFRV9DRihMVE0sMCwsLCxVU0Qp&amp;WINDOW=FIRST_POPUP&amp;HEIGHT=450&amp;WIDTH=450&amp;START_MAXIMI","ZED=FALSE&amp;VAR:CALENDAR=US&amp;VAR:SYMBOL=ECL&amp;VAR:INDEX=0"}</definedName>
    <definedName name="_2188__FDSAUDITLINK__" localSheetId="2" hidden="1">{"fdsup://directions/FAT Viewer?action=UPDATE&amp;creator=factset&amp;DYN_ARGS=TRUE&amp;DOC_NAME=FAT:FQL_AUDITING_CLIENT_TEMPLATE.FAT&amp;display_string=Audit&amp;VAR:KEY=ALODGZAFCL&amp;VAR:QUERY=RkZfRlJFRV9DRihMVE0sMCwsLCxVU0Qp&amp;WINDOW=FIRST_POPUP&amp;HEIGHT=450&amp;WIDTH=450&amp;START_MAXIMI","ZED=FALSE&amp;VAR:CALENDAR=US&amp;VAR:SYMBOL=APD&amp;VAR:INDEX=0"}</definedName>
    <definedName name="_2188__FDSAUDITLINK__" hidden="1">{"fdsup://directions/FAT Viewer?action=UPDATE&amp;creator=factset&amp;DYN_ARGS=TRUE&amp;DOC_NAME=FAT:FQL_AUDITING_CLIENT_TEMPLATE.FAT&amp;display_string=Audit&amp;VAR:KEY=ALODGZAFCL&amp;VAR:QUERY=RkZfRlJFRV9DRihMVE0sMCwsLCxVU0Qp&amp;WINDOW=FIRST_POPUP&amp;HEIGHT=450&amp;WIDTH=450&amp;START_MAXIMI","ZED=FALSE&amp;VAR:CALENDAR=US&amp;VAR:SYMBOL=APD&amp;VAR:INDEX=0"}</definedName>
    <definedName name="_2189__FDSAUDITLINK__" localSheetId="2" hidden="1">{"fdsup://Directions/FactSet Auditing Viewer?action=AUDIT_VALUE&amp;DB=129&amp;ID1=62985Q10&amp;VALUEID=02001&amp;SDATE=201003&amp;PERIODTYPE=QTR_STD&amp;window=popup_no_bar&amp;width=385&amp;height=120&amp;START_MAXIMIZED=FALSE&amp;creator=factset&amp;display_string=Audit"}</definedName>
    <definedName name="_2189__FDSAUDITLINK__" hidden="1">{"fdsup://Directions/FactSet Auditing Viewer?action=AUDIT_VALUE&amp;DB=129&amp;ID1=62985Q10&amp;VALUEID=02001&amp;SDATE=201003&amp;PERIODTYPE=QTR_STD&amp;window=popup_no_bar&amp;width=385&amp;height=120&amp;START_MAXIMIZED=FALSE&amp;creator=factset&amp;display_string=Audit"}</definedName>
    <definedName name="_2190__FDSAUDITLINK__" localSheetId="2" hidden="1">{"fdsup://directions/FAT Viewer?action=UPDATE&amp;creator=factset&amp;DYN_ARGS=TRUE&amp;DOC_NAME=FAT:FQL_AUDITING_CLIENT_TEMPLATE.FAT&amp;display_string=Audit&amp;VAR:KEY=SNANYXGFQV&amp;VAR:QUERY=RkZfR1JPU1NfTUdOKE1PTiwwKQ==&amp;WINDOW=FIRST_POPUP&amp;HEIGHT=450&amp;WIDTH=450&amp;START_MAXIMIZED=","FALSE&amp;VAR:CALENDAR=US&amp;VAR:SYMBOL=NLC&amp;VAR:INDEX=0"}</definedName>
    <definedName name="_2190__FDSAUDITLINK__" hidden="1">{"fdsup://directions/FAT Viewer?action=UPDATE&amp;creator=factset&amp;DYN_ARGS=TRUE&amp;DOC_NAME=FAT:FQL_AUDITING_CLIENT_TEMPLATE.FAT&amp;display_string=Audit&amp;VAR:KEY=SNANYXGFQV&amp;VAR:QUERY=RkZfR1JPU1NfTUdOKE1PTiwwKQ==&amp;WINDOW=FIRST_POPUP&amp;HEIGHT=450&amp;WIDTH=450&amp;START_MAXIMIZED=","FALSE&amp;VAR:CALENDAR=US&amp;VAR:SYMBOL=NLC&amp;VAR:INDEX=0"}</definedName>
    <definedName name="_2191__FDSAUDITLINK__" localSheetId="2" hidden="1">{"fdsup://directions/FAT Viewer?action=UPDATE&amp;creator=factset&amp;DYN_ARGS=TRUE&amp;DOC_NAME=FAT:FQL_AUDITING_CLIENT_TEMPLATE.FAT&amp;display_string=Audit&amp;VAR:KEY=EDCNQZQBKR&amp;VAR:QUERY=RkZfR1JPU1NfTUdOKE1PTiwwKQ==&amp;WINDOW=FIRST_POPUP&amp;HEIGHT=450&amp;WIDTH=450&amp;START_MAXIMIZED=","FALSE&amp;VAR:CALENDAR=US&amp;VAR:SYMBOL=ECL&amp;VAR:INDEX=0"}</definedName>
    <definedName name="_2191__FDSAUDITLINK__" hidden="1">{"fdsup://directions/FAT Viewer?action=UPDATE&amp;creator=factset&amp;DYN_ARGS=TRUE&amp;DOC_NAME=FAT:FQL_AUDITING_CLIENT_TEMPLATE.FAT&amp;display_string=Audit&amp;VAR:KEY=EDCNQZQBKR&amp;VAR:QUERY=RkZfR1JPU1NfTUdOKE1PTiwwKQ==&amp;WINDOW=FIRST_POPUP&amp;HEIGHT=450&amp;WIDTH=450&amp;START_MAXIMIZED=","FALSE&amp;VAR:CALENDAR=US&amp;VAR:SYMBOL=ECL&amp;VAR:INDEX=0"}</definedName>
    <definedName name="_2192__FDSAUDITLINK__" localSheetId="2" hidden="1">{"fdsup://directions/FAT Viewer?action=UPDATE&amp;creator=factset&amp;DYN_ARGS=TRUE&amp;DOC_NAME=FAT:FQL_AUDITING_CLIENT_TEMPLATE.FAT&amp;display_string=Audit&amp;VAR:KEY=UTEXWHETYJ&amp;VAR:QUERY=RkZfR1JPU1NfTUdOKE1PTiwwKQ==&amp;WINDOW=FIRST_POPUP&amp;HEIGHT=450&amp;WIDTH=450&amp;START_MAXIMIZED=","FALSE&amp;VAR:CALENDAR=US&amp;VAR:SYMBOL=APD&amp;VAR:INDEX=0"}</definedName>
    <definedName name="_2192__FDSAUDITLINK__" hidden="1">{"fdsup://directions/FAT Viewer?action=UPDATE&amp;creator=factset&amp;DYN_ARGS=TRUE&amp;DOC_NAME=FAT:FQL_AUDITING_CLIENT_TEMPLATE.FAT&amp;display_string=Audit&amp;VAR:KEY=UTEXWHETYJ&amp;VAR:QUERY=RkZfR1JPU1NfTUdOKE1PTiwwKQ==&amp;WINDOW=FIRST_POPUP&amp;HEIGHT=450&amp;WIDTH=450&amp;START_MAXIMIZED=","FALSE&amp;VAR:CALENDAR=US&amp;VAR:SYMBOL=APD&amp;VAR:INDEX=0"}</definedName>
    <definedName name="_2193__FDSAUDITLINK__" localSheetId="2" hidden="1">{"fdsup://Directions/FactSet Auditing Viewer?action=AUDIT_VALUE&amp;DB=129&amp;ID1=62985Q10&amp;VALUEID=05194&amp;SDATE=201003&amp;PERIODTYPE=QTR_STD&amp;window=popup_no_bar&amp;width=385&amp;height=120&amp;START_MAXIMIZED=FALSE&amp;creator=factset&amp;display_string=Audit"}</definedName>
    <definedName name="_2193__FDSAUDITLINK__" hidden="1">{"fdsup://Directions/FactSet Auditing Viewer?action=AUDIT_VALUE&amp;DB=129&amp;ID1=62985Q10&amp;VALUEID=05194&amp;SDATE=201003&amp;PERIODTYPE=QTR_STD&amp;window=popup_no_bar&amp;width=385&amp;height=120&amp;START_MAXIMIZED=FALSE&amp;creator=factset&amp;display_string=Audit"}</definedName>
    <definedName name="_2194__FDSAUDITLINK__" localSheetId="2" hidden="1">{"fdsup://directions/FAT Viewer?action=UPDATE&amp;creator=factset&amp;DYN_ARGS=TRUE&amp;DOC_NAME=FAT:FQL_AUDITING_CLIENT_TEMPLATE.FAT&amp;display_string=Audit&amp;VAR:KEY=KVKXWPOVYV&amp;VAR:QUERY=RkZfRlJFRV9DRihMVE0sMCwsLCxVU0Qp&amp;WINDOW=FIRST_POPUP&amp;HEIGHT=450&amp;WIDTH=450&amp;START_MAXIMI","ZED=FALSE&amp;VAR:CALENDAR=US&amp;VAR:SYMBOL=TRMB&amp;VAR:INDEX=0"}</definedName>
    <definedName name="_2194__FDSAUDITLINK__" hidden="1">{"fdsup://directions/FAT Viewer?action=UPDATE&amp;creator=factset&amp;DYN_ARGS=TRUE&amp;DOC_NAME=FAT:FQL_AUDITING_CLIENT_TEMPLATE.FAT&amp;display_string=Audit&amp;VAR:KEY=KVKXWPOVYV&amp;VAR:QUERY=RkZfRlJFRV9DRihMVE0sMCwsLCxVU0Qp&amp;WINDOW=FIRST_POPUP&amp;HEIGHT=450&amp;WIDTH=450&amp;START_MAXIMI","ZED=FALSE&amp;VAR:CALENDAR=US&amp;VAR:SYMBOL=TRMB&amp;VAR:INDEX=0"}</definedName>
    <definedName name="_2195__FDSAUDITLINK__" localSheetId="2" hidden="1">{"fdsup://directions/FAT Viewer?action=UPDATE&amp;creator=factset&amp;DYN_ARGS=TRUE&amp;DOC_NAME=FAT:FQL_AUDITING_CLIENT_TEMPLATE.FAT&amp;display_string=Audit&amp;VAR:KEY=ELSFUJOTCP&amp;VAR:QUERY=RkZfRlJFRV9DRihMVE0sMCwsLCxVU0Qp&amp;WINDOW=FIRST_POPUP&amp;HEIGHT=450&amp;WIDTH=450&amp;START_MAXIMI","ZED=FALSE&amp;VAR:CALENDAR=US&amp;VAR:SYMBOL=IBM&amp;VAR:INDEX=0"}</definedName>
    <definedName name="_2195__FDSAUDITLINK__" hidden="1">{"fdsup://directions/FAT Viewer?action=UPDATE&amp;creator=factset&amp;DYN_ARGS=TRUE&amp;DOC_NAME=FAT:FQL_AUDITING_CLIENT_TEMPLATE.FAT&amp;display_string=Audit&amp;VAR:KEY=ELSFUJOTCP&amp;VAR:QUERY=RkZfRlJFRV9DRihMVE0sMCwsLCxVU0Qp&amp;WINDOW=FIRST_POPUP&amp;HEIGHT=450&amp;WIDTH=450&amp;START_MAXIMI","ZED=FALSE&amp;VAR:CALENDAR=US&amp;VAR:SYMBOL=IBM&amp;VAR:INDEX=0"}</definedName>
    <definedName name="_2196__FDSAUDITLINK__" localSheetId="2" hidden="1">{"fdsup://directions/FAT Viewer?action=UPDATE&amp;creator=factset&amp;DYN_ARGS=TRUE&amp;DOC_NAME=FAT:FQL_AUDITING_CLIENT_TEMPLATE.FAT&amp;display_string=Audit&amp;VAR:KEY=IXIBSLOFKN&amp;VAR:QUERY=RkZfRlJFRV9DRihMVE0sMCwsLCxVU0Qp&amp;WINDOW=FIRST_POPUP&amp;HEIGHT=450&amp;WIDTH=450&amp;START_MAXIMI","ZED=FALSE&amp;VAR:CALENDAR=US&amp;VAR:SYMBOL=HPQ&amp;VAR:INDEX=0"}</definedName>
    <definedName name="_2196__FDSAUDITLINK__" hidden="1">{"fdsup://directions/FAT Viewer?action=UPDATE&amp;creator=factset&amp;DYN_ARGS=TRUE&amp;DOC_NAME=FAT:FQL_AUDITING_CLIENT_TEMPLATE.FAT&amp;display_string=Audit&amp;VAR:KEY=IXIBSLOFKN&amp;VAR:QUERY=RkZfRlJFRV9DRihMVE0sMCwsLCxVU0Qp&amp;WINDOW=FIRST_POPUP&amp;HEIGHT=450&amp;WIDTH=450&amp;START_MAXIMI","ZED=FALSE&amp;VAR:CALENDAR=US&amp;VAR:SYMBOL=HPQ&amp;VAR:INDEX=0"}</definedName>
    <definedName name="_2197__FDSAUDITLINK__" localSheetId="2" hidden="1">{"fdsup://directions/FAT Viewer?action=UPDATE&amp;creator=factset&amp;DYN_ARGS=TRUE&amp;DOC_NAME=FAT:FQL_AUDITING_CLIENT_TEMPLATE.FAT&amp;display_string=Audit&amp;VAR:KEY=SLIVKNOVIL&amp;VAR:QUERY=RkZfRlJFRV9DRihMVE0sMCwsLCxVU0Qp&amp;WINDOW=FIRST_POPUP&amp;HEIGHT=450&amp;WIDTH=450&amp;START_MAXIMI","ZED=FALSE&amp;VAR:CALENDAR=US&amp;VAR:SYMBOL=GOOG&amp;VAR:INDEX=0"}</definedName>
    <definedName name="_2197__FDSAUDITLINK__" hidden="1">{"fdsup://directions/FAT Viewer?action=UPDATE&amp;creator=factset&amp;DYN_ARGS=TRUE&amp;DOC_NAME=FAT:FQL_AUDITING_CLIENT_TEMPLATE.FAT&amp;display_string=Audit&amp;VAR:KEY=SLIVKNOVIL&amp;VAR:QUERY=RkZfRlJFRV9DRihMVE0sMCwsLCxVU0Qp&amp;WINDOW=FIRST_POPUP&amp;HEIGHT=450&amp;WIDTH=450&amp;START_MAXIMI","ZED=FALSE&amp;VAR:CALENDAR=US&amp;VAR:SYMBOL=GOOG&amp;VAR:INDEX=0"}</definedName>
    <definedName name="_2198__FDSAUDITLINK__" localSheetId="2" hidden="1">{"fdsup://directions/FAT Viewer?action=UPDATE&amp;creator=factset&amp;DYN_ARGS=TRUE&amp;DOC_NAME=FAT:FQL_AUDITING_CLIENT_TEMPLATE.FAT&amp;display_string=Audit&amp;VAR:KEY=WJETGRQZAX&amp;VAR:QUERY=RkZfRlJFRV9DRihMVE0sMCwsLCxVU0Qp&amp;WINDOW=FIRST_POPUP&amp;HEIGHT=450&amp;WIDTH=450&amp;START_MAXIMI","ZED=FALSE&amp;VAR:CALENDAR=US&amp;VAR:SYMBOL=CREE&amp;VAR:INDEX=0"}</definedName>
    <definedName name="_2198__FDSAUDITLINK__" hidden="1">{"fdsup://directions/FAT Viewer?action=UPDATE&amp;creator=factset&amp;DYN_ARGS=TRUE&amp;DOC_NAME=FAT:FQL_AUDITING_CLIENT_TEMPLATE.FAT&amp;display_string=Audit&amp;VAR:KEY=WJETGRQZAX&amp;VAR:QUERY=RkZfRlJFRV9DRihMVE0sMCwsLCxVU0Qp&amp;WINDOW=FIRST_POPUP&amp;HEIGHT=450&amp;WIDTH=450&amp;START_MAXIMI","ZED=FALSE&amp;VAR:CALENDAR=US&amp;VAR:SYMBOL=CREE&amp;VAR:INDEX=0"}</definedName>
    <definedName name="_2199__FDSAUDITLINK__" localSheetId="2" hidden="1">{"fdsup://directions/FAT Viewer?action=UPDATE&amp;creator=factset&amp;DYN_ARGS=TRUE&amp;DOC_NAME=FAT:FQL_AUDITING_CLIENT_TEMPLATE.FAT&amp;display_string=Audit&amp;VAR:KEY=YZAPCXUXIV&amp;VAR:QUERY=RkZfRlJFRV9DRihMVE0sMCwsLCxVU0Qp&amp;WINDOW=FIRST_POPUP&amp;HEIGHT=450&amp;WIDTH=450&amp;START_MAXIMI","ZED=FALSE&amp;VAR:CALENDAR=US&amp;VAR:SYMBOL=CTXS&amp;VAR:INDEX=0"}</definedName>
    <definedName name="_2199__FDSAUDITLINK__" hidden="1">{"fdsup://directions/FAT Viewer?action=UPDATE&amp;creator=factset&amp;DYN_ARGS=TRUE&amp;DOC_NAME=FAT:FQL_AUDITING_CLIENT_TEMPLATE.FAT&amp;display_string=Audit&amp;VAR:KEY=YZAPCXUXIV&amp;VAR:QUERY=RkZfRlJFRV9DRihMVE0sMCwsLCxVU0Qp&amp;WINDOW=FIRST_POPUP&amp;HEIGHT=450&amp;WIDTH=450&amp;START_MAXIMI","ZED=FALSE&amp;VAR:CALENDAR=US&amp;VAR:SYMBOL=CTXS&amp;VAR:INDEX=0"}</definedName>
    <definedName name="_220__FDSAUDITLINK__" localSheetId="2" hidden="1">{"fdsup://directions/FAT Viewer?action=UPDATE&amp;creator=factset&amp;DYN_ARGS=TRUE&amp;DOC_NAME=FAT:FQL_AUDITING_CLIENT_TEMPLATE.FAT&amp;display_string=Audit&amp;VAR:KEY=NUPSVCDIRC&amp;VAR:QUERY=RkZfR1JPU1NfTUdOKE1PTiwwKQ==&amp;WINDOW=FIRST_POPUP&amp;HEIGHT=450&amp;WIDTH=450&amp;START_MAXIMIZED=","FALSE&amp;VAR:CALENDAR=US&amp;VAR:SYMBOL=ACE&amp;VAR:INDEX=0"}</definedName>
    <definedName name="_220__FDSAUDITLINK__" hidden="1">{"fdsup://directions/FAT Viewer?action=UPDATE&amp;creator=factset&amp;DYN_ARGS=TRUE&amp;DOC_NAME=FAT:FQL_AUDITING_CLIENT_TEMPLATE.FAT&amp;display_string=Audit&amp;VAR:KEY=NUPSVCDIRC&amp;VAR:QUERY=RkZfR1JPU1NfTUdOKE1PTiwwKQ==&amp;WINDOW=FIRST_POPUP&amp;HEIGHT=450&amp;WIDTH=450&amp;START_MAXIMIZED=","FALSE&amp;VAR:CALENDAR=US&amp;VAR:SYMBOL=ACE&amp;VAR:INDEX=0"}</definedName>
    <definedName name="_2200__FDSAUDITLINK__" localSheetId="2" hidden="1">{"fdsup://directions/FAT Viewer?action=UPDATE&amp;creator=factset&amp;DYN_ARGS=TRUE&amp;DOC_NAME=FAT:FQL_AUDITING_CLIENT_TEMPLATE.FAT&amp;display_string=Audit&amp;VAR:KEY=OBAPSLANWZ&amp;VAR:QUERY=RkZfRlJFRV9DRihMVE0sMCwsLCxVU0Qp&amp;WINDOW=FIRST_POPUP&amp;HEIGHT=450&amp;WIDTH=450&amp;START_MAXIMI","ZED=FALSE&amp;VAR:CALENDAR=US&amp;VAR:SYMBOL=CSCO&amp;VAR:INDEX=0"}</definedName>
    <definedName name="_2200__FDSAUDITLINK__" hidden="1">{"fdsup://directions/FAT Viewer?action=UPDATE&amp;creator=factset&amp;DYN_ARGS=TRUE&amp;DOC_NAME=FAT:FQL_AUDITING_CLIENT_TEMPLATE.FAT&amp;display_string=Audit&amp;VAR:KEY=OBAPSLANWZ&amp;VAR:QUERY=RkZfRlJFRV9DRihMVE0sMCwsLCxVU0Qp&amp;WINDOW=FIRST_POPUP&amp;HEIGHT=450&amp;WIDTH=450&amp;START_MAXIMI","ZED=FALSE&amp;VAR:CALENDAR=US&amp;VAR:SYMBOL=CSCO&amp;VAR:INDEX=0"}</definedName>
    <definedName name="_2201__FDSAUDITLINK__" localSheetId="2" hidden="1">{"fdsup://directions/FAT Viewer?action=UPDATE&amp;creator=factset&amp;DYN_ARGS=TRUE&amp;DOC_NAME=FAT:FQL_AUDITING_CLIENT_TEMPLATE.FAT&amp;display_string=Audit&amp;VAR:KEY=MFWNARSHAB&amp;VAR:QUERY=RkZfRlJFRV9DRihMVE0sMCwsLCxVU0Qp&amp;WINDOW=FIRST_POPUP&amp;HEIGHT=450&amp;WIDTH=450&amp;START_MAXIMI","ZED=FALSE&amp;VAR:CALENDAR=US&amp;VAR:SYMBOL=AAPL&amp;VAR:INDEX=0"}</definedName>
    <definedName name="_2201__FDSAUDITLINK__" hidden="1">{"fdsup://directions/FAT Viewer?action=UPDATE&amp;creator=factset&amp;DYN_ARGS=TRUE&amp;DOC_NAME=FAT:FQL_AUDITING_CLIENT_TEMPLATE.FAT&amp;display_string=Audit&amp;VAR:KEY=MFWNARSHAB&amp;VAR:QUERY=RkZfRlJFRV9DRihMVE0sMCwsLCxVU0Qp&amp;WINDOW=FIRST_POPUP&amp;HEIGHT=450&amp;WIDTH=450&amp;START_MAXIMI","ZED=FALSE&amp;VAR:CALENDAR=US&amp;VAR:SYMBOL=AAPL&amp;VAR:INDEX=0"}</definedName>
    <definedName name="_2202__FDSAUDITLINK__" localSheetId="2" hidden="1">{"fdsup://directions/FAT Viewer?action=UPDATE&amp;creator=factset&amp;DYN_ARGS=TRUE&amp;DOC_NAME=FAT:FQL_AUDITING_CLIENT_TEMPLATE.FAT&amp;display_string=Audit&amp;VAR:KEY=IFKJULARSH&amp;VAR:QUERY=RkZfRlJFRV9DRihMVE0sMCwsLCxVU0Qp&amp;WINDOW=FIRST_POPUP&amp;HEIGHT=450&amp;WIDTH=450&amp;START_MAXIMI","ZED=FALSE&amp;VAR:CALENDAR=US&amp;VAR:SYMBOL=ANSS&amp;VAR:INDEX=0"}</definedName>
    <definedName name="_2202__FDSAUDITLINK__" hidden="1">{"fdsup://directions/FAT Viewer?action=UPDATE&amp;creator=factset&amp;DYN_ARGS=TRUE&amp;DOC_NAME=FAT:FQL_AUDITING_CLIENT_TEMPLATE.FAT&amp;display_string=Audit&amp;VAR:KEY=IFKJULARSH&amp;VAR:QUERY=RkZfRlJFRV9DRihMVE0sMCwsLCxVU0Qp&amp;WINDOW=FIRST_POPUP&amp;HEIGHT=450&amp;WIDTH=450&amp;START_MAXIMI","ZED=FALSE&amp;VAR:CALENDAR=US&amp;VAR:SYMBOL=ANSS&amp;VAR:INDEX=0"}</definedName>
    <definedName name="_2203__FDSAUDITLINK__" localSheetId="2" hidden="1">{"fdsup://directions/FAT Viewer?action=UPDATE&amp;creator=factset&amp;DYN_ARGS=TRUE&amp;DOC_NAME=FAT:FQL_AUDITING_CLIENT_TEMPLATE.FAT&amp;display_string=Audit&amp;VAR:KEY=CREJCDAJUB&amp;VAR:QUERY=RkZfRlJFRV9DRihMVE0sMCwsLCxVU0Qp&amp;WINDOW=FIRST_POPUP&amp;HEIGHT=450&amp;WIDTH=450&amp;START_MAXIMI","ZED=FALSE&amp;VAR:CALENDAR=US&amp;VAR:SYMBOL=A&amp;VAR:INDEX=0"}</definedName>
    <definedName name="_2203__FDSAUDITLINK__" hidden="1">{"fdsup://directions/FAT Viewer?action=UPDATE&amp;creator=factset&amp;DYN_ARGS=TRUE&amp;DOC_NAME=FAT:FQL_AUDITING_CLIENT_TEMPLATE.FAT&amp;display_string=Audit&amp;VAR:KEY=CREJCDAJUB&amp;VAR:QUERY=RkZfRlJFRV9DRihMVE0sMCwsLCxVU0Qp&amp;WINDOW=FIRST_POPUP&amp;HEIGHT=450&amp;WIDTH=450&amp;START_MAXIMI","ZED=FALSE&amp;VAR:CALENDAR=US&amp;VAR:SYMBOL=A&amp;VAR:INDEX=0"}</definedName>
    <definedName name="_2204__FDSAUDITLINK__" localSheetId="2" hidden="1">{"fdsup://directions/FAT Viewer?action=UPDATE&amp;creator=factset&amp;DYN_ARGS=TRUE&amp;DOC_NAME=FAT:FQL_AUDITING_CLIENT_TEMPLATE.FAT&amp;display_string=Audit&amp;VAR:KEY=YBEHIZIJYL&amp;VAR:QUERY=RkZfRlJFRV9DRihMVE0sMCwsLCxVU0Qp&amp;WINDOW=FIRST_POPUP&amp;HEIGHT=450&amp;WIDTH=450&amp;START_MAXIMI","ZED=FALSE&amp;VAR:CALENDAR=US&amp;VAR:SYMBOL=ADBE&amp;VAR:INDEX=0"}</definedName>
    <definedName name="_2204__FDSAUDITLINK__" hidden="1">{"fdsup://directions/FAT Viewer?action=UPDATE&amp;creator=factset&amp;DYN_ARGS=TRUE&amp;DOC_NAME=FAT:FQL_AUDITING_CLIENT_TEMPLATE.FAT&amp;display_string=Audit&amp;VAR:KEY=YBEHIZIJYL&amp;VAR:QUERY=RkZfRlJFRV9DRihMVE0sMCwsLCxVU0Qp&amp;WINDOW=FIRST_POPUP&amp;HEIGHT=450&amp;WIDTH=450&amp;START_MAXIMI","ZED=FALSE&amp;VAR:CALENDAR=US&amp;VAR:SYMBOL=ADBE&amp;VAR:INDEX=0"}</definedName>
    <definedName name="_2205__FDSAUDITLINK__" localSheetId="2" hidden="1">{"fdsup://directions/FAT Viewer?action=UPDATE&amp;creator=factset&amp;DYN_ARGS=TRUE&amp;DOC_NAME=FAT:FQL_AUDITING_CLIENT_TEMPLATE.FAT&amp;display_string=Audit&amp;VAR:KEY=EZKDGLKZMJ&amp;VAR:QUERY=RkZfRlJFRV9DRihMVE0sMCwsLCxVU0Qp&amp;WINDOW=FIRST_POPUP&amp;HEIGHT=450&amp;WIDTH=450&amp;START_MAXIMI","ZED=FALSE&amp;VAR:CALENDAR=US&amp;VAR:SYMBOL=ACN&amp;VAR:INDEX=0"}</definedName>
    <definedName name="_2205__FDSAUDITLINK__" hidden="1">{"fdsup://directions/FAT Viewer?action=UPDATE&amp;creator=factset&amp;DYN_ARGS=TRUE&amp;DOC_NAME=FAT:FQL_AUDITING_CLIENT_TEMPLATE.FAT&amp;display_string=Audit&amp;VAR:KEY=EZKDGLKZMJ&amp;VAR:QUERY=RkZfRlJFRV9DRihMVE0sMCwsLCxVU0Qp&amp;WINDOW=FIRST_POPUP&amp;HEIGHT=450&amp;WIDTH=450&amp;START_MAXIMI","ZED=FALSE&amp;VAR:CALENDAR=US&amp;VAR:SYMBOL=ACN&amp;VAR:INDEX=0"}</definedName>
    <definedName name="_2206__FDSAUDITLINK__" localSheetId="2" hidden="1">{"fdsup://directions/FAT Viewer?action=UPDATE&amp;creator=factset&amp;DYN_ARGS=TRUE&amp;DOC_NAME=FAT:FQL_AUDITING_CLIENT_TEMPLATE.FAT&amp;display_string=Audit&amp;VAR:KEY=SFQPWZGJCT&amp;VAR:QUERY=RkZfR1JPU1NfTUdOKE1PTiwwKQ==&amp;WINDOW=FIRST_POPUP&amp;HEIGHT=450&amp;WIDTH=450&amp;START_MAXIMIZED=","FALSE&amp;VAR:CALENDAR=US&amp;VAR:SYMBOL=TRMB&amp;VAR:INDEX=0"}</definedName>
    <definedName name="_2206__FDSAUDITLINK__" hidden="1">{"fdsup://directions/FAT Viewer?action=UPDATE&amp;creator=factset&amp;DYN_ARGS=TRUE&amp;DOC_NAME=FAT:FQL_AUDITING_CLIENT_TEMPLATE.FAT&amp;display_string=Audit&amp;VAR:KEY=SFQPWZGJCT&amp;VAR:QUERY=RkZfR1JPU1NfTUdOKE1PTiwwKQ==&amp;WINDOW=FIRST_POPUP&amp;HEIGHT=450&amp;WIDTH=450&amp;START_MAXIMIZED=","FALSE&amp;VAR:CALENDAR=US&amp;VAR:SYMBOL=TRMB&amp;VAR:INDEX=0"}</definedName>
    <definedName name="_2207__FDSAUDITLINK__" localSheetId="2" hidden="1">{"fdsup://directions/FAT Viewer?action=UPDATE&amp;creator=factset&amp;DYN_ARGS=TRUE&amp;DOC_NAME=FAT:FQL_AUDITING_CLIENT_TEMPLATE.FAT&amp;display_string=Audit&amp;VAR:KEY=GBAJQFYJYV&amp;VAR:QUERY=RkZfR1JPU1NfTUdOKE1PTiwwKQ==&amp;WINDOW=FIRST_POPUP&amp;HEIGHT=450&amp;WIDTH=450&amp;START_MAXIMIZED=","FALSE&amp;VAR:CALENDAR=US&amp;VAR:SYMBOL=IBM&amp;VAR:INDEX=0"}</definedName>
    <definedName name="_2207__FDSAUDITLINK__" hidden="1">{"fdsup://directions/FAT Viewer?action=UPDATE&amp;creator=factset&amp;DYN_ARGS=TRUE&amp;DOC_NAME=FAT:FQL_AUDITING_CLIENT_TEMPLATE.FAT&amp;display_string=Audit&amp;VAR:KEY=GBAJQFYJYV&amp;VAR:QUERY=RkZfR1JPU1NfTUdOKE1PTiwwKQ==&amp;WINDOW=FIRST_POPUP&amp;HEIGHT=450&amp;WIDTH=450&amp;START_MAXIMIZED=","FALSE&amp;VAR:CALENDAR=US&amp;VAR:SYMBOL=IBM&amp;VAR:INDEX=0"}</definedName>
    <definedName name="_2208__FDSAUDITLINK__" localSheetId="2" hidden="1">{"fdsup://directions/FAT Viewer?action=UPDATE&amp;creator=factset&amp;DYN_ARGS=TRUE&amp;DOC_NAME=FAT:FQL_AUDITING_CLIENT_TEMPLATE.FAT&amp;display_string=Audit&amp;VAR:KEY=SVOXURGPOJ&amp;VAR:QUERY=RkZfR1JPU1NfTUdOKE1PTiwwKQ==&amp;WINDOW=FIRST_POPUP&amp;HEIGHT=450&amp;WIDTH=450&amp;START_MAXIMIZED=","FALSE&amp;VAR:CALENDAR=US&amp;VAR:SYMBOL=HPQ&amp;VAR:INDEX=0"}</definedName>
    <definedName name="_2208__FDSAUDITLINK__" hidden="1">{"fdsup://directions/FAT Viewer?action=UPDATE&amp;creator=factset&amp;DYN_ARGS=TRUE&amp;DOC_NAME=FAT:FQL_AUDITING_CLIENT_TEMPLATE.FAT&amp;display_string=Audit&amp;VAR:KEY=SVOXURGPOJ&amp;VAR:QUERY=RkZfR1JPU1NfTUdOKE1PTiwwKQ==&amp;WINDOW=FIRST_POPUP&amp;HEIGHT=450&amp;WIDTH=450&amp;START_MAXIMIZED=","FALSE&amp;VAR:CALENDAR=US&amp;VAR:SYMBOL=HPQ&amp;VAR:INDEX=0"}</definedName>
    <definedName name="_2209__FDSAUDITLINK__" localSheetId="2" hidden="1">{"fdsup://directions/FAT Viewer?action=UPDATE&amp;creator=factset&amp;DYN_ARGS=TRUE&amp;DOC_NAME=FAT:FQL_AUDITING_CLIENT_TEMPLATE.FAT&amp;display_string=Audit&amp;VAR:KEY=YVKJSRENEF&amp;VAR:QUERY=RkZfR1JPU1NfTUdOKE1PTiwwKQ==&amp;WINDOW=FIRST_POPUP&amp;HEIGHT=450&amp;WIDTH=450&amp;START_MAXIMIZED=","FALSE&amp;VAR:CALENDAR=US&amp;VAR:SYMBOL=GOOG&amp;VAR:INDEX=0"}</definedName>
    <definedName name="_2209__FDSAUDITLINK__" hidden="1">{"fdsup://directions/FAT Viewer?action=UPDATE&amp;creator=factset&amp;DYN_ARGS=TRUE&amp;DOC_NAME=FAT:FQL_AUDITING_CLIENT_TEMPLATE.FAT&amp;display_string=Audit&amp;VAR:KEY=YVKJSRENEF&amp;VAR:QUERY=RkZfR1JPU1NfTUdOKE1PTiwwKQ==&amp;WINDOW=FIRST_POPUP&amp;HEIGHT=450&amp;WIDTH=450&amp;START_MAXIMIZED=","FALSE&amp;VAR:CALENDAR=US&amp;VAR:SYMBOL=GOOG&amp;VAR:INDEX=0"}</definedName>
    <definedName name="_2210__FDSAUDITLINK__" localSheetId="2" hidden="1">{"fdsup://directions/FAT Viewer?action=UPDATE&amp;creator=factset&amp;DYN_ARGS=TRUE&amp;DOC_NAME=FAT:FQL_AUDITING_CLIENT_TEMPLATE.FAT&amp;display_string=Audit&amp;VAR:KEY=AZQVKNKVQF&amp;VAR:QUERY=RkZfR1JPU1NfTUdOKE1PTiwwKQ==&amp;WINDOW=FIRST_POPUP&amp;HEIGHT=450&amp;WIDTH=450&amp;START_MAXIMIZED=","FALSE&amp;VAR:CALENDAR=US&amp;VAR:SYMBOL=CREE&amp;VAR:INDEX=0"}</definedName>
    <definedName name="_2210__FDSAUDITLINK__" hidden="1">{"fdsup://directions/FAT Viewer?action=UPDATE&amp;creator=factset&amp;DYN_ARGS=TRUE&amp;DOC_NAME=FAT:FQL_AUDITING_CLIENT_TEMPLATE.FAT&amp;display_string=Audit&amp;VAR:KEY=AZQVKNKVQF&amp;VAR:QUERY=RkZfR1JPU1NfTUdOKE1PTiwwKQ==&amp;WINDOW=FIRST_POPUP&amp;HEIGHT=450&amp;WIDTH=450&amp;START_MAXIMIZED=","FALSE&amp;VAR:CALENDAR=US&amp;VAR:SYMBOL=CREE&amp;VAR:INDEX=0"}</definedName>
    <definedName name="_2211__FDSAUDITLINK__" localSheetId="2" hidden="1">{"fdsup://directions/FAT Viewer?action=UPDATE&amp;creator=factset&amp;DYN_ARGS=TRUE&amp;DOC_NAME=FAT:FQL_AUDITING_CLIENT_TEMPLATE.FAT&amp;display_string=Audit&amp;VAR:KEY=SBAHYXQDAH&amp;VAR:QUERY=RkZfR1JPU1NfTUdOKE1PTiwwKQ==&amp;WINDOW=FIRST_POPUP&amp;HEIGHT=450&amp;WIDTH=450&amp;START_MAXIMIZED=","FALSE&amp;VAR:CALENDAR=US&amp;VAR:SYMBOL=CTXS&amp;VAR:INDEX=0"}</definedName>
    <definedName name="_2211__FDSAUDITLINK__" hidden="1">{"fdsup://directions/FAT Viewer?action=UPDATE&amp;creator=factset&amp;DYN_ARGS=TRUE&amp;DOC_NAME=FAT:FQL_AUDITING_CLIENT_TEMPLATE.FAT&amp;display_string=Audit&amp;VAR:KEY=SBAHYXQDAH&amp;VAR:QUERY=RkZfR1JPU1NfTUdOKE1PTiwwKQ==&amp;WINDOW=FIRST_POPUP&amp;HEIGHT=450&amp;WIDTH=450&amp;START_MAXIMIZED=","FALSE&amp;VAR:CALENDAR=US&amp;VAR:SYMBOL=CTXS&amp;VAR:INDEX=0"}</definedName>
    <definedName name="_2212__FDSAUDITLINK__" localSheetId="2" hidden="1">{"fdsup://directions/FAT Viewer?action=UPDATE&amp;creator=factset&amp;DYN_ARGS=TRUE&amp;DOC_NAME=FAT:FQL_AUDITING_CLIENT_TEMPLATE.FAT&amp;display_string=Audit&amp;VAR:KEY=SNALAPCPWB&amp;VAR:QUERY=RkZfR1JPU1NfTUdOKE1PTiwwKQ==&amp;WINDOW=FIRST_POPUP&amp;HEIGHT=450&amp;WIDTH=450&amp;START_MAXIMIZED=","FALSE&amp;VAR:CALENDAR=US&amp;VAR:SYMBOL=CSCO&amp;VAR:INDEX=0"}</definedName>
    <definedName name="_2212__FDSAUDITLINK__" hidden="1">{"fdsup://directions/FAT Viewer?action=UPDATE&amp;creator=factset&amp;DYN_ARGS=TRUE&amp;DOC_NAME=FAT:FQL_AUDITING_CLIENT_TEMPLATE.FAT&amp;display_string=Audit&amp;VAR:KEY=SNALAPCPWB&amp;VAR:QUERY=RkZfR1JPU1NfTUdOKE1PTiwwKQ==&amp;WINDOW=FIRST_POPUP&amp;HEIGHT=450&amp;WIDTH=450&amp;START_MAXIMIZED=","FALSE&amp;VAR:CALENDAR=US&amp;VAR:SYMBOL=CSCO&amp;VAR:INDEX=0"}</definedName>
    <definedName name="_2213__FDSAUDITLINK__" localSheetId="2" hidden="1">{"fdsup://directions/FAT Viewer?action=UPDATE&amp;creator=factset&amp;DYN_ARGS=TRUE&amp;DOC_NAME=FAT:FQL_AUDITING_CLIENT_TEMPLATE.FAT&amp;display_string=Audit&amp;VAR:KEY=QXKTIVCLCL&amp;VAR:QUERY=RkZfR1JPU1NfTUdOKE1PTiwwKQ==&amp;WINDOW=FIRST_POPUP&amp;HEIGHT=450&amp;WIDTH=450&amp;START_MAXIMIZED=","FALSE&amp;VAR:CALENDAR=US&amp;VAR:SYMBOL=AAPL&amp;VAR:INDEX=0"}</definedName>
    <definedName name="_2213__FDSAUDITLINK__" hidden="1">{"fdsup://directions/FAT Viewer?action=UPDATE&amp;creator=factset&amp;DYN_ARGS=TRUE&amp;DOC_NAME=FAT:FQL_AUDITING_CLIENT_TEMPLATE.FAT&amp;display_string=Audit&amp;VAR:KEY=QXKTIVCLCL&amp;VAR:QUERY=RkZfR1JPU1NfTUdOKE1PTiwwKQ==&amp;WINDOW=FIRST_POPUP&amp;HEIGHT=450&amp;WIDTH=450&amp;START_MAXIMIZED=","FALSE&amp;VAR:CALENDAR=US&amp;VAR:SYMBOL=AAPL&amp;VAR:INDEX=0"}</definedName>
    <definedName name="_2214__FDSAUDITLINK__" localSheetId="2" hidden="1">{"fdsup://directions/FAT Viewer?action=UPDATE&amp;creator=factset&amp;DYN_ARGS=TRUE&amp;DOC_NAME=FAT:FQL_AUDITING_CLIENT_TEMPLATE.FAT&amp;display_string=Audit&amp;VAR:KEY=GDEPSVMLKT&amp;VAR:QUERY=RkZfR1JPU1NfTUdOKE1PTiwwKQ==&amp;WINDOW=FIRST_POPUP&amp;HEIGHT=450&amp;WIDTH=450&amp;START_MAXIMIZED=","FALSE&amp;VAR:CALENDAR=US&amp;VAR:SYMBOL=ANSS&amp;VAR:INDEX=0"}</definedName>
    <definedName name="_2214__FDSAUDITLINK__" hidden="1">{"fdsup://directions/FAT Viewer?action=UPDATE&amp;creator=factset&amp;DYN_ARGS=TRUE&amp;DOC_NAME=FAT:FQL_AUDITING_CLIENT_TEMPLATE.FAT&amp;display_string=Audit&amp;VAR:KEY=GDEPSVMLKT&amp;VAR:QUERY=RkZfR1JPU1NfTUdOKE1PTiwwKQ==&amp;WINDOW=FIRST_POPUP&amp;HEIGHT=450&amp;WIDTH=450&amp;START_MAXIMIZED=","FALSE&amp;VAR:CALENDAR=US&amp;VAR:SYMBOL=ANSS&amp;VAR:INDEX=0"}</definedName>
    <definedName name="_2215__FDSAUDITLINK__" localSheetId="2" hidden="1">{"fdsup://directions/FAT Viewer?action=UPDATE&amp;creator=factset&amp;DYN_ARGS=TRUE&amp;DOC_NAME=FAT:FQL_AUDITING_CLIENT_TEMPLATE.FAT&amp;display_string=Audit&amp;VAR:KEY=YLKPGNYPGD&amp;VAR:QUERY=RkZfR1JPU1NfTUdOKE1PTiwwKQ==&amp;WINDOW=FIRST_POPUP&amp;HEIGHT=450&amp;WIDTH=450&amp;START_MAXIMIZED=","FALSE&amp;VAR:CALENDAR=US&amp;VAR:SYMBOL=A&amp;VAR:INDEX=0"}</definedName>
    <definedName name="_2215__FDSAUDITLINK__" hidden="1">{"fdsup://directions/FAT Viewer?action=UPDATE&amp;creator=factset&amp;DYN_ARGS=TRUE&amp;DOC_NAME=FAT:FQL_AUDITING_CLIENT_TEMPLATE.FAT&amp;display_string=Audit&amp;VAR:KEY=YLKPGNYPGD&amp;VAR:QUERY=RkZfR1JPU1NfTUdOKE1PTiwwKQ==&amp;WINDOW=FIRST_POPUP&amp;HEIGHT=450&amp;WIDTH=450&amp;START_MAXIMIZED=","FALSE&amp;VAR:CALENDAR=US&amp;VAR:SYMBOL=A&amp;VAR:INDEX=0"}</definedName>
    <definedName name="_2216__FDSAUDITLINK__" localSheetId="2" hidden="1">{"fdsup://directions/FAT Viewer?action=UPDATE&amp;creator=factset&amp;DYN_ARGS=TRUE&amp;DOC_NAME=FAT:FQL_AUDITING_CLIENT_TEMPLATE.FAT&amp;display_string=Audit&amp;VAR:KEY=ERIBCNWDIP&amp;VAR:QUERY=RkZfR1JPU1NfTUdOKE1PTiwwKQ==&amp;WINDOW=FIRST_POPUP&amp;HEIGHT=450&amp;WIDTH=450&amp;START_MAXIMIZED=","FALSE&amp;VAR:CALENDAR=US&amp;VAR:SYMBOL=ADBE&amp;VAR:INDEX=0"}</definedName>
    <definedName name="_2216__FDSAUDITLINK__" hidden="1">{"fdsup://directions/FAT Viewer?action=UPDATE&amp;creator=factset&amp;DYN_ARGS=TRUE&amp;DOC_NAME=FAT:FQL_AUDITING_CLIENT_TEMPLATE.FAT&amp;display_string=Audit&amp;VAR:KEY=ERIBCNWDIP&amp;VAR:QUERY=RkZfR1JPU1NfTUdOKE1PTiwwKQ==&amp;WINDOW=FIRST_POPUP&amp;HEIGHT=450&amp;WIDTH=450&amp;START_MAXIMIZED=","FALSE&amp;VAR:CALENDAR=US&amp;VAR:SYMBOL=ADBE&amp;VAR:INDEX=0"}</definedName>
    <definedName name="_2217__FDSAUDITLINK__" localSheetId="2" hidden="1">{"fdsup://directions/FAT Viewer?action=UPDATE&amp;creator=factset&amp;DYN_ARGS=TRUE&amp;DOC_NAME=FAT:FQL_AUDITING_CLIENT_TEMPLATE.FAT&amp;display_string=Audit&amp;VAR:KEY=EVCNYLATSX&amp;VAR:QUERY=RkZfR1JPU1NfTUdOKE1PTiwwKQ==&amp;WINDOW=FIRST_POPUP&amp;HEIGHT=450&amp;WIDTH=450&amp;START_MAXIMIZED=","FALSE&amp;VAR:CALENDAR=US&amp;VAR:SYMBOL=ACN&amp;VAR:INDEX=0"}</definedName>
    <definedName name="_2217__FDSAUDITLINK__" hidden="1">{"fdsup://directions/FAT Viewer?action=UPDATE&amp;creator=factset&amp;DYN_ARGS=TRUE&amp;DOC_NAME=FAT:FQL_AUDITING_CLIENT_TEMPLATE.FAT&amp;display_string=Audit&amp;VAR:KEY=EVCNYLATSX&amp;VAR:QUERY=RkZfR1JPU1NfTUdOKE1PTiwwKQ==&amp;WINDOW=FIRST_POPUP&amp;HEIGHT=450&amp;WIDTH=450&amp;START_MAXIMIZED=","FALSE&amp;VAR:CALENDAR=US&amp;VAR:SYMBOL=ACN&amp;VAR:INDEX=0"}</definedName>
    <definedName name="_2218__FDSAUDITLINK__" localSheetId="2" hidden="1">{"fdsup://directions/FAT Viewer?action=UPDATE&amp;creator=factset&amp;DYN_ARGS=TRUE&amp;DOC_NAME=FAT:FQL_AUDITING_CLIENT_TEMPLATE.FAT&amp;display_string=Audit&amp;VAR:KEY=MBWNMHCDQN&amp;VAR:QUERY=RkZfRlJFRV9DRihMVE0sMCwsLCxVU0Qp&amp;WINDOW=FIRST_POPUP&amp;HEIGHT=450&amp;WIDTH=450&amp;START_MAXIMI","ZED=FALSE&amp;VAR:CALENDAR=US&amp;VAR:SYMBOL=TECHNOLOGY&amp;VAR:INDEX=0"}</definedName>
    <definedName name="_2218__FDSAUDITLINK__" hidden="1">{"fdsup://directions/FAT Viewer?action=UPDATE&amp;creator=factset&amp;DYN_ARGS=TRUE&amp;DOC_NAME=FAT:FQL_AUDITING_CLIENT_TEMPLATE.FAT&amp;display_string=Audit&amp;VAR:KEY=MBWNMHCDQN&amp;VAR:QUERY=RkZfRlJFRV9DRihMVE0sMCwsLCxVU0Qp&amp;WINDOW=FIRST_POPUP&amp;HEIGHT=450&amp;WIDTH=450&amp;START_MAXIMI","ZED=FALSE&amp;VAR:CALENDAR=US&amp;VAR:SYMBOL=TECHNOLOGY&amp;VAR:INDEX=0"}</definedName>
    <definedName name="_2219__FDSAUDITLINK__" localSheetId="2" hidden="1">{"fdsup://directions/FAT Viewer?action=UPDATE&amp;creator=factset&amp;DYN_ARGS=TRUE&amp;DOC_NAME=FAT:FQL_AUDITING_CLIENT_TEMPLATE.FAT&amp;display_string=Audit&amp;VAR:KEY=GXWBGVQTOB&amp;VAR:QUERY=RkZfRlJFRV9DRihMVE0sMCwsLCxVU0Qp&amp;WINDOW=FIRST_POPUP&amp;HEIGHT=450&amp;WIDTH=450&amp;START_MAXIMI","ZED=FALSE&amp;VAR:CALENDAR=US&amp;VAR:SYMBOL=VMI&amp;VAR:INDEX=0"}</definedName>
    <definedName name="_2219__FDSAUDITLINK__" hidden="1">{"fdsup://directions/FAT Viewer?action=UPDATE&amp;creator=factset&amp;DYN_ARGS=TRUE&amp;DOC_NAME=FAT:FQL_AUDITING_CLIENT_TEMPLATE.FAT&amp;display_string=Audit&amp;VAR:KEY=GXWBGVQTOB&amp;VAR:QUERY=RkZfRlJFRV9DRihMVE0sMCwsLCxVU0Qp&amp;WINDOW=FIRST_POPUP&amp;HEIGHT=450&amp;WIDTH=450&amp;START_MAXIMI","ZED=FALSE&amp;VAR:CALENDAR=US&amp;VAR:SYMBOL=VMI&amp;VAR:INDEX=0"}</definedName>
    <definedName name="_2220__FDSAUDITLINK__" localSheetId="2" hidden="1">{"fdsup://directions/FAT Viewer?action=UPDATE&amp;creator=factset&amp;DYN_ARGS=TRUE&amp;DOC_NAME=FAT:FQL_AUDITING_CLIENT_TEMPLATE.FAT&amp;display_string=Audit&amp;VAR:KEY=SLMZUJUZGR&amp;VAR:QUERY=RkZfRlJFRV9DRihMVE0sMCwsLCxVU0Qp&amp;WINDOW=FIRST_POPUP&amp;HEIGHT=450&amp;WIDTH=450&amp;START_MAXIMI","ZED=FALSE&amp;VAR:CALENDAR=US&amp;VAR:SYMBOL=PLL&amp;VAR:INDEX=0"}</definedName>
    <definedName name="_2220__FDSAUDITLINK__" hidden="1">{"fdsup://directions/FAT Viewer?action=UPDATE&amp;creator=factset&amp;DYN_ARGS=TRUE&amp;DOC_NAME=FAT:FQL_AUDITING_CLIENT_TEMPLATE.FAT&amp;display_string=Audit&amp;VAR:KEY=SLMZUJUZGR&amp;VAR:QUERY=RkZfRlJFRV9DRihMVE0sMCwsLCxVU0Qp&amp;WINDOW=FIRST_POPUP&amp;HEIGHT=450&amp;WIDTH=450&amp;START_MAXIMI","ZED=FALSE&amp;VAR:CALENDAR=US&amp;VAR:SYMBOL=PLL&amp;VAR:INDEX=0"}</definedName>
    <definedName name="_2221__FDSAUDITLINK__" localSheetId="2" hidden="1">{"fdsup://directions/FAT Viewer?action=UPDATE&amp;creator=factset&amp;DYN_ARGS=TRUE&amp;DOC_NAME=FAT:FQL_AUDITING_CLIENT_TEMPLATE.FAT&amp;display_string=Audit&amp;VAR:KEY=KDSTYVWNUZ&amp;VAR:QUERY=RkZfRlJFRV9DRihMVE0sMCwsLCxVU0Qp&amp;WINDOW=FIRST_POPUP&amp;HEIGHT=450&amp;WIDTH=450&amp;START_MAXIMI","ZED=FALSE&amp;VAR:CALENDAR=US&amp;VAR:SYMBOL=JBHT&amp;VAR:INDEX=0"}</definedName>
    <definedName name="_2221__FDSAUDITLINK__" hidden="1">{"fdsup://directions/FAT Viewer?action=UPDATE&amp;creator=factset&amp;DYN_ARGS=TRUE&amp;DOC_NAME=FAT:FQL_AUDITING_CLIENT_TEMPLATE.FAT&amp;display_string=Audit&amp;VAR:KEY=KDSTYVWNUZ&amp;VAR:QUERY=RkZfRlJFRV9DRihMVE0sMCwsLCxVU0Qp&amp;WINDOW=FIRST_POPUP&amp;HEIGHT=450&amp;WIDTH=450&amp;START_MAXIMI","ZED=FALSE&amp;VAR:CALENDAR=US&amp;VAR:SYMBOL=JBHT&amp;VAR:INDEX=0"}</definedName>
    <definedName name="_2222__FDSAUDITLINK__" localSheetId="2" hidden="1">{"fdsup://directions/FAT Viewer?action=UPDATE&amp;creator=factset&amp;DYN_ARGS=TRUE&amp;DOC_NAME=FAT:FQL_AUDITING_CLIENT_TEMPLATE.FAT&amp;display_string=Audit&amp;VAR:KEY=QJCLGHUVQJ&amp;VAR:QUERY=RkZfRlJFRV9DRihMVE0sMCwsLCxVU0Qp&amp;WINDOW=FIRST_POPUP&amp;HEIGHT=450&amp;WIDTH=450&amp;START_MAXIMI","ZED=FALSE&amp;VAR:CALENDAR=US&amp;VAR:SYMBOL=CMI&amp;VAR:INDEX=0"}</definedName>
    <definedName name="_2222__FDSAUDITLINK__" hidden="1">{"fdsup://directions/FAT Viewer?action=UPDATE&amp;creator=factset&amp;DYN_ARGS=TRUE&amp;DOC_NAME=FAT:FQL_AUDITING_CLIENT_TEMPLATE.FAT&amp;display_string=Audit&amp;VAR:KEY=QJCLGHUVQJ&amp;VAR:QUERY=RkZfRlJFRV9DRihMVE0sMCwsLCxVU0Qp&amp;WINDOW=FIRST_POPUP&amp;HEIGHT=450&amp;WIDTH=450&amp;START_MAXIMI","ZED=FALSE&amp;VAR:CALENDAR=US&amp;VAR:SYMBOL=CMI&amp;VAR:INDEX=0"}</definedName>
    <definedName name="_2223__FDSAUDITLINK__" localSheetId="2" hidden="1">{"fdsup://directions/FAT Viewer?action=UPDATE&amp;creator=factset&amp;DYN_ARGS=TRUE&amp;DOC_NAME=FAT:FQL_AUDITING_CLIENT_TEMPLATE.FAT&amp;display_string=Audit&amp;VAR:KEY=WNOPGBUPUL&amp;VAR:QUERY=RkZfRlJFRV9DRihMVE0sMCwsLCxVU0Qp&amp;WINDOW=FIRST_POPUP&amp;HEIGHT=450&amp;WIDTH=450&amp;START_MAXIMI","ZED=FALSE&amp;VAR:CALENDAR=US&amp;VAR:SYMBOL=ABB&amp;VAR:INDEX=0"}</definedName>
    <definedName name="_2223__FDSAUDITLINK__" hidden="1">{"fdsup://directions/FAT Viewer?action=UPDATE&amp;creator=factset&amp;DYN_ARGS=TRUE&amp;DOC_NAME=FAT:FQL_AUDITING_CLIENT_TEMPLATE.FAT&amp;display_string=Audit&amp;VAR:KEY=WNOPGBUPUL&amp;VAR:QUERY=RkZfRlJFRV9DRihMVE0sMCwsLCxVU0Qp&amp;WINDOW=FIRST_POPUP&amp;HEIGHT=450&amp;WIDTH=450&amp;START_MAXIMI","ZED=FALSE&amp;VAR:CALENDAR=US&amp;VAR:SYMBOL=ABB&amp;VAR:INDEX=0"}</definedName>
    <definedName name="_2224__FDSAUDITLINK__" localSheetId="2" hidden="1">{"fdsup://Directions/FactSet Auditing Viewer?action=AUDIT_VALUE&amp;DB=129&amp;ID1=23102110&amp;VALUEID=02001&amp;SDATE=201003&amp;PERIODTYPE=QTR_STD&amp;window=popup_no_bar&amp;width=385&amp;height=120&amp;START_MAXIMIZED=FALSE&amp;creator=factset&amp;display_string=Audit"}</definedName>
    <definedName name="_2224__FDSAUDITLINK__" hidden="1">{"fdsup://Directions/FactSet Auditing Viewer?action=AUDIT_VALUE&amp;DB=129&amp;ID1=23102110&amp;VALUEID=02001&amp;SDATE=201003&amp;PERIODTYPE=QTR_STD&amp;window=popup_no_bar&amp;width=385&amp;height=120&amp;START_MAXIMIZED=FALSE&amp;creator=factset&amp;display_string=Audit"}</definedName>
    <definedName name="_2225__FDSAUDITLINK__" localSheetId="2" hidden="1">{"fdsup://directions/FAT Viewer?action=UPDATE&amp;creator=factset&amp;DYN_ARGS=TRUE&amp;DOC_NAME=FAT:FQL_AUDITING_CLIENT_TEMPLATE.FAT&amp;display_string=Audit&amp;VAR:KEY=URMLQVQBAF&amp;VAR:QUERY=RkZfR1JPU1NfTUdOKE1PTiwwKQ==&amp;WINDOW=FIRST_POPUP&amp;HEIGHT=450&amp;WIDTH=450&amp;START_MAXIMIZED=","FALSE&amp;VAR:CALENDAR=US&amp;VAR:SYMBOL=VMI&amp;VAR:INDEX=0"}</definedName>
    <definedName name="_2225__FDSAUDITLINK__" hidden="1">{"fdsup://directions/FAT Viewer?action=UPDATE&amp;creator=factset&amp;DYN_ARGS=TRUE&amp;DOC_NAME=FAT:FQL_AUDITING_CLIENT_TEMPLATE.FAT&amp;display_string=Audit&amp;VAR:KEY=URMLQVQBAF&amp;VAR:QUERY=RkZfR1JPU1NfTUdOKE1PTiwwKQ==&amp;WINDOW=FIRST_POPUP&amp;HEIGHT=450&amp;WIDTH=450&amp;START_MAXIMIZED=","FALSE&amp;VAR:CALENDAR=US&amp;VAR:SYMBOL=VMI&amp;VAR:INDEX=0"}</definedName>
    <definedName name="_2226__FDSAUDITLINK__" localSheetId="2" hidden="1">{"fdsup://directions/FAT Viewer?action=UPDATE&amp;creator=factset&amp;DYN_ARGS=TRUE&amp;DOC_NAME=FAT:FQL_AUDITING_CLIENT_TEMPLATE.FAT&amp;display_string=Audit&amp;VAR:KEY=ALIPELKNSF&amp;VAR:QUERY=RkZfR1JPU1NfTUdOKE1PTiwwKQ==&amp;WINDOW=FIRST_POPUP&amp;HEIGHT=450&amp;WIDTH=450&amp;START_MAXIMIZED=","FALSE&amp;VAR:CALENDAR=US&amp;VAR:SYMBOL=PLL&amp;VAR:INDEX=0"}</definedName>
    <definedName name="_2226__FDSAUDITLINK__" hidden="1">{"fdsup://directions/FAT Viewer?action=UPDATE&amp;creator=factset&amp;DYN_ARGS=TRUE&amp;DOC_NAME=FAT:FQL_AUDITING_CLIENT_TEMPLATE.FAT&amp;display_string=Audit&amp;VAR:KEY=ALIPELKNSF&amp;VAR:QUERY=RkZfR1JPU1NfTUdOKE1PTiwwKQ==&amp;WINDOW=FIRST_POPUP&amp;HEIGHT=450&amp;WIDTH=450&amp;START_MAXIMIZED=","FALSE&amp;VAR:CALENDAR=US&amp;VAR:SYMBOL=PLL&amp;VAR:INDEX=0"}</definedName>
    <definedName name="_2227__FDSAUDITLINK__" localSheetId="2" hidden="1">{"fdsup://directions/FAT Viewer?action=UPDATE&amp;creator=factset&amp;DYN_ARGS=TRUE&amp;DOC_NAME=FAT:FQL_AUDITING_CLIENT_TEMPLATE.FAT&amp;display_string=Audit&amp;VAR:KEY=EXQRORGLYT&amp;VAR:QUERY=RkZfR1JPU1NfTUdOKE1PTiwwKQ==&amp;WINDOW=FIRST_POPUP&amp;HEIGHT=450&amp;WIDTH=450&amp;START_MAXIMIZED=","FALSE&amp;VAR:CALENDAR=US&amp;VAR:SYMBOL=JBHT&amp;VAR:INDEX=0"}</definedName>
    <definedName name="_2227__FDSAUDITLINK__" hidden="1">{"fdsup://directions/FAT Viewer?action=UPDATE&amp;creator=factset&amp;DYN_ARGS=TRUE&amp;DOC_NAME=FAT:FQL_AUDITING_CLIENT_TEMPLATE.FAT&amp;display_string=Audit&amp;VAR:KEY=EXQRORGLYT&amp;VAR:QUERY=RkZfR1JPU1NfTUdOKE1PTiwwKQ==&amp;WINDOW=FIRST_POPUP&amp;HEIGHT=450&amp;WIDTH=450&amp;START_MAXIMIZED=","FALSE&amp;VAR:CALENDAR=US&amp;VAR:SYMBOL=JBHT&amp;VAR:INDEX=0"}</definedName>
    <definedName name="_2228__FDSAUDITLINK__" localSheetId="2" hidden="1">{"fdsup://directions/FAT Viewer?action=UPDATE&amp;creator=factset&amp;DYN_ARGS=TRUE&amp;DOC_NAME=FAT:FQL_AUDITING_CLIENT_TEMPLATE.FAT&amp;display_string=Audit&amp;VAR:KEY=UFIJQBWXQL&amp;VAR:QUERY=RkZfR1JPU1NfTUdOKE1PTiwwKQ==&amp;WINDOW=FIRST_POPUP&amp;HEIGHT=450&amp;WIDTH=450&amp;START_MAXIMIZED=","FALSE&amp;VAR:CALENDAR=US&amp;VAR:SYMBOL=CMI&amp;VAR:INDEX=0"}</definedName>
    <definedName name="_2228__FDSAUDITLINK__" hidden="1">{"fdsup://directions/FAT Viewer?action=UPDATE&amp;creator=factset&amp;DYN_ARGS=TRUE&amp;DOC_NAME=FAT:FQL_AUDITING_CLIENT_TEMPLATE.FAT&amp;display_string=Audit&amp;VAR:KEY=UFIJQBWXQL&amp;VAR:QUERY=RkZfR1JPU1NfTUdOKE1PTiwwKQ==&amp;WINDOW=FIRST_POPUP&amp;HEIGHT=450&amp;WIDTH=450&amp;START_MAXIMIZED=","FALSE&amp;VAR:CALENDAR=US&amp;VAR:SYMBOL=CMI&amp;VAR:INDEX=0"}</definedName>
    <definedName name="_2229__FDSAUDITLINK__" localSheetId="2" hidden="1">{"fdsup://directions/FAT Viewer?action=UPDATE&amp;creator=factset&amp;DYN_ARGS=TRUE&amp;DOC_NAME=FAT:FQL_AUDITING_CLIENT_TEMPLATE.FAT&amp;display_string=Audit&amp;VAR:KEY=YXSBSTUHOP&amp;VAR:QUERY=RkZfR1JPU1NfTUdOKE1PTiwwKQ==&amp;WINDOW=FIRST_POPUP&amp;HEIGHT=450&amp;WIDTH=450&amp;START_MAXIMIZED=","FALSE&amp;VAR:CALENDAR=US&amp;VAR:SYMBOL=ABB&amp;VAR:INDEX=0"}</definedName>
    <definedName name="_2229__FDSAUDITLINK__" hidden="1">{"fdsup://directions/FAT Viewer?action=UPDATE&amp;creator=factset&amp;DYN_ARGS=TRUE&amp;DOC_NAME=FAT:FQL_AUDITING_CLIENT_TEMPLATE.FAT&amp;display_string=Audit&amp;VAR:KEY=YXSBSTUHOP&amp;VAR:QUERY=RkZfR1JPU1NfTUdOKE1PTiwwKQ==&amp;WINDOW=FIRST_POPUP&amp;HEIGHT=450&amp;WIDTH=450&amp;START_MAXIMIZED=","FALSE&amp;VAR:CALENDAR=US&amp;VAR:SYMBOL=ABB&amp;VAR:INDEX=0"}</definedName>
    <definedName name="_2230__FDSAUDITLINK__" localSheetId="2" hidden="1">{"fdsup://Directions/FactSet Auditing Viewer?action=AUDIT_VALUE&amp;DB=129&amp;ID1=23102110&amp;VALUEID=05194&amp;SDATE=201003&amp;PERIODTYPE=QTR_STD&amp;window=popup_no_bar&amp;width=385&amp;height=120&amp;START_MAXIMIZED=FALSE&amp;creator=factset&amp;display_string=Audit"}</definedName>
    <definedName name="_2230__FDSAUDITLINK__" hidden="1">{"fdsup://Directions/FactSet Auditing Viewer?action=AUDIT_VALUE&amp;DB=129&amp;ID1=23102110&amp;VALUEID=05194&amp;SDATE=201003&amp;PERIODTYPE=QTR_STD&amp;window=popup_no_bar&amp;width=385&amp;height=120&amp;START_MAXIMIZED=FALSE&amp;creator=factset&amp;display_string=Audit"}</definedName>
    <definedName name="_2231__FDSAUDITLINK__" localSheetId="2" hidden="1">{"fdsup://directions/FAT Viewer?action=UPDATE&amp;creator=factset&amp;DYN_ARGS=TRUE&amp;DOC_NAME=FAT:FQL_AUDITING_CLIENT_TEMPLATE.FAT&amp;display_string=Audit&amp;VAR:KEY=CXWPGJADUJ&amp;VAR:QUERY=RkZfRlJFRV9DRihMVE0sMCwsLCxVU0Qp&amp;WINDOW=FIRST_POPUP&amp;HEIGHT=450&amp;WIDTH=450&amp;START_MAXIMI","ZED=FALSE&amp;VAR:CALENDAR=US&amp;VAR:SYMBOL=INDUSTRIALS&amp;VAR:INDEX=0"}</definedName>
    <definedName name="_2231__FDSAUDITLINK__" hidden="1">{"fdsup://directions/FAT Viewer?action=UPDATE&amp;creator=factset&amp;DYN_ARGS=TRUE&amp;DOC_NAME=FAT:FQL_AUDITING_CLIENT_TEMPLATE.FAT&amp;display_string=Audit&amp;VAR:KEY=CXWPGJADUJ&amp;VAR:QUERY=RkZfRlJFRV9DRihMVE0sMCwsLCxVU0Qp&amp;WINDOW=FIRST_POPUP&amp;HEIGHT=450&amp;WIDTH=450&amp;START_MAXIMI","ZED=FALSE&amp;VAR:CALENDAR=US&amp;VAR:SYMBOL=INDUSTRIALS&amp;VAR:INDEX=0"}</definedName>
    <definedName name="_2232__FDSAUDITLINK__" localSheetId="2" hidden="1">{"fdsup://directions/FAT Viewer?action=UPDATE&amp;creator=factset&amp;DYN_ARGS=TRUE&amp;DOC_NAME=FAT:FQL_AUDITING_CLIENT_TEMPLATE.FAT&amp;display_string=Audit&amp;VAR:KEY=OBSRSDAJOX&amp;VAR:QUERY=RkZfRlJFRV9DRihMVE0sMCwsLCxVU0Qp&amp;WINDOW=FIRST_POPUP&amp;HEIGHT=450&amp;WIDTH=450&amp;START_MAXIMI","ZED=FALSE&amp;VAR:CALENDAR=US&amp;VAR:SYMBOL=SRCL&amp;VAR:INDEX=0"}</definedName>
    <definedName name="_2232__FDSAUDITLINK__" hidden="1">{"fdsup://directions/FAT Viewer?action=UPDATE&amp;creator=factset&amp;DYN_ARGS=TRUE&amp;DOC_NAME=FAT:FQL_AUDITING_CLIENT_TEMPLATE.FAT&amp;display_string=Audit&amp;VAR:KEY=OBSRSDAJOX&amp;VAR:QUERY=RkZfRlJFRV9DRihMVE0sMCwsLCxVU0Qp&amp;WINDOW=FIRST_POPUP&amp;HEIGHT=450&amp;WIDTH=450&amp;START_MAXIMI","ZED=FALSE&amp;VAR:CALENDAR=US&amp;VAR:SYMBOL=SRCL&amp;VAR:INDEX=0"}</definedName>
    <definedName name="_2233__FDSAUDITLINK__" localSheetId="2" hidden="1">{"fdsup://directions/FAT Viewer?action=UPDATE&amp;creator=factset&amp;DYN_ARGS=TRUE&amp;DOC_NAME=FAT:FQL_AUDITING_CLIENT_TEMPLATE.FAT&amp;display_string=Audit&amp;VAR:KEY=GDUNYRGNYN&amp;VAR:QUERY=RkZfRlJFRV9DRihMVE0sMCwsLCxVU0Qp&amp;WINDOW=FIRST_POPUP&amp;HEIGHT=450&amp;WIDTH=450&amp;START_MAXIMI","ZED=FALSE&amp;VAR:CALENDAR=US&amp;VAR:SYMBOL=MTD&amp;VAR:INDEX=0"}</definedName>
    <definedName name="_2233__FDSAUDITLINK__" hidden="1">{"fdsup://directions/FAT Viewer?action=UPDATE&amp;creator=factset&amp;DYN_ARGS=TRUE&amp;DOC_NAME=FAT:FQL_AUDITING_CLIENT_TEMPLATE.FAT&amp;display_string=Audit&amp;VAR:KEY=GDUNYRGNYN&amp;VAR:QUERY=RkZfRlJFRV9DRihMVE0sMCwsLCxVU0Qp&amp;WINDOW=FIRST_POPUP&amp;HEIGHT=450&amp;WIDTH=450&amp;START_MAXIMI","ZED=FALSE&amp;VAR:CALENDAR=US&amp;VAR:SYMBOL=MTD&amp;VAR:INDEX=0"}</definedName>
    <definedName name="_2234__FDSAUDITLINK__" localSheetId="2" hidden="1">{"fdsup://directions/FAT Viewer?action=UPDATE&amp;creator=factset&amp;DYN_ARGS=TRUE&amp;DOC_NAME=FAT:FQL_AUDITING_CLIENT_TEMPLATE.FAT&amp;display_string=Audit&amp;VAR:KEY=MZWPCZIJUL&amp;VAR:QUERY=RkZfRlJFRV9DRihMVE0sMCwsLCxVU0Qp&amp;WINDOW=FIRST_POPUP&amp;HEIGHT=450&amp;WIDTH=450&amp;START_MAXIMI","ZED=FALSE&amp;VAR:CALENDAR=US&amp;VAR:SYMBOL=WAT&amp;VAR:INDEX=0"}</definedName>
    <definedName name="_2234__FDSAUDITLINK__" hidden="1">{"fdsup://directions/FAT Viewer?action=UPDATE&amp;creator=factset&amp;DYN_ARGS=TRUE&amp;DOC_NAME=FAT:FQL_AUDITING_CLIENT_TEMPLATE.FAT&amp;display_string=Audit&amp;VAR:KEY=MZWPCZIJUL&amp;VAR:QUERY=RkZfRlJFRV9DRihMVE0sMCwsLCxVU0Qp&amp;WINDOW=FIRST_POPUP&amp;HEIGHT=450&amp;WIDTH=450&amp;START_MAXIMI","ZED=FALSE&amp;VAR:CALENDAR=US&amp;VAR:SYMBOL=WAT&amp;VAR:INDEX=0"}</definedName>
    <definedName name="_2235__FDSAUDITLINK__" localSheetId="2" hidden="1">{"fdsup://directions/FAT Viewer?action=UPDATE&amp;creator=factset&amp;DYN_ARGS=TRUE&amp;DOC_NAME=FAT:FQL_AUDITING_CLIENT_TEMPLATE.FAT&amp;display_string=Audit&amp;VAR:KEY=AZWRWLQZCD&amp;VAR:QUERY=RkZfRlJFRV9DRihMVE0sMCwsLCxVU0Qp&amp;WINDOW=FIRST_POPUP&amp;HEIGHT=450&amp;WIDTH=450&amp;START_MAXIMI","ZED=FALSE&amp;VAR:CALENDAR=US&amp;VAR:SYMBOL=BDX&amp;VAR:INDEX=0"}</definedName>
    <definedName name="_2235__FDSAUDITLINK__" hidden="1">{"fdsup://directions/FAT Viewer?action=UPDATE&amp;creator=factset&amp;DYN_ARGS=TRUE&amp;DOC_NAME=FAT:FQL_AUDITING_CLIENT_TEMPLATE.FAT&amp;display_string=Audit&amp;VAR:KEY=AZWRWLQZCD&amp;VAR:QUERY=RkZfRlJFRV9DRihMVE0sMCwsLCxVU0Qp&amp;WINDOW=FIRST_POPUP&amp;HEIGHT=450&amp;WIDTH=450&amp;START_MAXIMI","ZED=FALSE&amp;VAR:CALENDAR=US&amp;VAR:SYMBOL=BDX&amp;VAR:INDEX=0"}</definedName>
    <definedName name="_2236__FDSAUDITLINK__" localSheetId="2" hidden="1">{"fdsup://directions/FAT Viewer?action=UPDATE&amp;creator=factset&amp;DYN_ARGS=TRUE&amp;DOC_NAME=FAT:FQL_AUDITING_CLIENT_TEMPLATE.FAT&amp;display_string=Audit&amp;VAR:KEY=WXYPUJGVEP&amp;VAR:QUERY=RkZfR1JPU1NfTUdOKE1PTiwwKQ==&amp;WINDOW=FIRST_POPUP&amp;HEIGHT=450&amp;WIDTH=450&amp;START_MAXIMIZED=","FALSE&amp;VAR:CALENDAR=US&amp;VAR:SYMBOL=SRCL&amp;VAR:INDEX=0"}</definedName>
    <definedName name="_2236__FDSAUDITLINK__" hidden="1">{"fdsup://directions/FAT Viewer?action=UPDATE&amp;creator=factset&amp;DYN_ARGS=TRUE&amp;DOC_NAME=FAT:FQL_AUDITING_CLIENT_TEMPLATE.FAT&amp;display_string=Audit&amp;VAR:KEY=WXYPUJGVEP&amp;VAR:QUERY=RkZfR1JPU1NfTUdOKE1PTiwwKQ==&amp;WINDOW=FIRST_POPUP&amp;HEIGHT=450&amp;WIDTH=450&amp;START_MAXIMIZED=","FALSE&amp;VAR:CALENDAR=US&amp;VAR:SYMBOL=SRCL&amp;VAR:INDEX=0"}</definedName>
    <definedName name="_2237__FDSAUDITLINK__" localSheetId="2" hidden="1">{"fdsup://directions/FAT Viewer?action=UPDATE&amp;creator=factset&amp;DYN_ARGS=TRUE&amp;DOC_NAME=FAT:FQL_AUDITING_CLIENT_TEMPLATE.FAT&amp;display_string=Audit&amp;VAR:KEY=IXYZSHUTOF&amp;VAR:QUERY=RkZfR1JPU1NfTUdOKE1PTiwwKQ==&amp;WINDOW=FIRST_POPUP&amp;HEIGHT=450&amp;WIDTH=450&amp;START_MAXIMIZED=","FALSE&amp;VAR:CALENDAR=US&amp;VAR:SYMBOL=MTD&amp;VAR:INDEX=0"}</definedName>
    <definedName name="_2237__FDSAUDITLINK__" hidden="1">{"fdsup://directions/FAT Viewer?action=UPDATE&amp;creator=factset&amp;DYN_ARGS=TRUE&amp;DOC_NAME=FAT:FQL_AUDITING_CLIENT_TEMPLATE.FAT&amp;display_string=Audit&amp;VAR:KEY=IXYZSHUTOF&amp;VAR:QUERY=RkZfR1JPU1NfTUdOKE1PTiwwKQ==&amp;WINDOW=FIRST_POPUP&amp;HEIGHT=450&amp;WIDTH=450&amp;START_MAXIMIZED=","FALSE&amp;VAR:CALENDAR=US&amp;VAR:SYMBOL=MTD&amp;VAR:INDEX=0"}</definedName>
    <definedName name="_2238__FDSAUDITLINK__" localSheetId="2" hidden="1">{"fdsup://directions/FAT Viewer?action=UPDATE&amp;creator=factset&amp;DYN_ARGS=TRUE&amp;DOC_NAME=FAT:FQL_AUDITING_CLIENT_TEMPLATE.FAT&amp;display_string=Audit&amp;VAR:KEY=QDMLKRYFAN&amp;VAR:QUERY=RkZfR1JPU1NfTUdOKE1PTiwwKQ==&amp;WINDOW=FIRST_POPUP&amp;HEIGHT=450&amp;WIDTH=450&amp;START_MAXIMIZED=","FALSE&amp;VAR:CALENDAR=US&amp;VAR:SYMBOL=WAT&amp;VAR:INDEX=0"}</definedName>
    <definedName name="_2238__FDSAUDITLINK__" hidden="1">{"fdsup://directions/FAT Viewer?action=UPDATE&amp;creator=factset&amp;DYN_ARGS=TRUE&amp;DOC_NAME=FAT:FQL_AUDITING_CLIENT_TEMPLATE.FAT&amp;display_string=Audit&amp;VAR:KEY=QDMLKRYFAN&amp;VAR:QUERY=RkZfR1JPU1NfTUdOKE1PTiwwKQ==&amp;WINDOW=FIRST_POPUP&amp;HEIGHT=450&amp;WIDTH=450&amp;START_MAXIMIZED=","FALSE&amp;VAR:CALENDAR=US&amp;VAR:SYMBOL=WAT&amp;VAR:INDEX=0"}</definedName>
    <definedName name="_2239__FDSAUDITLINK__" localSheetId="2" hidden="1">{"fdsup://directions/FAT Viewer?action=UPDATE&amp;creator=factset&amp;DYN_ARGS=TRUE&amp;DOC_NAME=FAT:FQL_AUDITING_CLIENT_TEMPLATE.FAT&amp;display_string=Audit&amp;VAR:KEY=MRMTENGRGZ&amp;VAR:QUERY=RkZfR1JPU1NfTUdOKE1PTiwwKQ==&amp;WINDOW=FIRST_POPUP&amp;HEIGHT=450&amp;WIDTH=450&amp;START_MAXIMIZED=","FALSE&amp;VAR:CALENDAR=US&amp;VAR:SYMBOL=BDX&amp;VAR:INDEX=0"}</definedName>
    <definedName name="_2239__FDSAUDITLINK__" hidden="1">{"fdsup://directions/FAT Viewer?action=UPDATE&amp;creator=factset&amp;DYN_ARGS=TRUE&amp;DOC_NAME=FAT:FQL_AUDITING_CLIENT_TEMPLATE.FAT&amp;display_string=Audit&amp;VAR:KEY=MRMTENGRGZ&amp;VAR:QUERY=RkZfR1JPU1NfTUdOKE1PTiwwKQ==&amp;WINDOW=FIRST_POPUP&amp;HEIGHT=450&amp;WIDTH=450&amp;START_MAXIMIZED=","FALSE&amp;VAR:CALENDAR=US&amp;VAR:SYMBOL=BDX&amp;VAR:INDEX=0"}</definedName>
    <definedName name="_2240__FDSAUDITLINK__" localSheetId="2" hidden="1">{"fdsup://directions/FAT Viewer?action=UPDATE&amp;creator=factset&amp;DYN_ARGS=TRUE&amp;DOC_NAME=FAT:FQL_AUDITING_CLIENT_TEMPLATE.FAT&amp;display_string=Audit&amp;VAR:KEY=ARKHOBQDKB&amp;VAR:QUERY=RkZfRlJFRV9DRihMVE0sMCwsLCxVU0Qp&amp;WINDOW=FIRST_POPUP&amp;HEIGHT=450&amp;WIDTH=450&amp;START_MAXIMI","ZED=FALSE&amp;VAR:CALENDAR=US&amp;VAR:SYMBOL=ICE&amp;VAR:INDEX=0"}</definedName>
    <definedName name="_2240__FDSAUDITLINK__" hidden="1">{"fdsup://directions/FAT Viewer?action=UPDATE&amp;creator=factset&amp;DYN_ARGS=TRUE&amp;DOC_NAME=FAT:FQL_AUDITING_CLIENT_TEMPLATE.FAT&amp;display_string=Audit&amp;VAR:KEY=ARKHOBQDKB&amp;VAR:QUERY=RkZfRlJFRV9DRihMVE0sMCwsLCxVU0Qp&amp;WINDOW=FIRST_POPUP&amp;HEIGHT=450&amp;WIDTH=450&amp;START_MAXIMI","ZED=FALSE&amp;VAR:CALENDAR=US&amp;VAR:SYMBOL=ICE&amp;VAR:INDEX=0"}</definedName>
    <definedName name="_2241__FDSAUDITLINK__" localSheetId="2" hidden="1">{"fdsup://directions/FAT Viewer?action=UPDATE&amp;creator=factset&amp;DYN_ARGS=TRUE&amp;DOC_NAME=FAT:FQL_AUDITING_CLIENT_TEMPLATE.FAT&amp;display_string=Audit&amp;VAR:KEY=IRCXETMXWL&amp;VAR:QUERY=RkZfRlJFRV9DRihMVE0sMCwsLCxVU0Qp&amp;WINDOW=FIRST_POPUP&amp;HEIGHT=450&amp;WIDTH=450&amp;START_MAXIMI","ZED=FALSE&amp;VAR:CALENDAR=US&amp;VAR:SYMBOL=ACE&amp;VAR:INDEX=0"}</definedName>
    <definedName name="_2241__FDSAUDITLINK__" hidden="1">{"fdsup://directions/FAT Viewer?action=UPDATE&amp;creator=factset&amp;DYN_ARGS=TRUE&amp;DOC_NAME=FAT:FQL_AUDITING_CLIENT_TEMPLATE.FAT&amp;display_string=Audit&amp;VAR:KEY=IRCXETMXWL&amp;VAR:QUERY=RkZfRlJFRV9DRihMVE0sMCwsLCxVU0Qp&amp;WINDOW=FIRST_POPUP&amp;HEIGHT=450&amp;WIDTH=450&amp;START_MAXIMI","ZED=FALSE&amp;VAR:CALENDAR=US&amp;VAR:SYMBOL=ACE&amp;VAR:INDEX=0"}</definedName>
    <definedName name="_2242__FDSAUDITLINK__" localSheetId="2" hidden="1">{"fdsup://directions/FAT Viewer?action=UPDATE&amp;creator=factset&amp;DYN_ARGS=TRUE&amp;DOC_NAME=FAT:FQL_AUDITING_CLIENT_TEMPLATE.FAT&amp;display_string=Audit&amp;VAR:KEY=EFUPIHQRQX&amp;VAR:QUERY=RkZfR1JPU1NfTUdOKE1PTiwwKQ==&amp;WINDOW=FIRST_POPUP&amp;HEIGHT=450&amp;WIDTH=450&amp;START_MAXIMIZED=","FALSE&amp;VAR:CALENDAR=US&amp;VAR:SYMBOL=ICE&amp;VAR:INDEX=0"}</definedName>
    <definedName name="_2242__FDSAUDITLINK__" hidden="1">{"fdsup://directions/FAT Viewer?action=UPDATE&amp;creator=factset&amp;DYN_ARGS=TRUE&amp;DOC_NAME=FAT:FQL_AUDITING_CLIENT_TEMPLATE.FAT&amp;display_string=Audit&amp;VAR:KEY=EFUPIHQRQX&amp;VAR:QUERY=RkZfR1JPU1NfTUdOKE1PTiwwKQ==&amp;WINDOW=FIRST_POPUP&amp;HEIGHT=450&amp;WIDTH=450&amp;START_MAXIMIZED=","FALSE&amp;VAR:CALENDAR=US&amp;VAR:SYMBOL=ICE&amp;VAR:INDEX=0"}</definedName>
    <definedName name="_2243__FDSAUDITLINK__" localSheetId="2" hidden="1">{"fdsup://directions/FAT Viewer?action=UPDATE&amp;creator=factset&amp;DYN_ARGS=TRUE&amp;DOC_NAME=FAT:FQL_AUDITING_CLIENT_TEMPLATE.FAT&amp;display_string=Audit&amp;VAR:KEY=MVCXADEDEZ&amp;VAR:QUERY=RkZfR1JPU1NfTUdOKE1PTiwwKQ==&amp;WINDOW=FIRST_POPUP&amp;HEIGHT=450&amp;WIDTH=450&amp;START_MAXIMIZED=","FALSE&amp;VAR:CALENDAR=US&amp;VAR:SYMBOL=ACE&amp;VAR:INDEX=0"}</definedName>
    <definedName name="_2243__FDSAUDITLINK__" hidden="1">{"fdsup://directions/FAT Viewer?action=UPDATE&amp;creator=factset&amp;DYN_ARGS=TRUE&amp;DOC_NAME=FAT:FQL_AUDITING_CLIENT_TEMPLATE.FAT&amp;display_string=Audit&amp;VAR:KEY=MVCXADEDEZ&amp;VAR:QUERY=RkZfR1JPU1NfTUdOKE1PTiwwKQ==&amp;WINDOW=FIRST_POPUP&amp;HEIGHT=450&amp;WIDTH=450&amp;START_MAXIMIZED=","FALSE&amp;VAR:CALENDAR=US&amp;VAR:SYMBOL=ACE&amp;VAR:INDEX=0"}</definedName>
    <definedName name="_2244__FDSAUDITLINK__" localSheetId="2" hidden="1">{"fdsup://directions/FAT Viewer?action=UPDATE&amp;creator=factset&amp;DYN_ARGS=TRUE&amp;DOC_NAME=FAT:FQL_AUDITING_CLIENT_TEMPLATE.FAT&amp;display_string=Audit&amp;VAR:KEY=UXILUDCBAH&amp;VAR:QUERY=RkZfRlJFRV9DRihMVE0sMCwsLCxVU0Qp&amp;WINDOW=FIRST_POPUP&amp;HEIGHT=450&amp;WIDTH=450&amp;START_MAXIMI","ZED=FALSE&amp;VAR:CALENDAR=US&amp;VAR:SYMBOL=DNR&amp;VAR:INDEX=0"}</definedName>
    <definedName name="_2244__FDSAUDITLINK__" hidden="1">{"fdsup://directions/FAT Viewer?action=UPDATE&amp;creator=factset&amp;DYN_ARGS=TRUE&amp;DOC_NAME=FAT:FQL_AUDITING_CLIENT_TEMPLATE.FAT&amp;display_string=Audit&amp;VAR:KEY=UXILUDCBAH&amp;VAR:QUERY=RkZfRlJFRV9DRihMVE0sMCwsLCxVU0Qp&amp;WINDOW=FIRST_POPUP&amp;HEIGHT=450&amp;WIDTH=450&amp;START_MAXIMI","ZED=FALSE&amp;VAR:CALENDAR=US&amp;VAR:SYMBOL=DNR&amp;VAR:INDEX=0"}</definedName>
    <definedName name="_2245__FDSAUDITLINK__" localSheetId="2" hidden="1">{"fdsup://directions/FAT Viewer?action=UPDATE&amp;creator=factset&amp;DYN_ARGS=TRUE&amp;DOC_NAME=FAT:FQL_AUDITING_CLIENT_TEMPLATE.FAT&amp;display_string=Audit&amp;VAR:KEY=IFQDMDCDUB&amp;VAR:QUERY=RkZfRlJFRV9DRihMVE0sMCwsLCxVU0Qp&amp;WINDOW=FIRST_POPUP&amp;HEIGHT=450&amp;WIDTH=450&amp;START_MAXIMI","ZED=FALSE&amp;VAR:CALENDAR=US&amp;VAR:SYMBOL=FSLR&amp;VAR:INDEX=0"}</definedName>
    <definedName name="_2245__FDSAUDITLINK__" hidden="1">{"fdsup://directions/FAT Viewer?action=UPDATE&amp;creator=factset&amp;DYN_ARGS=TRUE&amp;DOC_NAME=FAT:FQL_AUDITING_CLIENT_TEMPLATE.FAT&amp;display_string=Audit&amp;VAR:KEY=IFQDMDCDUB&amp;VAR:QUERY=RkZfRlJFRV9DRihMVE0sMCwsLCxVU0Qp&amp;WINDOW=FIRST_POPUP&amp;HEIGHT=450&amp;WIDTH=450&amp;START_MAXIMI","ZED=FALSE&amp;VAR:CALENDAR=US&amp;VAR:SYMBOL=FSLR&amp;VAR:INDEX=0"}</definedName>
    <definedName name="_2246__FDSAUDITLINK__" localSheetId="2" hidden="1">{"fdsup://directions/FAT Viewer?action=UPDATE&amp;creator=factset&amp;DYN_ARGS=TRUE&amp;DOC_NAME=FAT:FQL_AUDITING_CLIENT_TEMPLATE.FAT&amp;display_string=Audit&amp;VAR:KEY=AHQDKDMPSH&amp;VAR:QUERY=RkZfR1JPU1NfTUdOKE1PTiwwKQ==&amp;WINDOW=FIRST_POPUP&amp;HEIGHT=450&amp;WIDTH=450&amp;START_MAXIMIZED=","FALSE&amp;VAR:CALENDAR=US&amp;VAR:SYMBOL=DNR&amp;VAR:INDEX=0"}</definedName>
    <definedName name="_2246__FDSAUDITLINK__" hidden="1">{"fdsup://directions/FAT Viewer?action=UPDATE&amp;creator=factset&amp;DYN_ARGS=TRUE&amp;DOC_NAME=FAT:FQL_AUDITING_CLIENT_TEMPLATE.FAT&amp;display_string=Audit&amp;VAR:KEY=AHQDKDMPSH&amp;VAR:QUERY=RkZfR1JPU1NfTUdOKE1PTiwwKQ==&amp;WINDOW=FIRST_POPUP&amp;HEIGHT=450&amp;WIDTH=450&amp;START_MAXIMIZED=","FALSE&amp;VAR:CALENDAR=US&amp;VAR:SYMBOL=DNR&amp;VAR:INDEX=0"}</definedName>
    <definedName name="_2247__FDSAUDITLINK__" localSheetId="2" hidden="1">{"fdsup://directions/FAT Viewer?action=UPDATE&amp;creator=factset&amp;DYN_ARGS=TRUE&amp;DOC_NAME=FAT:FQL_AUDITING_CLIENT_TEMPLATE.FAT&amp;display_string=Audit&amp;VAR:KEY=SJCTEVQVSD&amp;VAR:QUERY=RkZfR1JPU1NfTUdOKE1PTiwwKQ==&amp;WINDOW=FIRST_POPUP&amp;HEIGHT=450&amp;WIDTH=450&amp;START_MAXIMIZED=","FALSE&amp;VAR:CALENDAR=US&amp;VAR:SYMBOL=FSLR&amp;VAR:INDEX=0"}</definedName>
    <definedName name="_2247__FDSAUDITLINK__" hidden="1">{"fdsup://directions/FAT Viewer?action=UPDATE&amp;creator=factset&amp;DYN_ARGS=TRUE&amp;DOC_NAME=FAT:FQL_AUDITING_CLIENT_TEMPLATE.FAT&amp;display_string=Audit&amp;VAR:KEY=SJCTEVQVSD&amp;VAR:QUERY=RkZfR1JPU1NfTUdOKE1PTiwwKQ==&amp;WINDOW=FIRST_POPUP&amp;HEIGHT=450&amp;WIDTH=450&amp;START_MAXIMIZED=","FALSE&amp;VAR:CALENDAR=US&amp;VAR:SYMBOL=FSLR&amp;VAR:INDEX=0"}</definedName>
    <definedName name="_2248__FDSAUDITLINK__" localSheetId="2" hidden="1">{"fdsup://directions/FAT Viewer?action=UPDATE&amp;creator=factset&amp;DYN_ARGS=TRUE&amp;DOC_NAME=FAT:FQL_AUDITING_CLIENT_TEMPLATE.FAT&amp;display_string=Audit&amp;VAR:KEY=CVOZYFGNMD&amp;VAR:QUERY=RkZfRlJFRV9DRihMVE0sMCwsLCxVU0Qp&amp;WINDOW=FIRST_POPUP&amp;HEIGHT=450&amp;WIDTH=450&amp;START_MAXIMI","ZED=FALSE&amp;VAR:CALENDAR=US&amp;VAR:SYMBOL=ENERGY&amp;VAR:INDEX=0"}</definedName>
    <definedName name="_2248__FDSAUDITLINK__" hidden="1">{"fdsup://directions/FAT Viewer?action=UPDATE&amp;creator=factset&amp;DYN_ARGS=TRUE&amp;DOC_NAME=FAT:FQL_AUDITING_CLIENT_TEMPLATE.FAT&amp;display_string=Audit&amp;VAR:KEY=CVOZYFGNMD&amp;VAR:QUERY=RkZfRlJFRV9DRihMVE0sMCwsLCxVU0Qp&amp;WINDOW=FIRST_POPUP&amp;HEIGHT=450&amp;WIDTH=450&amp;START_MAXIMI","ZED=FALSE&amp;VAR:CALENDAR=US&amp;VAR:SYMBOL=ENERGY&amp;VAR:INDEX=0"}</definedName>
    <definedName name="_2249__FDSAUDITLINK__" localSheetId="2" hidden="1">{"fdsup://directions/FAT Viewer?action=UPDATE&amp;creator=factset&amp;DYN_ARGS=TRUE&amp;DOC_NAME=FAT:FQL_AUDITING_CLIENT_TEMPLATE.FAT&amp;display_string=Audit&amp;VAR:KEY=UPETSDWPCX&amp;VAR:QUERY=RkZfRlJFRV9DRihMVE0sMCwsLCxVU0Qp&amp;WINDOW=FIRST_POPUP&amp;HEIGHT=450&amp;WIDTH=450&amp;START_MAXIMI","ZED=FALSE&amp;VAR:CALENDAR=US&amp;VAR:SYMBOL=WFMI&amp;VAR:INDEX=0"}</definedName>
    <definedName name="_2249__FDSAUDITLINK__" hidden="1">{"fdsup://directions/FAT Viewer?action=UPDATE&amp;creator=factset&amp;DYN_ARGS=TRUE&amp;DOC_NAME=FAT:FQL_AUDITING_CLIENT_TEMPLATE.FAT&amp;display_string=Audit&amp;VAR:KEY=UPETSDWPCX&amp;VAR:QUERY=RkZfRlJFRV9DRihMVE0sMCwsLCxVU0Qp&amp;WINDOW=FIRST_POPUP&amp;HEIGHT=450&amp;WIDTH=450&amp;START_MAXIMI","ZED=FALSE&amp;VAR:CALENDAR=US&amp;VAR:SYMBOL=WFMI&amp;VAR:INDEX=0"}</definedName>
    <definedName name="_2250__FDSAUDITLINK__" localSheetId="2" hidden="1">{"fdsup://directions/FAT Viewer?action=UPDATE&amp;creator=factset&amp;DYN_ARGS=TRUE&amp;DOC_NAME=FAT:FQL_AUDITING_CLIENT_TEMPLATE.FAT&amp;display_string=Audit&amp;VAR:KEY=UXWDKBALKJ&amp;VAR:QUERY=RkZfRlJFRV9DRihMVE0sMCwsLCxVU0Qp&amp;WINDOW=FIRST_POPUP&amp;HEIGHT=450&amp;WIDTH=450&amp;START_MAXIMI","ZED=FALSE&amp;VAR:CALENDAR=US&amp;VAR:SYMBOL=CLX&amp;VAR:INDEX=0"}</definedName>
    <definedName name="_2250__FDSAUDITLINK__" hidden="1">{"fdsup://directions/FAT Viewer?action=UPDATE&amp;creator=factset&amp;DYN_ARGS=TRUE&amp;DOC_NAME=FAT:FQL_AUDITING_CLIENT_TEMPLATE.FAT&amp;display_string=Audit&amp;VAR:KEY=UXWDKBALKJ&amp;VAR:QUERY=RkZfRlJFRV9DRihMVE0sMCwsLCxVU0Qp&amp;WINDOW=FIRST_POPUP&amp;HEIGHT=450&amp;WIDTH=450&amp;START_MAXIMI","ZED=FALSE&amp;VAR:CALENDAR=US&amp;VAR:SYMBOL=CLX&amp;VAR:INDEX=0"}</definedName>
    <definedName name="_2251__FDSAUDITLINK__" localSheetId="2" hidden="1">{"fdsup://directions/FAT Viewer?action=UPDATE&amp;creator=factset&amp;DYN_ARGS=TRUE&amp;DOC_NAME=FAT:FQL_AUDITING_CLIENT_TEMPLATE.FAT&amp;display_string=Audit&amp;VAR:KEY=KFQBKHUHEZ&amp;VAR:QUERY=RkZfRlJFRV9DRihMVE0sMCwsLCxVU0Qp&amp;WINDOW=FIRST_POPUP&amp;HEIGHT=450&amp;WIDTH=450&amp;START_MAXIMI","ZED=FALSE&amp;VAR:CALENDAR=US&amp;VAR:SYMBOL=CHD&amp;VAR:INDEX=0"}</definedName>
    <definedName name="_2251__FDSAUDITLINK__" hidden="1">{"fdsup://directions/FAT Viewer?action=UPDATE&amp;creator=factset&amp;DYN_ARGS=TRUE&amp;DOC_NAME=FAT:FQL_AUDITING_CLIENT_TEMPLATE.FAT&amp;display_string=Audit&amp;VAR:KEY=KFQBKHUHEZ&amp;VAR:QUERY=RkZfRlJFRV9DRihMVE0sMCwsLCxVU0Qp&amp;WINDOW=FIRST_POPUP&amp;HEIGHT=450&amp;WIDTH=450&amp;START_MAXIMI","ZED=FALSE&amp;VAR:CALENDAR=US&amp;VAR:SYMBOL=CHD&amp;VAR:INDEX=0"}</definedName>
    <definedName name="_2252__FDSAUDITLINK__" localSheetId="2" hidden="1">{"fdsup://directions/FAT Viewer?action=UPDATE&amp;creator=factset&amp;DYN_ARGS=TRUE&amp;DOC_NAME=FAT:FQL_AUDITING_CLIENT_TEMPLATE.FAT&amp;display_string=Audit&amp;VAR:KEY=YHKTMLYXGZ&amp;VAR:QUERY=RkZfR1JPU1NfTUdOKE1PTiwwKQ==&amp;WINDOW=FIRST_POPUP&amp;HEIGHT=450&amp;WIDTH=450&amp;START_MAXIMIZED=","FALSE&amp;VAR:CALENDAR=US&amp;VAR:SYMBOL=WFMI&amp;VAR:INDEX=0"}</definedName>
    <definedName name="_2252__FDSAUDITLINK__" hidden="1">{"fdsup://directions/FAT Viewer?action=UPDATE&amp;creator=factset&amp;DYN_ARGS=TRUE&amp;DOC_NAME=FAT:FQL_AUDITING_CLIENT_TEMPLATE.FAT&amp;display_string=Audit&amp;VAR:KEY=YHKTMLYXGZ&amp;VAR:QUERY=RkZfR1JPU1NfTUdOKE1PTiwwKQ==&amp;WINDOW=FIRST_POPUP&amp;HEIGHT=450&amp;WIDTH=450&amp;START_MAXIMIZED=","FALSE&amp;VAR:CALENDAR=US&amp;VAR:SYMBOL=WFMI&amp;VAR:INDEX=0"}</definedName>
    <definedName name="_2253__FDSAUDITLINK__" localSheetId="2" hidden="1">{"fdsup://directions/FAT Viewer?action=UPDATE&amp;creator=factset&amp;DYN_ARGS=TRUE&amp;DOC_NAME=FAT:FQL_AUDITING_CLIENT_TEMPLATE.FAT&amp;display_string=Audit&amp;VAR:KEY=YDEVQNCBUB&amp;VAR:QUERY=RkZfR1JPU1NfTUdOKE1PTiwwKQ==&amp;WINDOW=FIRST_POPUP&amp;HEIGHT=450&amp;WIDTH=450&amp;START_MAXIMIZED=","FALSE&amp;VAR:CALENDAR=US&amp;VAR:SYMBOL=CLX&amp;VAR:INDEX=0"}</definedName>
    <definedName name="_2253__FDSAUDITLINK__" hidden="1">{"fdsup://directions/FAT Viewer?action=UPDATE&amp;creator=factset&amp;DYN_ARGS=TRUE&amp;DOC_NAME=FAT:FQL_AUDITING_CLIENT_TEMPLATE.FAT&amp;display_string=Audit&amp;VAR:KEY=YDEVQNCBUB&amp;VAR:QUERY=RkZfR1JPU1NfTUdOKE1PTiwwKQ==&amp;WINDOW=FIRST_POPUP&amp;HEIGHT=450&amp;WIDTH=450&amp;START_MAXIMIZED=","FALSE&amp;VAR:CALENDAR=US&amp;VAR:SYMBOL=CLX&amp;VAR:INDEX=0"}</definedName>
    <definedName name="_2254__FDSAUDITLINK__" localSheetId="2" hidden="1">{"fdsup://directions/FAT Viewer?action=UPDATE&amp;creator=factset&amp;DYN_ARGS=TRUE&amp;DOC_NAME=FAT:FQL_AUDITING_CLIENT_TEMPLATE.FAT&amp;display_string=Audit&amp;VAR:KEY=ALSPQPWZUR&amp;VAR:QUERY=RkZfR1JPU1NfTUdOKE1PTiwwKQ==&amp;WINDOW=FIRST_POPUP&amp;HEIGHT=450&amp;WIDTH=450&amp;START_MAXIMIZED=","FALSE&amp;VAR:CALENDAR=US&amp;VAR:SYMBOL=CHD&amp;VAR:INDEX=0"}</definedName>
    <definedName name="_2254__FDSAUDITLINK__" hidden="1">{"fdsup://directions/FAT Viewer?action=UPDATE&amp;creator=factset&amp;DYN_ARGS=TRUE&amp;DOC_NAME=FAT:FQL_AUDITING_CLIENT_TEMPLATE.FAT&amp;display_string=Audit&amp;VAR:KEY=ALSPQPWZUR&amp;VAR:QUERY=RkZfR1JPU1NfTUdOKE1PTiwwKQ==&amp;WINDOW=FIRST_POPUP&amp;HEIGHT=450&amp;WIDTH=450&amp;START_MAXIMIZED=","FALSE&amp;VAR:CALENDAR=US&amp;VAR:SYMBOL=CHD&amp;VAR:INDEX=0"}</definedName>
    <definedName name="_2255__FDSAUDITLINK__" localSheetId="2" hidden="1">{"fdsup://directions/FAT Viewer?action=UPDATE&amp;creator=factset&amp;DYN_ARGS=TRUE&amp;DOC_NAME=FAT:FQL_AUDITING_CLIENT_TEMPLATE.FAT&amp;display_string=Audit&amp;VAR:KEY=SNYBETUTIR&amp;VAR:QUERY=RkZfRlJFRV9DRihMVE0sMCwsLCxVU0Qp&amp;WINDOW=FIRST_POPUP&amp;HEIGHT=450&amp;WIDTH=450&amp;START_MAXIMI","ZED=FALSE&amp;VAR:CALENDAR=US&amp;VAR:SYMBOL=CONSUMER STAPLES&amp;VAR:INDEX=0"}</definedName>
    <definedName name="_2255__FDSAUDITLINK__" hidden="1">{"fdsup://directions/FAT Viewer?action=UPDATE&amp;creator=factset&amp;DYN_ARGS=TRUE&amp;DOC_NAME=FAT:FQL_AUDITING_CLIENT_TEMPLATE.FAT&amp;display_string=Audit&amp;VAR:KEY=SNYBETUTIR&amp;VAR:QUERY=RkZfRlJFRV9DRihMVE0sMCwsLCxVU0Qp&amp;WINDOW=FIRST_POPUP&amp;HEIGHT=450&amp;WIDTH=450&amp;START_MAXIMI","ZED=FALSE&amp;VAR:CALENDAR=US&amp;VAR:SYMBOL=CONSUMER STAPLES&amp;VAR:INDEX=0"}</definedName>
    <definedName name="_2256__FDSAUDITLINK__" localSheetId="2" hidden="1">{"fdsup://directions/FAT Viewer?action=UPDATE&amp;creator=factset&amp;DYN_ARGS=TRUE&amp;DOC_NAME=FAT:FQL_AUDITING_CLIENT_TEMPLATE.FAT&amp;display_string=Audit&amp;VAR:KEY=AJYTCHWPAT&amp;VAR:QUERY=RkZfRlJFRV9DRihMVE0sMCwsLCxVU0Qp&amp;WINDOW=FIRST_POPUP&amp;HEIGHT=450&amp;WIDTH=450&amp;START_MAXIMI","ZED=FALSE&amp;VAR:CALENDAR=US&amp;VAR:SYMBOL=SBUX&amp;VAR:INDEX=0"}</definedName>
    <definedName name="_2256__FDSAUDITLINK__" hidden="1">{"fdsup://directions/FAT Viewer?action=UPDATE&amp;creator=factset&amp;DYN_ARGS=TRUE&amp;DOC_NAME=FAT:FQL_AUDITING_CLIENT_TEMPLATE.FAT&amp;display_string=Audit&amp;VAR:KEY=AJYTCHWPAT&amp;VAR:QUERY=RkZfRlJFRV9DRihMVE0sMCwsLCxVU0Qp&amp;WINDOW=FIRST_POPUP&amp;HEIGHT=450&amp;WIDTH=450&amp;START_MAXIMI","ZED=FALSE&amp;VAR:CALENDAR=US&amp;VAR:SYMBOL=SBUX&amp;VAR:INDEX=0"}</definedName>
    <definedName name="_2257__FDSAUDITLINK__" localSheetId="2" hidden="1">{"fdsup://directions/FAT Viewer?action=UPDATE&amp;creator=factset&amp;DYN_ARGS=TRUE&amp;DOC_NAME=FAT:FQL_AUDITING_CLIENT_TEMPLATE.FAT&amp;display_string=Audit&amp;VAR:KEY=WREBCPELOR&amp;VAR:QUERY=RkZfRlJFRV9DRihMVE0sMCwsLCxVU0Qp&amp;WINDOW=FIRST_POPUP&amp;HEIGHT=450&amp;WIDTH=450&amp;START_MAXIMI","ZED=FALSE&amp;VAR:CALENDAR=US&amp;VAR:SYMBOL=JCI&amp;VAR:INDEX=0"}</definedName>
    <definedName name="_2257__FDSAUDITLINK__" hidden="1">{"fdsup://directions/FAT Viewer?action=UPDATE&amp;creator=factset&amp;DYN_ARGS=TRUE&amp;DOC_NAME=FAT:FQL_AUDITING_CLIENT_TEMPLATE.FAT&amp;display_string=Audit&amp;VAR:KEY=WREBCPELOR&amp;VAR:QUERY=RkZfRlJFRV9DRihMVE0sMCwsLCxVU0Qp&amp;WINDOW=FIRST_POPUP&amp;HEIGHT=450&amp;WIDTH=450&amp;START_MAXIMI","ZED=FALSE&amp;VAR:CALENDAR=US&amp;VAR:SYMBOL=JCI&amp;VAR:INDEX=0"}</definedName>
    <definedName name="_2258__FDSAUDITLINK__" localSheetId="2" hidden="1">{"fdsup://directions/FAT Viewer?action=UPDATE&amp;creator=factset&amp;DYN_ARGS=TRUE&amp;DOC_NAME=FAT:FQL_AUDITING_CLIENT_TEMPLATE.FAT&amp;display_string=Audit&amp;VAR:KEY=UVQHALQPQX&amp;VAR:QUERY=RkZfRlJFRV9DRihMVE0sMCwsLCxVU0Qp&amp;WINDOW=FIRST_POPUP&amp;HEIGHT=450&amp;WIDTH=450&amp;START_MAXIMI","ZED=FALSE&amp;VAR:CALENDAR=US&amp;VAR:SYMBOL=BWA&amp;VAR:INDEX=0"}</definedName>
    <definedName name="_2258__FDSAUDITLINK__" hidden="1">{"fdsup://directions/FAT Viewer?action=UPDATE&amp;creator=factset&amp;DYN_ARGS=TRUE&amp;DOC_NAME=FAT:FQL_AUDITING_CLIENT_TEMPLATE.FAT&amp;display_string=Audit&amp;VAR:KEY=UVQHALQPQX&amp;VAR:QUERY=RkZfRlJFRV9DRihMVE0sMCwsLCxVU0Qp&amp;WINDOW=FIRST_POPUP&amp;HEIGHT=450&amp;WIDTH=450&amp;START_MAXIMI","ZED=FALSE&amp;VAR:CALENDAR=US&amp;VAR:SYMBOL=BWA&amp;VAR:INDEX=0"}</definedName>
    <definedName name="_2259__FDSAUDITLINK__" localSheetId="2" hidden="1">{"fdsup://Directions/FactSet Auditing Viewer?action=AUDIT_VALUE&amp;DB=129&amp;ID1=09972410&amp;VALUEID=02001&amp;SDATE=201003&amp;PERIODTYPE=QTR_STD&amp;window=popup_no_bar&amp;width=385&amp;height=120&amp;START_MAXIMIZED=FALSE&amp;creator=factset&amp;display_string=Audit"}</definedName>
    <definedName name="_2259__FDSAUDITLINK__" hidden="1">{"fdsup://Directions/FactSet Auditing Viewer?action=AUDIT_VALUE&amp;DB=129&amp;ID1=09972410&amp;VALUEID=02001&amp;SDATE=201003&amp;PERIODTYPE=QTR_STD&amp;window=popup_no_bar&amp;width=385&amp;height=120&amp;START_MAXIMIZED=FALSE&amp;creator=factset&amp;display_string=Audit"}</definedName>
    <definedName name="_2260__FDSAUDITLINK__" localSheetId="2" hidden="1">{"fdsup://directions/FAT Viewer?action=UPDATE&amp;creator=factset&amp;DYN_ARGS=TRUE&amp;DOC_NAME=FAT:FQL_AUDITING_CLIENT_TEMPLATE.FAT&amp;display_string=Audit&amp;VAR:KEY=CZQTSJANEN&amp;VAR:QUERY=RkZfR1JPU1NfTUdOKE1PTiwwKQ==&amp;WINDOW=FIRST_POPUP&amp;HEIGHT=450&amp;WIDTH=450&amp;START_MAXIMIZED=","FALSE&amp;VAR:CALENDAR=US&amp;VAR:SYMBOL=SBUX&amp;VAR:INDEX=0"}</definedName>
    <definedName name="_2260__FDSAUDITLINK__" hidden="1">{"fdsup://directions/FAT Viewer?action=UPDATE&amp;creator=factset&amp;DYN_ARGS=TRUE&amp;DOC_NAME=FAT:FQL_AUDITING_CLIENT_TEMPLATE.FAT&amp;display_string=Audit&amp;VAR:KEY=CZQTSJANEN&amp;VAR:QUERY=RkZfR1JPU1NfTUdOKE1PTiwwKQ==&amp;WINDOW=FIRST_POPUP&amp;HEIGHT=450&amp;WIDTH=450&amp;START_MAXIMIZED=","FALSE&amp;VAR:CALENDAR=US&amp;VAR:SYMBOL=SBUX&amp;VAR:INDEX=0"}</definedName>
    <definedName name="_2261__FDSAUDITLINK__" localSheetId="2" hidden="1">{"fdsup://directions/FAT Viewer?action=UPDATE&amp;creator=factset&amp;DYN_ARGS=TRUE&amp;DOC_NAME=FAT:FQL_AUDITING_CLIENT_TEMPLATE.FAT&amp;display_string=Audit&amp;VAR:KEY=MPCZWPCPOD&amp;VAR:QUERY=RkZfR1JPU1NfTUdOKE1PTiwwKQ==&amp;WINDOW=FIRST_POPUP&amp;HEIGHT=450&amp;WIDTH=450&amp;START_MAXIMIZED=","FALSE&amp;VAR:CALENDAR=US&amp;VAR:SYMBOL=JCI&amp;VAR:INDEX=0"}</definedName>
    <definedName name="_2261__FDSAUDITLINK__" hidden="1">{"fdsup://directions/FAT Viewer?action=UPDATE&amp;creator=factset&amp;DYN_ARGS=TRUE&amp;DOC_NAME=FAT:FQL_AUDITING_CLIENT_TEMPLATE.FAT&amp;display_string=Audit&amp;VAR:KEY=MPCZWPCPOD&amp;VAR:QUERY=RkZfR1JPU1NfTUdOKE1PTiwwKQ==&amp;WINDOW=FIRST_POPUP&amp;HEIGHT=450&amp;WIDTH=450&amp;START_MAXIMIZED=","FALSE&amp;VAR:CALENDAR=US&amp;VAR:SYMBOL=JCI&amp;VAR:INDEX=0"}</definedName>
    <definedName name="_2262__FDSAUDITLINK__" localSheetId="2" hidden="1">{"fdsup://directions/FAT Viewer?action=UPDATE&amp;creator=factset&amp;DYN_ARGS=TRUE&amp;DOC_NAME=FAT:FQL_AUDITING_CLIENT_TEMPLATE.FAT&amp;display_string=Audit&amp;VAR:KEY=SNUFCBYFUB&amp;VAR:QUERY=RkZfR1JPU1NfTUdOKE1PTiwwKQ==&amp;WINDOW=FIRST_POPUP&amp;HEIGHT=450&amp;WIDTH=450&amp;START_MAXIMIZED=","FALSE&amp;VAR:CALENDAR=US&amp;VAR:SYMBOL=BWA&amp;VAR:INDEX=0"}</definedName>
    <definedName name="_2262__FDSAUDITLINK__" hidden="1">{"fdsup://directions/FAT Viewer?action=UPDATE&amp;creator=factset&amp;DYN_ARGS=TRUE&amp;DOC_NAME=FAT:FQL_AUDITING_CLIENT_TEMPLATE.FAT&amp;display_string=Audit&amp;VAR:KEY=SNUFCBYFUB&amp;VAR:QUERY=RkZfR1JPU1NfTUdOKE1PTiwwKQ==&amp;WINDOW=FIRST_POPUP&amp;HEIGHT=450&amp;WIDTH=450&amp;START_MAXIMIZED=","FALSE&amp;VAR:CALENDAR=US&amp;VAR:SYMBOL=BWA&amp;VAR:INDEX=0"}</definedName>
    <definedName name="_2263__FDSAUDITLINK__" localSheetId="2" hidden="1">{"fdsup://Directions/FactSet Auditing Viewer?action=AUDIT_VALUE&amp;DB=129&amp;ID1=09972410&amp;VALUEID=05194&amp;SDATE=201003&amp;PERIODTYPE=QTR_STD&amp;window=popup_no_bar&amp;width=385&amp;height=120&amp;START_MAXIMIZED=FALSE&amp;creator=factset&amp;display_string=Audit"}</definedName>
    <definedName name="_2263__FDSAUDITLINK__" hidden="1">{"fdsup://Directions/FactSet Auditing Viewer?action=AUDIT_VALUE&amp;DB=129&amp;ID1=09972410&amp;VALUEID=05194&amp;SDATE=201003&amp;PERIODTYPE=QTR_STD&amp;window=popup_no_bar&amp;width=385&amp;height=120&amp;START_MAXIMIZED=FALSE&amp;creator=factset&amp;display_string=Audit"}</definedName>
    <definedName name="_2264__FDSAUDITLINK__" localSheetId="2" hidden="1">{"fdsup://directions/FAT Viewer?action=UPDATE&amp;creator=factset&amp;DYN_ARGS=TRUE&amp;DOC_NAME=FAT:FQL_AUDITING_CLIENT_TEMPLATE.FAT&amp;display_string=Audit&amp;VAR:KEY=VIXKJOTGLE&amp;VAR:QUERY=RkZfRlJFRV9DRihMVE0sMCwsLCxVU0Qp&amp;WINDOW=FIRST_POPUP&amp;HEIGHT=450&amp;WIDTH=450&amp;START_MAXIMI","ZED=FALSE&amp;VAR:CALENDAR=US&amp;VAR:SYMBOL=TTEK&amp;VAR:INDEX=0"}</definedName>
    <definedName name="_2264__FDSAUDITLINK__" hidden="1">{"fdsup://directions/FAT Viewer?action=UPDATE&amp;creator=factset&amp;DYN_ARGS=TRUE&amp;DOC_NAME=FAT:FQL_AUDITING_CLIENT_TEMPLATE.FAT&amp;display_string=Audit&amp;VAR:KEY=VIXKJOTGLE&amp;VAR:QUERY=RkZfRlJFRV9DRihMVE0sMCwsLCxVU0Qp&amp;WINDOW=FIRST_POPUP&amp;HEIGHT=450&amp;WIDTH=450&amp;START_MAXIMI","ZED=FALSE&amp;VAR:CALENDAR=US&amp;VAR:SYMBOL=TTEK&amp;VAR:INDEX=0"}</definedName>
    <definedName name="_2265__FDSAUDITLINK__" localSheetId="2" hidden="1">{"fdsup://directions/FAT Viewer?action=UPDATE&amp;creator=factset&amp;DYN_ARGS=TRUE&amp;DOC_NAME=FAT:FQL_AUDITING_CLIENT_TEMPLATE.FAT&amp;display_string=Audit&amp;VAR:KEY=ZCRWJOXYHE&amp;VAR:QUERY=RkZfR1JPU1NfTUdOKE1PTiwwKQ==&amp;WINDOW=FIRST_POPUP&amp;HEIGHT=450&amp;WIDTH=450&amp;START_MAXIMIZED=","FALSE&amp;VAR:CALENDAR=US&amp;VAR:SYMBOL=TTEK&amp;VAR:INDEX=0"}</definedName>
    <definedName name="_2265__FDSAUDITLINK__" hidden="1">{"fdsup://directions/FAT Viewer?action=UPDATE&amp;creator=factset&amp;DYN_ARGS=TRUE&amp;DOC_NAME=FAT:FQL_AUDITING_CLIENT_TEMPLATE.FAT&amp;display_string=Audit&amp;VAR:KEY=ZCRWJOXYHE&amp;VAR:QUERY=RkZfR1JPU1NfTUdOKE1PTiwwKQ==&amp;WINDOW=FIRST_POPUP&amp;HEIGHT=450&amp;WIDTH=450&amp;START_MAXIMIZED=","FALSE&amp;VAR:CALENDAR=US&amp;VAR:SYMBOL=TTEK&amp;VAR:INDEX=0"}</definedName>
    <definedName name="_2266__FDSAUDITLINK__" localSheetId="2" hidden="1">{"fdsup://directions/FAT Viewer?action=UPDATE&amp;creator=factset&amp;DYN_ARGS=TRUE&amp;DOC_NAME=FAT:FQL_AUDITING_CLIENT_TEMPLATE.FAT&amp;display_string=Audit&amp;VAR:KEY=VURWREFMJO&amp;VAR:QUERY=RkZfRlJFRV9DRihMVE0sMCwsLCxVU0Qp&amp;WINDOW=FIRST_POPUP&amp;HEIGHT=450&amp;WIDTH=450&amp;START_MAXIMI","ZED=FALSE&amp;VAR:CALENDAR=US&amp;VAR:SYMBOL=PG&amp;VAR:INDEX=0"}</definedName>
    <definedName name="_2266__FDSAUDITLINK__" hidden="1">{"fdsup://directions/FAT Viewer?action=UPDATE&amp;creator=factset&amp;DYN_ARGS=TRUE&amp;DOC_NAME=FAT:FQL_AUDITING_CLIENT_TEMPLATE.FAT&amp;display_string=Audit&amp;VAR:KEY=VURWREFMJO&amp;VAR:QUERY=RkZfRlJFRV9DRihMVE0sMCwsLCxVU0Qp&amp;WINDOW=FIRST_POPUP&amp;HEIGHT=450&amp;WIDTH=450&amp;START_MAXIMI","ZED=FALSE&amp;VAR:CALENDAR=US&amp;VAR:SYMBOL=PG&amp;VAR:INDEX=0"}</definedName>
    <definedName name="_2267__FDSAUDITLINK__" localSheetId="2" hidden="1">{"fdsup://directions/FAT Viewer?action=UPDATE&amp;creator=factset&amp;DYN_ARGS=TRUE&amp;DOC_NAME=FAT:FQL_AUDITING_CLIENT_TEMPLATE.FAT&amp;display_string=Audit&amp;VAR:KEY=JSRIRYVQDW&amp;VAR:QUERY=RkZfRlJFRV9DRihMVE0sMCwsLCxVU0Qp&amp;WINDOW=FIRST_POPUP&amp;HEIGHT=450&amp;WIDTH=450&amp;START_MAXIMI","ZED=FALSE&amp;VAR:CALENDAR=US&amp;VAR:SYMBOL=HSC&amp;VAR:INDEX=0"}</definedName>
    <definedName name="_2267__FDSAUDITLINK__" hidden="1">{"fdsup://directions/FAT Viewer?action=UPDATE&amp;creator=factset&amp;DYN_ARGS=TRUE&amp;DOC_NAME=FAT:FQL_AUDITING_CLIENT_TEMPLATE.FAT&amp;display_string=Audit&amp;VAR:KEY=JSRIRYVQDW&amp;VAR:QUERY=RkZfRlJFRV9DRihMVE0sMCwsLCxVU0Qp&amp;WINDOW=FIRST_POPUP&amp;HEIGHT=450&amp;WIDTH=450&amp;START_MAXIMI","ZED=FALSE&amp;VAR:CALENDAR=US&amp;VAR:SYMBOL=HSC&amp;VAR:INDEX=0"}</definedName>
    <definedName name="_2268__FDSAUDITLINK__" localSheetId="2" hidden="1">{"fdsup://Directions/FactSet Auditing Viewer?action=AUDIT_VALUE&amp;DB=129&amp;ID1=41586410&amp;VALUEID=02001&amp;SDATE=201003&amp;PERIODTYPE=QTR_STD&amp;window=popup_no_bar&amp;width=385&amp;height=120&amp;START_MAXIMIZED=FALSE&amp;creator=factset&amp;display_string=Audit"}</definedName>
    <definedName name="_2268__FDSAUDITLINK__" hidden="1">{"fdsup://Directions/FactSet Auditing Viewer?action=AUDIT_VALUE&amp;DB=129&amp;ID1=41586410&amp;VALUEID=02001&amp;SDATE=201003&amp;PERIODTYPE=QTR_STD&amp;window=popup_no_bar&amp;width=385&amp;height=120&amp;START_MAXIMIZED=FALSE&amp;creator=factset&amp;display_string=Audit"}</definedName>
    <definedName name="_2269__FDSAUDITLINK__" localSheetId="2" hidden="1">{"fdsup://directions/FAT Viewer?action=UPDATE&amp;creator=factset&amp;DYN_ARGS=TRUE&amp;DOC_NAME=FAT:FQL_AUDITING_CLIENT_TEMPLATE.FAT&amp;display_string=Audit&amp;VAR:KEY=PAJWPYXEJW&amp;VAR:QUERY=RkZfR1JPU1NfTUdOKE1PTiwwKQ==&amp;WINDOW=FIRST_POPUP&amp;HEIGHT=450&amp;WIDTH=450&amp;START_MAXIMIZED=","FALSE&amp;VAR:CALENDAR=US&amp;VAR:SYMBOL=PG&amp;VAR:INDEX=0"}</definedName>
    <definedName name="_2269__FDSAUDITLINK__" hidden="1">{"fdsup://directions/FAT Viewer?action=UPDATE&amp;creator=factset&amp;DYN_ARGS=TRUE&amp;DOC_NAME=FAT:FQL_AUDITING_CLIENT_TEMPLATE.FAT&amp;display_string=Audit&amp;VAR:KEY=PAJWPYXEJW&amp;VAR:QUERY=RkZfR1JPU1NfTUdOKE1PTiwwKQ==&amp;WINDOW=FIRST_POPUP&amp;HEIGHT=450&amp;WIDTH=450&amp;START_MAXIMIZED=","FALSE&amp;VAR:CALENDAR=US&amp;VAR:SYMBOL=PG&amp;VAR:INDEX=0"}</definedName>
    <definedName name="_2270__FDSAUDITLINK__" localSheetId="2" hidden="1">{"fdsup://directions/FAT Viewer?action=UPDATE&amp;creator=factset&amp;DYN_ARGS=TRUE&amp;DOC_NAME=FAT:FQL_AUDITING_CLIENT_TEMPLATE.FAT&amp;display_string=Audit&amp;VAR:KEY=LCPMXMHUXQ&amp;VAR:QUERY=RkZfR1JPU1NfTUdOKE1PTiwwKQ==&amp;WINDOW=FIRST_POPUP&amp;HEIGHT=450&amp;WIDTH=450&amp;START_MAXIMIZED=","FALSE&amp;VAR:CALENDAR=US&amp;VAR:SYMBOL=HSC&amp;VAR:INDEX=0"}</definedName>
    <definedName name="_2270__FDSAUDITLINK__" hidden="1">{"fdsup://directions/FAT Viewer?action=UPDATE&amp;creator=factset&amp;DYN_ARGS=TRUE&amp;DOC_NAME=FAT:FQL_AUDITING_CLIENT_TEMPLATE.FAT&amp;display_string=Audit&amp;VAR:KEY=LCPMXMHUXQ&amp;VAR:QUERY=RkZfR1JPU1NfTUdOKE1PTiwwKQ==&amp;WINDOW=FIRST_POPUP&amp;HEIGHT=450&amp;WIDTH=450&amp;START_MAXIMIZED=","FALSE&amp;VAR:CALENDAR=US&amp;VAR:SYMBOL=HSC&amp;VAR:INDEX=0"}</definedName>
    <definedName name="_2271__FDSAUDITLINK__" localSheetId="2" hidden="1">{"fdsup://Directions/FactSet Auditing Viewer?action=AUDIT_VALUE&amp;DB=129&amp;ID1=41586410&amp;VALUEID=05194&amp;SDATE=201003&amp;PERIODTYPE=QTR_STD&amp;window=popup_no_bar&amp;width=385&amp;height=120&amp;START_MAXIMIZED=FALSE&amp;creator=factset&amp;display_string=Audit"}</definedName>
    <definedName name="_2271__FDSAUDITLINK__" hidden="1">{"fdsup://Directions/FactSet Auditing Viewer?action=AUDIT_VALUE&amp;DB=129&amp;ID1=41586410&amp;VALUEID=05194&amp;SDATE=201003&amp;PERIODTYPE=QTR_STD&amp;window=popup_no_bar&amp;width=385&amp;height=120&amp;START_MAXIMIZED=FALSE&amp;creator=factset&amp;display_string=Audit"}</definedName>
    <definedName name="_2272__FDSAUDITLINK__" localSheetId="2" hidden="1">{"fdsup://directions/FAT Viewer?action=UPDATE&amp;creator=factset&amp;DYN_ARGS=TRUE&amp;DOC_NAME=FAT:FQL_AUDITING_CLIENT_TEMPLATE.FAT&amp;display_string=Audit&amp;VAR:KEY=BOFATETOZC&amp;VAR:QUERY=RkZfRlJFRV9DRihMVE0sMCwsLCxVU0Qp&amp;WINDOW=FIRST_POPUP&amp;HEIGHT=450&amp;WIDTH=450&amp;START_MAXIMI","ZED=FALSE&amp;VAR:CALENDAR=US&amp;VAR:SYMBOL=AYI&amp;VAR:INDEX=0"}</definedName>
    <definedName name="_2272__FDSAUDITLINK__" hidden="1">{"fdsup://directions/FAT Viewer?action=UPDATE&amp;creator=factset&amp;DYN_ARGS=TRUE&amp;DOC_NAME=FAT:FQL_AUDITING_CLIENT_TEMPLATE.FAT&amp;display_string=Audit&amp;VAR:KEY=BOFATETOZC&amp;VAR:QUERY=RkZfRlJFRV9DRihMVE0sMCwsLCxVU0Qp&amp;WINDOW=FIRST_POPUP&amp;HEIGHT=450&amp;WIDTH=450&amp;START_MAXIMI","ZED=FALSE&amp;VAR:CALENDAR=US&amp;VAR:SYMBOL=AYI&amp;VAR:INDEX=0"}</definedName>
    <definedName name="_2273__FDSAUDITLINK__" localSheetId="2" hidden="1">{"fdsup://directions/FAT Viewer?action=UPDATE&amp;creator=factset&amp;DYN_ARGS=TRUE&amp;DOC_NAME=FAT:FQL_AUDITING_CLIENT_TEMPLATE.FAT&amp;display_string=Audit&amp;VAR:KEY=XEPUHCDCNQ&amp;VAR:QUERY=RkZfR1JPU1NfTUdOKE1PTiwwKQ==&amp;WINDOW=FIRST_POPUP&amp;HEIGHT=450&amp;WIDTH=450&amp;START_MAXIMIZED=","FALSE&amp;VAR:CALENDAR=US&amp;VAR:SYMBOL=AYI&amp;VAR:INDEX=0"}</definedName>
    <definedName name="_2273__FDSAUDITLINK__" hidden="1">{"fdsup://directions/FAT Viewer?action=UPDATE&amp;creator=factset&amp;DYN_ARGS=TRUE&amp;DOC_NAME=FAT:FQL_AUDITING_CLIENT_TEMPLATE.FAT&amp;display_string=Audit&amp;VAR:KEY=XEPUHCDCNQ&amp;VAR:QUERY=RkZfR1JPU1NfTUdOKE1PTiwwKQ==&amp;WINDOW=FIRST_POPUP&amp;HEIGHT=450&amp;WIDTH=450&amp;START_MAXIMIZED=","FALSE&amp;VAR:CALENDAR=US&amp;VAR:SYMBOL=AYI&amp;VAR:INDEX=0"}</definedName>
    <definedName name="_2274__FDSAUDITLINK__" localSheetId="2" hidden="1">{"fdsup://directions/FAT Viewer?action=UPDATE&amp;creator=factset&amp;DYN_ARGS=TRUE&amp;DOC_NAME=FAT:FQL_AUDITING_CLIENT_TEMPLATE.FAT&amp;display_string=Audit&amp;VAR:KEY=NMFKFCBIRE&amp;VAR:QUERY=RkZfRlJFRV9DRihMVE0sMCwsLCxVU0Qp&amp;WINDOW=FIRST_POPUP&amp;HEIGHT=450&amp;WIDTH=450&amp;START_MAXIMI","ZED=FALSE&amp;VAR:CALENDAR=US&amp;VAR:SYMBOL=EME&amp;VAR:INDEX=0"}</definedName>
    <definedName name="_2274__FDSAUDITLINK__" hidden="1">{"fdsup://directions/FAT Viewer?action=UPDATE&amp;creator=factset&amp;DYN_ARGS=TRUE&amp;DOC_NAME=FAT:FQL_AUDITING_CLIENT_TEMPLATE.FAT&amp;display_string=Audit&amp;VAR:KEY=NMFKFCBIRE&amp;VAR:QUERY=RkZfRlJFRV9DRihMVE0sMCwsLCxVU0Qp&amp;WINDOW=FIRST_POPUP&amp;HEIGHT=450&amp;WIDTH=450&amp;START_MAXIMI","ZED=FALSE&amp;VAR:CALENDAR=US&amp;VAR:SYMBOL=EME&amp;VAR:INDEX=0"}</definedName>
    <definedName name="_2275__FDSAUDITLINK__" localSheetId="2" hidden="1">{"fdsup://directions/FAT Viewer?action=UPDATE&amp;creator=factset&amp;DYN_ARGS=TRUE&amp;DOC_NAME=FAT:FQL_AUDITING_CLIENT_TEMPLATE.FAT&amp;display_string=Audit&amp;VAR:KEY=VQVKHERMXM&amp;VAR:QUERY=RkZfRlJFRV9DRihMVE0sMCwsLCxVU0Qp&amp;WINDOW=FIRST_POPUP&amp;HEIGHT=450&amp;WIDTH=450&amp;START_MAXIMI","ZED=FALSE&amp;VAR:CALENDAR=US&amp;VAR:SYMBOL=WFC&amp;VAR:INDEX=0"}</definedName>
    <definedName name="_2275__FDSAUDITLINK__" hidden="1">{"fdsup://directions/FAT Viewer?action=UPDATE&amp;creator=factset&amp;DYN_ARGS=TRUE&amp;DOC_NAME=FAT:FQL_AUDITING_CLIENT_TEMPLATE.FAT&amp;display_string=Audit&amp;VAR:KEY=VQVKHERMXM&amp;VAR:QUERY=RkZfRlJFRV9DRihMVE0sMCwsLCxVU0Qp&amp;WINDOW=FIRST_POPUP&amp;HEIGHT=450&amp;WIDTH=450&amp;START_MAXIMI","ZED=FALSE&amp;VAR:CALENDAR=US&amp;VAR:SYMBOL=WFC&amp;VAR:INDEX=0"}</definedName>
    <definedName name="_2276__FDSAUDITLINK__" localSheetId="2" hidden="1">{"fdsup://directions/FAT Viewer?action=UPDATE&amp;creator=factset&amp;DYN_ARGS=TRUE&amp;DOC_NAME=FAT:FQL_AUDITING_CLIENT_TEMPLATE.FAT&amp;display_string=Audit&amp;VAR:KEY=XSTQLUVCZY&amp;VAR:QUERY=RkZfR1JPU1NfTUdOKE1PTiwwKQ==&amp;WINDOW=FIRST_POPUP&amp;HEIGHT=450&amp;WIDTH=450&amp;START_MAXIMIZED=","FALSE&amp;VAR:CALENDAR=US&amp;VAR:SYMBOL=EME&amp;VAR:INDEX=0"}</definedName>
    <definedName name="_2276__FDSAUDITLINK__" hidden="1">{"fdsup://directions/FAT Viewer?action=UPDATE&amp;creator=factset&amp;DYN_ARGS=TRUE&amp;DOC_NAME=FAT:FQL_AUDITING_CLIENT_TEMPLATE.FAT&amp;display_string=Audit&amp;VAR:KEY=XSTQLUVCZY&amp;VAR:QUERY=RkZfR1JPU1NfTUdOKE1PTiwwKQ==&amp;WINDOW=FIRST_POPUP&amp;HEIGHT=450&amp;WIDTH=450&amp;START_MAXIMIZED=","FALSE&amp;VAR:CALENDAR=US&amp;VAR:SYMBOL=EME&amp;VAR:INDEX=0"}</definedName>
    <definedName name="_2277__FDSAUDITLINK__" localSheetId="2" hidden="1">{"fdsup://directions/FAT Viewer?action=UPDATE&amp;creator=factset&amp;DYN_ARGS=TRUE&amp;DOC_NAME=FAT:FQL_AUDITING_CLIENT_TEMPLATE.FAT&amp;display_string=Audit&amp;VAR:KEY=JIDMZSHUHA&amp;VAR:QUERY=RkZfR1JPU1NfTUdOKE1PTiwwKQ==&amp;WINDOW=FIRST_POPUP&amp;HEIGHT=450&amp;WIDTH=450&amp;START_MAXIMIZED=","FALSE&amp;VAR:CALENDAR=US&amp;VAR:SYMBOL=WFC&amp;VAR:INDEX=0"}</definedName>
    <definedName name="_2277__FDSAUDITLINK__" hidden="1">{"fdsup://directions/FAT Viewer?action=UPDATE&amp;creator=factset&amp;DYN_ARGS=TRUE&amp;DOC_NAME=FAT:FQL_AUDITING_CLIENT_TEMPLATE.FAT&amp;display_string=Audit&amp;VAR:KEY=JIDMZSHUHA&amp;VAR:QUERY=RkZfR1JPU1NfTUdOKE1PTiwwKQ==&amp;WINDOW=FIRST_POPUP&amp;HEIGHT=450&amp;WIDTH=450&amp;START_MAXIMIZED=","FALSE&amp;VAR:CALENDAR=US&amp;VAR:SYMBOL=WFC&amp;VAR:INDEX=0"}</definedName>
    <definedName name="_2278__FDSAUDITLINK__" localSheetId="2" hidden="1">{"fdsup://directions/FAT Viewer?action=UPDATE&amp;creator=factset&amp;DYN_ARGS=TRUE&amp;DOC_NAME=FAT:FQL_AUDITING_CLIENT_TEMPLATE.FAT&amp;display_string=Audit&amp;VAR:KEY=TSFYDYBEBO&amp;VAR:QUERY=RkZfRlJFRV9DRihMVE0sMCwsLCxVU0Qp&amp;WINDOW=FIRST_POPUP&amp;HEIGHT=450&amp;WIDTH=450&amp;START_MAXIMI","ZED=FALSE&amp;VAR:CALENDAR=US&amp;VAR:SYMBOL=NLC&amp;VAR:INDEX=0"}</definedName>
    <definedName name="_2278__FDSAUDITLINK__" hidden="1">{"fdsup://directions/FAT Viewer?action=UPDATE&amp;creator=factset&amp;DYN_ARGS=TRUE&amp;DOC_NAME=FAT:FQL_AUDITING_CLIENT_TEMPLATE.FAT&amp;display_string=Audit&amp;VAR:KEY=TSFYDYBEBO&amp;VAR:QUERY=RkZfRlJFRV9DRihMVE0sMCwsLCxVU0Qp&amp;WINDOW=FIRST_POPUP&amp;HEIGHT=450&amp;WIDTH=450&amp;START_MAXIMI","ZED=FALSE&amp;VAR:CALENDAR=US&amp;VAR:SYMBOL=NLC&amp;VAR:INDEX=0"}</definedName>
    <definedName name="_2279__FDSAUDITLINK__" localSheetId="2" hidden="1">{"fdsup://directions/FAT Viewer?action=UPDATE&amp;creator=factset&amp;DYN_ARGS=TRUE&amp;DOC_NAME=FAT:FQL_AUDITING_CLIENT_TEMPLATE.FAT&amp;display_string=Audit&amp;VAR:KEY=JGDGRMDEHG&amp;VAR:QUERY=RkZfRlJFRV9DRihMVE0sMCwsLCxVU0Qp&amp;WINDOW=FIRST_POPUP&amp;HEIGHT=450&amp;WIDTH=450&amp;START_MAXIMI","ZED=FALSE&amp;VAR:CALENDAR=US&amp;VAR:SYMBOL=ECL&amp;VAR:INDEX=0"}</definedName>
    <definedName name="_2279__FDSAUDITLINK__" hidden="1">{"fdsup://directions/FAT Viewer?action=UPDATE&amp;creator=factset&amp;DYN_ARGS=TRUE&amp;DOC_NAME=FAT:FQL_AUDITING_CLIENT_TEMPLATE.FAT&amp;display_string=Audit&amp;VAR:KEY=JGDGRMDEHG&amp;VAR:QUERY=RkZfRlJFRV9DRihMVE0sMCwsLCxVU0Qp&amp;WINDOW=FIRST_POPUP&amp;HEIGHT=450&amp;WIDTH=450&amp;START_MAXIMI","ZED=FALSE&amp;VAR:CALENDAR=US&amp;VAR:SYMBOL=ECL&amp;VAR:INDEX=0"}</definedName>
    <definedName name="_228__FDSAUDITLINK__" localSheetId="2" hidden="1">{"fdsup://directions/FAT Viewer?action=UPDATE&amp;creator=factset&amp;DYN_ARGS=TRUE&amp;DOC_NAME=FAT:FQL_AUDITING_CLIENT_TEMPLATE.FAT&amp;display_string=Audit&amp;VAR:KEY=XAVQNGFOJY&amp;VAR:QUERY=RkZfRlJFRV9DRihMVE0sMCwsLCxVU0Qp&amp;WINDOW=FIRST_POPUP&amp;HEIGHT=450&amp;WIDTH=450&amp;START_MAXIMI","ZED=FALSE&amp;VAR:CALENDAR=US&amp;VAR:SYMBOL=PPO&amp;VAR:INDEX=0"}</definedName>
    <definedName name="_228__FDSAUDITLINK__" hidden="1">{"fdsup://directions/FAT Viewer?action=UPDATE&amp;creator=factset&amp;DYN_ARGS=TRUE&amp;DOC_NAME=FAT:FQL_AUDITING_CLIENT_TEMPLATE.FAT&amp;display_string=Audit&amp;VAR:KEY=XAVQNGFOJY&amp;VAR:QUERY=RkZfRlJFRV9DRihMVE0sMCwsLCxVU0Qp&amp;WINDOW=FIRST_POPUP&amp;HEIGHT=450&amp;WIDTH=450&amp;START_MAXIMI","ZED=FALSE&amp;VAR:CALENDAR=US&amp;VAR:SYMBOL=PPO&amp;VAR:INDEX=0"}</definedName>
    <definedName name="_2280__FDSAUDITLINK__" localSheetId="2" hidden="1">{"fdsup://directions/FAT Viewer?action=UPDATE&amp;creator=factset&amp;DYN_ARGS=TRUE&amp;DOC_NAME=FAT:FQL_AUDITING_CLIENT_TEMPLATE.FAT&amp;display_string=Audit&amp;VAR:KEY=BCVWNIPMLG&amp;VAR:QUERY=RkZfRlJFRV9DRihMVE0sMCwsLCxVU0Qp&amp;WINDOW=FIRST_POPUP&amp;HEIGHT=450&amp;WIDTH=450&amp;START_MAXIMI","ZED=FALSE&amp;VAR:CALENDAR=US&amp;VAR:SYMBOL=APD&amp;VAR:INDEX=0"}</definedName>
    <definedName name="_2280__FDSAUDITLINK__" hidden="1">{"fdsup://directions/FAT Viewer?action=UPDATE&amp;creator=factset&amp;DYN_ARGS=TRUE&amp;DOC_NAME=FAT:FQL_AUDITING_CLIENT_TEMPLATE.FAT&amp;display_string=Audit&amp;VAR:KEY=BCVWNIPMLG&amp;VAR:QUERY=RkZfRlJFRV9DRihMVE0sMCwsLCxVU0Qp&amp;WINDOW=FIRST_POPUP&amp;HEIGHT=450&amp;WIDTH=450&amp;START_MAXIMI","ZED=FALSE&amp;VAR:CALENDAR=US&amp;VAR:SYMBOL=APD&amp;VAR:INDEX=0"}</definedName>
    <definedName name="_2281__FDSAUDITLINK__" localSheetId="2" hidden="1">{"fdsup://directions/FAT Viewer?action=UPDATE&amp;creator=factset&amp;DYN_ARGS=TRUE&amp;DOC_NAME=FAT:FQL_AUDITING_CLIENT_TEMPLATE.FAT&amp;display_string=Audit&amp;VAR:KEY=HKZEPIRQRS&amp;VAR:QUERY=RkZfR1JPU1NfTUdOKE1PTiwwKQ==&amp;WINDOW=FIRST_POPUP&amp;HEIGHT=450&amp;WIDTH=450&amp;START_MAXIMIZED=","FALSE&amp;VAR:CALENDAR=US&amp;VAR:SYMBOL=NLC&amp;VAR:INDEX=0"}</definedName>
    <definedName name="_2281__FDSAUDITLINK__" hidden="1">{"fdsup://directions/FAT Viewer?action=UPDATE&amp;creator=factset&amp;DYN_ARGS=TRUE&amp;DOC_NAME=FAT:FQL_AUDITING_CLIENT_TEMPLATE.FAT&amp;display_string=Audit&amp;VAR:KEY=HKZEPIRQRS&amp;VAR:QUERY=RkZfR1JPU1NfTUdOKE1PTiwwKQ==&amp;WINDOW=FIRST_POPUP&amp;HEIGHT=450&amp;WIDTH=450&amp;START_MAXIMIZED=","FALSE&amp;VAR:CALENDAR=US&amp;VAR:SYMBOL=NLC&amp;VAR:INDEX=0"}</definedName>
    <definedName name="_2282__FDSAUDITLINK__" localSheetId="2" hidden="1">{"fdsup://directions/FAT Viewer?action=UPDATE&amp;creator=factset&amp;DYN_ARGS=TRUE&amp;DOC_NAME=FAT:FQL_AUDITING_CLIENT_TEMPLATE.FAT&amp;display_string=Audit&amp;VAR:KEY=ZQVWHOXGDE&amp;VAR:QUERY=RkZfR1JPU1NfTUdOKE1PTiwwKQ==&amp;WINDOW=FIRST_POPUP&amp;HEIGHT=450&amp;WIDTH=450&amp;START_MAXIMIZED=","FALSE&amp;VAR:CALENDAR=US&amp;VAR:SYMBOL=ECL&amp;VAR:INDEX=0"}</definedName>
    <definedName name="_2282__FDSAUDITLINK__" hidden="1">{"fdsup://directions/FAT Viewer?action=UPDATE&amp;creator=factset&amp;DYN_ARGS=TRUE&amp;DOC_NAME=FAT:FQL_AUDITING_CLIENT_TEMPLATE.FAT&amp;display_string=Audit&amp;VAR:KEY=ZQVWHOXGDE&amp;VAR:QUERY=RkZfR1JPU1NfTUdOKE1PTiwwKQ==&amp;WINDOW=FIRST_POPUP&amp;HEIGHT=450&amp;WIDTH=450&amp;START_MAXIMIZED=","FALSE&amp;VAR:CALENDAR=US&amp;VAR:SYMBOL=ECL&amp;VAR:INDEX=0"}</definedName>
    <definedName name="_2283__FDSAUDITLINK__" localSheetId="2" hidden="1">{"fdsup://directions/FAT Viewer?action=UPDATE&amp;creator=factset&amp;DYN_ARGS=TRUE&amp;DOC_NAME=FAT:FQL_AUDITING_CLIENT_TEMPLATE.FAT&amp;display_string=Audit&amp;VAR:KEY=PCZSXUZWLY&amp;VAR:QUERY=RkZfR1JPU1NfTUdOKE1PTiwwKQ==&amp;WINDOW=FIRST_POPUP&amp;HEIGHT=450&amp;WIDTH=450&amp;START_MAXIMIZED=","FALSE&amp;VAR:CALENDAR=US&amp;VAR:SYMBOL=APD&amp;VAR:INDEX=0"}</definedName>
    <definedName name="_2283__FDSAUDITLINK__" hidden="1">{"fdsup://directions/FAT Viewer?action=UPDATE&amp;creator=factset&amp;DYN_ARGS=TRUE&amp;DOC_NAME=FAT:FQL_AUDITING_CLIENT_TEMPLATE.FAT&amp;display_string=Audit&amp;VAR:KEY=PCZSXUZWLY&amp;VAR:QUERY=RkZfR1JPU1NfTUdOKE1PTiwwKQ==&amp;WINDOW=FIRST_POPUP&amp;HEIGHT=450&amp;WIDTH=450&amp;START_MAXIMIZED=","FALSE&amp;VAR:CALENDAR=US&amp;VAR:SYMBOL=APD&amp;VAR:INDEX=0"}</definedName>
    <definedName name="_2284__FDSAUDITLINK__" localSheetId="2" hidden="1">{"fdsup://directions/FAT Viewer?action=UPDATE&amp;creator=factset&amp;DYN_ARGS=TRUE&amp;DOC_NAME=FAT:FQL_AUDITING_CLIENT_TEMPLATE.FAT&amp;display_string=Audit&amp;VAR:KEY=RMPWDCXUXS&amp;VAR:QUERY=RkZfRlJFRV9DRihMVE0sMCwsLCxVU0Qp&amp;WINDOW=FIRST_POPUP&amp;HEIGHT=450&amp;WIDTH=450&amp;START_MAXIMI","ZED=FALSE&amp;VAR:CALENDAR=US&amp;VAR:SYMBOL=TRMB&amp;VAR:INDEX=0"}</definedName>
    <definedName name="_2284__FDSAUDITLINK__" hidden="1">{"fdsup://directions/FAT Viewer?action=UPDATE&amp;creator=factset&amp;DYN_ARGS=TRUE&amp;DOC_NAME=FAT:FQL_AUDITING_CLIENT_TEMPLATE.FAT&amp;display_string=Audit&amp;VAR:KEY=RMPWDCXUXS&amp;VAR:QUERY=RkZfRlJFRV9DRihMVE0sMCwsLCxVU0Qp&amp;WINDOW=FIRST_POPUP&amp;HEIGHT=450&amp;WIDTH=450&amp;START_MAXIMI","ZED=FALSE&amp;VAR:CALENDAR=US&amp;VAR:SYMBOL=TRMB&amp;VAR:INDEX=0"}</definedName>
    <definedName name="_2285__FDSAUDITLINK__" localSheetId="2" hidden="1">{"fdsup://directions/FAT Viewer?action=UPDATE&amp;creator=factset&amp;DYN_ARGS=TRUE&amp;DOC_NAME=FAT:FQL_AUDITING_CLIENT_TEMPLATE.FAT&amp;display_string=Audit&amp;VAR:KEY=ZEDAFSPMRU&amp;VAR:QUERY=RkZfRlJFRV9DRihMVE0sMCwsLCxVU0Qp&amp;WINDOW=FIRST_POPUP&amp;HEIGHT=450&amp;WIDTH=450&amp;START_MAXIMI","ZED=FALSE&amp;VAR:CALENDAR=US&amp;VAR:SYMBOL=IBM&amp;VAR:INDEX=0"}</definedName>
    <definedName name="_2285__FDSAUDITLINK__" hidden="1">{"fdsup://directions/FAT Viewer?action=UPDATE&amp;creator=factset&amp;DYN_ARGS=TRUE&amp;DOC_NAME=FAT:FQL_AUDITING_CLIENT_TEMPLATE.FAT&amp;display_string=Audit&amp;VAR:KEY=ZEDAFSPMRU&amp;VAR:QUERY=RkZfRlJFRV9DRihMVE0sMCwsLCxVU0Qp&amp;WINDOW=FIRST_POPUP&amp;HEIGHT=450&amp;WIDTH=450&amp;START_MAXIMI","ZED=FALSE&amp;VAR:CALENDAR=US&amp;VAR:SYMBOL=IBM&amp;VAR:INDEX=0"}</definedName>
    <definedName name="_2286__FDSAUDITLINK__" localSheetId="2" hidden="1">{"fdsup://directions/FAT Viewer?action=UPDATE&amp;creator=factset&amp;DYN_ARGS=TRUE&amp;DOC_NAME=FAT:FQL_AUDITING_CLIENT_TEMPLATE.FAT&amp;display_string=Audit&amp;VAR:KEY=JOXSTIHSDE&amp;VAR:QUERY=RkZfRlJFRV9DRihMVE0sMCwsLCxVU0Qp&amp;WINDOW=FIRST_POPUP&amp;HEIGHT=450&amp;WIDTH=450&amp;START_MAXIMI","ZED=FALSE&amp;VAR:CALENDAR=US&amp;VAR:SYMBOL=HPQ&amp;VAR:INDEX=0"}</definedName>
    <definedName name="_2286__FDSAUDITLINK__" hidden="1">{"fdsup://directions/FAT Viewer?action=UPDATE&amp;creator=factset&amp;DYN_ARGS=TRUE&amp;DOC_NAME=FAT:FQL_AUDITING_CLIENT_TEMPLATE.FAT&amp;display_string=Audit&amp;VAR:KEY=JOXSTIHSDE&amp;VAR:QUERY=RkZfRlJFRV9DRihMVE0sMCwsLCxVU0Qp&amp;WINDOW=FIRST_POPUP&amp;HEIGHT=450&amp;WIDTH=450&amp;START_MAXIMI","ZED=FALSE&amp;VAR:CALENDAR=US&amp;VAR:SYMBOL=HPQ&amp;VAR:INDEX=0"}</definedName>
    <definedName name="_2287__FDSAUDITLINK__" localSheetId="2" hidden="1">{"fdsup://directions/FAT Viewer?action=UPDATE&amp;creator=factset&amp;DYN_ARGS=TRUE&amp;DOC_NAME=FAT:FQL_AUDITING_CLIENT_TEMPLATE.FAT&amp;display_string=Audit&amp;VAR:KEY=ZMLEXAPEHY&amp;VAR:QUERY=RkZfRlJFRV9DRihMVE0sMCwsLCxVU0Qp&amp;WINDOW=FIRST_POPUP&amp;HEIGHT=450&amp;WIDTH=450&amp;START_MAXIMI","ZED=FALSE&amp;VAR:CALENDAR=US&amp;VAR:SYMBOL=GOOG&amp;VAR:INDEX=0"}</definedName>
    <definedName name="_2287__FDSAUDITLINK__" hidden="1">{"fdsup://directions/FAT Viewer?action=UPDATE&amp;creator=factset&amp;DYN_ARGS=TRUE&amp;DOC_NAME=FAT:FQL_AUDITING_CLIENT_TEMPLATE.FAT&amp;display_string=Audit&amp;VAR:KEY=ZMLEXAPEHY&amp;VAR:QUERY=RkZfRlJFRV9DRihMVE0sMCwsLCxVU0Qp&amp;WINDOW=FIRST_POPUP&amp;HEIGHT=450&amp;WIDTH=450&amp;START_MAXIMI","ZED=FALSE&amp;VAR:CALENDAR=US&amp;VAR:SYMBOL=GOOG&amp;VAR:INDEX=0"}</definedName>
    <definedName name="_2288__FDSAUDITLINK__" localSheetId="2" hidden="1">{"fdsup://directions/FAT Viewer?action=UPDATE&amp;creator=factset&amp;DYN_ARGS=TRUE&amp;DOC_NAME=FAT:FQL_AUDITING_CLIENT_TEMPLATE.FAT&amp;display_string=Audit&amp;VAR:KEY=DOVGFOXIDA&amp;VAR:QUERY=RkZfRlJFRV9DRihMVE0sMCwsLCxVU0Qp&amp;WINDOW=FIRST_POPUP&amp;HEIGHT=450&amp;WIDTH=450&amp;START_MAXIMI","ZED=FALSE&amp;VAR:CALENDAR=US&amp;VAR:SYMBOL=CREE&amp;VAR:INDEX=0"}</definedName>
    <definedName name="_2288__FDSAUDITLINK__" hidden="1">{"fdsup://directions/FAT Viewer?action=UPDATE&amp;creator=factset&amp;DYN_ARGS=TRUE&amp;DOC_NAME=FAT:FQL_AUDITING_CLIENT_TEMPLATE.FAT&amp;display_string=Audit&amp;VAR:KEY=DOVGFOXIDA&amp;VAR:QUERY=RkZfRlJFRV9DRihMVE0sMCwsLCxVU0Qp&amp;WINDOW=FIRST_POPUP&amp;HEIGHT=450&amp;WIDTH=450&amp;START_MAXIMI","ZED=FALSE&amp;VAR:CALENDAR=US&amp;VAR:SYMBOL=CREE&amp;VAR:INDEX=0"}</definedName>
    <definedName name="_2289__FDSAUDITLINK__" localSheetId="2" hidden="1">{"fdsup://directions/FAT Viewer?action=UPDATE&amp;creator=factset&amp;DYN_ARGS=TRUE&amp;DOC_NAME=FAT:FQL_AUDITING_CLIENT_TEMPLATE.FAT&amp;display_string=Audit&amp;VAR:KEY=PELSZGHUNE&amp;VAR:QUERY=RkZfRlJFRV9DRihMVE0sMCwsLCxVU0Qp&amp;WINDOW=FIRST_POPUP&amp;HEIGHT=450&amp;WIDTH=450&amp;START_MAXIMI","ZED=FALSE&amp;VAR:CALENDAR=US&amp;VAR:SYMBOL=CTXS&amp;VAR:INDEX=0"}</definedName>
    <definedName name="_2289__FDSAUDITLINK__" hidden="1">{"fdsup://directions/FAT Viewer?action=UPDATE&amp;creator=factset&amp;DYN_ARGS=TRUE&amp;DOC_NAME=FAT:FQL_AUDITING_CLIENT_TEMPLATE.FAT&amp;display_string=Audit&amp;VAR:KEY=PELSZGHUNE&amp;VAR:QUERY=RkZfRlJFRV9DRihMVE0sMCwsLCxVU0Qp&amp;WINDOW=FIRST_POPUP&amp;HEIGHT=450&amp;WIDTH=450&amp;START_MAXIMI","ZED=FALSE&amp;VAR:CALENDAR=US&amp;VAR:SYMBOL=CTXS&amp;VAR:INDEX=0"}</definedName>
    <definedName name="_2290__FDSAUDITLINK__" localSheetId="2" hidden="1">{"fdsup://directions/FAT Viewer?action=UPDATE&amp;creator=factset&amp;DYN_ARGS=TRUE&amp;DOC_NAME=FAT:FQL_AUDITING_CLIENT_TEMPLATE.FAT&amp;display_string=Audit&amp;VAR:KEY=PAFUNEZQTM&amp;VAR:QUERY=RkZfRlJFRV9DRihMVE0sMCwsLCxVU0Qp&amp;WINDOW=FIRST_POPUP&amp;HEIGHT=450&amp;WIDTH=450&amp;START_MAXIMI","ZED=FALSE&amp;VAR:CALENDAR=US&amp;VAR:SYMBOL=CSCO&amp;VAR:INDEX=0"}</definedName>
    <definedName name="_2290__FDSAUDITLINK__" hidden="1">{"fdsup://directions/FAT Viewer?action=UPDATE&amp;creator=factset&amp;DYN_ARGS=TRUE&amp;DOC_NAME=FAT:FQL_AUDITING_CLIENT_TEMPLATE.FAT&amp;display_string=Audit&amp;VAR:KEY=PAFUNEZQTM&amp;VAR:QUERY=RkZfRlJFRV9DRihMVE0sMCwsLCxVU0Qp&amp;WINDOW=FIRST_POPUP&amp;HEIGHT=450&amp;WIDTH=450&amp;START_MAXIMI","ZED=FALSE&amp;VAR:CALENDAR=US&amp;VAR:SYMBOL=CSCO&amp;VAR:INDEX=0"}</definedName>
    <definedName name="_2291__FDSAUDITLINK__" localSheetId="2" hidden="1">{"fdsup://directions/FAT Viewer?action=UPDATE&amp;creator=factset&amp;DYN_ARGS=TRUE&amp;DOC_NAME=FAT:FQL_AUDITING_CLIENT_TEMPLATE.FAT&amp;display_string=Audit&amp;VAR:KEY=RORMRSNSJG&amp;VAR:QUERY=RkZfRlJFRV9DRihMVE0sMCwsLCxVU0Qp&amp;WINDOW=FIRST_POPUP&amp;HEIGHT=450&amp;WIDTH=450&amp;START_MAXIMI","ZED=FALSE&amp;VAR:CALENDAR=US&amp;VAR:SYMBOL=AAPL&amp;VAR:INDEX=0"}</definedName>
    <definedName name="_2291__FDSAUDITLINK__" hidden="1">{"fdsup://directions/FAT Viewer?action=UPDATE&amp;creator=factset&amp;DYN_ARGS=TRUE&amp;DOC_NAME=FAT:FQL_AUDITING_CLIENT_TEMPLATE.FAT&amp;display_string=Audit&amp;VAR:KEY=RORMRSNSJG&amp;VAR:QUERY=RkZfRlJFRV9DRihMVE0sMCwsLCxVU0Qp&amp;WINDOW=FIRST_POPUP&amp;HEIGHT=450&amp;WIDTH=450&amp;START_MAXIMI","ZED=FALSE&amp;VAR:CALENDAR=US&amp;VAR:SYMBOL=AAPL&amp;VAR:INDEX=0"}</definedName>
    <definedName name="_2292__FDSAUDITLINK__" localSheetId="2" hidden="1">{"fdsup://directions/FAT Viewer?action=UPDATE&amp;creator=factset&amp;DYN_ARGS=TRUE&amp;DOC_NAME=FAT:FQL_AUDITING_CLIENT_TEMPLATE.FAT&amp;display_string=Audit&amp;VAR:KEY=TMRYXMVCHC&amp;VAR:QUERY=RkZfRlJFRV9DRihMVE0sMCwsLCxVU0Qp&amp;WINDOW=FIRST_POPUP&amp;HEIGHT=450&amp;WIDTH=450&amp;START_MAXIMI","ZED=FALSE&amp;VAR:CALENDAR=US&amp;VAR:SYMBOL=ANSS&amp;VAR:INDEX=0"}</definedName>
    <definedName name="_2292__FDSAUDITLINK__" hidden="1">{"fdsup://directions/FAT Viewer?action=UPDATE&amp;creator=factset&amp;DYN_ARGS=TRUE&amp;DOC_NAME=FAT:FQL_AUDITING_CLIENT_TEMPLATE.FAT&amp;display_string=Audit&amp;VAR:KEY=TMRYXMVCHC&amp;VAR:QUERY=RkZfRlJFRV9DRihMVE0sMCwsLCxVU0Qp&amp;WINDOW=FIRST_POPUP&amp;HEIGHT=450&amp;WIDTH=450&amp;START_MAXIMI","ZED=FALSE&amp;VAR:CALENDAR=US&amp;VAR:SYMBOL=ANSS&amp;VAR:INDEX=0"}</definedName>
    <definedName name="_2293__FDSAUDITLINK__" localSheetId="2" hidden="1">{"fdsup://directions/FAT Viewer?action=UPDATE&amp;creator=factset&amp;DYN_ARGS=TRUE&amp;DOC_NAME=FAT:FQL_AUDITING_CLIENT_TEMPLATE.FAT&amp;display_string=Audit&amp;VAR:KEY=FKXQLSBCPY&amp;VAR:QUERY=RkZfRlJFRV9DRihMVE0sMCwsLCxVU0Qp&amp;WINDOW=FIRST_POPUP&amp;HEIGHT=450&amp;WIDTH=450&amp;START_MAXIMI","ZED=FALSE&amp;VAR:CALENDAR=US&amp;VAR:SYMBOL=A&amp;VAR:INDEX=0"}</definedName>
    <definedName name="_2293__FDSAUDITLINK__" hidden="1">{"fdsup://directions/FAT Viewer?action=UPDATE&amp;creator=factset&amp;DYN_ARGS=TRUE&amp;DOC_NAME=FAT:FQL_AUDITING_CLIENT_TEMPLATE.FAT&amp;display_string=Audit&amp;VAR:KEY=FKXQLSBCPY&amp;VAR:QUERY=RkZfRlJFRV9DRihMVE0sMCwsLCxVU0Qp&amp;WINDOW=FIRST_POPUP&amp;HEIGHT=450&amp;WIDTH=450&amp;START_MAXIMI","ZED=FALSE&amp;VAR:CALENDAR=US&amp;VAR:SYMBOL=A&amp;VAR:INDEX=0"}</definedName>
    <definedName name="_2294__FDSAUDITLINK__" localSheetId="2" hidden="1">{"fdsup://directions/FAT Viewer?action=UPDATE&amp;creator=factset&amp;DYN_ARGS=TRUE&amp;DOC_NAME=FAT:FQL_AUDITING_CLIENT_TEMPLATE.FAT&amp;display_string=Audit&amp;VAR:KEY=ZEHMJMTSDG&amp;VAR:QUERY=RkZfRlJFRV9DRihMVE0sMCwsLCxVU0Qp&amp;WINDOW=FIRST_POPUP&amp;HEIGHT=450&amp;WIDTH=450&amp;START_MAXIMI","ZED=FALSE&amp;VAR:CALENDAR=US&amp;VAR:SYMBOL=ADBE&amp;VAR:INDEX=0"}</definedName>
    <definedName name="_2294__FDSAUDITLINK__" hidden="1">{"fdsup://directions/FAT Viewer?action=UPDATE&amp;creator=factset&amp;DYN_ARGS=TRUE&amp;DOC_NAME=FAT:FQL_AUDITING_CLIENT_TEMPLATE.FAT&amp;display_string=Audit&amp;VAR:KEY=ZEHMJMTSDG&amp;VAR:QUERY=RkZfRlJFRV9DRihMVE0sMCwsLCxVU0Qp&amp;WINDOW=FIRST_POPUP&amp;HEIGHT=450&amp;WIDTH=450&amp;START_MAXIMI","ZED=FALSE&amp;VAR:CALENDAR=US&amp;VAR:SYMBOL=ADBE&amp;VAR:INDEX=0"}</definedName>
    <definedName name="_2295__FDSAUDITLINK__" localSheetId="2" hidden="1">{"fdsup://directions/FAT Viewer?action=UPDATE&amp;creator=factset&amp;DYN_ARGS=TRUE&amp;DOC_NAME=FAT:FQL_AUDITING_CLIENT_TEMPLATE.FAT&amp;display_string=Audit&amp;VAR:KEY=VOTCZUXSVQ&amp;VAR:QUERY=RkZfRlJFRV9DRihMVE0sMCwsLCxVU0Qp&amp;WINDOW=FIRST_POPUP&amp;HEIGHT=450&amp;WIDTH=450&amp;START_MAXIMI","ZED=FALSE&amp;VAR:CALENDAR=US&amp;VAR:SYMBOL=ACN&amp;VAR:INDEX=0"}</definedName>
    <definedName name="_2295__FDSAUDITLINK__" hidden="1">{"fdsup://directions/FAT Viewer?action=UPDATE&amp;creator=factset&amp;DYN_ARGS=TRUE&amp;DOC_NAME=FAT:FQL_AUDITING_CLIENT_TEMPLATE.FAT&amp;display_string=Audit&amp;VAR:KEY=VOTCZUXSVQ&amp;VAR:QUERY=RkZfRlJFRV9DRihMVE0sMCwsLCxVU0Qp&amp;WINDOW=FIRST_POPUP&amp;HEIGHT=450&amp;WIDTH=450&amp;START_MAXIMI","ZED=FALSE&amp;VAR:CALENDAR=US&amp;VAR:SYMBOL=ACN&amp;VAR:INDEX=0"}</definedName>
    <definedName name="_2296__FDSAUDITLINK__" localSheetId="2" hidden="1">{"fdsup://directions/FAT Viewer?action=UPDATE&amp;creator=factset&amp;DYN_ARGS=TRUE&amp;DOC_NAME=FAT:FQL_AUDITING_CLIENT_TEMPLATE.FAT&amp;display_string=Audit&amp;VAR:KEY=HKJEBSDWPA&amp;VAR:QUERY=RkZfR1JPU1NfTUdOKE1PTiwwKQ==&amp;WINDOW=FIRST_POPUP&amp;HEIGHT=450&amp;WIDTH=450&amp;START_MAXIMIZED=","FALSE&amp;VAR:CALENDAR=US&amp;VAR:SYMBOL=TRMB&amp;VAR:INDEX=0"}</definedName>
    <definedName name="_2296__FDSAUDITLINK__" hidden="1">{"fdsup://directions/FAT Viewer?action=UPDATE&amp;creator=factset&amp;DYN_ARGS=TRUE&amp;DOC_NAME=FAT:FQL_AUDITING_CLIENT_TEMPLATE.FAT&amp;display_string=Audit&amp;VAR:KEY=HKJEBSDWPA&amp;VAR:QUERY=RkZfR1JPU1NfTUdOKE1PTiwwKQ==&amp;WINDOW=FIRST_POPUP&amp;HEIGHT=450&amp;WIDTH=450&amp;START_MAXIMIZED=","FALSE&amp;VAR:CALENDAR=US&amp;VAR:SYMBOL=TRMB&amp;VAR:INDEX=0"}</definedName>
    <definedName name="_2297__FDSAUDITLINK__" localSheetId="2" hidden="1">{"fdsup://directions/FAT Viewer?action=UPDATE&amp;creator=factset&amp;DYN_ARGS=TRUE&amp;DOC_NAME=FAT:FQL_AUDITING_CLIENT_TEMPLATE.FAT&amp;display_string=Audit&amp;VAR:KEY=FIVWHYHQFK&amp;VAR:QUERY=RkZfR1JPU1NfTUdOKE1PTiwwKQ==&amp;WINDOW=FIRST_POPUP&amp;HEIGHT=450&amp;WIDTH=450&amp;START_MAXIMIZED=","FALSE&amp;VAR:CALENDAR=US&amp;VAR:SYMBOL=IBM&amp;VAR:INDEX=0"}</definedName>
    <definedName name="_2297__FDSAUDITLINK__" hidden="1">{"fdsup://directions/FAT Viewer?action=UPDATE&amp;creator=factset&amp;DYN_ARGS=TRUE&amp;DOC_NAME=FAT:FQL_AUDITING_CLIENT_TEMPLATE.FAT&amp;display_string=Audit&amp;VAR:KEY=FIVWHYHQFK&amp;VAR:QUERY=RkZfR1JPU1NfTUdOKE1PTiwwKQ==&amp;WINDOW=FIRST_POPUP&amp;HEIGHT=450&amp;WIDTH=450&amp;START_MAXIMIZED=","FALSE&amp;VAR:CALENDAR=US&amp;VAR:SYMBOL=IBM&amp;VAR:INDEX=0"}</definedName>
    <definedName name="_2298__FDSAUDITLINK__" localSheetId="2" hidden="1">{"fdsup://directions/FAT Viewer?action=UPDATE&amp;creator=factset&amp;DYN_ARGS=TRUE&amp;DOC_NAME=FAT:FQL_AUDITING_CLIENT_TEMPLATE.FAT&amp;display_string=Audit&amp;VAR:KEY=PURWRAZGBC&amp;VAR:QUERY=RkZfR1JPU1NfTUdOKE1PTiwwKQ==&amp;WINDOW=FIRST_POPUP&amp;HEIGHT=450&amp;WIDTH=450&amp;START_MAXIMIZED=","FALSE&amp;VAR:CALENDAR=US&amp;VAR:SYMBOL=HPQ&amp;VAR:INDEX=0"}</definedName>
    <definedName name="_2298__FDSAUDITLINK__" hidden="1">{"fdsup://directions/FAT Viewer?action=UPDATE&amp;creator=factset&amp;DYN_ARGS=TRUE&amp;DOC_NAME=FAT:FQL_AUDITING_CLIENT_TEMPLATE.FAT&amp;display_string=Audit&amp;VAR:KEY=PURWRAZGBC&amp;VAR:QUERY=RkZfR1JPU1NfTUdOKE1PTiwwKQ==&amp;WINDOW=FIRST_POPUP&amp;HEIGHT=450&amp;WIDTH=450&amp;START_MAXIMIZED=","FALSE&amp;VAR:CALENDAR=US&amp;VAR:SYMBOL=HPQ&amp;VAR:INDEX=0"}</definedName>
    <definedName name="_2299__FDSAUDITLINK__" localSheetId="2" hidden="1">{"fdsup://directions/FAT Viewer?action=UPDATE&amp;creator=factset&amp;DYN_ARGS=TRUE&amp;DOC_NAME=FAT:FQL_AUDITING_CLIENT_TEMPLATE.FAT&amp;display_string=Audit&amp;VAR:KEY=LGPEFMDMDG&amp;VAR:QUERY=RkZfR1JPU1NfTUdOKE1PTiwwKQ==&amp;WINDOW=FIRST_POPUP&amp;HEIGHT=450&amp;WIDTH=450&amp;START_MAXIMIZED=","FALSE&amp;VAR:CALENDAR=US&amp;VAR:SYMBOL=GOOG&amp;VAR:INDEX=0"}</definedName>
    <definedName name="_2299__FDSAUDITLINK__" hidden="1">{"fdsup://directions/FAT Viewer?action=UPDATE&amp;creator=factset&amp;DYN_ARGS=TRUE&amp;DOC_NAME=FAT:FQL_AUDITING_CLIENT_TEMPLATE.FAT&amp;display_string=Audit&amp;VAR:KEY=LGPEFMDMDG&amp;VAR:QUERY=RkZfR1JPU1NfTUdOKE1PTiwwKQ==&amp;WINDOW=FIRST_POPUP&amp;HEIGHT=450&amp;WIDTH=450&amp;START_MAXIMIZED=","FALSE&amp;VAR:CALENDAR=US&amp;VAR:SYMBOL=GOOG&amp;VAR:INDEX=0"}</definedName>
    <definedName name="_2300__FDSAUDITLINK__" localSheetId="2" hidden="1">{"fdsup://directions/FAT Viewer?action=UPDATE&amp;creator=factset&amp;DYN_ARGS=TRUE&amp;DOC_NAME=FAT:FQL_AUDITING_CLIENT_TEMPLATE.FAT&amp;display_string=Audit&amp;VAR:KEY=FEDANKHUNS&amp;VAR:QUERY=RkZfR1JPU1NfTUdOKE1PTiwwKQ==&amp;WINDOW=FIRST_POPUP&amp;HEIGHT=450&amp;WIDTH=450&amp;START_MAXIMIZED=","FALSE&amp;VAR:CALENDAR=US&amp;VAR:SYMBOL=CREE&amp;VAR:INDEX=0"}</definedName>
    <definedName name="_2300__FDSAUDITLINK__" hidden="1">{"fdsup://directions/FAT Viewer?action=UPDATE&amp;creator=factset&amp;DYN_ARGS=TRUE&amp;DOC_NAME=FAT:FQL_AUDITING_CLIENT_TEMPLATE.FAT&amp;display_string=Audit&amp;VAR:KEY=FEDANKHUNS&amp;VAR:QUERY=RkZfR1JPU1NfTUdOKE1PTiwwKQ==&amp;WINDOW=FIRST_POPUP&amp;HEIGHT=450&amp;WIDTH=450&amp;START_MAXIMIZED=","FALSE&amp;VAR:CALENDAR=US&amp;VAR:SYMBOL=CREE&amp;VAR:INDEX=0"}</definedName>
    <definedName name="_2301__FDSAUDITLINK__" localSheetId="2" hidden="1">{"fdsup://directions/FAT Viewer?action=UPDATE&amp;creator=factset&amp;DYN_ARGS=TRUE&amp;DOC_NAME=FAT:FQL_AUDITING_CLIENT_TEMPLATE.FAT&amp;display_string=Audit&amp;VAR:KEY=FWDSDAVCVW&amp;VAR:QUERY=RkZfR1JPU1NfTUdOKE1PTiwwKQ==&amp;WINDOW=FIRST_POPUP&amp;HEIGHT=450&amp;WIDTH=450&amp;START_MAXIMIZED=","FALSE&amp;VAR:CALENDAR=US&amp;VAR:SYMBOL=CTXS&amp;VAR:INDEX=0"}</definedName>
    <definedName name="_2301__FDSAUDITLINK__" hidden="1">{"fdsup://directions/FAT Viewer?action=UPDATE&amp;creator=factset&amp;DYN_ARGS=TRUE&amp;DOC_NAME=FAT:FQL_AUDITING_CLIENT_TEMPLATE.FAT&amp;display_string=Audit&amp;VAR:KEY=FWDSDAVCVW&amp;VAR:QUERY=RkZfR1JPU1NfTUdOKE1PTiwwKQ==&amp;WINDOW=FIRST_POPUP&amp;HEIGHT=450&amp;WIDTH=450&amp;START_MAXIMIZED=","FALSE&amp;VAR:CALENDAR=US&amp;VAR:SYMBOL=CTXS&amp;VAR:INDEX=0"}</definedName>
    <definedName name="_2302__FDSAUDITLINK__" localSheetId="2" hidden="1">{"fdsup://directions/FAT Viewer?action=UPDATE&amp;creator=factset&amp;DYN_ARGS=TRUE&amp;DOC_NAME=FAT:FQL_AUDITING_CLIENT_TEMPLATE.FAT&amp;display_string=Audit&amp;VAR:KEY=FUDQDWFITM&amp;VAR:QUERY=RkZfR1JPU1NfTUdOKE1PTiwwKQ==&amp;WINDOW=FIRST_POPUP&amp;HEIGHT=450&amp;WIDTH=450&amp;START_MAXIMIZED=","FALSE&amp;VAR:CALENDAR=US&amp;VAR:SYMBOL=CSCO&amp;VAR:INDEX=0"}</definedName>
    <definedName name="_2302__FDSAUDITLINK__" hidden="1">{"fdsup://directions/FAT Viewer?action=UPDATE&amp;creator=factset&amp;DYN_ARGS=TRUE&amp;DOC_NAME=FAT:FQL_AUDITING_CLIENT_TEMPLATE.FAT&amp;display_string=Audit&amp;VAR:KEY=FUDQDWFITM&amp;VAR:QUERY=RkZfR1JPU1NfTUdOKE1PTiwwKQ==&amp;WINDOW=FIRST_POPUP&amp;HEIGHT=450&amp;WIDTH=450&amp;START_MAXIMIZED=","FALSE&amp;VAR:CALENDAR=US&amp;VAR:SYMBOL=CSCO&amp;VAR:INDEX=0"}</definedName>
    <definedName name="_2303__FDSAUDITLINK__" localSheetId="2" hidden="1">{"fdsup://directions/FAT Viewer?action=UPDATE&amp;creator=factset&amp;DYN_ARGS=TRUE&amp;DOC_NAME=FAT:FQL_AUDITING_CLIENT_TEMPLATE.FAT&amp;display_string=Audit&amp;VAR:KEY=HETAJWNGRI&amp;VAR:QUERY=RkZfR1JPU1NfTUdOKE1PTiwwKQ==&amp;WINDOW=FIRST_POPUP&amp;HEIGHT=450&amp;WIDTH=450&amp;START_MAXIMIZED=","FALSE&amp;VAR:CALENDAR=US&amp;VAR:SYMBOL=AAPL&amp;VAR:INDEX=0"}</definedName>
    <definedName name="_2303__FDSAUDITLINK__" hidden="1">{"fdsup://directions/FAT Viewer?action=UPDATE&amp;creator=factset&amp;DYN_ARGS=TRUE&amp;DOC_NAME=FAT:FQL_AUDITING_CLIENT_TEMPLATE.FAT&amp;display_string=Audit&amp;VAR:KEY=HETAJWNGRI&amp;VAR:QUERY=RkZfR1JPU1NfTUdOKE1PTiwwKQ==&amp;WINDOW=FIRST_POPUP&amp;HEIGHT=450&amp;WIDTH=450&amp;START_MAXIMIZED=","FALSE&amp;VAR:CALENDAR=US&amp;VAR:SYMBOL=AAPL&amp;VAR:INDEX=0"}</definedName>
    <definedName name="_2304__FDSAUDITLINK__" localSheetId="2" hidden="1">{"fdsup://directions/FAT Viewer?action=UPDATE&amp;creator=factset&amp;DYN_ARGS=TRUE&amp;DOC_NAME=FAT:FQL_AUDITING_CLIENT_TEMPLATE.FAT&amp;display_string=Audit&amp;VAR:KEY=DABGXKDEZU&amp;VAR:QUERY=RkZfR1JPU1NfTUdOKE1PTiwwKQ==&amp;WINDOW=FIRST_POPUP&amp;HEIGHT=450&amp;WIDTH=450&amp;START_MAXIMIZED=","FALSE&amp;VAR:CALENDAR=US&amp;VAR:SYMBOL=ANSS&amp;VAR:INDEX=0"}</definedName>
    <definedName name="_2304__FDSAUDITLINK__" hidden="1">{"fdsup://directions/FAT Viewer?action=UPDATE&amp;creator=factset&amp;DYN_ARGS=TRUE&amp;DOC_NAME=FAT:FQL_AUDITING_CLIENT_TEMPLATE.FAT&amp;display_string=Audit&amp;VAR:KEY=DABGXKDEZU&amp;VAR:QUERY=RkZfR1JPU1NfTUdOKE1PTiwwKQ==&amp;WINDOW=FIRST_POPUP&amp;HEIGHT=450&amp;WIDTH=450&amp;START_MAXIMIZED=","FALSE&amp;VAR:CALENDAR=US&amp;VAR:SYMBOL=ANSS&amp;VAR:INDEX=0"}</definedName>
    <definedName name="_2305__FDSAUDITLINK__" localSheetId="2" hidden="1">{"fdsup://directions/FAT Viewer?action=UPDATE&amp;creator=factset&amp;DYN_ARGS=TRUE&amp;DOC_NAME=FAT:FQL_AUDITING_CLIENT_TEMPLATE.FAT&amp;display_string=Audit&amp;VAR:KEY=FOXULCBMLS&amp;VAR:QUERY=RkZfR1JPU1NfTUdOKE1PTiwwKQ==&amp;WINDOW=FIRST_POPUP&amp;HEIGHT=450&amp;WIDTH=450&amp;START_MAXIMIZED=","FALSE&amp;VAR:CALENDAR=US&amp;VAR:SYMBOL=A&amp;VAR:INDEX=0"}</definedName>
    <definedName name="_2305__FDSAUDITLINK__" hidden="1">{"fdsup://directions/FAT Viewer?action=UPDATE&amp;creator=factset&amp;DYN_ARGS=TRUE&amp;DOC_NAME=FAT:FQL_AUDITING_CLIENT_TEMPLATE.FAT&amp;display_string=Audit&amp;VAR:KEY=FOXULCBMLS&amp;VAR:QUERY=RkZfR1JPU1NfTUdOKE1PTiwwKQ==&amp;WINDOW=FIRST_POPUP&amp;HEIGHT=450&amp;WIDTH=450&amp;START_MAXIMIZED=","FALSE&amp;VAR:CALENDAR=US&amp;VAR:SYMBOL=A&amp;VAR:INDEX=0"}</definedName>
    <definedName name="_2306__FDSAUDITLINK__" localSheetId="2" hidden="1">{"fdsup://directions/FAT Viewer?action=UPDATE&amp;creator=factset&amp;DYN_ARGS=TRUE&amp;DOC_NAME=FAT:FQL_AUDITING_CLIENT_TEMPLATE.FAT&amp;display_string=Audit&amp;VAR:KEY=TIBCTUHYVO&amp;VAR:QUERY=RkZfR1JPU1NfTUdOKE1PTiwwKQ==&amp;WINDOW=FIRST_POPUP&amp;HEIGHT=450&amp;WIDTH=450&amp;START_MAXIMIZED=","FALSE&amp;VAR:CALENDAR=US&amp;VAR:SYMBOL=ADBE&amp;VAR:INDEX=0"}</definedName>
    <definedName name="_2306__FDSAUDITLINK__" hidden="1">{"fdsup://directions/FAT Viewer?action=UPDATE&amp;creator=factset&amp;DYN_ARGS=TRUE&amp;DOC_NAME=FAT:FQL_AUDITING_CLIENT_TEMPLATE.FAT&amp;display_string=Audit&amp;VAR:KEY=TIBCTUHYVO&amp;VAR:QUERY=RkZfR1JPU1NfTUdOKE1PTiwwKQ==&amp;WINDOW=FIRST_POPUP&amp;HEIGHT=450&amp;WIDTH=450&amp;START_MAXIMIZED=","FALSE&amp;VAR:CALENDAR=US&amp;VAR:SYMBOL=ADBE&amp;VAR:INDEX=0"}</definedName>
    <definedName name="_2307__FDSAUDITLINK__" localSheetId="2" hidden="1">{"fdsup://directions/FAT Viewer?action=UPDATE&amp;creator=factset&amp;DYN_ARGS=TRUE&amp;DOC_NAME=FAT:FQL_AUDITING_CLIENT_TEMPLATE.FAT&amp;display_string=Audit&amp;VAR:KEY=HOXCBGDOPE&amp;VAR:QUERY=RkZfR1JPU1NfTUdOKE1PTiwwKQ==&amp;WINDOW=FIRST_POPUP&amp;HEIGHT=450&amp;WIDTH=450&amp;START_MAXIMIZED=","FALSE&amp;VAR:CALENDAR=US&amp;VAR:SYMBOL=ACN&amp;VAR:INDEX=0"}</definedName>
    <definedName name="_2307__FDSAUDITLINK__" hidden="1">{"fdsup://directions/FAT Viewer?action=UPDATE&amp;creator=factset&amp;DYN_ARGS=TRUE&amp;DOC_NAME=FAT:FQL_AUDITING_CLIENT_TEMPLATE.FAT&amp;display_string=Audit&amp;VAR:KEY=HOXCBGDOPE&amp;VAR:QUERY=RkZfR1JPU1NfTUdOKE1PTiwwKQ==&amp;WINDOW=FIRST_POPUP&amp;HEIGHT=450&amp;WIDTH=450&amp;START_MAXIMIZED=","FALSE&amp;VAR:CALENDAR=US&amp;VAR:SYMBOL=ACN&amp;VAR:INDEX=0"}</definedName>
    <definedName name="_2308__FDSAUDITLINK__" localSheetId="2" hidden="1">{"fdsup://directions/FAT Viewer?action=UPDATE&amp;creator=factset&amp;DYN_ARGS=TRUE&amp;DOC_NAME=FAT:FQL_AUDITING_CLIENT_TEMPLATE.FAT&amp;display_string=Audit&amp;VAR:KEY=XGDSXURIFW&amp;VAR:QUERY=RkZfRlJFRV9DRihMVE0sMCwsLCxVU0Qp&amp;WINDOW=FIRST_POPUP&amp;HEIGHT=450&amp;WIDTH=450&amp;START_MAXIMI","ZED=FALSE&amp;VAR:CALENDAR=US&amp;VAR:SYMBOL=TECHNOLOGY&amp;VAR:INDEX=0"}</definedName>
    <definedName name="_2308__FDSAUDITLINK__" hidden="1">{"fdsup://directions/FAT Viewer?action=UPDATE&amp;creator=factset&amp;DYN_ARGS=TRUE&amp;DOC_NAME=FAT:FQL_AUDITING_CLIENT_TEMPLATE.FAT&amp;display_string=Audit&amp;VAR:KEY=XGDSXURIFW&amp;VAR:QUERY=RkZfRlJFRV9DRihMVE0sMCwsLCxVU0Qp&amp;WINDOW=FIRST_POPUP&amp;HEIGHT=450&amp;WIDTH=450&amp;START_MAXIMI","ZED=FALSE&amp;VAR:CALENDAR=US&amp;VAR:SYMBOL=TECHNOLOGY&amp;VAR:INDEX=0"}</definedName>
    <definedName name="_2309__FDSAUDITLINK__" localSheetId="2" hidden="1">{"fdsup://directions/FAT Viewer?action=UPDATE&amp;creator=factset&amp;DYN_ARGS=TRUE&amp;DOC_NAME=FAT:FQL_AUDITING_CLIENT_TEMPLATE.FAT&amp;display_string=Audit&amp;VAR:KEY=HMPMPQDMDA&amp;VAR:QUERY=RkZfRlJFRV9DRihMVE0sMCwsLCxVU0Qp&amp;WINDOW=FIRST_POPUP&amp;HEIGHT=450&amp;WIDTH=450&amp;START_MAXIMI","ZED=FALSE&amp;VAR:CALENDAR=US&amp;VAR:SYMBOL=VMI&amp;VAR:INDEX=0"}</definedName>
    <definedName name="_2309__FDSAUDITLINK__" hidden="1">{"fdsup://directions/FAT Viewer?action=UPDATE&amp;creator=factset&amp;DYN_ARGS=TRUE&amp;DOC_NAME=FAT:FQL_AUDITING_CLIENT_TEMPLATE.FAT&amp;display_string=Audit&amp;VAR:KEY=HMPMPQDMDA&amp;VAR:QUERY=RkZfRlJFRV9DRihMVE0sMCwsLCxVU0Qp&amp;WINDOW=FIRST_POPUP&amp;HEIGHT=450&amp;WIDTH=450&amp;START_MAXIMI","ZED=FALSE&amp;VAR:CALENDAR=US&amp;VAR:SYMBOL=VMI&amp;VAR:INDEX=0"}</definedName>
    <definedName name="_2310__FDSAUDITLINK__" localSheetId="2" hidden="1">{"fdsup://directions/FAT Viewer?action=UPDATE&amp;creator=factset&amp;DYN_ARGS=TRUE&amp;DOC_NAME=FAT:FQL_AUDITING_CLIENT_TEMPLATE.FAT&amp;display_string=Audit&amp;VAR:KEY=NEJIRAVQXK&amp;VAR:QUERY=RkZfRlJFRV9DRihMVE0sMCwsLCxVU0Qp&amp;WINDOW=FIRST_POPUP&amp;HEIGHT=450&amp;WIDTH=450&amp;START_MAXIMI","ZED=FALSE&amp;VAR:CALENDAR=US&amp;VAR:SYMBOL=PLL&amp;VAR:INDEX=0"}</definedName>
    <definedName name="_2310__FDSAUDITLINK__" hidden="1">{"fdsup://directions/FAT Viewer?action=UPDATE&amp;creator=factset&amp;DYN_ARGS=TRUE&amp;DOC_NAME=FAT:FQL_AUDITING_CLIENT_TEMPLATE.FAT&amp;display_string=Audit&amp;VAR:KEY=NEJIRAVQXK&amp;VAR:QUERY=RkZfRlJFRV9DRihMVE0sMCwsLCxVU0Qp&amp;WINDOW=FIRST_POPUP&amp;HEIGHT=450&amp;WIDTH=450&amp;START_MAXIMI","ZED=FALSE&amp;VAR:CALENDAR=US&amp;VAR:SYMBOL=PLL&amp;VAR:INDEX=0"}</definedName>
    <definedName name="_2311__FDSAUDITLINK__" localSheetId="2" hidden="1">{"fdsup://directions/FAT Viewer?action=UPDATE&amp;creator=factset&amp;DYN_ARGS=TRUE&amp;DOC_NAME=FAT:FQL_AUDITING_CLIENT_TEMPLATE.FAT&amp;display_string=Audit&amp;VAR:KEY=FIRIXUNGRC&amp;VAR:QUERY=RkZfRlJFRV9DRihMVE0sMCwsLCxVU0Qp&amp;WINDOW=FIRST_POPUP&amp;HEIGHT=450&amp;WIDTH=450&amp;START_MAXIMI","ZED=FALSE&amp;VAR:CALENDAR=US&amp;VAR:SYMBOL=JBHT&amp;VAR:INDEX=0"}</definedName>
    <definedName name="_2311__FDSAUDITLINK__" hidden="1">{"fdsup://directions/FAT Viewer?action=UPDATE&amp;creator=factset&amp;DYN_ARGS=TRUE&amp;DOC_NAME=FAT:FQL_AUDITING_CLIENT_TEMPLATE.FAT&amp;display_string=Audit&amp;VAR:KEY=FIRIXUNGRC&amp;VAR:QUERY=RkZfRlJFRV9DRihMVE0sMCwsLCxVU0Qp&amp;WINDOW=FIRST_POPUP&amp;HEIGHT=450&amp;WIDTH=450&amp;START_MAXIMI","ZED=FALSE&amp;VAR:CALENDAR=US&amp;VAR:SYMBOL=JBHT&amp;VAR:INDEX=0"}</definedName>
    <definedName name="_2312__FDSAUDITLINK__" localSheetId="2" hidden="1">{"fdsup://directions/FAT Viewer?action=UPDATE&amp;creator=factset&amp;DYN_ARGS=TRUE&amp;DOC_NAME=FAT:FQL_AUDITING_CLIENT_TEMPLATE.FAT&amp;display_string=Audit&amp;VAR:KEY=JAZUJOPQVA&amp;VAR:QUERY=RkZfRlJFRV9DRihMVE0sMCwsLCxVU0Qp&amp;WINDOW=FIRST_POPUP&amp;HEIGHT=450&amp;WIDTH=450&amp;START_MAXIMI","ZED=FALSE&amp;VAR:CALENDAR=US&amp;VAR:SYMBOL=CMI&amp;VAR:INDEX=0"}</definedName>
    <definedName name="_2312__FDSAUDITLINK__" hidden="1">{"fdsup://directions/FAT Viewer?action=UPDATE&amp;creator=factset&amp;DYN_ARGS=TRUE&amp;DOC_NAME=FAT:FQL_AUDITING_CLIENT_TEMPLATE.FAT&amp;display_string=Audit&amp;VAR:KEY=JAZUJOPQVA&amp;VAR:QUERY=RkZfRlJFRV9DRihMVE0sMCwsLCxVU0Qp&amp;WINDOW=FIRST_POPUP&amp;HEIGHT=450&amp;WIDTH=450&amp;START_MAXIMI","ZED=FALSE&amp;VAR:CALENDAR=US&amp;VAR:SYMBOL=CMI&amp;VAR:INDEX=0"}</definedName>
    <definedName name="_2313__FDSAUDITLINK__" localSheetId="2" hidden="1">{"fdsup://directions/FAT Viewer?action=UPDATE&amp;creator=factset&amp;DYN_ARGS=TRUE&amp;DOC_NAME=FAT:FQL_AUDITING_CLIENT_TEMPLATE.FAT&amp;display_string=Audit&amp;VAR:KEY=NIJMXAJYPY&amp;VAR:QUERY=RkZfRlJFRV9DRihMVE0sMCwsLCxVU0Qp&amp;WINDOW=FIRST_POPUP&amp;HEIGHT=450&amp;WIDTH=450&amp;START_MAXIMI","ZED=FALSE&amp;VAR:CALENDAR=US&amp;VAR:SYMBOL=ABB&amp;VAR:INDEX=0"}</definedName>
    <definedName name="_2313__FDSAUDITLINK__" hidden="1">{"fdsup://directions/FAT Viewer?action=UPDATE&amp;creator=factset&amp;DYN_ARGS=TRUE&amp;DOC_NAME=FAT:FQL_AUDITING_CLIENT_TEMPLATE.FAT&amp;display_string=Audit&amp;VAR:KEY=NIJMXAJYPY&amp;VAR:QUERY=RkZfRlJFRV9DRihMVE0sMCwsLCxVU0Qp&amp;WINDOW=FIRST_POPUP&amp;HEIGHT=450&amp;WIDTH=450&amp;START_MAXIMI","ZED=FALSE&amp;VAR:CALENDAR=US&amp;VAR:SYMBOL=ABB&amp;VAR:INDEX=0"}</definedName>
    <definedName name="_2314__FDSAUDITLINK__" localSheetId="2" hidden="1">{"fdsup://directions/FAT Viewer?action=UPDATE&amp;creator=factset&amp;DYN_ARGS=TRUE&amp;DOC_NAME=FAT:FQL_AUDITING_CLIENT_TEMPLATE.FAT&amp;display_string=Audit&amp;VAR:KEY=LEDAJOBQJU&amp;VAR:QUERY=RkZfR1JPU1NfTUdOKE1PTiwwKQ==&amp;WINDOW=FIRST_POPUP&amp;HEIGHT=450&amp;WIDTH=450&amp;START_MAXIMIZED=","FALSE&amp;VAR:CALENDAR=US&amp;VAR:SYMBOL=VMI&amp;VAR:INDEX=0"}</definedName>
    <definedName name="_2314__FDSAUDITLINK__" hidden="1">{"fdsup://directions/FAT Viewer?action=UPDATE&amp;creator=factset&amp;DYN_ARGS=TRUE&amp;DOC_NAME=FAT:FQL_AUDITING_CLIENT_TEMPLATE.FAT&amp;display_string=Audit&amp;VAR:KEY=LEDAJOBQJU&amp;VAR:QUERY=RkZfR1JPU1NfTUdOKE1PTiwwKQ==&amp;WINDOW=FIRST_POPUP&amp;HEIGHT=450&amp;WIDTH=450&amp;START_MAXIMIZED=","FALSE&amp;VAR:CALENDAR=US&amp;VAR:SYMBOL=VMI&amp;VAR:INDEX=0"}</definedName>
    <definedName name="_2315__FDSAUDITLINK__" localSheetId="2" hidden="1">{"fdsup://directions/FAT Viewer?action=UPDATE&amp;creator=factset&amp;DYN_ARGS=TRUE&amp;DOC_NAME=FAT:FQL_AUDITING_CLIENT_TEMPLATE.FAT&amp;display_string=Audit&amp;VAR:KEY=FAROTIJCHA&amp;VAR:QUERY=RkZfR1JPU1NfTUdOKE1PTiwwKQ==&amp;WINDOW=FIRST_POPUP&amp;HEIGHT=450&amp;WIDTH=450&amp;START_MAXIMIZED=","FALSE&amp;VAR:CALENDAR=US&amp;VAR:SYMBOL=PLL&amp;VAR:INDEX=0"}</definedName>
    <definedName name="_2315__FDSAUDITLINK__" hidden="1">{"fdsup://directions/FAT Viewer?action=UPDATE&amp;creator=factset&amp;DYN_ARGS=TRUE&amp;DOC_NAME=FAT:FQL_AUDITING_CLIENT_TEMPLATE.FAT&amp;display_string=Audit&amp;VAR:KEY=FAROTIJCHA&amp;VAR:QUERY=RkZfR1JPU1NfTUdOKE1PTiwwKQ==&amp;WINDOW=FIRST_POPUP&amp;HEIGHT=450&amp;WIDTH=450&amp;START_MAXIMIZED=","FALSE&amp;VAR:CALENDAR=US&amp;VAR:SYMBOL=PLL&amp;VAR:INDEX=0"}</definedName>
    <definedName name="_2316__FDSAUDITLINK__" localSheetId="2" hidden="1">{"fdsup://directions/FAT Viewer?action=UPDATE&amp;creator=factset&amp;DYN_ARGS=TRUE&amp;DOC_NAME=FAT:FQL_AUDITING_CLIENT_TEMPLATE.FAT&amp;display_string=Audit&amp;VAR:KEY=TKFIJAHCFE&amp;VAR:QUERY=RkZfR1JPU1NfTUdOKE1PTiwwKQ==&amp;WINDOW=FIRST_POPUP&amp;HEIGHT=450&amp;WIDTH=450&amp;START_MAXIMIZED=","FALSE&amp;VAR:CALENDAR=US&amp;VAR:SYMBOL=JBHT&amp;VAR:INDEX=0"}</definedName>
    <definedName name="_2316__FDSAUDITLINK__" hidden="1">{"fdsup://directions/FAT Viewer?action=UPDATE&amp;creator=factset&amp;DYN_ARGS=TRUE&amp;DOC_NAME=FAT:FQL_AUDITING_CLIENT_TEMPLATE.FAT&amp;display_string=Audit&amp;VAR:KEY=TKFIJAHCFE&amp;VAR:QUERY=RkZfR1JPU1NfTUdOKE1PTiwwKQ==&amp;WINDOW=FIRST_POPUP&amp;HEIGHT=450&amp;WIDTH=450&amp;START_MAXIMIZED=","FALSE&amp;VAR:CALENDAR=US&amp;VAR:SYMBOL=JBHT&amp;VAR:INDEX=0"}</definedName>
    <definedName name="_2317__FDSAUDITLINK__" localSheetId="2" hidden="1">{"fdsup://directions/FAT Viewer?action=UPDATE&amp;creator=factset&amp;DYN_ARGS=TRUE&amp;DOC_NAME=FAT:FQL_AUDITING_CLIENT_TEMPLATE.FAT&amp;display_string=Audit&amp;VAR:KEY=JWBWLEVEPO&amp;VAR:QUERY=RkZfR1JPU1NfTUdOKE1PTiwwKQ==&amp;WINDOW=FIRST_POPUP&amp;HEIGHT=450&amp;WIDTH=450&amp;START_MAXIMIZED=","FALSE&amp;VAR:CALENDAR=US&amp;VAR:SYMBOL=CMI&amp;VAR:INDEX=0"}</definedName>
    <definedName name="_2317__FDSAUDITLINK__" hidden="1">{"fdsup://directions/FAT Viewer?action=UPDATE&amp;creator=factset&amp;DYN_ARGS=TRUE&amp;DOC_NAME=FAT:FQL_AUDITING_CLIENT_TEMPLATE.FAT&amp;display_string=Audit&amp;VAR:KEY=JWBWLEVEPO&amp;VAR:QUERY=RkZfR1JPU1NfTUdOKE1PTiwwKQ==&amp;WINDOW=FIRST_POPUP&amp;HEIGHT=450&amp;WIDTH=450&amp;START_MAXIMIZED=","FALSE&amp;VAR:CALENDAR=US&amp;VAR:SYMBOL=CMI&amp;VAR:INDEX=0"}</definedName>
    <definedName name="_2318__FDSAUDITLINK__" localSheetId="2" hidden="1">{"fdsup://directions/FAT Viewer?action=UPDATE&amp;creator=factset&amp;DYN_ARGS=TRUE&amp;DOC_NAME=FAT:FQL_AUDITING_CLIENT_TEMPLATE.FAT&amp;display_string=Audit&amp;VAR:KEY=BQBSFIDWHS&amp;VAR:QUERY=RkZfR1JPU1NfTUdOKE1PTiwwKQ==&amp;WINDOW=FIRST_POPUP&amp;HEIGHT=450&amp;WIDTH=450&amp;START_MAXIMIZED=","FALSE&amp;VAR:CALENDAR=US&amp;VAR:SYMBOL=ABB&amp;VAR:INDEX=0"}</definedName>
    <definedName name="_2318__FDSAUDITLINK__" hidden="1">{"fdsup://directions/FAT Viewer?action=UPDATE&amp;creator=factset&amp;DYN_ARGS=TRUE&amp;DOC_NAME=FAT:FQL_AUDITING_CLIENT_TEMPLATE.FAT&amp;display_string=Audit&amp;VAR:KEY=BQBSFIDWHS&amp;VAR:QUERY=RkZfR1JPU1NfTUdOKE1PTiwwKQ==&amp;WINDOW=FIRST_POPUP&amp;HEIGHT=450&amp;WIDTH=450&amp;START_MAXIMIZED=","FALSE&amp;VAR:CALENDAR=US&amp;VAR:SYMBOL=ABB&amp;VAR:INDEX=0"}</definedName>
    <definedName name="_2319__FDSAUDITLINK__" localSheetId="2" hidden="1">{"fdsup://directions/FAT Viewer?action=UPDATE&amp;creator=factset&amp;DYN_ARGS=TRUE&amp;DOC_NAME=FAT:FQL_AUDITING_CLIENT_TEMPLATE.FAT&amp;display_string=Audit&amp;VAR:KEY=BCBSJCVOBY&amp;VAR:QUERY=RkZfRlJFRV9DRihMVE0sMCwsLCxVU0Qp&amp;WINDOW=FIRST_POPUP&amp;HEIGHT=450&amp;WIDTH=450&amp;START_MAXIMI","ZED=FALSE&amp;VAR:CALENDAR=US&amp;VAR:SYMBOL=INDUSTRIALS&amp;VAR:INDEX=0"}</definedName>
    <definedName name="_2319__FDSAUDITLINK__" hidden="1">{"fdsup://directions/FAT Viewer?action=UPDATE&amp;creator=factset&amp;DYN_ARGS=TRUE&amp;DOC_NAME=FAT:FQL_AUDITING_CLIENT_TEMPLATE.FAT&amp;display_string=Audit&amp;VAR:KEY=BCBSJCVOBY&amp;VAR:QUERY=RkZfRlJFRV9DRihMVE0sMCwsLCxVU0Qp&amp;WINDOW=FIRST_POPUP&amp;HEIGHT=450&amp;WIDTH=450&amp;START_MAXIMI","ZED=FALSE&amp;VAR:CALENDAR=US&amp;VAR:SYMBOL=INDUSTRIALS&amp;VAR:INDEX=0"}</definedName>
    <definedName name="_2320__FDSAUDITLINK__" localSheetId="2" hidden="1">{"fdsup://directions/FAT Viewer?action=UPDATE&amp;creator=factset&amp;DYN_ARGS=TRUE&amp;DOC_NAME=FAT:FQL_AUDITING_CLIENT_TEMPLATE.FAT&amp;display_string=Audit&amp;VAR:KEY=XSJKFSFYXC&amp;VAR:QUERY=RkZfRlJFRV9DRihMVE0sMCwsLCxVU0Qp&amp;WINDOW=FIRST_POPUP&amp;HEIGHT=450&amp;WIDTH=450&amp;START_MAXIMI","ZED=FALSE&amp;VAR:CALENDAR=US&amp;VAR:SYMBOL=SRCL&amp;VAR:INDEX=0"}</definedName>
    <definedName name="_2320__FDSAUDITLINK__" hidden="1">{"fdsup://directions/FAT Viewer?action=UPDATE&amp;creator=factset&amp;DYN_ARGS=TRUE&amp;DOC_NAME=FAT:FQL_AUDITING_CLIENT_TEMPLATE.FAT&amp;display_string=Audit&amp;VAR:KEY=XSJKFSFYXC&amp;VAR:QUERY=RkZfRlJFRV9DRihMVE0sMCwsLCxVU0Qp&amp;WINDOW=FIRST_POPUP&amp;HEIGHT=450&amp;WIDTH=450&amp;START_MAXIMI","ZED=FALSE&amp;VAR:CALENDAR=US&amp;VAR:SYMBOL=SRCL&amp;VAR:INDEX=0"}</definedName>
    <definedName name="_2321__FDSAUDITLINK__" localSheetId="2" hidden="1">{"fdsup://directions/FAT Viewer?action=UPDATE&amp;creator=factset&amp;DYN_ARGS=TRUE&amp;DOC_NAME=FAT:FQL_AUDITING_CLIENT_TEMPLATE.FAT&amp;display_string=Audit&amp;VAR:KEY=NYFOFIVUTY&amp;VAR:QUERY=RkZfRlJFRV9DRihMVE0sMCwsLCxVU0Qp&amp;WINDOW=FIRST_POPUP&amp;HEIGHT=450&amp;WIDTH=450&amp;START_MAXIMI","ZED=FALSE&amp;VAR:CALENDAR=US&amp;VAR:SYMBOL=MTD&amp;VAR:INDEX=0"}</definedName>
    <definedName name="_2321__FDSAUDITLINK__" hidden="1">{"fdsup://directions/FAT Viewer?action=UPDATE&amp;creator=factset&amp;DYN_ARGS=TRUE&amp;DOC_NAME=FAT:FQL_AUDITING_CLIENT_TEMPLATE.FAT&amp;display_string=Audit&amp;VAR:KEY=NYFOFIVUTY&amp;VAR:QUERY=RkZfRlJFRV9DRihMVE0sMCwsLCxVU0Qp&amp;WINDOW=FIRST_POPUP&amp;HEIGHT=450&amp;WIDTH=450&amp;START_MAXIMI","ZED=FALSE&amp;VAR:CALENDAR=US&amp;VAR:SYMBOL=MTD&amp;VAR:INDEX=0"}</definedName>
    <definedName name="_2322__FDSAUDITLINK__" localSheetId="2" hidden="1">{"fdsup://directions/FAT Viewer?action=UPDATE&amp;creator=factset&amp;DYN_ARGS=TRUE&amp;DOC_NAME=FAT:FQL_AUDITING_CLIENT_TEMPLATE.FAT&amp;display_string=Audit&amp;VAR:KEY=PONYHSTCRE&amp;VAR:QUERY=RkZfRlJFRV9DRihMVE0sMCwsLCxVU0Qp&amp;WINDOW=FIRST_POPUP&amp;HEIGHT=450&amp;WIDTH=450&amp;START_MAXIMI","ZED=FALSE&amp;VAR:CALENDAR=US&amp;VAR:SYMBOL=WAT&amp;VAR:INDEX=0"}</definedName>
    <definedName name="_2322__FDSAUDITLINK__" hidden="1">{"fdsup://directions/FAT Viewer?action=UPDATE&amp;creator=factset&amp;DYN_ARGS=TRUE&amp;DOC_NAME=FAT:FQL_AUDITING_CLIENT_TEMPLATE.FAT&amp;display_string=Audit&amp;VAR:KEY=PONYHSTCRE&amp;VAR:QUERY=RkZfRlJFRV9DRihMVE0sMCwsLCxVU0Qp&amp;WINDOW=FIRST_POPUP&amp;HEIGHT=450&amp;WIDTH=450&amp;START_MAXIMI","ZED=FALSE&amp;VAR:CALENDAR=US&amp;VAR:SYMBOL=WAT&amp;VAR:INDEX=0"}</definedName>
    <definedName name="_2323__FDSAUDITLINK__" localSheetId="2" hidden="1">{"fdsup://directions/FAT Viewer?action=UPDATE&amp;creator=factset&amp;DYN_ARGS=TRUE&amp;DOC_NAME=FAT:FQL_AUDITING_CLIENT_TEMPLATE.FAT&amp;display_string=Audit&amp;VAR:KEY=BYHCLEZOZS&amp;VAR:QUERY=RkZfRlJFRV9DRihMVE0sMCwsLCxVU0Qp&amp;WINDOW=FIRST_POPUP&amp;HEIGHT=450&amp;WIDTH=450&amp;START_MAXIMI","ZED=FALSE&amp;VAR:CALENDAR=US&amp;VAR:SYMBOL=BDX&amp;VAR:INDEX=0"}</definedName>
    <definedName name="_2323__FDSAUDITLINK__" hidden="1">{"fdsup://directions/FAT Viewer?action=UPDATE&amp;creator=factset&amp;DYN_ARGS=TRUE&amp;DOC_NAME=FAT:FQL_AUDITING_CLIENT_TEMPLATE.FAT&amp;display_string=Audit&amp;VAR:KEY=BYHCLEZOZS&amp;VAR:QUERY=RkZfRlJFRV9DRihMVE0sMCwsLCxVU0Qp&amp;WINDOW=FIRST_POPUP&amp;HEIGHT=450&amp;WIDTH=450&amp;START_MAXIMI","ZED=FALSE&amp;VAR:CALENDAR=US&amp;VAR:SYMBOL=BDX&amp;VAR:INDEX=0"}</definedName>
    <definedName name="_2324__FDSAUDITLINK__" localSheetId="2" hidden="1">{"fdsup://Directions/FactSet Auditing Viewer?action=AUDIT_VALUE&amp;DB=129&amp;ID1=85891210&amp;VALUEID=02001&amp;SDATE=201003&amp;PERIODTYPE=QTR_STD&amp;window=popup_no_bar&amp;width=385&amp;height=120&amp;START_MAXIMIZED=FALSE&amp;creator=factset&amp;display_string=Audit"}</definedName>
    <definedName name="_2324__FDSAUDITLINK__" hidden="1">{"fdsup://Directions/FactSet Auditing Viewer?action=AUDIT_VALUE&amp;DB=129&amp;ID1=85891210&amp;VALUEID=02001&amp;SDATE=201003&amp;PERIODTYPE=QTR_STD&amp;window=popup_no_bar&amp;width=385&amp;height=120&amp;START_MAXIMIZED=FALSE&amp;creator=factset&amp;display_string=Audit"}</definedName>
    <definedName name="_2325__FDSAUDITLINK__" localSheetId="2" hidden="1">{"fdsup://directions/FAT Viewer?action=UPDATE&amp;creator=factset&amp;DYN_ARGS=TRUE&amp;DOC_NAME=FAT:FQL_AUDITING_CLIENT_TEMPLATE.FAT&amp;display_string=Audit&amp;VAR:KEY=HYRMJQTWDQ&amp;VAR:QUERY=RkZfR1JPU1NfTUdOKE1PTiwwKQ==&amp;WINDOW=FIRST_POPUP&amp;HEIGHT=450&amp;WIDTH=450&amp;START_MAXIMIZED=","FALSE&amp;VAR:CALENDAR=US&amp;VAR:SYMBOL=SRCL&amp;VAR:INDEX=0"}</definedName>
    <definedName name="_2325__FDSAUDITLINK__" hidden="1">{"fdsup://directions/FAT Viewer?action=UPDATE&amp;creator=factset&amp;DYN_ARGS=TRUE&amp;DOC_NAME=FAT:FQL_AUDITING_CLIENT_TEMPLATE.FAT&amp;display_string=Audit&amp;VAR:KEY=HYRMJQTWDQ&amp;VAR:QUERY=RkZfR1JPU1NfTUdOKE1PTiwwKQ==&amp;WINDOW=FIRST_POPUP&amp;HEIGHT=450&amp;WIDTH=450&amp;START_MAXIMIZED=","FALSE&amp;VAR:CALENDAR=US&amp;VAR:SYMBOL=SRCL&amp;VAR:INDEX=0"}</definedName>
    <definedName name="_2326__FDSAUDITLINK__" localSheetId="2" hidden="1">{"fdsup://directions/FAT Viewer?action=UPDATE&amp;creator=factset&amp;DYN_ARGS=TRUE&amp;DOC_NAME=FAT:FQL_AUDITING_CLIENT_TEMPLATE.FAT&amp;display_string=Audit&amp;VAR:KEY=NKXKRITIBC&amp;VAR:QUERY=RkZfR1JPU1NfTUdOKE1PTiwwKQ==&amp;WINDOW=FIRST_POPUP&amp;HEIGHT=450&amp;WIDTH=450&amp;START_MAXIMIZED=","FALSE&amp;VAR:CALENDAR=US&amp;VAR:SYMBOL=MTD&amp;VAR:INDEX=0"}</definedName>
    <definedName name="_2326__FDSAUDITLINK__" hidden="1">{"fdsup://directions/FAT Viewer?action=UPDATE&amp;creator=factset&amp;DYN_ARGS=TRUE&amp;DOC_NAME=FAT:FQL_AUDITING_CLIENT_TEMPLATE.FAT&amp;display_string=Audit&amp;VAR:KEY=NKXKRITIBC&amp;VAR:QUERY=RkZfR1JPU1NfTUdOKE1PTiwwKQ==&amp;WINDOW=FIRST_POPUP&amp;HEIGHT=450&amp;WIDTH=450&amp;START_MAXIMIZED=","FALSE&amp;VAR:CALENDAR=US&amp;VAR:SYMBOL=MTD&amp;VAR:INDEX=0"}</definedName>
    <definedName name="_2327__FDSAUDITLINK__" localSheetId="2" hidden="1">{"fdsup://directions/FAT Viewer?action=UPDATE&amp;creator=factset&amp;DYN_ARGS=TRUE&amp;DOC_NAME=FAT:FQL_AUDITING_CLIENT_TEMPLATE.FAT&amp;display_string=Audit&amp;VAR:KEY=RSLGPYVYNM&amp;VAR:QUERY=RkZfR1JPU1NfTUdOKE1PTiwwKQ==&amp;WINDOW=FIRST_POPUP&amp;HEIGHT=450&amp;WIDTH=450&amp;START_MAXIMIZED=","FALSE&amp;VAR:CALENDAR=US&amp;VAR:SYMBOL=WAT&amp;VAR:INDEX=0"}</definedName>
    <definedName name="_2327__FDSAUDITLINK__" hidden="1">{"fdsup://directions/FAT Viewer?action=UPDATE&amp;creator=factset&amp;DYN_ARGS=TRUE&amp;DOC_NAME=FAT:FQL_AUDITING_CLIENT_TEMPLATE.FAT&amp;display_string=Audit&amp;VAR:KEY=RSLGPYVYNM&amp;VAR:QUERY=RkZfR1JPU1NfTUdOKE1PTiwwKQ==&amp;WINDOW=FIRST_POPUP&amp;HEIGHT=450&amp;WIDTH=450&amp;START_MAXIMIZED=","FALSE&amp;VAR:CALENDAR=US&amp;VAR:SYMBOL=WAT&amp;VAR:INDEX=0"}</definedName>
    <definedName name="_2328__FDSAUDITLINK__" localSheetId="2" hidden="1">{"fdsup://directions/FAT Viewer?action=UPDATE&amp;creator=factset&amp;DYN_ARGS=TRUE&amp;DOC_NAME=FAT:FQL_AUDITING_CLIENT_TEMPLATE.FAT&amp;display_string=Audit&amp;VAR:KEY=NCROLQTSRS&amp;VAR:QUERY=RkZfR1JPU1NfTUdOKE1PTiwwKQ==&amp;WINDOW=FIRST_POPUP&amp;HEIGHT=450&amp;WIDTH=450&amp;START_MAXIMIZED=","FALSE&amp;VAR:CALENDAR=US&amp;VAR:SYMBOL=BDX&amp;VAR:INDEX=0"}</definedName>
    <definedName name="_2328__FDSAUDITLINK__" hidden="1">{"fdsup://directions/FAT Viewer?action=UPDATE&amp;creator=factset&amp;DYN_ARGS=TRUE&amp;DOC_NAME=FAT:FQL_AUDITING_CLIENT_TEMPLATE.FAT&amp;display_string=Audit&amp;VAR:KEY=NCROLQTSRS&amp;VAR:QUERY=RkZfR1JPU1NfTUdOKE1PTiwwKQ==&amp;WINDOW=FIRST_POPUP&amp;HEIGHT=450&amp;WIDTH=450&amp;START_MAXIMIZED=","FALSE&amp;VAR:CALENDAR=US&amp;VAR:SYMBOL=BDX&amp;VAR:INDEX=0"}</definedName>
    <definedName name="_2329__FDSAUDITLINK__" localSheetId="2" hidden="1">{"fdsup://Directions/FactSet Auditing Viewer?action=AUDIT_VALUE&amp;DB=129&amp;ID1=85891210&amp;VALUEID=05194&amp;SDATE=201003&amp;PERIODTYPE=QTR_STD&amp;window=popup_no_bar&amp;width=385&amp;height=120&amp;START_MAXIMIZED=FALSE&amp;creator=factset&amp;display_string=Audit"}</definedName>
    <definedName name="_2329__FDSAUDITLINK__" hidden="1">{"fdsup://Directions/FactSet Auditing Viewer?action=AUDIT_VALUE&amp;DB=129&amp;ID1=85891210&amp;VALUEID=05194&amp;SDATE=201003&amp;PERIODTYPE=QTR_STD&amp;window=popup_no_bar&amp;width=385&amp;height=120&amp;START_MAXIMIZED=FALSE&amp;creator=factset&amp;display_string=Audit"}</definedName>
    <definedName name="_2330__FDSAUDITLINK__" localSheetId="2" hidden="1">{"fdsup://directions/FAT Viewer?action=UPDATE&amp;creator=factset&amp;DYN_ARGS=TRUE&amp;DOC_NAME=FAT:FQL_AUDITING_CLIENT_TEMPLATE.FAT&amp;display_string=Audit&amp;VAR:KEY=HMVCVKLQBE&amp;VAR:QUERY=RkZfRlJFRV9DRihMVE0sMCwsLCxVU0Qp&amp;WINDOW=FIRST_POPUP&amp;HEIGHT=450&amp;WIDTH=450&amp;START_MAXIMI","ZED=FALSE&amp;VAR:CALENDAR=US&amp;VAR:SYMBOL=ICE&amp;VAR:INDEX=0"}</definedName>
    <definedName name="_2330__FDSAUDITLINK__" hidden="1">{"fdsup://directions/FAT Viewer?action=UPDATE&amp;creator=factset&amp;DYN_ARGS=TRUE&amp;DOC_NAME=FAT:FQL_AUDITING_CLIENT_TEMPLATE.FAT&amp;display_string=Audit&amp;VAR:KEY=HMVCVKLQBE&amp;VAR:QUERY=RkZfRlJFRV9DRihMVE0sMCwsLCxVU0Qp&amp;WINDOW=FIRST_POPUP&amp;HEIGHT=450&amp;WIDTH=450&amp;START_MAXIMI","ZED=FALSE&amp;VAR:CALENDAR=US&amp;VAR:SYMBOL=ICE&amp;VAR:INDEX=0"}</definedName>
    <definedName name="_2331__FDSAUDITLINK__" localSheetId="2" hidden="1">{"fdsup://directions/FAT Viewer?action=UPDATE&amp;creator=factset&amp;DYN_ARGS=TRUE&amp;DOC_NAME=FAT:FQL_AUDITING_CLIENT_TEMPLATE.FAT&amp;display_string=Audit&amp;VAR:KEY=BCLCZCDQPS&amp;VAR:QUERY=RkZfRlJFRV9DRihMVE0sMCwsLCxVU0Qp&amp;WINDOW=FIRST_POPUP&amp;HEIGHT=450&amp;WIDTH=450&amp;START_MAXIMI","ZED=FALSE&amp;VAR:CALENDAR=US&amp;VAR:SYMBOL=ACE&amp;VAR:INDEX=0"}</definedName>
    <definedName name="_2331__FDSAUDITLINK__" hidden="1">{"fdsup://directions/FAT Viewer?action=UPDATE&amp;creator=factset&amp;DYN_ARGS=TRUE&amp;DOC_NAME=FAT:FQL_AUDITING_CLIENT_TEMPLATE.FAT&amp;display_string=Audit&amp;VAR:KEY=BCLCZCDQPS&amp;VAR:QUERY=RkZfRlJFRV9DRihMVE0sMCwsLCxVU0Qp&amp;WINDOW=FIRST_POPUP&amp;HEIGHT=450&amp;WIDTH=450&amp;START_MAXIMI","ZED=FALSE&amp;VAR:CALENDAR=US&amp;VAR:SYMBOL=ACE&amp;VAR:INDEX=0"}</definedName>
    <definedName name="_2332__FDSAUDITLINK__" localSheetId="2" hidden="1">{"fdsup://directions/FAT Viewer?action=UPDATE&amp;creator=factset&amp;DYN_ARGS=TRUE&amp;DOC_NAME=FAT:FQL_AUDITING_CLIENT_TEMPLATE.FAT&amp;display_string=Audit&amp;VAR:KEY=DOPQRYJADA&amp;VAR:QUERY=RkZfR1JPU1NfTUdOKE1PTiwwKQ==&amp;WINDOW=FIRST_POPUP&amp;HEIGHT=450&amp;WIDTH=450&amp;START_MAXIMIZED=","FALSE&amp;VAR:CALENDAR=US&amp;VAR:SYMBOL=ICE&amp;VAR:INDEX=0"}</definedName>
    <definedName name="_2332__FDSAUDITLINK__" hidden="1">{"fdsup://directions/FAT Viewer?action=UPDATE&amp;creator=factset&amp;DYN_ARGS=TRUE&amp;DOC_NAME=FAT:FQL_AUDITING_CLIENT_TEMPLATE.FAT&amp;display_string=Audit&amp;VAR:KEY=DOPQRYJADA&amp;VAR:QUERY=RkZfR1JPU1NfTUdOKE1PTiwwKQ==&amp;WINDOW=FIRST_POPUP&amp;HEIGHT=450&amp;WIDTH=450&amp;START_MAXIMIZED=","FALSE&amp;VAR:CALENDAR=US&amp;VAR:SYMBOL=ICE&amp;VAR:INDEX=0"}</definedName>
    <definedName name="_2333__FDSAUDITLINK__" localSheetId="2" hidden="1">{"fdsup://directions/FAT Viewer?action=UPDATE&amp;creator=factset&amp;DYN_ARGS=TRUE&amp;DOC_NAME=FAT:FQL_AUDITING_CLIENT_TEMPLATE.FAT&amp;display_string=Audit&amp;VAR:KEY=DORYBIJATU&amp;VAR:QUERY=RkZfR1JPU1NfTUdOKE1PTiwwKQ==&amp;WINDOW=FIRST_POPUP&amp;HEIGHT=450&amp;WIDTH=450&amp;START_MAXIMIZED=","FALSE&amp;VAR:CALENDAR=US&amp;VAR:SYMBOL=ACE&amp;VAR:INDEX=0"}</definedName>
    <definedName name="_2333__FDSAUDITLINK__" hidden="1">{"fdsup://directions/FAT Viewer?action=UPDATE&amp;creator=factset&amp;DYN_ARGS=TRUE&amp;DOC_NAME=FAT:FQL_AUDITING_CLIENT_TEMPLATE.FAT&amp;display_string=Audit&amp;VAR:KEY=DORYBIJATU&amp;VAR:QUERY=RkZfR1JPU1NfTUdOKE1PTiwwKQ==&amp;WINDOW=FIRST_POPUP&amp;HEIGHT=450&amp;WIDTH=450&amp;START_MAXIMIZED=","FALSE&amp;VAR:CALENDAR=US&amp;VAR:SYMBOL=ACE&amp;VAR:INDEX=0"}</definedName>
    <definedName name="_2334__FDSAUDITLINK__" localSheetId="2" hidden="1">{"fdsup://Directions/FactSet Auditing Viewer?action=AUDIT_VALUE&amp;DB=129&amp;ID1=H0023R10&amp;VALUEID=05194&amp;SDATE=201003&amp;PERIODTYPE=QTR_STD&amp;window=popup_no_bar&amp;width=385&amp;height=120&amp;START_MAXIMIZED=FALSE&amp;creator=factset&amp;display_string=Audit"}</definedName>
    <definedName name="_2334__FDSAUDITLINK__" hidden="1">{"fdsup://Directions/FactSet Auditing Viewer?action=AUDIT_VALUE&amp;DB=129&amp;ID1=H0023R10&amp;VALUEID=05194&amp;SDATE=201003&amp;PERIODTYPE=QTR_STD&amp;window=popup_no_bar&amp;width=385&amp;height=120&amp;START_MAXIMIZED=FALSE&amp;creator=factset&amp;display_string=Audit"}</definedName>
    <definedName name="_2335__FDSAUDITLINK__" localSheetId="2" hidden="1">{"fdsup://directions/FAT Viewer?action=UPDATE&amp;creator=factset&amp;DYN_ARGS=TRUE&amp;DOC_NAME=FAT:FQL_AUDITING_CLIENT_TEMPLATE.FAT&amp;display_string=Audit&amp;VAR:KEY=VCXADSLCLG&amp;VAR:QUERY=RkZfRlJFRV9DRihMVE0sMCwsLCxVU0Qp&amp;WINDOW=FIRST_POPUP&amp;HEIGHT=450&amp;WIDTH=450&amp;START_MAXIMI","ZED=FALSE&amp;VAR:CALENDAR=US&amp;VAR:SYMBOL=DNR&amp;VAR:INDEX=0"}</definedName>
    <definedName name="_2335__FDSAUDITLINK__" hidden="1">{"fdsup://directions/FAT Viewer?action=UPDATE&amp;creator=factset&amp;DYN_ARGS=TRUE&amp;DOC_NAME=FAT:FQL_AUDITING_CLIENT_TEMPLATE.FAT&amp;display_string=Audit&amp;VAR:KEY=VCXADSLCLG&amp;VAR:QUERY=RkZfRlJFRV9DRihMVE0sMCwsLCxVU0Qp&amp;WINDOW=FIRST_POPUP&amp;HEIGHT=450&amp;WIDTH=450&amp;START_MAXIMI","ZED=FALSE&amp;VAR:CALENDAR=US&amp;VAR:SYMBOL=DNR&amp;VAR:INDEX=0"}</definedName>
    <definedName name="_2336__FDSAUDITLINK__" localSheetId="2" hidden="1">{"fdsup://directions/FAT Viewer?action=UPDATE&amp;creator=factset&amp;DYN_ARGS=TRUE&amp;DOC_NAME=FAT:FQL_AUDITING_CLIENT_TEMPLATE.FAT&amp;display_string=Audit&amp;VAR:KEY=ZUTWLIBUHU&amp;VAR:QUERY=RkZfRlJFRV9DRihMVE0sMCwsLCxVU0Qp&amp;WINDOW=FIRST_POPUP&amp;HEIGHT=450&amp;WIDTH=450&amp;START_MAXIMI","ZED=FALSE&amp;VAR:CALENDAR=US&amp;VAR:SYMBOL=FSLR&amp;VAR:INDEX=0"}</definedName>
    <definedName name="_2336__FDSAUDITLINK__" hidden="1">{"fdsup://directions/FAT Viewer?action=UPDATE&amp;creator=factset&amp;DYN_ARGS=TRUE&amp;DOC_NAME=FAT:FQL_AUDITING_CLIENT_TEMPLATE.FAT&amp;display_string=Audit&amp;VAR:KEY=ZUTWLIBUHU&amp;VAR:QUERY=RkZfRlJFRV9DRihMVE0sMCwsLCxVU0Qp&amp;WINDOW=FIRST_POPUP&amp;HEIGHT=450&amp;WIDTH=450&amp;START_MAXIMI","ZED=FALSE&amp;VAR:CALENDAR=US&amp;VAR:SYMBOL=FSLR&amp;VAR:INDEX=0"}</definedName>
    <definedName name="_2337__FDSAUDITLINK__" localSheetId="2" hidden="1">{"fdsup://Directions/FactSet Auditing Viewer?action=AUDIT_VALUE&amp;DB=129&amp;ID1=33643310&amp;VALUEID=02001&amp;SDATE=201003&amp;PERIODTYPE=QTR_STD&amp;window=popup_no_bar&amp;width=385&amp;height=120&amp;START_MAXIMIZED=FALSE&amp;creator=factset&amp;display_string=Audit"}</definedName>
    <definedName name="_2337__FDSAUDITLINK__" hidden="1">{"fdsup://Directions/FactSet Auditing Viewer?action=AUDIT_VALUE&amp;DB=129&amp;ID1=33643310&amp;VALUEID=02001&amp;SDATE=201003&amp;PERIODTYPE=QTR_STD&amp;window=popup_no_bar&amp;width=385&amp;height=120&amp;START_MAXIMIZED=FALSE&amp;creator=factset&amp;display_string=Audit"}</definedName>
    <definedName name="_2338__FDSAUDITLINK__" localSheetId="2" hidden="1">{"fdsup://directions/FAT Viewer?action=UPDATE&amp;creator=factset&amp;DYN_ARGS=TRUE&amp;DOC_NAME=FAT:FQL_AUDITING_CLIENT_TEMPLATE.FAT&amp;display_string=Audit&amp;VAR:KEY=PCXYTWTKTU&amp;VAR:QUERY=RkZfR1JPU1NfTUdOKE1PTiwwKQ==&amp;WINDOW=FIRST_POPUP&amp;HEIGHT=450&amp;WIDTH=450&amp;START_MAXIMIZED=","FALSE&amp;VAR:CALENDAR=US&amp;VAR:SYMBOL=DNR&amp;VAR:INDEX=0"}</definedName>
    <definedName name="_2338__FDSAUDITLINK__" hidden="1">{"fdsup://directions/FAT Viewer?action=UPDATE&amp;creator=factset&amp;DYN_ARGS=TRUE&amp;DOC_NAME=FAT:FQL_AUDITING_CLIENT_TEMPLATE.FAT&amp;display_string=Audit&amp;VAR:KEY=PCXYTWTKTU&amp;VAR:QUERY=RkZfR1JPU1NfTUdOKE1PTiwwKQ==&amp;WINDOW=FIRST_POPUP&amp;HEIGHT=450&amp;WIDTH=450&amp;START_MAXIMIZED=","FALSE&amp;VAR:CALENDAR=US&amp;VAR:SYMBOL=DNR&amp;VAR:INDEX=0"}</definedName>
    <definedName name="_2339__FDSAUDITLINK__" localSheetId="2" hidden="1">{"fdsup://directions/FAT Viewer?action=UPDATE&amp;creator=factset&amp;DYN_ARGS=TRUE&amp;DOC_NAME=FAT:FQL_AUDITING_CLIENT_TEMPLATE.FAT&amp;display_string=Audit&amp;VAR:KEY=NYFKTCDMRU&amp;VAR:QUERY=RkZfR1JPU1NfTUdOKE1PTiwwKQ==&amp;WINDOW=FIRST_POPUP&amp;HEIGHT=450&amp;WIDTH=450&amp;START_MAXIMIZED=","FALSE&amp;VAR:CALENDAR=US&amp;VAR:SYMBOL=FSLR&amp;VAR:INDEX=0"}</definedName>
    <definedName name="_2339__FDSAUDITLINK__" hidden="1">{"fdsup://directions/FAT Viewer?action=UPDATE&amp;creator=factset&amp;DYN_ARGS=TRUE&amp;DOC_NAME=FAT:FQL_AUDITING_CLIENT_TEMPLATE.FAT&amp;display_string=Audit&amp;VAR:KEY=NYFKTCDMRU&amp;VAR:QUERY=RkZfR1JPU1NfTUdOKE1PTiwwKQ==&amp;WINDOW=FIRST_POPUP&amp;HEIGHT=450&amp;WIDTH=450&amp;START_MAXIMIZED=","FALSE&amp;VAR:CALENDAR=US&amp;VAR:SYMBOL=FSLR&amp;VAR:INDEX=0"}</definedName>
    <definedName name="_2340__FDSAUDITLINK__" localSheetId="2" hidden="1">{"fdsup://Directions/FactSet Auditing Viewer?action=AUDIT_VALUE&amp;DB=129&amp;ID1=33643310&amp;VALUEID=05194&amp;SDATE=201003&amp;PERIODTYPE=QTR_STD&amp;window=popup_no_bar&amp;width=385&amp;height=120&amp;START_MAXIMIZED=FALSE&amp;creator=factset&amp;display_string=Audit"}</definedName>
    <definedName name="_2340__FDSAUDITLINK__" hidden="1">{"fdsup://Directions/FactSet Auditing Viewer?action=AUDIT_VALUE&amp;DB=129&amp;ID1=33643310&amp;VALUEID=05194&amp;SDATE=201003&amp;PERIODTYPE=QTR_STD&amp;window=popup_no_bar&amp;width=385&amp;height=120&amp;START_MAXIMIZED=FALSE&amp;creator=factset&amp;display_string=Audit"}</definedName>
    <definedName name="_2341__FDSAUDITLINK__" localSheetId="2" hidden="1">{"fdsup://directions/FAT Viewer?action=UPDATE&amp;creator=factset&amp;DYN_ARGS=TRUE&amp;DOC_NAME=FAT:FQL_AUDITING_CLIENT_TEMPLATE.FAT&amp;display_string=Audit&amp;VAR:KEY=HYBEJKLIJC&amp;VAR:QUERY=RkZfRlJFRV9DRihMVE0sMCwsLCxVU0Qp&amp;WINDOW=FIRST_POPUP&amp;HEIGHT=450&amp;WIDTH=450&amp;START_MAXIMI","ZED=FALSE&amp;VAR:CALENDAR=US&amp;VAR:SYMBOL=ENERGY&amp;VAR:INDEX=0"}</definedName>
    <definedName name="_2341__FDSAUDITLINK__" hidden="1">{"fdsup://directions/FAT Viewer?action=UPDATE&amp;creator=factset&amp;DYN_ARGS=TRUE&amp;DOC_NAME=FAT:FQL_AUDITING_CLIENT_TEMPLATE.FAT&amp;display_string=Audit&amp;VAR:KEY=HYBEJKLIJC&amp;VAR:QUERY=RkZfRlJFRV9DRihMVE0sMCwsLCxVU0Qp&amp;WINDOW=FIRST_POPUP&amp;HEIGHT=450&amp;WIDTH=450&amp;START_MAXIMI","ZED=FALSE&amp;VAR:CALENDAR=US&amp;VAR:SYMBOL=ENERGY&amp;VAR:INDEX=0"}</definedName>
    <definedName name="_2342__FDSAUDITLINK__" localSheetId="2" hidden="1">{"fdsup://directions/FAT Viewer?action=UPDATE&amp;creator=factset&amp;DYN_ARGS=TRUE&amp;DOC_NAME=FAT:FQL_AUDITING_CLIENT_TEMPLATE.FAT&amp;display_string=Audit&amp;VAR:KEY=FEDOPKLYPW&amp;VAR:QUERY=RkZfRlJFRV9DRihMVE0sMCwsLCxVU0Qp&amp;WINDOW=FIRST_POPUP&amp;HEIGHT=450&amp;WIDTH=450&amp;START_MAXIMI","ZED=FALSE&amp;VAR:CALENDAR=US&amp;VAR:SYMBOL=WFMI&amp;VAR:INDEX=0"}</definedName>
    <definedName name="_2342__FDSAUDITLINK__" hidden="1">{"fdsup://directions/FAT Viewer?action=UPDATE&amp;creator=factset&amp;DYN_ARGS=TRUE&amp;DOC_NAME=FAT:FQL_AUDITING_CLIENT_TEMPLATE.FAT&amp;display_string=Audit&amp;VAR:KEY=FEDOPKLYPW&amp;VAR:QUERY=RkZfRlJFRV9DRihMVE0sMCwsLCxVU0Qp&amp;WINDOW=FIRST_POPUP&amp;HEIGHT=450&amp;WIDTH=450&amp;START_MAXIMI","ZED=FALSE&amp;VAR:CALENDAR=US&amp;VAR:SYMBOL=WFMI&amp;VAR:INDEX=0"}</definedName>
    <definedName name="_2343__FDSAUDITLINK__" localSheetId="2" hidden="1">{"fdsup://directions/FAT Viewer?action=UPDATE&amp;creator=factset&amp;DYN_ARGS=TRUE&amp;DOC_NAME=FAT:FQL_AUDITING_CLIENT_TEMPLATE.FAT&amp;display_string=Audit&amp;VAR:KEY=PSNMFABMRA&amp;VAR:QUERY=RkZfRlJFRV9DRihMVE0sMCwsLCxVU0Qp&amp;WINDOW=FIRST_POPUP&amp;HEIGHT=450&amp;WIDTH=450&amp;START_MAXIMI","ZED=FALSE&amp;VAR:CALENDAR=US&amp;VAR:SYMBOL=CLX&amp;VAR:INDEX=0"}</definedName>
    <definedName name="_2343__FDSAUDITLINK__" hidden="1">{"fdsup://directions/FAT Viewer?action=UPDATE&amp;creator=factset&amp;DYN_ARGS=TRUE&amp;DOC_NAME=FAT:FQL_AUDITING_CLIENT_TEMPLATE.FAT&amp;display_string=Audit&amp;VAR:KEY=PSNMFABMRA&amp;VAR:QUERY=RkZfRlJFRV9DRihMVE0sMCwsLCxVU0Qp&amp;WINDOW=FIRST_POPUP&amp;HEIGHT=450&amp;WIDTH=450&amp;START_MAXIMI","ZED=FALSE&amp;VAR:CALENDAR=US&amp;VAR:SYMBOL=CLX&amp;VAR:INDEX=0"}</definedName>
    <definedName name="_2344__FDSAUDITLINK__" localSheetId="2" hidden="1">{"fdsup://directions/FAT Viewer?action=UPDATE&amp;creator=factset&amp;DYN_ARGS=TRUE&amp;DOC_NAME=FAT:FQL_AUDITING_CLIENT_TEMPLATE.FAT&amp;display_string=Audit&amp;VAR:KEY=DSXQZABWNQ&amp;VAR:QUERY=RkZfRlJFRV9DRihMVE0sMCwsLCxVU0Qp&amp;WINDOW=FIRST_POPUP&amp;HEIGHT=450&amp;WIDTH=450&amp;START_MAXIMI","ZED=FALSE&amp;VAR:CALENDAR=US&amp;VAR:SYMBOL=CHD&amp;VAR:INDEX=0"}</definedName>
    <definedName name="_2344__FDSAUDITLINK__" hidden="1">{"fdsup://directions/FAT Viewer?action=UPDATE&amp;creator=factset&amp;DYN_ARGS=TRUE&amp;DOC_NAME=FAT:FQL_AUDITING_CLIENT_TEMPLATE.FAT&amp;display_string=Audit&amp;VAR:KEY=DSXQZABWNQ&amp;VAR:QUERY=RkZfRlJFRV9DRihMVE0sMCwsLCxVU0Qp&amp;WINDOW=FIRST_POPUP&amp;HEIGHT=450&amp;WIDTH=450&amp;START_MAXIMI","ZED=FALSE&amp;VAR:CALENDAR=US&amp;VAR:SYMBOL=CHD&amp;VAR:INDEX=0"}</definedName>
    <definedName name="_2345__FDSAUDITLINK__" localSheetId="2" hidden="1">{"fdsup://directions/FAT Viewer?action=UPDATE&amp;creator=factset&amp;DYN_ARGS=TRUE&amp;DOC_NAME=FAT:FQL_AUDITING_CLIENT_TEMPLATE.FAT&amp;display_string=Audit&amp;VAR:KEY=ZSTABYXKLE&amp;VAR:QUERY=RkZfR1JPU1NfTUdOKE1PTiwwKQ==&amp;WINDOW=FIRST_POPUP&amp;HEIGHT=450&amp;WIDTH=450&amp;START_MAXIMIZED=","FALSE&amp;VAR:CALENDAR=US&amp;VAR:SYMBOL=WFMI&amp;VAR:INDEX=0"}</definedName>
    <definedName name="_2345__FDSAUDITLINK__" hidden="1">{"fdsup://directions/FAT Viewer?action=UPDATE&amp;creator=factset&amp;DYN_ARGS=TRUE&amp;DOC_NAME=FAT:FQL_AUDITING_CLIENT_TEMPLATE.FAT&amp;display_string=Audit&amp;VAR:KEY=ZSTABYXKLE&amp;VAR:QUERY=RkZfR1JPU1NfTUdOKE1PTiwwKQ==&amp;WINDOW=FIRST_POPUP&amp;HEIGHT=450&amp;WIDTH=450&amp;START_MAXIMIZED=","FALSE&amp;VAR:CALENDAR=US&amp;VAR:SYMBOL=WFMI&amp;VAR:INDEX=0"}</definedName>
    <definedName name="_2346__FDSAUDITLINK__" localSheetId="2" hidden="1">{"fdsup://directions/FAT Viewer?action=UPDATE&amp;creator=factset&amp;DYN_ARGS=TRUE&amp;DOC_NAME=FAT:FQL_AUDITING_CLIENT_TEMPLATE.FAT&amp;display_string=Audit&amp;VAR:KEY=VEHSHIROPY&amp;VAR:QUERY=RkZfR1JPU1NfTUdOKE1PTiwwKQ==&amp;WINDOW=FIRST_POPUP&amp;HEIGHT=450&amp;WIDTH=450&amp;START_MAXIMIZED=","FALSE&amp;VAR:CALENDAR=US&amp;VAR:SYMBOL=CLX&amp;VAR:INDEX=0"}</definedName>
    <definedName name="_2346__FDSAUDITLINK__" hidden="1">{"fdsup://directions/FAT Viewer?action=UPDATE&amp;creator=factset&amp;DYN_ARGS=TRUE&amp;DOC_NAME=FAT:FQL_AUDITING_CLIENT_TEMPLATE.FAT&amp;display_string=Audit&amp;VAR:KEY=VEHSHIROPY&amp;VAR:QUERY=RkZfR1JPU1NfTUdOKE1PTiwwKQ==&amp;WINDOW=FIRST_POPUP&amp;HEIGHT=450&amp;WIDTH=450&amp;START_MAXIMIZED=","FALSE&amp;VAR:CALENDAR=US&amp;VAR:SYMBOL=CLX&amp;VAR:INDEX=0"}</definedName>
    <definedName name="_2347__FDSAUDITLINK__" localSheetId="2" hidden="1">{"fdsup://directions/FAT Viewer?action=UPDATE&amp;creator=factset&amp;DYN_ARGS=TRUE&amp;DOC_NAME=FAT:FQL_AUDITING_CLIENT_TEMPLATE.FAT&amp;display_string=Audit&amp;VAR:KEY=NOHIZILQVW&amp;VAR:QUERY=RkZfR1JPU1NfTUdOKE1PTiwwKQ==&amp;WINDOW=FIRST_POPUP&amp;HEIGHT=450&amp;WIDTH=450&amp;START_MAXIMIZED=","FALSE&amp;VAR:CALENDAR=US&amp;VAR:SYMBOL=CHD&amp;VAR:INDEX=0"}</definedName>
    <definedName name="_2347__FDSAUDITLINK__" hidden="1">{"fdsup://directions/FAT Viewer?action=UPDATE&amp;creator=factset&amp;DYN_ARGS=TRUE&amp;DOC_NAME=FAT:FQL_AUDITING_CLIENT_TEMPLATE.FAT&amp;display_string=Audit&amp;VAR:KEY=NOHIZILQVW&amp;VAR:QUERY=RkZfR1JPU1NfTUdOKE1PTiwwKQ==&amp;WINDOW=FIRST_POPUP&amp;HEIGHT=450&amp;WIDTH=450&amp;START_MAXIMIZED=","FALSE&amp;VAR:CALENDAR=US&amp;VAR:SYMBOL=CHD&amp;VAR:INDEX=0"}</definedName>
    <definedName name="_2348__FDSAUDITLINK__" localSheetId="2" hidden="1">{"fdsup://directions/FAT Viewer?action=UPDATE&amp;creator=factset&amp;DYN_ARGS=TRUE&amp;DOC_NAME=FAT:FQL_AUDITING_CLIENT_TEMPLATE.FAT&amp;display_string=Audit&amp;VAR:KEY=FURORYZCVE&amp;VAR:QUERY=RkZfRlJFRV9DRihMVE0sMCwsLCxVU0Qp&amp;WINDOW=FIRST_POPUP&amp;HEIGHT=450&amp;WIDTH=450&amp;START_MAXIMI","ZED=FALSE&amp;VAR:CALENDAR=US&amp;VAR:SYMBOL=CONSUMER STAPLES&amp;VAR:INDEX=0"}</definedName>
    <definedName name="_2348__FDSAUDITLINK__" hidden="1">{"fdsup://directions/FAT Viewer?action=UPDATE&amp;creator=factset&amp;DYN_ARGS=TRUE&amp;DOC_NAME=FAT:FQL_AUDITING_CLIENT_TEMPLATE.FAT&amp;display_string=Audit&amp;VAR:KEY=FURORYZCVE&amp;VAR:QUERY=RkZfRlJFRV9DRihMVE0sMCwsLCxVU0Qp&amp;WINDOW=FIRST_POPUP&amp;HEIGHT=450&amp;WIDTH=450&amp;START_MAXIMI","ZED=FALSE&amp;VAR:CALENDAR=US&amp;VAR:SYMBOL=CONSUMER STAPLES&amp;VAR:INDEX=0"}</definedName>
    <definedName name="_2349__FDSAUDITLINK__" localSheetId="2" hidden="1">{"fdsup://directions/FAT Viewer?action=UPDATE&amp;creator=factset&amp;DYN_ARGS=TRUE&amp;DOC_NAME=FAT:FQL_AUDITING_CLIENT_TEMPLATE.FAT&amp;display_string=Audit&amp;VAR:KEY=BUNYNQXINY&amp;VAR:QUERY=RkZfRlJFRV9DRihMVE0sMCwsLCxVU0Qp&amp;WINDOW=FIRST_POPUP&amp;HEIGHT=450&amp;WIDTH=450&amp;START_MAXIMI","ZED=FALSE&amp;VAR:CALENDAR=US&amp;VAR:SYMBOL=SBUX&amp;VAR:INDEX=0"}</definedName>
    <definedName name="_2349__FDSAUDITLINK__" hidden="1">{"fdsup://directions/FAT Viewer?action=UPDATE&amp;creator=factset&amp;DYN_ARGS=TRUE&amp;DOC_NAME=FAT:FQL_AUDITING_CLIENT_TEMPLATE.FAT&amp;display_string=Audit&amp;VAR:KEY=BUNYNQXINY&amp;VAR:QUERY=RkZfRlJFRV9DRihMVE0sMCwsLCxVU0Qp&amp;WINDOW=FIRST_POPUP&amp;HEIGHT=450&amp;WIDTH=450&amp;START_MAXIMI","ZED=FALSE&amp;VAR:CALENDAR=US&amp;VAR:SYMBOL=SBUX&amp;VAR:INDEX=0"}</definedName>
    <definedName name="_2350__FDSAUDITLINK__" localSheetId="2" hidden="1">{"fdsup://directions/FAT Viewer?action=UPDATE&amp;creator=factset&amp;DYN_ARGS=TRUE&amp;DOC_NAME=FAT:FQL_AUDITING_CLIENT_TEMPLATE.FAT&amp;display_string=Audit&amp;VAR:KEY=NSXQNMXAFG&amp;VAR:QUERY=RkZfRlJFRV9DRihMVE0sMCwsLCxVU0Qp&amp;WINDOW=FIRST_POPUP&amp;HEIGHT=450&amp;WIDTH=450&amp;START_MAXIMI","ZED=FALSE&amp;VAR:CALENDAR=US&amp;VAR:SYMBOL=JCI&amp;VAR:INDEX=0"}</definedName>
    <definedName name="_2350__FDSAUDITLINK__" hidden="1">{"fdsup://directions/FAT Viewer?action=UPDATE&amp;creator=factset&amp;DYN_ARGS=TRUE&amp;DOC_NAME=FAT:FQL_AUDITING_CLIENT_TEMPLATE.FAT&amp;display_string=Audit&amp;VAR:KEY=NSXQNMXAFG&amp;VAR:QUERY=RkZfRlJFRV9DRihMVE0sMCwsLCxVU0Qp&amp;WINDOW=FIRST_POPUP&amp;HEIGHT=450&amp;WIDTH=450&amp;START_MAXIMI","ZED=FALSE&amp;VAR:CALENDAR=US&amp;VAR:SYMBOL=JCI&amp;VAR:INDEX=0"}</definedName>
    <definedName name="_2351__FDSAUDITLINK__" localSheetId="2" hidden="1">{"fdsup://directions/FAT Viewer?action=UPDATE&amp;creator=factset&amp;DYN_ARGS=TRUE&amp;DOC_NAME=FAT:FQL_AUDITING_CLIENT_TEMPLATE.FAT&amp;display_string=Audit&amp;VAR:KEY=FGZYBQFGFO&amp;VAR:QUERY=RkZfRlJFRV9DRihMVE0sMCwsLCxVU0Qp&amp;WINDOW=FIRST_POPUP&amp;HEIGHT=450&amp;WIDTH=450&amp;START_MAXIMI","ZED=FALSE&amp;VAR:CALENDAR=US&amp;VAR:SYMBOL=BWA&amp;VAR:INDEX=0"}</definedName>
    <definedName name="_2351__FDSAUDITLINK__" hidden="1">{"fdsup://directions/FAT Viewer?action=UPDATE&amp;creator=factset&amp;DYN_ARGS=TRUE&amp;DOC_NAME=FAT:FQL_AUDITING_CLIENT_TEMPLATE.FAT&amp;display_string=Audit&amp;VAR:KEY=FGZYBQFGFO&amp;VAR:QUERY=RkZfRlJFRV9DRihMVE0sMCwsLCxVU0Qp&amp;WINDOW=FIRST_POPUP&amp;HEIGHT=450&amp;WIDTH=450&amp;START_MAXIMI","ZED=FALSE&amp;VAR:CALENDAR=US&amp;VAR:SYMBOL=BWA&amp;VAR:INDEX=0"}</definedName>
    <definedName name="_2352__FDSAUDITLINK__" localSheetId="2" hidden="1">{"fdsup://directions/FAT Viewer?action=UPDATE&amp;creator=factset&amp;DYN_ARGS=TRUE&amp;DOC_NAME=FAT:FQL_AUDITING_CLIENT_TEMPLATE.FAT&amp;display_string=Audit&amp;VAR:KEY=DUHWZMRONY&amp;VAR:QUERY=RkZfR1JPU1NfTUdOKE1PTiwwKQ==&amp;WINDOW=FIRST_POPUP&amp;HEIGHT=450&amp;WIDTH=450&amp;START_MAXIMIZED=","FALSE&amp;VAR:CALENDAR=US&amp;VAR:SYMBOL=SBUX&amp;VAR:INDEX=0"}</definedName>
    <definedName name="_2352__FDSAUDITLINK__" hidden="1">{"fdsup://directions/FAT Viewer?action=UPDATE&amp;creator=factset&amp;DYN_ARGS=TRUE&amp;DOC_NAME=FAT:FQL_AUDITING_CLIENT_TEMPLATE.FAT&amp;display_string=Audit&amp;VAR:KEY=DUHWZMRONY&amp;VAR:QUERY=RkZfR1JPU1NfTUdOKE1PTiwwKQ==&amp;WINDOW=FIRST_POPUP&amp;HEIGHT=450&amp;WIDTH=450&amp;START_MAXIMIZED=","FALSE&amp;VAR:CALENDAR=US&amp;VAR:SYMBOL=SBUX&amp;VAR:INDEX=0"}</definedName>
    <definedName name="_2353__FDSAUDITLINK__" localSheetId="2" hidden="1">{"fdsup://directions/FAT Viewer?action=UPDATE&amp;creator=factset&amp;DYN_ARGS=TRUE&amp;DOC_NAME=FAT:FQL_AUDITING_CLIENT_TEMPLATE.FAT&amp;display_string=Audit&amp;VAR:KEY=FYFMZIZWXM&amp;VAR:QUERY=RkZfR1JPU1NfTUdOKE1PTiwwKQ==&amp;WINDOW=FIRST_POPUP&amp;HEIGHT=450&amp;WIDTH=450&amp;START_MAXIMIZED=","FALSE&amp;VAR:CALENDAR=US&amp;VAR:SYMBOL=JCI&amp;VAR:INDEX=0"}</definedName>
    <definedName name="_2353__FDSAUDITLINK__" hidden="1">{"fdsup://directions/FAT Viewer?action=UPDATE&amp;creator=factset&amp;DYN_ARGS=TRUE&amp;DOC_NAME=FAT:FQL_AUDITING_CLIENT_TEMPLATE.FAT&amp;display_string=Audit&amp;VAR:KEY=FYFMZIZWXM&amp;VAR:QUERY=RkZfR1JPU1NfTUdOKE1PTiwwKQ==&amp;WINDOW=FIRST_POPUP&amp;HEIGHT=450&amp;WIDTH=450&amp;START_MAXIMIZED=","FALSE&amp;VAR:CALENDAR=US&amp;VAR:SYMBOL=JCI&amp;VAR:INDEX=0"}</definedName>
    <definedName name="_2354__FDSAUDITLINK__" localSheetId="2" hidden="1">{"fdsup://directions/FAT Viewer?action=UPDATE&amp;creator=factset&amp;DYN_ARGS=TRUE&amp;DOC_NAME=FAT:FQL_AUDITING_CLIENT_TEMPLATE.FAT&amp;display_string=Audit&amp;VAR:KEY=LEFCHMNUBK&amp;VAR:QUERY=RkZfR1JPU1NfTUdOKE1PTiwwKQ==&amp;WINDOW=FIRST_POPUP&amp;HEIGHT=450&amp;WIDTH=450&amp;START_MAXIMIZED=","FALSE&amp;VAR:CALENDAR=US&amp;VAR:SYMBOL=BWA&amp;VAR:INDEX=0"}</definedName>
    <definedName name="_2354__FDSAUDITLINK__" hidden="1">{"fdsup://directions/FAT Viewer?action=UPDATE&amp;creator=factset&amp;DYN_ARGS=TRUE&amp;DOC_NAME=FAT:FQL_AUDITING_CLIENT_TEMPLATE.FAT&amp;display_string=Audit&amp;VAR:KEY=LEFCHMNUBK&amp;VAR:QUERY=RkZfR1JPU1NfTUdOKE1PTiwwKQ==&amp;WINDOW=FIRST_POPUP&amp;HEIGHT=450&amp;WIDTH=450&amp;START_MAXIMIZED=","FALSE&amp;VAR:CALENDAR=US&amp;VAR:SYMBOL=BWA&amp;VAR:INDEX=0"}</definedName>
    <definedName name="_2355__FDSAUDITLINK__" localSheetId="2" hidden="1">{"fdsup://directions/FAT Viewer?action=UPDATE&amp;creator=factset&amp;DYN_ARGS=TRUE&amp;DOC_NAME=FAT:FQL_AUDITING_CLIENT_TEMPLATE.FAT&amp;display_string=Audit&amp;VAR:KEY=QROBSXSFKN&amp;VAR:QUERY=RkZfRlJFRV9DRihMVE0sMCwsLCxVU0Qp&amp;WINDOW=FIRST_POPUP&amp;HEIGHT=450&amp;WIDTH=450&amp;START_MAXIMI","ZED=FALSE&amp;VAR:CALENDAR=US&amp;VAR:SYMBOL=TTEK&amp;VAR:INDEX=0"}</definedName>
    <definedName name="_2355__FDSAUDITLINK__" hidden="1">{"fdsup://directions/FAT Viewer?action=UPDATE&amp;creator=factset&amp;DYN_ARGS=TRUE&amp;DOC_NAME=FAT:FQL_AUDITING_CLIENT_TEMPLATE.FAT&amp;display_string=Audit&amp;VAR:KEY=QROBSXSFKN&amp;VAR:QUERY=RkZfRlJFRV9DRihMVE0sMCwsLCxVU0Qp&amp;WINDOW=FIRST_POPUP&amp;HEIGHT=450&amp;WIDTH=450&amp;START_MAXIMI","ZED=FALSE&amp;VAR:CALENDAR=US&amp;VAR:SYMBOL=TTEK&amp;VAR:INDEX=0"}</definedName>
    <definedName name="_2356__FDSAUDITLINK__" localSheetId="2" hidden="1">{"fdsup://directions/FAT Viewer?action=UPDATE&amp;creator=factset&amp;DYN_ARGS=TRUE&amp;DOC_NAME=FAT:FQL_AUDITING_CLIENT_TEMPLATE.FAT&amp;display_string=Audit&amp;VAR:KEY=IHGRQPULGD&amp;VAR:QUERY=RkZfR1JPU1NfTUdOKE1PTiwwKQ==&amp;WINDOW=FIRST_POPUP&amp;HEIGHT=450&amp;WIDTH=450&amp;START_MAXIMIZED=","FALSE&amp;VAR:CALENDAR=US&amp;VAR:SYMBOL=TTEK&amp;VAR:INDEX=0"}</definedName>
    <definedName name="_2356__FDSAUDITLINK__" hidden="1">{"fdsup://directions/FAT Viewer?action=UPDATE&amp;creator=factset&amp;DYN_ARGS=TRUE&amp;DOC_NAME=FAT:FQL_AUDITING_CLIENT_TEMPLATE.FAT&amp;display_string=Audit&amp;VAR:KEY=IHGRQPULGD&amp;VAR:QUERY=RkZfR1JPU1NfTUdOKE1PTiwwKQ==&amp;WINDOW=FIRST_POPUP&amp;HEIGHT=450&amp;WIDTH=450&amp;START_MAXIMIZED=","FALSE&amp;VAR:CALENDAR=US&amp;VAR:SYMBOL=TTEK&amp;VAR:INDEX=0"}</definedName>
    <definedName name="_2357__FDSAUDITLINK__" localSheetId="2" hidden="1">{"fdsup://directions/FAT Viewer?action=UPDATE&amp;creator=factset&amp;DYN_ARGS=TRUE&amp;DOC_NAME=FAT:FQL_AUDITING_CLIENT_TEMPLATE.FAT&amp;display_string=Audit&amp;VAR:KEY=QJSHGVAZGT&amp;VAR:QUERY=RkZfRlJFRV9DRihMVE0sMCwsLCxVU0Qp&amp;WINDOW=FIRST_POPUP&amp;HEIGHT=450&amp;WIDTH=450&amp;START_MAXIMI","ZED=FALSE&amp;VAR:CALENDAR=US&amp;VAR:SYMBOL=PG&amp;VAR:INDEX=0"}</definedName>
    <definedName name="_2357__FDSAUDITLINK__" hidden="1">{"fdsup://directions/FAT Viewer?action=UPDATE&amp;creator=factset&amp;DYN_ARGS=TRUE&amp;DOC_NAME=FAT:FQL_AUDITING_CLIENT_TEMPLATE.FAT&amp;display_string=Audit&amp;VAR:KEY=QJSHGVAZGT&amp;VAR:QUERY=RkZfRlJFRV9DRihMVE0sMCwsLCxVU0Qp&amp;WINDOW=FIRST_POPUP&amp;HEIGHT=450&amp;WIDTH=450&amp;START_MAXIMI","ZED=FALSE&amp;VAR:CALENDAR=US&amp;VAR:SYMBOL=PG&amp;VAR:INDEX=0"}</definedName>
    <definedName name="_2358__FDSAUDITLINK__" localSheetId="2" hidden="1">{"fdsup://directions/FAT Viewer?action=UPDATE&amp;creator=factset&amp;DYN_ARGS=TRUE&amp;DOC_NAME=FAT:FQL_AUDITING_CLIENT_TEMPLATE.FAT&amp;display_string=Audit&amp;VAR:KEY=KLQLOHQVCD&amp;VAR:QUERY=RkZfRlJFRV9DRihMVE0sMCwsLCxVU0Qp&amp;WINDOW=FIRST_POPUP&amp;HEIGHT=450&amp;WIDTH=450&amp;START_MAXIMI","ZED=FALSE&amp;VAR:CALENDAR=US&amp;VAR:SYMBOL=HSC&amp;VAR:INDEX=0"}</definedName>
    <definedName name="_2358__FDSAUDITLINK__" hidden="1">{"fdsup://directions/FAT Viewer?action=UPDATE&amp;creator=factset&amp;DYN_ARGS=TRUE&amp;DOC_NAME=FAT:FQL_AUDITING_CLIENT_TEMPLATE.FAT&amp;display_string=Audit&amp;VAR:KEY=KLQLOHQVCD&amp;VAR:QUERY=RkZfRlJFRV9DRihMVE0sMCwsLCxVU0Qp&amp;WINDOW=FIRST_POPUP&amp;HEIGHT=450&amp;WIDTH=450&amp;START_MAXIMI","ZED=FALSE&amp;VAR:CALENDAR=US&amp;VAR:SYMBOL=HSC&amp;VAR:INDEX=0"}</definedName>
    <definedName name="_2359__FDSAUDITLINK__" localSheetId="2" hidden="1">{"fdsup://Directions/FactSet Auditing Viewer?action=AUDIT_VALUE&amp;DB=129&amp;ID1=74271810&amp;VALUEID=02001&amp;SDATE=201101&amp;PERIODTYPE=QTR_STD&amp;window=popup_no_bar&amp;width=385&amp;height=120&amp;START_MAXIMIZED=FALSE&amp;creator=factset&amp;display_string=Audit"}</definedName>
    <definedName name="_2359__FDSAUDITLINK__" hidden="1">{"fdsup://Directions/FactSet Auditing Viewer?action=AUDIT_VALUE&amp;DB=129&amp;ID1=74271810&amp;VALUEID=02001&amp;SDATE=201101&amp;PERIODTYPE=QTR_STD&amp;window=popup_no_bar&amp;width=385&amp;height=120&amp;START_MAXIMIZED=FALSE&amp;creator=factset&amp;display_string=Audit"}</definedName>
    <definedName name="_2360__FDSAUDITLINK__" localSheetId="2" hidden="1">{"fdsup://directions/FAT Viewer?action=UPDATE&amp;creator=factset&amp;DYN_ARGS=TRUE&amp;DOC_NAME=FAT:FQL_AUDITING_CLIENT_TEMPLATE.FAT&amp;display_string=Audit&amp;VAR:KEY=QTGXWPYFAP&amp;VAR:QUERY=RkZfR1JPU1NfTUdOKE1PTiwwKQ==&amp;WINDOW=FIRST_POPUP&amp;HEIGHT=450&amp;WIDTH=450&amp;START_MAXIMIZED=","FALSE&amp;VAR:CALENDAR=US&amp;VAR:SYMBOL=PG&amp;VAR:INDEX=0"}</definedName>
    <definedName name="_2360__FDSAUDITLINK__" hidden="1">{"fdsup://directions/FAT Viewer?action=UPDATE&amp;creator=factset&amp;DYN_ARGS=TRUE&amp;DOC_NAME=FAT:FQL_AUDITING_CLIENT_TEMPLATE.FAT&amp;display_string=Audit&amp;VAR:KEY=QTGXWPYFAP&amp;VAR:QUERY=RkZfR1JPU1NfTUdOKE1PTiwwKQ==&amp;WINDOW=FIRST_POPUP&amp;HEIGHT=450&amp;WIDTH=450&amp;START_MAXIMIZED=","FALSE&amp;VAR:CALENDAR=US&amp;VAR:SYMBOL=PG&amp;VAR:INDEX=0"}</definedName>
    <definedName name="_2361__FDSAUDITLINK__" localSheetId="2" hidden="1">{"fdsup://directions/FAT Viewer?action=UPDATE&amp;creator=factset&amp;DYN_ARGS=TRUE&amp;DOC_NAME=FAT:FQL_AUDITING_CLIENT_TEMPLATE.FAT&amp;display_string=Audit&amp;VAR:KEY=ABIXQBMJUR&amp;VAR:QUERY=RkZfR1JPU1NfTUdOKE1PTiwwKQ==&amp;WINDOW=FIRST_POPUP&amp;HEIGHT=450&amp;WIDTH=450&amp;START_MAXIMIZED=","FALSE&amp;VAR:CALENDAR=US&amp;VAR:SYMBOL=HSC&amp;VAR:INDEX=0"}</definedName>
    <definedName name="_2361__FDSAUDITLINK__" hidden="1">{"fdsup://directions/FAT Viewer?action=UPDATE&amp;creator=factset&amp;DYN_ARGS=TRUE&amp;DOC_NAME=FAT:FQL_AUDITING_CLIENT_TEMPLATE.FAT&amp;display_string=Audit&amp;VAR:KEY=ABIXQBMJUR&amp;VAR:QUERY=RkZfR1JPU1NfTUdOKE1PTiwwKQ==&amp;WINDOW=FIRST_POPUP&amp;HEIGHT=450&amp;WIDTH=450&amp;START_MAXIMIZED=","FALSE&amp;VAR:CALENDAR=US&amp;VAR:SYMBOL=HSC&amp;VAR:INDEX=0"}</definedName>
    <definedName name="_2362__FDSAUDITLINK__" localSheetId="2" hidden="1">{"fdsup://Directions/FactSet Auditing Viewer?action=AUDIT_VALUE&amp;DB=129&amp;ID1=74271810&amp;VALUEID=05194&amp;SDATE=201101&amp;PERIODTYPE=QTR_STD&amp;window=popup_no_bar&amp;width=385&amp;height=120&amp;START_MAXIMIZED=FALSE&amp;creator=factset&amp;display_string=Audit"}</definedName>
    <definedName name="_2362__FDSAUDITLINK__" hidden="1">{"fdsup://Directions/FactSet Auditing Viewer?action=AUDIT_VALUE&amp;DB=129&amp;ID1=74271810&amp;VALUEID=05194&amp;SDATE=201101&amp;PERIODTYPE=QTR_STD&amp;window=popup_no_bar&amp;width=385&amp;height=120&amp;START_MAXIMIZED=FALSE&amp;creator=factset&amp;display_string=Audit"}</definedName>
    <definedName name="_2363__FDSAUDITLINK__" localSheetId="2" hidden="1">{"fdsup://directions/FAT Viewer?action=UPDATE&amp;creator=factset&amp;DYN_ARGS=TRUE&amp;DOC_NAME=FAT:FQL_AUDITING_CLIENT_TEMPLATE.FAT&amp;display_string=Audit&amp;VAR:KEY=WJANMHAHUV&amp;VAR:QUERY=RkZfRlJFRV9DRihMVE0sMCwsLCxVU0Qp&amp;WINDOW=FIRST_POPUP&amp;HEIGHT=450&amp;WIDTH=450&amp;START_MAXIMI","ZED=FALSE&amp;VAR:CALENDAR=US&amp;VAR:SYMBOL=AYI&amp;VAR:INDEX=0"}</definedName>
    <definedName name="_2363__FDSAUDITLINK__" hidden="1">{"fdsup://directions/FAT Viewer?action=UPDATE&amp;creator=factset&amp;DYN_ARGS=TRUE&amp;DOC_NAME=FAT:FQL_AUDITING_CLIENT_TEMPLATE.FAT&amp;display_string=Audit&amp;VAR:KEY=WJANMHAHUV&amp;VAR:QUERY=RkZfRlJFRV9DRihMVE0sMCwsLCxVU0Qp&amp;WINDOW=FIRST_POPUP&amp;HEIGHT=450&amp;WIDTH=450&amp;START_MAXIMI","ZED=FALSE&amp;VAR:CALENDAR=US&amp;VAR:SYMBOL=AYI&amp;VAR:INDEX=0"}</definedName>
    <definedName name="_2364__FDSAUDITLINK__" localSheetId="2" hidden="1">{"fdsup://directions/FAT Viewer?action=UPDATE&amp;creator=factset&amp;DYN_ARGS=TRUE&amp;DOC_NAME=FAT:FQL_AUDITING_CLIENT_TEMPLATE.FAT&amp;display_string=Audit&amp;VAR:KEY=URYVERITUB&amp;VAR:QUERY=RkZfR1JPU1NfTUdOKE1PTiwwKQ==&amp;WINDOW=FIRST_POPUP&amp;HEIGHT=450&amp;WIDTH=450&amp;START_MAXIMIZED=","FALSE&amp;VAR:CALENDAR=US&amp;VAR:SYMBOL=AYI&amp;VAR:INDEX=0"}</definedName>
    <definedName name="_2364__FDSAUDITLINK__" hidden="1">{"fdsup://directions/FAT Viewer?action=UPDATE&amp;creator=factset&amp;DYN_ARGS=TRUE&amp;DOC_NAME=FAT:FQL_AUDITING_CLIENT_TEMPLATE.FAT&amp;display_string=Audit&amp;VAR:KEY=URYVERITUB&amp;VAR:QUERY=RkZfR1JPU1NfTUdOKE1PTiwwKQ==&amp;WINDOW=FIRST_POPUP&amp;HEIGHT=450&amp;WIDTH=450&amp;START_MAXIMIZED=","FALSE&amp;VAR:CALENDAR=US&amp;VAR:SYMBOL=AYI&amp;VAR:INDEX=0"}</definedName>
    <definedName name="_2365__FDSAUDITLINK__" localSheetId="2" hidden="1">{"fdsup://directions/FAT Viewer?action=UPDATE&amp;creator=factset&amp;DYN_ARGS=TRUE&amp;DOC_NAME=FAT:FQL_AUDITING_CLIENT_TEMPLATE.FAT&amp;display_string=Audit&amp;VAR:KEY=QZANCNYRGR&amp;VAR:QUERY=RkZfRlJFRV9DRihMVE0sMCwsLCxVU0Qp&amp;WINDOW=FIRST_POPUP&amp;HEIGHT=450&amp;WIDTH=450&amp;START_MAXIMI","ZED=FALSE&amp;VAR:CALENDAR=US&amp;VAR:SYMBOL=EME&amp;VAR:INDEX=0"}</definedName>
    <definedName name="_2365__FDSAUDITLINK__" hidden="1">{"fdsup://directions/FAT Viewer?action=UPDATE&amp;creator=factset&amp;DYN_ARGS=TRUE&amp;DOC_NAME=FAT:FQL_AUDITING_CLIENT_TEMPLATE.FAT&amp;display_string=Audit&amp;VAR:KEY=QZANCNYRGR&amp;VAR:QUERY=RkZfRlJFRV9DRihMVE0sMCwsLCxVU0Qp&amp;WINDOW=FIRST_POPUP&amp;HEIGHT=450&amp;WIDTH=450&amp;START_MAXIMI","ZED=FALSE&amp;VAR:CALENDAR=US&amp;VAR:SYMBOL=EME&amp;VAR:INDEX=0"}</definedName>
    <definedName name="_2366__FDSAUDITLINK__" localSheetId="2" hidden="1">{"fdsup://directions/FAT Viewer?action=UPDATE&amp;creator=factset&amp;DYN_ARGS=TRUE&amp;DOC_NAME=FAT:FQL_AUDITING_CLIENT_TEMPLATE.FAT&amp;display_string=Audit&amp;VAR:KEY=SPSJYPAXGP&amp;VAR:QUERY=RkZfRlJFRV9DRihMVE0sMCwsLCxVU0Qp&amp;WINDOW=FIRST_POPUP&amp;HEIGHT=450&amp;WIDTH=450&amp;START_MAXIMI","ZED=FALSE&amp;VAR:CALENDAR=US&amp;VAR:SYMBOL=WFC&amp;VAR:INDEX=0"}</definedName>
    <definedName name="_2366__FDSAUDITLINK__" hidden="1">{"fdsup://directions/FAT Viewer?action=UPDATE&amp;creator=factset&amp;DYN_ARGS=TRUE&amp;DOC_NAME=FAT:FQL_AUDITING_CLIENT_TEMPLATE.FAT&amp;display_string=Audit&amp;VAR:KEY=SPSJYPAXGP&amp;VAR:QUERY=RkZfRlJFRV9DRihMVE0sMCwsLCxVU0Qp&amp;WINDOW=FIRST_POPUP&amp;HEIGHT=450&amp;WIDTH=450&amp;START_MAXIMI","ZED=FALSE&amp;VAR:CALENDAR=US&amp;VAR:SYMBOL=WFC&amp;VAR:INDEX=0"}</definedName>
    <definedName name="_2367__FDSAUDITLINK__" localSheetId="2" hidden="1">{"fdsup://directions/FAT Viewer?action=UPDATE&amp;creator=factset&amp;DYN_ARGS=TRUE&amp;DOC_NAME=FAT:FQL_AUDITING_CLIENT_TEMPLATE.FAT&amp;display_string=Audit&amp;VAR:KEY=CHGVYTMJAT&amp;VAR:QUERY=RkZfR1JPU1NfTUdOKE1PTiwwKQ==&amp;WINDOW=FIRST_POPUP&amp;HEIGHT=450&amp;WIDTH=450&amp;START_MAXIMIZED=","FALSE&amp;VAR:CALENDAR=US&amp;VAR:SYMBOL=EME&amp;VAR:INDEX=0"}</definedName>
    <definedName name="_2367__FDSAUDITLINK__" hidden="1">{"fdsup://directions/FAT Viewer?action=UPDATE&amp;creator=factset&amp;DYN_ARGS=TRUE&amp;DOC_NAME=FAT:FQL_AUDITING_CLIENT_TEMPLATE.FAT&amp;display_string=Audit&amp;VAR:KEY=CHGVYTMJAT&amp;VAR:QUERY=RkZfR1JPU1NfTUdOKE1PTiwwKQ==&amp;WINDOW=FIRST_POPUP&amp;HEIGHT=450&amp;WIDTH=450&amp;START_MAXIMIZED=","FALSE&amp;VAR:CALENDAR=US&amp;VAR:SYMBOL=EME&amp;VAR:INDEX=0"}</definedName>
    <definedName name="_2368__FDSAUDITLINK__" localSheetId="2" hidden="1">{"fdsup://directions/FAT Viewer?action=UPDATE&amp;creator=factset&amp;DYN_ARGS=TRUE&amp;DOC_NAME=FAT:FQL_AUDITING_CLIENT_TEMPLATE.FAT&amp;display_string=Audit&amp;VAR:KEY=AZOXMDQLWL&amp;VAR:QUERY=RkZfR1JPU1NfTUdOKE1PTiwwKQ==&amp;WINDOW=FIRST_POPUP&amp;HEIGHT=450&amp;WIDTH=450&amp;START_MAXIMIZED=","FALSE&amp;VAR:CALENDAR=US&amp;VAR:SYMBOL=WFC&amp;VAR:INDEX=0"}</definedName>
    <definedName name="_2368__FDSAUDITLINK__" hidden="1">{"fdsup://directions/FAT Viewer?action=UPDATE&amp;creator=factset&amp;DYN_ARGS=TRUE&amp;DOC_NAME=FAT:FQL_AUDITING_CLIENT_TEMPLATE.FAT&amp;display_string=Audit&amp;VAR:KEY=AZOXMDQLWL&amp;VAR:QUERY=RkZfR1JPU1NfTUdOKE1PTiwwKQ==&amp;WINDOW=FIRST_POPUP&amp;HEIGHT=450&amp;WIDTH=450&amp;START_MAXIMIZED=","FALSE&amp;VAR:CALENDAR=US&amp;VAR:SYMBOL=WFC&amp;VAR:INDEX=0"}</definedName>
    <definedName name="_2369__FDSAUDITLINK__" localSheetId="2" hidden="1">{"fdsup://directions/FAT Viewer?action=UPDATE&amp;creator=factset&amp;DYN_ARGS=TRUE&amp;DOC_NAME=FAT:FQL_AUDITING_CLIENT_TEMPLATE.FAT&amp;display_string=Audit&amp;VAR:KEY=UBSPWPEXWF&amp;VAR:QUERY=RkZfRlJFRV9DRihMVE0sMCwsLCxVU0Qp&amp;WINDOW=FIRST_POPUP&amp;HEIGHT=450&amp;WIDTH=450&amp;START_MAXIMI","ZED=FALSE&amp;VAR:CALENDAR=US&amp;VAR:SYMBOL=NLC&amp;VAR:INDEX=0"}</definedName>
    <definedName name="_2369__FDSAUDITLINK__" hidden="1">{"fdsup://directions/FAT Viewer?action=UPDATE&amp;creator=factset&amp;DYN_ARGS=TRUE&amp;DOC_NAME=FAT:FQL_AUDITING_CLIENT_TEMPLATE.FAT&amp;display_string=Audit&amp;VAR:KEY=UBSPWPEXWF&amp;VAR:QUERY=RkZfRlJFRV9DRihMVE0sMCwsLCxVU0Qp&amp;WINDOW=FIRST_POPUP&amp;HEIGHT=450&amp;WIDTH=450&amp;START_MAXIMI","ZED=FALSE&amp;VAR:CALENDAR=US&amp;VAR:SYMBOL=NLC&amp;VAR:INDEX=0"}</definedName>
    <definedName name="_2370__FDSAUDITLINK__" localSheetId="2" hidden="1">{"fdsup://directions/FAT Viewer?action=UPDATE&amp;creator=factset&amp;DYN_ARGS=TRUE&amp;DOC_NAME=FAT:FQL_AUDITING_CLIENT_TEMPLATE.FAT&amp;display_string=Audit&amp;VAR:KEY=ANYXUDYPYL&amp;VAR:QUERY=RkZfRlJFRV9DRihMVE0sMCwsLCxVU0Qp&amp;WINDOW=FIRST_POPUP&amp;HEIGHT=450&amp;WIDTH=450&amp;START_MAXIMI","ZED=FALSE&amp;VAR:CALENDAR=US&amp;VAR:SYMBOL=ECL&amp;VAR:INDEX=0"}</definedName>
    <definedName name="_2370__FDSAUDITLINK__" hidden="1">{"fdsup://directions/FAT Viewer?action=UPDATE&amp;creator=factset&amp;DYN_ARGS=TRUE&amp;DOC_NAME=FAT:FQL_AUDITING_CLIENT_TEMPLATE.FAT&amp;display_string=Audit&amp;VAR:KEY=ANYXUDYPYL&amp;VAR:QUERY=RkZfRlJFRV9DRihMVE0sMCwsLCxVU0Qp&amp;WINDOW=FIRST_POPUP&amp;HEIGHT=450&amp;WIDTH=450&amp;START_MAXIMI","ZED=FALSE&amp;VAR:CALENDAR=US&amp;VAR:SYMBOL=ECL&amp;VAR:INDEX=0"}</definedName>
    <definedName name="_2371__FDSAUDITLINK__" localSheetId="2" hidden="1">{"fdsup://directions/FAT Viewer?action=UPDATE&amp;creator=factset&amp;DYN_ARGS=TRUE&amp;DOC_NAME=FAT:FQL_AUDITING_CLIENT_TEMPLATE.FAT&amp;display_string=Audit&amp;VAR:KEY=AXSVILURMN&amp;VAR:QUERY=RkZfRlJFRV9DRihMVE0sMCwsLCxVU0Qp&amp;WINDOW=FIRST_POPUP&amp;HEIGHT=450&amp;WIDTH=450&amp;START_MAXIMI","ZED=FALSE&amp;VAR:CALENDAR=US&amp;VAR:SYMBOL=APD&amp;VAR:INDEX=0"}</definedName>
    <definedName name="_2371__FDSAUDITLINK__" hidden="1">{"fdsup://directions/FAT Viewer?action=UPDATE&amp;creator=factset&amp;DYN_ARGS=TRUE&amp;DOC_NAME=FAT:FQL_AUDITING_CLIENT_TEMPLATE.FAT&amp;display_string=Audit&amp;VAR:KEY=AXSVILURMN&amp;VAR:QUERY=RkZfRlJFRV9DRihMVE0sMCwsLCxVU0Qp&amp;WINDOW=FIRST_POPUP&amp;HEIGHT=450&amp;WIDTH=450&amp;START_MAXIMI","ZED=FALSE&amp;VAR:CALENDAR=US&amp;VAR:SYMBOL=APD&amp;VAR:INDEX=0"}</definedName>
    <definedName name="_2372__FDSAUDITLINK__" localSheetId="2" hidden="1">{"fdsup://directions/FAT Viewer?action=UPDATE&amp;creator=factset&amp;DYN_ARGS=TRUE&amp;DOC_NAME=FAT:FQL_AUDITING_CLIENT_TEMPLATE.FAT&amp;display_string=Audit&amp;VAR:KEY=YDYLOTYPQZ&amp;VAR:QUERY=RkZfR1JPU1NfTUdOKE1PTiwwKQ==&amp;WINDOW=FIRST_POPUP&amp;HEIGHT=450&amp;WIDTH=450&amp;START_MAXIMIZED=","FALSE&amp;VAR:CALENDAR=US&amp;VAR:SYMBOL=NLC&amp;VAR:INDEX=0"}</definedName>
    <definedName name="_2372__FDSAUDITLINK__" hidden="1">{"fdsup://directions/FAT Viewer?action=UPDATE&amp;creator=factset&amp;DYN_ARGS=TRUE&amp;DOC_NAME=FAT:FQL_AUDITING_CLIENT_TEMPLATE.FAT&amp;display_string=Audit&amp;VAR:KEY=YDYLOTYPQZ&amp;VAR:QUERY=RkZfR1JPU1NfTUdOKE1PTiwwKQ==&amp;WINDOW=FIRST_POPUP&amp;HEIGHT=450&amp;WIDTH=450&amp;START_MAXIMIZED=","FALSE&amp;VAR:CALENDAR=US&amp;VAR:SYMBOL=NLC&amp;VAR:INDEX=0"}</definedName>
    <definedName name="_2373__FDSAUDITLINK__" localSheetId="2" hidden="1">{"fdsup://directions/FAT Viewer?action=UPDATE&amp;creator=factset&amp;DYN_ARGS=TRUE&amp;DOC_NAME=FAT:FQL_AUDITING_CLIENT_TEMPLATE.FAT&amp;display_string=Audit&amp;VAR:KEY=MRMTMHKBEZ&amp;VAR:QUERY=RkZfR1JPU1NfTUdOKE1PTiwwKQ==&amp;WINDOW=FIRST_POPUP&amp;HEIGHT=450&amp;WIDTH=450&amp;START_MAXIMIZED=","FALSE&amp;VAR:CALENDAR=US&amp;VAR:SYMBOL=ECL&amp;VAR:INDEX=0"}</definedName>
    <definedName name="_2373__FDSAUDITLINK__" hidden="1">{"fdsup://directions/FAT Viewer?action=UPDATE&amp;creator=factset&amp;DYN_ARGS=TRUE&amp;DOC_NAME=FAT:FQL_AUDITING_CLIENT_TEMPLATE.FAT&amp;display_string=Audit&amp;VAR:KEY=MRMTMHKBEZ&amp;VAR:QUERY=RkZfR1JPU1NfTUdOKE1PTiwwKQ==&amp;WINDOW=FIRST_POPUP&amp;HEIGHT=450&amp;WIDTH=450&amp;START_MAXIMIZED=","FALSE&amp;VAR:CALENDAR=US&amp;VAR:SYMBOL=ECL&amp;VAR:INDEX=0"}</definedName>
    <definedName name="_2374__FDSAUDITLINK__" localSheetId="2" hidden="1">{"fdsup://directions/FAT Viewer?action=UPDATE&amp;creator=factset&amp;DYN_ARGS=TRUE&amp;DOC_NAME=FAT:FQL_AUDITING_CLIENT_TEMPLATE.FAT&amp;display_string=Audit&amp;VAR:KEY=ILYVKDIZWJ&amp;VAR:QUERY=RkZfR1JPU1NfTUdOKE1PTiwwKQ==&amp;WINDOW=FIRST_POPUP&amp;HEIGHT=450&amp;WIDTH=450&amp;START_MAXIMIZED=","FALSE&amp;VAR:CALENDAR=US&amp;VAR:SYMBOL=APD&amp;VAR:INDEX=0"}</definedName>
    <definedName name="_2374__FDSAUDITLINK__" hidden="1">{"fdsup://directions/FAT Viewer?action=UPDATE&amp;creator=factset&amp;DYN_ARGS=TRUE&amp;DOC_NAME=FAT:FQL_AUDITING_CLIENT_TEMPLATE.FAT&amp;display_string=Audit&amp;VAR:KEY=ILYVKDIZWJ&amp;VAR:QUERY=RkZfR1JPU1NfTUdOKE1PTiwwKQ==&amp;WINDOW=FIRST_POPUP&amp;HEIGHT=450&amp;WIDTH=450&amp;START_MAXIMIZED=","FALSE&amp;VAR:CALENDAR=US&amp;VAR:SYMBOL=APD&amp;VAR:INDEX=0"}</definedName>
    <definedName name="_2375__FDSAUDITLINK__" localSheetId="2" hidden="1">{"fdsup://directions/FAT Viewer?action=UPDATE&amp;creator=factset&amp;DYN_ARGS=TRUE&amp;DOC_NAME=FAT:FQL_AUDITING_CLIENT_TEMPLATE.FAT&amp;display_string=Audit&amp;VAR:KEY=ITSRGPMXSJ&amp;VAR:QUERY=RkZfRlJFRV9DRihMVE0sMCwsLCxVU0Qp&amp;WINDOW=FIRST_POPUP&amp;HEIGHT=450&amp;WIDTH=450&amp;START_MAXIMI","ZED=FALSE&amp;VAR:CALENDAR=US&amp;VAR:SYMBOL=TRMB&amp;VAR:INDEX=0"}</definedName>
    <definedName name="_2375__FDSAUDITLINK__" hidden="1">{"fdsup://directions/FAT Viewer?action=UPDATE&amp;creator=factset&amp;DYN_ARGS=TRUE&amp;DOC_NAME=FAT:FQL_AUDITING_CLIENT_TEMPLATE.FAT&amp;display_string=Audit&amp;VAR:KEY=ITSRGPMXSJ&amp;VAR:QUERY=RkZfRlJFRV9DRihMVE0sMCwsLCxVU0Qp&amp;WINDOW=FIRST_POPUP&amp;HEIGHT=450&amp;WIDTH=450&amp;START_MAXIMI","ZED=FALSE&amp;VAR:CALENDAR=US&amp;VAR:SYMBOL=TRMB&amp;VAR:INDEX=0"}</definedName>
    <definedName name="_2376__FDSAUDITLINK__" localSheetId="2" hidden="1">{"fdsup://directions/FAT Viewer?action=UPDATE&amp;creator=factset&amp;DYN_ARGS=TRUE&amp;DOC_NAME=FAT:FQL_AUDITING_CLIENT_TEMPLATE.FAT&amp;display_string=Audit&amp;VAR:KEY=ITOVUPMZYV&amp;VAR:QUERY=RkZfRlJFRV9DRihMVE0sMCwsLCxVU0Qp&amp;WINDOW=FIRST_POPUP&amp;HEIGHT=450&amp;WIDTH=450&amp;START_MAXIMI","ZED=FALSE&amp;VAR:CALENDAR=US&amp;VAR:SYMBOL=IBM&amp;VAR:INDEX=0"}</definedName>
    <definedName name="_2376__FDSAUDITLINK__" hidden="1">{"fdsup://directions/FAT Viewer?action=UPDATE&amp;creator=factset&amp;DYN_ARGS=TRUE&amp;DOC_NAME=FAT:FQL_AUDITING_CLIENT_TEMPLATE.FAT&amp;display_string=Audit&amp;VAR:KEY=ITOVUPMZYV&amp;VAR:QUERY=RkZfRlJFRV9DRihMVE0sMCwsLCxVU0Qp&amp;WINDOW=FIRST_POPUP&amp;HEIGHT=450&amp;WIDTH=450&amp;START_MAXIMI","ZED=FALSE&amp;VAR:CALENDAR=US&amp;VAR:SYMBOL=IBM&amp;VAR:INDEX=0"}</definedName>
    <definedName name="_2377__FDSAUDITLINK__" localSheetId="2" hidden="1">{"fdsup://directions/FAT Viewer?action=UPDATE&amp;creator=factset&amp;DYN_ARGS=TRUE&amp;DOC_NAME=FAT:FQL_AUDITING_CLIENT_TEMPLATE.FAT&amp;display_string=Audit&amp;VAR:KEY=SFETWTENOX&amp;VAR:QUERY=RkZfRlJFRV9DRihMVE0sMCwsLCxVU0Qp&amp;WINDOW=FIRST_POPUP&amp;HEIGHT=450&amp;WIDTH=450&amp;START_MAXIMI","ZED=FALSE&amp;VAR:CALENDAR=US&amp;VAR:SYMBOL=HPQ&amp;VAR:INDEX=0"}</definedName>
    <definedName name="_2377__FDSAUDITLINK__" hidden="1">{"fdsup://directions/FAT Viewer?action=UPDATE&amp;creator=factset&amp;DYN_ARGS=TRUE&amp;DOC_NAME=FAT:FQL_AUDITING_CLIENT_TEMPLATE.FAT&amp;display_string=Audit&amp;VAR:KEY=SFETWTENOX&amp;VAR:QUERY=RkZfRlJFRV9DRihMVE0sMCwsLCxVU0Qp&amp;WINDOW=FIRST_POPUP&amp;HEIGHT=450&amp;WIDTH=450&amp;START_MAXIMI","ZED=FALSE&amp;VAR:CALENDAR=US&amp;VAR:SYMBOL=HPQ&amp;VAR:INDEX=0"}</definedName>
    <definedName name="_2378__FDSAUDITLINK__" localSheetId="2" hidden="1">{"fdsup://directions/FAT Viewer?action=UPDATE&amp;creator=factset&amp;DYN_ARGS=TRUE&amp;DOC_NAME=FAT:FQL_AUDITING_CLIENT_TEMPLATE.FAT&amp;display_string=Audit&amp;VAR:KEY=OXMHUVWPWV&amp;VAR:QUERY=RkZfRlJFRV9DRihMVE0sMCwsLCxVU0Qp&amp;WINDOW=FIRST_POPUP&amp;HEIGHT=450&amp;WIDTH=450&amp;START_MAXIMI","ZED=FALSE&amp;VAR:CALENDAR=US&amp;VAR:SYMBOL=GOOG&amp;VAR:INDEX=0"}</definedName>
    <definedName name="_2378__FDSAUDITLINK__" hidden="1">{"fdsup://directions/FAT Viewer?action=UPDATE&amp;creator=factset&amp;DYN_ARGS=TRUE&amp;DOC_NAME=FAT:FQL_AUDITING_CLIENT_TEMPLATE.FAT&amp;display_string=Audit&amp;VAR:KEY=OXMHUVWPWV&amp;VAR:QUERY=RkZfRlJFRV9DRihMVE0sMCwsLCxVU0Qp&amp;WINDOW=FIRST_POPUP&amp;HEIGHT=450&amp;WIDTH=450&amp;START_MAXIMI","ZED=FALSE&amp;VAR:CALENDAR=US&amp;VAR:SYMBOL=GOOG&amp;VAR:INDEX=0"}</definedName>
    <definedName name="_2379__FDSAUDITLINK__" localSheetId="2" hidden="1">{"fdsup://directions/FAT Viewer?action=UPDATE&amp;creator=factset&amp;DYN_ARGS=TRUE&amp;DOC_NAME=FAT:FQL_AUDITING_CLIENT_TEMPLATE.FAT&amp;display_string=Audit&amp;VAR:KEY=IXEJKNWFAP&amp;VAR:QUERY=RkZfRlJFRV9DRihMVE0sMCwsLCxVU0Qp&amp;WINDOW=FIRST_POPUP&amp;HEIGHT=450&amp;WIDTH=450&amp;START_MAXIMI","ZED=FALSE&amp;VAR:CALENDAR=US&amp;VAR:SYMBOL=CREE&amp;VAR:INDEX=0"}</definedName>
    <definedName name="_2379__FDSAUDITLINK__" hidden="1">{"fdsup://directions/FAT Viewer?action=UPDATE&amp;creator=factset&amp;DYN_ARGS=TRUE&amp;DOC_NAME=FAT:FQL_AUDITING_CLIENT_TEMPLATE.FAT&amp;display_string=Audit&amp;VAR:KEY=IXEJKNWFAP&amp;VAR:QUERY=RkZfRlJFRV9DRihMVE0sMCwsLCxVU0Qp&amp;WINDOW=FIRST_POPUP&amp;HEIGHT=450&amp;WIDTH=450&amp;START_MAXIMI","ZED=FALSE&amp;VAR:CALENDAR=US&amp;VAR:SYMBOL=CREE&amp;VAR:INDEX=0"}</definedName>
    <definedName name="_2380__FDSAUDITLINK__" localSheetId="2" hidden="1">{"fdsup://directions/FAT Viewer?action=UPDATE&amp;creator=factset&amp;DYN_ARGS=TRUE&amp;DOC_NAME=FAT:FQL_AUDITING_CLIENT_TEMPLATE.FAT&amp;display_string=Audit&amp;VAR:KEY=MHWLKZCDQV&amp;VAR:QUERY=RkZfRlJFRV9DRihMVE0sMCwsLCxVU0Qp&amp;WINDOW=FIRST_POPUP&amp;HEIGHT=450&amp;WIDTH=450&amp;START_MAXIMI","ZED=FALSE&amp;VAR:CALENDAR=US&amp;VAR:SYMBOL=CTXS&amp;VAR:INDEX=0"}</definedName>
    <definedName name="_2380__FDSAUDITLINK__" hidden="1">{"fdsup://directions/FAT Viewer?action=UPDATE&amp;creator=factset&amp;DYN_ARGS=TRUE&amp;DOC_NAME=FAT:FQL_AUDITING_CLIENT_TEMPLATE.FAT&amp;display_string=Audit&amp;VAR:KEY=MHWLKZCDQV&amp;VAR:QUERY=RkZfRlJFRV9DRihMVE0sMCwsLCxVU0Qp&amp;WINDOW=FIRST_POPUP&amp;HEIGHT=450&amp;WIDTH=450&amp;START_MAXIMI","ZED=FALSE&amp;VAR:CALENDAR=US&amp;VAR:SYMBOL=CTXS&amp;VAR:INDEX=0"}</definedName>
    <definedName name="_2381__FDSAUDITLINK__" localSheetId="2" hidden="1">{"fdsup://directions/FAT Viewer?action=UPDATE&amp;creator=factset&amp;DYN_ARGS=TRUE&amp;DOC_NAME=FAT:FQL_AUDITING_CLIENT_TEMPLATE.FAT&amp;display_string=Audit&amp;VAR:KEY=UNGFCLOVML&amp;VAR:QUERY=RkZfRlJFRV9DRihMVE0sMCwsLCxVU0Qp&amp;WINDOW=FIRST_POPUP&amp;HEIGHT=450&amp;WIDTH=450&amp;START_MAXIMI","ZED=FALSE&amp;VAR:CALENDAR=US&amp;VAR:SYMBOL=CSCO&amp;VAR:INDEX=0"}</definedName>
    <definedName name="_2381__FDSAUDITLINK__" hidden="1">{"fdsup://directions/FAT Viewer?action=UPDATE&amp;creator=factset&amp;DYN_ARGS=TRUE&amp;DOC_NAME=FAT:FQL_AUDITING_CLIENT_TEMPLATE.FAT&amp;display_string=Audit&amp;VAR:KEY=UNGFCLOVML&amp;VAR:QUERY=RkZfRlJFRV9DRihMVE0sMCwsLCxVU0Qp&amp;WINDOW=FIRST_POPUP&amp;HEIGHT=450&amp;WIDTH=450&amp;START_MAXIMI","ZED=FALSE&amp;VAR:CALENDAR=US&amp;VAR:SYMBOL=CSCO&amp;VAR:INDEX=0"}</definedName>
    <definedName name="_2382__FDSAUDITLINK__" localSheetId="2" hidden="1">{"fdsup://directions/FAT Viewer?action=UPDATE&amp;creator=factset&amp;DYN_ARGS=TRUE&amp;DOC_NAME=FAT:FQL_AUDITING_CLIENT_TEMPLATE.FAT&amp;display_string=Audit&amp;VAR:KEY=SBULODOBQP&amp;VAR:QUERY=RkZfRlJFRV9DRihMVE0sMCwsLCxVU0Qp&amp;WINDOW=FIRST_POPUP&amp;HEIGHT=450&amp;WIDTH=450&amp;START_MAXIMI","ZED=FALSE&amp;VAR:CALENDAR=US&amp;VAR:SYMBOL=AAPL&amp;VAR:INDEX=0"}</definedName>
    <definedName name="_2382__FDSAUDITLINK__" hidden="1">{"fdsup://directions/FAT Viewer?action=UPDATE&amp;creator=factset&amp;DYN_ARGS=TRUE&amp;DOC_NAME=FAT:FQL_AUDITING_CLIENT_TEMPLATE.FAT&amp;display_string=Audit&amp;VAR:KEY=SBULODOBQP&amp;VAR:QUERY=RkZfRlJFRV9DRihMVE0sMCwsLCxVU0Qp&amp;WINDOW=FIRST_POPUP&amp;HEIGHT=450&amp;WIDTH=450&amp;START_MAXIMI","ZED=FALSE&amp;VAR:CALENDAR=US&amp;VAR:SYMBOL=AAPL&amp;VAR:INDEX=0"}</definedName>
    <definedName name="_2383__FDSAUDITLINK__" localSheetId="2" hidden="1">{"fdsup://directions/FAT Viewer?action=UPDATE&amp;creator=factset&amp;DYN_ARGS=TRUE&amp;DOC_NAME=FAT:FQL_AUDITING_CLIENT_TEMPLATE.FAT&amp;display_string=Audit&amp;VAR:KEY=MRMTKFMRIH&amp;VAR:QUERY=RkZfRlJFRV9DRihMVE0sMCwsLCxVU0Qp&amp;WINDOW=FIRST_POPUP&amp;HEIGHT=450&amp;WIDTH=450&amp;START_MAXIMI","ZED=FALSE&amp;VAR:CALENDAR=US&amp;VAR:SYMBOL=ANSS&amp;VAR:INDEX=0"}</definedName>
    <definedName name="_2383__FDSAUDITLINK__" hidden="1">{"fdsup://directions/FAT Viewer?action=UPDATE&amp;creator=factset&amp;DYN_ARGS=TRUE&amp;DOC_NAME=FAT:FQL_AUDITING_CLIENT_TEMPLATE.FAT&amp;display_string=Audit&amp;VAR:KEY=MRMTKFMRIH&amp;VAR:QUERY=RkZfRlJFRV9DRihMVE0sMCwsLCxVU0Qp&amp;WINDOW=FIRST_POPUP&amp;HEIGHT=450&amp;WIDTH=450&amp;START_MAXIMI","ZED=FALSE&amp;VAR:CALENDAR=US&amp;VAR:SYMBOL=ANSS&amp;VAR:INDEX=0"}</definedName>
    <definedName name="_2384__FDSAUDITLINK__" localSheetId="2" hidden="1">{"fdsup://directions/FAT Viewer?action=UPDATE&amp;creator=factset&amp;DYN_ARGS=TRUE&amp;DOC_NAME=FAT:FQL_AUDITING_CLIENT_TEMPLATE.FAT&amp;display_string=Audit&amp;VAR:KEY=EHEPEXAPGH&amp;VAR:QUERY=RkZfRlJFRV9DRihMVE0sMCwsLCxVU0Qp&amp;WINDOW=FIRST_POPUP&amp;HEIGHT=450&amp;WIDTH=450&amp;START_MAXIMI","ZED=FALSE&amp;VAR:CALENDAR=US&amp;VAR:SYMBOL=A&amp;VAR:INDEX=0"}</definedName>
    <definedName name="_2384__FDSAUDITLINK__" hidden="1">{"fdsup://directions/FAT Viewer?action=UPDATE&amp;creator=factset&amp;DYN_ARGS=TRUE&amp;DOC_NAME=FAT:FQL_AUDITING_CLIENT_TEMPLATE.FAT&amp;display_string=Audit&amp;VAR:KEY=EHEPEXAPGH&amp;VAR:QUERY=RkZfRlJFRV9DRihMVE0sMCwsLCxVU0Qp&amp;WINDOW=FIRST_POPUP&amp;HEIGHT=450&amp;WIDTH=450&amp;START_MAXIMI","ZED=FALSE&amp;VAR:CALENDAR=US&amp;VAR:SYMBOL=A&amp;VAR:INDEX=0"}</definedName>
    <definedName name="_2385__FDSAUDITLINK__" localSheetId="2" hidden="1">{"fdsup://directions/FAT Viewer?action=UPDATE&amp;creator=factset&amp;DYN_ARGS=TRUE&amp;DOC_NAME=FAT:FQL_AUDITING_CLIENT_TEMPLATE.FAT&amp;display_string=Audit&amp;VAR:KEY=SHGNSJSRWD&amp;VAR:QUERY=RkZfRlJFRV9DRihMVE0sMCwsLCxVU0Qp&amp;WINDOW=FIRST_POPUP&amp;HEIGHT=450&amp;WIDTH=450&amp;START_MAXIMI","ZED=FALSE&amp;VAR:CALENDAR=US&amp;VAR:SYMBOL=ADBE&amp;VAR:INDEX=0"}</definedName>
    <definedName name="_2385__FDSAUDITLINK__" hidden="1">{"fdsup://directions/FAT Viewer?action=UPDATE&amp;creator=factset&amp;DYN_ARGS=TRUE&amp;DOC_NAME=FAT:FQL_AUDITING_CLIENT_TEMPLATE.FAT&amp;display_string=Audit&amp;VAR:KEY=SHGNSJSRWD&amp;VAR:QUERY=RkZfRlJFRV9DRihMVE0sMCwsLCxVU0Qp&amp;WINDOW=FIRST_POPUP&amp;HEIGHT=450&amp;WIDTH=450&amp;START_MAXIMI","ZED=FALSE&amp;VAR:CALENDAR=US&amp;VAR:SYMBOL=ADBE&amp;VAR:INDEX=0"}</definedName>
    <definedName name="_2386__FDSAUDITLINK__" localSheetId="2" hidden="1">{"fdsup://directions/FAT Viewer?action=UPDATE&amp;creator=factset&amp;DYN_ARGS=TRUE&amp;DOC_NAME=FAT:FQL_AUDITING_CLIENT_TEMPLATE.FAT&amp;display_string=Audit&amp;VAR:KEY=ORUXAXOVQD&amp;VAR:QUERY=RkZfRlJFRV9DRihMVE0sMCwsLCxVU0Qp&amp;WINDOW=FIRST_POPUP&amp;HEIGHT=450&amp;WIDTH=450&amp;START_MAXIMI","ZED=FALSE&amp;VAR:CALENDAR=US&amp;VAR:SYMBOL=ACN&amp;VAR:INDEX=0"}</definedName>
    <definedName name="_2386__FDSAUDITLINK__" hidden="1">{"fdsup://directions/FAT Viewer?action=UPDATE&amp;creator=factset&amp;DYN_ARGS=TRUE&amp;DOC_NAME=FAT:FQL_AUDITING_CLIENT_TEMPLATE.FAT&amp;display_string=Audit&amp;VAR:KEY=ORUXAXOVQD&amp;VAR:QUERY=RkZfRlJFRV9DRihMVE0sMCwsLCxVU0Qp&amp;WINDOW=FIRST_POPUP&amp;HEIGHT=450&amp;WIDTH=450&amp;START_MAXIMI","ZED=FALSE&amp;VAR:CALENDAR=US&amp;VAR:SYMBOL=ACN&amp;VAR:INDEX=0"}</definedName>
    <definedName name="_2387__FDSAUDITLINK__" localSheetId="2" hidden="1">{"fdsup://Directions/FactSet Auditing Viewer?action=AUDIT_VALUE&amp;DB=129&amp;ID1=89623910&amp;VALUEID=02001&amp;SDATE=201003&amp;PERIODTYPE=QTR_STD&amp;window=popup_no_bar&amp;width=385&amp;height=120&amp;START_MAXIMIZED=FALSE&amp;creator=factset&amp;display_string=Audit"}</definedName>
    <definedName name="_2387__FDSAUDITLINK__" hidden="1">{"fdsup://Directions/FactSet Auditing Viewer?action=AUDIT_VALUE&amp;DB=129&amp;ID1=89623910&amp;VALUEID=02001&amp;SDATE=201003&amp;PERIODTYPE=QTR_STD&amp;window=popup_no_bar&amp;width=385&amp;height=120&amp;START_MAXIMIZED=FALSE&amp;creator=factset&amp;display_string=Audit"}</definedName>
    <definedName name="_2388__FDSAUDITLINK__" localSheetId="2" hidden="1">{"fdsup://Directions/FactSet Auditing Viewer?action=AUDIT_VALUE&amp;DB=129&amp;ID1=22544710&amp;VALUEID=02001&amp;SDATE=201101&amp;PERIODTYPE=QTR_STD&amp;window=popup_no_bar&amp;width=385&amp;height=120&amp;START_MAXIMIZED=FALSE&amp;creator=factset&amp;display_string=Audit"}</definedName>
    <definedName name="_2388__FDSAUDITLINK__" hidden="1">{"fdsup://Directions/FactSet Auditing Viewer?action=AUDIT_VALUE&amp;DB=129&amp;ID1=22544710&amp;VALUEID=02001&amp;SDATE=201101&amp;PERIODTYPE=QTR_STD&amp;window=popup_no_bar&amp;width=385&amp;height=120&amp;START_MAXIMIZED=FALSE&amp;creator=factset&amp;display_string=Audit"}</definedName>
    <definedName name="_2389__FDSAUDITLINK__" localSheetId="2" hidden="1">{"fdsup://directions/FAT Viewer?action=UPDATE&amp;creator=factset&amp;DYN_ARGS=TRUE&amp;DOC_NAME=FAT:FQL_AUDITING_CLIENT_TEMPLATE.FAT&amp;display_string=Audit&amp;VAR:KEY=UNSPQHKVER&amp;VAR:QUERY=RkZfR1JPU1NfTUdOKE1PTiwwKQ==&amp;WINDOW=FIRST_POPUP&amp;HEIGHT=450&amp;WIDTH=450&amp;START_MAXIMIZED=","FALSE&amp;VAR:CALENDAR=US&amp;VAR:SYMBOL=TRMB&amp;VAR:INDEX=0"}</definedName>
    <definedName name="_2389__FDSAUDITLINK__" hidden="1">{"fdsup://directions/FAT Viewer?action=UPDATE&amp;creator=factset&amp;DYN_ARGS=TRUE&amp;DOC_NAME=FAT:FQL_AUDITING_CLIENT_TEMPLATE.FAT&amp;display_string=Audit&amp;VAR:KEY=UNSPQHKVER&amp;VAR:QUERY=RkZfR1JPU1NfTUdOKE1PTiwwKQ==&amp;WINDOW=FIRST_POPUP&amp;HEIGHT=450&amp;WIDTH=450&amp;START_MAXIMIZED=","FALSE&amp;VAR:CALENDAR=US&amp;VAR:SYMBOL=TRMB&amp;VAR:INDEX=0"}</definedName>
    <definedName name="_2390__FDSAUDITLINK__" localSheetId="2" hidden="1">{"fdsup://directions/FAT Viewer?action=UPDATE&amp;creator=factset&amp;DYN_ARGS=TRUE&amp;DOC_NAME=FAT:FQL_AUDITING_CLIENT_TEMPLATE.FAT&amp;display_string=Audit&amp;VAR:KEY=GVWLKBQZEB&amp;VAR:QUERY=RkZfR1JPU1NfTUdOKE1PTiwwKQ==&amp;WINDOW=FIRST_POPUP&amp;HEIGHT=450&amp;WIDTH=450&amp;START_MAXIMIZED=","FALSE&amp;VAR:CALENDAR=US&amp;VAR:SYMBOL=IBM&amp;VAR:INDEX=0"}</definedName>
    <definedName name="_2390__FDSAUDITLINK__" hidden="1">{"fdsup://directions/FAT Viewer?action=UPDATE&amp;creator=factset&amp;DYN_ARGS=TRUE&amp;DOC_NAME=FAT:FQL_AUDITING_CLIENT_TEMPLATE.FAT&amp;display_string=Audit&amp;VAR:KEY=GVWLKBQZEB&amp;VAR:QUERY=RkZfR1JPU1NfTUdOKE1PTiwwKQ==&amp;WINDOW=FIRST_POPUP&amp;HEIGHT=450&amp;WIDTH=450&amp;START_MAXIMIZED=","FALSE&amp;VAR:CALENDAR=US&amp;VAR:SYMBOL=IBM&amp;VAR:INDEX=0"}</definedName>
    <definedName name="_2391__FDSAUDITLINK__" localSheetId="2" hidden="1">{"fdsup://directions/FAT Viewer?action=UPDATE&amp;creator=factset&amp;DYN_ARGS=TRUE&amp;DOC_NAME=FAT:FQL_AUDITING_CLIENT_TEMPLATE.FAT&amp;display_string=Audit&amp;VAR:KEY=OLADARARCP&amp;VAR:QUERY=RkZfR1JPU1NfTUdOKE1PTiwwKQ==&amp;WINDOW=FIRST_POPUP&amp;HEIGHT=450&amp;WIDTH=450&amp;START_MAXIMIZED=","FALSE&amp;VAR:CALENDAR=US&amp;VAR:SYMBOL=HPQ&amp;VAR:INDEX=0"}</definedName>
    <definedName name="_2391__FDSAUDITLINK__" hidden="1">{"fdsup://directions/FAT Viewer?action=UPDATE&amp;creator=factset&amp;DYN_ARGS=TRUE&amp;DOC_NAME=FAT:FQL_AUDITING_CLIENT_TEMPLATE.FAT&amp;display_string=Audit&amp;VAR:KEY=OLADARARCP&amp;VAR:QUERY=RkZfR1JPU1NfTUdOKE1PTiwwKQ==&amp;WINDOW=FIRST_POPUP&amp;HEIGHT=450&amp;WIDTH=450&amp;START_MAXIMIZED=","FALSE&amp;VAR:CALENDAR=US&amp;VAR:SYMBOL=HPQ&amp;VAR:INDEX=0"}</definedName>
    <definedName name="_2392__FDSAUDITLINK__" localSheetId="2" hidden="1">{"fdsup://directions/FAT Viewer?action=UPDATE&amp;creator=factset&amp;DYN_ARGS=TRUE&amp;DOC_NAME=FAT:FQL_AUDITING_CLIENT_TEMPLATE.FAT&amp;display_string=Audit&amp;VAR:KEY=YLKVUFYDWF&amp;VAR:QUERY=RkZfR1JPU1NfTUdOKE1PTiwwKQ==&amp;WINDOW=FIRST_POPUP&amp;HEIGHT=450&amp;WIDTH=450&amp;START_MAXIMIZED=","FALSE&amp;VAR:CALENDAR=US&amp;VAR:SYMBOL=GOOG&amp;VAR:INDEX=0"}</definedName>
    <definedName name="_2392__FDSAUDITLINK__" hidden="1">{"fdsup://directions/FAT Viewer?action=UPDATE&amp;creator=factset&amp;DYN_ARGS=TRUE&amp;DOC_NAME=FAT:FQL_AUDITING_CLIENT_TEMPLATE.FAT&amp;display_string=Audit&amp;VAR:KEY=YLKVUFYDWF&amp;VAR:QUERY=RkZfR1JPU1NfTUdOKE1PTiwwKQ==&amp;WINDOW=FIRST_POPUP&amp;HEIGHT=450&amp;WIDTH=450&amp;START_MAXIMIZED=","FALSE&amp;VAR:CALENDAR=US&amp;VAR:SYMBOL=GOOG&amp;VAR:INDEX=0"}</definedName>
    <definedName name="_2393__FDSAUDITLINK__" localSheetId="2" hidden="1">{"fdsup://directions/FAT Viewer?action=UPDATE&amp;creator=factset&amp;DYN_ARGS=TRUE&amp;DOC_NAME=FAT:FQL_AUDITING_CLIENT_TEMPLATE.FAT&amp;display_string=Audit&amp;VAR:KEY=YLYXWTULYB&amp;VAR:QUERY=RkZfR1JPU1NfTUdOKE1PTiwwKQ==&amp;WINDOW=FIRST_POPUP&amp;HEIGHT=450&amp;WIDTH=450&amp;START_MAXIMIZED=","FALSE&amp;VAR:CALENDAR=US&amp;VAR:SYMBOL=CREE&amp;VAR:INDEX=0"}</definedName>
    <definedName name="_2393__FDSAUDITLINK__" hidden="1">{"fdsup://directions/FAT Viewer?action=UPDATE&amp;creator=factset&amp;DYN_ARGS=TRUE&amp;DOC_NAME=FAT:FQL_AUDITING_CLIENT_TEMPLATE.FAT&amp;display_string=Audit&amp;VAR:KEY=YLYXWTULYB&amp;VAR:QUERY=RkZfR1JPU1NfTUdOKE1PTiwwKQ==&amp;WINDOW=FIRST_POPUP&amp;HEIGHT=450&amp;WIDTH=450&amp;START_MAXIMIZED=","FALSE&amp;VAR:CALENDAR=US&amp;VAR:SYMBOL=CREE&amp;VAR:INDEX=0"}</definedName>
    <definedName name="_2394__FDSAUDITLINK__" localSheetId="2" hidden="1">{"fdsup://directions/FAT Viewer?action=UPDATE&amp;creator=factset&amp;DYN_ARGS=TRUE&amp;DOC_NAME=FAT:FQL_AUDITING_CLIENT_TEMPLATE.FAT&amp;display_string=Audit&amp;VAR:KEY=GXIVSPIVCR&amp;VAR:QUERY=RkZfR1JPU1NfTUdOKE1PTiwwKQ==&amp;WINDOW=FIRST_POPUP&amp;HEIGHT=450&amp;WIDTH=450&amp;START_MAXIMIZED=","FALSE&amp;VAR:CALENDAR=US&amp;VAR:SYMBOL=CTXS&amp;VAR:INDEX=0"}</definedName>
    <definedName name="_2394__FDSAUDITLINK__" hidden="1">{"fdsup://directions/FAT Viewer?action=UPDATE&amp;creator=factset&amp;DYN_ARGS=TRUE&amp;DOC_NAME=FAT:FQL_AUDITING_CLIENT_TEMPLATE.FAT&amp;display_string=Audit&amp;VAR:KEY=GXIVSPIVCR&amp;VAR:QUERY=RkZfR1JPU1NfTUdOKE1PTiwwKQ==&amp;WINDOW=FIRST_POPUP&amp;HEIGHT=450&amp;WIDTH=450&amp;START_MAXIMIZED=","FALSE&amp;VAR:CALENDAR=US&amp;VAR:SYMBOL=CTXS&amp;VAR:INDEX=0"}</definedName>
    <definedName name="_2395__FDSAUDITLINK__" localSheetId="2" hidden="1">{"fdsup://directions/FAT Viewer?action=UPDATE&amp;creator=factset&amp;DYN_ARGS=TRUE&amp;DOC_NAME=FAT:FQL_AUDITING_CLIENT_TEMPLATE.FAT&amp;display_string=Audit&amp;VAR:KEY=QVEJEFMBUD&amp;VAR:QUERY=RkZfR1JPU1NfTUdOKE1PTiwwKQ==&amp;WINDOW=FIRST_POPUP&amp;HEIGHT=450&amp;WIDTH=450&amp;START_MAXIMIZED=","FALSE&amp;VAR:CALENDAR=US&amp;VAR:SYMBOL=CSCO&amp;VAR:INDEX=0"}</definedName>
    <definedName name="_2395__FDSAUDITLINK__" hidden="1">{"fdsup://directions/FAT Viewer?action=UPDATE&amp;creator=factset&amp;DYN_ARGS=TRUE&amp;DOC_NAME=FAT:FQL_AUDITING_CLIENT_TEMPLATE.FAT&amp;display_string=Audit&amp;VAR:KEY=QVEJEFMBUD&amp;VAR:QUERY=RkZfR1JPU1NfTUdOKE1PTiwwKQ==&amp;WINDOW=FIRST_POPUP&amp;HEIGHT=450&amp;WIDTH=450&amp;START_MAXIMIZED=","FALSE&amp;VAR:CALENDAR=US&amp;VAR:SYMBOL=CSCO&amp;VAR:INDEX=0"}</definedName>
    <definedName name="_2396__FDSAUDITLINK__" localSheetId="2" hidden="1">{"fdsup://directions/FAT Viewer?action=UPDATE&amp;creator=factset&amp;DYN_ARGS=TRUE&amp;DOC_NAME=FAT:FQL_AUDITING_CLIENT_TEMPLATE.FAT&amp;display_string=Audit&amp;VAR:KEY=YTOLSLOPOB&amp;VAR:QUERY=RkZfR1JPU1NfTUdOKE1PTiwwKQ==&amp;WINDOW=FIRST_POPUP&amp;HEIGHT=450&amp;WIDTH=450&amp;START_MAXIMIZED=","FALSE&amp;VAR:CALENDAR=US&amp;VAR:SYMBOL=AAPL&amp;VAR:INDEX=0"}</definedName>
    <definedName name="_2396__FDSAUDITLINK__" hidden="1">{"fdsup://directions/FAT Viewer?action=UPDATE&amp;creator=factset&amp;DYN_ARGS=TRUE&amp;DOC_NAME=FAT:FQL_AUDITING_CLIENT_TEMPLATE.FAT&amp;display_string=Audit&amp;VAR:KEY=YTOLSLOPOB&amp;VAR:QUERY=RkZfR1JPU1NfTUdOKE1PTiwwKQ==&amp;WINDOW=FIRST_POPUP&amp;HEIGHT=450&amp;WIDTH=450&amp;START_MAXIMIZED=","FALSE&amp;VAR:CALENDAR=US&amp;VAR:SYMBOL=AAPL&amp;VAR:INDEX=0"}</definedName>
    <definedName name="_2397__FDSAUDITLINK__" localSheetId="2" hidden="1">{"fdsup://directions/FAT Viewer?action=UPDATE&amp;creator=factset&amp;DYN_ARGS=TRUE&amp;DOC_NAME=FAT:FQL_AUDITING_CLIENT_TEMPLATE.FAT&amp;display_string=Audit&amp;VAR:KEY=QPSHWVYTUN&amp;VAR:QUERY=RkZfR1JPU1NfTUdOKE1PTiwwKQ==&amp;WINDOW=FIRST_POPUP&amp;HEIGHT=450&amp;WIDTH=450&amp;START_MAXIMIZED=","FALSE&amp;VAR:CALENDAR=US&amp;VAR:SYMBOL=ANSS&amp;VAR:INDEX=0"}</definedName>
    <definedName name="_2397__FDSAUDITLINK__" hidden="1">{"fdsup://directions/FAT Viewer?action=UPDATE&amp;creator=factset&amp;DYN_ARGS=TRUE&amp;DOC_NAME=FAT:FQL_AUDITING_CLIENT_TEMPLATE.FAT&amp;display_string=Audit&amp;VAR:KEY=QPSHWVYTUN&amp;VAR:QUERY=RkZfR1JPU1NfTUdOKE1PTiwwKQ==&amp;WINDOW=FIRST_POPUP&amp;HEIGHT=450&amp;WIDTH=450&amp;START_MAXIMIZED=","FALSE&amp;VAR:CALENDAR=US&amp;VAR:SYMBOL=ANSS&amp;VAR:INDEX=0"}</definedName>
    <definedName name="_2398__FDSAUDITLINK__" localSheetId="2" hidden="1">{"fdsup://directions/FAT Viewer?action=UPDATE&amp;creator=factset&amp;DYN_ARGS=TRUE&amp;DOC_NAME=FAT:FQL_AUDITING_CLIENT_TEMPLATE.FAT&amp;display_string=Audit&amp;VAR:KEY=GVKRWLOLSN&amp;VAR:QUERY=RkZfR1JPU1NfTUdOKE1PTiwwKQ==&amp;WINDOW=FIRST_POPUP&amp;HEIGHT=450&amp;WIDTH=450&amp;START_MAXIMIZED=","FALSE&amp;VAR:CALENDAR=US&amp;VAR:SYMBOL=A&amp;VAR:INDEX=0"}</definedName>
    <definedName name="_2398__FDSAUDITLINK__" hidden="1">{"fdsup://directions/FAT Viewer?action=UPDATE&amp;creator=factset&amp;DYN_ARGS=TRUE&amp;DOC_NAME=FAT:FQL_AUDITING_CLIENT_TEMPLATE.FAT&amp;display_string=Audit&amp;VAR:KEY=GVKRWLOLSN&amp;VAR:QUERY=RkZfR1JPU1NfTUdOKE1PTiwwKQ==&amp;WINDOW=FIRST_POPUP&amp;HEIGHT=450&amp;WIDTH=450&amp;START_MAXIMIZED=","FALSE&amp;VAR:CALENDAR=US&amp;VAR:SYMBOL=A&amp;VAR:INDEX=0"}</definedName>
    <definedName name="_2399__FDSAUDITLINK__" localSheetId="2" hidden="1">{"fdsup://directions/FAT Viewer?action=UPDATE&amp;creator=factset&amp;DYN_ARGS=TRUE&amp;DOC_NAME=FAT:FQL_AUDITING_CLIENT_TEMPLATE.FAT&amp;display_string=Audit&amp;VAR:KEY=KLGPCZMZMB&amp;VAR:QUERY=RkZfR1JPU1NfTUdOKE1PTiwwKQ==&amp;WINDOW=FIRST_POPUP&amp;HEIGHT=450&amp;WIDTH=450&amp;START_MAXIMIZED=","FALSE&amp;VAR:CALENDAR=US&amp;VAR:SYMBOL=ADBE&amp;VAR:INDEX=0"}</definedName>
    <definedName name="_2399__FDSAUDITLINK__" hidden="1">{"fdsup://directions/FAT Viewer?action=UPDATE&amp;creator=factset&amp;DYN_ARGS=TRUE&amp;DOC_NAME=FAT:FQL_AUDITING_CLIENT_TEMPLATE.FAT&amp;display_string=Audit&amp;VAR:KEY=KLGPCZMZMB&amp;VAR:QUERY=RkZfR1JPU1NfTUdOKE1PTiwwKQ==&amp;WINDOW=FIRST_POPUP&amp;HEIGHT=450&amp;WIDTH=450&amp;START_MAXIMIZED=","FALSE&amp;VAR:CALENDAR=US&amp;VAR:SYMBOL=ADBE&amp;VAR:INDEX=0"}</definedName>
    <definedName name="_2400__FDSAUDITLINK__" localSheetId="2" hidden="1">{"fdsup://directions/FAT Viewer?action=UPDATE&amp;creator=factset&amp;DYN_ARGS=TRUE&amp;DOC_NAME=FAT:FQL_AUDITING_CLIENT_TEMPLATE.FAT&amp;display_string=Audit&amp;VAR:KEY=KXMPKNSNSZ&amp;VAR:QUERY=RkZfR1JPU1NfTUdOKE1PTiwwKQ==&amp;WINDOW=FIRST_POPUP&amp;HEIGHT=450&amp;WIDTH=450&amp;START_MAXIMIZED=","FALSE&amp;VAR:CALENDAR=US&amp;VAR:SYMBOL=ACN&amp;VAR:INDEX=0"}</definedName>
    <definedName name="_2400__FDSAUDITLINK__" hidden="1">{"fdsup://directions/FAT Viewer?action=UPDATE&amp;creator=factset&amp;DYN_ARGS=TRUE&amp;DOC_NAME=FAT:FQL_AUDITING_CLIENT_TEMPLATE.FAT&amp;display_string=Audit&amp;VAR:KEY=KXMPKNSNSZ&amp;VAR:QUERY=RkZfR1JPU1NfTUdOKE1PTiwwKQ==&amp;WINDOW=FIRST_POPUP&amp;HEIGHT=450&amp;WIDTH=450&amp;START_MAXIMIZED=","FALSE&amp;VAR:CALENDAR=US&amp;VAR:SYMBOL=ACN&amp;VAR:INDEX=0"}</definedName>
    <definedName name="_2401__FDSAUDITLINK__" localSheetId="2" hidden="1">{"fdsup://Directions/FactSet Auditing Viewer?action=AUDIT_VALUE&amp;DB=129&amp;ID1=89623910&amp;VALUEID=05194&amp;SDATE=201003&amp;PERIODTYPE=QTR_STD&amp;window=popup_no_bar&amp;width=385&amp;height=120&amp;START_MAXIMIZED=FALSE&amp;creator=factset&amp;display_string=Audit"}</definedName>
    <definedName name="_2401__FDSAUDITLINK__" hidden="1">{"fdsup://Directions/FactSet Auditing Viewer?action=AUDIT_VALUE&amp;DB=129&amp;ID1=89623910&amp;VALUEID=05194&amp;SDATE=201003&amp;PERIODTYPE=QTR_STD&amp;window=popup_no_bar&amp;width=385&amp;height=120&amp;START_MAXIMIZED=FALSE&amp;creator=factset&amp;display_string=Audit"}</definedName>
    <definedName name="_2402__FDSAUDITLINK__" localSheetId="2" hidden="1">{"fdsup://Directions/FactSet Auditing Viewer?action=AUDIT_VALUE&amp;DB=129&amp;ID1=22544710&amp;VALUEID=05194&amp;SDATE=201101&amp;PERIODTYPE=QTR_STD&amp;window=popup_no_bar&amp;width=385&amp;height=120&amp;START_MAXIMIZED=FALSE&amp;creator=factset&amp;display_string=Audit"}</definedName>
    <definedName name="_2402__FDSAUDITLINK__" hidden="1">{"fdsup://Directions/FactSet Auditing Viewer?action=AUDIT_VALUE&amp;DB=129&amp;ID1=22544710&amp;VALUEID=05194&amp;SDATE=201101&amp;PERIODTYPE=QTR_STD&amp;window=popup_no_bar&amp;width=385&amp;height=120&amp;START_MAXIMIZED=FALSE&amp;creator=factset&amp;display_string=Audit"}</definedName>
    <definedName name="_2403__FDSAUDITLINK__" localSheetId="2" hidden="1">{"fdsup://directions/FAT Viewer?action=UPDATE&amp;creator=factset&amp;DYN_ARGS=TRUE&amp;DOC_NAME=FAT:FQL_AUDITING_CLIENT_TEMPLATE.FAT&amp;display_string=Audit&amp;VAR:KEY=GPWXWVALQR&amp;VAR:QUERY=RkZfRlJFRV9DRihMVE0sMCwsLCxVU0Qp&amp;WINDOW=FIRST_POPUP&amp;HEIGHT=450&amp;WIDTH=450&amp;START_MAXIMI","ZED=FALSE&amp;VAR:CALENDAR=US&amp;VAR:SYMBOL=TECHNOLOGY&amp;VAR:INDEX=0"}</definedName>
    <definedName name="_2403__FDSAUDITLINK__" hidden="1">{"fdsup://directions/FAT Viewer?action=UPDATE&amp;creator=factset&amp;DYN_ARGS=TRUE&amp;DOC_NAME=FAT:FQL_AUDITING_CLIENT_TEMPLATE.FAT&amp;display_string=Audit&amp;VAR:KEY=GPWXWVALQR&amp;VAR:QUERY=RkZfRlJFRV9DRihMVE0sMCwsLCxVU0Qp&amp;WINDOW=FIRST_POPUP&amp;HEIGHT=450&amp;WIDTH=450&amp;START_MAXIMI","ZED=FALSE&amp;VAR:CALENDAR=US&amp;VAR:SYMBOL=TECHNOLOGY&amp;VAR:INDEX=0"}</definedName>
    <definedName name="_2404__FDSAUDITLINK__" localSheetId="2" hidden="1">{"fdsup://directions/FAT Viewer?action=UPDATE&amp;creator=factset&amp;DYN_ARGS=TRUE&amp;DOC_NAME=FAT:FQL_AUDITING_CLIENT_TEMPLATE.FAT&amp;display_string=Audit&amp;VAR:KEY=GPYTWLURER&amp;VAR:QUERY=RkZfRlJFRV9DRihMVE0sMCwsLCxVU0Qp&amp;WINDOW=FIRST_POPUP&amp;HEIGHT=450&amp;WIDTH=450&amp;START_MAXIMI","ZED=FALSE&amp;VAR:CALENDAR=US&amp;VAR:SYMBOL=VMI&amp;VAR:INDEX=0"}</definedName>
    <definedName name="_2404__FDSAUDITLINK__" hidden="1">{"fdsup://directions/FAT Viewer?action=UPDATE&amp;creator=factset&amp;DYN_ARGS=TRUE&amp;DOC_NAME=FAT:FQL_AUDITING_CLIENT_TEMPLATE.FAT&amp;display_string=Audit&amp;VAR:KEY=GPYTWLURER&amp;VAR:QUERY=RkZfRlJFRV9DRihMVE0sMCwsLCxVU0Qp&amp;WINDOW=FIRST_POPUP&amp;HEIGHT=450&amp;WIDTH=450&amp;START_MAXIMI","ZED=FALSE&amp;VAR:CALENDAR=US&amp;VAR:SYMBOL=VMI&amp;VAR:INDEX=0"}</definedName>
    <definedName name="_2405__FDSAUDITLINK__" localSheetId="2" hidden="1">{"fdsup://directions/FAT Viewer?action=UPDATE&amp;creator=factset&amp;DYN_ARGS=TRUE&amp;DOC_NAME=FAT:FQL_AUDITING_CLIENT_TEMPLATE.FAT&amp;display_string=Audit&amp;VAR:KEY=QNSNKZILWF&amp;VAR:QUERY=RkZfRlJFRV9DRihMVE0sMCwsLCxVU0Qp&amp;WINDOW=FIRST_POPUP&amp;HEIGHT=450&amp;WIDTH=450&amp;START_MAXIMI","ZED=FALSE&amp;VAR:CALENDAR=US&amp;VAR:SYMBOL=PLL&amp;VAR:INDEX=0"}</definedName>
    <definedName name="_2405__FDSAUDITLINK__" hidden="1">{"fdsup://directions/FAT Viewer?action=UPDATE&amp;creator=factset&amp;DYN_ARGS=TRUE&amp;DOC_NAME=FAT:FQL_AUDITING_CLIENT_TEMPLATE.FAT&amp;display_string=Audit&amp;VAR:KEY=QNSNKZILWF&amp;VAR:QUERY=RkZfRlJFRV9DRihMVE0sMCwsLCxVU0Qp&amp;WINDOW=FIRST_POPUP&amp;HEIGHT=450&amp;WIDTH=450&amp;START_MAXIMI","ZED=FALSE&amp;VAR:CALENDAR=US&amp;VAR:SYMBOL=PLL&amp;VAR:INDEX=0"}</definedName>
    <definedName name="_2406__FDSAUDITLINK__" localSheetId="2" hidden="1">{"fdsup://directions/FAT Viewer?action=UPDATE&amp;creator=factset&amp;DYN_ARGS=TRUE&amp;DOC_NAME=FAT:FQL_AUDITING_CLIENT_TEMPLATE.FAT&amp;display_string=Audit&amp;VAR:KEY=IHGRUVERIX&amp;VAR:QUERY=RkZfRlJFRV9DRihMVE0sMCwsLCxVU0Qp&amp;WINDOW=FIRST_POPUP&amp;HEIGHT=450&amp;WIDTH=450&amp;START_MAXIMI","ZED=FALSE&amp;VAR:CALENDAR=US&amp;VAR:SYMBOL=JBHT&amp;VAR:INDEX=0"}</definedName>
    <definedName name="_2406__FDSAUDITLINK__" hidden="1">{"fdsup://directions/FAT Viewer?action=UPDATE&amp;creator=factset&amp;DYN_ARGS=TRUE&amp;DOC_NAME=FAT:FQL_AUDITING_CLIENT_TEMPLATE.FAT&amp;display_string=Audit&amp;VAR:KEY=IHGRUVERIX&amp;VAR:QUERY=RkZfRlJFRV9DRihMVE0sMCwsLCxVU0Qp&amp;WINDOW=FIRST_POPUP&amp;HEIGHT=450&amp;WIDTH=450&amp;START_MAXIMI","ZED=FALSE&amp;VAR:CALENDAR=US&amp;VAR:SYMBOL=JBHT&amp;VAR:INDEX=0"}</definedName>
    <definedName name="_2407__FDSAUDITLINK__" localSheetId="2" hidden="1">{"fdsup://directions/FAT Viewer?action=UPDATE&amp;creator=factset&amp;DYN_ARGS=TRUE&amp;DOC_NAME=FAT:FQL_AUDITING_CLIENT_TEMPLATE.FAT&amp;display_string=Audit&amp;VAR:KEY=ELQDSRODWJ&amp;VAR:QUERY=RkZfRlJFRV9DRihMVE0sMCwsLCxVU0Qp&amp;WINDOW=FIRST_POPUP&amp;HEIGHT=450&amp;WIDTH=450&amp;START_MAXIMI","ZED=FALSE&amp;VAR:CALENDAR=US&amp;VAR:SYMBOL=CMI&amp;VAR:INDEX=0"}</definedName>
    <definedName name="_2407__FDSAUDITLINK__" hidden="1">{"fdsup://directions/FAT Viewer?action=UPDATE&amp;creator=factset&amp;DYN_ARGS=TRUE&amp;DOC_NAME=FAT:FQL_AUDITING_CLIENT_TEMPLATE.FAT&amp;display_string=Audit&amp;VAR:KEY=ELQDSRODWJ&amp;VAR:QUERY=RkZfRlJFRV9DRihMVE0sMCwsLCxVU0Qp&amp;WINDOW=FIRST_POPUP&amp;HEIGHT=450&amp;WIDTH=450&amp;START_MAXIMI","ZED=FALSE&amp;VAR:CALENDAR=US&amp;VAR:SYMBOL=CMI&amp;VAR:INDEX=0"}</definedName>
    <definedName name="_2408__FDSAUDITLINK__" localSheetId="2" hidden="1">{"fdsup://directions/FAT Viewer?action=UPDATE&amp;creator=factset&amp;DYN_ARGS=TRUE&amp;DOC_NAME=FAT:FQL_AUDITING_CLIENT_TEMPLATE.FAT&amp;display_string=Audit&amp;VAR:KEY=YNYBYRENIT&amp;VAR:QUERY=RkZfRlJFRV9DRihMVE0sMCwsLCxVU0Qp&amp;WINDOW=FIRST_POPUP&amp;HEIGHT=450&amp;WIDTH=450&amp;START_MAXIMI","ZED=FALSE&amp;VAR:CALENDAR=US&amp;VAR:SYMBOL=ABB&amp;VAR:INDEX=0"}</definedName>
    <definedName name="_2408__FDSAUDITLINK__" hidden="1">{"fdsup://directions/FAT Viewer?action=UPDATE&amp;creator=factset&amp;DYN_ARGS=TRUE&amp;DOC_NAME=FAT:FQL_AUDITING_CLIENT_TEMPLATE.FAT&amp;display_string=Audit&amp;VAR:KEY=YNYBYRENIT&amp;VAR:QUERY=RkZfRlJFRV9DRihMVE0sMCwsLCxVU0Qp&amp;WINDOW=FIRST_POPUP&amp;HEIGHT=450&amp;WIDTH=450&amp;START_MAXIMI","ZED=FALSE&amp;VAR:CALENDAR=US&amp;VAR:SYMBOL=ABB&amp;VAR:INDEX=0"}</definedName>
    <definedName name="_2409__FDSAUDITLINK__" localSheetId="2" hidden="1">{"fdsup://directions/FAT Viewer?action=UPDATE&amp;creator=factset&amp;DYN_ARGS=TRUE&amp;DOC_NAME=FAT:FQL_AUDITING_CLIENT_TEMPLATE.FAT&amp;display_string=Audit&amp;VAR:KEY=AJSDKROBCN&amp;VAR:QUERY=RkZfR1JPU1NfTUdOKE1PTiwwKQ==&amp;WINDOW=FIRST_POPUP&amp;HEIGHT=450&amp;WIDTH=450&amp;START_MAXIMIZED=","FALSE&amp;VAR:CALENDAR=US&amp;VAR:SYMBOL=VMI&amp;VAR:INDEX=0"}</definedName>
    <definedName name="_2409__FDSAUDITLINK__" hidden="1">{"fdsup://directions/FAT Viewer?action=UPDATE&amp;creator=factset&amp;DYN_ARGS=TRUE&amp;DOC_NAME=FAT:FQL_AUDITING_CLIENT_TEMPLATE.FAT&amp;display_string=Audit&amp;VAR:KEY=AJSDKROBCN&amp;VAR:QUERY=RkZfR1JPU1NfTUdOKE1PTiwwKQ==&amp;WINDOW=FIRST_POPUP&amp;HEIGHT=450&amp;WIDTH=450&amp;START_MAXIMIZED=","FALSE&amp;VAR:CALENDAR=US&amp;VAR:SYMBOL=VMI&amp;VAR:INDEX=0"}</definedName>
    <definedName name="_2410__FDSAUDITLINK__" localSheetId="2" hidden="1">{"fdsup://directions/FAT Viewer?action=UPDATE&amp;creator=factset&amp;DYN_ARGS=TRUE&amp;DOC_NAME=FAT:FQL_AUDITING_CLIENT_TEMPLATE.FAT&amp;display_string=Audit&amp;VAR:KEY=QLWRGREDYX&amp;VAR:QUERY=RkZfR1JPU1NfTUdOKE1PTiwwKQ==&amp;WINDOW=FIRST_POPUP&amp;HEIGHT=450&amp;WIDTH=450&amp;START_MAXIMIZED=","FALSE&amp;VAR:CALENDAR=US&amp;VAR:SYMBOL=PLL&amp;VAR:INDEX=0"}</definedName>
    <definedName name="_2410__FDSAUDITLINK__" hidden="1">{"fdsup://directions/FAT Viewer?action=UPDATE&amp;creator=factset&amp;DYN_ARGS=TRUE&amp;DOC_NAME=FAT:FQL_AUDITING_CLIENT_TEMPLATE.FAT&amp;display_string=Audit&amp;VAR:KEY=QLWRGREDYX&amp;VAR:QUERY=RkZfR1JPU1NfTUdOKE1PTiwwKQ==&amp;WINDOW=FIRST_POPUP&amp;HEIGHT=450&amp;WIDTH=450&amp;START_MAXIMIZED=","FALSE&amp;VAR:CALENDAR=US&amp;VAR:SYMBOL=PLL&amp;VAR:INDEX=0"}</definedName>
    <definedName name="_2411__FDSAUDITLINK__" localSheetId="2" hidden="1">{"fdsup://directions/FAT Viewer?action=UPDATE&amp;creator=factset&amp;DYN_ARGS=TRUE&amp;DOC_NAME=FAT:FQL_AUDITING_CLIENT_TEMPLATE.FAT&amp;display_string=Audit&amp;VAR:KEY=ADOXITQFSV&amp;VAR:QUERY=RkZfR1JPU1NfTUdOKE1PTiwwKQ==&amp;WINDOW=FIRST_POPUP&amp;HEIGHT=450&amp;WIDTH=450&amp;START_MAXIMIZED=","FALSE&amp;VAR:CALENDAR=US&amp;VAR:SYMBOL=JBHT&amp;VAR:INDEX=0"}</definedName>
    <definedName name="_2411__FDSAUDITLINK__" hidden="1">{"fdsup://directions/FAT Viewer?action=UPDATE&amp;creator=factset&amp;DYN_ARGS=TRUE&amp;DOC_NAME=FAT:FQL_AUDITING_CLIENT_TEMPLATE.FAT&amp;display_string=Audit&amp;VAR:KEY=ADOXITQFSV&amp;VAR:QUERY=RkZfR1JPU1NfTUdOKE1PTiwwKQ==&amp;WINDOW=FIRST_POPUP&amp;HEIGHT=450&amp;WIDTH=450&amp;START_MAXIMIZED=","FALSE&amp;VAR:CALENDAR=US&amp;VAR:SYMBOL=JBHT&amp;VAR:INDEX=0"}</definedName>
    <definedName name="_2412__FDSAUDITLINK__" localSheetId="2" hidden="1">{"fdsup://directions/FAT Viewer?action=UPDATE&amp;creator=factset&amp;DYN_ARGS=TRUE&amp;DOC_NAME=FAT:FQL_AUDITING_CLIENT_TEMPLATE.FAT&amp;display_string=Audit&amp;VAR:KEY=ORAXEFCFCN&amp;VAR:QUERY=RkZfR1JPU1NfTUdOKE1PTiwwKQ==&amp;WINDOW=FIRST_POPUP&amp;HEIGHT=450&amp;WIDTH=450&amp;START_MAXIMIZED=","FALSE&amp;VAR:CALENDAR=US&amp;VAR:SYMBOL=CMI&amp;VAR:INDEX=0"}</definedName>
    <definedName name="_2412__FDSAUDITLINK__" hidden="1">{"fdsup://directions/FAT Viewer?action=UPDATE&amp;creator=factset&amp;DYN_ARGS=TRUE&amp;DOC_NAME=FAT:FQL_AUDITING_CLIENT_TEMPLATE.FAT&amp;display_string=Audit&amp;VAR:KEY=ORAXEFCFCN&amp;VAR:QUERY=RkZfR1JPU1NfTUdOKE1PTiwwKQ==&amp;WINDOW=FIRST_POPUP&amp;HEIGHT=450&amp;WIDTH=450&amp;START_MAXIMIZED=","FALSE&amp;VAR:CALENDAR=US&amp;VAR:SYMBOL=CMI&amp;VAR:INDEX=0"}</definedName>
    <definedName name="_2413__FDSAUDITLINK__" localSheetId="2" hidden="1">{"fdsup://directions/FAT Viewer?action=UPDATE&amp;creator=factset&amp;DYN_ARGS=TRUE&amp;DOC_NAME=FAT:FQL_AUDITING_CLIENT_TEMPLATE.FAT&amp;display_string=Audit&amp;VAR:KEY=CFAFGLWNOL&amp;VAR:QUERY=RkZfR1JPU1NfTUdOKE1PTiwwKQ==&amp;WINDOW=FIRST_POPUP&amp;HEIGHT=450&amp;WIDTH=450&amp;START_MAXIMIZED=","FALSE&amp;VAR:CALENDAR=US&amp;VAR:SYMBOL=ABB&amp;VAR:INDEX=0"}</definedName>
    <definedName name="_2413__FDSAUDITLINK__" hidden="1">{"fdsup://directions/FAT Viewer?action=UPDATE&amp;creator=factset&amp;DYN_ARGS=TRUE&amp;DOC_NAME=FAT:FQL_AUDITING_CLIENT_TEMPLATE.FAT&amp;display_string=Audit&amp;VAR:KEY=CFAFGLWNOL&amp;VAR:QUERY=RkZfR1JPU1NfTUdOKE1PTiwwKQ==&amp;WINDOW=FIRST_POPUP&amp;HEIGHT=450&amp;WIDTH=450&amp;START_MAXIMIZED=","FALSE&amp;VAR:CALENDAR=US&amp;VAR:SYMBOL=ABB&amp;VAR:INDEX=0"}</definedName>
    <definedName name="_2414__FDSAUDITLINK__" localSheetId="2" hidden="1">{"fdsup://directions/FAT Viewer?action=UPDATE&amp;creator=factset&amp;DYN_ARGS=TRUE&amp;DOC_NAME=FAT:FQL_AUDITING_CLIENT_TEMPLATE.FAT&amp;display_string=Audit&amp;VAR:KEY=CLGNYNEROT&amp;VAR:QUERY=RkZfRlJFRV9DRihMVE0sMCwsLCxVU0Qp&amp;WINDOW=FIRST_POPUP&amp;HEIGHT=450&amp;WIDTH=450&amp;START_MAXIMI","ZED=FALSE&amp;VAR:CALENDAR=US&amp;VAR:SYMBOL=INDUSTRIALS&amp;VAR:INDEX=0"}</definedName>
    <definedName name="_2414__FDSAUDITLINK__" hidden="1">{"fdsup://directions/FAT Viewer?action=UPDATE&amp;creator=factset&amp;DYN_ARGS=TRUE&amp;DOC_NAME=FAT:FQL_AUDITING_CLIENT_TEMPLATE.FAT&amp;display_string=Audit&amp;VAR:KEY=CLGNYNEROT&amp;VAR:QUERY=RkZfRlJFRV9DRihMVE0sMCwsLCxVU0Qp&amp;WINDOW=FIRST_POPUP&amp;HEIGHT=450&amp;WIDTH=450&amp;START_MAXIMI","ZED=FALSE&amp;VAR:CALENDAR=US&amp;VAR:SYMBOL=INDUSTRIALS&amp;VAR:INDEX=0"}</definedName>
    <definedName name="_2415__FDSAUDITLINK__" localSheetId="2" hidden="1">{"fdsup://directions/FAT Viewer?action=UPDATE&amp;creator=factset&amp;DYN_ARGS=TRUE&amp;DOC_NAME=FAT:FQL_AUDITING_CLIENT_TEMPLATE.FAT&amp;display_string=Audit&amp;VAR:KEY=SBUVMPWNCH&amp;VAR:QUERY=RkZfRlJFRV9DRihMVE0sMCwsLCxVU0Qp&amp;WINDOW=FIRST_POPUP&amp;HEIGHT=450&amp;WIDTH=450&amp;START_MAXIMI","ZED=FALSE&amp;VAR:CALENDAR=US&amp;VAR:SYMBOL=SRCL&amp;VAR:INDEX=0"}</definedName>
    <definedName name="_2415__FDSAUDITLINK__" hidden="1">{"fdsup://directions/FAT Viewer?action=UPDATE&amp;creator=factset&amp;DYN_ARGS=TRUE&amp;DOC_NAME=FAT:FQL_AUDITING_CLIENT_TEMPLATE.FAT&amp;display_string=Audit&amp;VAR:KEY=SBUVMPWNCH&amp;VAR:QUERY=RkZfRlJFRV9DRihMVE0sMCwsLCxVU0Qp&amp;WINDOW=FIRST_POPUP&amp;HEIGHT=450&amp;WIDTH=450&amp;START_MAXIMI","ZED=FALSE&amp;VAR:CALENDAR=US&amp;VAR:SYMBOL=SRCL&amp;VAR:INDEX=0"}</definedName>
    <definedName name="_2416__FDSAUDITLINK__" localSheetId="2" hidden="1">{"fdsup://directions/FAT Viewer?action=UPDATE&amp;creator=factset&amp;DYN_ARGS=TRUE&amp;DOC_NAME=FAT:FQL_AUDITING_CLIENT_TEMPLATE.FAT&amp;display_string=Audit&amp;VAR:KEY=SRYDGZADOL&amp;VAR:QUERY=RkZfRlJFRV9DRihMVE0sMCwsLCxVU0Qp&amp;WINDOW=FIRST_POPUP&amp;HEIGHT=450&amp;WIDTH=450&amp;START_MAXIMI","ZED=FALSE&amp;VAR:CALENDAR=US&amp;VAR:SYMBOL=MTD&amp;VAR:INDEX=0"}</definedName>
    <definedName name="_2416__FDSAUDITLINK__" hidden="1">{"fdsup://directions/FAT Viewer?action=UPDATE&amp;creator=factset&amp;DYN_ARGS=TRUE&amp;DOC_NAME=FAT:FQL_AUDITING_CLIENT_TEMPLATE.FAT&amp;display_string=Audit&amp;VAR:KEY=SRYDGZADOL&amp;VAR:QUERY=RkZfRlJFRV9DRihMVE0sMCwsLCxVU0Qp&amp;WINDOW=FIRST_POPUP&amp;HEIGHT=450&amp;WIDTH=450&amp;START_MAXIMI","ZED=FALSE&amp;VAR:CALENDAR=US&amp;VAR:SYMBOL=MTD&amp;VAR:INDEX=0"}</definedName>
    <definedName name="_2417__FDSAUDITLINK__" localSheetId="2" hidden="1">{"fdsup://directions/FAT Viewer?action=UPDATE&amp;creator=factset&amp;DYN_ARGS=TRUE&amp;DOC_NAME=FAT:FQL_AUDITING_CLIENT_TEMPLATE.FAT&amp;display_string=Audit&amp;VAR:KEY=OTSDSDQNMP&amp;VAR:QUERY=RkZfRlJFRV9DRihMVE0sMCwsLCxVU0Qp&amp;WINDOW=FIRST_POPUP&amp;HEIGHT=450&amp;WIDTH=450&amp;START_MAXIMI","ZED=FALSE&amp;VAR:CALENDAR=US&amp;VAR:SYMBOL=WAT&amp;VAR:INDEX=0"}</definedName>
    <definedName name="_2417__FDSAUDITLINK__" hidden="1">{"fdsup://directions/FAT Viewer?action=UPDATE&amp;creator=factset&amp;DYN_ARGS=TRUE&amp;DOC_NAME=FAT:FQL_AUDITING_CLIENT_TEMPLATE.FAT&amp;display_string=Audit&amp;VAR:KEY=OTSDSDQNMP&amp;VAR:QUERY=RkZfRlJFRV9DRihMVE0sMCwsLCxVU0Qp&amp;WINDOW=FIRST_POPUP&amp;HEIGHT=450&amp;WIDTH=450&amp;START_MAXIMI","ZED=FALSE&amp;VAR:CALENDAR=US&amp;VAR:SYMBOL=WAT&amp;VAR:INDEX=0"}</definedName>
    <definedName name="_2418__FDSAUDITLINK__" localSheetId="2" hidden="1">{"fdsup://directions/FAT Viewer?action=UPDATE&amp;creator=factset&amp;DYN_ARGS=TRUE&amp;DOC_NAME=FAT:FQL_AUDITING_CLIENT_TEMPLATE.FAT&amp;display_string=Audit&amp;VAR:KEY=OBQNYVETWV&amp;VAR:QUERY=RkZfRlJFRV9DRihMVE0sMCwsLCxVU0Qp&amp;WINDOW=FIRST_POPUP&amp;HEIGHT=450&amp;WIDTH=450&amp;START_MAXIMI","ZED=FALSE&amp;VAR:CALENDAR=US&amp;VAR:SYMBOL=BDX&amp;VAR:INDEX=0"}</definedName>
    <definedName name="_2418__FDSAUDITLINK__" hidden="1">{"fdsup://directions/FAT Viewer?action=UPDATE&amp;creator=factset&amp;DYN_ARGS=TRUE&amp;DOC_NAME=FAT:FQL_AUDITING_CLIENT_TEMPLATE.FAT&amp;display_string=Audit&amp;VAR:KEY=OBQNYVETWV&amp;VAR:QUERY=RkZfRlJFRV9DRihMVE0sMCwsLCxVU0Qp&amp;WINDOW=FIRST_POPUP&amp;HEIGHT=450&amp;WIDTH=450&amp;START_MAXIMI","ZED=FALSE&amp;VAR:CALENDAR=US&amp;VAR:SYMBOL=BDX&amp;VAR:INDEX=0"}</definedName>
    <definedName name="_2419__FDSAUDITLINK__" localSheetId="2" hidden="1">{"fdsup://directions/FAT Viewer?action=UPDATE&amp;creator=factset&amp;DYN_ARGS=TRUE&amp;DOC_NAME=FAT:FQL_AUDITING_CLIENT_TEMPLATE.FAT&amp;display_string=Audit&amp;VAR:KEY=QDKDYFSHYB&amp;VAR:QUERY=RkZfR1JPU1NfTUdOKE1PTiwwKQ==&amp;WINDOW=FIRST_POPUP&amp;HEIGHT=450&amp;WIDTH=450&amp;START_MAXIMIZED=","FALSE&amp;VAR:CALENDAR=US&amp;VAR:SYMBOL=SRCL&amp;VAR:INDEX=0"}</definedName>
    <definedName name="_2419__FDSAUDITLINK__" hidden="1">{"fdsup://directions/FAT Viewer?action=UPDATE&amp;creator=factset&amp;DYN_ARGS=TRUE&amp;DOC_NAME=FAT:FQL_AUDITING_CLIENT_TEMPLATE.FAT&amp;display_string=Audit&amp;VAR:KEY=QDKDYFSHYB&amp;VAR:QUERY=RkZfR1JPU1NfTUdOKE1PTiwwKQ==&amp;WINDOW=FIRST_POPUP&amp;HEIGHT=450&amp;WIDTH=450&amp;START_MAXIMIZED=","FALSE&amp;VAR:CALENDAR=US&amp;VAR:SYMBOL=SRCL&amp;VAR:INDEX=0"}</definedName>
    <definedName name="_2420__FDSAUDITLINK__" localSheetId="2" hidden="1">{"fdsup://directions/FAT Viewer?action=UPDATE&amp;creator=factset&amp;DYN_ARGS=TRUE&amp;DOC_NAME=FAT:FQL_AUDITING_CLIENT_TEMPLATE.FAT&amp;display_string=Audit&amp;VAR:KEY=YXGBERCNQF&amp;VAR:QUERY=RkZfR1JPU1NfTUdOKE1PTiwwKQ==&amp;WINDOW=FIRST_POPUP&amp;HEIGHT=450&amp;WIDTH=450&amp;START_MAXIMIZED=","FALSE&amp;VAR:CALENDAR=US&amp;VAR:SYMBOL=MTD&amp;VAR:INDEX=0"}</definedName>
    <definedName name="_2420__FDSAUDITLINK__" hidden="1">{"fdsup://directions/FAT Viewer?action=UPDATE&amp;creator=factset&amp;DYN_ARGS=TRUE&amp;DOC_NAME=FAT:FQL_AUDITING_CLIENT_TEMPLATE.FAT&amp;display_string=Audit&amp;VAR:KEY=YXGBERCNQF&amp;VAR:QUERY=RkZfR1JPU1NfTUdOKE1PTiwwKQ==&amp;WINDOW=FIRST_POPUP&amp;HEIGHT=450&amp;WIDTH=450&amp;START_MAXIMIZED=","FALSE&amp;VAR:CALENDAR=US&amp;VAR:SYMBOL=MTD&amp;VAR:INDEX=0"}</definedName>
    <definedName name="_2421__FDSAUDITLINK__" localSheetId="2" hidden="1">{"fdsup://directions/FAT Viewer?action=UPDATE&amp;creator=factset&amp;DYN_ARGS=TRUE&amp;DOC_NAME=FAT:FQL_AUDITING_CLIENT_TEMPLATE.FAT&amp;display_string=Audit&amp;VAR:KEY=QPOZOZOTQL&amp;VAR:QUERY=RkZfR1JPU1NfTUdOKE1PTiwwKQ==&amp;WINDOW=FIRST_POPUP&amp;HEIGHT=450&amp;WIDTH=450&amp;START_MAXIMIZED=","FALSE&amp;VAR:CALENDAR=US&amp;VAR:SYMBOL=WAT&amp;VAR:INDEX=0"}</definedName>
    <definedName name="_2421__FDSAUDITLINK__" hidden="1">{"fdsup://directions/FAT Viewer?action=UPDATE&amp;creator=factset&amp;DYN_ARGS=TRUE&amp;DOC_NAME=FAT:FQL_AUDITING_CLIENT_TEMPLATE.FAT&amp;display_string=Audit&amp;VAR:KEY=QPOZOZOTQL&amp;VAR:QUERY=RkZfR1JPU1NfTUdOKE1PTiwwKQ==&amp;WINDOW=FIRST_POPUP&amp;HEIGHT=450&amp;WIDTH=450&amp;START_MAXIMIZED=","FALSE&amp;VAR:CALENDAR=US&amp;VAR:SYMBOL=WAT&amp;VAR:INDEX=0"}</definedName>
    <definedName name="_2422__FDSAUDITLINK__" localSheetId="2" hidden="1">{"fdsup://directions/FAT Viewer?action=UPDATE&amp;creator=factset&amp;DYN_ARGS=TRUE&amp;DOC_NAME=FAT:FQL_AUDITING_CLIENT_TEMPLATE.FAT&amp;display_string=Audit&amp;VAR:KEY=AFGBEFMHYJ&amp;VAR:QUERY=RkZfR1JPU1NfTUdOKE1PTiwwKQ==&amp;WINDOW=FIRST_POPUP&amp;HEIGHT=450&amp;WIDTH=450&amp;START_MAXIMIZED=","FALSE&amp;VAR:CALENDAR=US&amp;VAR:SYMBOL=BDX&amp;VAR:INDEX=0"}</definedName>
    <definedName name="_2422__FDSAUDITLINK__" hidden="1">{"fdsup://directions/FAT Viewer?action=UPDATE&amp;creator=factset&amp;DYN_ARGS=TRUE&amp;DOC_NAME=FAT:FQL_AUDITING_CLIENT_TEMPLATE.FAT&amp;display_string=Audit&amp;VAR:KEY=AFGBEFMHYJ&amp;VAR:QUERY=RkZfR1JPU1NfTUdOKE1PTiwwKQ==&amp;WINDOW=FIRST_POPUP&amp;HEIGHT=450&amp;WIDTH=450&amp;START_MAXIMIZED=","FALSE&amp;VAR:CALENDAR=US&amp;VAR:SYMBOL=BDX&amp;VAR:INDEX=0"}</definedName>
    <definedName name="_2423__FDSAUDITLINK__" localSheetId="2" hidden="1">{"fdsup://directions/FAT Viewer?action=UPDATE&amp;creator=factset&amp;DYN_ARGS=TRUE&amp;DOC_NAME=FAT:FQL_AUDITING_CLIENT_TEMPLATE.FAT&amp;display_string=Audit&amp;VAR:KEY=GLCVARIVEP&amp;VAR:QUERY=RkZfRlJFRV9DRihMVE0sMCwsLCxVU0Qp&amp;WINDOW=FIRST_POPUP&amp;HEIGHT=450&amp;WIDTH=450&amp;START_MAXIMI","ZED=FALSE&amp;VAR:CALENDAR=US&amp;VAR:SYMBOL=ICE&amp;VAR:INDEX=0"}</definedName>
    <definedName name="_2423__FDSAUDITLINK__" hidden="1">{"fdsup://directions/FAT Viewer?action=UPDATE&amp;creator=factset&amp;DYN_ARGS=TRUE&amp;DOC_NAME=FAT:FQL_AUDITING_CLIENT_TEMPLATE.FAT&amp;display_string=Audit&amp;VAR:KEY=GLCVARIVEP&amp;VAR:QUERY=RkZfRlJFRV9DRihMVE0sMCwsLCxVU0Qp&amp;WINDOW=FIRST_POPUP&amp;HEIGHT=450&amp;WIDTH=450&amp;START_MAXIMI","ZED=FALSE&amp;VAR:CALENDAR=US&amp;VAR:SYMBOL=ICE&amp;VAR:INDEX=0"}</definedName>
    <definedName name="_2424__FDSAUDITLINK__" localSheetId="2" hidden="1">{"fdsup://directions/FAT Viewer?action=UPDATE&amp;creator=factset&amp;DYN_ARGS=TRUE&amp;DOC_NAME=FAT:FQL_AUDITING_CLIENT_TEMPLATE.FAT&amp;display_string=Audit&amp;VAR:KEY=ANMRCHKVMT&amp;VAR:QUERY=RkZfRlJFRV9DRihMVE0sMCwsLCxVU0Qp&amp;WINDOW=FIRST_POPUP&amp;HEIGHT=450&amp;WIDTH=450&amp;START_MAXIMI","ZED=FALSE&amp;VAR:CALENDAR=US&amp;VAR:SYMBOL=ACE&amp;VAR:INDEX=0"}</definedName>
    <definedName name="_2424__FDSAUDITLINK__" hidden="1">{"fdsup://directions/FAT Viewer?action=UPDATE&amp;creator=factset&amp;DYN_ARGS=TRUE&amp;DOC_NAME=FAT:FQL_AUDITING_CLIENT_TEMPLATE.FAT&amp;display_string=Audit&amp;VAR:KEY=ANMRCHKVMT&amp;VAR:QUERY=RkZfRlJFRV9DRihMVE0sMCwsLCxVU0Qp&amp;WINDOW=FIRST_POPUP&amp;HEIGHT=450&amp;WIDTH=450&amp;START_MAXIMI","ZED=FALSE&amp;VAR:CALENDAR=US&amp;VAR:SYMBOL=ACE&amp;VAR:INDEX=0"}</definedName>
    <definedName name="_2425__FDSAUDITLINK__" localSheetId="2" hidden="1">{"fdsup://Directions/FactSet Auditing Viewer?action=AUDIT_VALUE&amp;DB=129&amp;ID1=45865V10&amp;VALUEID=02001&amp;SDATE=201003&amp;PERIODTYPE=QTR_STD&amp;window=popup_no_bar&amp;width=385&amp;height=120&amp;START_MAXIMIZED=FALSE&amp;creator=factset&amp;display_string=Audit"}</definedName>
    <definedName name="_2425__FDSAUDITLINK__" hidden="1">{"fdsup://Directions/FactSet Auditing Viewer?action=AUDIT_VALUE&amp;DB=129&amp;ID1=45865V10&amp;VALUEID=02001&amp;SDATE=201003&amp;PERIODTYPE=QTR_STD&amp;window=popup_no_bar&amp;width=385&amp;height=120&amp;START_MAXIMIZED=FALSE&amp;creator=factset&amp;display_string=Audit"}</definedName>
    <definedName name="_2426__FDSAUDITLINK__" localSheetId="2" hidden="1">{"fdsup://directions/FAT Viewer?action=UPDATE&amp;creator=factset&amp;DYN_ARGS=TRUE&amp;DOC_NAME=FAT:FQL_AUDITING_CLIENT_TEMPLATE.FAT&amp;display_string=Audit&amp;VAR:KEY=WXOXURUTIZ&amp;VAR:QUERY=RkZfR1JPU1NfTUdOKE1PTiwwKQ==&amp;WINDOW=FIRST_POPUP&amp;HEIGHT=450&amp;WIDTH=450&amp;START_MAXIMIZED=","FALSE&amp;VAR:CALENDAR=US&amp;VAR:SYMBOL=ICE&amp;VAR:INDEX=0"}</definedName>
    <definedName name="_2426__FDSAUDITLINK__" hidden="1">{"fdsup://directions/FAT Viewer?action=UPDATE&amp;creator=factset&amp;DYN_ARGS=TRUE&amp;DOC_NAME=FAT:FQL_AUDITING_CLIENT_TEMPLATE.FAT&amp;display_string=Audit&amp;VAR:KEY=WXOXURUTIZ&amp;VAR:QUERY=RkZfR1JPU1NfTUdOKE1PTiwwKQ==&amp;WINDOW=FIRST_POPUP&amp;HEIGHT=450&amp;WIDTH=450&amp;START_MAXIMIZED=","FALSE&amp;VAR:CALENDAR=US&amp;VAR:SYMBOL=ICE&amp;VAR:INDEX=0"}</definedName>
    <definedName name="_2427__FDSAUDITLINK__" localSheetId="2" hidden="1">{"fdsup://directions/FAT Viewer?action=UPDATE&amp;creator=factset&amp;DYN_ARGS=TRUE&amp;DOC_NAME=FAT:FQL_AUDITING_CLIENT_TEMPLATE.FAT&amp;display_string=Audit&amp;VAR:KEY=QZUNEBYNGP&amp;VAR:QUERY=RkZfR1JPU1NfTUdOKE1PTiwwKQ==&amp;WINDOW=FIRST_POPUP&amp;HEIGHT=450&amp;WIDTH=450&amp;START_MAXIMIZED=","FALSE&amp;VAR:CALENDAR=US&amp;VAR:SYMBOL=ACE&amp;VAR:INDEX=0"}</definedName>
    <definedName name="_2427__FDSAUDITLINK__" hidden="1">{"fdsup://directions/FAT Viewer?action=UPDATE&amp;creator=factset&amp;DYN_ARGS=TRUE&amp;DOC_NAME=FAT:FQL_AUDITING_CLIENT_TEMPLATE.FAT&amp;display_string=Audit&amp;VAR:KEY=QZUNEBYNGP&amp;VAR:QUERY=RkZfR1JPU1NfTUdOKE1PTiwwKQ==&amp;WINDOW=FIRST_POPUP&amp;HEIGHT=450&amp;WIDTH=450&amp;START_MAXIMIZED=","FALSE&amp;VAR:CALENDAR=US&amp;VAR:SYMBOL=ACE&amp;VAR:INDEX=0"}</definedName>
    <definedName name="_2428__FDSAUDITLINK__" localSheetId="2" hidden="1">{"fdsup://Directions/FactSet Auditing Viewer?action=AUDIT_VALUE&amp;DB=129&amp;ID1=45865V10&amp;VALUEID=05194&amp;SDATE=201003&amp;PERIODTYPE=QTR_STD&amp;window=popup_no_bar&amp;width=385&amp;height=120&amp;START_MAXIMIZED=FALSE&amp;creator=factset&amp;display_string=Audit"}</definedName>
    <definedName name="_2428__FDSAUDITLINK__" hidden="1">{"fdsup://Directions/FactSet Auditing Viewer?action=AUDIT_VALUE&amp;DB=129&amp;ID1=45865V10&amp;VALUEID=05194&amp;SDATE=201003&amp;PERIODTYPE=QTR_STD&amp;window=popup_no_bar&amp;width=385&amp;height=120&amp;START_MAXIMIZED=FALSE&amp;creator=factset&amp;display_string=Audit"}</definedName>
    <definedName name="_2429__FDSAUDITLINK__" localSheetId="2" hidden="1">{"fdsup://directions/FAT Viewer?action=UPDATE&amp;creator=factset&amp;DYN_ARGS=TRUE&amp;DOC_NAME=FAT:FQL_AUDITING_CLIENT_TEMPLATE.FAT&amp;display_string=Audit&amp;VAR:KEY=GRGZQJGPAN&amp;VAR:QUERY=RkZfRlJFRV9DRihMVE0sMCwsLCxVU0Qp&amp;WINDOW=FIRST_POPUP&amp;HEIGHT=450&amp;WIDTH=450&amp;START_MAXIMI","ZED=FALSE&amp;VAR:CALENDAR=US&amp;VAR:SYMBOL=DNR&amp;VAR:INDEX=0"}</definedName>
    <definedName name="_2429__FDSAUDITLINK__" hidden="1">{"fdsup://directions/FAT Viewer?action=UPDATE&amp;creator=factset&amp;DYN_ARGS=TRUE&amp;DOC_NAME=FAT:FQL_AUDITING_CLIENT_TEMPLATE.FAT&amp;display_string=Audit&amp;VAR:KEY=GRGZQJGPAN&amp;VAR:QUERY=RkZfRlJFRV9DRihMVE0sMCwsLCxVU0Qp&amp;WINDOW=FIRST_POPUP&amp;HEIGHT=450&amp;WIDTH=450&amp;START_MAXIMI","ZED=FALSE&amp;VAR:CALENDAR=US&amp;VAR:SYMBOL=DNR&amp;VAR:INDEX=0"}</definedName>
    <definedName name="_2430__FDSAUDITLINK__" localSheetId="2" hidden="1">{"fdsup://directions/FAT Viewer?action=UPDATE&amp;creator=factset&amp;DYN_ARGS=TRUE&amp;DOC_NAME=FAT:FQL_AUDITING_CLIENT_TEMPLATE.FAT&amp;display_string=Audit&amp;VAR:KEY=SHGZIJIPKV&amp;VAR:QUERY=RkZfRlJFRV9DRihMVE0sMCwsLCxVU0Qp&amp;WINDOW=FIRST_POPUP&amp;HEIGHT=450&amp;WIDTH=450&amp;START_MAXIMI","ZED=FALSE&amp;VAR:CALENDAR=US&amp;VAR:SYMBOL=FSLR&amp;VAR:INDEX=0"}</definedName>
    <definedName name="_2430__FDSAUDITLINK__" hidden="1">{"fdsup://directions/FAT Viewer?action=UPDATE&amp;creator=factset&amp;DYN_ARGS=TRUE&amp;DOC_NAME=FAT:FQL_AUDITING_CLIENT_TEMPLATE.FAT&amp;display_string=Audit&amp;VAR:KEY=SHGZIJIPKV&amp;VAR:QUERY=RkZfRlJFRV9DRihMVE0sMCwsLCxVU0Qp&amp;WINDOW=FIRST_POPUP&amp;HEIGHT=450&amp;WIDTH=450&amp;START_MAXIMI","ZED=FALSE&amp;VAR:CALENDAR=US&amp;VAR:SYMBOL=FSLR&amp;VAR:INDEX=0"}</definedName>
    <definedName name="_2431__FDSAUDITLINK__" localSheetId="2" hidden="1">{"fdsup://directions/FAT Viewer?action=UPDATE&amp;creator=factset&amp;DYN_ARGS=TRUE&amp;DOC_NAME=FAT:FQL_AUDITING_CLIENT_TEMPLATE.FAT&amp;display_string=Audit&amp;VAR:KEY=SJANQRIHQL&amp;VAR:QUERY=RkZfR1JPU1NfTUdOKE1PTiwwKQ==&amp;WINDOW=FIRST_POPUP&amp;HEIGHT=450&amp;WIDTH=450&amp;START_MAXIMIZED=","FALSE&amp;VAR:CALENDAR=US&amp;VAR:SYMBOL=DNR&amp;VAR:INDEX=0"}</definedName>
    <definedName name="_2431__FDSAUDITLINK__" hidden="1">{"fdsup://directions/FAT Viewer?action=UPDATE&amp;creator=factset&amp;DYN_ARGS=TRUE&amp;DOC_NAME=FAT:FQL_AUDITING_CLIENT_TEMPLATE.FAT&amp;display_string=Audit&amp;VAR:KEY=SJANQRIHQL&amp;VAR:QUERY=RkZfR1JPU1NfTUdOKE1PTiwwKQ==&amp;WINDOW=FIRST_POPUP&amp;HEIGHT=450&amp;WIDTH=450&amp;START_MAXIMIZED=","FALSE&amp;VAR:CALENDAR=US&amp;VAR:SYMBOL=DNR&amp;VAR:INDEX=0"}</definedName>
    <definedName name="_2432__FDSAUDITLINK__" localSheetId="2" hidden="1">{"fdsup://directions/FAT Viewer?action=UPDATE&amp;creator=factset&amp;DYN_ARGS=TRUE&amp;DOC_NAME=FAT:FQL_AUDITING_CLIENT_TEMPLATE.FAT&amp;display_string=Audit&amp;VAR:KEY=GRMJAHGTAD&amp;VAR:QUERY=RkZfR1JPU1NfTUdOKE1PTiwwKQ==&amp;WINDOW=FIRST_POPUP&amp;HEIGHT=450&amp;WIDTH=450&amp;START_MAXIMIZED=","FALSE&amp;VAR:CALENDAR=US&amp;VAR:SYMBOL=FSLR&amp;VAR:INDEX=0"}</definedName>
    <definedName name="_2432__FDSAUDITLINK__" hidden="1">{"fdsup://directions/FAT Viewer?action=UPDATE&amp;creator=factset&amp;DYN_ARGS=TRUE&amp;DOC_NAME=FAT:FQL_AUDITING_CLIENT_TEMPLATE.FAT&amp;display_string=Audit&amp;VAR:KEY=GRMJAHGTAD&amp;VAR:QUERY=RkZfR1JPU1NfTUdOKE1PTiwwKQ==&amp;WINDOW=FIRST_POPUP&amp;HEIGHT=450&amp;WIDTH=450&amp;START_MAXIMIZED=","FALSE&amp;VAR:CALENDAR=US&amp;VAR:SYMBOL=FSLR&amp;VAR:INDEX=0"}</definedName>
    <definedName name="_2433__FDSAUDITLINK__" localSheetId="2" hidden="1">{"fdsup://directions/FAT Viewer?action=UPDATE&amp;creator=factset&amp;DYN_ARGS=TRUE&amp;DOC_NAME=FAT:FQL_AUDITING_CLIENT_TEMPLATE.FAT&amp;display_string=Audit&amp;VAR:KEY=SXKFMTWFEJ&amp;VAR:QUERY=RkZfRlJFRV9DRihMVE0sMCwsLCxVU0Qp&amp;WINDOW=FIRST_POPUP&amp;HEIGHT=450&amp;WIDTH=450&amp;START_MAXIMI","ZED=FALSE&amp;VAR:CALENDAR=US&amp;VAR:SYMBOL=ENERGY&amp;VAR:INDEX=0"}</definedName>
    <definedName name="_2433__FDSAUDITLINK__" hidden="1">{"fdsup://directions/FAT Viewer?action=UPDATE&amp;creator=factset&amp;DYN_ARGS=TRUE&amp;DOC_NAME=FAT:FQL_AUDITING_CLIENT_TEMPLATE.FAT&amp;display_string=Audit&amp;VAR:KEY=SXKFMTWFEJ&amp;VAR:QUERY=RkZfRlJFRV9DRihMVE0sMCwsLCxVU0Qp&amp;WINDOW=FIRST_POPUP&amp;HEIGHT=450&amp;WIDTH=450&amp;START_MAXIMI","ZED=FALSE&amp;VAR:CALENDAR=US&amp;VAR:SYMBOL=ENERGY&amp;VAR:INDEX=0"}</definedName>
    <definedName name="_2434__FDSAUDITLINK__" localSheetId="2" hidden="1">{"fdsup://directions/FAT Viewer?action=UPDATE&amp;creator=factset&amp;DYN_ARGS=TRUE&amp;DOC_NAME=FAT:FQL_AUDITING_CLIENT_TEMPLATE.FAT&amp;display_string=Audit&amp;VAR:KEY=IVMXWVWDKP&amp;VAR:QUERY=RkZfRlJFRV9DRihMVE0sMCwsLCxVU0Qp&amp;WINDOW=FIRST_POPUP&amp;HEIGHT=450&amp;WIDTH=450&amp;START_MAXIMI","ZED=FALSE&amp;VAR:CALENDAR=US&amp;VAR:SYMBOL=WFMI&amp;VAR:INDEX=0"}</definedName>
    <definedName name="_2434__FDSAUDITLINK__" hidden="1">{"fdsup://directions/FAT Viewer?action=UPDATE&amp;creator=factset&amp;DYN_ARGS=TRUE&amp;DOC_NAME=FAT:FQL_AUDITING_CLIENT_TEMPLATE.FAT&amp;display_string=Audit&amp;VAR:KEY=IVMXWVWDKP&amp;VAR:QUERY=RkZfRlJFRV9DRihMVE0sMCwsLCxVU0Qp&amp;WINDOW=FIRST_POPUP&amp;HEIGHT=450&amp;WIDTH=450&amp;START_MAXIMI","ZED=FALSE&amp;VAR:CALENDAR=US&amp;VAR:SYMBOL=WFMI&amp;VAR:INDEX=0"}</definedName>
    <definedName name="_2435__FDSAUDITLINK__" localSheetId="2" hidden="1">{"fdsup://directions/FAT Viewer?action=UPDATE&amp;creator=factset&amp;DYN_ARGS=TRUE&amp;DOC_NAME=FAT:FQL_AUDITING_CLIENT_TEMPLATE.FAT&amp;display_string=Audit&amp;VAR:KEY=ANYLSRSFCT&amp;VAR:QUERY=RkZfRlJFRV9DRihMVE0sMCwsLCxVU0Qp&amp;WINDOW=FIRST_POPUP&amp;HEIGHT=450&amp;WIDTH=450&amp;START_MAXIMI","ZED=FALSE&amp;VAR:CALENDAR=US&amp;VAR:SYMBOL=CLX&amp;VAR:INDEX=0"}</definedName>
    <definedName name="_2435__FDSAUDITLINK__" hidden="1">{"fdsup://directions/FAT Viewer?action=UPDATE&amp;creator=factset&amp;DYN_ARGS=TRUE&amp;DOC_NAME=FAT:FQL_AUDITING_CLIENT_TEMPLATE.FAT&amp;display_string=Audit&amp;VAR:KEY=ANYLSRSFCT&amp;VAR:QUERY=RkZfRlJFRV9DRihMVE0sMCwsLCxVU0Qp&amp;WINDOW=FIRST_POPUP&amp;HEIGHT=450&amp;WIDTH=450&amp;START_MAXIMI","ZED=FALSE&amp;VAR:CALENDAR=US&amp;VAR:SYMBOL=CLX&amp;VAR:INDEX=0"}</definedName>
    <definedName name="_2436__FDSAUDITLINK__" localSheetId="2" hidden="1">{"fdsup://directions/FAT Viewer?action=UPDATE&amp;creator=factset&amp;DYN_ARGS=TRUE&amp;DOC_NAME=FAT:FQL_AUDITING_CLIENT_TEMPLATE.FAT&amp;display_string=Audit&amp;VAR:KEY=MLIPMXQJCL&amp;VAR:QUERY=RkZfRlJFRV9DRihMVE0sMCwsLCxVU0Qp&amp;WINDOW=FIRST_POPUP&amp;HEIGHT=450&amp;WIDTH=450&amp;START_MAXIMI","ZED=FALSE&amp;VAR:CALENDAR=US&amp;VAR:SYMBOL=CHD&amp;VAR:INDEX=0"}</definedName>
    <definedName name="_2436__FDSAUDITLINK__" hidden="1">{"fdsup://directions/FAT Viewer?action=UPDATE&amp;creator=factset&amp;DYN_ARGS=TRUE&amp;DOC_NAME=FAT:FQL_AUDITING_CLIENT_TEMPLATE.FAT&amp;display_string=Audit&amp;VAR:KEY=MLIPMXQJCL&amp;VAR:QUERY=RkZfRlJFRV9DRihMVE0sMCwsLCxVU0Qp&amp;WINDOW=FIRST_POPUP&amp;HEIGHT=450&amp;WIDTH=450&amp;START_MAXIMI","ZED=FALSE&amp;VAR:CALENDAR=US&amp;VAR:SYMBOL=CHD&amp;VAR:INDEX=0"}</definedName>
    <definedName name="_2437__FDSAUDITLINK__" localSheetId="2" hidden="1">{"fdsup://Directions/FactSet Auditing Viewer?action=AUDIT_VALUE&amp;DB=129&amp;ID1=18905410&amp;VALUEID=02001&amp;SDATE=201101&amp;PERIODTYPE=QTR_STD&amp;window=popup_no_bar&amp;width=385&amp;height=120&amp;START_MAXIMIZED=FALSE&amp;creator=factset&amp;display_string=Audit"}</definedName>
    <definedName name="_2437__FDSAUDITLINK__" hidden="1">{"fdsup://Directions/FactSet Auditing Viewer?action=AUDIT_VALUE&amp;DB=129&amp;ID1=18905410&amp;VALUEID=02001&amp;SDATE=201101&amp;PERIODTYPE=QTR_STD&amp;window=popup_no_bar&amp;width=385&amp;height=120&amp;START_MAXIMIZED=FALSE&amp;creator=factset&amp;display_string=Audit"}</definedName>
    <definedName name="_2438__FDSAUDITLINK__" localSheetId="2" hidden="1">{"fdsup://directions/FAT Viewer?action=UPDATE&amp;creator=factset&amp;DYN_ARGS=TRUE&amp;DOC_NAME=FAT:FQL_AUDITING_CLIENT_TEMPLATE.FAT&amp;display_string=Audit&amp;VAR:KEY=WPYHWHMVIF&amp;VAR:QUERY=RkZfR1JPU1NfTUdOKE1PTiwwKQ==&amp;WINDOW=FIRST_POPUP&amp;HEIGHT=450&amp;WIDTH=450&amp;START_MAXIMIZED=","FALSE&amp;VAR:CALENDAR=US&amp;VAR:SYMBOL=WFMI&amp;VAR:INDEX=0"}</definedName>
    <definedName name="_2438__FDSAUDITLINK__" hidden="1">{"fdsup://directions/FAT Viewer?action=UPDATE&amp;creator=factset&amp;DYN_ARGS=TRUE&amp;DOC_NAME=FAT:FQL_AUDITING_CLIENT_TEMPLATE.FAT&amp;display_string=Audit&amp;VAR:KEY=WPYHWHMVIF&amp;VAR:QUERY=RkZfR1JPU1NfTUdOKE1PTiwwKQ==&amp;WINDOW=FIRST_POPUP&amp;HEIGHT=450&amp;WIDTH=450&amp;START_MAXIMIZED=","FALSE&amp;VAR:CALENDAR=US&amp;VAR:SYMBOL=WFMI&amp;VAR:INDEX=0"}</definedName>
    <definedName name="_2439__FDSAUDITLINK__" localSheetId="2" hidden="1">{"fdsup://directions/FAT Viewer?action=UPDATE&amp;creator=factset&amp;DYN_ARGS=TRUE&amp;DOC_NAME=FAT:FQL_AUDITING_CLIENT_TEMPLATE.FAT&amp;display_string=Audit&amp;VAR:KEY=MVENWRKLSB&amp;VAR:QUERY=RkZfR1JPU1NfTUdOKE1PTiwwKQ==&amp;WINDOW=FIRST_POPUP&amp;HEIGHT=450&amp;WIDTH=450&amp;START_MAXIMIZED=","FALSE&amp;VAR:CALENDAR=US&amp;VAR:SYMBOL=CLX&amp;VAR:INDEX=0"}</definedName>
    <definedName name="_2439__FDSAUDITLINK__" hidden="1">{"fdsup://directions/FAT Viewer?action=UPDATE&amp;creator=factset&amp;DYN_ARGS=TRUE&amp;DOC_NAME=FAT:FQL_AUDITING_CLIENT_TEMPLATE.FAT&amp;display_string=Audit&amp;VAR:KEY=MVENWRKLSB&amp;VAR:QUERY=RkZfR1JPU1NfTUdOKE1PTiwwKQ==&amp;WINDOW=FIRST_POPUP&amp;HEIGHT=450&amp;WIDTH=450&amp;START_MAXIMIZED=","FALSE&amp;VAR:CALENDAR=US&amp;VAR:SYMBOL=CLX&amp;VAR:INDEX=0"}</definedName>
    <definedName name="_2440__FDSAUDITLINK__" localSheetId="2" hidden="1">{"fdsup://directions/FAT Viewer?action=UPDATE&amp;creator=factset&amp;DYN_ARGS=TRUE&amp;DOC_NAME=FAT:FQL_AUDITING_CLIENT_TEMPLATE.FAT&amp;display_string=Audit&amp;VAR:KEY=STYJUHUTWB&amp;VAR:QUERY=RkZfR1JPU1NfTUdOKE1PTiwwKQ==&amp;WINDOW=FIRST_POPUP&amp;HEIGHT=450&amp;WIDTH=450&amp;START_MAXIMIZED=","FALSE&amp;VAR:CALENDAR=US&amp;VAR:SYMBOL=CHD&amp;VAR:INDEX=0"}</definedName>
    <definedName name="_2440__FDSAUDITLINK__" hidden="1">{"fdsup://directions/FAT Viewer?action=UPDATE&amp;creator=factset&amp;DYN_ARGS=TRUE&amp;DOC_NAME=FAT:FQL_AUDITING_CLIENT_TEMPLATE.FAT&amp;display_string=Audit&amp;VAR:KEY=STYJUHUTWB&amp;VAR:QUERY=RkZfR1JPU1NfTUdOKE1PTiwwKQ==&amp;WINDOW=FIRST_POPUP&amp;HEIGHT=450&amp;WIDTH=450&amp;START_MAXIMIZED=","FALSE&amp;VAR:CALENDAR=US&amp;VAR:SYMBOL=CHD&amp;VAR:INDEX=0"}</definedName>
    <definedName name="_2441__FDSAUDITLINK__" localSheetId="2" hidden="1">{"fdsup://Directions/FactSet Auditing Viewer?action=AUDIT_VALUE&amp;DB=129&amp;ID1=18905410&amp;VALUEID=05194&amp;SDATE=201101&amp;PERIODTYPE=QTR_STD&amp;window=popup_no_bar&amp;width=385&amp;height=120&amp;START_MAXIMIZED=FALSE&amp;creator=factset&amp;display_string=Audit"}</definedName>
    <definedName name="_2441__FDSAUDITLINK__" hidden="1">{"fdsup://Directions/FactSet Auditing Viewer?action=AUDIT_VALUE&amp;DB=129&amp;ID1=18905410&amp;VALUEID=05194&amp;SDATE=201101&amp;PERIODTYPE=QTR_STD&amp;window=popup_no_bar&amp;width=385&amp;height=120&amp;START_MAXIMIZED=FALSE&amp;creator=factset&amp;display_string=Audit"}</definedName>
    <definedName name="_2442__FDSAUDITLINK__" localSheetId="2" hidden="1">{"fdsup://directions/FAT Viewer?action=UPDATE&amp;creator=factset&amp;DYN_ARGS=TRUE&amp;DOC_NAME=FAT:FQL_AUDITING_CLIENT_TEMPLATE.FAT&amp;display_string=Audit&amp;VAR:KEY=MHQBCDSBYP&amp;VAR:QUERY=RkZfRlJFRV9DRihMVE0sMCwsLCxVU0Qp&amp;WINDOW=FIRST_POPUP&amp;HEIGHT=450&amp;WIDTH=450&amp;START_MAXIMI","ZED=FALSE&amp;VAR:CALENDAR=US&amp;VAR:SYMBOL=CONSUMER STAPLES&amp;VAR:INDEX=0"}</definedName>
    <definedName name="_2442__FDSAUDITLINK__" hidden="1">{"fdsup://directions/FAT Viewer?action=UPDATE&amp;creator=factset&amp;DYN_ARGS=TRUE&amp;DOC_NAME=FAT:FQL_AUDITING_CLIENT_TEMPLATE.FAT&amp;display_string=Audit&amp;VAR:KEY=MHQBCDSBYP&amp;VAR:QUERY=RkZfRlJFRV9DRihMVE0sMCwsLCxVU0Qp&amp;WINDOW=FIRST_POPUP&amp;HEIGHT=450&amp;WIDTH=450&amp;START_MAXIMI","ZED=FALSE&amp;VAR:CALENDAR=US&amp;VAR:SYMBOL=CONSUMER STAPLES&amp;VAR:INDEX=0"}</definedName>
    <definedName name="_2443__FDSAUDITLINK__" localSheetId="2" hidden="1">{"fdsup://directions/FAT Viewer?action=UPDATE&amp;creator=factset&amp;DYN_ARGS=TRUE&amp;DOC_NAME=FAT:FQL_AUDITING_CLIENT_TEMPLATE.FAT&amp;display_string=Audit&amp;VAR:KEY=IVQNMZABYJ&amp;VAR:QUERY=RkZfRlJFRV9DRihMVE0sMCwsLCxVU0Qp&amp;WINDOW=FIRST_POPUP&amp;HEIGHT=450&amp;WIDTH=450&amp;START_MAXIMI","ZED=FALSE&amp;VAR:CALENDAR=US&amp;VAR:SYMBOL=SBUX&amp;VAR:INDEX=0"}</definedName>
    <definedName name="_2443__FDSAUDITLINK__" hidden="1">{"fdsup://directions/FAT Viewer?action=UPDATE&amp;creator=factset&amp;DYN_ARGS=TRUE&amp;DOC_NAME=FAT:FQL_AUDITING_CLIENT_TEMPLATE.FAT&amp;display_string=Audit&amp;VAR:KEY=IVQNMZABYJ&amp;VAR:QUERY=RkZfRlJFRV9DRihMVE0sMCwsLCxVU0Qp&amp;WINDOW=FIRST_POPUP&amp;HEIGHT=450&amp;WIDTH=450&amp;START_MAXIMI","ZED=FALSE&amp;VAR:CALENDAR=US&amp;VAR:SYMBOL=SBUX&amp;VAR:INDEX=0"}</definedName>
    <definedName name="_2444__FDSAUDITLINK__" localSheetId="2" hidden="1">{"fdsup://directions/FAT Viewer?action=UPDATE&amp;creator=factset&amp;DYN_ARGS=TRUE&amp;DOC_NAME=FAT:FQL_AUDITING_CLIENT_TEMPLATE.FAT&amp;display_string=Audit&amp;VAR:KEY=QRGBINMRWH&amp;VAR:QUERY=RkZfRlJFRV9DRihMVE0sMCwsLCxVU0Qp&amp;WINDOW=FIRST_POPUP&amp;HEIGHT=450&amp;WIDTH=450&amp;START_MAXIMI","ZED=FALSE&amp;VAR:CALENDAR=US&amp;VAR:SYMBOL=JCI&amp;VAR:INDEX=0"}</definedName>
    <definedName name="_2444__FDSAUDITLINK__" hidden="1">{"fdsup://directions/FAT Viewer?action=UPDATE&amp;creator=factset&amp;DYN_ARGS=TRUE&amp;DOC_NAME=FAT:FQL_AUDITING_CLIENT_TEMPLATE.FAT&amp;display_string=Audit&amp;VAR:KEY=QRGBINMRWH&amp;VAR:QUERY=RkZfRlJFRV9DRihMVE0sMCwsLCxVU0Qp&amp;WINDOW=FIRST_POPUP&amp;HEIGHT=450&amp;WIDTH=450&amp;START_MAXIMI","ZED=FALSE&amp;VAR:CALENDAR=US&amp;VAR:SYMBOL=JCI&amp;VAR:INDEX=0"}</definedName>
    <definedName name="_2445__FDSAUDITLINK__" localSheetId="2" hidden="1">{"fdsup://directions/FAT Viewer?action=UPDATE&amp;creator=factset&amp;DYN_ARGS=TRUE&amp;DOC_NAME=FAT:FQL_AUDITING_CLIENT_TEMPLATE.FAT&amp;display_string=Audit&amp;VAR:KEY=UZCLMXOVYX&amp;VAR:QUERY=RkZfRlJFRV9DRihMVE0sMCwsLCxVU0Qp&amp;WINDOW=FIRST_POPUP&amp;HEIGHT=450&amp;WIDTH=450&amp;START_MAXIMI","ZED=FALSE&amp;VAR:CALENDAR=US&amp;VAR:SYMBOL=BWA&amp;VAR:INDEX=0"}</definedName>
    <definedName name="_2445__FDSAUDITLINK__" hidden="1">{"fdsup://directions/FAT Viewer?action=UPDATE&amp;creator=factset&amp;DYN_ARGS=TRUE&amp;DOC_NAME=FAT:FQL_AUDITING_CLIENT_TEMPLATE.FAT&amp;display_string=Audit&amp;VAR:KEY=UZCLMXOVYX&amp;VAR:QUERY=RkZfRlJFRV9DRihMVE0sMCwsLCxVU0Qp&amp;WINDOW=FIRST_POPUP&amp;HEIGHT=450&amp;WIDTH=450&amp;START_MAXIMI","ZED=FALSE&amp;VAR:CALENDAR=US&amp;VAR:SYMBOL=BWA&amp;VAR:INDEX=0"}</definedName>
    <definedName name="_2446__FDSAUDITLINK__" localSheetId="2" hidden="1">{"fdsup://directions/FAT Viewer?action=UPDATE&amp;creator=factset&amp;DYN_ARGS=TRUE&amp;DOC_NAME=FAT:FQL_AUDITING_CLIENT_TEMPLATE.FAT&amp;display_string=Audit&amp;VAR:KEY=GPWHYLKHML&amp;VAR:QUERY=RkZfR1JPU1NfTUdOKE1PTiwwKQ==&amp;WINDOW=FIRST_POPUP&amp;HEIGHT=450&amp;WIDTH=450&amp;START_MAXIMIZED=","FALSE&amp;VAR:CALENDAR=US&amp;VAR:SYMBOL=SBUX&amp;VAR:INDEX=0"}</definedName>
    <definedName name="_2446__FDSAUDITLINK__" hidden="1">{"fdsup://directions/FAT Viewer?action=UPDATE&amp;creator=factset&amp;DYN_ARGS=TRUE&amp;DOC_NAME=FAT:FQL_AUDITING_CLIENT_TEMPLATE.FAT&amp;display_string=Audit&amp;VAR:KEY=GPWHYLKHML&amp;VAR:QUERY=RkZfR1JPU1NfTUdOKE1PTiwwKQ==&amp;WINDOW=FIRST_POPUP&amp;HEIGHT=450&amp;WIDTH=450&amp;START_MAXIMIZED=","FALSE&amp;VAR:CALENDAR=US&amp;VAR:SYMBOL=SBUX&amp;VAR:INDEX=0"}</definedName>
    <definedName name="_2447__FDSAUDITLINK__" localSheetId="2" hidden="1">{"fdsup://directions/FAT Viewer?action=UPDATE&amp;creator=factset&amp;DYN_ARGS=TRUE&amp;DOC_NAME=FAT:FQL_AUDITING_CLIENT_TEMPLATE.FAT&amp;display_string=Audit&amp;VAR:KEY=SPCBINENIB&amp;VAR:QUERY=RkZfR1JPU1NfTUdOKE1PTiwwKQ==&amp;WINDOW=FIRST_POPUP&amp;HEIGHT=450&amp;WIDTH=450&amp;START_MAXIMIZED=","FALSE&amp;VAR:CALENDAR=US&amp;VAR:SYMBOL=JCI&amp;VAR:INDEX=0"}</definedName>
    <definedName name="_2447__FDSAUDITLINK__" hidden="1">{"fdsup://directions/FAT Viewer?action=UPDATE&amp;creator=factset&amp;DYN_ARGS=TRUE&amp;DOC_NAME=FAT:FQL_AUDITING_CLIENT_TEMPLATE.FAT&amp;display_string=Audit&amp;VAR:KEY=SPCBINENIB&amp;VAR:QUERY=RkZfR1JPU1NfTUdOKE1PTiwwKQ==&amp;WINDOW=FIRST_POPUP&amp;HEIGHT=450&amp;WIDTH=450&amp;START_MAXIMIZED=","FALSE&amp;VAR:CALENDAR=US&amp;VAR:SYMBOL=JCI&amp;VAR:INDEX=0"}</definedName>
    <definedName name="_2448__FDSAUDITLINK__" localSheetId="2" hidden="1">{"fdsup://directions/FAT Viewer?action=UPDATE&amp;creator=factset&amp;DYN_ARGS=TRUE&amp;DOC_NAME=FAT:FQL_AUDITING_CLIENT_TEMPLATE.FAT&amp;display_string=Audit&amp;VAR:KEY=CPOHUHMNKP&amp;VAR:QUERY=RkZfR1JPU1NfTUdOKE1PTiwwKQ==&amp;WINDOW=FIRST_POPUP&amp;HEIGHT=450&amp;WIDTH=450&amp;START_MAXIMIZED=","FALSE&amp;VAR:CALENDAR=US&amp;VAR:SYMBOL=BWA&amp;VAR:INDEX=0"}</definedName>
    <definedName name="_2448__FDSAUDITLINK__" hidden="1">{"fdsup://directions/FAT Viewer?action=UPDATE&amp;creator=factset&amp;DYN_ARGS=TRUE&amp;DOC_NAME=FAT:FQL_AUDITING_CLIENT_TEMPLATE.FAT&amp;display_string=Audit&amp;VAR:KEY=CPOHUHMNKP&amp;VAR:QUERY=RkZfR1JPU1NfTUdOKE1PTiwwKQ==&amp;WINDOW=FIRST_POPUP&amp;HEIGHT=450&amp;WIDTH=450&amp;START_MAXIMIZED=","FALSE&amp;VAR:CALENDAR=US&amp;VAR:SYMBOL=BWA&amp;VAR:INDEX=0"}</definedName>
    <definedName name="_2449__FDSAUDITLINK__" localSheetId="2" hidden="1">{"fdsup://directions/FAT Viewer?action=UPDATE&amp;creator=factset&amp;DYN_ARGS=TRUE&amp;DOC_NAME=FAT:FQL_AUDITING_CLIENT_TEMPLATE.FAT&amp;display_string=Audit&amp;VAR:KEY=FOFIDKXKDO&amp;VAR:QUERY=RkZfRlJFRV9DRihMVE0sMCwsLCxVU0Qp&amp;WINDOW=FIRST_POPUP&amp;HEIGHT=450&amp;WIDTH=450&amp;START_MAXIMI","ZED=FALSE&amp;VAR:CALENDAR=US&amp;VAR:SYMBOL=TTEK&amp;VAR:INDEX=0"}</definedName>
    <definedName name="_2449__FDSAUDITLINK__" hidden="1">{"fdsup://directions/FAT Viewer?action=UPDATE&amp;creator=factset&amp;DYN_ARGS=TRUE&amp;DOC_NAME=FAT:FQL_AUDITING_CLIENT_TEMPLATE.FAT&amp;display_string=Audit&amp;VAR:KEY=FOFIDKXKDO&amp;VAR:QUERY=RkZfRlJFRV9DRihMVE0sMCwsLCxVU0Qp&amp;WINDOW=FIRST_POPUP&amp;HEIGHT=450&amp;WIDTH=450&amp;START_MAXIMI","ZED=FALSE&amp;VAR:CALENDAR=US&amp;VAR:SYMBOL=TTEK&amp;VAR:INDEX=0"}</definedName>
    <definedName name="_2450__FDSAUDITLINK__" localSheetId="2" hidden="1">{"fdsup://directions/FAT Viewer?action=UPDATE&amp;creator=factset&amp;DYN_ARGS=TRUE&amp;DOC_NAME=FAT:FQL_AUDITING_CLIENT_TEMPLATE.FAT&amp;display_string=Audit&amp;VAR:KEY=NKPGVWRKTY&amp;VAR:QUERY=RkZfR1JPU1NfTUdOKE1PTiwwKQ==&amp;WINDOW=FIRST_POPUP&amp;HEIGHT=450&amp;WIDTH=450&amp;START_MAXIMIZED=","FALSE&amp;VAR:CALENDAR=US&amp;VAR:SYMBOL=TTEK&amp;VAR:INDEX=0"}</definedName>
    <definedName name="_2450__FDSAUDITLINK__" hidden="1">{"fdsup://directions/FAT Viewer?action=UPDATE&amp;creator=factset&amp;DYN_ARGS=TRUE&amp;DOC_NAME=FAT:FQL_AUDITING_CLIENT_TEMPLATE.FAT&amp;display_string=Audit&amp;VAR:KEY=NKPGVWRKTY&amp;VAR:QUERY=RkZfR1JPU1NfTUdOKE1PTiwwKQ==&amp;WINDOW=FIRST_POPUP&amp;HEIGHT=450&amp;WIDTH=450&amp;START_MAXIMIZED=","FALSE&amp;VAR:CALENDAR=US&amp;VAR:SYMBOL=TTEK&amp;VAR:INDEX=0"}</definedName>
    <definedName name="_2451__FDSAUDITLINK__" localSheetId="2" hidden="1">{"fdsup://directions/FAT Viewer?action=UPDATE&amp;creator=factset&amp;DYN_ARGS=TRUE&amp;DOC_NAME=FAT:FQL_AUDITING_CLIENT_TEMPLATE.FAT&amp;display_string=Audit&amp;VAR:KEY=RUNIHYZSRK&amp;VAR:QUERY=RkZfRlJFRV9DRihMVE0sMCwsLCxVU0Qp&amp;WINDOW=FIRST_POPUP&amp;HEIGHT=450&amp;WIDTH=450&amp;START_MAXIMI","ZED=FALSE&amp;VAR:CALENDAR=US&amp;VAR:SYMBOL=PG&amp;VAR:INDEX=0"}</definedName>
    <definedName name="_2451__FDSAUDITLINK__" hidden="1">{"fdsup://directions/FAT Viewer?action=UPDATE&amp;creator=factset&amp;DYN_ARGS=TRUE&amp;DOC_NAME=FAT:FQL_AUDITING_CLIENT_TEMPLATE.FAT&amp;display_string=Audit&amp;VAR:KEY=RUNIHYZSRK&amp;VAR:QUERY=RkZfRlJFRV9DRihMVE0sMCwsLCxVU0Qp&amp;WINDOW=FIRST_POPUP&amp;HEIGHT=450&amp;WIDTH=450&amp;START_MAXIMI","ZED=FALSE&amp;VAR:CALENDAR=US&amp;VAR:SYMBOL=PG&amp;VAR:INDEX=0"}</definedName>
    <definedName name="_2452__FDSAUDITLINK__" localSheetId="2" hidden="1">{"fdsup://directions/FAT Viewer?action=UPDATE&amp;creator=factset&amp;DYN_ARGS=TRUE&amp;DOC_NAME=FAT:FQL_AUDITING_CLIENT_TEMPLATE.FAT&amp;display_string=Audit&amp;VAR:KEY=RSJSJKXOXQ&amp;VAR:QUERY=RkZfRlJFRV9DRihMVE0sMCwsLCxVU0Qp&amp;WINDOW=FIRST_POPUP&amp;HEIGHT=450&amp;WIDTH=450&amp;START_MAXIMI","ZED=FALSE&amp;VAR:CALENDAR=US&amp;VAR:SYMBOL=HSC&amp;VAR:INDEX=0"}</definedName>
    <definedName name="_2452__FDSAUDITLINK__" hidden="1">{"fdsup://directions/FAT Viewer?action=UPDATE&amp;creator=factset&amp;DYN_ARGS=TRUE&amp;DOC_NAME=FAT:FQL_AUDITING_CLIENT_TEMPLATE.FAT&amp;display_string=Audit&amp;VAR:KEY=RSJSJKXOXQ&amp;VAR:QUERY=RkZfRlJFRV9DRihMVE0sMCwsLCxVU0Qp&amp;WINDOW=FIRST_POPUP&amp;HEIGHT=450&amp;WIDTH=450&amp;START_MAXIMI","ZED=FALSE&amp;VAR:CALENDAR=US&amp;VAR:SYMBOL=HSC&amp;VAR:INDEX=0"}</definedName>
    <definedName name="_2453__FDSAUDITLINK__" localSheetId="2" hidden="1">{"fdsup://directions/FAT Viewer?action=UPDATE&amp;creator=factset&amp;DYN_ARGS=TRUE&amp;DOC_NAME=FAT:FQL_AUDITING_CLIENT_TEMPLATE.FAT&amp;display_string=Audit&amp;VAR:KEY=FOTGHWXSPE&amp;VAR:QUERY=RkZfR1JPU1NfTUdOKE1PTiwwKQ==&amp;WINDOW=FIRST_POPUP&amp;HEIGHT=450&amp;WIDTH=450&amp;START_MAXIMIZED=","FALSE&amp;VAR:CALENDAR=US&amp;VAR:SYMBOL=PG&amp;VAR:INDEX=0"}</definedName>
    <definedName name="_2453__FDSAUDITLINK__" hidden="1">{"fdsup://directions/FAT Viewer?action=UPDATE&amp;creator=factset&amp;DYN_ARGS=TRUE&amp;DOC_NAME=FAT:FQL_AUDITING_CLIENT_TEMPLATE.FAT&amp;display_string=Audit&amp;VAR:KEY=FOTGHWXSPE&amp;VAR:QUERY=RkZfR1JPU1NfTUdOKE1PTiwwKQ==&amp;WINDOW=FIRST_POPUP&amp;HEIGHT=450&amp;WIDTH=450&amp;START_MAXIMIZED=","FALSE&amp;VAR:CALENDAR=US&amp;VAR:SYMBOL=PG&amp;VAR:INDEX=0"}</definedName>
    <definedName name="_2454__FDSAUDITLINK__" localSheetId="2" hidden="1">{"fdsup://directions/FAT Viewer?action=UPDATE&amp;creator=factset&amp;DYN_ARGS=TRUE&amp;DOC_NAME=FAT:FQL_AUDITING_CLIENT_TEMPLATE.FAT&amp;display_string=Audit&amp;VAR:KEY=PWNCFYBOBU&amp;VAR:QUERY=RkZfR1JPU1NfTUdOKE1PTiwwKQ==&amp;WINDOW=FIRST_POPUP&amp;HEIGHT=450&amp;WIDTH=450&amp;START_MAXIMIZED=","FALSE&amp;VAR:CALENDAR=US&amp;VAR:SYMBOL=HSC&amp;VAR:INDEX=0"}</definedName>
    <definedName name="_2454__FDSAUDITLINK__" hidden="1">{"fdsup://directions/FAT Viewer?action=UPDATE&amp;creator=factset&amp;DYN_ARGS=TRUE&amp;DOC_NAME=FAT:FQL_AUDITING_CLIENT_TEMPLATE.FAT&amp;display_string=Audit&amp;VAR:KEY=PWNCFYBOBU&amp;VAR:QUERY=RkZfR1JPU1NfTUdOKE1PTiwwKQ==&amp;WINDOW=FIRST_POPUP&amp;HEIGHT=450&amp;WIDTH=450&amp;START_MAXIMIZED=","FALSE&amp;VAR:CALENDAR=US&amp;VAR:SYMBOL=HSC&amp;VAR:INDEX=0"}</definedName>
    <definedName name="_2455__FDSAUDITLINK__" localSheetId="2" hidden="1">{"fdsup://directions/FAT Viewer?action=UPDATE&amp;creator=factset&amp;DYN_ARGS=TRUE&amp;DOC_NAME=FAT:FQL_AUDITING_CLIENT_TEMPLATE.FAT&amp;display_string=Audit&amp;VAR:KEY=VQBITQTAXQ&amp;VAR:QUERY=RkZfRlJFRV9DRihMVE0sMCwsLCxVU0Qp&amp;WINDOW=FIRST_POPUP&amp;HEIGHT=450&amp;WIDTH=450&amp;START_MAXIMI","ZED=FALSE&amp;VAR:CALENDAR=US&amp;VAR:SYMBOL=AYI&amp;VAR:INDEX=0"}</definedName>
    <definedName name="_2455__FDSAUDITLINK__" hidden="1">{"fdsup://directions/FAT Viewer?action=UPDATE&amp;creator=factset&amp;DYN_ARGS=TRUE&amp;DOC_NAME=FAT:FQL_AUDITING_CLIENT_TEMPLATE.FAT&amp;display_string=Audit&amp;VAR:KEY=VQBITQTAXQ&amp;VAR:QUERY=RkZfRlJFRV9DRihMVE0sMCwsLCxVU0Qp&amp;WINDOW=FIRST_POPUP&amp;HEIGHT=450&amp;WIDTH=450&amp;START_MAXIMI","ZED=FALSE&amp;VAR:CALENDAR=US&amp;VAR:SYMBOL=AYI&amp;VAR:INDEX=0"}</definedName>
    <definedName name="_2456__FDSAUDITLINK__" localSheetId="2" hidden="1">{"fdsup://directions/FAT Viewer?action=UPDATE&amp;creator=factset&amp;DYN_ARGS=TRUE&amp;DOC_NAME=FAT:FQL_AUDITING_CLIENT_TEMPLATE.FAT&amp;display_string=Audit&amp;VAR:KEY=XIVITIDQZM&amp;VAR:QUERY=RkZfR1JPU1NfTUdOKE1PTiwwKQ==&amp;WINDOW=FIRST_POPUP&amp;HEIGHT=450&amp;WIDTH=450&amp;START_MAXIMIZED=","FALSE&amp;VAR:CALENDAR=US&amp;VAR:SYMBOL=AYI&amp;VAR:INDEX=0"}</definedName>
    <definedName name="_2456__FDSAUDITLINK__" hidden="1">{"fdsup://directions/FAT Viewer?action=UPDATE&amp;creator=factset&amp;DYN_ARGS=TRUE&amp;DOC_NAME=FAT:FQL_AUDITING_CLIENT_TEMPLATE.FAT&amp;display_string=Audit&amp;VAR:KEY=XIVITIDQZM&amp;VAR:QUERY=RkZfR1JPU1NfTUdOKE1PTiwwKQ==&amp;WINDOW=FIRST_POPUP&amp;HEIGHT=450&amp;WIDTH=450&amp;START_MAXIMIZED=","FALSE&amp;VAR:CALENDAR=US&amp;VAR:SYMBOL=AYI&amp;VAR:INDEX=0"}</definedName>
    <definedName name="_2457__FDSAUDITLINK__" localSheetId="2" hidden="1">{"fdsup://directions/FAT Viewer?action=UPDATE&amp;creator=factset&amp;DYN_ARGS=TRUE&amp;DOC_NAME=FAT:FQL_AUDITING_CLIENT_TEMPLATE.FAT&amp;display_string=Audit&amp;VAR:KEY=VWJYJUJAHU&amp;VAR:QUERY=RkZfRlJFRV9DRihMVE0sMCwsLCxVU0Qp&amp;WINDOW=FIRST_POPUP&amp;HEIGHT=450&amp;WIDTH=450&amp;START_MAXIMI","ZED=FALSE&amp;VAR:CALENDAR=US&amp;VAR:SYMBOL=EME&amp;VAR:INDEX=0"}</definedName>
    <definedName name="_2457__FDSAUDITLINK__" hidden="1">{"fdsup://directions/FAT Viewer?action=UPDATE&amp;creator=factset&amp;DYN_ARGS=TRUE&amp;DOC_NAME=FAT:FQL_AUDITING_CLIENT_TEMPLATE.FAT&amp;display_string=Audit&amp;VAR:KEY=VWJYJUJAHU&amp;VAR:QUERY=RkZfRlJFRV9DRihMVE0sMCwsLCxVU0Qp&amp;WINDOW=FIRST_POPUP&amp;HEIGHT=450&amp;WIDTH=450&amp;START_MAXIMI","ZED=FALSE&amp;VAR:CALENDAR=US&amp;VAR:SYMBOL=EME&amp;VAR:INDEX=0"}</definedName>
    <definedName name="_2458__FDSAUDITLINK__" localSheetId="2" hidden="1">{"fdsup://directions/FAT Viewer?action=UPDATE&amp;creator=factset&amp;DYN_ARGS=TRUE&amp;DOC_NAME=FAT:FQL_AUDITING_CLIENT_TEMPLATE.FAT&amp;display_string=Audit&amp;VAR:KEY=VAXKBCPKFW&amp;VAR:QUERY=RkZfRlJFRV9DRihMVE0sMCwsLCxVU0Qp&amp;WINDOW=FIRST_POPUP&amp;HEIGHT=450&amp;WIDTH=450&amp;START_MAXIMI","ZED=FALSE&amp;VAR:CALENDAR=US&amp;VAR:SYMBOL=WFC&amp;VAR:INDEX=0"}</definedName>
    <definedName name="_2458__FDSAUDITLINK__" hidden="1">{"fdsup://directions/FAT Viewer?action=UPDATE&amp;creator=factset&amp;DYN_ARGS=TRUE&amp;DOC_NAME=FAT:FQL_AUDITING_CLIENT_TEMPLATE.FAT&amp;display_string=Audit&amp;VAR:KEY=VAXKBCPKFW&amp;VAR:QUERY=RkZfRlJFRV9DRihMVE0sMCwsLCxVU0Qp&amp;WINDOW=FIRST_POPUP&amp;HEIGHT=450&amp;WIDTH=450&amp;START_MAXIMI","ZED=FALSE&amp;VAR:CALENDAR=US&amp;VAR:SYMBOL=WFC&amp;VAR:INDEX=0"}</definedName>
    <definedName name="_2459__FDSAUDITLINK__" localSheetId="2" hidden="1">{"fdsup://Directions/FactSet Auditing Viewer?action=AUDIT_VALUE&amp;DB=129&amp;ID1=29084Q10&amp;VALUEID=02001&amp;SDATE=201003&amp;PERIODTYPE=QTR_STD&amp;window=popup_no_bar&amp;width=385&amp;height=120&amp;START_MAXIMIZED=FALSE&amp;creator=factset&amp;display_string=Audit"}</definedName>
    <definedName name="_2459__FDSAUDITLINK__" hidden="1">{"fdsup://Directions/FactSet Auditing Viewer?action=AUDIT_VALUE&amp;DB=129&amp;ID1=29084Q10&amp;VALUEID=02001&amp;SDATE=201003&amp;PERIODTYPE=QTR_STD&amp;window=popup_no_bar&amp;width=385&amp;height=120&amp;START_MAXIMIZED=FALSE&amp;creator=factset&amp;display_string=Audit"}</definedName>
    <definedName name="_2460__FDSAUDITLINK__" localSheetId="2" hidden="1">{"fdsup://directions/FAT Viewer?action=UPDATE&amp;creator=factset&amp;DYN_ARGS=TRUE&amp;DOC_NAME=FAT:FQL_AUDITING_CLIENT_TEMPLATE.FAT&amp;display_string=Audit&amp;VAR:KEY=NMHOTKPULK&amp;VAR:QUERY=RkZfR1JPU1NfTUdOKE1PTiwwKQ==&amp;WINDOW=FIRST_POPUP&amp;HEIGHT=450&amp;WIDTH=450&amp;START_MAXIMIZED=","FALSE&amp;VAR:CALENDAR=US&amp;VAR:SYMBOL=EME&amp;VAR:INDEX=0"}</definedName>
    <definedName name="_2460__FDSAUDITLINK__" hidden="1">{"fdsup://directions/FAT Viewer?action=UPDATE&amp;creator=factset&amp;DYN_ARGS=TRUE&amp;DOC_NAME=FAT:FQL_AUDITING_CLIENT_TEMPLATE.FAT&amp;display_string=Audit&amp;VAR:KEY=NMHOTKPULK&amp;VAR:QUERY=RkZfR1JPU1NfTUdOKE1PTiwwKQ==&amp;WINDOW=FIRST_POPUP&amp;HEIGHT=450&amp;WIDTH=450&amp;START_MAXIMIZED=","FALSE&amp;VAR:CALENDAR=US&amp;VAR:SYMBOL=EME&amp;VAR:INDEX=0"}</definedName>
    <definedName name="_2461__FDSAUDITLINK__" localSheetId="2" hidden="1">{"fdsup://directions/FAT Viewer?action=UPDATE&amp;creator=factset&amp;DYN_ARGS=TRUE&amp;DOC_NAME=FAT:FQL_AUDITING_CLIENT_TEMPLATE.FAT&amp;display_string=Audit&amp;VAR:KEY=TYJOZMPAFW&amp;VAR:QUERY=RkZfR1JPU1NfTUdOKE1PTiwwKQ==&amp;WINDOW=FIRST_POPUP&amp;HEIGHT=450&amp;WIDTH=450&amp;START_MAXIMIZED=","FALSE&amp;VAR:CALENDAR=US&amp;VAR:SYMBOL=WFC&amp;VAR:INDEX=0"}</definedName>
    <definedName name="_2461__FDSAUDITLINK__" hidden="1">{"fdsup://directions/FAT Viewer?action=UPDATE&amp;creator=factset&amp;DYN_ARGS=TRUE&amp;DOC_NAME=FAT:FQL_AUDITING_CLIENT_TEMPLATE.FAT&amp;display_string=Audit&amp;VAR:KEY=TYJOZMPAFW&amp;VAR:QUERY=RkZfR1JPU1NfTUdOKE1PTiwwKQ==&amp;WINDOW=FIRST_POPUP&amp;HEIGHT=450&amp;WIDTH=450&amp;START_MAXIMIZED=","FALSE&amp;VAR:CALENDAR=US&amp;VAR:SYMBOL=WFC&amp;VAR:INDEX=0"}</definedName>
    <definedName name="_2462__FDSAUDITLINK__" localSheetId="2" hidden="1">{"fdsup://Directions/FactSet Auditing Viewer?action=AUDIT_VALUE&amp;DB=129&amp;ID1=29084Q10&amp;VALUEID=05194&amp;SDATE=201003&amp;PERIODTYPE=QTR_STD&amp;window=popup_no_bar&amp;width=385&amp;height=120&amp;START_MAXIMIZED=FALSE&amp;creator=factset&amp;display_string=Audit"}</definedName>
    <definedName name="_2462__FDSAUDITLINK__" hidden="1">{"fdsup://Directions/FactSet Auditing Viewer?action=AUDIT_VALUE&amp;DB=129&amp;ID1=29084Q10&amp;VALUEID=05194&amp;SDATE=201003&amp;PERIODTYPE=QTR_STD&amp;window=popup_no_bar&amp;width=385&amp;height=120&amp;START_MAXIMIZED=FALSE&amp;creator=factset&amp;display_string=Audit"}</definedName>
    <definedName name="_2463__FDSAUDITLINK__" localSheetId="2" hidden="1">{"fdsup://directions/FAT Viewer?action=UPDATE&amp;creator=factset&amp;DYN_ARGS=TRUE&amp;DOC_NAME=FAT:FQL_AUDITING_CLIENT_TEMPLATE.FAT&amp;display_string=Audit&amp;VAR:KEY=BQJGHSTEBC&amp;VAR:QUERY=RkZfRlJFRV9DRihMVE0sMCwsLCxVU0Qp&amp;WINDOW=FIRST_POPUP&amp;HEIGHT=450&amp;WIDTH=450&amp;START_MAXIMI","ZED=FALSE&amp;VAR:CALENDAR=US&amp;VAR:SYMBOL=NLC&amp;VAR:INDEX=0"}</definedName>
    <definedName name="_2463__FDSAUDITLINK__" hidden="1">{"fdsup://directions/FAT Viewer?action=UPDATE&amp;creator=factset&amp;DYN_ARGS=TRUE&amp;DOC_NAME=FAT:FQL_AUDITING_CLIENT_TEMPLATE.FAT&amp;display_string=Audit&amp;VAR:KEY=BQJGHSTEBC&amp;VAR:QUERY=RkZfRlJFRV9DRihMVE0sMCwsLCxVU0Qp&amp;WINDOW=FIRST_POPUP&amp;HEIGHT=450&amp;WIDTH=450&amp;START_MAXIMI","ZED=FALSE&amp;VAR:CALENDAR=US&amp;VAR:SYMBOL=NLC&amp;VAR:INDEX=0"}</definedName>
    <definedName name="_2464__FDSAUDITLINK__" localSheetId="2" hidden="1">{"fdsup://directions/FAT Viewer?action=UPDATE&amp;creator=factset&amp;DYN_ARGS=TRUE&amp;DOC_NAME=FAT:FQL_AUDITING_CLIENT_TEMPLATE.FAT&amp;display_string=Audit&amp;VAR:KEY=TGRQVYTWHK&amp;VAR:QUERY=RkZfRlJFRV9DRihMVE0sMCwsLCxVU0Qp&amp;WINDOW=FIRST_POPUP&amp;HEIGHT=450&amp;WIDTH=450&amp;START_MAXIMI","ZED=FALSE&amp;VAR:CALENDAR=US&amp;VAR:SYMBOL=ECL&amp;VAR:INDEX=0"}</definedName>
    <definedName name="_2464__FDSAUDITLINK__" hidden="1">{"fdsup://directions/FAT Viewer?action=UPDATE&amp;creator=factset&amp;DYN_ARGS=TRUE&amp;DOC_NAME=FAT:FQL_AUDITING_CLIENT_TEMPLATE.FAT&amp;display_string=Audit&amp;VAR:KEY=TGRQVYTWHK&amp;VAR:QUERY=RkZfRlJFRV9DRihMVE0sMCwsLCxVU0Qp&amp;WINDOW=FIRST_POPUP&amp;HEIGHT=450&amp;WIDTH=450&amp;START_MAXIMI","ZED=FALSE&amp;VAR:CALENDAR=US&amp;VAR:SYMBOL=ECL&amp;VAR:INDEX=0"}</definedName>
    <definedName name="_2465__FDSAUDITLINK__" localSheetId="2" hidden="1">{"fdsup://directions/FAT Viewer?action=UPDATE&amp;creator=factset&amp;DYN_ARGS=TRUE&amp;DOC_NAME=FAT:FQL_AUDITING_CLIENT_TEMPLATE.FAT&amp;display_string=Audit&amp;VAR:KEY=LSBCLMHCTK&amp;VAR:QUERY=RkZfRlJFRV9DRihMVE0sMCwsLCxVU0Qp&amp;WINDOW=FIRST_POPUP&amp;HEIGHT=450&amp;WIDTH=450&amp;START_MAXIMI","ZED=FALSE&amp;VAR:CALENDAR=US&amp;VAR:SYMBOL=APD&amp;VAR:INDEX=0"}</definedName>
    <definedName name="_2465__FDSAUDITLINK__" hidden="1">{"fdsup://directions/FAT Viewer?action=UPDATE&amp;creator=factset&amp;DYN_ARGS=TRUE&amp;DOC_NAME=FAT:FQL_AUDITING_CLIENT_TEMPLATE.FAT&amp;display_string=Audit&amp;VAR:KEY=LSBCLMHCTK&amp;VAR:QUERY=RkZfRlJFRV9DRihMVE0sMCwsLCxVU0Qp&amp;WINDOW=FIRST_POPUP&amp;HEIGHT=450&amp;WIDTH=450&amp;START_MAXIMI","ZED=FALSE&amp;VAR:CALENDAR=US&amp;VAR:SYMBOL=APD&amp;VAR:INDEX=0"}</definedName>
    <definedName name="_2466__FDSAUDITLINK__" localSheetId="2" hidden="1">{"fdsup://directions/FAT Viewer?action=UPDATE&amp;creator=factset&amp;DYN_ARGS=TRUE&amp;DOC_NAME=FAT:FQL_AUDITING_CLIENT_TEMPLATE.FAT&amp;display_string=Audit&amp;VAR:KEY=NGBONEFSXE&amp;VAR:QUERY=RkZfR1JPU1NfTUdOKE1PTiwwKQ==&amp;WINDOW=FIRST_POPUP&amp;HEIGHT=450&amp;WIDTH=450&amp;START_MAXIMIZED=","FALSE&amp;VAR:CALENDAR=US&amp;VAR:SYMBOL=NLC&amp;VAR:INDEX=0"}</definedName>
    <definedName name="_2466__FDSAUDITLINK__" hidden="1">{"fdsup://directions/FAT Viewer?action=UPDATE&amp;creator=factset&amp;DYN_ARGS=TRUE&amp;DOC_NAME=FAT:FQL_AUDITING_CLIENT_TEMPLATE.FAT&amp;display_string=Audit&amp;VAR:KEY=NGBONEFSXE&amp;VAR:QUERY=RkZfR1JPU1NfTUdOKE1PTiwwKQ==&amp;WINDOW=FIRST_POPUP&amp;HEIGHT=450&amp;WIDTH=450&amp;START_MAXIMIZED=","FALSE&amp;VAR:CALENDAR=US&amp;VAR:SYMBOL=NLC&amp;VAR:INDEX=0"}</definedName>
    <definedName name="_2467__FDSAUDITLINK__" localSheetId="2" hidden="1">{"fdsup://directions/FAT Viewer?action=UPDATE&amp;creator=factset&amp;DYN_ARGS=TRUE&amp;DOC_NAME=FAT:FQL_AUDITING_CLIENT_TEMPLATE.FAT&amp;display_string=Audit&amp;VAR:KEY=VWFCHCFCXC&amp;VAR:QUERY=RkZfR1JPU1NfTUdOKE1PTiwwKQ==&amp;WINDOW=FIRST_POPUP&amp;HEIGHT=450&amp;WIDTH=450&amp;START_MAXIMIZED=","FALSE&amp;VAR:CALENDAR=US&amp;VAR:SYMBOL=ECL&amp;VAR:INDEX=0"}</definedName>
    <definedName name="_2467__FDSAUDITLINK__" hidden="1">{"fdsup://directions/FAT Viewer?action=UPDATE&amp;creator=factset&amp;DYN_ARGS=TRUE&amp;DOC_NAME=FAT:FQL_AUDITING_CLIENT_TEMPLATE.FAT&amp;display_string=Audit&amp;VAR:KEY=VWFCHCFCXC&amp;VAR:QUERY=RkZfR1JPU1NfTUdOKE1PTiwwKQ==&amp;WINDOW=FIRST_POPUP&amp;HEIGHT=450&amp;WIDTH=450&amp;START_MAXIMIZED=","FALSE&amp;VAR:CALENDAR=US&amp;VAR:SYMBOL=ECL&amp;VAR:INDEX=0"}</definedName>
    <definedName name="_2468__FDSAUDITLINK__" localSheetId="2" hidden="1">{"fdsup://directions/FAT Viewer?action=UPDATE&amp;creator=factset&amp;DYN_ARGS=TRUE&amp;DOC_NAME=FAT:FQL_AUDITING_CLIENT_TEMPLATE.FAT&amp;display_string=Audit&amp;VAR:KEY=FMBQTCPOZO&amp;VAR:QUERY=RkZfR1JPU1NfTUdOKE1PTiwwKQ==&amp;WINDOW=FIRST_POPUP&amp;HEIGHT=450&amp;WIDTH=450&amp;START_MAXIMIZED=","FALSE&amp;VAR:CALENDAR=US&amp;VAR:SYMBOL=APD&amp;VAR:INDEX=0"}</definedName>
    <definedName name="_2468__FDSAUDITLINK__" hidden="1">{"fdsup://directions/FAT Viewer?action=UPDATE&amp;creator=factset&amp;DYN_ARGS=TRUE&amp;DOC_NAME=FAT:FQL_AUDITING_CLIENT_TEMPLATE.FAT&amp;display_string=Audit&amp;VAR:KEY=FMBQTCPOZO&amp;VAR:QUERY=RkZfR1JPU1NfTUdOKE1PTiwwKQ==&amp;WINDOW=FIRST_POPUP&amp;HEIGHT=450&amp;WIDTH=450&amp;START_MAXIMIZED=","FALSE&amp;VAR:CALENDAR=US&amp;VAR:SYMBOL=APD&amp;VAR:INDEX=0"}</definedName>
    <definedName name="_2469__FDSAUDITLINK__" localSheetId="2" hidden="1">{"fdsup://directions/FAT Viewer?action=UPDATE&amp;creator=factset&amp;DYN_ARGS=TRUE&amp;DOC_NAME=FAT:FQL_AUDITING_CLIENT_TEMPLATE.FAT&amp;display_string=Audit&amp;VAR:KEY=JIVOJWDADW&amp;VAR:QUERY=RkZfRlJFRV9DRihMVE0sMCwsLCxVU0Qp&amp;WINDOW=FIRST_POPUP&amp;HEIGHT=450&amp;WIDTH=450&amp;START_MAXIMI","ZED=FALSE&amp;VAR:CALENDAR=US&amp;VAR:SYMBOL=TRMB&amp;VAR:INDEX=0"}</definedName>
    <definedName name="_2469__FDSAUDITLINK__" hidden="1">{"fdsup://directions/FAT Viewer?action=UPDATE&amp;creator=factset&amp;DYN_ARGS=TRUE&amp;DOC_NAME=FAT:FQL_AUDITING_CLIENT_TEMPLATE.FAT&amp;display_string=Audit&amp;VAR:KEY=JIVOJWDADW&amp;VAR:QUERY=RkZfRlJFRV9DRihMVE0sMCwsLCxVU0Qp&amp;WINDOW=FIRST_POPUP&amp;HEIGHT=450&amp;WIDTH=450&amp;START_MAXIMI","ZED=FALSE&amp;VAR:CALENDAR=US&amp;VAR:SYMBOL=TRMB&amp;VAR:INDEX=0"}</definedName>
    <definedName name="_2470__FDSAUDITLINK__" localSheetId="2" hidden="1">{"fdsup://directions/FAT Viewer?action=UPDATE&amp;creator=factset&amp;DYN_ARGS=TRUE&amp;DOC_NAME=FAT:FQL_AUDITING_CLIENT_TEMPLATE.FAT&amp;display_string=Audit&amp;VAR:KEY=FMXYTSJELM&amp;VAR:QUERY=RkZfRlJFRV9DRihMVE0sMCwsLCxVU0Qp&amp;WINDOW=FIRST_POPUP&amp;HEIGHT=450&amp;WIDTH=450&amp;START_MAXIMI","ZED=FALSE&amp;VAR:CALENDAR=US&amp;VAR:SYMBOL=IBM&amp;VAR:INDEX=0"}</definedName>
    <definedName name="_2470__FDSAUDITLINK__" hidden="1">{"fdsup://directions/FAT Viewer?action=UPDATE&amp;creator=factset&amp;DYN_ARGS=TRUE&amp;DOC_NAME=FAT:FQL_AUDITING_CLIENT_TEMPLATE.FAT&amp;display_string=Audit&amp;VAR:KEY=FMXYTSJELM&amp;VAR:QUERY=RkZfRlJFRV9DRihMVE0sMCwsLCxVU0Qp&amp;WINDOW=FIRST_POPUP&amp;HEIGHT=450&amp;WIDTH=450&amp;START_MAXIMI","ZED=FALSE&amp;VAR:CALENDAR=US&amp;VAR:SYMBOL=IBM&amp;VAR:INDEX=0"}</definedName>
    <definedName name="_2471__FDSAUDITLINK__" localSheetId="2" hidden="1">{"fdsup://directions/FAT Viewer?action=UPDATE&amp;creator=factset&amp;DYN_ARGS=TRUE&amp;DOC_NAME=FAT:FQL_AUDITING_CLIENT_TEMPLATE.FAT&amp;display_string=Audit&amp;VAR:KEY=ZWHSDGLGNO&amp;VAR:QUERY=RkZfRlJFRV9DRihMVE0sMCwsLCxVU0Qp&amp;WINDOW=FIRST_POPUP&amp;HEIGHT=450&amp;WIDTH=450&amp;START_MAXIMI","ZED=FALSE&amp;VAR:CALENDAR=US&amp;VAR:SYMBOL=HPQ&amp;VAR:INDEX=0"}</definedName>
    <definedName name="_2471__FDSAUDITLINK__" hidden="1">{"fdsup://directions/FAT Viewer?action=UPDATE&amp;creator=factset&amp;DYN_ARGS=TRUE&amp;DOC_NAME=FAT:FQL_AUDITING_CLIENT_TEMPLATE.FAT&amp;display_string=Audit&amp;VAR:KEY=ZWHSDGLGNO&amp;VAR:QUERY=RkZfRlJFRV9DRihMVE0sMCwsLCxVU0Qp&amp;WINDOW=FIRST_POPUP&amp;HEIGHT=450&amp;WIDTH=450&amp;START_MAXIMI","ZED=FALSE&amp;VAR:CALENDAR=US&amp;VAR:SYMBOL=HPQ&amp;VAR:INDEX=0"}</definedName>
    <definedName name="_2472__FDSAUDITLINK__" localSheetId="2" hidden="1">{"fdsup://directions/FAT Viewer?action=UPDATE&amp;creator=factset&amp;DYN_ARGS=TRUE&amp;DOC_NAME=FAT:FQL_AUDITING_CLIENT_TEMPLATE.FAT&amp;display_string=Audit&amp;VAR:KEY=XYDOBCHWLO&amp;VAR:QUERY=RkZfRlJFRV9DRihMVE0sMCwsLCxVU0Qp&amp;WINDOW=FIRST_POPUP&amp;HEIGHT=450&amp;WIDTH=450&amp;START_MAXIMI","ZED=FALSE&amp;VAR:CALENDAR=US&amp;VAR:SYMBOL=GOOG&amp;VAR:INDEX=0"}</definedName>
    <definedName name="_2472__FDSAUDITLINK__" hidden="1">{"fdsup://directions/FAT Viewer?action=UPDATE&amp;creator=factset&amp;DYN_ARGS=TRUE&amp;DOC_NAME=FAT:FQL_AUDITING_CLIENT_TEMPLATE.FAT&amp;display_string=Audit&amp;VAR:KEY=XYDOBCHWLO&amp;VAR:QUERY=RkZfRlJFRV9DRihMVE0sMCwsLCxVU0Qp&amp;WINDOW=FIRST_POPUP&amp;HEIGHT=450&amp;WIDTH=450&amp;START_MAXIMI","ZED=FALSE&amp;VAR:CALENDAR=US&amp;VAR:SYMBOL=GOOG&amp;VAR:INDEX=0"}</definedName>
    <definedName name="_2473__FDSAUDITLINK__" localSheetId="2" hidden="1">{"fdsup://directions/FAT Viewer?action=UPDATE&amp;creator=factset&amp;DYN_ARGS=TRUE&amp;DOC_NAME=FAT:FQL_AUDITING_CLIENT_TEMPLATE.FAT&amp;display_string=Audit&amp;VAR:KEY=JKNAVUZETE&amp;VAR:QUERY=RkZfRlJFRV9DRihMVE0sMCwsLCxVU0Qp&amp;WINDOW=FIRST_POPUP&amp;HEIGHT=450&amp;WIDTH=450&amp;START_MAXIMI","ZED=FALSE&amp;VAR:CALENDAR=US&amp;VAR:SYMBOL=CREE&amp;VAR:INDEX=0"}</definedName>
    <definedName name="_2473__FDSAUDITLINK__" hidden="1">{"fdsup://directions/FAT Viewer?action=UPDATE&amp;creator=factset&amp;DYN_ARGS=TRUE&amp;DOC_NAME=FAT:FQL_AUDITING_CLIENT_TEMPLATE.FAT&amp;display_string=Audit&amp;VAR:KEY=JKNAVUZETE&amp;VAR:QUERY=RkZfRlJFRV9DRihMVE0sMCwsLCxVU0Qp&amp;WINDOW=FIRST_POPUP&amp;HEIGHT=450&amp;WIDTH=450&amp;START_MAXIMI","ZED=FALSE&amp;VAR:CALENDAR=US&amp;VAR:SYMBOL=CREE&amp;VAR:INDEX=0"}</definedName>
    <definedName name="_2474__FDSAUDITLINK__" localSheetId="2" hidden="1">{"fdsup://directions/FAT Viewer?action=UPDATE&amp;creator=factset&amp;DYN_ARGS=TRUE&amp;DOC_NAME=FAT:FQL_AUDITING_CLIENT_TEMPLATE.FAT&amp;display_string=Audit&amp;VAR:KEY=PQXMDSRCFM&amp;VAR:QUERY=RkZfRlJFRV9DRihMVE0sMCwsLCxVU0Qp&amp;WINDOW=FIRST_POPUP&amp;HEIGHT=450&amp;WIDTH=450&amp;START_MAXIMI","ZED=FALSE&amp;VAR:CALENDAR=US&amp;VAR:SYMBOL=CTXS&amp;VAR:INDEX=0"}</definedName>
    <definedName name="_2474__FDSAUDITLINK__" hidden="1">{"fdsup://directions/FAT Viewer?action=UPDATE&amp;creator=factset&amp;DYN_ARGS=TRUE&amp;DOC_NAME=FAT:FQL_AUDITING_CLIENT_TEMPLATE.FAT&amp;display_string=Audit&amp;VAR:KEY=PQXMDSRCFM&amp;VAR:QUERY=RkZfRlJFRV9DRihMVE0sMCwsLCxVU0Qp&amp;WINDOW=FIRST_POPUP&amp;HEIGHT=450&amp;WIDTH=450&amp;START_MAXIMI","ZED=FALSE&amp;VAR:CALENDAR=US&amp;VAR:SYMBOL=CTXS&amp;VAR:INDEX=0"}</definedName>
    <definedName name="_2475__FDSAUDITLINK__" localSheetId="2" hidden="1">{"fdsup://directions/FAT Viewer?action=UPDATE&amp;creator=factset&amp;DYN_ARGS=TRUE&amp;DOC_NAME=FAT:FQL_AUDITING_CLIENT_TEMPLATE.FAT&amp;display_string=Audit&amp;VAR:KEY=FQBYZGBAJS&amp;VAR:QUERY=RkZfRlJFRV9DRihMVE0sMCwsLCxVU0Qp&amp;WINDOW=FIRST_POPUP&amp;HEIGHT=450&amp;WIDTH=450&amp;START_MAXIMI","ZED=FALSE&amp;VAR:CALENDAR=US&amp;VAR:SYMBOL=CSCO&amp;VAR:INDEX=0"}</definedName>
    <definedName name="_2475__FDSAUDITLINK__" hidden="1">{"fdsup://directions/FAT Viewer?action=UPDATE&amp;creator=factset&amp;DYN_ARGS=TRUE&amp;DOC_NAME=FAT:FQL_AUDITING_CLIENT_TEMPLATE.FAT&amp;display_string=Audit&amp;VAR:KEY=FQBYZGBAJS&amp;VAR:QUERY=RkZfRlJFRV9DRihMVE0sMCwsLCxVU0Qp&amp;WINDOW=FIRST_POPUP&amp;HEIGHT=450&amp;WIDTH=450&amp;START_MAXIMI","ZED=FALSE&amp;VAR:CALENDAR=US&amp;VAR:SYMBOL=CSCO&amp;VAR:INDEX=0"}</definedName>
    <definedName name="_2476__FDSAUDITLINK__" localSheetId="2" hidden="1">{"fdsup://directions/FAT Viewer?action=UPDATE&amp;creator=factset&amp;DYN_ARGS=TRUE&amp;DOC_NAME=FAT:FQL_AUDITING_CLIENT_TEMPLATE.FAT&amp;display_string=Audit&amp;VAR:KEY=JQZUTGTKRE&amp;VAR:QUERY=RkZfRlJFRV9DRihMVE0sMCwsLCxVU0Qp&amp;WINDOW=FIRST_POPUP&amp;HEIGHT=450&amp;WIDTH=450&amp;START_MAXIMI","ZED=FALSE&amp;VAR:CALENDAR=US&amp;VAR:SYMBOL=AAPL&amp;VAR:INDEX=0"}</definedName>
    <definedName name="_2476__FDSAUDITLINK__" hidden="1">{"fdsup://directions/FAT Viewer?action=UPDATE&amp;creator=factset&amp;DYN_ARGS=TRUE&amp;DOC_NAME=FAT:FQL_AUDITING_CLIENT_TEMPLATE.FAT&amp;display_string=Audit&amp;VAR:KEY=JQZUTGTKRE&amp;VAR:QUERY=RkZfRlJFRV9DRihMVE0sMCwsLCxVU0Qp&amp;WINDOW=FIRST_POPUP&amp;HEIGHT=450&amp;WIDTH=450&amp;START_MAXIMI","ZED=FALSE&amp;VAR:CALENDAR=US&amp;VAR:SYMBOL=AAPL&amp;VAR:INDEX=0"}</definedName>
    <definedName name="_2477__FDSAUDITLINK__" localSheetId="2" hidden="1">{"fdsup://directions/FAT Viewer?action=UPDATE&amp;creator=factset&amp;DYN_ARGS=TRUE&amp;DOC_NAME=FAT:FQL_AUDITING_CLIENT_TEMPLATE.FAT&amp;display_string=Audit&amp;VAR:KEY=HOZGBULAFK&amp;VAR:QUERY=RkZfRlJFRV9DRihMVE0sMCwsLCxVU0Qp&amp;WINDOW=FIRST_POPUP&amp;HEIGHT=450&amp;WIDTH=450&amp;START_MAXIMI","ZED=FALSE&amp;VAR:CALENDAR=US&amp;VAR:SYMBOL=ANSS&amp;VAR:INDEX=0"}</definedName>
    <definedName name="_2477__FDSAUDITLINK__" hidden="1">{"fdsup://directions/FAT Viewer?action=UPDATE&amp;creator=factset&amp;DYN_ARGS=TRUE&amp;DOC_NAME=FAT:FQL_AUDITING_CLIENT_TEMPLATE.FAT&amp;display_string=Audit&amp;VAR:KEY=HOZGBULAFK&amp;VAR:QUERY=RkZfRlJFRV9DRihMVE0sMCwsLCxVU0Qp&amp;WINDOW=FIRST_POPUP&amp;HEIGHT=450&amp;WIDTH=450&amp;START_MAXIMI","ZED=FALSE&amp;VAR:CALENDAR=US&amp;VAR:SYMBOL=ANSS&amp;VAR:INDEX=0"}</definedName>
    <definedName name="_2478__FDSAUDITLINK__" localSheetId="2" hidden="1">{"fdsup://directions/FAT Viewer?action=UPDATE&amp;creator=factset&amp;DYN_ARGS=TRUE&amp;DOC_NAME=FAT:FQL_AUDITING_CLIENT_TEMPLATE.FAT&amp;display_string=Audit&amp;VAR:KEY=JIFYHSVQFA&amp;VAR:QUERY=RkZfRlJFRV9DRihMVE0sMCwsLCxVU0Qp&amp;WINDOW=FIRST_POPUP&amp;HEIGHT=450&amp;WIDTH=450&amp;START_MAXIMI","ZED=FALSE&amp;VAR:CALENDAR=US&amp;VAR:SYMBOL=A&amp;VAR:INDEX=0"}</definedName>
    <definedName name="_2478__FDSAUDITLINK__" hidden="1">{"fdsup://directions/FAT Viewer?action=UPDATE&amp;creator=factset&amp;DYN_ARGS=TRUE&amp;DOC_NAME=FAT:FQL_AUDITING_CLIENT_TEMPLATE.FAT&amp;display_string=Audit&amp;VAR:KEY=JIFYHSVQFA&amp;VAR:QUERY=RkZfRlJFRV9DRihMVE0sMCwsLCxVU0Qp&amp;WINDOW=FIRST_POPUP&amp;HEIGHT=450&amp;WIDTH=450&amp;START_MAXIMI","ZED=FALSE&amp;VAR:CALENDAR=US&amp;VAR:SYMBOL=A&amp;VAR:INDEX=0"}</definedName>
    <definedName name="_2479__FDSAUDITLINK__" localSheetId="2" hidden="1">{"fdsup://directions/FAT Viewer?action=UPDATE&amp;creator=factset&amp;DYN_ARGS=TRUE&amp;DOC_NAME=FAT:FQL_AUDITING_CLIENT_TEMPLATE.FAT&amp;display_string=Audit&amp;VAR:KEY=HYDYFKTCNG&amp;VAR:QUERY=RkZfRlJFRV9DRihMVE0sMCwsLCxVU0Qp&amp;WINDOW=FIRST_POPUP&amp;HEIGHT=450&amp;WIDTH=450&amp;START_MAXIMI","ZED=FALSE&amp;VAR:CALENDAR=US&amp;VAR:SYMBOL=ADBE&amp;VAR:INDEX=0"}</definedName>
    <definedName name="_2479__FDSAUDITLINK__" hidden="1">{"fdsup://directions/FAT Viewer?action=UPDATE&amp;creator=factset&amp;DYN_ARGS=TRUE&amp;DOC_NAME=FAT:FQL_AUDITING_CLIENT_TEMPLATE.FAT&amp;display_string=Audit&amp;VAR:KEY=HYDYFKTCNG&amp;VAR:QUERY=RkZfRlJFRV9DRihMVE0sMCwsLCxVU0Qp&amp;WINDOW=FIRST_POPUP&amp;HEIGHT=450&amp;WIDTH=450&amp;START_MAXIMI","ZED=FALSE&amp;VAR:CALENDAR=US&amp;VAR:SYMBOL=ADBE&amp;VAR:INDEX=0"}</definedName>
    <definedName name="_2480__FDSAUDITLINK__" localSheetId="2" hidden="1">{"fdsup://directions/FAT Viewer?action=UPDATE&amp;creator=factset&amp;DYN_ARGS=TRUE&amp;DOC_NAME=FAT:FQL_AUDITING_CLIENT_TEMPLATE.FAT&amp;display_string=Audit&amp;VAR:KEY=LKLSRUFYPQ&amp;VAR:QUERY=RkZfRlJFRV9DRihMVE0sMCwsLCxVU0Qp&amp;WINDOW=FIRST_POPUP&amp;HEIGHT=450&amp;WIDTH=450&amp;START_MAXIMI","ZED=FALSE&amp;VAR:CALENDAR=US&amp;VAR:SYMBOL=ACN&amp;VAR:INDEX=0"}</definedName>
    <definedName name="_2480__FDSAUDITLINK__" hidden="1">{"fdsup://directions/FAT Viewer?action=UPDATE&amp;creator=factset&amp;DYN_ARGS=TRUE&amp;DOC_NAME=FAT:FQL_AUDITING_CLIENT_TEMPLATE.FAT&amp;display_string=Audit&amp;VAR:KEY=LKLSRUFYPQ&amp;VAR:QUERY=RkZfRlJFRV9DRihMVE0sMCwsLCxVU0Qp&amp;WINDOW=FIRST_POPUP&amp;HEIGHT=450&amp;WIDTH=450&amp;START_MAXIMI","ZED=FALSE&amp;VAR:CALENDAR=US&amp;VAR:SYMBOL=ACN&amp;VAR:INDEX=0"}</definedName>
    <definedName name="_2481__FDSAUDITLINK__" localSheetId="2" hidden="1">{"fdsup://directions/FAT Viewer?action=UPDATE&amp;creator=factset&amp;DYN_ARGS=TRUE&amp;DOC_NAME=FAT:FQL_AUDITING_CLIENT_TEMPLATE.FAT&amp;display_string=Audit&amp;VAR:KEY=BCXABYTGFC&amp;VAR:QUERY=RkZfR1JPU1NfTUdOKE1PTiwwKQ==&amp;WINDOW=FIRST_POPUP&amp;HEIGHT=450&amp;WIDTH=450&amp;START_MAXIMIZED=","FALSE&amp;VAR:CALENDAR=US&amp;VAR:SYMBOL=TRMB&amp;VAR:INDEX=0"}</definedName>
    <definedName name="_2481__FDSAUDITLINK__" hidden="1">{"fdsup://directions/FAT Viewer?action=UPDATE&amp;creator=factset&amp;DYN_ARGS=TRUE&amp;DOC_NAME=FAT:FQL_AUDITING_CLIENT_TEMPLATE.FAT&amp;display_string=Audit&amp;VAR:KEY=BCXABYTGFC&amp;VAR:QUERY=RkZfR1JPU1NfTUdOKE1PTiwwKQ==&amp;WINDOW=FIRST_POPUP&amp;HEIGHT=450&amp;WIDTH=450&amp;START_MAXIMIZED=","FALSE&amp;VAR:CALENDAR=US&amp;VAR:SYMBOL=TRMB&amp;VAR:INDEX=0"}</definedName>
    <definedName name="_2482__FDSAUDITLINK__" localSheetId="2" hidden="1">{"fdsup://directions/FAT Viewer?action=UPDATE&amp;creator=factset&amp;DYN_ARGS=TRUE&amp;DOC_NAME=FAT:FQL_AUDITING_CLIENT_TEMPLATE.FAT&amp;display_string=Audit&amp;VAR:KEY=NOJGBCLUPI&amp;VAR:QUERY=RkZfR1JPU1NfTUdOKE1PTiwwKQ==&amp;WINDOW=FIRST_POPUP&amp;HEIGHT=450&amp;WIDTH=450&amp;START_MAXIMIZED=","FALSE&amp;VAR:CALENDAR=US&amp;VAR:SYMBOL=IBM&amp;VAR:INDEX=0"}</definedName>
    <definedName name="_2482__FDSAUDITLINK__" hidden="1">{"fdsup://directions/FAT Viewer?action=UPDATE&amp;creator=factset&amp;DYN_ARGS=TRUE&amp;DOC_NAME=FAT:FQL_AUDITING_CLIENT_TEMPLATE.FAT&amp;display_string=Audit&amp;VAR:KEY=NOJGBCLUPI&amp;VAR:QUERY=RkZfR1JPU1NfTUdOKE1PTiwwKQ==&amp;WINDOW=FIRST_POPUP&amp;HEIGHT=450&amp;WIDTH=450&amp;START_MAXIMIZED=","FALSE&amp;VAR:CALENDAR=US&amp;VAR:SYMBOL=IBM&amp;VAR:INDEX=0"}</definedName>
    <definedName name="_2483__FDSAUDITLINK__" localSheetId="2" hidden="1">{"fdsup://directions/FAT Viewer?action=UPDATE&amp;creator=factset&amp;DYN_ARGS=TRUE&amp;DOC_NAME=FAT:FQL_AUDITING_CLIENT_TEMPLATE.FAT&amp;display_string=Audit&amp;VAR:KEY=TYDEZAPMNM&amp;VAR:QUERY=RkZfR1JPU1NfTUdOKE1PTiwwKQ==&amp;WINDOW=FIRST_POPUP&amp;HEIGHT=450&amp;WIDTH=450&amp;START_MAXIMIZED=","FALSE&amp;VAR:CALENDAR=US&amp;VAR:SYMBOL=HPQ&amp;VAR:INDEX=0"}</definedName>
    <definedName name="_2483__FDSAUDITLINK__" hidden="1">{"fdsup://directions/FAT Viewer?action=UPDATE&amp;creator=factset&amp;DYN_ARGS=TRUE&amp;DOC_NAME=FAT:FQL_AUDITING_CLIENT_TEMPLATE.FAT&amp;display_string=Audit&amp;VAR:KEY=TYDEZAPMNM&amp;VAR:QUERY=RkZfR1JPU1NfTUdOKE1PTiwwKQ==&amp;WINDOW=FIRST_POPUP&amp;HEIGHT=450&amp;WIDTH=450&amp;START_MAXIMIZED=","FALSE&amp;VAR:CALENDAR=US&amp;VAR:SYMBOL=HPQ&amp;VAR:INDEX=0"}</definedName>
    <definedName name="_2484__FDSAUDITLINK__" localSheetId="2" hidden="1">{"fdsup://directions/FAT Viewer?action=UPDATE&amp;creator=factset&amp;DYN_ARGS=TRUE&amp;DOC_NAME=FAT:FQL_AUDITING_CLIENT_TEMPLATE.FAT&amp;display_string=Audit&amp;VAR:KEY=VMVUPSNOFI&amp;VAR:QUERY=RkZfR1JPU1NfTUdOKE1PTiwwKQ==&amp;WINDOW=FIRST_POPUP&amp;HEIGHT=450&amp;WIDTH=450&amp;START_MAXIMIZED=","FALSE&amp;VAR:CALENDAR=US&amp;VAR:SYMBOL=GOOG&amp;VAR:INDEX=0"}</definedName>
    <definedName name="_2484__FDSAUDITLINK__" hidden="1">{"fdsup://directions/FAT Viewer?action=UPDATE&amp;creator=factset&amp;DYN_ARGS=TRUE&amp;DOC_NAME=FAT:FQL_AUDITING_CLIENT_TEMPLATE.FAT&amp;display_string=Audit&amp;VAR:KEY=VMVUPSNOFI&amp;VAR:QUERY=RkZfR1JPU1NfTUdOKE1PTiwwKQ==&amp;WINDOW=FIRST_POPUP&amp;HEIGHT=450&amp;WIDTH=450&amp;START_MAXIMIZED=","FALSE&amp;VAR:CALENDAR=US&amp;VAR:SYMBOL=GOOG&amp;VAR:INDEX=0"}</definedName>
    <definedName name="_2485__FDSAUDITLINK__" localSheetId="2" hidden="1">{"fdsup://directions/FAT Viewer?action=UPDATE&amp;creator=factset&amp;DYN_ARGS=TRUE&amp;DOC_NAME=FAT:FQL_AUDITING_CLIENT_TEMPLATE.FAT&amp;display_string=Audit&amp;VAR:KEY=XSFINYTKJO&amp;VAR:QUERY=RkZfR1JPU1NfTUdOKE1PTiwwKQ==&amp;WINDOW=FIRST_POPUP&amp;HEIGHT=450&amp;WIDTH=450&amp;START_MAXIMIZED=","FALSE&amp;VAR:CALENDAR=US&amp;VAR:SYMBOL=CREE&amp;VAR:INDEX=0"}</definedName>
    <definedName name="_2485__FDSAUDITLINK__" hidden="1">{"fdsup://directions/FAT Viewer?action=UPDATE&amp;creator=factset&amp;DYN_ARGS=TRUE&amp;DOC_NAME=FAT:FQL_AUDITING_CLIENT_TEMPLATE.FAT&amp;display_string=Audit&amp;VAR:KEY=XSFINYTKJO&amp;VAR:QUERY=RkZfR1JPU1NfTUdOKE1PTiwwKQ==&amp;WINDOW=FIRST_POPUP&amp;HEIGHT=450&amp;WIDTH=450&amp;START_MAXIMIZED=","FALSE&amp;VAR:CALENDAR=US&amp;VAR:SYMBOL=CREE&amp;VAR:INDEX=0"}</definedName>
    <definedName name="_2486__FDSAUDITLINK__" localSheetId="2" hidden="1">{"fdsup://directions/FAT Viewer?action=UPDATE&amp;creator=factset&amp;DYN_ARGS=TRUE&amp;DOC_NAME=FAT:FQL_AUDITING_CLIENT_TEMPLATE.FAT&amp;display_string=Audit&amp;VAR:KEY=JKRUXIHCRS&amp;VAR:QUERY=RkZfR1JPU1NfTUdOKE1PTiwwKQ==&amp;WINDOW=FIRST_POPUP&amp;HEIGHT=450&amp;WIDTH=450&amp;START_MAXIMIZED=","FALSE&amp;VAR:CALENDAR=US&amp;VAR:SYMBOL=CTXS&amp;VAR:INDEX=0"}</definedName>
    <definedName name="_2486__FDSAUDITLINK__" hidden="1">{"fdsup://directions/FAT Viewer?action=UPDATE&amp;creator=factset&amp;DYN_ARGS=TRUE&amp;DOC_NAME=FAT:FQL_AUDITING_CLIENT_TEMPLATE.FAT&amp;display_string=Audit&amp;VAR:KEY=JKRUXIHCRS&amp;VAR:QUERY=RkZfR1JPU1NfTUdOKE1PTiwwKQ==&amp;WINDOW=FIRST_POPUP&amp;HEIGHT=450&amp;WIDTH=450&amp;START_MAXIMIZED=","FALSE&amp;VAR:CALENDAR=US&amp;VAR:SYMBOL=CTXS&amp;VAR:INDEX=0"}</definedName>
    <definedName name="_2487__FDSAUDITLINK__" localSheetId="2" hidden="1">{"fdsup://directions/FAT Viewer?action=UPDATE&amp;creator=factset&amp;DYN_ARGS=TRUE&amp;DOC_NAME=FAT:FQL_AUDITING_CLIENT_TEMPLATE.FAT&amp;display_string=Audit&amp;VAR:KEY=JMRMVSVUJY&amp;VAR:QUERY=RkZfR1JPU1NfTUdOKE1PTiwwKQ==&amp;WINDOW=FIRST_POPUP&amp;HEIGHT=450&amp;WIDTH=450&amp;START_MAXIMIZED=","FALSE&amp;VAR:CALENDAR=US&amp;VAR:SYMBOL=CSCO&amp;VAR:INDEX=0"}</definedName>
    <definedName name="_2487__FDSAUDITLINK__" hidden="1">{"fdsup://directions/FAT Viewer?action=UPDATE&amp;creator=factset&amp;DYN_ARGS=TRUE&amp;DOC_NAME=FAT:FQL_AUDITING_CLIENT_TEMPLATE.FAT&amp;display_string=Audit&amp;VAR:KEY=JMRMVSVUJY&amp;VAR:QUERY=RkZfR1JPU1NfTUdOKE1PTiwwKQ==&amp;WINDOW=FIRST_POPUP&amp;HEIGHT=450&amp;WIDTH=450&amp;START_MAXIMIZED=","FALSE&amp;VAR:CALENDAR=US&amp;VAR:SYMBOL=CSCO&amp;VAR:INDEX=0"}</definedName>
    <definedName name="_2488__FDSAUDITLINK__" localSheetId="2" hidden="1">{"fdsup://directions/FAT Viewer?action=UPDATE&amp;creator=factset&amp;DYN_ARGS=TRUE&amp;DOC_NAME=FAT:FQL_AUDITING_CLIENT_TEMPLATE.FAT&amp;display_string=Audit&amp;VAR:KEY=BMLSDIFKFY&amp;VAR:QUERY=RkZfR1JPU1NfTUdOKE1PTiwwKQ==&amp;WINDOW=FIRST_POPUP&amp;HEIGHT=450&amp;WIDTH=450&amp;START_MAXIMIZED=","FALSE&amp;VAR:CALENDAR=US&amp;VAR:SYMBOL=AAPL&amp;VAR:INDEX=0"}</definedName>
    <definedName name="_2488__FDSAUDITLINK__" hidden="1">{"fdsup://directions/FAT Viewer?action=UPDATE&amp;creator=factset&amp;DYN_ARGS=TRUE&amp;DOC_NAME=FAT:FQL_AUDITING_CLIENT_TEMPLATE.FAT&amp;display_string=Audit&amp;VAR:KEY=BMLSDIFKFY&amp;VAR:QUERY=RkZfR1JPU1NfTUdOKE1PTiwwKQ==&amp;WINDOW=FIRST_POPUP&amp;HEIGHT=450&amp;WIDTH=450&amp;START_MAXIMIZED=","FALSE&amp;VAR:CALENDAR=US&amp;VAR:SYMBOL=AAPL&amp;VAR:INDEX=0"}</definedName>
    <definedName name="_2489__FDSAUDITLINK__" localSheetId="2" hidden="1">{"fdsup://directions/FAT Viewer?action=UPDATE&amp;creator=factset&amp;DYN_ARGS=TRUE&amp;DOC_NAME=FAT:FQL_AUDITING_CLIENT_TEMPLATE.FAT&amp;display_string=Audit&amp;VAR:KEY=FEFKNQHMHE&amp;VAR:QUERY=RkZfR1JPU1NfTUdOKE1PTiwwKQ==&amp;WINDOW=FIRST_POPUP&amp;HEIGHT=450&amp;WIDTH=450&amp;START_MAXIMIZED=","FALSE&amp;VAR:CALENDAR=US&amp;VAR:SYMBOL=ANSS&amp;VAR:INDEX=0"}</definedName>
    <definedName name="_2489__FDSAUDITLINK__" hidden="1">{"fdsup://directions/FAT Viewer?action=UPDATE&amp;creator=factset&amp;DYN_ARGS=TRUE&amp;DOC_NAME=FAT:FQL_AUDITING_CLIENT_TEMPLATE.FAT&amp;display_string=Audit&amp;VAR:KEY=FEFKNQHMHE&amp;VAR:QUERY=RkZfR1JPU1NfTUdOKE1PTiwwKQ==&amp;WINDOW=FIRST_POPUP&amp;HEIGHT=450&amp;WIDTH=450&amp;START_MAXIMIZED=","FALSE&amp;VAR:CALENDAR=US&amp;VAR:SYMBOL=ANSS&amp;VAR:INDEX=0"}</definedName>
    <definedName name="_249__FDSAUDITLINK__" localSheetId="2" hidden="1">{"fdsup://Directions/FactSet Auditing Viewer?action=AUDIT_VALUE&amp;DB=129&amp;ID1=59268810&amp;VALUEID=01001&amp;SDATE=2011&amp;PERIODTYPE=ANN_STD&amp;SCFT=3&amp;window=popup_no_bar&amp;width=385&amp;height=120&amp;START_MAXIMIZED=FALSE&amp;creator=factset&amp;display_string=Audit"}</definedName>
    <definedName name="_249__FDSAUDITLINK__" hidden="1">{"fdsup://Directions/FactSet Auditing Viewer?action=AUDIT_VALUE&amp;DB=129&amp;ID1=59268810&amp;VALUEID=01001&amp;SDATE=2011&amp;PERIODTYPE=ANN_STD&amp;SCFT=3&amp;window=popup_no_bar&amp;width=385&amp;height=120&amp;START_MAXIMIZED=FALSE&amp;creator=factset&amp;display_string=Audit"}</definedName>
    <definedName name="_2490__FDSAUDITLINK__" localSheetId="2" hidden="1">{"fdsup://directions/FAT Viewer?action=UPDATE&amp;creator=factset&amp;DYN_ARGS=TRUE&amp;DOC_NAME=FAT:FQL_AUDITING_CLIENT_TEMPLATE.FAT&amp;display_string=Audit&amp;VAR:KEY=RQLCHWXKPU&amp;VAR:QUERY=RkZfR1JPU1NfTUdOKE1PTiwwKQ==&amp;WINDOW=FIRST_POPUP&amp;HEIGHT=450&amp;WIDTH=450&amp;START_MAXIMIZED=","FALSE&amp;VAR:CALENDAR=US&amp;VAR:SYMBOL=A&amp;VAR:INDEX=0"}</definedName>
    <definedName name="_2490__FDSAUDITLINK__" hidden="1">{"fdsup://directions/FAT Viewer?action=UPDATE&amp;creator=factset&amp;DYN_ARGS=TRUE&amp;DOC_NAME=FAT:FQL_AUDITING_CLIENT_TEMPLATE.FAT&amp;display_string=Audit&amp;VAR:KEY=RQLCHWXKPU&amp;VAR:QUERY=RkZfR1JPU1NfTUdOKE1PTiwwKQ==&amp;WINDOW=FIRST_POPUP&amp;HEIGHT=450&amp;WIDTH=450&amp;START_MAXIMIZED=","FALSE&amp;VAR:CALENDAR=US&amp;VAR:SYMBOL=A&amp;VAR:INDEX=0"}</definedName>
    <definedName name="_2491__FDSAUDITLINK__" localSheetId="2" hidden="1">{"fdsup://directions/FAT Viewer?action=UPDATE&amp;creator=factset&amp;DYN_ARGS=TRUE&amp;DOC_NAME=FAT:FQL_AUDITING_CLIENT_TEMPLATE.FAT&amp;display_string=Audit&amp;VAR:KEY=DQTIBSVOVG&amp;VAR:QUERY=RkZfR1JPU1NfTUdOKE1PTiwwKQ==&amp;WINDOW=FIRST_POPUP&amp;HEIGHT=450&amp;WIDTH=450&amp;START_MAXIMIZED=","FALSE&amp;VAR:CALENDAR=US&amp;VAR:SYMBOL=ADBE&amp;VAR:INDEX=0"}</definedName>
    <definedName name="_2491__FDSAUDITLINK__" hidden="1">{"fdsup://directions/FAT Viewer?action=UPDATE&amp;creator=factset&amp;DYN_ARGS=TRUE&amp;DOC_NAME=FAT:FQL_AUDITING_CLIENT_TEMPLATE.FAT&amp;display_string=Audit&amp;VAR:KEY=DQTIBSVOVG&amp;VAR:QUERY=RkZfR1JPU1NfTUdOKE1PTiwwKQ==&amp;WINDOW=FIRST_POPUP&amp;HEIGHT=450&amp;WIDTH=450&amp;START_MAXIMIZED=","FALSE&amp;VAR:CALENDAR=US&amp;VAR:SYMBOL=ADBE&amp;VAR:INDEX=0"}</definedName>
    <definedName name="_2492__FDSAUDITLINK__" localSheetId="2" hidden="1">{"fdsup://directions/FAT Viewer?action=UPDATE&amp;creator=factset&amp;DYN_ARGS=TRUE&amp;DOC_NAME=FAT:FQL_AUDITING_CLIENT_TEMPLATE.FAT&amp;display_string=Audit&amp;VAR:KEY=HCVEDUDQVA&amp;VAR:QUERY=RkZfR1JPU1NfTUdOKE1PTiwwKQ==&amp;WINDOW=FIRST_POPUP&amp;HEIGHT=450&amp;WIDTH=450&amp;START_MAXIMIZED=","FALSE&amp;VAR:CALENDAR=US&amp;VAR:SYMBOL=ACN&amp;VAR:INDEX=0"}</definedName>
    <definedName name="_2492__FDSAUDITLINK__" hidden="1">{"fdsup://directions/FAT Viewer?action=UPDATE&amp;creator=factset&amp;DYN_ARGS=TRUE&amp;DOC_NAME=FAT:FQL_AUDITING_CLIENT_TEMPLATE.FAT&amp;display_string=Audit&amp;VAR:KEY=HCVEDUDQVA&amp;VAR:QUERY=RkZfR1JPU1NfTUdOKE1PTiwwKQ==&amp;WINDOW=FIRST_POPUP&amp;HEIGHT=450&amp;WIDTH=450&amp;START_MAXIMIZED=","FALSE&amp;VAR:CALENDAR=US&amp;VAR:SYMBOL=ACN&amp;VAR:INDEX=0"}</definedName>
    <definedName name="_2493__FDSAUDITLINK__" localSheetId="2" hidden="1">{"fdsup://directions/FAT Viewer?action=UPDATE&amp;creator=factset&amp;DYN_ARGS=TRUE&amp;DOC_NAME=FAT:FQL_AUDITING_CLIENT_TEMPLATE.FAT&amp;display_string=Audit&amp;VAR:KEY=GFEVYDKRWN&amp;VAR:QUERY=RkZfRlJFRV9DRihMVE0sMCwsLCxVU0Qp&amp;WINDOW=FIRST_POPUP&amp;HEIGHT=450&amp;WIDTH=450&amp;START_MAXIMI","ZED=FALSE&amp;VAR:CALENDAR=US&amp;VAR:SYMBOL=TECHNOLOGY&amp;VAR:INDEX=0"}</definedName>
    <definedName name="_2493__FDSAUDITLINK__" hidden="1">{"fdsup://directions/FAT Viewer?action=UPDATE&amp;creator=factset&amp;DYN_ARGS=TRUE&amp;DOC_NAME=FAT:FQL_AUDITING_CLIENT_TEMPLATE.FAT&amp;display_string=Audit&amp;VAR:KEY=GFEVYDKRWN&amp;VAR:QUERY=RkZfRlJFRV9DRihMVE0sMCwsLCxVU0Qp&amp;WINDOW=FIRST_POPUP&amp;HEIGHT=450&amp;WIDTH=450&amp;START_MAXIMI","ZED=FALSE&amp;VAR:CALENDAR=US&amp;VAR:SYMBOL=TECHNOLOGY&amp;VAR:INDEX=0"}</definedName>
    <definedName name="_2494__FDSAUDITLINK__" localSheetId="2" hidden="1">{"fdsup://directions/FAT Viewer?action=UPDATE&amp;creator=factset&amp;DYN_ARGS=TRUE&amp;DOC_NAME=FAT:FQL_AUDITING_CLIENT_TEMPLATE.FAT&amp;display_string=Audit&amp;VAR:KEY=MRAFOFQJQL&amp;VAR:QUERY=RkZfRlJFRV9DRihMVE0sMCwsLCxVU0Qp&amp;WINDOW=FIRST_POPUP&amp;HEIGHT=450&amp;WIDTH=450&amp;START_MAXIMI","ZED=FALSE&amp;VAR:CALENDAR=US&amp;VAR:SYMBOL=VMI&amp;VAR:INDEX=0"}</definedName>
    <definedName name="_2494__FDSAUDITLINK__" hidden="1">{"fdsup://directions/FAT Viewer?action=UPDATE&amp;creator=factset&amp;DYN_ARGS=TRUE&amp;DOC_NAME=FAT:FQL_AUDITING_CLIENT_TEMPLATE.FAT&amp;display_string=Audit&amp;VAR:KEY=MRAFOFQJQL&amp;VAR:QUERY=RkZfRlJFRV9DRihMVE0sMCwsLCxVU0Qp&amp;WINDOW=FIRST_POPUP&amp;HEIGHT=450&amp;WIDTH=450&amp;START_MAXIMI","ZED=FALSE&amp;VAR:CALENDAR=US&amp;VAR:SYMBOL=VMI&amp;VAR:INDEX=0"}</definedName>
    <definedName name="_2495__FDSAUDITLINK__" localSheetId="2" hidden="1">{"fdsup://directions/FAT Viewer?action=UPDATE&amp;creator=factset&amp;DYN_ARGS=TRUE&amp;DOC_NAME=FAT:FQL_AUDITING_CLIENT_TEMPLATE.FAT&amp;display_string=Audit&amp;VAR:KEY=ULCDYXWBCR&amp;VAR:QUERY=RkZfRlJFRV9DRihMVE0sMCwsLCxVU0Qp&amp;WINDOW=FIRST_POPUP&amp;HEIGHT=450&amp;WIDTH=450&amp;START_MAXIMI","ZED=FALSE&amp;VAR:CALENDAR=US&amp;VAR:SYMBOL=PLL&amp;VAR:INDEX=0"}</definedName>
    <definedName name="_2495__FDSAUDITLINK__" hidden="1">{"fdsup://directions/FAT Viewer?action=UPDATE&amp;creator=factset&amp;DYN_ARGS=TRUE&amp;DOC_NAME=FAT:FQL_AUDITING_CLIENT_TEMPLATE.FAT&amp;display_string=Audit&amp;VAR:KEY=ULCDYXWBCR&amp;VAR:QUERY=RkZfRlJFRV9DRihMVE0sMCwsLCxVU0Qp&amp;WINDOW=FIRST_POPUP&amp;HEIGHT=450&amp;WIDTH=450&amp;START_MAXIMI","ZED=FALSE&amp;VAR:CALENDAR=US&amp;VAR:SYMBOL=PLL&amp;VAR:INDEX=0"}</definedName>
    <definedName name="_2496__FDSAUDITLINK__" localSheetId="2" hidden="1">{"fdsup://directions/FAT Viewer?action=UPDATE&amp;creator=factset&amp;DYN_ARGS=TRUE&amp;DOC_NAME=FAT:FQL_AUDITING_CLIENT_TEMPLATE.FAT&amp;display_string=Audit&amp;VAR:KEY=ITKFYXYXAD&amp;VAR:QUERY=RkZfRlJFRV9DRihMVE0sMCwsLCxVU0Qp&amp;WINDOW=FIRST_POPUP&amp;HEIGHT=450&amp;WIDTH=450&amp;START_MAXIMI","ZED=FALSE&amp;VAR:CALENDAR=US&amp;VAR:SYMBOL=JBHT&amp;VAR:INDEX=0"}</definedName>
    <definedName name="_2496__FDSAUDITLINK__" hidden="1">{"fdsup://directions/FAT Viewer?action=UPDATE&amp;creator=factset&amp;DYN_ARGS=TRUE&amp;DOC_NAME=FAT:FQL_AUDITING_CLIENT_TEMPLATE.FAT&amp;display_string=Audit&amp;VAR:KEY=ITKFYXYXAD&amp;VAR:QUERY=RkZfRlJFRV9DRihMVE0sMCwsLCxVU0Qp&amp;WINDOW=FIRST_POPUP&amp;HEIGHT=450&amp;WIDTH=450&amp;START_MAXIMI","ZED=FALSE&amp;VAR:CALENDAR=US&amp;VAR:SYMBOL=JBHT&amp;VAR:INDEX=0"}</definedName>
    <definedName name="_2497__FDSAUDITLINK__" localSheetId="2" hidden="1">{"fdsup://directions/FAT Viewer?action=UPDATE&amp;creator=factset&amp;DYN_ARGS=TRUE&amp;DOC_NAME=FAT:FQL_AUDITING_CLIENT_TEMPLATE.FAT&amp;display_string=Audit&amp;VAR:KEY=QVWLOHUVOH&amp;VAR:QUERY=RkZfRlJFRV9DRihMVE0sMCwsLCxVU0Qp&amp;WINDOW=FIRST_POPUP&amp;HEIGHT=450&amp;WIDTH=450&amp;START_MAXIMI","ZED=FALSE&amp;VAR:CALENDAR=US&amp;VAR:SYMBOL=CMI&amp;VAR:INDEX=0"}</definedName>
    <definedName name="_2497__FDSAUDITLINK__" hidden="1">{"fdsup://directions/FAT Viewer?action=UPDATE&amp;creator=factset&amp;DYN_ARGS=TRUE&amp;DOC_NAME=FAT:FQL_AUDITING_CLIENT_TEMPLATE.FAT&amp;display_string=Audit&amp;VAR:KEY=QVWLOHUVOH&amp;VAR:QUERY=RkZfRlJFRV9DRihMVE0sMCwsLCxVU0Qp&amp;WINDOW=FIRST_POPUP&amp;HEIGHT=450&amp;WIDTH=450&amp;START_MAXIMI","ZED=FALSE&amp;VAR:CALENDAR=US&amp;VAR:SYMBOL=CMI&amp;VAR:INDEX=0"}</definedName>
    <definedName name="_2498__FDSAUDITLINK__" localSheetId="2" hidden="1">{"fdsup://directions/FAT Viewer?action=UPDATE&amp;creator=factset&amp;DYN_ARGS=TRUE&amp;DOC_NAME=FAT:FQL_AUDITING_CLIENT_TEMPLATE.FAT&amp;display_string=Audit&amp;VAR:KEY=GNUDWLYLYZ&amp;VAR:QUERY=RkZfRlJFRV9DRihMVE0sMCwsLCxVU0Qp&amp;WINDOW=FIRST_POPUP&amp;HEIGHT=450&amp;WIDTH=450&amp;START_MAXIMI","ZED=FALSE&amp;VAR:CALENDAR=US&amp;VAR:SYMBOL=ABB&amp;VAR:INDEX=0"}</definedName>
    <definedName name="_2498__FDSAUDITLINK__" hidden="1">{"fdsup://directions/FAT Viewer?action=UPDATE&amp;creator=factset&amp;DYN_ARGS=TRUE&amp;DOC_NAME=FAT:FQL_AUDITING_CLIENT_TEMPLATE.FAT&amp;display_string=Audit&amp;VAR:KEY=GNUDWLYLYZ&amp;VAR:QUERY=RkZfRlJFRV9DRihMVE0sMCwsLCxVU0Qp&amp;WINDOW=FIRST_POPUP&amp;HEIGHT=450&amp;WIDTH=450&amp;START_MAXIMI","ZED=FALSE&amp;VAR:CALENDAR=US&amp;VAR:SYMBOL=ABB&amp;VAR:INDEX=0"}</definedName>
    <definedName name="_2499__FDSAUDITLINK__" localSheetId="2" hidden="1">{"fdsup://directions/FAT Viewer?action=UPDATE&amp;creator=factset&amp;DYN_ARGS=TRUE&amp;DOC_NAME=FAT:FQL_AUDITING_CLIENT_TEMPLATE.FAT&amp;display_string=Audit&amp;VAR:KEY=APGHYPEDMV&amp;VAR:QUERY=RkZfR1JPU1NfTUdOKE1PTiwwKQ==&amp;WINDOW=FIRST_POPUP&amp;HEIGHT=450&amp;WIDTH=450&amp;START_MAXIMIZED=","FALSE&amp;VAR:CALENDAR=US&amp;VAR:SYMBOL=VMI&amp;VAR:INDEX=0"}</definedName>
    <definedName name="_2499__FDSAUDITLINK__" hidden="1">{"fdsup://directions/FAT Viewer?action=UPDATE&amp;creator=factset&amp;DYN_ARGS=TRUE&amp;DOC_NAME=FAT:FQL_AUDITING_CLIENT_TEMPLATE.FAT&amp;display_string=Audit&amp;VAR:KEY=APGHYPEDMV&amp;VAR:QUERY=RkZfR1JPU1NfTUdOKE1PTiwwKQ==&amp;WINDOW=FIRST_POPUP&amp;HEIGHT=450&amp;WIDTH=450&amp;START_MAXIMIZED=","FALSE&amp;VAR:CALENDAR=US&amp;VAR:SYMBOL=VMI&amp;VAR:INDEX=0"}</definedName>
    <definedName name="_2500__FDSAUDITLINK__" localSheetId="2" hidden="1">{"fdsup://directions/FAT Viewer?action=UPDATE&amp;creator=factset&amp;DYN_ARGS=TRUE&amp;DOC_NAME=FAT:FQL_AUDITING_CLIENT_TEMPLATE.FAT&amp;display_string=Audit&amp;VAR:KEY=YNGLCHSNEB&amp;VAR:QUERY=RkZfR1JPU1NfTUdOKE1PTiwwKQ==&amp;WINDOW=FIRST_POPUP&amp;HEIGHT=450&amp;WIDTH=450&amp;START_MAXIMIZED=","FALSE&amp;VAR:CALENDAR=US&amp;VAR:SYMBOL=PLL&amp;VAR:INDEX=0"}</definedName>
    <definedName name="_2500__FDSAUDITLINK__" hidden="1">{"fdsup://directions/FAT Viewer?action=UPDATE&amp;creator=factset&amp;DYN_ARGS=TRUE&amp;DOC_NAME=FAT:FQL_AUDITING_CLIENT_TEMPLATE.FAT&amp;display_string=Audit&amp;VAR:KEY=YNGLCHSNEB&amp;VAR:QUERY=RkZfR1JPU1NfTUdOKE1PTiwwKQ==&amp;WINDOW=FIRST_POPUP&amp;HEIGHT=450&amp;WIDTH=450&amp;START_MAXIMIZED=","FALSE&amp;VAR:CALENDAR=US&amp;VAR:SYMBOL=PLL&amp;VAR:INDEX=0"}</definedName>
    <definedName name="_2501__FDSAUDITLINK__" localSheetId="2" hidden="1">{"fdsup://directions/FAT Viewer?action=UPDATE&amp;creator=factset&amp;DYN_ARGS=TRUE&amp;DOC_NAME=FAT:FQL_AUDITING_CLIENT_TEMPLATE.FAT&amp;display_string=Audit&amp;VAR:KEY=KJMNKFGZSN&amp;VAR:QUERY=RkZfR1JPU1NfTUdOKE1PTiwwKQ==&amp;WINDOW=FIRST_POPUP&amp;HEIGHT=450&amp;WIDTH=450&amp;START_MAXIMIZED=","FALSE&amp;VAR:CALENDAR=US&amp;VAR:SYMBOL=JBHT&amp;VAR:INDEX=0"}</definedName>
    <definedName name="_2501__FDSAUDITLINK__" hidden="1">{"fdsup://directions/FAT Viewer?action=UPDATE&amp;creator=factset&amp;DYN_ARGS=TRUE&amp;DOC_NAME=FAT:FQL_AUDITING_CLIENT_TEMPLATE.FAT&amp;display_string=Audit&amp;VAR:KEY=KJMNKFGZSN&amp;VAR:QUERY=RkZfR1JPU1NfTUdOKE1PTiwwKQ==&amp;WINDOW=FIRST_POPUP&amp;HEIGHT=450&amp;WIDTH=450&amp;START_MAXIMIZED=","FALSE&amp;VAR:CALENDAR=US&amp;VAR:SYMBOL=JBHT&amp;VAR:INDEX=0"}</definedName>
    <definedName name="_2502__FDSAUDITLINK__" localSheetId="2" hidden="1">{"fdsup://directions/FAT Viewer?action=UPDATE&amp;creator=factset&amp;DYN_ARGS=TRUE&amp;DOC_NAME=FAT:FQL_AUDITING_CLIENT_TEMPLATE.FAT&amp;display_string=Audit&amp;VAR:KEY=UZOTKBIREH&amp;VAR:QUERY=RkZfR1JPU1NfTUdOKE1PTiwwKQ==&amp;WINDOW=FIRST_POPUP&amp;HEIGHT=450&amp;WIDTH=450&amp;START_MAXIMIZED=","FALSE&amp;VAR:CALENDAR=US&amp;VAR:SYMBOL=CMI&amp;VAR:INDEX=0"}</definedName>
    <definedName name="_2502__FDSAUDITLINK__" hidden="1">{"fdsup://directions/FAT Viewer?action=UPDATE&amp;creator=factset&amp;DYN_ARGS=TRUE&amp;DOC_NAME=FAT:FQL_AUDITING_CLIENT_TEMPLATE.FAT&amp;display_string=Audit&amp;VAR:KEY=UZOTKBIREH&amp;VAR:QUERY=RkZfR1JPU1NfTUdOKE1PTiwwKQ==&amp;WINDOW=FIRST_POPUP&amp;HEIGHT=450&amp;WIDTH=450&amp;START_MAXIMIZED=","FALSE&amp;VAR:CALENDAR=US&amp;VAR:SYMBOL=CMI&amp;VAR:INDEX=0"}</definedName>
    <definedName name="_2503__FDSAUDITLINK__" localSheetId="2" hidden="1">{"fdsup://directions/FAT Viewer?action=UPDATE&amp;creator=factset&amp;DYN_ARGS=TRUE&amp;DOC_NAME=FAT:FQL_AUDITING_CLIENT_TEMPLATE.FAT&amp;display_string=Audit&amp;VAR:KEY=MTKRGVMZEL&amp;VAR:QUERY=RkZfR1JPU1NfTUdOKE1PTiwwKQ==&amp;WINDOW=FIRST_POPUP&amp;HEIGHT=450&amp;WIDTH=450&amp;START_MAXIMIZED=","FALSE&amp;VAR:CALENDAR=US&amp;VAR:SYMBOL=ABB&amp;VAR:INDEX=0"}</definedName>
    <definedName name="_2503__FDSAUDITLINK__" hidden="1">{"fdsup://directions/FAT Viewer?action=UPDATE&amp;creator=factset&amp;DYN_ARGS=TRUE&amp;DOC_NAME=FAT:FQL_AUDITING_CLIENT_TEMPLATE.FAT&amp;display_string=Audit&amp;VAR:KEY=MTKRGVMZEL&amp;VAR:QUERY=RkZfR1JPU1NfTUdOKE1PTiwwKQ==&amp;WINDOW=FIRST_POPUP&amp;HEIGHT=450&amp;WIDTH=450&amp;START_MAXIMIZED=","FALSE&amp;VAR:CALENDAR=US&amp;VAR:SYMBOL=ABB&amp;VAR:INDEX=0"}</definedName>
    <definedName name="_2504__FDSAUDITLINK__" localSheetId="2" hidden="1">{"fdsup://directions/FAT Viewer?action=UPDATE&amp;creator=factset&amp;DYN_ARGS=TRUE&amp;DOC_NAME=FAT:FQL_AUDITING_CLIENT_TEMPLATE.FAT&amp;display_string=Audit&amp;VAR:KEY=IZMVYRMZEL&amp;VAR:QUERY=RkZfRlJFRV9DRihMVE0sMCwsLCxVU0Qp&amp;WINDOW=FIRST_POPUP&amp;HEIGHT=450&amp;WIDTH=450&amp;START_MAXIMI","ZED=FALSE&amp;VAR:CALENDAR=US&amp;VAR:SYMBOL=INDUSTRIALS&amp;VAR:INDEX=0"}</definedName>
    <definedName name="_2504__FDSAUDITLINK__" hidden="1">{"fdsup://directions/FAT Viewer?action=UPDATE&amp;creator=factset&amp;DYN_ARGS=TRUE&amp;DOC_NAME=FAT:FQL_AUDITING_CLIENT_TEMPLATE.FAT&amp;display_string=Audit&amp;VAR:KEY=IZMVYRMZEL&amp;VAR:QUERY=RkZfRlJFRV9DRihMVE0sMCwsLCxVU0Qp&amp;WINDOW=FIRST_POPUP&amp;HEIGHT=450&amp;WIDTH=450&amp;START_MAXIMI","ZED=FALSE&amp;VAR:CALENDAR=US&amp;VAR:SYMBOL=INDUSTRIALS&amp;VAR:INDEX=0"}</definedName>
    <definedName name="_2505__FDSAUDITLINK__" localSheetId="2" hidden="1">{"fdsup://directions/FAT Viewer?action=UPDATE&amp;creator=factset&amp;DYN_ARGS=TRUE&amp;DOC_NAME=FAT:FQL_AUDITING_CLIENT_TEMPLATE.FAT&amp;display_string=Audit&amp;VAR:KEY=WFKZOXUXUB&amp;VAR:QUERY=RkZfRlJFRV9DRihMVE0sMCwsLCxVU0Qp&amp;WINDOW=FIRST_POPUP&amp;HEIGHT=450&amp;WIDTH=450&amp;START_MAXIMI","ZED=FALSE&amp;VAR:CALENDAR=US&amp;VAR:SYMBOL=SRCL&amp;VAR:INDEX=0"}</definedName>
    <definedName name="_2505__FDSAUDITLINK__" hidden="1">{"fdsup://directions/FAT Viewer?action=UPDATE&amp;creator=factset&amp;DYN_ARGS=TRUE&amp;DOC_NAME=FAT:FQL_AUDITING_CLIENT_TEMPLATE.FAT&amp;display_string=Audit&amp;VAR:KEY=WFKZOXUXUB&amp;VAR:QUERY=RkZfRlJFRV9DRihMVE0sMCwsLCxVU0Qp&amp;WINDOW=FIRST_POPUP&amp;HEIGHT=450&amp;WIDTH=450&amp;START_MAXIMI","ZED=FALSE&amp;VAR:CALENDAR=US&amp;VAR:SYMBOL=SRCL&amp;VAR:INDEX=0"}</definedName>
    <definedName name="_2506__FDSAUDITLINK__" localSheetId="2" hidden="1">{"fdsup://directions/FAT Viewer?action=UPDATE&amp;creator=factset&amp;DYN_ARGS=TRUE&amp;DOC_NAME=FAT:FQL_AUDITING_CLIENT_TEMPLATE.FAT&amp;display_string=Audit&amp;VAR:KEY=KVOROFIBUV&amp;VAR:QUERY=RkZfRlJFRV9DRihMVE0sMCwsLCxVU0Qp&amp;WINDOW=FIRST_POPUP&amp;HEIGHT=450&amp;WIDTH=450&amp;START_MAXIMI","ZED=FALSE&amp;VAR:CALENDAR=US&amp;VAR:SYMBOL=MTD&amp;VAR:INDEX=0"}</definedName>
    <definedName name="_2506__FDSAUDITLINK__" hidden="1">{"fdsup://directions/FAT Viewer?action=UPDATE&amp;creator=factset&amp;DYN_ARGS=TRUE&amp;DOC_NAME=FAT:FQL_AUDITING_CLIENT_TEMPLATE.FAT&amp;display_string=Audit&amp;VAR:KEY=KVOROFIBUV&amp;VAR:QUERY=RkZfRlJFRV9DRihMVE0sMCwsLCxVU0Qp&amp;WINDOW=FIRST_POPUP&amp;HEIGHT=450&amp;WIDTH=450&amp;START_MAXIMI","ZED=FALSE&amp;VAR:CALENDAR=US&amp;VAR:SYMBOL=MTD&amp;VAR:INDEX=0"}</definedName>
    <definedName name="_2507__FDSAUDITLINK__" localSheetId="2" hidden="1">{"fdsup://directions/FAT Viewer?action=UPDATE&amp;creator=factset&amp;DYN_ARGS=TRUE&amp;DOC_NAME=FAT:FQL_AUDITING_CLIENT_TEMPLATE.FAT&amp;display_string=Audit&amp;VAR:KEY=IXIZCPEXYT&amp;VAR:QUERY=RkZfRlJFRV9DRihMVE0sMCwsLCxVU0Qp&amp;WINDOW=FIRST_POPUP&amp;HEIGHT=450&amp;WIDTH=450&amp;START_MAXIMI","ZED=FALSE&amp;VAR:CALENDAR=US&amp;VAR:SYMBOL=WAT&amp;VAR:INDEX=0"}</definedName>
    <definedName name="_2507__FDSAUDITLINK__" hidden="1">{"fdsup://directions/FAT Viewer?action=UPDATE&amp;creator=factset&amp;DYN_ARGS=TRUE&amp;DOC_NAME=FAT:FQL_AUDITING_CLIENT_TEMPLATE.FAT&amp;display_string=Audit&amp;VAR:KEY=IXIZCPEXYT&amp;VAR:QUERY=RkZfRlJFRV9DRihMVE0sMCwsLCxVU0Qp&amp;WINDOW=FIRST_POPUP&amp;HEIGHT=450&amp;WIDTH=450&amp;START_MAXIMI","ZED=FALSE&amp;VAR:CALENDAR=US&amp;VAR:SYMBOL=WAT&amp;VAR:INDEX=0"}</definedName>
    <definedName name="_2508__FDSAUDITLINK__" localSheetId="2" hidden="1">{"fdsup://directions/FAT Viewer?action=UPDATE&amp;creator=factset&amp;DYN_ARGS=TRUE&amp;DOC_NAME=FAT:FQL_AUDITING_CLIENT_TEMPLATE.FAT&amp;display_string=Audit&amp;VAR:KEY=MTKZSFAFIT&amp;VAR:QUERY=RkZfRlJFRV9DRihMVE0sMCwsLCxVU0Qp&amp;WINDOW=FIRST_POPUP&amp;HEIGHT=450&amp;WIDTH=450&amp;START_MAXIMI","ZED=FALSE&amp;VAR:CALENDAR=US&amp;VAR:SYMBOL=BDX&amp;VAR:INDEX=0"}</definedName>
    <definedName name="_2508__FDSAUDITLINK__" hidden="1">{"fdsup://directions/FAT Viewer?action=UPDATE&amp;creator=factset&amp;DYN_ARGS=TRUE&amp;DOC_NAME=FAT:FQL_AUDITING_CLIENT_TEMPLATE.FAT&amp;display_string=Audit&amp;VAR:KEY=MTKZSFAFIT&amp;VAR:QUERY=RkZfRlJFRV9DRihMVE0sMCwsLCxVU0Qp&amp;WINDOW=FIRST_POPUP&amp;HEIGHT=450&amp;WIDTH=450&amp;START_MAXIMI","ZED=FALSE&amp;VAR:CALENDAR=US&amp;VAR:SYMBOL=BDX&amp;VAR:INDEX=0"}</definedName>
    <definedName name="_2509__FDSAUDITLINK__" localSheetId="2" hidden="1">{"fdsup://directions/FAT Viewer?action=UPDATE&amp;creator=factset&amp;DYN_ARGS=TRUE&amp;DOC_NAME=FAT:FQL_AUDITING_CLIENT_TEMPLATE.FAT&amp;display_string=Audit&amp;VAR:KEY=QDQDYTCBQV&amp;VAR:QUERY=RkZfR1JPU1NfTUdOKE1PTiwwKQ==&amp;WINDOW=FIRST_POPUP&amp;HEIGHT=450&amp;WIDTH=450&amp;START_MAXIMIZED=","FALSE&amp;VAR:CALENDAR=US&amp;VAR:SYMBOL=SRCL&amp;VAR:INDEX=0"}</definedName>
    <definedName name="_2509__FDSAUDITLINK__" hidden="1">{"fdsup://directions/FAT Viewer?action=UPDATE&amp;creator=factset&amp;DYN_ARGS=TRUE&amp;DOC_NAME=FAT:FQL_AUDITING_CLIENT_TEMPLATE.FAT&amp;display_string=Audit&amp;VAR:KEY=QDQDYTCBQV&amp;VAR:QUERY=RkZfR1JPU1NfTUdOKE1PTiwwKQ==&amp;WINDOW=FIRST_POPUP&amp;HEIGHT=450&amp;WIDTH=450&amp;START_MAXIMIZED=","FALSE&amp;VAR:CALENDAR=US&amp;VAR:SYMBOL=SRCL&amp;VAR:INDEX=0"}</definedName>
    <definedName name="_2510__FDSAUDITLINK__" localSheetId="2" hidden="1">{"fdsup://directions/FAT Viewer?action=UPDATE&amp;creator=factset&amp;DYN_ARGS=TRUE&amp;DOC_NAME=FAT:FQL_AUDITING_CLIENT_TEMPLATE.FAT&amp;display_string=Audit&amp;VAR:KEY=YPSRILUJAN&amp;VAR:QUERY=RkZfR1JPU1NfTUdOKE1PTiwwKQ==&amp;WINDOW=FIRST_POPUP&amp;HEIGHT=450&amp;WIDTH=450&amp;START_MAXIMIZED=","FALSE&amp;VAR:CALENDAR=US&amp;VAR:SYMBOL=MTD&amp;VAR:INDEX=0"}</definedName>
    <definedName name="_2510__FDSAUDITLINK__" hidden="1">{"fdsup://directions/FAT Viewer?action=UPDATE&amp;creator=factset&amp;DYN_ARGS=TRUE&amp;DOC_NAME=FAT:FQL_AUDITING_CLIENT_TEMPLATE.FAT&amp;display_string=Audit&amp;VAR:KEY=YPSRILUJAN&amp;VAR:QUERY=RkZfR1JPU1NfTUdOKE1PTiwwKQ==&amp;WINDOW=FIRST_POPUP&amp;HEIGHT=450&amp;WIDTH=450&amp;START_MAXIMIZED=","FALSE&amp;VAR:CALENDAR=US&amp;VAR:SYMBOL=MTD&amp;VAR:INDEX=0"}</definedName>
    <definedName name="_2511__FDSAUDITLINK__" localSheetId="2" hidden="1">{"fdsup://directions/FAT Viewer?action=UPDATE&amp;creator=factset&amp;DYN_ARGS=TRUE&amp;DOC_NAME=FAT:FQL_AUDITING_CLIENT_TEMPLATE.FAT&amp;display_string=Audit&amp;VAR:KEY=WPKBKNONWL&amp;VAR:QUERY=RkZfR1JPU1NfTUdOKE1PTiwwKQ==&amp;WINDOW=FIRST_POPUP&amp;HEIGHT=450&amp;WIDTH=450&amp;START_MAXIMIZED=","FALSE&amp;VAR:CALENDAR=US&amp;VAR:SYMBOL=WAT&amp;VAR:INDEX=0"}</definedName>
    <definedName name="_2511__FDSAUDITLINK__" hidden="1">{"fdsup://directions/FAT Viewer?action=UPDATE&amp;creator=factset&amp;DYN_ARGS=TRUE&amp;DOC_NAME=FAT:FQL_AUDITING_CLIENT_TEMPLATE.FAT&amp;display_string=Audit&amp;VAR:KEY=WPKBKNONWL&amp;VAR:QUERY=RkZfR1JPU1NfTUdOKE1PTiwwKQ==&amp;WINDOW=FIRST_POPUP&amp;HEIGHT=450&amp;WIDTH=450&amp;START_MAXIMIZED=","FALSE&amp;VAR:CALENDAR=US&amp;VAR:SYMBOL=WAT&amp;VAR:INDEX=0"}</definedName>
    <definedName name="_2512__FDSAUDITLINK__" localSheetId="2" hidden="1">{"fdsup://directions/FAT Viewer?action=UPDATE&amp;creator=factset&amp;DYN_ARGS=TRUE&amp;DOC_NAME=FAT:FQL_AUDITING_CLIENT_TEMPLATE.FAT&amp;display_string=Audit&amp;VAR:KEY=CVQBYHYBQJ&amp;VAR:QUERY=RkZfR1JPU1NfTUdOKE1PTiwwKQ==&amp;WINDOW=FIRST_POPUP&amp;HEIGHT=450&amp;WIDTH=450&amp;START_MAXIMIZED=","FALSE&amp;VAR:CALENDAR=US&amp;VAR:SYMBOL=BDX&amp;VAR:INDEX=0"}</definedName>
    <definedName name="_2512__FDSAUDITLINK__" hidden="1">{"fdsup://directions/FAT Viewer?action=UPDATE&amp;creator=factset&amp;DYN_ARGS=TRUE&amp;DOC_NAME=FAT:FQL_AUDITING_CLIENT_TEMPLATE.FAT&amp;display_string=Audit&amp;VAR:KEY=CVQBYHYBQJ&amp;VAR:QUERY=RkZfR1JPU1NfTUdOKE1PTiwwKQ==&amp;WINDOW=FIRST_POPUP&amp;HEIGHT=450&amp;WIDTH=450&amp;START_MAXIMIZED=","FALSE&amp;VAR:CALENDAR=US&amp;VAR:SYMBOL=BDX&amp;VAR:INDEX=0"}</definedName>
    <definedName name="_2513__FDSAUDITLINK__" localSheetId="2" hidden="1">{"fdsup://Directions/FactSet Auditing Viewer?action=AUDIT_VALUE&amp;DB=129&amp;ID1=07588710&amp;VALUEID=01001&amp;SDATE=2010&amp;PERIODTYPE=ANN_STD&amp;window=popup_no_bar&amp;width=385&amp;height=120&amp;START_MAXIMIZED=FALSE&amp;creator=factset&amp;display_string=Audit"}</definedName>
    <definedName name="_2513__FDSAUDITLINK__" hidden="1">{"fdsup://Directions/FactSet Auditing Viewer?action=AUDIT_VALUE&amp;DB=129&amp;ID1=07588710&amp;VALUEID=01001&amp;SDATE=2010&amp;PERIODTYPE=ANN_STD&amp;window=popup_no_bar&amp;width=385&amp;height=120&amp;START_MAXIMIZED=FALSE&amp;creator=factset&amp;display_string=Audit"}</definedName>
    <definedName name="_2514__FDSAUDITLINK__" localSheetId="2" hidden="1">{"fdsup://Directions/FactSet Auditing Viewer?action=AUDIT_VALUE&amp;DB=129&amp;ID1=07588710&amp;VALUEID=05194&amp;SDATE=201004&amp;PERIODTYPE=QTR_STD&amp;window=popup_no_bar&amp;width=385&amp;height=120&amp;START_MAXIMIZED=FALSE&amp;creator=factset&amp;display_string=Audit"}</definedName>
    <definedName name="_2514__FDSAUDITLINK__" hidden="1">{"fdsup://Directions/FactSet Auditing Viewer?action=AUDIT_VALUE&amp;DB=129&amp;ID1=07588710&amp;VALUEID=05194&amp;SDATE=201004&amp;PERIODTYPE=QTR_STD&amp;window=popup_no_bar&amp;width=385&amp;height=120&amp;START_MAXIMIZED=FALSE&amp;creator=factset&amp;display_string=Audit"}</definedName>
    <definedName name="_2515__FDSAUDITLINK__" localSheetId="2" hidden="1">{"fdsup://directions/FAT Viewer?action=UPDATE&amp;creator=factset&amp;DYN_ARGS=TRUE&amp;DOC_NAME=FAT:FQL_AUDITING_CLIENT_TEMPLATE.FAT&amp;display_string=Audit&amp;VAR:KEY=QLWJSFCZCR&amp;VAR:QUERY=RkZfRlJFRV9DRihMVE0sMCwsLCxVU0Qp&amp;WINDOW=FIRST_POPUP&amp;HEIGHT=450&amp;WIDTH=450&amp;START_MAXIMI","ZED=FALSE&amp;VAR:CALENDAR=US&amp;VAR:SYMBOL=ICE&amp;VAR:INDEX=0"}</definedName>
    <definedName name="_2515__FDSAUDITLINK__" hidden="1">{"fdsup://directions/FAT Viewer?action=UPDATE&amp;creator=factset&amp;DYN_ARGS=TRUE&amp;DOC_NAME=FAT:FQL_AUDITING_CLIENT_TEMPLATE.FAT&amp;display_string=Audit&amp;VAR:KEY=QLWJSFCZCR&amp;VAR:QUERY=RkZfRlJFRV9DRihMVE0sMCwsLCxVU0Qp&amp;WINDOW=FIRST_POPUP&amp;HEIGHT=450&amp;WIDTH=450&amp;START_MAXIMI","ZED=FALSE&amp;VAR:CALENDAR=US&amp;VAR:SYMBOL=ICE&amp;VAR:INDEX=0"}</definedName>
    <definedName name="_2516__FDSAUDITLINK__" localSheetId="2" hidden="1">{"fdsup://directions/FAT Viewer?action=UPDATE&amp;creator=factset&amp;DYN_ARGS=TRUE&amp;DOC_NAME=FAT:FQL_AUDITING_CLIENT_TEMPLATE.FAT&amp;display_string=Audit&amp;VAR:KEY=WXYLSNIBUR&amp;VAR:QUERY=RkZfRlJFRV9DRihMVE0sMCwsLCxVU0Qp&amp;WINDOW=FIRST_POPUP&amp;HEIGHT=450&amp;WIDTH=450&amp;START_MAXIMI","ZED=FALSE&amp;VAR:CALENDAR=US&amp;VAR:SYMBOL=ACE&amp;VAR:INDEX=0"}</definedName>
    <definedName name="_2516__FDSAUDITLINK__" hidden="1">{"fdsup://directions/FAT Viewer?action=UPDATE&amp;creator=factset&amp;DYN_ARGS=TRUE&amp;DOC_NAME=FAT:FQL_AUDITING_CLIENT_TEMPLATE.FAT&amp;display_string=Audit&amp;VAR:KEY=WXYLSNIBUR&amp;VAR:QUERY=RkZfRlJFRV9DRihMVE0sMCwsLCxVU0Qp&amp;WINDOW=FIRST_POPUP&amp;HEIGHT=450&amp;WIDTH=450&amp;START_MAXIMI","ZED=FALSE&amp;VAR:CALENDAR=US&amp;VAR:SYMBOL=ACE&amp;VAR:INDEX=0"}</definedName>
    <definedName name="_2517__FDSAUDITLINK__" localSheetId="2" hidden="1">{"fdsup://directions/FAT Viewer?action=UPDATE&amp;creator=factset&amp;DYN_ARGS=TRUE&amp;DOC_NAME=FAT:FQL_AUDITING_CLIENT_TEMPLATE.FAT&amp;display_string=Audit&amp;VAR:KEY=YLOZKZQHWZ&amp;VAR:QUERY=RkZfR1JPU1NfTUdOKE1PTiwwKQ==&amp;WINDOW=FIRST_POPUP&amp;HEIGHT=450&amp;WIDTH=450&amp;START_MAXIMIZED=","FALSE&amp;VAR:CALENDAR=US&amp;VAR:SYMBOL=ICE&amp;VAR:INDEX=0"}</definedName>
    <definedName name="_2517__FDSAUDITLINK__" hidden="1">{"fdsup://directions/FAT Viewer?action=UPDATE&amp;creator=factset&amp;DYN_ARGS=TRUE&amp;DOC_NAME=FAT:FQL_AUDITING_CLIENT_TEMPLATE.FAT&amp;display_string=Audit&amp;VAR:KEY=YLOZKZQHWZ&amp;VAR:QUERY=RkZfR1JPU1NfTUdOKE1PTiwwKQ==&amp;WINDOW=FIRST_POPUP&amp;HEIGHT=450&amp;WIDTH=450&amp;START_MAXIMIZED=","FALSE&amp;VAR:CALENDAR=US&amp;VAR:SYMBOL=ICE&amp;VAR:INDEX=0"}</definedName>
    <definedName name="_2518__FDSAUDITLINK__" localSheetId="2" hidden="1">{"fdsup://directions/FAT Viewer?action=UPDATE&amp;creator=factset&amp;DYN_ARGS=TRUE&amp;DOC_NAME=FAT:FQL_AUDITING_CLIENT_TEMPLATE.FAT&amp;display_string=Audit&amp;VAR:KEY=AFGDKTSJCR&amp;VAR:QUERY=RkZfR1JPU1NfTUdOKE1PTiwwKQ==&amp;WINDOW=FIRST_POPUP&amp;HEIGHT=450&amp;WIDTH=450&amp;START_MAXIMIZED=","FALSE&amp;VAR:CALENDAR=US&amp;VAR:SYMBOL=ACE&amp;VAR:INDEX=0"}</definedName>
    <definedName name="_2518__FDSAUDITLINK__" hidden="1">{"fdsup://directions/FAT Viewer?action=UPDATE&amp;creator=factset&amp;DYN_ARGS=TRUE&amp;DOC_NAME=FAT:FQL_AUDITING_CLIENT_TEMPLATE.FAT&amp;display_string=Audit&amp;VAR:KEY=AFGDKTSJCR&amp;VAR:QUERY=RkZfR1JPU1NfTUdOKE1PTiwwKQ==&amp;WINDOW=FIRST_POPUP&amp;HEIGHT=450&amp;WIDTH=450&amp;START_MAXIMIZED=","FALSE&amp;VAR:CALENDAR=US&amp;VAR:SYMBOL=ACE&amp;VAR:INDEX=0"}</definedName>
    <definedName name="_2519__FDSAUDITLINK__" localSheetId="2" hidden="1">{"fdsup://directions/FAT Viewer?action=UPDATE&amp;creator=factset&amp;DYN_ARGS=TRUE&amp;DOC_NAME=FAT:FQL_AUDITING_CLIENT_TEMPLATE.FAT&amp;display_string=Audit&amp;VAR:KEY=CRSDUFARAV&amp;VAR:QUERY=RkZfRlJFRV9DRihMVE0sMCwsLCxVU0Qp&amp;WINDOW=FIRST_POPUP&amp;HEIGHT=450&amp;WIDTH=450&amp;START_MAXIMI","ZED=FALSE&amp;VAR:CALENDAR=US&amp;VAR:SYMBOL=DNR&amp;VAR:INDEX=0"}</definedName>
    <definedName name="_2519__FDSAUDITLINK__" hidden="1">{"fdsup://directions/FAT Viewer?action=UPDATE&amp;creator=factset&amp;DYN_ARGS=TRUE&amp;DOC_NAME=FAT:FQL_AUDITING_CLIENT_TEMPLATE.FAT&amp;display_string=Audit&amp;VAR:KEY=CRSDUFARAV&amp;VAR:QUERY=RkZfRlJFRV9DRihMVE0sMCwsLCxVU0Qp&amp;WINDOW=FIRST_POPUP&amp;HEIGHT=450&amp;WIDTH=450&amp;START_MAXIMI","ZED=FALSE&amp;VAR:CALENDAR=US&amp;VAR:SYMBOL=DNR&amp;VAR:INDEX=0"}</definedName>
    <definedName name="_2520__FDSAUDITLINK__" localSheetId="2" hidden="1">{"fdsup://directions/FAT Viewer?action=UPDATE&amp;creator=factset&amp;DYN_ARGS=TRUE&amp;DOC_NAME=FAT:FQL_AUDITING_CLIENT_TEMPLATE.FAT&amp;display_string=Audit&amp;VAR:KEY=UTCTWLSRER&amp;VAR:QUERY=RkZfRlJFRV9DRihMVE0sMCwsLCxVU0Qp&amp;WINDOW=FIRST_POPUP&amp;HEIGHT=450&amp;WIDTH=450&amp;START_MAXIMI","ZED=FALSE&amp;VAR:CALENDAR=US&amp;VAR:SYMBOL=FSLR&amp;VAR:INDEX=0"}</definedName>
    <definedName name="_2520__FDSAUDITLINK__" hidden="1">{"fdsup://directions/FAT Viewer?action=UPDATE&amp;creator=factset&amp;DYN_ARGS=TRUE&amp;DOC_NAME=FAT:FQL_AUDITING_CLIENT_TEMPLATE.FAT&amp;display_string=Audit&amp;VAR:KEY=UTCTWLSRER&amp;VAR:QUERY=RkZfRlJFRV9DRihMVE0sMCwsLCxVU0Qp&amp;WINDOW=FIRST_POPUP&amp;HEIGHT=450&amp;WIDTH=450&amp;START_MAXIMI","ZED=FALSE&amp;VAR:CALENDAR=US&amp;VAR:SYMBOL=FSLR&amp;VAR:INDEX=0"}</definedName>
    <definedName name="_2521__FDSAUDITLINK__" localSheetId="2" hidden="1">{"fdsup://directions/FAT Viewer?action=UPDATE&amp;creator=factset&amp;DYN_ARGS=TRUE&amp;DOC_NAME=FAT:FQL_AUDITING_CLIENT_TEMPLATE.FAT&amp;display_string=Audit&amp;VAR:KEY=CBUBQNQPQF&amp;VAR:QUERY=RkZfR1JPU1NfTUdOKE1PTiwwKQ==&amp;WINDOW=FIRST_POPUP&amp;HEIGHT=450&amp;WIDTH=450&amp;START_MAXIMIZED=","FALSE&amp;VAR:CALENDAR=US&amp;VAR:SYMBOL=DNR&amp;VAR:INDEX=0"}</definedName>
    <definedName name="_2521__FDSAUDITLINK__" hidden="1">{"fdsup://directions/FAT Viewer?action=UPDATE&amp;creator=factset&amp;DYN_ARGS=TRUE&amp;DOC_NAME=FAT:FQL_AUDITING_CLIENT_TEMPLATE.FAT&amp;display_string=Audit&amp;VAR:KEY=CBUBQNQPQF&amp;VAR:QUERY=RkZfR1JPU1NfTUdOKE1PTiwwKQ==&amp;WINDOW=FIRST_POPUP&amp;HEIGHT=450&amp;WIDTH=450&amp;START_MAXIMIZED=","FALSE&amp;VAR:CALENDAR=US&amp;VAR:SYMBOL=DNR&amp;VAR:INDEX=0"}</definedName>
    <definedName name="_2522__FDSAUDITLINK__" localSheetId="2" hidden="1">{"fdsup://directions/FAT Viewer?action=UPDATE&amp;creator=factset&amp;DYN_ARGS=TRUE&amp;DOC_NAME=FAT:FQL_AUDITING_CLIENT_TEMPLATE.FAT&amp;display_string=Audit&amp;VAR:KEY=YJIHOFANYN&amp;VAR:QUERY=RkZfR1JPU1NfTUdOKE1PTiwwKQ==&amp;WINDOW=FIRST_POPUP&amp;HEIGHT=450&amp;WIDTH=450&amp;START_MAXIMIZED=","FALSE&amp;VAR:CALENDAR=US&amp;VAR:SYMBOL=FSLR&amp;VAR:INDEX=0"}</definedName>
    <definedName name="_2522__FDSAUDITLINK__" hidden="1">{"fdsup://directions/FAT Viewer?action=UPDATE&amp;creator=factset&amp;DYN_ARGS=TRUE&amp;DOC_NAME=FAT:FQL_AUDITING_CLIENT_TEMPLATE.FAT&amp;display_string=Audit&amp;VAR:KEY=YJIHOFANYN&amp;VAR:QUERY=RkZfR1JPU1NfTUdOKE1PTiwwKQ==&amp;WINDOW=FIRST_POPUP&amp;HEIGHT=450&amp;WIDTH=450&amp;START_MAXIMIZED=","FALSE&amp;VAR:CALENDAR=US&amp;VAR:SYMBOL=FSLR&amp;VAR:INDEX=0"}</definedName>
    <definedName name="_2523__FDSAUDITLINK__" localSheetId="2" hidden="1">{"fdsup://directions/FAT Viewer?action=UPDATE&amp;creator=factset&amp;DYN_ARGS=TRUE&amp;DOC_NAME=FAT:FQL_AUDITING_CLIENT_TEMPLATE.FAT&amp;display_string=Audit&amp;VAR:KEY=RINGXWNSTE&amp;VAR:QUERY=RkZfRlJFRV9DRihMVE0sMCwsLCxVU0Qp&amp;WINDOW=FIRST_POPUP&amp;HEIGHT=450&amp;WIDTH=450&amp;START_MAXIMI","ZED=FALSE&amp;VAR:CALENDAR=US&amp;VAR:SYMBOL=ENERGY&amp;VAR:INDEX=0"}</definedName>
    <definedName name="_2523__FDSAUDITLINK__" hidden="1">{"fdsup://directions/FAT Viewer?action=UPDATE&amp;creator=factset&amp;DYN_ARGS=TRUE&amp;DOC_NAME=FAT:FQL_AUDITING_CLIENT_TEMPLATE.FAT&amp;display_string=Audit&amp;VAR:KEY=RINGXWNSTE&amp;VAR:QUERY=RkZfRlJFRV9DRihMVE0sMCwsLCxVU0Qp&amp;WINDOW=FIRST_POPUP&amp;HEIGHT=450&amp;WIDTH=450&amp;START_MAXIMI","ZED=FALSE&amp;VAR:CALENDAR=US&amp;VAR:SYMBOL=ENERGY&amp;VAR:INDEX=0"}</definedName>
    <definedName name="_2524__FDSAUDITLINK__" localSheetId="2" hidden="1">{"fdsup://directions/FAT Viewer?action=UPDATE&amp;creator=factset&amp;DYN_ARGS=TRUE&amp;DOC_NAME=FAT:FQL_AUDITING_CLIENT_TEMPLATE.FAT&amp;display_string=Audit&amp;VAR:KEY=XCXIBGVGFE&amp;VAR:QUERY=RkZfRlJFRV9DRihMVE0sMCwsLCxVU0Qp&amp;WINDOW=FIRST_POPUP&amp;HEIGHT=450&amp;WIDTH=450&amp;START_MAXIMI","ZED=FALSE&amp;VAR:CALENDAR=US&amp;VAR:SYMBOL=WFMI&amp;VAR:INDEX=0"}</definedName>
    <definedName name="_2524__FDSAUDITLINK__" hidden="1">{"fdsup://directions/FAT Viewer?action=UPDATE&amp;creator=factset&amp;DYN_ARGS=TRUE&amp;DOC_NAME=FAT:FQL_AUDITING_CLIENT_TEMPLATE.FAT&amp;display_string=Audit&amp;VAR:KEY=XCXIBGVGFE&amp;VAR:QUERY=RkZfRlJFRV9DRihMVE0sMCwsLCxVU0Qp&amp;WINDOW=FIRST_POPUP&amp;HEIGHT=450&amp;WIDTH=450&amp;START_MAXIMI","ZED=FALSE&amp;VAR:CALENDAR=US&amp;VAR:SYMBOL=WFMI&amp;VAR:INDEX=0"}</definedName>
    <definedName name="_2525__FDSAUDITLINK__" localSheetId="2" hidden="1">{"fdsup://directions/FAT Viewer?action=UPDATE&amp;creator=factset&amp;DYN_ARGS=TRUE&amp;DOC_NAME=FAT:FQL_AUDITING_CLIENT_TEMPLATE.FAT&amp;display_string=Audit&amp;VAR:KEY=HENWRIFARG&amp;VAR:QUERY=RkZfRlJFRV9DRihMVE0sMCwsLCxVU0Qp&amp;WINDOW=FIRST_POPUP&amp;HEIGHT=450&amp;WIDTH=450&amp;START_MAXIMI","ZED=FALSE&amp;VAR:CALENDAR=US&amp;VAR:SYMBOL=CLX&amp;VAR:INDEX=0"}</definedName>
    <definedName name="_2525__FDSAUDITLINK__" hidden="1">{"fdsup://directions/FAT Viewer?action=UPDATE&amp;creator=factset&amp;DYN_ARGS=TRUE&amp;DOC_NAME=FAT:FQL_AUDITING_CLIENT_TEMPLATE.FAT&amp;display_string=Audit&amp;VAR:KEY=HENWRIFARG&amp;VAR:QUERY=RkZfRlJFRV9DRihMVE0sMCwsLCxVU0Qp&amp;WINDOW=FIRST_POPUP&amp;HEIGHT=450&amp;WIDTH=450&amp;START_MAXIMI","ZED=FALSE&amp;VAR:CALENDAR=US&amp;VAR:SYMBOL=CLX&amp;VAR:INDEX=0"}</definedName>
    <definedName name="_2526__FDSAUDITLINK__" localSheetId="2" hidden="1">{"fdsup://directions/FAT Viewer?action=UPDATE&amp;creator=factset&amp;DYN_ARGS=TRUE&amp;DOC_NAME=FAT:FQL_AUDITING_CLIENT_TEMPLATE.FAT&amp;display_string=Audit&amp;VAR:KEY=JWZQDIJSDU&amp;VAR:QUERY=RkZfRlJFRV9DRihMVE0sMCwsLCxVU0Qp&amp;WINDOW=FIRST_POPUP&amp;HEIGHT=450&amp;WIDTH=450&amp;START_MAXIMI","ZED=FALSE&amp;VAR:CALENDAR=US&amp;VAR:SYMBOL=CHD&amp;VAR:INDEX=0"}</definedName>
    <definedName name="_2526__FDSAUDITLINK__" hidden="1">{"fdsup://directions/FAT Viewer?action=UPDATE&amp;creator=factset&amp;DYN_ARGS=TRUE&amp;DOC_NAME=FAT:FQL_AUDITING_CLIENT_TEMPLATE.FAT&amp;display_string=Audit&amp;VAR:KEY=JWZQDIJSDU&amp;VAR:QUERY=RkZfRlJFRV9DRihMVE0sMCwsLCxVU0Qp&amp;WINDOW=FIRST_POPUP&amp;HEIGHT=450&amp;WIDTH=450&amp;START_MAXIMI","ZED=FALSE&amp;VAR:CALENDAR=US&amp;VAR:SYMBOL=CHD&amp;VAR:INDEX=0"}</definedName>
    <definedName name="_2527__FDSAUDITLINK__" localSheetId="2" hidden="1">{"fdsup://Directions/FactSet Auditing Viewer?action=AUDIT_VALUE&amp;DB=129&amp;ID1=96683710&amp;VALUEID=02001&amp;SDATE=201004&amp;PERIODTYPE=QTR_STD&amp;window=popup_no_bar&amp;width=385&amp;height=120&amp;START_MAXIMIZED=FALSE&amp;creator=factset&amp;display_string=Audit"}</definedName>
    <definedName name="_2527__FDSAUDITLINK__" hidden="1">{"fdsup://Directions/FactSet Auditing Viewer?action=AUDIT_VALUE&amp;DB=129&amp;ID1=96683710&amp;VALUEID=02001&amp;SDATE=201004&amp;PERIODTYPE=QTR_STD&amp;window=popup_no_bar&amp;width=385&amp;height=120&amp;START_MAXIMIZED=FALSE&amp;creator=factset&amp;display_string=Audit"}</definedName>
    <definedName name="_2528__FDSAUDITLINK__" localSheetId="2" hidden="1">{"fdsup://directions/FAT Viewer?action=UPDATE&amp;creator=factset&amp;DYN_ARGS=TRUE&amp;DOC_NAME=FAT:FQL_AUDITING_CLIENT_TEMPLATE.FAT&amp;display_string=Audit&amp;VAR:KEY=JIZUZWHIXO&amp;VAR:QUERY=RkZfR1JPU1NfTUdOKE1PTiwwKQ==&amp;WINDOW=FIRST_POPUP&amp;HEIGHT=450&amp;WIDTH=450&amp;START_MAXIMIZED=","FALSE&amp;VAR:CALENDAR=US&amp;VAR:SYMBOL=WFMI&amp;VAR:INDEX=0"}</definedName>
    <definedName name="_2528__FDSAUDITLINK__" hidden="1">{"fdsup://directions/FAT Viewer?action=UPDATE&amp;creator=factset&amp;DYN_ARGS=TRUE&amp;DOC_NAME=FAT:FQL_AUDITING_CLIENT_TEMPLATE.FAT&amp;display_string=Audit&amp;VAR:KEY=JIZUZWHIXO&amp;VAR:QUERY=RkZfR1JPU1NfTUdOKE1PTiwwKQ==&amp;WINDOW=FIRST_POPUP&amp;HEIGHT=450&amp;WIDTH=450&amp;START_MAXIMIZED=","FALSE&amp;VAR:CALENDAR=US&amp;VAR:SYMBOL=WFMI&amp;VAR:INDEX=0"}</definedName>
    <definedName name="_2529__FDSAUDITLINK__" localSheetId="2" hidden="1">{"fdsup://directions/FAT Viewer?action=UPDATE&amp;creator=factset&amp;DYN_ARGS=TRUE&amp;DOC_NAME=FAT:FQL_AUDITING_CLIENT_TEMPLATE.FAT&amp;display_string=Audit&amp;VAR:KEY=FGBUJWFUNI&amp;VAR:QUERY=RkZfR1JPU1NfTUdOKE1PTiwwKQ==&amp;WINDOW=FIRST_POPUP&amp;HEIGHT=450&amp;WIDTH=450&amp;START_MAXIMIZED=","FALSE&amp;VAR:CALENDAR=US&amp;VAR:SYMBOL=CLX&amp;VAR:INDEX=0"}</definedName>
    <definedName name="_2529__FDSAUDITLINK__" hidden="1">{"fdsup://directions/FAT Viewer?action=UPDATE&amp;creator=factset&amp;DYN_ARGS=TRUE&amp;DOC_NAME=FAT:FQL_AUDITING_CLIENT_TEMPLATE.FAT&amp;display_string=Audit&amp;VAR:KEY=FGBUJWFUNI&amp;VAR:QUERY=RkZfR1JPU1NfTUdOKE1PTiwwKQ==&amp;WINDOW=FIRST_POPUP&amp;HEIGHT=450&amp;WIDTH=450&amp;START_MAXIMIZED=","FALSE&amp;VAR:CALENDAR=US&amp;VAR:SYMBOL=CLX&amp;VAR:INDEX=0"}</definedName>
    <definedName name="_2530__FDSAUDITLINK__" localSheetId="2" hidden="1">{"fdsup://directions/FAT Viewer?action=UPDATE&amp;creator=factset&amp;DYN_ARGS=TRUE&amp;DOC_NAME=FAT:FQL_AUDITING_CLIENT_TEMPLATE.FAT&amp;display_string=Audit&amp;VAR:KEY=ZMJKREXATA&amp;VAR:QUERY=RkZfR1JPU1NfTUdOKE1PTiwwKQ==&amp;WINDOW=FIRST_POPUP&amp;HEIGHT=450&amp;WIDTH=450&amp;START_MAXIMIZED=","FALSE&amp;VAR:CALENDAR=US&amp;VAR:SYMBOL=CHD&amp;VAR:INDEX=0"}</definedName>
    <definedName name="_2530__FDSAUDITLINK__" hidden="1">{"fdsup://directions/FAT Viewer?action=UPDATE&amp;creator=factset&amp;DYN_ARGS=TRUE&amp;DOC_NAME=FAT:FQL_AUDITING_CLIENT_TEMPLATE.FAT&amp;display_string=Audit&amp;VAR:KEY=ZMJKREXATA&amp;VAR:QUERY=RkZfR1JPU1NfTUdOKE1PTiwwKQ==&amp;WINDOW=FIRST_POPUP&amp;HEIGHT=450&amp;WIDTH=450&amp;START_MAXIMIZED=","FALSE&amp;VAR:CALENDAR=US&amp;VAR:SYMBOL=CHD&amp;VAR:INDEX=0"}</definedName>
    <definedName name="_2531__FDSAUDITLINK__" localSheetId="2" hidden="1">{"fdsup://Directions/FactSet Auditing Viewer?action=AUDIT_VALUE&amp;DB=129&amp;ID1=96683710&amp;VALUEID=01001&amp;SDATE=2010&amp;PERIODTYPE=ANN_STD&amp;window=popup_no_bar&amp;width=385&amp;height=120&amp;START_MAXIMIZED=FALSE&amp;creator=factset&amp;display_string=Audit"}</definedName>
    <definedName name="_2531__FDSAUDITLINK__" hidden="1">{"fdsup://Directions/FactSet Auditing Viewer?action=AUDIT_VALUE&amp;DB=129&amp;ID1=96683710&amp;VALUEID=01001&amp;SDATE=2010&amp;PERIODTYPE=ANN_STD&amp;window=popup_no_bar&amp;width=385&amp;height=120&amp;START_MAXIMIZED=FALSE&amp;creator=factset&amp;display_string=Audit"}</definedName>
    <definedName name="_2532__FDSAUDITLINK__" localSheetId="2" hidden="1">{"fdsup://Directions/FactSet Auditing Viewer?action=AUDIT_VALUE&amp;DB=129&amp;ID1=96683710&amp;VALUEID=05194&amp;SDATE=201004&amp;PERIODTYPE=QTR_STD&amp;window=popup_no_bar&amp;width=385&amp;height=120&amp;START_MAXIMIZED=FALSE&amp;creator=factset&amp;display_string=Audit"}</definedName>
    <definedName name="_2532__FDSAUDITLINK__" hidden="1">{"fdsup://Directions/FactSet Auditing Viewer?action=AUDIT_VALUE&amp;DB=129&amp;ID1=96683710&amp;VALUEID=05194&amp;SDATE=201004&amp;PERIODTYPE=QTR_STD&amp;window=popup_no_bar&amp;width=385&amp;height=120&amp;START_MAXIMIZED=FALSE&amp;creator=factset&amp;display_string=Audit"}</definedName>
    <definedName name="_2533__FDSAUDITLINK__" localSheetId="2" hidden="1">{"fdsup://directions/FAT Viewer?action=UPDATE&amp;creator=factset&amp;DYN_ARGS=TRUE&amp;DOC_NAME=FAT:FQL_AUDITING_CLIENT_TEMPLATE.FAT&amp;display_string=Audit&amp;VAR:KEY=FELKVKVWVK&amp;VAR:QUERY=RkZfRlJFRV9DRihMVE0sMCwsLCxVU0Qp&amp;WINDOW=FIRST_POPUP&amp;HEIGHT=450&amp;WIDTH=450&amp;START_MAXIMI","ZED=FALSE&amp;VAR:CALENDAR=US&amp;VAR:SYMBOL=CONSUMER STAPLES&amp;VAR:INDEX=0"}</definedName>
    <definedName name="_2533__FDSAUDITLINK__" hidden="1">{"fdsup://directions/FAT Viewer?action=UPDATE&amp;creator=factset&amp;DYN_ARGS=TRUE&amp;DOC_NAME=FAT:FQL_AUDITING_CLIENT_TEMPLATE.FAT&amp;display_string=Audit&amp;VAR:KEY=FELKVKVWVK&amp;VAR:QUERY=RkZfRlJFRV9DRihMVE0sMCwsLCxVU0Qp&amp;WINDOW=FIRST_POPUP&amp;HEIGHT=450&amp;WIDTH=450&amp;START_MAXIMI","ZED=FALSE&amp;VAR:CALENDAR=US&amp;VAR:SYMBOL=CONSUMER STAPLES&amp;VAR:INDEX=0"}</definedName>
    <definedName name="_2534__FDSAUDITLINK__" localSheetId="2" hidden="1">{"fdsup://directions/FAT Viewer?action=UPDATE&amp;creator=factset&amp;DYN_ARGS=TRUE&amp;DOC_NAME=FAT:FQL_AUDITING_CLIENT_TEMPLATE.FAT&amp;display_string=Audit&amp;VAR:KEY=JWBQNARMBM&amp;VAR:QUERY=RkZfRlJFRV9DRihMVE0sMCwsLCxVU0Qp&amp;WINDOW=FIRST_POPUP&amp;HEIGHT=450&amp;WIDTH=450&amp;START_MAXIMI","ZED=FALSE&amp;VAR:CALENDAR=US&amp;VAR:SYMBOL=SBUX&amp;VAR:INDEX=0"}</definedName>
    <definedName name="_2534__FDSAUDITLINK__" hidden="1">{"fdsup://directions/FAT Viewer?action=UPDATE&amp;creator=factset&amp;DYN_ARGS=TRUE&amp;DOC_NAME=FAT:FQL_AUDITING_CLIENT_TEMPLATE.FAT&amp;display_string=Audit&amp;VAR:KEY=JWBQNARMBM&amp;VAR:QUERY=RkZfRlJFRV9DRihMVE0sMCwsLCxVU0Qp&amp;WINDOW=FIRST_POPUP&amp;HEIGHT=450&amp;WIDTH=450&amp;START_MAXIMI","ZED=FALSE&amp;VAR:CALENDAR=US&amp;VAR:SYMBOL=SBUX&amp;VAR:INDEX=0"}</definedName>
    <definedName name="_2535__FDSAUDITLINK__" localSheetId="2" hidden="1">{"fdsup://directions/FAT Viewer?action=UPDATE&amp;creator=factset&amp;DYN_ARGS=TRUE&amp;DOC_NAME=FAT:FQL_AUDITING_CLIENT_TEMPLATE.FAT&amp;display_string=Audit&amp;VAR:KEY=BKDAHWBQFC&amp;VAR:QUERY=RkZfRlJFRV9DRihMVE0sMCwsLCxVU0Qp&amp;WINDOW=FIRST_POPUP&amp;HEIGHT=450&amp;WIDTH=450&amp;START_MAXIMI","ZED=FALSE&amp;VAR:CALENDAR=US&amp;VAR:SYMBOL=JCI&amp;VAR:INDEX=0"}</definedName>
    <definedName name="_2535__FDSAUDITLINK__" hidden="1">{"fdsup://directions/FAT Viewer?action=UPDATE&amp;creator=factset&amp;DYN_ARGS=TRUE&amp;DOC_NAME=FAT:FQL_AUDITING_CLIENT_TEMPLATE.FAT&amp;display_string=Audit&amp;VAR:KEY=BKDAHWBQFC&amp;VAR:QUERY=RkZfRlJFRV9DRihMVE0sMCwsLCxVU0Qp&amp;WINDOW=FIRST_POPUP&amp;HEIGHT=450&amp;WIDTH=450&amp;START_MAXIMI","ZED=FALSE&amp;VAR:CALENDAR=US&amp;VAR:SYMBOL=JCI&amp;VAR:INDEX=0"}</definedName>
    <definedName name="_2536__FDSAUDITLINK__" localSheetId="2" hidden="1">{"fdsup://directions/FAT Viewer?action=UPDATE&amp;creator=factset&amp;DYN_ARGS=TRUE&amp;DOC_NAME=FAT:FQL_AUDITING_CLIENT_TEMPLATE.FAT&amp;display_string=Audit&amp;VAR:KEY=DIFOJYTKBC&amp;VAR:QUERY=RkZfRlJFRV9DRihMVE0sMCwsLCxVU0Qp&amp;WINDOW=FIRST_POPUP&amp;HEIGHT=450&amp;WIDTH=450&amp;START_MAXIMI","ZED=FALSE&amp;VAR:CALENDAR=US&amp;VAR:SYMBOL=BWA&amp;VAR:INDEX=0"}</definedName>
    <definedName name="_2536__FDSAUDITLINK__" hidden="1">{"fdsup://directions/FAT Viewer?action=UPDATE&amp;creator=factset&amp;DYN_ARGS=TRUE&amp;DOC_NAME=FAT:FQL_AUDITING_CLIENT_TEMPLATE.FAT&amp;display_string=Audit&amp;VAR:KEY=DIFOJYTKBC&amp;VAR:QUERY=RkZfRlJFRV9DRihMVE0sMCwsLCxVU0Qp&amp;WINDOW=FIRST_POPUP&amp;HEIGHT=450&amp;WIDTH=450&amp;START_MAXIMI","ZED=FALSE&amp;VAR:CALENDAR=US&amp;VAR:SYMBOL=BWA&amp;VAR:INDEX=0"}</definedName>
    <definedName name="_2537__FDSAUDITLINK__" localSheetId="2" hidden="1">{"fdsup://directions/FAT Viewer?action=UPDATE&amp;creator=factset&amp;DYN_ARGS=TRUE&amp;DOC_NAME=FAT:FQL_AUDITING_CLIENT_TEMPLATE.FAT&amp;display_string=Audit&amp;VAR:KEY=XEVQDIFALW&amp;VAR:QUERY=RkZfR1JPU1NfTUdOKE1PTiwwKQ==&amp;WINDOW=FIRST_POPUP&amp;HEIGHT=450&amp;WIDTH=450&amp;START_MAXIMIZED=","FALSE&amp;VAR:CALENDAR=US&amp;VAR:SYMBOL=SBUX&amp;VAR:INDEX=0"}</definedName>
    <definedName name="_2537__FDSAUDITLINK__" hidden="1">{"fdsup://directions/FAT Viewer?action=UPDATE&amp;creator=factset&amp;DYN_ARGS=TRUE&amp;DOC_NAME=FAT:FQL_AUDITING_CLIENT_TEMPLATE.FAT&amp;display_string=Audit&amp;VAR:KEY=XEVQDIFALW&amp;VAR:QUERY=RkZfR1JPU1NfTUdOKE1PTiwwKQ==&amp;WINDOW=FIRST_POPUP&amp;HEIGHT=450&amp;WIDTH=450&amp;START_MAXIMIZED=","FALSE&amp;VAR:CALENDAR=US&amp;VAR:SYMBOL=SBUX&amp;VAR:INDEX=0"}</definedName>
    <definedName name="_2538__FDSAUDITLINK__" localSheetId="2" hidden="1">{"fdsup://directions/FAT Viewer?action=UPDATE&amp;creator=factset&amp;DYN_ARGS=TRUE&amp;DOC_NAME=FAT:FQL_AUDITING_CLIENT_TEMPLATE.FAT&amp;display_string=Audit&amp;VAR:KEY=VSNYVKZSNY&amp;VAR:QUERY=RkZfR1JPU1NfTUdOKE1PTiwwKQ==&amp;WINDOW=FIRST_POPUP&amp;HEIGHT=450&amp;WIDTH=450&amp;START_MAXIMIZED=","FALSE&amp;VAR:CALENDAR=US&amp;VAR:SYMBOL=JCI&amp;VAR:INDEX=0"}</definedName>
    <definedName name="_2538__FDSAUDITLINK__" hidden="1">{"fdsup://directions/FAT Viewer?action=UPDATE&amp;creator=factset&amp;DYN_ARGS=TRUE&amp;DOC_NAME=FAT:FQL_AUDITING_CLIENT_TEMPLATE.FAT&amp;display_string=Audit&amp;VAR:KEY=VSNYVKZSNY&amp;VAR:QUERY=RkZfR1JPU1NfTUdOKE1PTiwwKQ==&amp;WINDOW=FIRST_POPUP&amp;HEIGHT=450&amp;WIDTH=450&amp;START_MAXIMIZED=","FALSE&amp;VAR:CALENDAR=US&amp;VAR:SYMBOL=JCI&amp;VAR:INDEX=0"}</definedName>
    <definedName name="_2539__FDSAUDITLINK__" localSheetId="2" hidden="1">{"fdsup://directions/FAT Viewer?action=UPDATE&amp;creator=factset&amp;DYN_ARGS=TRUE&amp;DOC_NAME=FAT:FQL_AUDITING_CLIENT_TEMPLATE.FAT&amp;display_string=Audit&amp;VAR:KEY=JSRIJKVEJY&amp;VAR:QUERY=RkZfR1JPU1NfTUdOKE1PTiwwKQ==&amp;WINDOW=FIRST_POPUP&amp;HEIGHT=450&amp;WIDTH=450&amp;START_MAXIMIZED=","FALSE&amp;VAR:CALENDAR=US&amp;VAR:SYMBOL=BWA&amp;VAR:INDEX=0"}</definedName>
    <definedName name="_2539__FDSAUDITLINK__" hidden="1">{"fdsup://directions/FAT Viewer?action=UPDATE&amp;creator=factset&amp;DYN_ARGS=TRUE&amp;DOC_NAME=FAT:FQL_AUDITING_CLIENT_TEMPLATE.FAT&amp;display_string=Audit&amp;VAR:KEY=JSRIJKVEJY&amp;VAR:QUERY=RkZfR1JPU1NfTUdOKE1PTiwwKQ==&amp;WINDOW=FIRST_POPUP&amp;HEIGHT=450&amp;WIDTH=450&amp;START_MAXIMIZED=","FALSE&amp;VAR:CALENDAR=US&amp;VAR:SYMBOL=BWA&amp;VAR:INDEX=0"}</definedName>
    <definedName name="_2540__FDSAUDITLINK__" localSheetId="2" hidden="1">{"fdsup://Directions/FactSet Auditing Viewer?action=AUDIT_VALUE&amp;DB=129&amp;ID1=38259P50&amp;VALUEID=01001&amp;SDATE=2009&amp;PERIODTYPE=ANN_STD&amp;window=popup_no_bar&amp;width=385&amp;height=120&amp;START_MAXIMIZED=FALSE&amp;creator=factset&amp;display_string=Audit"}</definedName>
    <definedName name="_2540__FDSAUDITLINK__" hidden="1">{"fdsup://Directions/FactSet Auditing Viewer?action=AUDIT_VALUE&amp;DB=129&amp;ID1=38259P50&amp;VALUEID=01001&amp;SDATE=2009&amp;PERIODTYPE=ANN_STD&amp;window=popup_no_bar&amp;width=385&amp;height=120&amp;START_MAXIMIZED=FALSE&amp;creator=factset&amp;display_string=Audit"}</definedName>
    <definedName name="_2541__FDSAUDITLINK__" localSheetId="2" hidden="1">{"fdsup://directions/FAT Viewer?action=UPDATE&amp;creator=factset&amp;DYN_ARGS=TRUE&amp;DOC_NAME=FAT:FQL_AUDITING_CLIENT_TEMPLATE.FAT&amp;display_string=Audit&amp;VAR:KEY=RUNIHYZSRK&amp;VAR:QUERY=RkZfRlJFRV9DRihMVE0sMCwsLCxVU0Qp&amp;WINDOW=FIRST_POPUP&amp;HEIGHT=450&amp;WIDTH=450&amp;START_MAXIMI","ZED=FALSE&amp;VAR:CALENDAR=US&amp;VAR:SYMBOL=PG&amp;VAR:INDEX=0"}</definedName>
    <definedName name="_2541__FDSAUDITLINK__" hidden="1">{"fdsup://directions/FAT Viewer?action=UPDATE&amp;creator=factset&amp;DYN_ARGS=TRUE&amp;DOC_NAME=FAT:FQL_AUDITING_CLIENT_TEMPLATE.FAT&amp;display_string=Audit&amp;VAR:KEY=RUNIHYZSRK&amp;VAR:QUERY=RkZfRlJFRV9DRihMVE0sMCwsLCxVU0Qp&amp;WINDOW=FIRST_POPUP&amp;HEIGHT=450&amp;WIDTH=450&amp;START_MAXIMI","ZED=FALSE&amp;VAR:CALENDAR=US&amp;VAR:SYMBOL=PG&amp;VAR:INDEX=0"}</definedName>
    <definedName name="_2542__FDSAUDITLINK__" localSheetId="2" hidden="1">{"fdsup://Directions/FactSet Auditing Viewer?action=AUDIT_VALUE&amp;DB=129&amp;ID1=17737610&amp;VALUEID=02001&amp;SDATE=201003&amp;PERIODTYPE=QTR_STD&amp;window=popup_no_bar&amp;width=385&amp;height=120&amp;START_MAXIMIZED=FALSE&amp;creator=factset&amp;display_string=Audit"}</definedName>
    <definedName name="_2542__FDSAUDITLINK__" hidden="1">{"fdsup://Directions/FactSet Auditing Viewer?action=AUDIT_VALUE&amp;DB=129&amp;ID1=17737610&amp;VALUEID=02001&amp;SDATE=201003&amp;PERIODTYPE=QTR_STD&amp;window=popup_no_bar&amp;width=385&amp;height=120&amp;START_MAXIMIZED=FALSE&amp;creator=factset&amp;display_string=Audit"}</definedName>
    <definedName name="_2543__FDSAUDITLINK__" localSheetId="2" hidden="1">{"fdsup://Directions/FactSet Auditing Viewer?action=AUDIT_VALUE&amp;DB=129&amp;ID1=00508Y10&amp;VALUEID=01001&amp;SDATE=2005&amp;PERIODTYPE=ANN_STD&amp;window=popup_no_bar&amp;width=385&amp;height=120&amp;START_MAXIMIZED=FALSE&amp;creator=factset&amp;display_string=Audit"}</definedName>
    <definedName name="_2543__FDSAUDITLINK__" hidden="1">{"fdsup://Directions/FactSet Auditing Viewer?action=AUDIT_VALUE&amp;DB=129&amp;ID1=00508Y10&amp;VALUEID=01001&amp;SDATE=2005&amp;PERIODTYPE=ANN_STD&amp;window=popup_no_bar&amp;width=385&amp;height=120&amp;START_MAXIMIZED=FALSE&amp;creator=factset&amp;display_string=Audit"}</definedName>
    <definedName name="_2544__FDSAUDITLINK__" localSheetId="2" hidden="1">{"fdsup://Directions/FactSet Auditing Viewer?action=AUDIT_VALUE&amp;DB=129&amp;ID1=29084Q10&amp;VALUEID=02001&amp;SDATE=201003&amp;PERIODTYPE=QTR_STD&amp;window=popup_no_bar&amp;width=385&amp;height=120&amp;START_MAXIMIZED=FALSE&amp;creator=factset&amp;display_string=Audit"}</definedName>
    <definedName name="_2544__FDSAUDITLINK__" hidden="1">{"fdsup://Directions/FactSet Auditing Viewer?action=AUDIT_VALUE&amp;DB=129&amp;ID1=29084Q10&amp;VALUEID=02001&amp;SDATE=201003&amp;PERIODTYPE=QTR_STD&amp;window=popup_no_bar&amp;width=385&amp;height=120&amp;START_MAXIMIZED=FALSE&amp;creator=factset&amp;display_string=Audit"}</definedName>
    <definedName name="_2545__FDSAUDITLINK__" localSheetId="2" hidden="1">{"fdsup://Directions/FactSet Auditing Viewer?action=AUDIT_VALUE&amp;DB=129&amp;ID1=74271810&amp;VALUEID=01001&amp;SDATE=2010&amp;PERIODTYPE=ANN_STD&amp;window=popup_no_bar&amp;width=385&amp;height=120&amp;START_MAXIMIZED=FALSE&amp;creator=factset&amp;display_string=Audit"}</definedName>
    <definedName name="_2545__FDSAUDITLINK__" hidden="1">{"fdsup://Directions/FactSet Auditing Viewer?action=AUDIT_VALUE&amp;DB=129&amp;ID1=74271810&amp;VALUEID=01001&amp;SDATE=2010&amp;PERIODTYPE=ANN_STD&amp;window=popup_no_bar&amp;width=385&amp;height=120&amp;START_MAXIMIZED=FALSE&amp;creator=factset&amp;display_string=Audit"}</definedName>
    <definedName name="_2546__FDSAUDITLINK__" localSheetId="2" hidden="1">{"fdsup://Directions/FactSet Auditing Viewer?action=AUDIT_VALUE&amp;DB=129&amp;ID1=62985Q10&amp;VALUEID=01001&amp;SDATE=2004&amp;PERIODTYPE=ANN_STD&amp;window=popup_no_bar&amp;width=385&amp;height=120&amp;START_MAXIMIZED=FALSE&amp;creator=factset&amp;display_string=Audit"}</definedName>
    <definedName name="_2546__FDSAUDITLINK__" hidden="1">{"fdsup://Directions/FactSet Auditing Viewer?action=AUDIT_VALUE&amp;DB=129&amp;ID1=62985Q10&amp;VALUEID=01001&amp;SDATE=2004&amp;PERIODTYPE=ANN_STD&amp;window=popup_no_bar&amp;width=385&amp;height=120&amp;START_MAXIMIZED=FALSE&amp;creator=factset&amp;display_string=Audit"}</definedName>
    <definedName name="_2547__FDSAUDITLINK__" localSheetId="2" hidden="1">{"fdsup://Directions/FactSet Auditing Viewer?action=AUDIT_VALUE&amp;DB=129&amp;ID1=00508Y10&amp;VALUEID=02001&amp;SDATE=201004&amp;PERIODTYPE=QTR_STD&amp;window=popup_no_bar&amp;width=385&amp;height=120&amp;START_MAXIMIZED=FALSE&amp;creator=factset&amp;display_string=Audit"}</definedName>
    <definedName name="_2547__FDSAUDITLINK__" hidden="1">{"fdsup://Directions/FactSet Auditing Viewer?action=AUDIT_VALUE&amp;DB=129&amp;ID1=00508Y10&amp;VALUEID=02001&amp;SDATE=201004&amp;PERIODTYPE=QTR_STD&amp;window=popup_no_bar&amp;width=385&amp;height=120&amp;START_MAXIMIZED=FALSE&amp;creator=factset&amp;display_string=Audit"}</definedName>
    <definedName name="_2548__FDSAUDITLINK__" localSheetId="2" hidden="1">{"fdsup://directions/FAT Viewer?action=UPDATE&amp;creator=factset&amp;DYN_ARGS=TRUE&amp;DOC_NAME=FAT:FQL_AUDITING_CLIENT_TEMPLATE.FAT&amp;display_string=Audit&amp;VAR:KEY=NMHOTKPULK&amp;VAR:QUERY=RkZfR1JPU1NfTUdOKE1PTiwwKQ==&amp;WINDOW=FIRST_POPUP&amp;HEIGHT=450&amp;WIDTH=450&amp;START_MAXIMIZED=","FALSE&amp;VAR:CALENDAR=US&amp;VAR:SYMBOL=EME&amp;VAR:INDEX=0"}</definedName>
    <definedName name="_2548__FDSAUDITLINK__" hidden="1">{"fdsup://directions/FAT Viewer?action=UPDATE&amp;creator=factset&amp;DYN_ARGS=TRUE&amp;DOC_NAME=FAT:FQL_AUDITING_CLIENT_TEMPLATE.FAT&amp;display_string=Audit&amp;VAR:KEY=NMHOTKPULK&amp;VAR:QUERY=RkZfR1JPU1NfTUdOKE1PTiwwKQ==&amp;WINDOW=FIRST_POPUP&amp;HEIGHT=450&amp;WIDTH=450&amp;START_MAXIMIZED=","FALSE&amp;VAR:CALENDAR=US&amp;VAR:SYMBOL=EME&amp;VAR:INDEX=0"}</definedName>
    <definedName name="_2549__FDSAUDITLINK__" localSheetId="2" hidden="1">{"fdsup://directions/FAT Viewer?action=UPDATE&amp;creator=factset&amp;DYN_ARGS=TRUE&amp;DOC_NAME=FAT:FQL_AUDITING_CLIENT_TEMPLATE.FAT&amp;display_string=Audit&amp;VAR:KEY=VQBITQTAXQ&amp;VAR:QUERY=RkZfRlJFRV9DRihMVE0sMCwsLCxVU0Qp&amp;WINDOW=FIRST_POPUP&amp;HEIGHT=450&amp;WIDTH=450&amp;START_MAXIMI","ZED=FALSE&amp;VAR:CALENDAR=US&amp;VAR:SYMBOL=AYI&amp;VAR:INDEX=0"}</definedName>
    <definedName name="_2549__FDSAUDITLINK__" hidden="1">{"fdsup://directions/FAT Viewer?action=UPDATE&amp;creator=factset&amp;DYN_ARGS=TRUE&amp;DOC_NAME=FAT:FQL_AUDITING_CLIENT_TEMPLATE.FAT&amp;display_string=Audit&amp;VAR:KEY=VQBITQTAXQ&amp;VAR:QUERY=RkZfRlJFRV9DRihMVE0sMCwsLCxVU0Qp&amp;WINDOW=FIRST_POPUP&amp;HEIGHT=450&amp;WIDTH=450&amp;START_MAXIMI","ZED=FALSE&amp;VAR:CALENDAR=US&amp;VAR:SYMBOL=AYI&amp;VAR:INDEX=0"}</definedName>
    <definedName name="_2550__FDSAUDITLINK__" localSheetId="2" hidden="1">{"fdsup://directions/FAT Viewer?action=UPDATE&amp;creator=factset&amp;DYN_ARGS=TRUE&amp;DOC_NAME=FAT:FQL_AUDITING_CLIENT_TEMPLATE.FAT&amp;display_string=Audit&amp;VAR:KEY=VWJYJUJAHU&amp;VAR:QUERY=RkZfRlJFRV9DRihMVE0sMCwsLCxVU0Qp&amp;WINDOW=FIRST_POPUP&amp;HEIGHT=450&amp;WIDTH=450&amp;START_MAXIMI","ZED=FALSE&amp;VAR:CALENDAR=US&amp;VAR:SYMBOL=EME&amp;VAR:INDEX=0"}</definedName>
    <definedName name="_2550__FDSAUDITLINK__" hidden="1">{"fdsup://directions/FAT Viewer?action=UPDATE&amp;creator=factset&amp;DYN_ARGS=TRUE&amp;DOC_NAME=FAT:FQL_AUDITING_CLIENT_TEMPLATE.FAT&amp;display_string=Audit&amp;VAR:KEY=VWJYJUJAHU&amp;VAR:QUERY=RkZfRlJFRV9DRihMVE0sMCwsLCxVU0Qp&amp;WINDOW=FIRST_POPUP&amp;HEIGHT=450&amp;WIDTH=450&amp;START_MAXIMI","ZED=FALSE&amp;VAR:CALENDAR=US&amp;VAR:SYMBOL=EME&amp;VAR:INDEX=0"}</definedName>
    <definedName name="_2551__FDSAUDITLINK__" localSheetId="2" hidden="1">{"fdsup://directions/FAT Viewer?action=UPDATE&amp;creator=factset&amp;DYN_ARGS=TRUE&amp;DOC_NAME=FAT:FQL_AUDITING_CLIENT_TEMPLATE.FAT&amp;display_string=Audit&amp;VAR:KEY=TYJOZMPAFW&amp;VAR:QUERY=RkZfR1JPU1NfTUdOKE1PTiwwKQ==&amp;WINDOW=FIRST_POPUP&amp;HEIGHT=450&amp;WIDTH=450&amp;START_MAXIMIZED=","FALSE&amp;VAR:CALENDAR=US&amp;VAR:SYMBOL=WFC&amp;VAR:INDEX=0"}</definedName>
    <definedName name="_2551__FDSAUDITLINK__" hidden="1">{"fdsup://directions/FAT Viewer?action=UPDATE&amp;creator=factset&amp;DYN_ARGS=TRUE&amp;DOC_NAME=FAT:FQL_AUDITING_CLIENT_TEMPLATE.FAT&amp;display_string=Audit&amp;VAR:KEY=TYJOZMPAFW&amp;VAR:QUERY=RkZfR1JPU1NfTUdOKE1PTiwwKQ==&amp;WINDOW=FIRST_POPUP&amp;HEIGHT=450&amp;WIDTH=450&amp;START_MAXIMIZED=","FALSE&amp;VAR:CALENDAR=US&amp;VAR:SYMBOL=WFC&amp;VAR:INDEX=0"}</definedName>
    <definedName name="_2552__FDSAUDITLINK__" localSheetId="2" hidden="1">{"fdsup://Directions/FactSet Auditing Viewer?action=AUDIT_VALUE&amp;DB=129&amp;ID1=00508Y10&amp;VALUEID=05194&amp;SDATE=201004&amp;PERIODTYPE=QTR_STD&amp;window=popup_no_bar&amp;width=385&amp;height=120&amp;START_MAXIMIZED=FALSE&amp;creator=factset&amp;display_string=Audit"}</definedName>
    <definedName name="_2552__FDSAUDITLINK__" hidden="1">{"fdsup://Directions/FactSet Auditing Viewer?action=AUDIT_VALUE&amp;DB=129&amp;ID1=00508Y10&amp;VALUEID=05194&amp;SDATE=201004&amp;PERIODTYPE=QTR_STD&amp;window=popup_no_bar&amp;width=385&amp;height=120&amp;START_MAXIMIZED=FALSE&amp;creator=factset&amp;display_string=Audit"}</definedName>
    <definedName name="_2553__FDSAUDITLINK__" localSheetId="2" hidden="1">{"fdsup://Directions/FactSet Auditing Viewer?action=AUDIT_VALUE&amp;DB=129&amp;ID1=29084Q10&amp;VALUEID=01001&amp;SDATE=2009&amp;PERIODTYPE=ANN_STD&amp;window=popup_no_bar&amp;width=385&amp;height=120&amp;START_MAXIMIZED=FALSE&amp;creator=factset&amp;display_string=Audit"}</definedName>
    <definedName name="_2553__FDSAUDITLINK__" hidden="1">{"fdsup://Directions/FactSet Auditing Viewer?action=AUDIT_VALUE&amp;DB=129&amp;ID1=29084Q10&amp;VALUEID=01001&amp;SDATE=2009&amp;PERIODTYPE=ANN_STD&amp;window=popup_no_bar&amp;width=385&amp;height=120&amp;START_MAXIMIZED=FALSE&amp;creator=factset&amp;display_string=Audit"}</definedName>
    <definedName name="_2554__FDSAUDITLINK__" localSheetId="2" hidden="1">{"fdsup://directions/FAT Viewer?action=UPDATE&amp;creator=factset&amp;DYN_ARGS=TRUE&amp;DOC_NAME=FAT:FQL_AUDITING_CLIENT_TEMPLATE.FAT&amp;display_string=Audit&amp;VAR:KEY=NKPGVWRKTY&amp;VAR:QUERY=RkZfR1JPU1NfTUdOKE1PTiwwKQ==&amp;WINDOW=FIRST_POPUP&amp;HEIGHT=450&amp;WIDTH=450&amp;START_MAXIMIZED=","FALSE&amp;VAR:CALENDAR=US&amp;VAR:SYMBOL=TTEK&amp;VAR:INDEX=0"}</definedName>
    <definedName name="_2554__FDSAUDITLINK__" hidden="1">{"fdsup://directions/FAT Viewer?action=UPDATE&amp;creator=factset&amp;DYN_ARGS=TRUE&amp;DOC_NAME=FAT:FQL_AUDITING_CLIENT_TEMPLATE.FAT&amp;display_string=Audit&amp;VAR:KEY=NKPGVWRKTY&amp;VAR:QUERY=RkZfR1JPU1NfTUdOKE1PTiwwKQ==&amp;WINDOW=FIRST_POPUP&amp;HEIGHT=450&amp;WIDTH=450&amp;START_MAXIMIZED=","FALSE&amp;VAR:CALENDAR=US&amp;VAR:SYMBOL=TTEK&amp;VAR:INDEX=0"}</definedName>
    <definedName name="_2555__FDSAUDITLINK__" localSheetId="2" hidden="1">{"fdsup://directions/FAT Viewer?action=UPDATE&amp;creator=factset&amp;DYN_ARGS=TRUE&amp;DOC_NAME=FAT:FQL_AUDITING_CLIENT_TEMPLATE.FAT&amp;display_string=Audit&amp;VAR:KEY=JIFYHSVQFA&amp;VAR:QUERY=RkZfRlJFRV9DRihMVE0sMCwsLCxVU0Qp&amp;WINDOW=FIRST_POPUP&amp;HEIGHT=450&amp;WIDTH=450&amp;START_MAXIMI","ZED=FALSE&amp;VAR:CALENDAR=US&amp;VAR:SYMBOL=A&amp;VAR:INDEX=0"}</definedName>
    <definedName name="_2555__FDSAUDITLINK__" hidden="1">{"fdsup://directions/FAT Viewer?action=UPDATE&amp;creator=factset&amp;DYN_ARGS=TRUE&amp;DOC_NAME=FAT:FQL_AUDITING_CLIENT_TEMPLATE.FAT&amp;display_string=Audit&amp;VAR:KEY=JIFYHSVQFA&amp;VAR:QUERY=RkZfRlJFRV9DRihMVE0sMCwsLCxVU0Qp&amp;WINDOW=FIRST_POPUP&amp;HEIGHT=450&amp;WIDTH=450&amp;START_MAXIMI","ZED=FALSE&amp;VAR:CALENDAR=US&amp;VAR:SYMBOL=A&amp;VAR:INDEX=0"}</definedName>
    <definedName name="_2556__FDSAUDITLINK__" localSheetId="2" hidden="1">{"fdsup://Directions/FactSet Auditing Viewer?action=AUDIT_VALUE&amp;DB=129&amp;ID1=G1151C10&amp;VALUEID=01001&amp;SDATE=2005&amp;PERIODTYPE=ANN_STD&amp;window=popup_no_bar&amp;width=385&amp;height=120&amp;START_MAXIMIZED=FALSE&amp;creator=factset&amp;display_string=Audit"}</definedName>
    <definedName name="_2556__FDSAUDITLINK__" hidden="1">{"fdsup://Directions/FactSet Auditing Viewer?action=AUDIT_VALUE&amp;DB=129&amp;ID1=G1151C10&amp;VALUEID=01001&amp;SDATE=2005&amp;PERIODTYPE=ANN_STD&amp;window=popup_no_bar&amp;width=385&amp;height=120&amp;START_MAXIMIZED=FALSE&amp;creator=factset&amp;display_string=Audit"}</definedName>
    <definedName name="_2557__FDSAUDITLINK__" localSheetId="2" hidden="1">{"fdsup://Directions/FactSet Auditing Viewer?action=AUDIT_VALUE&amp;DB=129&amp;ID1=88162G10&amp;VALUEID=01001&amp;SDATE=2005&amp;PERIODTYPE=ANN_STD&amp;window=popup_no_bar&amp;width=385&amp;height=120&amp;START_MAXIMIZED=FALSE&amp;creator=factset&amp;display_string=Audit"}</definedName>
    <definedName name="_2557__FDSAUDITLINK__" hidden="1">{"fdsup://Directions/FactSet Auditing Viewer?action=AUDIT_VALUE&amp;DB=129&amp;ID1=88162G10&amp;VALUEID=01001&amp;SDATE=2005&amp;PERIODTYPE=ANN_STD&amp;window=popup_no_bar&amp;width=385&amp;height=120&amp;START_MAXIMIZED=FALSE&amp;creator=factset&amp;display_string=Audit"}</definedName>
    <definedName name="_2558__FDSAUDITLINK__" localSheetId="2" hidden="1">{"fdsup://Directions/FactSet Auditing Viewer?action=AUDIT_VALUE&amp;DB=129&amp;ID1=74271810&amp;VALUEID=02001&amp;SDATE=201101&amp;PERIODTYPE=QTR_STD&amp;window=popup_no_bar&amp;width=385&amp;height=120&amp;START_MAXIMIZED=FALSE&amp;creator=factset&amp;display_string=Audit"}</definedName>
    <definedName name="_2558__FDSAUDITLINK__" hidden="1">{"fdsup://Directions/FactSet Auditing Viewer?action=AUDIT_VALUE&amp;DB=129&amp;ID1=74271810&amp;VALUEID=02001&amp;SDATE=201101&amp;PERIODTYPE=QTR_STD&amp;window=popup_no_bar&amp;width=385&amp;height=120&amp;START_MAXIMIZED=FALSE&amp;creator=factset&amp;display_string=Audit"}</definedName>
    <definedName name="_2559__FDSAUDITLINK__" localSheetId="2" hidden="1">{"fdsup://Directions/FactSet Auditing Viewer?action=AUDIT_VALUE&amp;DB=129&amp;ID1=00915810&amp;VALUEID=01001&amp;SDATE=2010&amp;PERIODTYPE=ANN_STD&amp;window=popup_no_bar&amp;width=385&amp;height=120&amp;START_MAXIMIZED=FALSE&amp;creator=factset&amp;display_string=Audit"}</definedName>
    <definedName name="_2559__FDSAUDITLINK__" hidden="1">{"fdsup://Directions/FactSet Auditing Viewer?action=AUDIT_VALUE&amp;DB=129&amp;ID1=00915810&amp;VALUEID=01001&amp;SDATE=2010&amp;PERIODTYPE=ANN_STD&amp;window=popup_no_bar&amp;width=385&amp;height=120&amp;START_MAXIMIZED=FALSE&amp;creator=factset&amp;display_string=Audit"}</definedName>
    <definedName name="_2560__FDSAUDITLINK__" localSheetId="2" hidden="1">{"fdsup://directions/FAT Viewer?action=UPDATE&amp;creator=factset&amp;DYN_ARGS=TRUE&amp;DOC_NAME=FAT:FQL_AUDITING_CLIENT_TEMPLATE.FAT&amp;display_string=Audit&amp;VAR:KEY=XIVITIDQZM&amp;VAR:QUERY=RkZfR1JPU1NfTUdOKE1PTiwwKQ==&amp;WINDOW=FIRST_POPUP&amp;HEIGHT=450&amp;WIDTH=450&amp;START_MAXIMIZED=","FALSE&amp;VAR:CALENDAR=US&amp;VAR:SYMBOL=AYI&amp;VAR:INDEX=0"}</definedName>
    <definedName name="_2560__FDSAUDITLINK__" hidden="1">{"fdsup://directions/FAT Viewer?action=UPDATE&amp;creator=factset&amp;DYN_ARGS=TRUE&amp;DOC_NAME=FAT:FQL_AUDITING_CLIENT_TEMPLATE.FAT&amp;display_string=Audit&amp;VAR:KEY=XIVITIDQZM&amp;VAR:QUERY=RkZfR1JPU1NfTUdOKE1PTiwwKQ==&amp;WINDOW=FIRST_POPUP&amp;HEIGHT=450&amp;WIDTH=450&amp;START_MAXIMIZED=","FALSE&amp;VAR:CALENDAR=US&amp;VAR:SYMBOL=AYI&amp;VAR:INDEX=0"}</definedName>
    <definedName name="_2561__FDSAUDITLINK__" localSheetId="2" hidden="1">{"fdsup://Directions/FactSet Auditing Viewer?action=AUDIT_VALUE&amp;DB=129&amp;ID1=03783310&amp;VALUEID=01001&amp;SDATE=2005&amp;PERIODTYPE=ANN_STD&amp;window=popup_no_bar&amp;width=385&amp;height=120&amp;START_MAXIMIZED=FALSE&amp;creator=factset&amp;display_string=Audit"}</definedName>
    <definedName name="_2561__FDSAUDITLINK__" hidden="1">{"fdsup://Directions/FactSet Auditing Viewer?action=AUDIT_VALUE&amp;DB=129&amp;ID1=03783310&amp;VALUEID=01001&amp;SDATE=2005&amp;PERIODTYPE=ANN_STD&amp;window=popup_no_bar&amp;width=385&amp;height=120&amp;START_MAXIMIZED=FALSE&amp;creator=factset&amp;display_string=Audit"}</definedName>
    <definedName name="_2562__FDSAUDITLINK__" localSheetId="2" hidden="1">{"fdsup://Directions/FactSet Auditing Viewer?action=AUDIT_VALUE&amp;DB=129&amp;ID1=41586410&amp;VALUEID=02001&amp;SDATE=201003&amp;PERIODTYPE=QTR_STD&amp;window=popup_no_bar&amp;width=385&amp;height=120&amp;START_MAXIMIZED=FALSE&amp;creator=factset&amp;display_string=Audit"}</definedName>
    <definedName name="_2562__FDSAUDITLINK__" hidden="1">{"fdsup://Directions/FactSet Auditing Viewer?action=AUDIT_VALUE&amp;DB=129&amp;ID1=41586410&amp;VALUEID=02001&amp;SDATE=201003&amp;PERIODTYPE=QTR_STD&amp;window=popup_no_bar&amp;width=385&amp;height=120&amp;START_MAXIMIZED=FALSE&amp;creator=factset&amp;display_string=Audit"}</definedName>
    <definedName name="_2563__FDSAUDITLINK__" localSheetId="2" hidden="1">{"fdsup://directions/FAT Viewer?action=UPDATE&amp;creator=factset&amp;DYN_ARGS=TRUE&amp;DOC_NAME=FAT:FQL_AUDITING_CLIENT_TEMPLATE.FAT&amp;display_string=Audit&amp;VAR:KEY=RSJSJKXOXQ&amp;VAR:QUERY=RkZfRlJFRV9DRihMVE0sMCwsLCxVU0Qp&amp;WINDOW=FIRST_POPUP&amp;HEIGHT=450&amp;WIDTH=450&amp;START_MAXIMI","ZED=FALSE&amp;VAR:CALENDAR=US&amp;VAR:SYMBOL=HSC&amp;VAR:INDEX=0"}</definedName>
    <definedName name="_2563__FDSAUDITLINK__" hidden="1">{"fdsup://directions/FAT Viewer?action=UPDATE&amp;creator=factset&amp;DYN_ARGS=TRUE&amp;DOC_NAME=FAT:FQL_AUDITING_CLIENT_TEMPLATE.FAT&amp;display_string=Audit&amp;VAR:KEY=RSJSJKXOXQ&amp;VAR:QUERY=RkZfRlJFRV9DRihMVE0sMCwsLCxVU0Qp&amp;WINDOW=FIRST_POPUP&amp;HEIGHT=450&amp;WIDTH=450&amp;START_MAXIMI","ZED=FALSE&amp;VAR:CALENDAR=US&amp;VAR:SYMBOL=HSC&amp;VAR:INDEX=0"}</definedName>
    <definedName name="_2564__FDSAUDITLINK__" localSheetId="2" hidden="1">{"fdsup://Directions/FactSet Auditing Viewer?action=AUDIT_VALUE&amp;DB=129&amp;ID1=62985Q10&amp;VALUEID=02001&amp;SDATE=201003&amp;PERIODTYPE=QTR_STD&amp;window=popup_no_bar&amp;width=385&amp;height=120&amp;START_MAXIMIZED=FALSE&amp;creator=factset&amp;display_string=Audit"}</definedName>
    <definedName name="_2564__FDSAUDITLINK__" hidden="1">{"fdsup://Directions/FactSet Auditing Viewer?action=AUDIT_VALUE&amp;DB=129&amp;ID1=62985Q10&amp;VALUEID=02001&amp;SDATE=201003&amp;PERIODTYPE=QTR_STD&amp;window=popup_no_bar&amp;width=385&amp;height=120&amp;START_MAXIMIZED=FALSE&amp;creator=factset&amp;display_string=Audit"}</definedName>
    <definedName name="_2565__FDSAUDITLINK__" localSheetId="2" hidden="1">{"fdsup://Directions/FactSet Auditing Viewer?action=AUDIT_VALUE&amp;DB=129&amp;ID1=00846U10&amp;VALUEID=02001&amp;SDATE=201003&amp;PERIODTYPE=QTR_STD&amp;window=popup_no_bar&amp;width=385&amp;height=120&amp;START_MAXIMIZED=FALSE&amp;creator=factset&amp;display_string=Audit"}</definedName>
    <definedName name="_2565__FDSAUDITLINK__" hidden="1">{"fdsup://Directions/FactSet Auditing Viewer?action=AUDIT_VALUE&amp;DB=129&amp;ID1=00846U10&amp;VALUEID=02001&amp;SDATE=201003&amp;PERIODTYPE=QTR_STD&amp;window=popup_no_bar&amp;width=385&amp;height=120&amp;START_MAXIMIZED=FALSE&amp;creator=factset&amp;display_string=Audit"}</definedName>
    <definedName name="_2566__FDSAUDITLINK__" localSheetId="2" hidden="1">{"fdsup://directions/FAT Viewer?action=UPDATE&amp;creator=factset&amp;DYN_ARGS=TRUE&amp;DOC_NAME=FAT:FQL_AUDITING_CLIENT_TEMPLATE.FAT&amp;display_string=Audit&amp;VAR:KEY=ZWHSDGLGNO&amp;VAR:QUERY=RkZfRlJFRV9DRihMVE0sMCwsLCxVU0Qp&amp;WINDOW=FIRST_POPUP&amp;HEIGHT=450&amp;WIDTH=450&amp;START_MAXIMI","ZED=FALSE&amp;VAR:CALENDAR=US&amp;VAR:SYMBOL=HPQ&amp;VAR:INDEX=0"}</definedName>
    <definedName name="_2566__FDSAUDITLINK__" hidden="1">{"fdsup://directions/FAT Viewer?action=UPDATE&amp;creator=factset&amp;DYN_ARGS=TRUE&amp;DOC_NAME=FAT:FQL_AUDITING_CLIENT_TEMPLATE.FAT&amp;display_string=Audit&amp;VAR:KEY=ZWHSDGLGNO&amp;VAR:QUERY=RkZfRlJFRV9DRihMVE0sMCwsLCxVU0Qp&amp;WINDOW=FIRST_POPUP&amp;HEIGHT=450&amp;WIDTH=450&amp;START_MAXIMI","ZED=FALSE&amp;VAR:CALENDAR=US&amp;VAR:SYMBOL=HPQ&amp;VAR:INDEX=0"}</definedName>
    <definedName name="_2567__FDSAUDITLINK__" localSheetId="2" hidden="1">{"fdsup://Directions/FactSet Auditing Viewer?action=AUDIT_VALUE&amp;DB=129&amp;ID1=41586410&amp;VALUEID=01001&amp;SDATE=2009&amp;PERIODTYPE=ANN_STD&amp;window=popup_no_bar&amp;width=385&amp;height=120&amp;START_MAXIMIZED=FALSE&amp;creator=factset&amp;display_string=Audit"}</definedName>
    <definedName name="_2567__FDSAUDITLINK__" hidden="1">{"fdsup://Directions/FactSet Auditing Viewer?action=AUDIT_VALUE&amp;DB=129&amp;ID1=41586410&amp;VALUEID=01001&amp;SDATE=2009&amp;PERIODTYPE=ANN_STD&amp;window=popup_no_bar&amp;width=385&amp;height=120&amp;START_MAXIMIZED=FALSE&amp;creator=factset&amp;display_string=Audit"}</definedName>
    <definedName name="_2568__FDSAUDITLINK__" localSheetId="2" hidden="1">{"fdsup://directions/FAT Viewer?action=UPDATE&amp;creator=factset&amp;DYN_ARGS=TRUE&amp;DOC_NAME=FAT:FQL_AUDITING_CLIENT_TEMPLATE.FAT&amp;display_string=Audit&amp;VAR:KEY=NGBONEFSXE&amp;VAR:QUERY=RkZfR1JPU1NfTUdOKE1PTiwwKQ==&amp;WINDOW=FIRST_POPUP&amp;HEIGHT=450&amp;WIDTH=450&amp;START_MAXIMIZED=","FALSE&amp;VAR:CALENDAR=US&amp;VAR:SYMBOL=NLC&amp;VAR:INDEX=0"}</definedName>
    <definedName name="_2568__FDSAUDITLINK__" hidden="1">{"fdsup://directions/FAT Viewer?action=UPDATE&amp;creator=factset&amp;DYN_ARGS=TRUE&amp;DOC_NAME=FAT:FQL_AUDITING_CLIENT_TEMPLATE.FAT&amp;display_string=Audit&amp;VAR:KEY=NGBONEFSXE&amp;VAR:QUERY=RkZfR1JPU1NfTUdOKE1PTiwwKQ==&amp;WINDOW=FIRST_POPUP&amp;HEIGHT=450&amp;WIDTH=450&amp;START_MAXIMIZED=","FALSE&amp;VAR:CALENDAR=US&amp;VAR:SYMBOL=NLC&amp;VAR:INDEX=0"}</definedName>
    <definedName name="_2569__FDSAUDITLINK__" localSheetId="2" hidden="1">{"fdsup://Directions/FactSet Auditing Viewer?action=AUDIT_VALUE&amp;DB=129&amp;ID1=94974610&amp;VALUEID=05194&amp;SDATE=201003&amp;PERIODTYPE=QTR_STD&amp;window=popup_no_bar&amp;width=385&amp;height=120&amp;START_MAXIMIZED=FALSE&amp;creator=factset&amp;display_string=Audit"}</definedName>
    <definedName name="_2569__FDSAUDITLINK__" hidden="1">{"fdsup://Directions/FactSet Auditing Viewer?action=AUDIT_VALUE&amp;DB=129&amp;ID1=94974610&amp;VALUEID=05194&amp;SDATE=201003&amp;PERIODTYPE=QTR_STD&amp;window=popup_no_bar&amp;width=385&amp;height=120&amp;START_MAXIMIZED=FALSE&amp;creator=factset&amp;display_string=Audit"}</definedName>
    <definedName name="_2570__FDSAUDITLINK__" localSheetId="2" hidden="1">{"fdsup://Directions/FactSet Auditing Viewer?action=AUDIT_VALUE&amp;DB=129&amp;ID1=41586410&amp;VALUEID=01001&amp;SDATE=2004&amp;PERIODTYPE=ANN_STD&amp;window=popup_no_bar&amp;width=385&amp;height=120&amp;START_MAXIMIZED=FALSE&amp;creator=factset&amp;display_string=Audit"}</definedName>
    <definedName name="_2570__FDSAUDITLINK__" hidden="1">{"fdsup://Directions/FactSet Auditing Viewer?action=AUDIT_VALUE&amp;DB=129&amp;ID1=41586410&amp;VALUEID=01001&amp;SDATE=2004&amp;PERIODTYPE=ANN_STD&amp;window=popup_no_bar&amp;width=385&amp;height=120&amp;START_MAXIMIZED=FALSE&amp;creator=factset&amp;display_string=Audit"}</definedName>
    <definedName name="_2571__FDSAUDITLINK__" localSheetId="2" hidden="1">{"fdsup://Directions/FactSet Auditing Viewer?action=AUDIT_VALUE&amp;DB=129&amp;ID1=03783310&amp;VALUEID=01001&amp;SDATE=2010&amp;PERIODTYPE=ANN_STD&amp;window=popup_no_bar&amp;width=385&amp;height=120&amp;START_MAXIMIZED=FALSE&amp;creator=factset&amp;display_string=Audit"}</definedName>
    <definedName name="_2571__FDSAUDITLINK__" hidden="1">{"fdsup://Directions/FactSet Auditing Viewer?action=AUDIT_VALUE&amp;DB=129&amp;ID1=03783310&amp;VALUEID=01001&amp;SDATE=2010&amp;PERIODTYPE=ANN_STD&amp;window=popup_no_bar&amp;width=385&amp;height=120&amp;START_MAXIMIZED=FALSE&amp;creator=factset&amp;display_string=Audit"}</definedName>
    <definedName name="_2572__FDSAUDITLINK__" localSheetId="2" hidden="1">{"fdsup://directions/FAT Viewer?action=UPDATE&amp;creator=factset&amp;DYN_ARGS=TRUE&amp;DOC_NAME=FAT:FQL_AUDITING_CLIENT_TEMPLATE.FAT&amp;display_string=Audit&amp;VAR:KEY=PQXMDSRCFM&amp;VAR:QUERY=RkZfRlJFRV9DRihMVE0sMCwsLCxVU0Qp&amp;WINDOW=FIRST_POPUP&amp;HEIGHT=450&amp;WIDTH=450&amp;START_MAXIMI","ZED=FALSE&amp;VAR:CALENDAR=US&amp;VAR:SYMBOL=CTXS&amp;VAR:INDEX=0"}</definedName>
    <definedName name="_2572__FDSAUDITLINK__" hidden="1">{"fdsup://directions/FAT Viewer?action=UPDATE&amp;creator=factset&amp;DYN_ARGS=TRUE&amp;DOC_NAME=FAT:FQL_AUDITING_CLIENT_TEMPLATE.FAT&amp;display_string=Audit&amp;VAR:KEY=PQXMDSRCFM&amp;VAR:QUERY=RkZfRlJFRV9DRihMVE0sMCwsLCxVU0Qp&amp;WINDOW=FIRST_POPUP&amp;HEIGHT=450&amp;WIDTH=450&amp;START_MAXIMI","ZED=FALSE&amp;VAR:CALENDAR=US&amp;VAR:SYMBOL=CTXS&amp;VAR:INDEX=0"}</definedName>
    <definedName name="_2573__FDSAUDITLINK__" localSheetId="2" hidden="1">{"fdsup://directions/FAT Viewer?action=UPDATE&amp;creator=factset&amp;DYN_ARGS=TRUE&amp;DOC_NAME=FAT:FQL_AUDITING_CLIENT_TEMPLATE.FAT&amp;display_string=Audit&amp;VAR:KEY=HYDYFKTCNG&amp;VAR:QUERY=RkZfRlJFRV9DRihMVE0sMCwsLCxVU0Qp&amp;WINDOW=FIRST_POPUP&amp;HEIGHT=450&amp;WIDTH=450&amp;START_MAXIMI","ZED=FALSE&amp;VAR:CALENDAR=US&amp;VAR:SYMBOL=ADBE&amp;VAR:INDEX=0"}</definedName>
    <definedName name="_2573__FDSAUDITLINK__" hidden="1">{"fdsup://directions/FAT Viewer?action=UPDATE&amp;creator=factset&amp;DYN_ARGS=TRUE&amp;DOC_NAME=FAT:FQL_AUDITING_CLIENT_TEMPLATE.FAT&amp;display_string=Audit&amp;VAR:KEY=HYDYFKTCNG&amp;VAR:QUERY=RkZfRlJFRV9DRihMVE0sMCwsLCxVU0Qp&amp;WINDOW=FIRST_POPUP&amp;HEIGHT=450&amp;WIDTH=450&amp;START_MAXIMI","ZED=FALSE&amp;VAR:CALENDAR=US&amp;VAR:SYMBOL=ADBE&amp;VAR:INDEX=0"}</definedName>
    <definedName name="_2574__FDSAUDITLINK__" localSheetId="2" hidden="1">{"fdsup://directions/FAT Viewer?action=UPDATE&amp;creator=factset&amp;DYN_ARGS=TRUE&amp;DOC_NAME=FAT:FQL_AUDITING_CLIENT_TEMPLATE.FAT&amp;display_string=Audit&amp;VAR:KEY=BCXABYTGFC&amp;VAR:QUERY=RkZfR1JPU1NfTUdOKE1PTiwwKQ==&amp;WINDOW=FIRST_POPUP&amp;HEIGHT=450&amp;WIDTH=450&amp;START_MAXIMIZED=","FALSE&amp;VAR:CALENDAR=US&amp;VAR:SYMBOL=TRMB&amp;VAR:INDEX=0"}</definedName>
    <definedName name="_2574__FDSAUDITLINK__" hidden="1">{"fdsup://directions/FAT Viewer?action=UPDATE&amp;creator=factset&amp;DYN_ARGS=TRUE&amp;DOC_NAME=FAT:FQL_AUDITING_CLIENT_TEMPLATE.FAT&amp;display_string=Audit&amp;VAR:KEY=BCXABYTGFC&amp;VAR:QUERY=RkZfR1JPU1NfTUdOKE1PTiwwKQ==&amp;WINDOW=FIRST_POPUP&amp;HEIGHT=450&amp;WIDTH=450&amp;START_MAXIMIZED=","FALSE&amp;VAR:CALENDAR=US&amp;VAR:SYMBOL=TRMB&amp;VAR:INDEX=0"}</definedName>
    <definedName name="_2575__FDSAUDITLINK__" localSheetId="2" hidden="1">{"fdsup://Directions/FactSet Auditing Viewer?action=AUDIT_VALUE&amp;DB=129&amp;ID1=69642930&amp;VALUEID=02001&amp;SDATE=201004&amp;PERIODTYPE=QTR_STD&amp;window=popup_no_bar&amp;width=385&amp;height=120&amp;START_MAXIMIZED=FALSE&amp;creator=factset&amp;display_string=Audit"}</definedName>
    <definedName name="_2575__FDSAUDITLINK__" hidden="1">{"fdsup://Directions/FactSet Auditing Viewer?action=AUDIT_VALUE&amp;DB=129&amp;ID1=69642930&amp;VALUEID=02001&amp;SDATE=201004&amp;PERIODTYPE=QTR_STD&amp;window=popup_no_bar&amp;width=385&amp;height=120&amp;START_MAXIMIZED=FALSE&amp;creator=factset&amp;display_string=Audit"}</definedName>
    <definedName name="_2576__FDSAUDITLINK__" localSheetId="2" hidden="1">{"fdsup://Directions/FactSet Auditing Viewer?action=AUDIT_VALUE&amp;DB=129&amp;ID1=23102110&amp;VALUEID=05194&amp;SDATE=201003&amp;PERIODTYPE=QTR_STD&amp;window=popup_no_bar&amp;width=385&amp;height=120&amp;START_MAXIMIZED=FALSE&amp;creator=factset&amp;display_string=Audit"}</definedName>
    <definedName name="_2576__FDSAUDITLINK__" hidden="1">{"fdsup://Directions/FactSet Auditing Viewer?action=AUDIT_VALUE&amp;DB=129&amp;ID1=23102110&amp;VALUEID=05194&amp;SDATE=201003&amp;PERIODTYPE=QTR_STD&amp;window=popup_no_bar&amp;width=385&amp;height=120&amp;START_MAXIMIZED=FALSE&amp;creator=factset&amp;display_string=Audit"}</definedName>
    <definedName name="_2577__FDSAUDITLINK__" localSheetId="2" hidden="1">{"fdsup://Directions/FactSet Auditing Viewer?action=AUDIT_VALUE&amp;DB=129&amp;ID1=07588710&amp;VALUEID=01001&amp;SDATE=2010&amp;PERIODTYPE=ANN_STD&amp;window=popup_no_bar&amp;width=385&amp;height=120&amp;START_MAXIMIZED=FALSE&amp;creator=factset&amp;display_string=Audit"}</definedName>
    <definedName name="_2577__FDSAUDITLINK__" hidden="1">{"fdsup://Directions/FactSet Auditing Viewer?action=AUDIT_VALUE&amp;DB=129&amp;ID1=07588710&amp;VALUEID=01001&amp;SDATE=2010&amp;PERIODTYPE=ANN_STD&amp;window=popup_no_bar&amp;width=385&amp;height=120&amp;START_MAXIMIZED=FALSE&amp;creator=factset&amp;display_string=Audit"}</definedName>
    <definedName name="_2578__FDSAUDITLINK__" localSheetId="2" hidden="1">{"fdsup://directions/FAT Viewer?action=UPDATE&amp;creator=factset&amp;DYN_ARGS=TRUE&amp;DOC_NAME=FAT:FQL_AUDITING_CLIENT_TEMPLATE.FAT&amp;display_string=Audit&amp;VAR:KEY=CBUBQNQPQF&amp;VAR:QUERY=RkZfR1JPU1NfTUdOKE1PTiwwKQ==&amp;WINDOW=FIRST_POPUP&amp;HEIGHT=450&amp;WIDTH=450&amp;START_MAXIMIZED=","FALSE&amp;VAR:CALENDAR=US&amp;VAR:SYMBOL=DNR&amp;VAR:INDEX=0"}</definedName>
    <definedName name="_2578__FDSAUDITLINK__" hidden="1">{"fdsup://directions/FAT Viewer?action=UPDATE&amp;creator=factset&amp;DYN_ARGS=TRUE&amp;DOC_NAME=FAT:FQL_AUDITING_CLIENT_TEMPLATE.FAT&amp;display_string=Audit&amp;VAR:KEY=CBUBQNQPQF&amp;VAR:QUERY=RkZfR1JPU1NfTUdOKE1PTiwwKQ==&amp;WINDOW=FIRST_POPUP&amp;HEIGHT=450&amp;WIDTH=450&amp;START_MAXIMIZED=","FALSE&amp;VAR:CALENDAR=US&amp;VAR:SYMBOL=DNR&amp;VAR:INDEX=0"}</definedName>
    <definedName name="_2579__FDSAUDITLINK__" localSheetId="2" hidden="1">{"fdsup://directions/FAT Viewer?action=UPDATE&amp;creator=factset&amp;DYN_ARGS=TRUE&amp;DOC_NAME=FAT:FQL_AUDITING_CLIENT_TEMPLATE.FAT&amp;display_string=Audit&amp;VAR:KEY=FOFIDKXKDO&amp;VAR:QUERY=RkZfRlJFRV9DRihMVE0sMCwsLCxVU0Qp&amp;WINDOW=FIRST_POPUP&amp;HEIGHT=450&amp;WIDTH=450&amp;START_MAXIMI","ZED=FALSE&amp;VAR:CALENDAR=US&amp;VAR:SYMBOL=TTEK&amp;VAR:INDEX=0"}</definedName>
    <definedName name="_2579__FDSAUDITLINK__" hidden="1">{"fdsup://directions/FAT Viewer?action=UPDATE&amp;creator=factset&amp;DYN_ARGS=TRUE&amp;DOC_NAME=FAT:FQL_AUDITING_CLIENT_TEMPLATE.FAT&amp;display_string=Audit&amp;VAR:KEY=FOFIDKXKDO&amp;VAR:QUERY=RkZfRlJFRV9DRihMVE0sMCwsLCxVU0Qp&amp;WINDOW=FIRST_POPUP&amp;HEIGHT=450&amp;WIDTH=450&amp;START_MAXIMI","ZED=FALSE&amp;VAR:CALENDAR=US&amp;VAR:SYMBOL=TTEK&amp;VAR:INDEX=0"}</definedName>
    <definedName name="_2580__FDSAUDITLINK__" localSheetId="2" hidden="1">{"fdsup://Directions/FactSet Auditing Viewer?action=AUDIT_VALUE&amp;DB=129&amp;ID1=45920010&amp;VALUEID=02001&amp;SDATE=201003&amp;PERIODTYPE=QTR_STD&amp;window=popup_no_bar&amp;width=385&amp;height=120&amp;START_MAXIMIZED=FALSE&amp;creator=factset&amp;display_string=Audit"}</definedName>
    <definedName name="_2580__FDSAUDITLINK__" hidden="1">{"fdsup://Directions/FactSet Auditing Viewer?action=AUDIT_VALUE&amp;DB=129&amp;ID1=45920010&amp;VALUEID=02001&amp;SDATE=201003&amp;PERIODTYPE=QTR_STD&amp;window=popup_no_bar&amp;width=385&amp;height=120&amp;START_MAXIMIZED=FALSE&amp;creator=factset&amp;display_string=Audit"}</definedName>
    <definedName name="_2581__FDSAUDITLINK__" localSheetId="2" hidden="1">{"fdsup://Directions/FactSet Auditing Viewer?action=AUDIT_VALUE&amp;DB=129&amp;ID1=22544710&amp;VALUEID=05194&amp;SDATE=201101&amp;PERIODTYPE=QTR_STD&amp;window=popup_no_bar&amp;width=385&amp;height=120&amp;START_MAXIMIZED=FALSE&amp;creator=factset&amp;display_string=Audit"}</definedName>
    <definedName name="_2581__FDSAUDITLINK__" hidden="1">{"fdsup://Directions/FactSet Auditing Viewer?action=AUDIT_VALUE&amp;DB=129&amp;ID1=22544710&amp;VALUEID=05194&amp;SDATE=201101&amp;PERIODTYPE=QTR_STD&amp;window=popup_no_bar&amp;width=385&amp;height=120&amp;START_MAXIMIZED=FALSE&amp;creator=factset&amp;display_string=Audit"}</definedName>
    <definedName name="_2582__FDSAUDITLINK__" localSheetId="2" hidden="1">{"fdsup://directions/FAT Viewer?action=UPDATE&amp;creator=factset&amp;DYN_ARGS=TRUE&amp;DOC_NAME=FAT:FQL_AUDITING_CLIENT_TEMPLATE.FAT&amp;display_string=Audit&amp;VAR:KEY=LKLSRUFYPQ&amp;VAR:QUERY=RkZfRlJFRV9DRihMVE0sMCwsLCxVU0Qp&amp;WINDOW=FIRST_POPUP&amp;HEIGHT=450&amp;WIDTH=450&amp;START_MAXIMI","ZED=FALSE&amp;VAR:CALENDAR=US&amp;VAR:SYMBOL=ACN&amp;VAR:INDEX=0"}</definedName>
    <definedName name="_2582__FDSAUDITLINK__" hidden="1">{"fdsup://directions/FAT Viewer?action=UPDATE&amp;creator=factset&amp;DYN_ARGS=TRUE&amp;DOC_NAME=FAT:FQL_AUDITING_CLIENT_TEMPLATE.FAT&amp;display_string=Audit&amp;VAR:KEY=LKLSRUFYPQ&amp;VAR:QUERY=RkZfRlJFRV9DRihMVE0sMCwsLCxVU0Qp&amp;WINDOW=FIRST_POPUP&amp;HEIGHT=450&amp;WIDTH=450&amp;START_MAXIMI","ZED=FALSE&amp;VAR:CALENDAR=US&amp;VAR:SYMBOL=ACN&amp;VAR:INDEX=0"}</definedName>
    <definedName name="_2583__FDSAUDITLINK__" localSheetId="2" hidden="1">{"fdsup://directions/FAT Viewer?action=UPDATE&amp;creator=factset&amp;DYN_ARGS=TRUE&amp;DOC_NAME=FAT:FQL_AUDITING_CLIENT_TEMPLATE.FAT&amp;display_string=Audit&amp;VAR:KEY=JIVOJWDADW&amp;VAR:QUERY=RkZfRlJFRV9DRihMVE0sMCwsLCxVU0Qp&amp;WINDOW=FIRST_POPUP&amp;HEIGHT=450&amp;WIDTH=450&amp;START_MAXIMI","ZED=FALSE&amp;VAR:CALENDAR=US&amp;VAR:SYMBOL=TRMB&amp;VAR:INDEX=0"}</definedName>
    <definedName name="_2583__FDSAUDITLINK__" hidden="1">{"fdsup://directions/FAT Viewer?action=UPDATE&amp;creator=factset&amp;DYN_ARGS=TRUE&amp;DOC_NAME=FAT:FQL_AUDITING_CLIENT_TEMPLATE.FAT&amp;display_string=Audit&amp;VAR:KEY=JIVOJWDADW&amp;VAR:QUERY=RkZfRlJFRV9DRihMVE0sMCwsLCxVU0Qp&amp;WINDOW=FIRST_POPUP&amp;HEIGHT=450&amp;WIDTH=450&amp;START_MAXIMI","ZED=FALSE&amp;VAR:CALENDAR=US&amp;VAR:SYMBOL=TRMB&amp;VAR:INDEX=0"}</definedName>
    <definedName name="_2584__FDSAUDITLINK__" localSheetId="2" hidden="1">{"fdsup://Directions/FactSet Auditing Viewer?action=AUDIT_VALUE&amp;DB=129&amp;ID1=00724F10&amp;VALUEID=02001&amp;SDATE=201003&amp;PERIODTYPE=QTR_STD&amp;window=popup_no_bar&amp;width=385&amp;height=120&amp;START_MAXIMIZED=FALSE&amp;creator=factset&amp;display_string=Audit"}</definedName>
    <definedName name="_2584__FDSAUDITLINK__" hidden="1">{"fdsup://Directions/FactSet Auditing Viewer?action=AUDIT_VALUE&amp;DB=129&amp;ID1=00724F10&amp;VALUEID=02001&amp;SDATE=201003&amp;PERIODTYPE=QTR_STD&amp;window=popup_no_bar&amp;width=385&amp;height=120&amp;START_MAXIMIZED=FALSE&amp;creator=factset&amp;display_string=Audit"}</definedName>
    <definedName name="_2585__FDSAUDITLINK__" localSheetId="2" hidden="1">{"fdsup://Directions/FactSet Auditing Viewer?action=AUDIT_VALUE&amp;DB=129&amp;ID1=00724F10&amp;VALUEID=01001&amp;SDATE=2005&amp;PERIODTYPE=ANN_STD&amp;window=popup_no_bar&amp;width=385&amp;height=120&amp;START_MAXIMIZED=FALSE&amp;creator=factset&amp;display_string=Audit"}</definedName>
    <definedName name="_2585__FDSAUDITLINK__" hidden="1">{"fdsup://Directions/FactSet Auditing Viewer?action=AUDIT_VALUE&amp;DB=129&amp;ID1=00724F10&amp;VALUEID=01001&amp;SDATE=2005&amp;PERIODTYPE=ANN_STD&amp;window=popup_no_bar&amp;width=385&amp;height=120&amp;START_MAXIMIZED=FALSE&amp;creator=factset&amp;display_string=Audit"}</definedName>
    <definedName name="_2586__FDSAUDITLINK__" localSheetId="2" hidden="1">{"fdsup://Directions/FactSet Auditing Viewer?action=AUDIT_VALUE&amp;DB=129&amp;ID1=00846U10&amp;VALUEID=05194&amp;SDATE=201003&amp;PERIODTYPE=QTR_STD&amp;window=popup_no_bar&amp;width=385&amp;height=120&amp;START_MAXIMIZED=FALSE&amp;creator=factset&amp;display_string=Audit"}</definedName>
    <definedName name="_2586__FDSAUDITLINK__" hidden="1">{"fdsup://Directions/FactSet Auditing Viewer?action=AUDIT_VALUE&amp;DB=129&amp;ID1=00846U10&amp;VALUEID=05194&amp;SDATE=201003&amp;PERIODTYPE=QTR_STD&amp;window=popup_no_bar&amp;width=385&amp;height=120&amp;START_MAXIMIZED=FALSE&amp;creator=factset&amp;display_string=Audit"}</definedName>
    <definedName name="_2587__FDSAUDITLINK__" localSheetId="2" hidden="1">{"fdsup://Directions/FactSet Auditing Viewer?action=AUDIT_VALUE&amp;DB=129&amp;ID1=27886510&amp;VALUEID=05194&amp;SDATE=201003&amp;PERIODTYPE=QTR_STD&amp;window=popup_no_bar&amp;width=385&amp;height=120&amp;START_MAXIMIZED=FALSE&amp;creator=factset&amp;display_string=Audit"}</definedName>
    <definedName name="_2587__FDSAUDITLINK__" hidden="1">{"fdsup://Directions/FactSet Auditing Viewer?action=AUDIT_VALUE&amp;DB=129&amp;ID1=27886510&amp;VALUEID=05194&amp;SDATE=201003&amp;PERIODTYPE=QTR_STD&amp;window=popup_no_bar&amp;width=385&amp;height=120&amp;START_MAXIMIZED=FALSE&amp;creator=factset&amp;display_string=Audit"}</definedName>
    <definedName name="_2588__FDSAUDITLINK__" localSheetId="2" hidden="1">{"fdsup://Directions/FactSet Auditing Viewer?action=AUDIT_VALUE&amp;DB=129&amp;ID1=00915810&amp;VALUEID=01001&amp;SDATE=2005&amp;PERIODTYPE=ANN_STD&amp;window=popup_no_bar&amp;width=385&amp;height=120&amp;START_MAXIMIZED=FALSE&amp;creator=factset&amp;display_string=Audit"}</definedName>
    <definedName name="_2588__FDSAUDITLINK__" hidden="1">{"fdsup://Directions/FactSet Auditing Viewer?action=AUDIT_VALUE&amp;DB=129&amp;ID1=00915810&amp;VALUEID=01001&amp;SDATE=2005&amp;PERIODTYPE=ANN_STD&amp;window=popup_no_bar&amp;width=385&amp;height=120&amp;START_MAXIMIZED=FALSE&amp;creator=factset&amp;display_string=Audit"}</definedName>
    <definedName name="_2589__FDSAUDITLINK__" localSheetId="2" hidden="1">{"fdsup://directions/FAT Viewer?action=UPDATE&amp;creator=factset&amp;DYN_ARGS=TRUE&amp;DOC_NAME=FAT:FQL_AUDITING_CLIENT_TEMPLATE.FAT&amp;display_string=Audit&amp;VAR:KEY=PWNCFYBOBU&amp;VAR:QUERY=RkZfR1JPU1NfTUdOKE1PTiwwKQ==&amp;WINDOW=FIRST_POPUP&amp;HEIGHT=450&amp;WIDTH=450&amp;START_MAXIMIZED=","FALSE&amp;VAR:CALENDAR=US&amp;VAR:SYMBOL=HSC&amp;VAR:INDEX=0"}</definedName>
    <definedName name="_2589__FDSAUDITLINK__" hidden="1">{"fdsup://directions/FAT Viewer?action=UPDATE&amp;creator=factset&amp;DYN_ARGS=TRUE&amp;DOC_NAME=FAT:FQL_AUDITING_CLIENT_TEMPLATE.FAT&amp;display_string=Audit&amp;VAR:KEY=PWNCFYBOBU&amp;VAR:QUERY=RkZfR1JPU1NfTUdOKE1PTiwwKQ==&amp;WINDOW=FIRST_POPUP&amp;HEIGHT=450&amp;WIDTH=450&amp;START_MAXIMIZED=","FALSE&amp;VAR:CALENDAR=US&amp;VAR:SYMBOL=HSC&amp;VAR:INDEX=0"}</definedName>
    <definedName name="_2590__FDSAUDITLINK__" localSheetId="2" hidden="1">{"fdsup://Directions/FactSet Auditing Viewer?action=AUDIT_VALUE&amp;DB=129&amp;ID1=27886510&amp;VALUEID=01001&amp;SDATE=2009&amp;PERIODTYPE=ANN_STD&amp;window=popup_no_bar&amp;width=385&amp;height=120&amp;START_MAXIMIZED=FALSE&amp;creator=factset&amp;display_string=Audit"}</definedName>
    <definedName name="_2590__FDSAUDITLINK__" hidden="1">{"fdsup://Directions/FactSet Auditing Viewer?action=AUDIT_VALUE&amp;DB=129&amp;ID1=27886510&amp;VALUEID=01001&amp;SDATE=2009&amp;PERIODTYPE=ANN_STD&amp;window=popup_no_bar&amp;width=385&amp;height=120&amp;START_MAXIMIZED=FALSE&amp;creator=factset&amp;display_string=Audit"}</definedName>
    <definedName name="_2591__FDSAUDITLINK__" localSheetId="2" hidden="1">{"fdsup://directions/FAT Viewer?action=UPDATE&amp;creator=factset&amp;DYN_ARGS=TRUE&amp;DOC_NAME=FAT:FQL_AUDITING_CLIENT_TEMPLATE.FAT&amp;display_string=Audit&amp;VAR:KEY=FOTGHWXSPE&amp;VAR:QUERY=RkZfR1JPU1NfTUdOKE1PTiwwKQ==&amp;WINDOW=FIRST_POPUP&amp;HEIGHT=450&amp;WIDTH=450&amp;START_MAXIMIZED=","FALSE&amp;VAR:CALENDAR=US&amp;VAR:SYMBOL=PG&amp;VAR:INDEX=0"}</definedName>
    <definedName name="_2591__FDSAUDITLINK__" hidden="1">{"fdsup://directions/FAT Viewer?action=UPDATE&amp;creator=factset&amp;DYN_ARGS=TRUE&amp;DOC_NAME=FAT:FQL_AUDITING_CLIENT_TEMPLATE.FAT&amp;display_string=Audit&amp;VAR:KEY=FOTGHWXSPE&amp;VAR:QUERY=RkZfR1JPU1NfTUdOKE1PTiwwKQ==&amp;WINDOW=FIRST_POPUP&amp;HEIGHT=450&amp;WIDTH=450&amp;START_MAXIMIZED=","FALSE&amp;VAR:CALENDAR=US&amp;VAR:SYMBOL=PG&amp;VAR:INDEX=0"}</definedName>
    <definedName name="_2592__FDSAUDITLINK__" localSheetId="2" hidden="1">{"fdsup://Directions/FactSet Auditing Viewer?action=AUDIT_VALUE&amp;DB=129&amp;ID1=29084Q10&amp;VALUEID=01001&amp;SDATE=2004&amp;PERIODTYPE=ANN_STD&amp;window=popup_no_bar&amp;width=385&amp;height=120&amp;START_MAXIMIZED=FALSE&amp;creator=factset&amp;display_string=Audit"}</definedName>
    <definedName name="_2592__FDSAUDITLINK__" hidden="1">{"fdsup://Directions/FactSet Auditing Viewer?action=AUDIT_VALUE&amp;DB=129&amp;ID1=29084Q10&amp;VALUEID=01001&amp;SDATE=2004&amp;PERIODTYPE=ANN_STD&amp;window=popup_no_bar&amp;width=385&amp;height=120&amp;START_MAXIMIZED=FALSE&amp;creator=factset&amp;display_string=Audit"}</definedName>
    <definedName name="_2593__FDSAUDITLINK__" localSheetId="2" hidden="1">{"fdsup://Directions/FactSet Auditing Viewer?action=AUDIT_VALUE&amp;DB=129&amp;ID1=41586410&amp;VALUEID=05194&amp;SDATE=201003&amp;PERIODTYPE=QTR_STD&amp;window=popup_no_bar&amp;width=385&amp;height=120&amp;START_MAXIMIZED=FALSE&amp;creator=factset&amp;display_string=Audit"}</definedName>
    <definedName name="_2593__FDSAUDITLINK__" hidden="1">{"fdsup://Directions/FactSet Auditing Viewer?action=AUDIT_VALUE&amp;DB=129&amp;ID1=41586410&amp;VALUEID=05194&amp;SDATE=201003&amp;PERIODTYPE=QTR_STD&amp;window=popup_no_bar&amp;width=385&amp;height=120&amp;START_MAXIMIZED=FALSE&amp;creator=factset&amp;display_string=Audit"}</definedName>
    <definedName name="_2594__FDSAUDITLINK__" localSheetId="2" hidden="1">{"fdsup://directions/FAT Viewer?action=UPDATE&amp;creator=factset&amp;DYN_ARGS=TRUE&amp;DOC_NAME=FAT:FQL_AUDITING_CLIENT_TEMPLATE.FAT&amp;display_string=Audit&amp;VAR:KEY=FMBQTCPOZO&amp;VAR:QUERY=RkZfR1JPU1NfTUdOKE1PTiwwKQ==&amp;WINDOW=FIRST_POPUP&amp;HEIGHT=450&amp;WIDTH=450&amp;START_MAXIMIZED=","FALSE&amp;VAR:CALENDAR=US&amp;VAR:SYMBOL=APD&amp;VAR:INDEX=0"}</definedName>
    <definedName name="_2594__FDSAUDITLINK__" hidden="1">{"fdsup://directions/FAT Viewer?action=UPDATE&amp;creator=factset&amp;DYN_ARGS=TRUE&amp;DOC_NAME=FAT:FQL_AUDITING_CLIENT_TEMPLATE.FAT&amp;display_string=Audit&amp;VAR:KEY=FMBQTCPOZO&amp;VAR:QUERY=RkZfR1JPU1NfTUdOKE1PTiwwKQ==&amp;WINDOW=FIRST_POPUP&amp;HEIGHT=450&amp;WIDTH=450&amp;START_MAXIMIZED=","FALSE&amp;VAR:CALENDAR=US&amp;VAR:SYMBOL=APD&amp;VAR:INDEX=0"}</definedName>
    <definedName name="_2595__FDSAUDITLINK__" localSheetId="2" hidden="1">{"fdsup://directions/FAT Viewer?action=UPDATE&amp;creator=factset&amp;DYN_ARGS=TRUE&amp;DOC_NAME=FAT:FQL_AUDITING_CLIENT_TEMPLATE.FAT&amp;display_string=Audit&amp;VAR:KEY=FMXYTSJELM&amp;VAR:QUERY=RkZfRlJFRV9DRihMVE0sMCwsLCxVU0Qp&amp;WINDOW=FIRST_POPUP&amp;HEIGHT=450&amp;WIDTH=450&amp;START_MAXIMI","ZED=FALSE&amp;VAR:CALENDAR=US&amp;VAR:SYMBOL=IBM&amp;VAR:INDEX=0"}</definedName>
    <definedName name="_2595__FDSAUDITLINK__" hidden="1">{"fdsup://directions/FAT Viewer?action=UPDATE&amp;creator=factset&amp;DYN_ARGS=TRUE&amp;DOC_NAME=FAT:FQL_AUDITING_CLIENT_TEMPLATE.FAT&amp;display_string=Audit&amp;VAR:KEY=FMXYTSJELM&amp;VAR:QUERY=RkZfRlJFRV9DRihMVE0sMCwsLCxVU0Qp&amp;WINDOW=FIRST_POPUP&amp;HEIGHT=450&amp;WIDTH=450&amp;START_MAXIMI","ZED=FALSE&amp;VAR:CALENDAR=US&amp;VAR:SYMBOL=IBM&amp;VAR:INDEX=0"}</definedName>
    <definedName name="_2596__FDSAUDITLINK__" localSheetId="2" hidden="1">{"fdsup://Directions/FactSet Auditing Viewer?action=AUDIT_VALUE&amp;DB=129&amp;ID1=42823610&amp;VALUEID=01001&amp;SDATE=2005&amp;PERIODTYPE=ANN_STD&amp;window=popup_no_bar&amp;width=385&amp;height=120&amp;START_MAXIMIZED=FALSE&amp;creator=factset&amp;display_string=Audit"}</definedName>
    <definedName name="_2596__FDSAUDITLINK__" hidden="1">{"fdsup://Directions/FactSet Auditing Viewer?action=AUDIT_VALUE&amp;DB=129&amp;ID1=42823610&amp;VALUEID=01001&amp;SDATE=2005&amp;PERIODTYPE=ANN_STD&amp;window=popup_no_bar&amp;width=385&amp;height=120&amp;START_MAXIMIZED=FALSE&amp;creator=factset&amp;display_string=Audit"}</definedName>
    <definedName name="_2597__FDSAUDITLINK__" localSheetId="2" hidden="1">{"fdsup://Directions/FactSet Auditing Viewer?action=AUDIT_VALUE&amp;DB=129&amp;ID1=G1151C10&amp;VALUEID=02001&amp;SDATE=201004&amp;PERIODTYPE=QTR_STD&amp;window=popup_no_bar&amp;width=385&amp;height=120&amp;START_MAXIMIZED=FALSE&amp;creator=factset&amp;display_string=Audit"}</definedName>
    <definedName name="_2597__FDSAUDITLINK__" hidden="1">{"fdsup://Directions/FactSet Auditing Viewer?action=AUDIT_VALUE&amp;DB=129&amp;ID1=G1151C10&amp;VALUEID=02001&amp;SDATE=201004&amp;PERIODTYPE=QTR_STD&amp;window=popup_no_bar&amp;width=385&amp;height=120&amp;START_MAXIMIZED=FALSE&amp;creator=factset&amp;display_string=Audit"}</definedName>
    <definedName name="_2598__FDSAUDITLINK__" localSheetId="2" hidden="1">{"fdsup://Directions/FactSet Auditing Viewer?action=AUDIT_VALUE&amp;DB=129&amp;ID1=44565810&amp;VALUEID=02001&amp;SDATE=201003&amp;PERIODTYPE=QTR_STD&amp;window=popup_no_bar&amp;width=385&amp;height=120&amp;START_MAXIMIZED=FALSE&amp;creator=factset&amp;display_string=Audit"}</definedName>
    <definedName name="_2598__FDSAUDITLINK__" hidden="1">{"fdsup://Directions/FactSet Auditing Viewer?action=AUDIT_VALUE&amp;DB=129&amp;ID1=44565810&amp;VALUEID=02001&amp;SDATE=201003&amp;PERIODTYPE=QTR_STD&amp;window=popup_no_bar&amp;width=385&amp;height=120&amp;START_MAXIMIZED=FALSE&amp;creator=factset&amp;display_string=Audit"}</definedName>
    <definedName name="_2599__FDSAUDITLINK__" localSheetId="2" hidden="1">{"fdsup://Directions/FactSet Auditing Viewer?action=AUDIT_VALUE&amp;DB=129&amp;ID1=00724F10&amp;VALUEID=01001&amp;SDATE=2009&amp;PERIODTYPE=ANN_STD&amp;window=popup_no_bar&amp;width=385&amp;height=120&amp;START_MAXIMIZED=FALSE&amp;creator=factset&amp;display_string=Audit"}</definedName>
    <definedName name="_2599__FDSAUDITLINK__" hidden="1">{"fdsup://Directions/FactSet Auditing Viewer?action=AUDIT_VALUE&amp;DB=129&amp;ID1=00724F10&amp;VALUEID=01001&amp;SDATE=2009&amp;PERIODTYPE=ANN_STD&amp;window=popup_no_bar&amp;width=385&amp;height=120&amp;START_MAXIMIZED=FALSE&amp;creator=factset&amp;display_string=Audit"}</definedName>
    <definedName name="_2600__FDSAUDITLINK__" localSheetId="2" hidden="1">{"fdsup://Directions/FactSet Auditing Viewer?action=AUDIT_VALUE&amp;DB=129&amp;ID1=09972410&amp;VALUEID=02001&amp;SDATE=201003&amp;PERIODTYPE=QTR_STD&amp;window=popup_no_bar&amp;width=385&amp;height=120&amp;START_MAXIMIZED=FALSE&amp;creator=factset&amp;display_string=Audit"}</definedName>
    <definedName name="_2600__FDSAUDITLINK__" hidden="1">{"fdsup://Directions/FactSet Auditing Viewer?action=AUDIT_VALUE&amp;DB=129&amp;ID1=09972410&amp;VALUEID=02001&amp;SDATE=201003&amp;PERIODTYPE=QTR_STD&amp;window=popup_no_bar&amp;width=385&amp;height=120&amp;START_MAXIMIZED=FALSE&amp;creator=factset&amp;display_string=Audit"}</definedName>
    <definedName name="_2601__FDSAUDITLINK__" localSheetId="2" hidden="1">{"fdsup://Directions/FactSet Auditing Viewer?action=AUDIT_VALUE&amp;DB=129&amp;ID1=74271810&amp;VALUEID=01001&amp;SDATE=2005&amp;PERIODTYPE=ANN_STD&amp;window=popup_no_bar&amp;width=385&amp;height=120&amp;START_MAXIMIZED=FALSE&amp;creator=factset&amp;display_string=Audit"}</definedName>
    <definedName name="_2601__FDSAUDITLINK__" hidden="1">{"fdsup://Directions/FactSet Auditing Viewer?action=AUDIT_VALUE&amp;DB=129&amp;ID1=74271810&amp;VALUEID=01001&amp;SDATE=2005&amp;PERIODTYPE=ANN_STD&amp;window=popup_no_bar&amp;width=385&amp;height=120&amp;START_MAXIMIZED=FALSE&amp;creator=factset&amp;display_string=Audit"}</definedName>
    <definedName name="_2602__FDSAUDITLINK__" localSheetId="2" hidden="1">{"fdsup://directions/FAT Viewer?action=UPDATE&amp;creator=factset&amp;DYN_ARGS=TRUE&amp;DOC_NAME=FAT:FQL_AUDITING_CLIENT_TEMPLATE.FAT&amp;display_string=Audit&amp;VAR:KEY=VWFCHCFCXC&amp;VAR:QUERY=RkZfR1JPU1NfTUdOKE1PTiwwKQ==&amp;WINDOW=FIRST_POPUP&amp;HEIGHT=450&amp;WIDTH=450&amp;START_MAXIMIZED=","FALSE&amp;VAR:CALENDAR=US&amp;VAR:SYMBOL=ECL&amp;VAR:INDEX=0"}</definedName>
    <definedName name="_2602__FDSAUDITLINK__" hidden="1">{"fdsup://directions/FAT Viewer?action=UPDATE&amp;creator=factset&amp;DYN_ARGS=TRUE&amp;DOC_NAME=FAT:FQL_AUDITING_CLIENT_TEMPLATE.FAT&amp;display_string=Audit&amp;VAR:KEY=VWFCHCFCXC&amp;VAR:QUERY=RkZfR1JPU1NfTUdOKE1PTiwwKQ==&amp;WINDOW=FIRST_POPUP&amp;HEIGHT=450&amp;WIDTH=450&amp;START_MAXIMIZED=","FALSE&amp;VAR:CALENDAR=US&amp;VAR:SYMBOL=ECL&amp;VAR:INDEX=0"}</definedName>
    <definedName name="_2603__FDSAUDITLINK__" localSheetId="2" hidden="1">{"fdsup://Directions/FactSet Auditing Viewer?action=AUDIT_VALUE&amp;DB=129&amp;ID1=88162G10&amp;VALUEID=05194&amp;SDATE=201003&amp;PERIODTYPE=QTR_STD&amp;window=popup_no_bar&amp;width=385&amp;height=120&amp;START_MAXIMIZED=FALSE&amp;creator=factset&amp;display_string=Audit"}</definedName>
    <definedName name="_2603__FDSAUDITLINK__" hidden="1">{"fdsup://Directions/FactSet Auditing Viewer?action=AUDIT_VALUE&amp;DB=129&amp;ID1=88162G10&amp;VALUEID=05194&amp;SDATE=201003&amp;PERIODTYPE=QTR_STD&amp;window=popup_no_bar&amp;width=385&amp;height=120&amp;START_MAXIMIZED=FALSE&amp;creator=factset&amp;display_string=Audit"}</definedName>
    <definedName name="_2604__FDSAUDITLINK__" localSheetId="2" hidden="1">{"fdsup://Directions/FactSet Auditing Viewer?action=AUDIT_VALUE&amp;DB=129&amp;ID1=27886510&amp;VALUEID=01001&amp;SDATE=2004&amp;PERIODTYPE=ANN_STD&amp;window=popup_no_bar&amp;width=385&amp;height=120&amp;START_MAXIMIZED=FALSE&amp;creator=factset&amp;display_string=Audit"}</definedName>
    <definedName name="_2604__FDSAUDITLINK__" hidden="1">{"fdsup://Directions/FactSet Auditing Viewer?action=AUDIT_VALUE&amp;DB=129&amp;ID1=27886510&amp;VALUEID=01001&amp;SDATE=2004&amp;PERIODTYPE=ANN_STD&amp;window=popup_no_bar&amp;width=385&amp;height=120&amp;START_MAXIMIZED=FALSE&amp;creator=factset&amp;display_string=Audit"}</definedName>
    <definedName name="_2605__FDSAUDITLINK__" localSheetId="2" hidden="1">{"fdsup://Directions/FactSet Auditing Viewer?action=AUDIT_VALUE&amp;DB=129&amp;ID1=17275R10&amp;VALUEID=02001&amp;SDATE=201004&amp;PERIODTYPE=QTR_STD&amp;window=popup_no_bar&amp;width=385&amp;height=120&amp;START_MAXIMIZED=FALSE&amp;creator=factset&amp;display_string=Audit"}</definedName>
    <definedName name="_2605__FDSAUDITLINK__" hidden="1">{"fdsup://Directions/FactSet Auditing Viewer?action=AUDIT_VALUE&amp;DB=129&amp;ID1=17275R10&amp;VALUEID=02001&amp;SDATE=201004&amp;PERIODTYPE=QTR_STD&amp;window=popup_no_bar&amp;width=385&amp;height=120&amp;START_MAXIMIZED=FALSE&amp;creator=factset&amp;display_string=Audit"}</definedName>
    <definedName name="_2606__FDSAUDITLINK__" localSheetId="2" hidden="1">{"fdsup://directions/FAT Viewer?action=UPDATE&amp;creator=factset&amp;DYN_ARGS=TRUE&amp;DOC_NAME=FAT:FQL_AUDITING_CLIENT_TEMPLATE.FAT&amp;display_string=Audit&amp;VAR:KEY=HCVEDUDQVA&amp;VAR:QUERY=RkZfR1JPU1NfTUdOKE1PTiwwKQ==&amp;WINDOW=FIRST_POPUP&amp;HEIGHT=450&amp;WIDTH=450&amp;START_MAXIMIZED=","FALSE&amp;VAR:CALENDAR=US&amp;VAR:SYMBOL=ACN&amp;VAR:INDEX=0"}</definedName>
    <definedName name="_2606__FDSAUDITLINK__" hidden="1">{"fdsup://directions/FAT Viewer?action=UPDATE&amp;creator=factset&amp;DYN_ARGS=TRUE&amp;DOC_NAME=FAT:FQL_AUDITING_CLIENT_TEMPLATE.FAT&amp;display_string=Audit&amp;VAR:KEY=HCVEDUDQVA&amp;VAR:QUERY=RkZfR1JPU1NfTUdOKE1PTiwwKQ==&amp;WINDOW=FIRST_POPUP&amp;HEIGHT=450&amp;WIDTH=450&amp;START_MAXIMIZED=","FALSE&amp;VAR:CALENDAR=US&amp;VAR:SYMBOL=ACN&amp;VAR:INDEX=0"}</definedName>
    <definedName name="_2607__FDSAUDITLINK__" localSheetId="2" hidden="1">{"fdsup://Directions/FactSet Auditing Viewer?action=AUDIT_VALUE&amp;DB=129&amp;ID1=62985Q10&amp;VALUEID=05194&amp;SDATE=201003&amp;PERIODTYPE=QTR_STD&amp;window=popup_no_bar&amp;width=385&amp;height=120&amp;START_MAXIMIZED=FALSE&amp;creator=factset&amp;display_string=Audit"}</definedName>
    <definedName name="_2607__FDSAUDITLINK__" hidden="1">{"fdsup://Directions/FactSet Auditing Viewer?action=AUDIT_VALUE&amp;DB=129&amp;ID1=62985Q10&amp;VALUEID=05194&amp;SDATE=201003&amp;PERIODTYPE=QTR_STD&amp;window=popup_no_bar&amp;width=385&amp;height=120&amp;START_MAXIMIZED=FALSE&amp;creator=factset&amp;display_string=Audit"}</definedName>
    <definedName name="_2608__FDSAUDITLINK__" localSheetId="2" hidden="1">{"fdsup://Directions/FactSet Auditing Viewer?action=AUDIT_VALUE&amp;DB=129&amp;ID1=00846U10&amp;VALUEID=01001&amp;SDATE=2005&amp;PERIODTYPE=ANN_STD&amp;window=popup_no_bar&amp;width=385&amp;height=120&amp;START_MAXIMIZED=FALSE&amp;creator=factset&amp;display_string=Audit"}</definedName>
    <definedName name="_2608__FDSAUDITLINK__" hidden="1">{"fdsup://Directions/FactSet Auditing Viewer?action=AUDIT_VALUE&amp;DB=129&amp;ID1=00846U10&amp;VALUEID=01001&amp;SDATE=2005&amp;PERIODTYPE=ANN_STD&amp;window=popup_no_bar&amp;width=385&amp;height=120&amp;START_MAXIMIZED=FALSE&amp;creator=factset&amp;display_string=Audit"}</definedName>
    <definedName name="_2609__FDSAUDITLINK__" localSheetId="2" hidden="1">{"fdsup://directions/FAT Viewer?action=UPDATE&amp;creator=factset&amp;DYN_ARGS=TRUE&amp;DOC_NAME=FAT:FQL_AUDITING_CLIENT_TEMPLATE.FAT&amp;display_string=Audit&amp;VAR:KEY=MRAFOFQJQL&amp;VAR:QUERY=RkZfRlJFRV9DRihMVE0sMCwsLCxVU0Qp&amp;WINDOW=FIRST_POPUP&amp;HEIGHT=450&amp;WIDTH=450&amp;START_MAXIMI","ZED=FALSE&amp;VAR:CALENDAR=US&amp;VAR:SYMBOL=VMI&amp;VAR:INDEX=0"}</definedName>
    <definedName name="_2609__FDSAUDITLINK__" hidden="1">{"fdsup://directions/FAT Viewer?action=UPDATE&amp;creator=factset&amp;DYN_ARGS=TRUE&amp;DOC_NAME=FAT:FQL_AUDITING_CLIENT_TEMPLATE.FAT&amp;display_string=Audit&amp;VAR:KEY=MRAFOFQJQL&amp;VAR:QUERY=RkZfRlJFRV9DRihMVE0sMCwsLCxVU0Qp&amp;WINDOW=FIRST_POPUP&amp;HEIGHT=450&amp;WIDTH=450&amp;START_MAXIMI","ZED=FALSE&amp;VAR:CALENDAR=US&amp;VAR:SYMBOL=VMI&amp;VAR:INDEX=0"}</definedName>
    <definedName name="_2610__FDSAUDITLINK__" localSheetId="2" hidden="1">{"fdsup://directions/FAT Viewer?action=UPDATE&amp;creator=factset&amp;DYN_ARGS=TRUE&amp;DOC_NAME=FAT:FQL_AUDITING_CLIENT_TEMPLATE.FAT&amp;display_string=Audit&amp;VAR:KEY=DQTIBSVOVG&amp;VAR:QUERY=RkZfR1JPU1NfTUdOKE1PTiwwKQ==&amp;WINDOW=FIRST_POPUP&amp;HEIGHT=450&amp;WIDTH=450&amp;START_MAXIMIZED=","FALSE&amp;VAR:CALENDAR=US&amp;VAR:SYMBOL=ADBE&amp;VAR:INDEX=0"}</definedName>
    <definedName name="_2610__FDSAUDITLINK__" hidden="1">{"fdsup://directions/FAT Viewer?action=UPDATE&amp;creator=factset&amp;DYN_ARGS=TRUE&amp;DOC_NAME=FAT:FQL_AUDITING_CLIENT_TEMPLATE.FAT&amp;display_string=Audit&amp;VAR:KEY=DQTIBSVOVG&amp;VAR:QUERY=RkZfR1JPU1NfTUdOKE1PTiwwKQ==&amp;WINDOW=FIRST_POPUP&amp;HEIGHT=450&amp;WIDTH=450&amp;START_MAXIMIZED=","FALSE&amp;VAR:CALENDAR=US&amp;VAR:SYMBOL=ADBE&amp;VAR:INDEX=0"}</definedName>
    <definedName name="_2611__FDSAUDITLINK__" localSheetId="2" hidden="1">{"fdsup://Directions/FactSet Auditing Viewer?action=AUDIT_VALUE&amp;DB=129&amp;ID1=03662Q10&amp;VALUEID=01001&amp;SDATE=2009&amp;PERIODTYPE=ANN_STD&amp;window=popup_no_bar&amp;width=385&amp;height=120&amp;START_MAXIMIZED=FALSE&amp;creator=factset&amp;display_string=Audit"}</definedName>
    <definedName name="_2611__FDSAUDITLINK__" hidden="1">{"fdsup://Directions/FactSet Auditing Viewer?action=AUDIT_VALUE&amp;DB=129&amp;ID1=03662Q10&amp;VALUEID=01001&amp;SDATE=2009&amp;PERIODTYPE=ANN_STD&amp;window=popup_no_bar&amp;width=385&amp;height=120&amp;START_MAXIMIZED=FALSE&amp;creator=factset&amp;display_string=Audit"}</definedName>
    <definedName name="_2612__FDSAUDITLINK__" localSheetId="2" hidden="1">{"fdsup://Directions/FactSet Auditing Viewer?action=AUDIT_VALUE&amp;DB=129&amp;ID1=17737610&amp;VALUEID=01001&amp;SDATE=2004&amp;PERIODTYPE=ANN_STD&amp;window=popup_no_bar&amp;width=385&amp;height=120&amp;START_MAXIMIZED=FALSE&amp;creator=factset&amp;display_string=Audit"}</definedName>
    <definedName name="_2612__FDSAUDITLINK__" hidden="1">{"fdsup://Directions/FactSet Auditing Viewer?action=AUDIT_VALUE&amp;DB=129&amp;ID1=17737610&amp;VALUEID=01001&amp;SDATE=2004&amp;PERIODTYPE=ANN_STD&amp;window=popup_no_bar&amp;width=385&amp;height=120&amp;START_MAXIMIZED=FALSE&amp;creator=factset&amp;display_string=Audit"}</definedName>
    <definedName name="_2613__FDSAUDITLINK__" localSheetId="2" hidden="1">{"fdsup://Directions/FactSet Auditing Viewer?action=AUDIT_VALUE&amp;DB=129&amp;ID1=03662Q10&amp;VALUEID=01001&amp;SDATE=2004&amp;PERIODTYPE=ANN_STD&amp;window=popup_no_bar&amp;width=385&amp;height=120&amp;START_MAXIMIZED=FALSE&amp;creator=factset&amp;display_string=Audit"}</definedName>
    <definedName name="_2613__FDSAUDITLINK__" hidden="1">{"fdsup://Directions/FactSet Auditing Viewer?action=AUDIT_VALUE&amp;DB=129&amp;ID1=03662Q10&amp;VALUEID=01001&amp;SDATE=2004&amp;PERIODTYPE=ANN_STD&amp;window=popup_no_bar&amp;width=385&amp;height=120&amp;START_MAXIMIZED=FALSE&amp;creator=factset&amp;display_string=Audit"}</definedName>
    <definedName name="_2614__FDSAUDITLINK__" localSheetId="2" hidden="1">{"fdsup://Directions/FactSet Auditing Viewer?action=AUDIT_VALUE&amp;DB=129&amp;ID1=23102110&amp;VALUEID=01001&amp;SDATE=2009&amp;PERIODTYPE=ANN_STD&amp;window=popup_no_bar&amp;width=385&amp;height=120&amp;START_MAXIMIZED=FALSE&amp;creator=factset&amp;display_string=Audit"}</definedName>
    <definedName name="_2614__FDSAUDITLINK__" hidden="1">{"fdsup://Directions/FactSet Auditing Viewer?action=AUDIT_VALUE&amp;DB=129&amp;ID1=23102110&amp;VALUEID=01001&amp;SDATE=2009&amp;PERIODTYPE=ANN_STD&amp;window=popup_no_bar&amp;width=385&amp;height=120&amp;START_MAXIMIZED=FALSE&amp;creator=factset&amp;display_string=Audit"}</definedName>
    <definedName name="_2615__FDSAUDITLINK__" localSheetId="2" hidden="1">{"fdsup://Directions/FactSet Auditing Viewer?action=AUDIT_VALUE&amp;DB=129&amp;ID1=88162G10&amp;VALUEID=02001&amp;SDATE=201003&amp;PERIODTYPE=QTR_STD&amp;window=popup_no_bar&amp;width=385&amp;height=120&amp;START_MAXIMIZED=FALSE&amp;creator=factset&amp;display_string=Audit"}</definedName>
    <definedName name="_2615__FDSAUDITLINK__" hidden="1">{"fdsup://Directions/FactSet Auditing Viewer?action=AUDIT_VALUE&amp;DB=129&amp;ID1=88162G10&amp;VALUEID=02001&amp;SDATE=201003&amp;PERIODTYPE=QTR_STD&amp;window=popup_no_bar&amp;width=385&amp;height=120&amp;START_MAXIMIZED=FALSE&amp;creator=factset&amp;display_string=Audit"}</definedName>
    <definedName name="_2616__FDSAUDITLINK__" localSheetId="2" hidden="1">{"fdsup://Directions/FactSet Auditing Viewer?action=AUDIT_VALUE&amp;DB=129&amp;ID1=27886510&amp;VALUEID=02001&amp;SDATE=201003&amp;PERIODTYPE=QTR_STD&amp;window=popup_no_bar&amp;width=385&amp;height=120&amp;START_MAXIMIZED=FALSE&amp;creator=factset&amp;display_string=Audit"}</definedName>
    <definedName name="_2616__FDSAUDITLINK__" hidden="1">{"fdsup://Directions/FactSet Auditing Viewer?action=AUDIT_VALUE&amp;DB=129&amp;ID1=27886510&amp;VALUEID=02001&amp;SDATE=201003&amp;PERIODTYPE=QTR_STD&amp;window=popup_no_bar&amp;width=385&amp;height=120&amp;START_MAXIMIZED=FALSE&amp;creator=factset&amp;display_string=Audit"}</definedName>
    <definedName name="_2617__FDSAUDITLINK__" localSheetId="2" hidden="1">{"fdsup://Directions/FactSet Auditing Viewer?action=AUDIT_VALUE&amp;DB=129&amp;ID1=00508Y10&amp;VALUEID=01001&amp;SDATE=2010&amp;PERIODTYPE=ANN_STD&amp;window=popup_no_bar&amp;width=385&amp;height=120&amp;START_MAXIMIZED=FALSE&amp;creator=factset&amp;display_string=Audit"}</definedName>
    <definedName name="_2617__FDSAUDITLINK__" hidden="1">{"fdsup://Directions/FactSet Auditing Viewer?action=AUDIT_VALUE&amp;DB=129&amp;ID1=00508Y10&amp;VALUEID=01001&amp;SDATE=2010&amp;PERIODTYPE=ANN_STD&amp;window=popup_no_bar&amp;width=385&amp;height=120&amp;START_MAXIMIZED=FALSE&amp;creator=factset&amp;display_string=Audit"}</definedName>
    <definedName name="_2618__FDSAUDITLINK__" localSheetId="2" hidden="1">{"fdsup://Directions/FactSet Auditing Viewer?action=AUDIT_VALUE&amp;DB=129&amp;ID1=42823610&amp;VALUEID=02001&amp;SDATE=201003&amp;PERIODTYPE=QTR_STD&amp;window=popup_no_bar&amp;width=385&amp;height=120&amp;START_MAXIMIZED=FALSE&amp;creator=factset&amp;display_string=Audit"}</definedName>
    <definedName name="_2618__FDSAUDITLINK__" hidden="1">{"fdsup://Directions/FactSet Auditing Viewer?action=AUDIT_VALUE&amp;DB=129&amp;ID1=42823610&amp;VALUEID=02001&amp;SDATE=201003&amp;PERIODTYPE=QTR_STD&amp;window=popup_no_bar&amp;width=385&amp;height=120&amp;START_MAXIMIZED=FALSE&amp;creator=factset&amp;display_string=Audit"}</definedName>
    <definedName name="_2619__FDSAUDITLINK__" localSheetId="2" hidden="1">{"fdsup://directions/FAT Viewer?action=UPDATE&amp;creator=factset&amp;DYN_ARGS=TRUE&amp;DOC_NAME=FAT:FQL_AUDITING_CLIENT_TEMPLATE.FAT&amp;display_string=Audit&amp;VAR:KEY=FEFKNQHMHE&amp;VAR:QUERY=RkZfR1JPU1NfTUdOKE1PTiwwKQ==&amp;WINDOW=FIRST_POPUP&amp;HEIGHT=450&amp;WIDTH=450&amp;START_MAXIMIZED=","FALSE&amp;VAR:CALENDAR=US&amp;VAR:SYMBOL=ANSS&amp;VAR:INDEX=0"}</definedName>
    <definedName name="_2619__FDSAUDITLINK__" hidden="1">{"fdsup://directions/FAT Viewer?action=UPDATE&amp;creator=factset&amp;DYN_ARGS=TRUE&amp;DOC_NAME=FAT:FQL_AUDITING_CLIENT_TEMPLATE.FAT&amp;display_string=Audit&amp;VAR:KEY=FEFKNQHMHE&amp;VAR:QUERY=RkZfR1JPU1NfTUdOKE1PTiwwKQ==&amp;WINDOW=FIRST_POPUP&amp;HEIGHT=450&amp;WIDTH=450&amp;START_MAXIMIZED=","FALSE&amp;VAR:CALENDAR=US&amp;VAR:SYMBOL=ANSS&amp;VAR:INDEX=0"}</definedName>
    <definedName name="_2620__FDSAUDITLINK__" localSheetId="2" hidden="1">{"fdsup://Directions/FactSet Auditing Viewer?action=AUDIT_VALUE&amp;DB=129&amp;ID1=03783310&amp;VALUEID=05194&amp;SDATE=201004&amp;PERIODTYPE=QTR_STD&amp;window=popup_no_bar&amp;width=385&amp;height=120&amp;START_MAXIMIZED=FALSE&amp;creator=factset&amp;display_string=Audit"}</definedName>
    <definedName name="_2620__FDSAUDITLINK__" hidden="1">{"fdsup://Directions/FactSet Auditing Viewer?action=AUDIT_VALUE&amp;DB=129&amp;ID1=03783310&amp;VALUEID=05194&amp;SDATE=201004&amp;PERIODTYPE=QTR_STD&amp;window=popup_no_bar&amp;width=385&amp;height=120&amp;START_MAXIMIZED=FALSE&amp;creator=factset&amp;display_string=Audit"}</definedName>
    <definedName name="_2621__FDSAUDITLINK__" localSheetId="2" hidden="1">{"fdsup://Directions/FactSet Auditing Viewer?action=AUDIT_VALUE&amp;DB=129&amp;ID1=92025310&amp;VALUEID=01001&amp;SDATE=2004&amp;PERIODTYPE=ANN_STD&amp;window=popup_no_bar&amp;width=385&amp;height=120&amp;START_MAXIMIZED=FALSE&amp;creator=factset&amp;display_string=Audit"}</definedName>
    <definedName name="_2621__FDSAUDITLINK__" hidden="1">{"fdsup://Directions/FactSet Auditing Viewer?action=AUDIT_VALUE&amp;DB=129&amp;ID1=92025310&amp;VALUEID=01001&amp;SDATE=2004&amp;PERIODTYPE=ANN_STD&amp;window=popup_no_bar&amp;width=385&amp;height=120&amp;START_MAXIMIZED=FALSE&amp;creator=factset&amp;display_string=Audit"}</definedName>
    <definedName name="_2622__FDSAUDITLINK__" localSheetId="2" hidden="1">{"fdsup://directions/FAT Viewer?action=UPDATE&amp;creator=factset&amp;DYN_ARGS=TRUE&amp;DOC_NAME=FAT:FQL_AUDITING_CLIENT_TEMPLATE.FAT&amp;display_string=Audit&amp;VAR:KEY=JQZUTGTKRE&amp;VAR:QUERY=RkZfRlJFRV9DRihMVE0sMCwsLCxVU0Qp&amp;WINDOW=FIRST_POPUP&amp;HEIGHT=450&amp;WIDTH=450&amp;START_MAXIMI","ZED=FALSE&amp;VAR:CALENDAR=US&amp;VAR:SYMBOL=AAPL&amp;VAR:INDEX=0"}</definedName>
    <definedName name="_2622__FDSAUDITLINK__" hidden="1">{"fdsup://directions/FAT Viewer?action=UPDATE&amp;creator=factset&amp;DYN_ARGS=TRUE&amp;DOC_NAME=FAT:FQL_AUDITING_CLIENT_TEMPLATE.FAT&amp;display_string=Audit&amp;VAR:KEY=JQZUTGTKRE&amp;VAR:QUERY=RkZfRlJFRV9DRihMVE0sMCwsLCxVU0Qp&amp;WINDOW=FIRST_POPUP&amp;HEIGHT=450&amp;WIDTH=450&amp;START_MAXIMI","ZED=FALSE&amp;VAR:CALENDAR=US&amp;VAR:SYMBOL=AAPL&amp;VAR:INDEX=0"}</definedName>
    <definedName name="_2623__FDSAUDITLINK__" localSheetId="2" hidden="1">{"fdsup://Directions/FactSet Auditing Viewer?action=AUDIT_VALUE&amp;DB=129&amp;ID1=00846U10&amp;VALUEID=01001&amp;SDATE=2009&amp;PERIODTYPE=ANN_STD&amp;window=popup_no_bar&amp;width=385&amp;height=120&amp;START_MAXIMIZED=FALSE&amp;creator=factset&amp;display_string=Audit"}</definedName>
    <definedName name="_2623__FDSAUDITLINK__" hidden="1">{"fdsup://Directions/FactSet Auditing Viewer?action=AUDIT_VALUE&amp;DB=129&amp;ID1=00846U10&amp;VALUEID=01001&amp;SDATE=2009&amp;PERIODTYPE=ANN_STD&amp;window=popup_no_bar&amp;width=385&amp;height=120&amp;START_MAXIMIZED=FALSE&amp;creator=factset&amp;display_string=Audit"}</definedName>
    <definedName name="_2624__FDSAUDITLINK__" localSheetId="2" hidden="1">{"fdsup://Directions/FactSet Auditing Viewer?action=AUDIT_VALUE&amp;DB=129&amp;ID1=29084Q10&amp;VALUEID=05194&amp;SDATE=201003&amp;PERIODTYPE=QTR_STD&amp;window=popup_no_bar&amp;width=385&amp;height=120&amp;START_MAXIMIZED=FALSE&amp;creator=factset&amp;display_string=Audit"}</definedName>
    <definedName name="_2624__FDSAUDITLINK__" hidden="1">{"fdsup://Directions/FactSet Auditing Viewer?action=AUDIT_VALUE&amp;DB=129&amp;ID1=29084Q10&amp;VALUEID=05194&amp;SDATE=201003&amp;PERIODTYPE=QTR_STD&amp;window=popup_no_bar&amp;width=385&amp;height=120&amp;START_MAXIMIZED=FALSE&amp;creator=factset&amp;display_string=Audit"}</definedName>
    <definedName name="_2625__FDSAUDITLINK__" localSheetId="2" hidden="1">{"fdsup://Directions/FactSet Auditing Viewer?action=AUDIT_VALUE&amp;DB=129&amp;ID1=00915810&amp;VALUEID=02001&amp;SDATE=201004&amp;PERIODTYPE=QTR_STD&amp;window=popup_no_bar&amp;width=385&amp;height=120&amp;START_MAXIMIZED=FALSE&amp;creator=factset&amp;display_string=Audit"}</definedName>
    <definedName name="_2625__FDSAUDITLINK__" hidden="1">{"fdsup://Directions/FactSet Auditing Viewer?action=AUDIT_VALUE&amp;DB=129&amp;ID1=00915810&amp;VALUEID=02001&amp;SDATE=201004&amp;PERIODTYPE=QTR_STD&amp;window=popup_no_bar&amp;width=385&amp;height=120&amp;START_MAXIMIZED=FALSE&amp;creator=factset&amp;display_string=Audit"}</definedName>
    <definedName name="_2626__FDSAUDITLINK__" localSheetId="2" hidden="1">{"fdsup://directions/FAT Viewer?action=UPDATE&amp;creator=factset&amp;DYN_ARGS=TRUE&amp;DOC_NAME=FAT:FQL_AUDITING_CLIENT_TEMPLATE.FAT&amp;display_string=Audit&amp;VAR:KEY=BMLSDIFKFY&amp;VAR:QUERY=RkZfR1JPU1NfTUdOKE1PTiwwKQ==&amp;WINDOW=FIRST_POPUP&amp;HEIGHT=450&amp;WIDTH=450&amp;START_MAXIMIZED=","FALSE&amp;VAR:CALENDAR=US&amp;VAR:SYMBOL=AAPL&amp;VAR:INDEX=0"}</definedName>
    <definedName name="_2626__FDSAUDITLINK__" hidden="1">{"fdsup://directions/FAT Viewer?action=UPDATE&amp;creator=factset&amp;DYN_ARGS=TRUE&amp;DOC_NAME=FAT:FQL_AUDITING_CLIENT_TEMPLATE.FAT&amp;display_string=Audit&amp;VAR:KEY=BMLSDIFKFY&amp;VAR:QUERY=RkZfR1JPU1NfTUdOKE1PTiwwKQ==&amp;WINDOW=FIRST_POPUP&amp;HEIGHT=450&amp;WIDTH=450&amp;START_MAXIMIZED=","FALSE&amp;VAR:CALENDAR=US&amp;VAR:SYMBOL=AAPL&amp;VAR:INDEX=0"}</definedName>
    <definedName name="_2627__FDSAUDITLINK__" localSheetId="2" hidden="1">{"fdsup://Directions/FactSet Auditing Viewer?action=AUDIT_VALUE&amp;DB=129&amp;ID1=22544710&amp;VALUEID=01001&amp;SDATE=2010&amp;PERIODTYPE=ANN_STD&amp;window=popup_no_bar&amp;width=385&amp;height=120&amp;START_MAXIMIZED=FALSE&amp;creator=factset&amp;display_string=Audit"}</definedName>
    <definedName name="_2627__FDSAUDITLINK__" hidden="1">{"fdsup://Directions/FactSet Auditing Viewer?action=AUDIT_VALUE&amp;DB=129&amp;ID1=22544710&amp;VALUEID=01001&amp;SDATE=2010&amp;PERIODTYPE=ANN_STD&amp;window=popup_no_bar&amp;width=385&amp;height=120&amp;START_MAXIMIZED=FALSE&amp;creator=factset&amp;display_string=Audit"}</definedName>
    <definedName name="_2628__FDSAUDITLINK__" localSheetId="2" hidden="1">{"fdsup://directions/FAT Viewer?action=UPDATE&amp;creator=factset&amp;DYN_ARGS=TRUE&amp;DOC_NAME=FAT:FQL_AUDITING_CLIENT_TEMPLATE.FAT&amp;display_string=Audit&amp;VAR:KEY=ULCDYXWBCR&amp;VAR:QUERY=RkZfRlJFRV9DRihMVE0sMCwsLCxVU0Qp&amp;WINDOW=FIRST_POPUP&amp;HEIGHT=450&amp;WIDTH=450&amp;START_MAXIMI","ZED=FALSE&amp;VAR:CALENDAR=US&amp;VAR:SYMBOL=PLL&amp;VAR:INDEX=0"}</definedName>
    <definedName name="_2628__FDSAUDITLINK__" hidden="1">{"fdsup://directions/FAT Viewer?action=UPDATE&amp;creator=factset&amp;DYN_ARGS=TRUE&amp;DOC_NAME=FAT:FQL_AUDITING_CLIENT_TEMPLATE.FAT&amp;display_string=Audit&amp;VAR:KEY=ULCDYXWBCR&amp;VAR:QUERY=RkZfRlJFRV9DRihMVE0sMCwsLCxVU0Qp&amp;WINDOW=FIRST_POPUP&amp;HEIGHT=450&amp;WIDTH=450&amp;START_MAXIMI","ZED=FALSE&amp;VAR:CALENDAR=US&amp;VAR:SYMBOL=PLL&amp;VAR:INDEX=0"}</definedName>
    <definedName name="_2629__FDSAUDITLINK__" localSheetId="2" hidden="1">{"fdsup://Directions/FactSet Auditing Viewer?action=AUDIT_VALUE&amp;DB=129&amp;ID1=89623910&amp;VALUEID=02001&amp;SDATE=201003&amp;PERIODTYPE=QTR_STD&amp;window=popup_no_bar&amp;width=385&amp;height=120&amp;START_MAXIMIZED=FALSE&amp;creator=factset&amp;display_string=Audit"}</definedName>
    <definedName name="_2629__FDSAUDITLINK__" hidden="1">{"fdsup://Directions/FactSet Auditing Viewer?action=AUDIT_VALUE&amp;DB=129&amp;ID1=89623910&amp;VALUEID=02001&amp;SDATE=201003&amp;PERIODTYPE=QTR_STD&amp;window=popup_no_bar&amp;width=385&amp;height=120&amp;START_MAXIMIZED=FALSE&amp;creator=factset&amp;display_string=Audit"}</definedName>
    <definedName name="_2630__FDSAUDITLINK__" localSheetId="2" hidden="1">{"fdsup://Directions/FactSet Auditing Viewer?action=AUDIT_VALUE&amp;DB=129&amp;ID1=92025310&amp;VALUEID=01001&amp;SDATE=2009&amp;PERIODTYPE=ANN_STD&amp;window=popup_no_bar&amp;width=385&amp;height=120&amp;START_MAXIMIZED=FALSE&amp;creator=factset&amp;display_string=Audit"}</definedName>
    <definedName name="_2630__FDSAUDITLINK__" hidden="1">{"fdsup://Directions/FactSet Auditing Viewer?action=AUDIT_VALUE&amp;DB=129&amp;ID1=92025310&amp;VALUEID=01001&amp;SDATE=2009&amp;PERIODTYPE=ANN_STD&amp;window=popup_no_bar&amp;width=385&amp;height=120&amp;START_MAXIMIZED=FALSE&amp;creator=factset&amp;display_string=Audit"}</definedName>
    <definedName name="_2631__FDSAUDITLINK__" localSheetId="2" hidden="1">{"fdsup://directions/FAT Viewer?action=UPDATE&amp;creator=factset&amp;DYN_ARGS=TRUE&amp;DOC_NAME=FAT:FQL_AUDITING_CLIENT_TEMPLATE.FAT&amp;display_string=Audit&amp;VAR:KEY=JMRMVSVUJY&amp;VAR:QUERY=RkZfR1JPU1NfTUdOKE1PTiwwKQ==&amp;WINDOW=FIRST_POPUP&amp;HEIGHT=450&amp;WIDTH=450&amp;START_MAXIMIZED=","FALSE&amp;VAR:CALENDAR=US&amp;VAR:SYMBOL=CSCO&amp;VAR:INDEX=0"}</definedName>
    <definedName name="_2631__FDSAUDITLINK__" hidden="1">{"fdsup://directions/FAT Viewer?action=UPDATE&amp;creator=factset&amp;DYN_ARGS=TRUE&amp;DOC_NAME=FAT:FQL_AUDITING_CLIENT_TEMPLATE.FAT&amp;display_string=Audit&amp;VAR:KEY=JMRMVSVUJY&amp;VAR:QUERY=RkZfR1JPU1NfTUdOKE1PTiwwKQ==&amp;WINDOW=FIRST_POPUP&amp;HEIGHT=450&amp;WIDTH=450&amp;START_MAXIMIZED=","FALSE&amp;VAR:CALENDAR=US&amp;VAR:SYMBOL=CSCO&amp;VAR:INDEX=0"}</definedName>
    <definedName name="_2632__FDSAUDITLINK__" localSheetId="2" hidden="1">{"fdsup://Directions/FactSet Auditing Viewer?action=AUDIT_VALUE&amp;DB=129&amp;ID1=45920010&amp;VALUEID=05194&amp;SDATE=201003&amp;PERIODTYPE=QTR_STD&amp;window=popup_no_bar&amp;width=385&amp;height=120&amp;START_MAXIMIZED=FALSE&amp;creator=factset&amp;display_string=Audit"}</definedName>
    <definedName name="_2632__FDSAUDITLINK__" hidden="1">{"fdsup://Directions/FactSet Auditing Viewer?action=AUDIT_VALUE&amp;DB=129&amp;ID1=45920010&amp;VALUEID=05194&amp;SDATE=201003&amp;PERIODTYPE=QTR_STD&amp;window=popup_no_bar&amp;width=385&amp;height=120&amp;START_MAXIMIZED=FALSE&amp;creator=factset&amp;display_string=Audit"}</definedName>
    <definedName name="_2633__FDSAUDITLINK__" localSheetId="2" hidden="1">{"fdsup://Directions/FactSet Auditing Viewer?action=AUDIT_VALUE&amp;DB=129&amp;ID1=38259P50&amp;VALUEID=02001&amp;SDATE=201003&amp;PERIODTYPE=QTR_STD&amp;window=popup_no_bar&amp;width=385&amp;height=120&amp;START_MAXIMIZED=FALSE&amp;creator=factset&amp;display_string=Audit"}</definedName>
    <definedName name="_2633__FDSAUDITLINK__" hidden="1">{"fdsup://Directions/FactSet Auditing Viewer?action=AUDIT_VALUE&amp;DB=129&amp;ID1=38259P50&amp;VALUEID=02001&amp;SDATE=201003&amp;PERIODTYPE=QTR_STD&amp;window=popup_no_bar&amp;width=385&amp;height=120&amp;START_MAXIMIZED=FALSE&amp;creator=factset&amp;display_string=Audit"}</definedName>
    <definedName name="_2634__FDSAUDITLINK__" localSheetId="2" hidden="1">{"fdsup://directions/FAT Viewer?action=UPDATE&amp;creator=factset&amp;DYN_ARGS=TRUE&amp;DOC_NAME=FAT:FQL_AUDITING_CLIENT_TEMPLATE.FAT&amp;display_string=Audit&amp;VAR:KEY=YNGLCHSNEB&amp;VAR:QUERY=RkZfR1JPU1NfTUdOKE1PTiwwKQ==&amp;WINDOW=FIRST_POPUP&amp;HEIGHT=450&amp;WIDTH=450&amp;START_MAXIMIZED=","FALSE&amp;VAR:CALENDAR=US&amp;VAR:SYMBOL=PLL&amp;VAR:INDEX=0"}</definedName>
    <definedName name="_2634__FDSAUDITLINK__" hidden="1">{"fdsup://directions/FAT Viewer?action=UPDATE&amp;creator=factset&amp;DYN_ARGS=TRUE&amp;DOC_NAME=FAT:FQL_AUDITING_CLIENT_TEMPLATE.FAT&amp;display_string=Audit&amp;VAR:KEY=YNGLCHSNEB&amp;VAR:QUERY=RkZfR1JPU1NfTUdOKE1PTiwwKQ==&amp;WINDOW=FIRST_POPUP&amp;HEIGHT=450&amp;WIDTH=450&amp;START_MAXIMIZED=","FALSE&amp;VAR:CALENDAR=US&amp;VAR:SYMBOL=PLL&amp;VAR:INDEX=0"}</definedName>
    <definedName name="_2635__FDSAUDITLINK__" localSheetId="2" hidden="1">{"fdsup://directions/FAT Viewer?action=UPDATE&amp;creator=factset&amp;DYN_ARGS=TRUE&amp;DOC_NAME=FAT:FQL_AUDITING_CLIENT_TEMPLATE.FAT&amp;display_string=Audit&amp;VAR:KEY=JIZUZWHIXO&amp;VAR:QUERY=RkZfR1JPU1NfTUdOKE1PTiwwKQ==&amp;WINDOW=FIRST_POPUP&amp;HEIGHT=450&amp;WIDTH=450&amp;START_MAXIMIZED=","FALSE&amp;VAR:CALENDAR=US&amp;VAR:SYMBOL=WFMI&amp;VAR:INDEX=0"}</definedName>
    <definedName name="_2635__FDSAUDITLINK__" hidden="1">{"fdsup://directions/FAT Viewer?action=UPDATE&amp;creator=factset&amp;DYN_ARGS=TRUE&amp;DOC_NAME=FAT:FQL_AUDITING_CLIENT_TEMPLATE.FAT&amp;display_string=Audit&amp;VAR:KEY=JIZUZWHIXO&amp;VAR:QUERY=RkZfR1JPU1NfTUdOKE1PTiwwKQ==&amp;WINDOW=FIRST_POPUP&amp;HEIGHT=450&amp;WIDTH=450&amp;START_MAXIMIZED=","FALSE&amp;VAR:CALENDAR=US&amp;VAR:SYMBOL=WFMI&amp;VAR:INDEX=0"}</definedName>
    <definedName name="_2636__FDSAUDITLINK__" localSheetId="2" hidden="1">{"fdsup://directions/FAT Viewer?action=UPDATE&amp;creator=factset&amp;DYN_ARGS=TRUE&amp;DOC_NAME=FAT:FQL_AUDITING_CLIENT_TEMPLATE.FAT&amp;display_string=Audit&amp;VAR:KEY=BQJGHSTEBC&amp;VAR:QUERY=RkZfRlJFRV9DRihMVE0sMCwsLCxVU0Qp&amp;WINDOW=FIRST_POPUP&amp;HEIGHT=450&amp;WIDTH=450&amp;START_MAXIMI","ZED=FALSE&amp;VAR:CALENDAR=US&amp;VAR:SYMBOL=NLC&amp;VAR:INDEX=0"}</definedName>
    <definedName name="_2636__FDSAUDITLINK__" hidden="1">{"fdsup://directions/FAT Viewer?action=UPDATE&amp;creator=factset&amp;DYN_ARGS=TRUE&amp;DOC_NAME=FAT:FQL_AUDITING_CLIENT_TEMPLATE.FAT&amp;display_string=Audit&amp;VAR:KEY=BQJGHSTEBC&amp;VAR:QUERY=RkZfRlJFRV9DRihMVE0sMCwsLCxVU0Qp&amp;WINDOW=FIRST_POPUP&amp;HEIGHT=450&amp;WIDTH=450&amp;START_MAXIMI","ZED=FALSE&amp;VAR:CALENDAR=US&amp;VAR:SYMBOL=NLC&amp;VAR:INDEX=0"}</definedName>
    <definedName name="_2637__FDSAUDITLINK__" localSheetId="2" hidden="1">{"fdsup://Directions/FactSet Auditing Viewer?action=AUDIT_VALUE&amp;DB=129&amp;ID1=88162G10&amp;VALUEID=01001&amp;SDATE=2009&amp;PERIODTYPE=ANN_STD&amp;window=popup_no_bar&amp;width=385&amp;height=120&amp;START_MAXIMIZED=FALSE&amp;creator=factset&amp;display_string=Audit"}</definedName>
    <definedName name="_2637__FDSAUDITLINK__" hidden="1">{"fdsup://Directions/FactSet Auditing Viewer?action=AUDIT_VALUE&amp;DB=129&amp;ID1=88162G10&amp;VALUEID=01001&amp;SDATE=2009&amp;PERIODTYPE=ANN_STD&amp;window=popup_no_bar&amp;width=385&amp;height=120&amp;START_MAXIMIZED=FALSE&amp;creator=factset&amp;display_string=Audit"}</definedName>
    <definedName name="_2638__FDSAUDITLINK__" localSheetId="2" hidden="1">{"fdsup://Directions/FactSet Auditing Viewer?action=AUDIT_VALUE&amp;DB=129&amp;ID1=74271810&amp;VALUEID=05194&amp;SDATE=201101&amp;PERIODTYPE=QTR_STD&amp;window=popup_no_bar&amp;width=385&amp;height=120&amp;START_MAXIMIZED=FALSE&amp;creator=factset&amp;display_string=Audit"}</definedName>
    <definedName name="_2638__FDSAUDITLINK__" hidden="1">{"fdsup://Directions/FactSet Auditing Viewer?action=AUDIT_VALUE&amp;DB=129&amp;ID1=74271810&amp;VALUEID=05194&amp;SDATE=201101&amp;PERIODTYPE=QTR_STD&amp;window=popup_no_bar&amp;width=385&amp;height=120&amp;START_MAXIMIZED=FALSE&amp;creator=factset&amp;display_string=Audit"}</definedName>
    <definedName name="_2639__FDSAUDITLINK__" localSheetId="2" hidden="1">{"fdsup://directions/FAT Viewer?action=UPDATE&amp;creator=factset&amp;DYN_ARGS=TRUE&amp;DOC_NAME=FAT:FQL_AUDITING_CLIENT_TEMPLATE.FAT&amp;display_string=Audit&amp;VAR:KEY=VAXKBCPKFW&amp;VAR:QUERY=RkZfRlJFRV9DRihMVE0sMCwsLCxVU0Qp&amp;WINDOW=FIRST_POPUP&amp;HEIGHT=450&amp;WIDTH=450&amp;START_MAXIMI","ZED=FALSE&amp;VAR:CALENDAR=US&amp;VAR:SYMBOL=WFC&amp;VAR:INDEX=0"}</definedName>
    <definedName name="_2639__FDSAUDITLINK__" hidden="1">{"fdsup://directions/FAT Viewer?action=UPDATE&amp;creator=factset&amp;DYN_ARGS=TRUE&amp;DOC_NAME=FAT:FQL_AUDITING_CLIENT_TEMPLATE.FAT&amp;display_string=Audit&amp;VAR:KEY=VAXKBCPKFW&amp;VAR:QUERY=RkZfRlJFRV9DRihMVE0sMCwsLCxVU0Qp&amp;WINDOW=FIRST_POPUP&amp;HEIGHT=450&amp;WIDTH=450&amp;START_MAXIMI","ZED=FALSE&amp;VAR:CALENDAR=US&amp;VAR:SYMBOL=WFC&amp;VAR:INDEX=0"}</definedName>
    <definedName name="_2640__FDSAUDITLINK__" localSheetId="2" hidden="1">{"fdsup://Directions/FactSet Auditing Viewer?action=AUDIT_VALUE&amp;DB=129&amp;ID1=G1151C10&amp;VALUEID=01001&amp;SDATE=2010&amp;PERIODTYPE=ANN_STD&amp;window=popup_no_bar&amp;width=385&amp;height=120&amp;START_MAXIMIZED=FALSE&amp;creator=factset&amp;display_string=Audit"}</definedName>
    <definedName name="_2640__FDSAUDITLINK__" hidden="1">{"fdsup://Directions/FactSet Auditing Viewer?action=AUDIT_VALUE&amp;DB=129&amp;ID1=G1151C10&amp;VALUEID=01001&amp;SDATE=2010&amp;PERIODTYPE=ANN_STD&amp;window=popup_no_bar&amp;width=385&amp;height=120&amp;START_MAXIMIZED=FALSE&amp;creator=factset&amp;display_string=Audit"}</definedName>
    <definedName name="_2641__FDSAUDITLINK__" localSheetId="2" hidden="1">{"fdsup://Directions/FactSet Auditing Viewer?action=AUDIT_VALUE&amp;DB=129&amp;ID1=92025310&amp;VALUEID=02001&amp;SDATE=201003&amp;PERIODTYPE=QTR_STD&amp;window=popup_no_bar&amp;width=385&amp;height=120&amp;START_MAXIMIZED=FALSE&amp;creator=factset&amp;display_string=Audit"}</definedName>
    <definedName name="_2641__FDSAUDITLINK__" hidden="1">{"fdsup://Directions/FactSet Auditing Viewer?action=AUDIT_VALUE&amp;DB=129&amp;ID1=92025310&amp;VALUEID=02001&amp;SDATE=201003&amp;PERIODTYPE=QTR_STD&amp;window=popup_no_bar&amp;width=385&amp;height=120&amp;START_MAXIMIZED=FALSE&amp;creator=factset&amp;display_string=Audit"}</definedName>
    <definedName name="_2642__FDSAUDITLINK__" localSheetId="2" hidden="1">{"fdsup://directions/FAT Viewer?action=UPDATE&amp;creator=factset&amp;DYN_ARGS=TRUE&amp;DOC_NAME=FAT:FQL_AUDITING_CLIENT_TEMPLATE.FAT&amp;display_string=Audit&amp;VAR:KEY=XSFINYTKJO&amp;VAR:QUERY=RkZfR1JPU1NfTUdOKE1PTiwwKQ==&amp;WINDOW=FIRST_POPUP&amp;HEIGHT=450&amp;WIDTH=450&amp;START_MAXIMIZED=","FALSE&amp;VAR:CALENDAR=US&amp;VAR:SYMBOL=CREE&amp;VAR:INDEX=0"}</definedName>
    <definedName name="_2642__FDSAUDITLINK__" hidden="1">{"fdsup://directions/FAT Viewer?action=UPDATE&amp;creator=factset&amp;DYN_ARGS=TRUE&amp;DOC_NAME=FAT:FQL_AUDITING_CLIENT_TEMPLATE.FAT&amp;display_string=Audit&amp;VAR:KEY=XSFINYTKJO&amp;VAR:QUERY=RkZfR1JPU1NfTUdOKE1PTiwwKQ==&amp;WINDOW=FIRST_POPUP&amp;HEIGHT=450&amp;WIDTH=450&amp;START_MAXIMIZED=","FALSE&amp;VAR:CALENDAR=US&amp;VAR:SYMBOL=CREE&amp;VAR:INDEX=0"}</definedName>
    <definedName name="_2643__FDSAUDITLINK__" localSheetId="2" hidden="1">{"fdsup://Directions/FactSet Auditing Viewer?action=AUDIT_VALUE&amp;DB=129&amp;ID1=89623910&amp;VALUEID=01001&amp;SDATE=2009&amp;PERIODTYPE=ANN_STD&amp;window=popup_no_bar&amp;width=385&amp;height=120&amp;START_MAXIMIZED=FALSE&amp;creator=factset&amp;display_string=Audit"}</definedName>
    <definedName name="_2643__FDSAUDITLINK__" hidden="1">{"fdsup://Directions/FactSet Auditing Viewer?action=AUDIT_VALUE&amp;DB=129&amp;ID1=89623910&amp;VALUEID=01001&amp;SDATE=2009&amp;PERIODTYPE=ANN_STD&amp;window=popup_no_bar&amp;width=385&amp;height=120&amp;START_MAXIMIZED=FALSE&amp;creator=factset&amp;display_string=Audit"}</definedName>
    <definedName name="_2644__FDSAUDITLINK__" localSheetId="2" hidden="1">{"fdsup://directions/FAT Viewer?action=UPDATE&amp;creator=factset&amp;DYN_ARGS=TRUE&amp;DOC_NAME=FAT:FQL_AUDITING_CLIENT_TEMPLATE.FAT&amp;display_string=Audit&amp;VAR:KEY=ITKFYXYXAD&amp;VAR:QUERY=RkZfRlJFRV9DRihMVE0sMCwsLCxVU0Qp&amp;WINDOW=FIRST_POPUP&amp;HEIGHT=450&amp;WIDTH=450&amp;START_MAXIMI","ZED=FALSE&amp;VAR:CALENDAR=US&amp;VAR:SYMBOL=JBHT&amp;VAR:INDEX=0"}</definedName>
    <definedName name="_2644__FDSAUDITLINK__" hidden="1">{"fdsup://directions/FAT Viewer?action=UPDATE&amp;creator=factset&amp;DYN_ARGS=TRUE&amp;DOC_NAME=FAT:FQL_AUDITING_CLIENT_TEMPLATE.FAT&amp;display_string=Audit&amp;VAR:KEY=ITKFYXYXAD&amp;VAR:QUERY=RkZfRlJFRV9DRihMVE0sMCwsLCxVU0Qp&amp;WINDOW=FIRST_POPUP&amp;HEIGHT=450&amp;WIDTH=450&amp;START_MAXIMI","ZED=FALSE&amp;VAR:CALENDAR=US&amp;VAR:SYMBOL=JBHT&amp;VAR:INDEX=0"}</definedName>
    <definedName name="_2645__FDSAUDITLINK__" localSheetId="2" hidden="1">{"fdsup://directions/FAT Viewer?action=UPDATE&amp;creator=factset&amp;DYN_ARGS=TRUE&amp;DOC_NAME=FAT:FQL_AUDITING_CLIENT_TEMPLATE.FAT&amp;display_string=Audit&amp;VAR:KEY=YBQLGZQDMR&amp;VAR:QUERY=RkZfU0dBKExUTVMsMCk=&amp;WINDOW=FIRST_POPUP&amp;HEIGHT=450&amp;WIDTH=450&amp;START_MAXIMIZED=FALSE&amp;VA","R:CALENDAR=US&amp;VAR:SYMBOL=DHR&amp;VAR:INDEX=0"}</definedName>
    <definedName name="_2645__FDSAUDITLINK__" hidden="1">{"fdsup://directions/FAT Viewer?action=UPDATE&amp;creator=factset&amp;DYN_ARGS=TRUE&amp;DOC_NAME=FAT:FQL_AUDITING_CLIENT_TEMPLATE.FAT&amp;display_string=Audit&amp;VAR:KEY=YBQLGZQDMR&amp;VAR:QUERY=RkZfU0dBKExUTVMsMCk=&amp;WINDOW=FIRST_POPUP&amp;HEIGHT=450&amp;WIDTH=450&amp;START_MAXIMIZED=FALSE&amp;VA","R:CALENDAR=US&amp;VAR:SYMBOL=DHR&amp;VAR:INDEX=0"}</definedName>
    <definedName name="_2646__FDSAUDITLINK__" localSheetId="2" hidden="1">{"fdsup://Directions/FactSet Auditing Viewer?action=AUDIT_VALUE&amp;DB=129&amp;ID1=44565810&amp;VALUEID=01001&amp;SDATE=2004&amp;PERIODTYPE=ANN_STD&amp;window=popup_no_bar&amp;width=385&amp;height=120&amp;START_MAXIMIZED=FALSE&amp;creator=factset&amp;display_string=Audit"}</definedName>
    <definedName name="_2646__FDSAUDITLINK__" hidden="1">{"fdsup://Directions/FactSet Auditing Viewer?action=AUDIT_VALUE&amp;DB=129&amp;ID1=44565810&amp;VALUEID=01001&amp;SDATE=2004&amp;PERIODTYPE=ANN_STD&amp;window=popup_no_bar&amp;width=385&amp;height=120&amp;START_MAXIMIZED=FALSE&amp;creator=factset&amp;display_string=Audit"}</definedName>
    <definedName name="_2647__FDSAUDITLINK__" localSheetId="2" hidden="1">{"fdsup://directions/FAT Viewer?action=UPDATE&amp;creator=factset&amp;DYN_ARGS=TRUE&amp;DOC_NAME=FAT:FQL_AUDITING_CLIENT_TEMPLATE.FAT&amp;display_string=Audit&amp;VAR:KEY=WXYLSNIBUR&amp;VAR:QUERY=RkZfRlJFRV9DRihMVE0sMCwsLCxVU0Qp&amp;WINDOW=FIRST_POPUP&amp;HEIGHT=450&amp;WIDTH=450&amp;START_MAXIMI","ZED=FALSE&amp;VAR:CALENDAR=US&amp;VAR:SYMBOL=ACE&amp;VAR:INDEX=0"}</definedName>
    <definedName name="_2647__FDSAUDITLINK__" hidden="1">{"fdsup://directions/FAT Viewer?action=UPDATE&amp;creator=factset&amp;DYN_ARGS=TRUE&amp;DOC_NAME=FAT:FQL_AUDITING_CLIENT_TEMPLATE.FAT&amp;display_string=Audit&amp;VAR:KEY=WXYLSNIBUR&amp;VAR:QUERY=RkZfRlJFRV9DRihMVE0sMCwsLCxVU0Qp&amp;WINDOW=FIRST_POPUP&amp;HEIGHT=450&amp;WIDTH=450&amp;START_MAXIMI","ZED=FALSE&amp;VAR:CALENDAR=US&amp;VAR:SYMBOL=ACE&amp;VAR:INDEX=0"}</definedName>
    <definedName name="_2648__FDSAUDITLINK__" localSheetId="2" hidden="1">{"fdsup://Directions/FactSet Auditing Viewer?action=AUDIT_VALUE&amp;DB=129&amp;ID1=17134010&amp;VALUEID=05194&amp;SDATE=201002&amp;PERIODTYPE=QTR_STD&amp;window=popup_no_bar&amp;width=385&amp;height=120&amp;START_MAXIMIZED=FALSE&amp;creator=factset&amp;display_string=Audit"}</definedName>
    <definedName name="_2648__FDSAUDITLINK__" hidden="1">{"fdsup://Directions/FactSet Auditing Viewer?action=AUDIT_VALUE&amp;DB=129&amp;ID1=17134010&amp;VALUEID=05194&amp;SDATE=201002&amp;PERIODTYPE=QTR_STD&amp;window=popup_no_bar&amp;width=385&amp;height=120&amp;START_MAXIMIZED=FALSE&amp;creator=factset&amp;display_string=Audit"}</definedName>
    <definedName name="_2649__FDSAUDITLINK__" localSheetId="2" hidden="1">{"fdsup://directions/FAT Viewer?action=UPDATE&amp;creator=factset&amp;DYN_ARGS=TRUE&amp;DOC_NAME=FAT:FQL_AUDITING_CLIENT_TEMPLATE.FAT&amp;display_string=Audit&amp;VAR:KEY=KVOROFIBUV&amp;VAR:QUERY=RkZfRlJFRV9DRihMVE0sMCwsLCxVU0Qp&amp;WINDOW=FIRST_POPUP&amp;HEIGHT=450&amp;WIDTH=450&amp;START_MAXIMI","ZED=FALSE&amp;VAR:CALENDAR=US&amp;VAR:SYMBOL=MTD&amp;VAR:INDEX=0"}</definedName>
    <definedName name="_2649__FDSAUDITLINK__" hidden="1">{"fdsup://directions/FAT Viewer?action=UPDATE&amp;creator=factset&amp;DYN_ARGS=TRUE&amp;DOC_NAME=FAT:FQL_AUDITING_CLIENT_TEMPLATE.FAT&amp;display_string=Audit&amp;VAR:KEY=KVOROFIBUV&amp;VAR:QUERY=RkZfRlJFRV9DRihMVE0sMCwsLCxVU0Qp&amp;WINDOW=FIRST_POPUP&amp;HEIGHT=450&amp;WIDTH=450&amp;START_MAXIMI","ZED=FALSE&amp;VAR:CALENDAR=US&amp;VAR:SYMBOL=MTD&amp;VAR:INDEX=0"}</definedName>
    <definedName name="_2650__FDSAUDITLINK__" localSheetId="2" hidden="1">{"fdsup://directions/FAT Viewer?action=UPDATE&amp;creator=factset&amp;DYN_ARGS=TRUE&amp;DOC_NAME=FAT:FQL_AUDITING_CLIENT_TEMPLATE.FAT&amp;display_string=Audit&amp;VAR:KEY=TGRQVYTWHK&amp;VAR:QUERY=RkZfRlJFRV9DRihMVE0sMCwsLCxVU0Qp&amp;WINDOW=FIRST_POPUP&amp;HEIGHT=450&amp;WIDTH=450&amp;START_MAXIMI","ZED=FALSE&amp;VAR:CALENDAR=US&amp;VAR:SYMBOL=ECL&amp;VAR:INDEX=0"}</definedName>
    <definedName name="_2650__FDSAUDITLINK__" hidden="1">{"fdsup://directions/FAT Viewer?action=UPDATE&amp;creator=factset&amp;DYN_ARGS=TRUE&amp;DOC_NAME=FAT:FQL_AUDITING_CLIENT_TEMPLATE.FAT&amp;display_string=Audit&amp;VAR:KEY=TGRQVYTWHK&amp;VAR:QUERY=RkZfRlJFRV9DRihMVE0sMCwsLCxVU0Qp&amp;WINDOW=FIRST_POPUP&amp;HEIGHT=450&amp;WIDTH=450&amp;START_MAXIMI","ZED=FALSE&amp;VAR:CALENDAR=US&amp;VAR:SYMBOL=ECL&amp;VAR:INDEX=0"}</definedName>
    <definedName name="_2651__FDSAUDITLINK__" localSheetId="2" hidden="1">{"fdsup://Directions/FactSet Auditing Viewer?action=AUDIT_VALUE&amp;DB=129&amp;ID1=62985Q10&amp;VALUEID=01001&amp;SDATE=2009&amp;PERIODTYPE=ANN_STD&amp;window=popup_no_bar&amp;width=385&amp;height=120&amp;START_MAXIMIZED=FALSE&amp;creator=factset&amp;display_string=Audit"}</definedName>
    <definedName name="_2651__FDSAUDITLINK__" hidden="1">{"fdsup://Directions/FactSet Auditing Viewer?action=AUDIT_VALUE&amp;DB=129&amp;ID1=62985Q10&amp;VALUEID=01001&amp;SDATE=2009&amp;PERIODTYPE=ANN_STD&amp;window=popup_no_bar&amp;width=385&amp;height=120&amp;START_MAXIMIZED=FALSE&amp;creator=factset&amp;display_string=Audit"}</definedName>
    <definedName name="_2652__FDSAUDITLINK__" localSheetId="2" hidden="1">{"fdsup://directions/FAT Viewer?action=UPDATE&amp;creator=factset&amp;DYN_ARGS=TRUE&amp;DOC_NAME=FAT:FQL_AUDITING_CLIENT_TEMPLATE.FAT&amp;display_string=Audit&amp;VAR:KEY=LSBCLMHCTK&amp;VAR:QUERY=RkZfRlJFRV9DRihMVE0sMCwsLCxVU0Qp&amp;WINDOW=FIRST_POPUP&amp;HEIGHT=450&amp;WIDTH=450&amp;START_MAXIMI","ZED=FALSE&amp;VAR:CALENDAR=US&amp;VAR:SYMBOL=APD&amp;VAR:INDEX=0"}</definedName>
    <definedName name="_2652__FDSAUDITLINK__" hidden="1">{"fdsup://directions/FAT Viewer?action=UPDATE&amp;creator=factset&amp;DYN_ARGS=TRUE&amp;DOC_NAME=FAT:FQL_AUDITING_CLIENT_TEMPLATE.FAT&amp;display_string=Audit&amp;VAR:KEY=LSBCLMHCTK&amp;VAR:QUERY=RkZfRlJFRV9DRihMVE0sMCwsLCxVU0Qp&amp;WINDOW=FIRST_POPUP&amp;HEIGHT=450&amp;WIDTH=450&amp;START_MAXIMI","ZED=FALSE&amp;VAR:CALENDAR=US&amp;VAR:SYMBOL=APD&amp;VAR:INDEX=0"}</definedName>
    <definedName name="_2653__FDSAUDITLINK__" localSheetId="2" hidden="1">{"fdsup://directions/FAT Viewer?action=UPDATE&amp;creator=factset&amp;DYN_ARGS=TRUE&amp;DOC_NAME=FAT:FQL_AUDITING_CLIENT_TEMPLATE.FAT&amp;display_string=Audit&amp;VAR:KEY=VMVUPSNOFI&amp;VAR:QUERY=RkZfR1JPU1NfTUdOKE1PTiwwKQ==&amp;WINDOW=FIRST_POPUP&amp;HEIGHT=450&amp;WIDTH=450&amp;START_MAXIMIZED=","FALSE&amp;VAR:CALENDAR=US&amp;VAR:SYMBOL=GOOG&amp;VAR:INDEX=0"}</definedName>
    <definedName name="_2653__FDSAUDITLINK__" hidden="1">{"fdsup://directions/FAT Viewer?action=UPDATE&amp;creator=factset&amp;DYN_ARGS=TRUE&amp;DOC_NAME=FAT:FQL_AUDITING_CLIENT_TEMPLATE.FAT&amp;display_string=Audit&amp;VAR:KEY=VMVUPSNOFI&amp;VAR:QUERY=RkZfR1JPU1NfTUdOKE1PTiwwKQ==&amp;WINDOW=FIRST_POPUP&amp;HEIGHT=450&amp;WIDTH=450&amp;START_MAXIMIZED=","FALSE&amp;VAR:CALENDAR=US&amp;VAR:SYMBOL=GOOG&amp;VAR:INDEX=0"}</definedName>
    <definedName name="_2654__FDSAUDITLINK__" localSheetId="2" hidden="1">{"fdsup://Directions/FactSet Auditing Viewer?action=AUDIT_VALUE&amp;DB=129&amp;ID1=89623910&amp;VALUEID=05194&amp;SDATE=201003&amp;PERIODTYPE=QTR_STD&amp;window=popup_no_bar&amp;width=385&amp;height=120&amp;START_MAXIMIZED=FALSE&amp;creator=factset&amp;display_string=Audit"}</definedName>
    <definedName name="_2654__FDSAUDITLINK__" hidden="1">{"fdsup://Directions/FactSet Auditing Viewer?action=AUDIT_VALUE&amp;DB=129&amp;ID1=89623910&amp;VALUEID=05194&amp;SDATE=201003&amp;PERIODTYPE=QTR_STD&amp;window=popup_no_bar&amp;width=385&amp;height=120&amp;START_MAXIMIZED=FALSE&amp;creator=factset&amp;display_string=Audit"}</definedName>
    <definedName name="_2655__FDSAUDITLINK__" localSheetId="2" hidden="1">{"fdsup://directions/FAT Viewer?action=UPDATE&amp;creator=factset&amp;DYN_ARGS=TRUE&amp;DOC_NAME=FAT:FQL_AUDITING_CLIENT_TEMPLATE.FAT&amp;display_string=Audit&amp;VAR:KEY=MTKRGVMZEL&amp;VAR:QUERY=RkZfR1JPU1NfTUdOKE1PTiwwKQ==&amp;WINDOW=FIRST_POPUP&amp;HEIGHT=450&amp;WIDTH=450&amp;START_MAXIMIZED=","FALSE&amp;VAR:CALENDAR=US&amp;VAR:SYMBOL=ABB&amp;VAR:INDEX=0"}</definedName>
    <definedName name="_2655__FDSAUDITLINK__" hidden="1">{"fdsup://directions/FAT Viewer?action=UPDATE&amp;creator=factset&amp;DYN_ARGS=TRUE&amp;DOC_NAME=FAT:FQL_AUDITING_CLIENT_TEMPLATE.FAT&amp;display_string=Audit&amp;VAR:KEY=MTKRGVMZEL&amp;VAR:QUERY=RkZfR1JPU1NfTUdOKE1PTiwwKQ==&amp;WINDOW=FIRST_POPUP&amp;HEIGHT=450&amp;WIDTH=450&amp;START_MAXIMIZED=","FALSE&amp;VAR:CALENDAR=US&amp;VAR:SYMBOL=ABB&amp;VAR:INDEX=0"}</definedName>
    <definedName name="_2656__FDSAUDITLINK__" localSheetId="2" hidden="1">{"fdsup://Directions/FactSet Auditing Viewer?action=AUDIT_VALUE&amp;DB=129&amp;ID1=94184810&amp;VALUEID=01001&amp;SDATE=2009&amp;PERIODTYPE=ANN_STD&amp;window=popup_no_bar&amp;width=385&amp;height=120&amp;START_MAXIMIZED=FALSE&amp;creator=factset&amp;display_string=Audit"}</definedName>
    <definedName name="_2656__FDSAUDITLINK__" hidden="1">{"fdsup://Directions/FactSet Auditing Viewer?action=AUDIT_VALUE&amp;DB=129&amp;ID1=94184810&amp;VALUEID=01001&amp;SDATE=2009&amp;PERIODTYPE=ANN_STD&amp;window=popup_no_bar&amp;width=385&amp;height=120&amp;START_MAXIMIZED=FALSE&amp;creator=factset&amp;display_string=Audit"}</definedName>
    <definedName name="_2657__FDSAUDITLINK__" localSheetId="2" hidden="1">{"fdsup://Directions/FactSet Auditing Viewer?action=AUDIT_VALUE&amp;DB=129&amp;ID1=17134010&amp;VALUEID=01001&amp;SDATE=2004&amp;PERIODTYPE=ANN_STD&amp;window=popup_no_bar&amp;width=385&amp;height=120&amp;START_MAXIMIZED=FALSE&amp;creator=factset&amp;display_string=Audit"}</definedName>
    <definedName name="_2657__FDSAUDITLINK__" hidden="1">{"fdsup://Directions/FactSet Auditing Viewer?action=AUDIT_VALUE&amp;DB=129&amp;ID1=17134010&amp;VALUEID=01001&amp;SDATE=2004&amp;PERIODTYPE=ANN_STD&amp;window=popup_no_bar&amp;width=385&amp;height=120&amp;START_MAXIMIZED=FALSE&amp;creator=factset&amp;display_string=Audit"}</definedName>
    <definedName name="_2658__FDSAUDITLINK__" localSheetId="2" hidden="1">{"fdsup://directions/FAT Viewer?action=UPDATE&amp;creator=factset&amp;DYN_ARGS=TRUE&amp;DOC_NAME=FAT:FQL_AUDITING_CLIENT_TEMPLATE.FAT&amp;display_string=Audit&amp;VAR:KEY=TYDEZAPMNM&amp;VAR:QUERY=RkZfR1JPU1NfTUdOKE1PTiwwKQ==&amp;WINDOW=FIRST_POPUP&amp;HEIGHT=450&amp;WIDTH=450&amp;START_MAXIMIZED=","FALSE&amp;VAR:CALENDAR=US&amp;VAR:SYMBOL=HPQ&amp;VAR:INDEX=0"}</definedName>
    <definedName name="_2658__FDSAUDITLINK__" hidden="1">{"fdsup://directions/FAT Viewer?action=UPDATE&amp;creator=factset&amp;DYN_ARGS=TRUE&amp;DOC_NAME=FAT:FQL_AUDITING_CLIENT_TEMPLATE.FAT&amp;display_string=Audit&amp;VAR:KEY=TYDEZAPMNM&amp;VAR:QUERY=RkZfR1JPU1NfTUdOKE1PTiwwKQ==&amp;WINDOW=FIRST_POPUP&amp;HEIGHT=450&amp;WIDTH=450&amp;START_MAXIMIZED=","FALSE&amp;VAR:CALENDAR=US&amp;VAR:SYMBOL=HPQ&amp;VAR:INDEX=0"}</definedName>
    <definedName name="_2659__FDSAUDITLINK__" localSheetId="2" hidden="1">{"fdsup://Directions/FactSet Auditing Viewer?action=AUDIT_VALUE&amp;DB=129&amp;ID1=17737610&amp;VALUEID=05194&amp;SDATE=201003&amp;PERIODTYPE=QTR_STD&amp;window=popup_no_bar&amp;width=385&amp;height=120&amp;START_MAXIMIZED=FALSE&amp;creator=factset&amp;display_string=Audit"}</definedName>
    <definedName name="_2659__FDSAUDITLINK__" hidden="1">{"fdsup://Directions/FactSet Auditing Viewer?action=AUDIT_VALUE&amp;DB=129&amp;ID1=17737610&amp;VALUEID=05194&amp;SDATE=201003&amp;PERIODTYPE=QTR_STD&amp;window=popup_no_bar&amp;width=385&amp;height=120&amp;START_MAXIMIZED=FALSE&amp;creator=factset&amp;display_string=Audit"}</definedName>
    <definedName name="_2660__FDSAUDITLINK__" localSheetId="2" hidden="1">{"fdsup://Directions/FactSet Auditing Viewer?action=AUDIT_VALUE&amp;DB=129&amp;ID1=45920010&amp;VALUEID=01001&amp;SDATE=2009&amp;PERIODTYPE=ANN_STD&amp;window=popup_no_bar&amp;width=385&amp;height=120&amp;START_MAXIMIZED=FALSE&amp;creator=factset&amp;display_string=Audit"}</definedName>
    <definedName name="_2660__FDSAUDITLINK__" hidden="1">{"fdsup://Directions/FactSet Auditing Viewer?action=AUDIT_VALUE&amp;DB=129&amp;ID1=45920010&amp;VALUEID=01001&amp;SDATE=2009&amp;PERIODTYPE=ANN_STD&amp;window=popup_no_bar&amp;width=385&amp;height=120&amp;START_MAXIMIZED=FALSE&amp;creator=factset&amp;display_string=Audit"}</definedName>
    <definedName name="_2661__FDSAUDITLINK__" localSheetId="2" hidden="1">{"fdsup://Directions/FactSet Auditing Viewer?action=AUDIT_VALUE&amp;DB=129&amp;ID1=47836610&amp;VALUEID=01001&amp;SDATE=2005&amp;PERIODTYPE=ANN_STD&amp;window=popup_no_bar&amp;width=385&amp;height=120&amp;START_MAXIMIZED=FALSE&amp;creator=factset&amp;display_string=Audit"}</definedName>
    <definedName name="_2661__FDSAUDITLINK__" hidden="1">{"fdsup://Directions/FactSet Auditing Viewer?action=AUDIT_VALUE&amp;DB=129&amp;ID1=47836610&amp;VALUEID=01001&amp;SDATE=2005&amp;PERIODTYPE=ANN_STD&amp;window=popup_no_bar&amp;width=385&amp;height=120&amp;START_MAXIMIZED=FALSE&amp;creator=factset&amp;display_string=Audit"}</definedName>
    <definedName name="_2662__FDSAUDITLINK__" localSheetId="2" hidden="1">{"fdsup://Directions/FactSet Auditing Viewer?action=AUDIT_VALUE&amp;DB=129&amp;ID1=22544710&amp;VALUEID=02001&amp;SDATE=201101&amp;PERIODTYPE=QTR_STD&amp;window=popup_no_bar&amp;width=385&amp;height=120&amp;START_MAXIMIZED=FALSE&amp;creator=factset&amp;display_string=Audit"}</definedName>
    <definedName name="_2662__FDSAUDITLINK__" hidden="1">{"fdsup://Directions/FactSet Auditing Viewer?action=AUDIT_VALUE&amp;DB=129&amp;ID1=22544710&amp;VALUEID=02001&amp;SDATE=201101&amp;PERIODTYPE=QTR_STD&amp;window=popup_no_bar&amp;width=385&amp;height=120&amp;START_MAXIMIZED=FALSE&amp;creator=factset&amp;display_string=Audit"}</definedName>
    <definedName name="_2663__FDSAUDITLINK__" localSheetId="2" hidden="1">{"fdsup://directions/FAT Viewer?action=UPDATE&amp;creator=factset&amp;DYN_ARGS=TRUE&amp;DOC_NAME=FAT:FQL_AUDITING_CLIENT_TEMPLATE.FAT&amp;display_string=Audit&amp;VAR:KEY=DIFOJYTKBC&amp;VAR:QUERY=RkZfRlJFRV9DRihMVE0sMCwsLCxVU0Qp&amp;WINDOW=FIRST_POPUP&amp;HEIGHT=450&amp;WIDTH=450&amp;START_MAXIMI","ZED=FALSE&amp;VAR:CALENDAR=US&amp;VAR:SYMBOL=BWA&amp;VAR:INDEX=0"}</definedName>
    <definedName name="_2663__FDSAUDITLINK__" hidden="1">{"fdsup://directions/FAT Viewer?action=UPDATE&amp;creator=factset&amp;DYN_ARGS=TRUE&amp;DOC_NAME=FAT:FQL_AUDITING_CLIENT_TEMPLATE.FAT&amp;display_string=Audit&amp;VAR:KEY=DIFOJYTKBC&amp;VAR:QUERY=RkZfRlJFRV9DRihMVE0sMCwsLCxVU0Qp&amp;WINDOW=FIRST_POPUP&amp;HEIGHT=450&amp;WIDTH=450&amp;START_MAXIMI","ZED=FALSE&amp;VAR:CALENDAR=US&amp;VAR:SYMBOL=BWA&amp;VAR:INDEX=0"}</definedName>
    <definedName name="_2664__FDSAUDITLINK__" localSheetId="2" hidden="1">{"fdsup://Directions/FactSet Auditing Viewer?action=AUDIT_VALUE&amp;DB=129&amp;ID1=85524410&amp;VALUEID=01001&amp;SDATE=2005&amp;PERIODTYPE=ANN_STD&amp;window=popup_no_bar&amp;width=385&amp;height=120&amp;START_MAXIMIZED=FALSE&amp;creator=factset&amp;display_string=Audit"}</definedName>
    <definedName name="_2664__FDSAUDITLINK__" hidden="1">{"fdsup://Directions/FactSet Auditing Viewer?action=AUDIT_VALUE&amp;DB=129&amp;ID1=85524410&amp;VALUEID=01001&amp;SDATE=2005&amp;PERIODTYPE=ANN_STD&amp;window=popup_no_bar&amp;width=385&amp;height=120&amp;START_MAXIMIZED=FALSE&amp;creator=factset&amp;display_string=Audit"}</definedName>
    <definedName name="_2665__FDSAUDITLINK__" localSheetId="2" hidden="1">{"fdsup://directions/FAT Viewer?action=UPDATE&amp;creator=factset&amp;DYN_ARGS=TRUE&amp;DOC_NAME=FAT:FQL_AUDITING_CLIENT_TEMPLATE.FAT&amp;display_string=Audit&amp;VAR:KEY=FQBYZGBAJS&amp;VAR:QUERY=RkZfRlJFRV9DRihMVE0sMCwsLCxVU0Qp&amp;WINDOW=FIRST_POPUP&amp;HEIGHT=450&amp;WIDTH=450&amp;START_MAXIMI","ZED=FALSE&amp;VAR:CALENDAR=US&amp;VAR:SYMBOL=CSCO&amp;VAR:INDEX=0"}</definedName>
    <definedName name="_2665__FDSAUDITLINK__" hidden="1">{"fdsup://directions/FAT Viewer?action=UPDATE&amp;creator=factset&amp;DYN_ARGS=TRUE&amp;DOC_NAME=FAT:FQL_AUDITING_CLIENT_TEMPLATE.FAT&amp;display_string=Audit&amp;VAR:KEY=FQBYZGBAJS&amp;VAR:QUERY=RkZfRlJFRV9DRihMVE0sMCwsLCxVU0Qp&amp;WINDOW=FIRST_POPUP&amp;HEIGHT=450&amp;WIDTH=450&amp;START_MAXIMI","ZED=FALSE&amp;VAR:CALENDAR=US&amp;VAR:SYMBOL=CSCO&amp;VAR:INDEX=0"}</definedName>
    <definedName name="_2666__FDSAUDITLINK__" localSheetId="2" hidden="1">{"fdsup://directions/FAT Viewer?action=UPDATE&amp;creator=factset&amp;DYN_ARGS=TRUE&amp;DOC_NAME=FAT:FQL_AUDITING_CLIENT_TEMPLATE.FAT&amp;display_string=Audit&amp;VAR:KEY=RQLCHWXKPU&amp;VAR:QUERY=RkZfR1JPU1NfTUdOKE1PTiwwKQ==&amp;WINDOW=FIRST_POPUP&amp;HEIGHT=450&amp;WIDTH=450&amp;START_MAXIMIZED=","FALSE&amp;VAR:CALENDAR=US&amp;VAR:SYMBOL=A&amp;VAR:INDEX=0"}</definedName>
    <definedName name="_2666__FDSAUDITLINK__" hidden="1">{"fdsup://directions/FAT Viewer?action=UPDATE&amp;creator=factset&amp;DYN_ARGS=TRUE&amp;DOC_NAME=FAT:FQL_AUDITING_CLIENT_TEMPLATE.FAT&amp;display_string=Audit&amp;VAR:KEY=RQLCHWXKPU&amp;VAR:QUERY=RkZfR1JPU1NfTUdOKE1PTiwwKQ==&amp;WINDOW=FIRST_POPUP&amp;HEIGHT=450&amp;WIDTH=450&amp;START_MAXIMIZED=","FALSE&amp;VAR:CALENDAR=US&amp;VAR:SYMBOL=A&amp;VAR:INDEX=0"}</definedName>
    <definedName name="_2667__FDSAUDITLINK__" localSheetId="2" hidden="1">{"fdsup://Directions/FactSet Auditing Viewer?action=AUDIT_VALUE&amp;DB=129&amp;ID1=42823610&amp;VALUEID=05194&amp;SDATE=201003&amp;PERIODTYPE=QTR_STD&amp;window=popup_no_bar&amp;width=385&amp;height=120&amp;START_MAXIMIZED=FALSE&amp;creator=factset&amp;display_string=Audit"}</definedName>
    <definedName name="_2667__FDSAUDITLINK__" hidden="1">{"fdsup://Directions/FactSet Auditing Viewer?action=AUDIT_VALUE&amp;DB=129&amp;ID1=42823610&amp;VALUEID=05194&amp;SDATE=201003&amp;PERIODTYPE=QTR_STD&amp;window=popup_no_bar&amp;width=385&amp;height=120&amp;START_MAXIMIZED=FALSE&amp;creator=factset&amp;display_string=Audit"}</definedName>
    <definedName name="_2668__FDSAUDITLINK__" localSheetId="2" hidden="1">{"fdsup://Directions/FactSet Auditing Viewer?action=AUDIT_VALUE&amp;DB=129&amp;ID1=03783310&amp;VALUEID=02001&amp;SDATE=201004&amp;PERIODTYPE=QTR_STD&amp;window=popup_no_bar&amp;width=385&amp;height=120&amp;START_MAXIMIZED=FALSE&amp;creator=factset&amp;display_string=Audit"}</definedName>
    <definedName name="_2668__FDSAUDITLINK__" hidden="1">{"fdsup://Directions/FactSet Auditing Viewer?action=AUDIT_VALUE&amp;DB=129&amp;ID1=03783310&amp;VALUEID=02001&amp;SDATE=201004&amp;PERIODTYPE=QTR_STD&amp;window=popup_no_bar&amp;width=385&amp;height=120&amp;START_MAXIMIZED=FALSE&amp;creator=factset&amp;display_string=Audit"}</definedName>
    <definedName name="_2669__FDSAUDITLINK__" localSheetId="2" hidden="1">{"fdsup://Directions/FactSet Auditing Viewer?action=AUDIT_VALUE&amp;DB=129&amp;ID1=45920010&amp;VALUEID=01001&amp;SDATE=2004&amp;PERIODTYPE=ANN_STD&amp;window=popup_no_bar&amp;width=385&amp;height=120&amp;START_MAXIMIZED=FALSE&amp;creator=factset&amp;display_string=Audit"}</definedName>
    <definedName name="_2669__FDSAUDITLINK__" hidden="1">{"fdsup://Directions/FactSet Auditing Viewer?action=AUDIT_VALUE&amp;DB=129&amp;ID1=45920010&amp;VALUEID=01001&amp;SDATE=2004&amp;PERIODTYPE=ANN_STD&amp;window=popup_no_bar&amp;width=385&amp;height=120&amp;START_MAXIMIZED=FALSE&amp;creator=factset&amp;display_string=Audit"}</definedName>
    <definedName name="_2670__FDSAUDITLINK__" localSheetId="2" hidden="1">{"fdsup://directions/FAT Viewer?action=UPDATE&amp;creator=factset&amp;DYN_ARGS=TRUE&amp;DOC_NAME=FAT:FQL_AUDITING_CLIENT_TEMPLATE.FAT&amp;display_string=Audit&amp;VAR:KEY=QVWLOHUVOH&amp;VAR:QUERY=RkZfRlJFRV9DRihMVE0sMCwsLCxVU0Qp&amp;WINDOW=FIRST_POPUP&amp;HEIGHT=450&amp;WIDTH=450&amp;START_MAXIMI","ZED=FALSE&amp;VAR:CALENDAR=US&amp;VAR:SYMBOL=CMI&amp;VAR:INDEX=0"}</definedName>
    <definedName name="_2670__FDSAUDITLINK__" hidden="1">{"fdsup://directions/FAT Viewer?action=UPDATE&amp;creator=factset&amp;DYN_ARGS=TRUE&amp;DOC_NAME=FAT:FQL_AUDITING_CLIENT_TEMPLATE.FAT&amp;display_string=Audit&amp;VAR:KEY=QVWLOHUVOH&amp;VAR:QUERY=RkZfRlJFRV9DRihMVE0sMCwsLCxVU0Qp&amp;WINDOW=FIRST_POPUP&amp;HEIGHT=450&amp;WIDTH=450&amp;START_MAXIMI","ZED=FALSE&amp;VAR:CALENDAR=US&amp;VAR:SYMBOL=CMI&amp;VAR:INDEX=0"}</definedName>
    <definedName name="_2671__FDSAUDITLINK__" localSheetId="2" hidden="1">{"fdsup://Directions/FactSet Auditing Viewer?action=AUDIT_VALUE&amp;DB=129&amp;ID1=44565810&amp;VALUEID=01001&amp;SDATE=2009&amp;PERIODTYPE=ANN_STD&amp;window=popup_no_bar&amp;width=385&amp;height=120&amp;START_MAXIMIZED=FALSE&amp;creator=factset&amp;display_string=Audit"}</definedName>
    <definedName name="_2671__FDSAUDITLINK__" hidden="1">{"fdsup://Directions/FactSet Auditing Viewer?action=AUDIT_VALUE&amp;DB=129&amp;ID1=44565810&amp;VALUEID=01001&amp;SDATE=2009&amp;PERIODTYPE=ANN_STD&amp;window=popup_no_bar&amp;width=385&amp;height=120&amp;START_MAXIMIZED=FALSE&amp;creator=factset&amp;display_string=Audit"}</definedName>
    <definedName name="_2672__FDSAUDITLINK__" localSheetId="2" hidden="1">{"fdsup://directions/FAT Viewer?action=UPDATE&amp;creator=factset&amp;DYN_ARGS=TRUE&amp;DOC_NAME=FAT:FQL_AUDITING_CLIENT_TEMPLATE.FAT&amp;display_string=Audit&amp;VAR:KEY=WFKZOXUXUB&amp;VAR:QUERY=RkZfRlJFRV9DRihMVE0sMCwsLCxVU0Qp&amp;WINDOW=FIRST_POPUP&amp;HEIGHT=450&amp;WIDTH=450&amp;START_MAXIMI","ZED=FALSE&amp;VAR:CALENDAR=US&amp;VAR:SYMBOL=SRCL&amp;VAR:INDEX=0"}</definedName>
    <definedName name="_2672__FDSAUDITLINK__" hidden="1">{"fdsup://directions/FAT Viewer?action=UPDATE&amp;creator=factset&amp;DYN_ARGS=TRUE&amp;DOC_NAME=FAT:FQL_AUDITING_CLIENT_TEMPLATE.FAT&amp;display_string=Audit&amp;VAR:KEY=WFKZOXUXUB&amp;VAR:QUERY=RkZfRlJFRV9DRihMVE0sMCwsLCxVU0Qp&amp;WINDOW=FIRST_POPUP&amp;HEIGHT=450&amp;WIDTH=450&amp;START_MAXIMI","ZED=FALSE&amp;VAR:CALENDAR=US&amp;VAR:SYMBOL=SRCL&amp;VAR:INDEX=0"}</definedName>
    <definedName name="_2673__FDSAUDITLINK__" localSheetId="2" hidden="1">{"fdsup://Directions/FactSet Auditing Viewer?action=AUDIT_VALUE&amp;DB=129&amp;ID1=24791620&amp;VALUEID=01001&amp;SDATE=2009&amp;PERIODTYPE=ANN_STD&amp;window=popup_no_bar&amp;width=385&amp;height=120&amp;START_MAXIMIZED=FALSE&amp;creator=factset&amp;display_string=Audit"}</definedName>
    <definedName name="_2673__FDSAUDITLINK__" hidden="1">{"fdsup://Directions/FactSet Auditing Viewer?action=AUDIT_VALUE&amp;DB=129&amp;ID1=24791620&amp;VALUEID=01001&amp;SDATE=2009&amp;PERIODTYPE=ANN_STD&amp;window=popup_no_bar&amp;width=385&amp;height=120&amp;START_MAXIMIZED=FALSE&amp;creator=factset&amp;display_string=Audit"}</definedName>
    <definedName name="_2674__FDSAUDITLINK__" localSheetId="2" hidden="1">{"fdsup://Directions/FactSet Auditing Viewer?action=AUDIT_VALUE&amp;DB=129&amp;ID1=94184810&amp;VALUEID=01001&amp;SDATE=2004&amp;PERIODTYPE=ANN_STD&amp;window=popup_no_bar&amp;width=385&amp;height=120&amp;START_MAXIMIZED=FALSE&amp;creator=factset&amp;display_string=Audit"}</definedName>
    <definedName name="_2674__FDSAUDITLINK__" hidden="1">{"fdsup://Directions/FactSet Auditing Viewer?action=AUDIT_VALUE&amp;DB=129&amp;ID1=94184810&amp;VALUEID=01001&amp;SDATE=2004&amp;PERIODTYPE=ANN_STD&amp;window=popup_no_bar&amp;width=385&amp;height=120&amp;START_MAXIMIZED=FALSE&amp;creator=factset&amp;display_string=Audit"}</definedName>
    <definedName name="_2675__FDSAUDITLINK__" localSheetId="2" hidden="1">{"fdsup://Directions/FactSet Auditing Viewer?action=AUDIT_VALUE&amp;DB=129&amp;ID1=33643310&amp;VALUEID=01001&amp;SDATE=2009&amp;PERIODTYPE=ANN_STD&amp;window=popup_no_bar&amp;width=385&amp;height=120&amp;START_MAXIMIZED=FALSE&amp;creator=factset&amp;display_string=Audit"}</definedName>
    <definedName name="_2675__FDSAUDITLINK__" hidden="1">{"fdsup://Directions/FactSet Auditing Viewer?action=AUDIT_VALUE&amp;DB=129&amp;ID1=33643310&amp;VALUEID=01001&amp;SDATE=2009&amp;PERIODTYPE=ANN_STD&amp;window=popup_no_bar&amp;width=385&amp;height=120&amp;START_MAXIMIZED=FALSE&amp;creator=factset&amp;display_string=Audit"}</definedName>
    <definedName name="_2676__FDSAUDITLINK__" localSheetId="2" hidden="1">{"fdsup://directions/FAT Viewer?action=UPDATE&amp;creator=factset&amp;DYN_ARGS=TRUE&amp;DOC_NAME=FAT:FQL_AUDITING_CLIENT_TEMPLATE.FAT&amp;display_string=Audit&amp;VAR:KEY=YLOZKZQHWZ&amp;VAR:QUERY=RkZfR1JPU1NfTUdOKE1PTiwwKQ==&amp;WINDOW=FIRST_POPUP&amp;HEIGHT=450&amp;WIDTH=450&amp;START_MAXIMIZED=","FALSE&amp;VAR:CALENDAR=US&amp;VAR:SYMBOL=ICE&amp;VAR:INDEX=0"}</definedName>
    <definedName name="_2676__FDSAUDITLINK__" hidden="1">{"fdsup://directions/FAT Viewer?action=UPDATE&amp;creator=factset&amp;DYN_ARGS=TRUE&amp;DOC_NAME=FAT:FQL_AUDITING_CLIENT_TEMPLATE.FAT&amp;display_string=Audit&amp;VAR:KEY=YLOZKZQHWZ&amp;VAR:QUERY=RkZfR1JPU1NfTUdOKE1PTiwwKQ==&amp;WINDOW=FIRST_POPUP&amp;HEIGHT=450&amp;WIDTH=450&amp;START_MAXIMIZED=","FALSE&amp;VAR:CALENDAR=US&amp;VAR:SYMBOL=ICE&amp;VAR:INDEX=0"}</definedName>
    <definedName name="_2677__FDSAUDITLINK__" localSheetId="2" hidden="1">{"fdsup://Directions/FactSet Auditing Viewer?action=AUDIT_VALUE&amp;DB=129&amp;ID1=69642930&amp;VALUEID=01001&amp;SDATE=2010&amp;PERIODTYPE=ANN_STD&amp;window=popup_no_bar&amp;width=385&amp;height=120&amp;START_MAXIMIZED=FALSE&amp;creator=factset&amp;display_string=Audit"}</definedName>
    <definedName name="_2677__FDSAUDITLINK__" hidden="1">{"fdsup://Directions/FactSet Auditing Viewer?action=AUDIT_VALUE&amp;DB=129&amp;ID1=69642930&amp;VALUEID=01001&amp;SDATE=2010&amp;PERIODTYPE=ANN_STD&amp;window=popup_no_bar&amp;width=385&amp;height=120&amp;START_MAXIMIZED=FALSE&amp;creator=factset&amp;display_string=Audit"}</definedName>
    <definedName name="_2678__FDSAUDITLINK__" localSheetId="2" hidden="1">{"fdsup://directions/FAT Viewer?action=UPDATE&amp;creator=factset&amp;DYN_ARGS=TRUE&amp;DOC_NAME=FAT:FQL_AUDITING_CLIENT_TEMPLATE.FAT&amp;display_string=Audit&amp;VAR:KEY=HENWRIFARG&amp;VAR:QUERY=RkZfRlJFRV9DRihMVE0sMCwsLCxVU0Qp&amp;WINDOW=FIRST_POPUP&amp;HEIGHT=450&amp;WIDTH=450&amp;START_MAXIMI","ZED=FALSE&amp;VAR:CALENDAR=US&amp;VAR:SYMBOL=CLX&amp;VAR:INDEX=0"}</definedName>
    <definedName name="_2678__FDSAUDITLINK__" hidden="1">{"fdsup://directions/FAT Viewer?action=UPDATE&amp;creator=factset&amp;DYN_ARGS=TRUE&amp;DOC_NAME=FAT:FQL_AUDITING_CLIENT_TEMPLATE.FAT&amp;display_string=Audit&amp;VAR:KEY=HENWRIFARG&amp;VAR:QUERY=RkZfRlJFRV9DRihMVE0sMCwsLCxVU0Qp&amp;WINDOW=FIRST_POPUP&amp;HEIGHT=450&amp;WIDTH=450&amp;START_MAXIMI","ZED=FALSE&amp;VAR:CALENDAR=US&amp;VAR:SYMBOL=CLX&amp;VAR:INDEX=0"}</definedName>
    <definedName name="_2679__FDSAUDITLINK__" localSheetId="2" hidden="1">{"fdsup://Directions/FactSet Auditing Viewer?action=AUDIT_VALUE&amp;DB=129&amp;ID1=96683710&amp;VALUEID=01001&amp;SDATE=2005&amp;PERIODTYPE=ANN_STD&amp;window=popup_no_bar&amp;width=385&amp;height=120&amp;START_MAXIMIZED=FALSE&amp;creator=factset&amp;display_string=Audit"}</definedName>
    <definedName name="_2679__FDSAUDITLINK__" hidden="1">{"fdsup://Directions/FactSet Auditing Viewer?action=AUDIT_VALUE&amp;DB=129&amp;ID1=96683710&amp;VALUEID=01001&amp;SDATE=2005&amp;PERIODTYPE=ANN_STD&amp;window=popup_no_bar&amp;width=385&amp;height=120&amp;START_MAXIMIZED=FALSE&amp;creator=factset&amp;display_string=Audit"}</definedName>
    <definedName name="_2680__FDSAUDITLINK__" localSheetId="2" hidden="1">{"fdsup://directions/FAT Viewer?action=UPDATE&amp;creator=factset&amp;DYN_ARGS=TRUE&amp;DOC_NAME=FAT:FQL_AUDITING_CLIENT_TEMPLATE.FAT&amp;display_string=Audit&amp;VAR:KEY=YPSRILUJAN&amp;VAR:QUERY=RkZfR1JPU1NfTUdOKE1PTiwwKQ==&amp;WINDOW=FIRST_POPUP&amp;HEIGHT=450&amp;WIDTH=450&amp;START_MAXIMIZED=","FALSE&amp;VAR:CALENDAR=US&amp;VAR:SYMBOL=MTD&amp;VAR:INDEX=0"}</definedName>
    <definedName name="_2680__FDSAUDITLINK__" hidden="1">{"fdsup://directions/FAT Viewer?action=UPDATE&amp;creator=factset&amp;DYN_ARGS=TRUE&amp;DOC_NAME=FAT:FQL_AUDITING_CLIENT_TEMPLATE.FAT&amp;display_string=Audit&amp;VAR:KEY=YPSRILUJAN&amp;VAR:QUERY=RkZfR1JPU1NfTUdOKE1PTiwwKQ==&amp;WINDOW=FIRST_POPUP&amp;HEIGHT=450&amp;WIDTH=450&amp;START_MAXIMIZED=","FALSE&amp;VAR:CALENDAR=US&amp;VAR:SYMBOL=MTD&amp;VAR:INDEX=0"}</definedName>
    <definedName name="_2681__FDSAUDITLINK__" localSheetId="2" hidden="1">{"fdsup://directions/FAT Viewer?action=UPDATE&amp;creator=factset&amp;DYN_ARGS=TRUE&amp;DOC_NAME=FAT:FQL_AUDITING_CLIENT_TEMPLATE.FAT&amp;display_string=Audit&amp;VAR:KEY=JKNAVUZETE&amp;VAR:QUERY=RkZfRlJFRV9DRihMVE0sMCwsLCxVU0Qp&amp;WINDOW=FIRST_POPUP&amp;HEIGHT=450&amp;WIDTH=450&amp;START_MAXIMI","ZED=FALSE&amp;VAR:CALENDAR=US&amp;VAR:SYMBOL=CREE&amp;VAR:INDEX=0"}</definedName>
    <definedName name="_2681__FDSAUDITLINK__" hidden="1">{"fdsup://directions/FAT Viewer?action=UPDATE&amp;creator=factset&amp;DYN_ARGS=TRUE&amp;DOC_NAME=FAT:FQL_AUDITING_CLIENT_TEMPLATE.FAT&amp;display_string=Audit&amp;VAR:KEY=JKNAVUZETE&amp;VAR:QUERY=RkZfRlJFRV9DRihMVE0sMCwsLCxVU0Qp&amp;WINDOW=FIRST_POPUP&amp;HEIGHT=450&amp;WIDTH=450&amp;START_MAXIMI","ZED=FALSE&amp;VAR:CALENDAR=US&amp;VAR:SYMBOL=CREE&amp;VAR:INDEX=0"}</definedName>
    <definedName name="_2682__FDSAUDITLINK__" localSheetId="2" hidden="1">{"fdsup://Directions/FactSet Auditing Viewer?action=AUDIT_VALUE&amp;DB=129&amp;ID1=42823610&amp;VALUEID=01001&amp;SDATE=2009&amp;PERIODTYPE=ANN_STD&amp;window=popup_no_bar&amp;width=385&amp;height=120&amp;START_MAXIMIZED=FALSE&amp;creator=factset&amp;display_string=Audit"}</definedName>
    <definedName name="_2682__FDSAUDITLINK__" hidden="1">{"fdsup://Directions/FactSet Auditing Viewer?action=AUDIT_VALUE&amp;DB=129&amp;ID1=42823610&amp;VALUEID=01001&amp;SDATE=2009&amp;PERIODTYPE=ANN_STD&amp;window=popup_no_bar&amp;width=385&amp;height=120&amp;START_MAXIMIZED=FALSE&amp;creator=factset&amp;display_string=Audit"}</definedName>
    <definedName name="_2683__FDSAUDITLINK__" localSheetId="2" hidden="1">{"fdsup://directions/FAT Viewer?action=UPDATE&amp;creator=factset&amp;DYN_ARGS=TRUE&amp;DOC_NAME=FAT:FQL_AUDITING_CLIENT_TEMPLATE.FAT&amp;display_string=Audit&amp;VAR:KEY=JKRUXIHCRS&amp;VAR:QUERY=RkZfR1JPU1NfTUdOKE1PTiwwKQ==&amp;WINDOW=FIRST_POPUP&amp;HEIGHT=450&amp;WIDTH=450&amp;START_MAXIMIZED=","FALSE&amp;VAR:CALENDAR=US&amp;VAR:SYMBOL=CTXS&amp;VAR:INDEX=0"}</definedName>
    <definedName name="_2683__FDSAUDITLINK__" hidden="1">{"fdsup://directions/FAT Viewer?action=UPDATE&amp;creator=factset&amp;DYN_ARGS=TRUE&amp;DOC_NAME=FAT:FQL_AUDITING_CLIENT_TEMPLATE.FAT&amp;display_string=Audit&amp;VAR:KEY=JKRUXIHCRS&amp;VAR:QUERY=RkZfR1JPU1NfTUdOKE1PTiwwKQ==&amp;WINDOW=FIRST_POPUP&amp;HEIGHT=450&amp;WIDTH=450&amp;START_MAXIMIZED=","FALSE&amp;VAR:CALENDAR=US&amp;VAR:SYMBOL=CTXS&amp;VAR:INDEX=0"}</definedName>
    <definedName name="_2684__FDSAUDITLINK__" localSheetId="2" hidden="1">{"fdsup://Directions/FactSet Auditing Viewer?action=AUDIT_VALUE&amp;DB=129&amp;ID1=17275R10&amp;VALUEID=05194&amp;SDATE=201004&amp;PERIODTYPE=QTR_STD&amp;window=popup_no_bar&amp;width=385&amp;height=120&amp;START_MAXIMIZED=FALSE&amp;creator=factset&amp;display_string=Audit"}</definedName>
    <definedName name="_2684__FDSAUDITLINK__" hidden="1">{"fdsup://Directions/FactSet Auditing Viewer?action=AUDIT_VALUE&amp;DB=129&amp;ID1=17275R10&amp;VALUEID=05194&amp;SDATE=201004&amp;PERIODTYPE=QTR_STD&amp;window=popup_no_bar&amp;width=385&amp;height=120&amp;START_MAXIMIZED=FALSE&amp;creator=factset&amp;display_string=Audit"}</definedName>
    <definedName name="_2685__FDSAUDITLINK__" localSheetId="2" hidden="1">{"fdsup://Directions/FactSet Auditing Viewer?action=AUDIT_VALUE&amp;DB=129&amp;ID1=17737610&amp;VALUEID=01001&amp;SDATE=2009&amp;PERIODTYPE=ANN_STD&amp;window=popup_no_bar&amp;width=385&amp;height=120&amp;START_MAXIMIZED=FALSE&amp;creator=factset&amp;display_string=Audit"}</definedName>
    <definedName name="_2685__FDSAUDITLINK__" hidden="1">{"fdsup://Directions/FactSet Auditing Viewer?action=AUDIT_VALUE&amp;DB=129&amp;ID1=17737610&amp;VALUEID=01001&amp;SDATE=2009&amp;PERIODTYPE=ANN_STD&amp;window=popup_no_bar&amp;width=385&amp;height=120&amp;START_MAXIMIZED=FALSE&amp;creator=factset&amp;display_string=Audit"}</definedName>
    <definedName name="_2686__FDSAUDITLINK__" localSheetId="2" hidden="1">{"fdsup://Directions/FactSet Auditing Viewer?action=AUDIT_VALUE&amp;DB=129&amp;ID1=H0023R10&amp;VALUEID=01001&amp;SDATE=2009&amp;PERIODTYPE=ANN_STD&amp;window=popup_no_bar&amp;width=385&amp;height=120&amp;START_MAXIMIZED=FALSE&amp;creator=factset&amp;display_string=Audit"}</definedName>
    <definedName name="_2686__FDSAUDITLINK__" hidden="1">{"fdsup://Directions/FactSet Auditing Viewer?action=AUDIT_VALUE&amp;DB=129&amp;ID1=H0023R10&amp;VALUEID=01001&amp;SDATE=2009&amp;PERIODTYPE=ANN_STD&amp;window=popup_no_bar&amp;width=385&amp;height=120&amp;START_MAXIMIZED=FALSE&amp;creator=factset&amp;display_string=Audit"}</definedName>
    <definedName name="_2687__FDSAUDITLINK__" localSheetId="2" hidden="1">{"fdsup://directions/FAT Viewer?action=UPDATE&amp;creator=factset&amp;DYN_ARGS=TRUE&amp;DOC_NAME=FAT:FQL_AUDITING_CLIENT_TEMPLATE.FAT&amp;display_string=Audit&amp;VAR:KEY=XCXIBGVGFE&amp;VAR:QUERY=RkZfRlJFRV9DRihMVE0sMCwsLCxVU0Qp&amp;WINDOW=FIRST_POPUP&amp;HEIGHT=450&amp;WIDTH=450&amp;START_MAXIMI","ZED=FALSE&amp;VAR:CALENDAR=US&amp;VAR:SYMBOL=WFMI&amp;VAR:INDEX=0"}</definedName>
    <definedName name="_2687__FDSAUDITLINK__" hidden="1">{"fdsup://directions/FAT Viewer?action=UPDATE&amp;creator=factset&amp;DYN_ARGS=TRUE&amp;DOC_NAME=FAT:FQL_AUDITING_CLIENT_TEMPLATE.FAT&amp;display_string=Audit&amp;VAR:KEY=XCXIBGVGFE&amp;VAR:QUERY=RkZfRlJFRV9DRihMVE0sMCwsLCxVU0Qp&amp;WINDOW=FIRST_POPUP&amp;HEIGHT=450&amp;WIDTH=450&amp;START_MAXIMI","ZED=FALSE&amp;VAR:CALENDAR=US&amp;VAR:SYMBOL=WFMI&amp;VAR:INDEX=0"}</definedName>
    <definedName name="_2688__FDSAUDITLINK__" localSheetId="2" hidden="1">{"fdsup://Directions/FactSet Auditing Viewer?action=AUDIT_VALUE&amp;DB=129&amp;ID1=45865V10&amp;VALUEID=05194&amp;SDATE=201003&amp;PERIODTYPE=QTR_STD&amp;window=popup_no_bar&amp;width=385&amp;height=120&amp;START_MAXIMIZED=FALSE&amp;creator=factset&amp;display_string=Audit"}</definedName>
    <definedName name="_2688__FDSAUDITLINK__" hidden="1">{"fdsup://Directions/FactSet Auditing Viewer?action=AUDIT_VALUE&amp;DB=129&amp;ID1=45865V10&amp;VALUEID=05194&amp;SDATE=201003&amp;PERIODTYPE=QTR_STD&amp;window=popup_no_bar&amp;width=385&amp;height=120&amp;START_MAXIMIZED=FALSE&amp;creator=factset&amp;display_string=Audit"}</definedName>
    <definedName name="_2689__FDSAUDITLINK__" localSheetId="2" hidden="1">{"fdsup://Directions/FactSet Auditing Viewer?action=AUDIT_VALUE&amp;DB=129&amp;ID1=44565810&amp;VALUEID=05194&amp;SDATE=201003&amp;PERIODTYPE=QTR_STD&amp;window=popup_no_bar&amp;width=385&amp;height=120&amp;START_MAXIMIZED=FALSE&amp;creator=factset&amp;display_string=Audit"}</definedName>
    <definedName name="_2689__FDSAUDITLINK__" hidden="1">{"fdsup://Directions/FactSet Auditing Viewer?action=AUDIT_VALUE&amp;DB=129&amp;ID1=44565810&amp;VALUEID=05194&amp;SDATE=201003&amp;PERIODTYPE=QTR_STD&amp;window=popup_no_bar&amp;width=385&amp;height=120&amp;START_MAXIMIZED=FALSE&amp;creator=factset&amp;display_string=Audit"}</definedName>
    <definedName name="_2690__FDSAUDITLINK__" localSheetId="2" hidden="1">{"fdsup://directions/FAT Viewer?action=UPDATE&amp;creator=factset&amp;DYN_ARGS=TRUE&amp;DOC_NAME=FAT:FQL_AUDITING_CLIENT_TEMPLATE.FAT&amp;display_string=Audit&amp;VAR:KEY=YJIHOFANYN&amp;VAR:QUERY=RkZfR1JPU1NfTUdOKE1PTiwwKQ==&amp;WINDOW=FIRST_POPUP&amp;HEIGHT=450&amp;WIDTH=450&amp;START_MAXIMIZED=","FALSE&amp;VAR:CALENDAR=US&amp;VAR:SYMBOL=FSLR&amp;VAR:INDEX=0"}</definedName>
    <definedName name="_2690__FDSAUDITLINK__" hidden="1">{"fdsup://directions/FAT Viewer?action=UPDATE&amp;creator=factset&amp;DYN_ARGS=TRUE&amp;DOC_NAME=FAT:FQL_AUDITING_CLIENT_TEMPLATE.FAT&amp;display_string=Audit&amp;VAR:KEY=YJIHOFANYN&amp;VAR:QUERY=RkZfR1JPU1NfTUdOKE1PTiwwKQ==&amp;WINDOW=FIRST_POPUP&amp;HEIGHT=450&amp;WIDTH=450&amp;START_MAXIMIZED=","FALSE&amp;VAR:CALENDAR=US&amp;VAR:SYMBOL=FSLR&amp;VAR:INDEX=0"}</definedName>
    <definedName name="_2691__FDSAUDITLINK__" localSheetId="2" hidden="1">{"fdsup://Directions/FactSet Auditing Viewer?action=AUDIT_VALUE&amp;DB=129&amp;ID1=96683710&amp;VALUEID=01001&amp;SDATE=2010&amp;PERIODTYPE=ANN_STD&amp;window=popup_no_bar&amp;width=385&amp;height=120&amp;START_MAXIMIZED=FALSE&amp;creator=factset&amp;display_string=Audit"}</definedName>
    <definedName name="_2691__FDSAUDITLINK__" hidden="1">{"fdsup://Directions/FactSet Auditing Viewer?action=AUDIT_VALUE&amp;DB=129&amp;ID1=96683710&amp;VALUEID=01001&amp;SDATE=2010&amp;PERIODTYPE=ANN_STD&amp;window=popup_no_bar&amp;width=385&amp;height=120&amp;START_MAXIMIZED=FALSE&amp;creator=factset&amp;display_string=Audit"}</definedName>
    <definedName name="_2692__FDSAUDITLINK__" localSheetId="2" hidden="1">{"fdsup://directions/FAT Viewer?action=UPDATE&amp;creator=factset&amp;DYN_ARGS=TRUE&amp;DOC_NAME=FAT:FQL_AUDITING_CLIENT_TEMPLATE.FAT&amp;display_string=Audit&amp;VAR:KEY=BKDAHWBQFC&amp;VAR:QUERY=RkZfRlJFRV9DRihMVE0sMCwsLCxVU0Qp&amp;WINDOW=FIRST_POPUP&amp;HEIGHT=450&amp;WIDTH=450&amp;START_MAXIMI","ZED=FALSE&amp;VAR:CALENDAR=US&amp;VAR:SYMBOL=JCI&amp;VAR:INDEX=0"}</definedName>
    <definedName name="_2692__FDSAUDITLINK__" hidden="1">{"fdsup://directions/FAT Viewer?action=UPDATE&amp;creator=factset&amp;DYN_ARGS=TRUE&amp;DOC_NAME=FAT:FQL_AUDITING_CLIENT_TEMPLATE.FAT&amp;display_string=Audit&amp;VAR:KEY=BKDAHWBQFC&amp;VAR:QUERY=RkZfRlJFRV9DRihMVE0sMCwsLCxVU0Qp&amp;WINDOW=FIRST_POPUP&amp;HEIGHT=450&amp;WIDTH=450&amp;START_MAXIMI","ZED=FALSE&amp;VAR:CALENDAR=US&amp;VAR:SYMBOL=JCI&amp;VAR:INDEX=0"}</definedName>
    <definedName name="_2693__FDSAUDITLINK__" localSheetId="2" hidden="1">{"fdsup://Directions/FactSet Auditing Viewer?action=AUDIT_VALUE&amp;DB=129&amp;ID1=17134010&amp;VALUEID=02001&amp;SDATE=201002&amp;PERIODTYPE=QTR_STD&amp;window=popup_no_bar&amp;width=385&amp;height=120&amp;START_MAXIMIZED=FALSE&amp;creator=factset&amp;display_string=Audit"}</definedName>
    <definedName name="_2693__FDSAUDITLINK__" hidden="1">{"fdsup://Directions/FactSet Auditing Viewer?action=AUDIT_VALUE&amp;DB=129&amp;ID1=17134010&amp;VALUEID=02001&amp;SDATE=201002&amp;PERIODTYPE=QTR_STD&amp;window=popup_no_bar&amp;width=385&amp;height=120&amp;START_MAXIMIZED=FALSE&amp;creator=factset&amp;display_string=Audit"}</definedName>
    <definedName name="_2694__FDSAUDITLINK__" localSheetId="2" hidden="1">{"fdsup://Directions/FactSet Auditing Viewer?action=AUDIT_VALUE&amp;DB=129&amp;ID1=45865V10&amp;VALUEID=01001&amp;SDATE=2009&amp;PERIODTYPE=ANN_STD&amp;window=popup_no_bar&amp;width=385&amp;height=120&amp;START_MAXIMIZED=FALSE&amp;creator=factset&amp;display_string=Audit"}</definedName>
    <definedName name="_2694__FDSAUDITLINK__" hidden="1">{"fdsup://Directions/FactSet Auditing Viewer?action=AUDIT_VALUE&amp;DB=129&amp;ID1=45865V10&amp;VALUEID=01001&amp;SDATE=2009&amp;PERIODTYPE=ANN_STD&amp;window=popup_no_bar&amp;width=385&amp;height=120&amp;START_MAXIMIZED=FALSE&amp;creator=factset&amp;display_string=Audit"}</definedName>
    <definedName name="_2695__FDSAUDITLINK__" localSheetId="2" hidden="1">{"fdsup://directions/FAT Viewer?action=UPDATE&amp;creator=factset&amp;DYN_ARGS=TRUE&amp;DOC_NAME=FAT:FQL_AUDITING_CLIENT_TEMPLATE.FAT&amp;display_string=Audit&amp;VAR:KEY=XEVQDIFALW&amp;VAR:QUERY=RkZfR1JPU1NfTUdOKE1PTiwwKQ==&amp;WINDOW=FIRST_POPUP&amp;HEIGHT=450&amp;WIDTH=450&amp;START_MAXIMIZED=","FALSE&amp;VAR:CALENDAR=US&amp;VAR:SYMBOL=SBUX&amp;VAR:INDEX=0"}</definedName>
    <definedName name="_2695__FDSAUDITLINK__" hidden="1">{"fdsup://directions/FAT Viewer?action=UPDATE&amp;creator=factset&amp;DYN_ARGS=TRUE&amp;DOC_NAME=FAT:FQL_AUDITING_CLIENT_TEMPLATE.FAT&amp;display_string=Audit&amp;VAR:KEY=XEVQDIFALW&amp;VAR:QUERY=RkZfR1JPU1NfTUdOKE1PTiwwKQ==&amp;WINDOW=FIRST_POPUP&amp;HEIGHT=450&amp;WIDTH=450&amp;START_MAXIMIZED=","FALSE&amp;VAR:CALENDAR=US&amp;VAR:SYMBOL=SBUX&amp;VAR:INDEX=0"}</definedName>
    <definedName name="_2696__FDSAUDITLINK__" localSheetId="2" hidden="1">{"fdsup://Directions/FactSet Auditing Viewer?action=AUDIT_VALUE&amp;DB=129&amp;ID1=18905410&amp;VALUEID=01001&amp;SDATE=2010&amp;PERIODTYPE=ANN_STD&amp;window=popup_no_bar&amp;width=385&amp;height=120&amp;START_MAXIMIZED=FALSE&amp;creator=factset&amp;display_string=Audit"}</definedName>
    <definedName name="_2696__FDSAUDITLINK__" hidden="1">{"fdsup://Directions/FactSet Auditing Viewer?action=AUDIT_VALUE&amp;DB=129&amp;ID1=18905410&amp;VALUEID=01001&amp;SDATE=2010&amp;PERIODTYPE=ANN_STD&amp;window=popup_no_bar&amp;width=385&amp;height=120&amp;START_MAXIMIZED=FALSE&amp;creator=factset&amp;display_string=Audit"}</definedName>
    <definedName name="_2697__FDSAUDITLINK__" localSheetId="2" hidden="1">{"fdsup://directions/FAT Viewer?action=UPDATE&amp;creator=factset&amp;DYN_ARGS=TRUE&amp;DOC_NAME=FAT:FQL_AUDITING_CLIENT_TEMPLATE.FAT&amp;display_string=Audit&amp;VAR:KEY=GNUDWLYLYZ&amp;VAR:QUERY=RkZfRlJFRV9DRihMVE0sMCwsLCxVU0Qp&amp;WINDOW=FIRST_POPUP&amp;HEIGHT=450&amp;WIDTH=450&amp;START_MAXIMI","ZED=FALSE&amp;VAR:CALENDAR=US&amp;VAR:SYMBOL=ABB&amp;VAR:INDEX=0"}</definedName>
    <definedName name="_2697__FDSAUDITLINK__" hidden="1">{"fdsup://directions/FAT Viewer?action=UPDATE&amp;creator=factset&amp;DYN_ARGS=TRUE&amp;DOC_NAME=FAT:FQL_AUDITING_CLIENT_TEMPLATE.FAT&amp;display_string=Audit&amp;VAR:KEY=GNUDWLYLYZ&amp;VAR:QUERY=RkZfRlJFRV9DRihMVE0sMCwsLCxVU0Qp&amp;WINDOW=FIRST_POPUP&amp;HEIGHT=450&amp;WIDTH=450&amp;START_MAXIMI","ZED=FALSE&amp;VAR:CALENDAR=US&amp;VAR:SYMBOL=ABB&amp;VAR:INDEX=0"}</definedName>
    <definedName name="_2698__FDSAUDITLINK__" localSheetId="2" hidden="1">{"fdsup://directions/FAT Viewer?action=UPDATE&amp;creator=factset&amp;DYN_ARGS=TRUE&amp;DOC_NAME=FAT:FQL_AUDITING_CLIENT_TEMPLATE.FAT&amp;display_string=Audit&amp;VAR:KEY=NOJGBCLUPI&amp;VAR:QUERY=RkZfR1JPU1NfTUdOKE1PTiwwKQ==&amp;WINDOW=FIRST_POPUP&amp;HEIGHT=450&amp;WIDTH=450&amp;START_MAXIMIZED=","FALSE&amp;VAR:CALENDAR=US&amp;VAR:SYMBOL=IBM&amp;VAR:INDEX=0"}</definedName>
    <definedName name="_2698__FDSAUDITLINK__" hidden="1">{"fdsup://directions/FAT Viewer?action=UPDATE&amp;creator=factset&amp;DYN_ARGS=TRUE&amp;DOC_NAME=FAT:FQL_AUDITING_CLIENT_TEMPLATE.FAT&amp;display_string=Audit&amp;VAR:KEY=NOJGBCLUPI&amp;VAR:QUERY=RkZfR1JPU1NfTUdOKE1PTiwwKQ==&amp;WINDOW=FIRST_POPUP&amp;HEIGHT=450&amp;WIDTH=450&amp;START_MAXIMIZED=","FALSE&amp;VAR:CALENDAR=US&amp;VAR:SYMBOL=IBM&amp;VAR:INDEX=0"}</definedName>
    <definedName name="_2699__FDSAUDITLINK__" localSheetId="2" hidden="1">{"fdsup://Directions/FactSet Auditing Viewer?action=AUDIT_VALUE&amp;DB=129&amp;ID1=00724F10&amp;VALUEID=05194&amp;SDATE=201003&amp;PERIODTYPE=QTR_STD&amp;window=popup_no_bar&amp;width=385&amp;height=120&amp;START_MAXIMIZED=FALSE&amp;creator=factset&amp;display_string=Audit"}</definedName>
    <definedName name="_2699__FDSAUDITLINK__" hidden="1">{"fdsup://Directions/FactSet Auditing Viewer?action=AUDIT_VALUE&amp;DB=129&amp;ID1=00724F10&amp;VALUEID=05194&amp;SDATE=201003&amp;PERIODTYPE=QTR_STD&amp;window=popup_no_bar&amp;width=385&amp;height=120&amp;START_MAXIMIZED=FALSE&amp;creator=factset&amp;display_string=Audit"}</definedName>
    <definedName name="_2700__FDSAUDITLINK__" localSheetId="2" hidden="1">{"fdsup://Directions/FactSet Auditing Viewer?action=AUDIT_VALUE&amp;DB=129&amp;ID1=00915810&amp;VALUEID=05194&amp;SDATE=201004&amp;PERIODTYPE=QTR_STD&amp;window=popup_no_bar&amp;width=385&amp;height=120&amp;START_MAXIMIZED=FALSE&amp;creator=factset&amp;display_string=Audit"}</definedName>
    <definedName name="_2700__FDSAUDITLINK__" hidden="1">{"fdsup://Directions/FactSet Auditing Viewer?action=AUDIT_VALUE&amp;DB=129&amp;ID1=00915810&amp;VALUEID=05194&amp;SDATE=201004&amp;PERIODTYPE=QTR_STD&amp;window=popup_no_bar&amp;width=385&amp;height=120&amp;START_MAXIMIZED=FALSE&amp;creator=factset&amp;display_string=Audit"}</definedName>
    <definedName name="_2701__FDSAUDITLINK__" localSheetId="2" hidden="1">{"fdsup://directions/FAT Viewer?action=UPDATE&amp;creator=factset&amp;DYN_ARGS=TRUE&amp;DOC_NAME=FAT:FQL_AUDITING_CLIENT_TEMPLATE.FAT&amp;display_string=Audit&amp;VAR:KEY=XYDOBCHWLO&amp;VAR:QUERY=RkZfRlJFRV9DRihMVE0sMCwsLCxVU0Qp&amp;WINDOW=FIRST_POPUP&amp;HEIGHT=450&amp;WIDTH=450&amp;START_MAXIMI","ZED=FALSE&amp;VAR:CALENDAR=US&amp;VAR:SYMBOL=GOOG&amp;VAR:INDEX=0"}</definedName>
    <definedName name="_2701__FDSAUDITLINK__" hidden="1">{"fdsup://directions/FAT Viewer?action=UPDATE&amp;creator=factset&amp;DYN_ARGS=TRUE&amp;DOC_NAME=FAT:FQL_AUDITING_CLIENT_TEMPLATE.FAT&amp;display_string=Audit&amp;VAR:KEY=XYDOBCHWLO&amp;VAR:QUERY=RkZfRlJFRV9DRihMVE0sMCwsLCxVU0Qp&amp;WINDOW=FIRST_POPUP&amp;HEIGHT=450&amp;WIDTH=450&amp;START_MAXIMI","ZED=FALSE&amp;VAR:CALENDAR=US&amp;VAR:SYMBOL=GOOG&amp;VAR:INDEX=0"}</definedName>
    <definedName name="_2702__FDSAUDITLINK__" localSheetId="2" hidden="1">{"fdsup://directions/FAT Viewer?action=UPDATE&amp;creator=factset&amp;DYN_ARGS=TRUE&amp;DOC_NAME=FAT:FQL_AUDITING_CLIENT_TEMPLATE.FAT&amp;display_string=Audit&amp;VAR:KEY=UZOTKBIREH&amp;VAR:QUERY=RkZfR1JPU1NfTUdOKE1PTiwwKQ==&amp;WINDOW=FIRST_POPUP&amp;HEIGHT=450&amp;WIDTH=450&amp;START_MAXIMIZED=","FALSE&amp;VAR:CALENDAR=US&amp;VAR:SYMBOL=CMI&amp;VAR:INDEX=0"}</definedName>
    <definedName name="_2702__FDSAUDITLINK__" hidden="1">{"fdsup://directions/FAT Viewer?action=UPDATE&amp;creator=factset&amp;DYN_ARGS=TRUE&amp;DOC_NAME=FAT:FQL_AUDITING_CLIENT_TEMPLATE.FAT&amp;display_string=Audit&amp;VAR:KEY=UZOTKBIREH&amp;VAR:QUERY=RkZfR1JPU1NfTUdOKE1PTiwwKQ==&amp;WINDOW=FIRST_POPUP&amp;HEIGHT=450&amp;WIDTH=450&amp;START_MAXIMIZED=","FALSE&amp;VAR:CALENDAR=US&amp;VAR:SYMBOL=CMI&amp;VAR:INDEX=0"}</definedName>
    <definedName name="_2703__FDSAUDITLINK__" localSheetId="2" hidden="1">{"fdsup://directions/FAT Viewer?action=UPDATE&amp;creator=factset&amp;DYN_ARGS=TRUE&amp;DOC_NAME=FAT:FQL_AUDITING_CLIENT_TEMPLATE.FAT&amp;display_string=Audit&amp;VAR:KEY=CRSDUFARAV&amp;VAR:QUERY=RkZfRlJFRV9DRihMVE0sMCwsLCxVU0Qp&amp;WINDOW=FIRST_POPUP&amp;HEIGHT=450&amp;WIDTH=450&amp;START_MAXIMI","ZED=FALSE&amp;VAR:CALENDAR=US&amp;VAR:SYMBOL=DNR&amp;VAR:INDEX=0"}</definedName>
    <definedName name="_2703__FDSAUDITLINK__" hidden="1">{"fdsup://directions/FAT Viewer?action=UPDATE&amp;creator=factset&amp;DYN_ARGS=TRUE&amp;DOC_NAME=FAT:FQL_AUDITING_CLIENT_TEMPLATE.FAT&amp;display_string=Audit&amp;VAR:KEY=CRSDUFARAV&amp;VAR:QUERY=RkZfRlJFRV9DRihMVE0sMCwsLCxVU0Qp&amp;WINDOW=FIRST_POPUP&amp;HEIGHT=450&amp;WIDTH=450&amp;START_MAXIMI","ZED=FALSE&amp;VAR:CALENDAR=US&amp;VAR:SYMBOL=DNR&amp;VAR:INDEX=0"}</definedName>
    <definedName name="_2704__FDSAUDITLINK__" localSheetId="2" hidden="1">{"fdsup://directions/FAT Viewer?action=UPDATE&amp;creator=factset&amp;DYN_ARGS=TRUE&amp;DOC_NAME=FAT:FQL_AUDITING_CLIENT_TEMPLATE.FAT&amp;display_string=Audit&amp;VAR:KEY=ZMJKREXATA&amp;VAR:QUERY=RkZfR1JPU1NfTUdOKE1PTiwwKQ==&amp;WINDOW=FIRST_POPUP&amp;HEIGHT=450&amp;WIDTH=450&amp;START_MAXIMIZED=","FALSE&amp;VAR:CALENDAR=US&amp;VAR:SYMBOL=CHD&amp;VAR:INDEX=0"}</definedName>
    <definedName name="_2704__FDSAUDITLINK__" hidden="1">{"fdsup://directions/FAT Viewer?action=UPDATE&amp;creator=factset&amp;DYN_ARGS=TRUE&amp;DOC_NAME=FAT:FQL_AUDITING_CLIENT_TEMPLATE.FAT&amp;display_string=Audit&amp;VAR:KEY=ZMJKREXATA&amp;VAR:QUERY=RkZfR1JPU1NfTUdOKE1PTiwwKQ==&amp;WINDOW=FIRST_POPUP&amp;HEIGHT=450&amp;WIDTH=450&amp;START_MAXIMIZED=","FALSE&amp;VAR:CALENDAR=US&amp;VAR:SYMBOL=CHD&amp;VAR:INDEX=0"}</definedName>
    <definedName name="_2705__FDSAUDITLINK__" localSheetId="2" hidden="1">{"fdsup://directions/FAT Viewer?action=UPDATE&amp;creator=factset&amp;DYN_ARGS=TRUE&amp;DOC_NAME=FAT:FQL_AUDITING_CLIENT_TEMPLATE.FAT&amp;display_string=Audit&amp;VAR:KEY=IXIZCPEXYT&amp;VAR:QUERY=RkZfRlJFRV9DRihMVE0sMCwsLCxVU0Qp&amp;WINDOW=FIRST_POPUP&amp;HEIGHT=450&amp;WIDTH=450&amp;START_MAXIMI","ZED=FALSE&amp;VAR:CALENDAR=US&amp;VAR:SYMBOL=WAT&amp;VAR:INDEX=0"}</definedName>
    <definedName name="_2705__FDSAUDITLINK__" hidden="1">{"fdsup://directions/FAT Viewer?action=UPDATE&amp;creator=factset&amp;DYN_ARGS=TRUE&amp;DOC_NAME=FAT:FQL_AUDITING_CLIENT_TEMPLATE.FAT&amp;display_string=Audit&amp;VAR:KEY=IXIZCPEXYT&amp;VAR:QUERY=RkZfRlJFRV9DRihMVE0sMCwsLCxVU0Qp&amp;WINDOW=FIRST_POPUP&amp;HEIGHT=450&amp;WIDTH=450&amp;START_MAXIMI","ZED=FALSE&amp;VAR:CALENDAR=US&amp;VAR:SYMBOL=WAT&amp;VAR:INDEX=0"}</definedName>
    <definedName name="_2706__FDSAUDITLINK__" localSheetId="2" hidden="1">{"fdsup://Directions/FactSet Auditing Viewer?action=AUDIT_VALUE&amp;DB=129&amp;ID1=85891210&amp;VALUEID=01001&amp;SDATE=2009&amp;PERIODTYPE=ANN_STD&amp;window=popup_no_bar&amp;width=385&amp;height=120&amp;START_MAXIMIZED=FALSE&amp;creator=factset&amp;display_string=Audit"}</definedName>
    <definedName name="_2706__FDSAUDITLINK__" hidden="1">{"fdsup://Directions/FactSet Auditing Viewer?action=AUDIT_VALUE&amp;DB=129&amp;ID1=85891210&amp;VALUEID=01001&amp;SDATE=2009&amp;PERIODTYPE=ANN_STD&amp;window=popup_no_bar&amp;width=385&amp;height=120&amp;START_MAXIMIZED=FALSE&amp;creator=factset&amp;display_string=Audit"}</definedName>
    <definedName name="_2707__FDSAUDITLINK__" localSheetId="2" hidden="1">{"fdsup://Directions/FactSet Auditing Viewer?action=AUDIT_VALUE&amp;DB=129&amp;ID1=47836610&amp;VALUEID=05194&amp;SDATE=201004&amp;PERIODTYPE=QTR_STD&amp;window=popup_no_bar&amp;width=385&amp;height=120&amp;START_MAXIMIZED=FALSE&amp;creator=factset&amp;display_string=Audit"}</definedName>
    <definedName name="_2707__FDSAUDITLINK__" hidden="1">{"fdsup://Directions/FactSet Auditing Viewer?action=AUDIT_VALUE&amp;DB=129&amp;ID1=47836610&amp;VALUEID=05194&amp;SDATE=201004&amp;PERIODTYPE=QTR_STD&amp;window=popup_no_bar&amp;width=385&amp;height=120&amp;START_MAXIMIZED=FALSE&amp;creator=factset&amp;display_string=Audit"}</definedName>
    <definedName name="_2708__FDSAUDITLINK__" localSheetId="2" hidden="1">{"fdsup://directions/FAT Viewer?action=UPDATE&amp;creator=factset&amp;DYN_ARGS=TRUE&amp;DOC_NAME=FAT:FQL_AUDITING_CLIENT_TEMPLATE.FAT&amp;display_string=Audit&amp;VAR:KEY=MTKZSFAFIT&amp;VAR:QUERY=RkZfRlJFRV9DRihMVE0sMCwsLCxVU0Qp&amp;WINDOW=FIRST_POPUP&amp;HEIGHT=450&amp;WIDTH=450&amp;START_MAXIMI","ZED=FALSE&amp;VAR:CALENDAR=US&amp;VAR:SYMBOL=BDX&amp;VAR:INDEX=0"}</definedName>
    <definedName name="_2708__FDSAUDITLINK__" hidden="1">{"fdsup://directions/FAT Viewer?action=UPDATE&amp;creator=factset&amp;DYN_ARGS=TRUE&amp;DOC_NAME=FAT:FQL_AUDITING_CLIENT_TEMPLATE.FAT&amp;display_string=Audit&amp;VAR:KEY=MTKZSFAFIT&amp;VAR:QUERY=RkZfRlJFRV9DRihMVE0sMCwsLCxVU0Qp&amp;WINDOW=FIRST_POPUP&amp;HEIGHT=450&amp;WIDTH=450&amp;START_MAXIMI","ZED=FALSE&amp;VAR:CALENDAR=US&amp;VAR:SYMBOL=BDX&amp;VAR:INDEX=0"}</definedName>
    <definedName name="_2709__FDSAUDITLINK__" localSheetId="2" hidden="1">{"fdsup://Directions/FactSet Auditing Viewer?action=AUDIT_VALUE&amp;DB=129&amp;ID1=85891210&amp;VALUEID=01001&amp;SDATE=2004&amp;PERIODTYPE=ANN_STD&amp;window=popup_no_bar&amp;width=385&amp;height=120&amp;START_MAXIMIZED=FALSE&amp;creator=factset&amp;display_string=Audit"}</definedName>
    <definedName name="_2709__FDSAUDITLINK__" hidden="1">{"fdsup://Directions/FactSet Auditing Viewer?action=AUDIT_VALUE&amp;DB=129&amp;ID1=85891210&amp;VALUEID=01001&amp;SDATE=2004&amp;PERIODTYPE=ANN_STD&amp;window=popup_no_bar&amp;width=385&amp;height=120&amp;START_MAXIMIZED=FALSE&amp;creator=factset&amp;display_string=Audit"}</definedName>
    <definedName name="_2710__FDSAUDITLINK__" localSheetId="2" hidden="1">{"fdsup://Directions/FactSet Auditing Viewer?action=AUDIT_VALUE&amp;DB=129&amp;ID1=96683710&amp;VALUEID=02001&amp;SDATE=201004&amp;PERIODTYPE=QTR_STD&amp;window=popup_no_bar&amp;width=385&amp;height=120&amp;START_MAXIMIZED=FALSE&amp;creator=factset&amp;display_string=Audit"}</definedName>
    <definedName name="_2710__FDSAUDITLINK__" hidden="1">{"fdsup://Directions/FactSet Auditing Viewer?action=AUDIT_VALUE&amp;DB=129&amp;ID1=96683710&amp;VALUEID=02001&amp;SDATE=201004&amp;PERIODTYPE=QTR_STD&amp;window=popup_no_bar&amp;width=385&amp;height=120&amp;START_MAXIMIZED=FALSE&amp;creator=factset&amp;display_string=Audit"}</definedName>
    <definedName name="_2711__FDSAUDITLINK__" localSheetId="2" hidden="1">{"fdsup://Directions/FactSet Auditing Viewer?action=AUDIT_VALUE&amp;DB=129&amp;ID1=09972410&amp;VALUEID=05194&amp;SDATE=201003&amp;PERIODTYPE=QTR_STD&amp;window=popup_no_bar&amp;width=385&amp;height=120&amp;START_MAXIMIZED=FALSE&amp;creator=factset&amp;display_string=Audit"}</definedName>
    <definedName name="_2711__FDSAUDITLINK__" hidden="1">{"fdsup://Directions/FactSet Auditing Viewer?action=AUDIT_VALUE&amp;DB=129&amp;ID1=09972410&amp;VALUEID=05194&amp;SDATE=201003&amp;PERIODTYPE=QTR_STD&amp;window=popup_no_bar&amp;width=385&amp;height=120&amp;START_MAXIMIZED=FALSE&amp;creator=factset&amp;display_string=Audit"}</definedName>
    <definedName name="_2712__FDSAUDITLINK__" localSheetId="2" hidden="1">{"fdsup://Directions/FactSet Auditing Viewer?action=AUDIT_VALUE&amp;DB=129&amp;ID1=17134010&amp;VALUEID=01001&amp;SDATE=2009&amp;PERIODTYPE=ANN_STD&amp;window=popup_no_bar&amp;width=385&amp;height=120&amp;START_MAXIMIZED=FALSE&amp;creator=factset&amp;display_string=Audit"}</definedName>
    <definedName name="_2712__FDSAUDITLINK__" hidden="1">{"fdsup://Directions/FactSet Auditing Viewer?action=AUDIT_VALUE&amp;DB=129&amp;ID1=17134010&amp;VALUEID=01001&amp;SDATE=2009&amp;PERIODTYPE=ANN_STD&amp;window=popup_no_bar&amp;width=385&amp;height=120&amp;START_MAXIMIZED=FALSE&amp;creator=factset&amp;display_string=Audit"}</definedName>
    <definedName name="_2713__FDSAUDITLINK__" localSheetId="2" hidden="1">{"fdsup://directions/FAT Viewer?action=UPDATE&amp;creator=factset&amp;DYN_ARGS=TRUE&amp;DOC_NAME=FAT:FQL_AUDITING_CLIENT_TEMPLATE.FAT&amp;display_string=Audit&amp;VAR:KEY=WPKBKNONWL&amp;VAR:QUERY=RkZfR1JPU1NfTUdOKE1PTiwwKQ==&amp;WINDOW=FIRST_POPUP&amp;HEIGHT=450&amp;WIDTH=450&amp;START_MAXIMIZED=","FALSE&amp;VAR:CALENDAR=US&amp;VAR:SYMBOL=WAT&amp;VAR:INDEX=0"}</definedName>
    <definedName name="_2713__FDSAUDITLINK__" hidden="1">{"fdsup://directions/FAT Viewer?action=UPDATE&amp;creator=factset&amp;DYN_ARGS=TRUE&amp;DOC_NAME=FAT:FQL_AUDITING_CLIENT_TEMPLATE.FAT&amp;display_string=Audit&amp;VAR:KEY=WPKBKNONWL&amp;VAR:QUERY=RkZfR1JPU1NfTUdOKE1PTiwwKQ==&amp;WINDOW=FIRST_POPUP&amp;HEIGHT=450&amp;WIDTH=450&amp;START_MAXIMIZED=","FALSE&amp;VAR:CALENDAR=US&amp;VAR:SYMBOL=WAT&amp;VAR:INDEX=0"}</definedName>
    <definedName name="_2714__FDSAUDITLINK__" localSheetId="2" hidden="1">{"fdsup://directions/FAT Viewer?action=UPDATE&amp;creator=factset&amp;DYN_ARGS=TRUE&amp;DOC_NAME=FAT:FQL_AUDITING_CLIENT_TEMPLATE.FAT&amp;display_string=Audit&amp;VAR:KEY=JWZQDIJSDU&amp;VAR:QUERY=RkZfRlJFRV9DRihMVE0sMCwsLCxVU0Qp&amp;WINDOW=FIRST_POPUP&amp;HEIGHT=450&amp;WIDTH=450&amp;START_MAXIMI","ZED=FALSE&amp;VAR:CALENDAR=US&amp;VAR:SYMBOL=CHD&amp;VAR:INDEX=0"}</definedName>
    <definedName name="_2714__FDSAUDITLINK__" hidden="1">{"fdsup://directions/FAT Viewer?action=UPDATE&amp;creator=factset&amp;DYN_ARGS=TRUE&amp;DOC_NAME=FAT:FQL_AUDITING_CLIENT_TEMPLATE.FAT&amp;display_string=Audit&amp;VAR:KEY=JWZQDIJSDU&amp;VAR:QUERY=RkZfRlJFRV9DRihMVE0sMCwsLCxVU0Qp&amp;WINDOW=FIRST_POPUP&amp;HEIGHT=450&amp;WIDTH=450&amp;START_MAXIMI","ZED=FALSE&amp;VAR:CALENDAR=US&amp;VAR:SYMBOL=CHD&amp;VAR:INDEX=0"}</definedName>
    <definedName name="_2715__FDSAUDITLINK__" localSheetId="2" hidden="1">{"fdsup://Directions/FactSet Auditing Viewer?action=AUDIT_VALUE&amp;DB=129&amp;ID1=45865V10&amp;VALUEID=02001&amp;SDATE=201003&amp;PERIODTYPE=QTR_STD&amp;window=popup_no_bar&amp;width=385&amp;height=120&amp;START_MAXIMIZED=FALSE&amp;creator=factset&amp;display_string=Audit"}</definedName>
    <definedName name="_2715__FDSAUDITLINK__" hidden="1">{"fdsup://Directions/FactSet Auditing Viewer?action=AUDIT_VALUE&amp;DB=129&amp;ID1=45865V10&amp;VALUEID=02001&amp;SDATE=201003&amp;PERIODTYPE=QTR_STD&amp;window=popup_no_bar&amp;width=385&amp;height=120&amp;START_MAXIMIZED=FALSE&amp;creator=factset&amp;display_string=Audit"}</definedName>
    <definedName name="_2716__FDSAUDITLINK__" localSheetId="2" hidden="1">{"fdsup://directions/FAT Viewer?action=UPDATE&amp;creator=factset&amp;DYN_ARGS=TRUE&amp;DOC_NAME=FAT:FQL_AUDITING_CLIENT_TEMPLATE.FAT&amp;display_string=Audit&amp;VAR:KEY=UTCTWLSRER&amp;VAR:QUERY=RkZfRlJFRV9DRihMVE0sMCwsLCxVU0Qp&amp;WINDOW=FIRST_POPUP&amp;HEIGHT=450&amp;WIDTH=450&amp;START_MAXIMI","ZED=FALSE&amp;VAR:CALENDAR=US&amp;VAR:SYMBOL=FSLR&amp;VAR:INDEX=0"}</definedName>
    <definedName name="_2716__FDSAUDITLINK__" hidden="1">{"fdsup://directions/FAT Viewer?action=UPDATE&amp;creator=factset&amp;DYN_ARGS=TRUE&amp;DOC_NAME=FAT:FQL_AUDITING_CLIENT_TEMPLATE.FAT&amp;display_string=Audit&amp;VAR:KEY=UTCTWLSRER&amp;VAR:QUERY=RkZfRlJFRV9DRihMVE0sMCwsLCxVU0Qp&amp;WINDOW=FIRST_POPUP&amp;HEIGHT=450&amp;WIDTH=450&amp;START_MAXIMI","ZED=FALSE&amp;VAR:CALENDAR=US&amp;VAR:SYMBOL=FSLR&amp;VAR:INDEX=0"}</definedName>
    <definedName name="_2717__FDSAUDITLINK__" localSheetId="2" hidden="1">{"fdsup://directions/FAT Viewer?action=UPDATE&amp;creator=factset&amp;DYN_ARGS=TRUE&amp;DOC_NAME=FAT:FQL_AUDITING_CLIENT_TEMPLATE.FAT&amp;display_string=Audit&amp;VAR:KEY=RINGXWNSTE&amp;VAR:QUERY=RkZfRlJFRV9DRihMVE0sMCwsLCxVU0Qp&amp;WINDOW=FIRST_POPUP&amp;HEIGHT=450&amp;WIDTH=450&amp;START_MAXIMI","ZED=FALSE&amp;VAR:CALENDAR=US&amp;VAR:SYMBOL=ENERGY&amp;VAR:INDEX=0"}</definedName>
    <definedName name="_2717__FDSAUDITLINK__" hidden="1">{"fdsup://directions/FAT Viewer?action=UPDATE&amp;creator=factset&amp;DYN_ARGS=TRUE&amp;DOC_NAME=FAT:FQL_AUDITING_CLIENT_TEMPLATE.FAT&amp;display_string=Audit&amp;VAR:KEY=RINGXWNSTE&amp;VAR:QUERY=RkZfRlJFRV9DRihMVE0sMCwsLCxVU0Qp&amp;WINDOW=FIRST_POPUP&amp;HEIGHT=450&amp;WIDTH=450&amp;START_MAXIMI","ZED=FALSE&amp;VAR:CALENDAR=US&amp;VAR:SYMBOL=ENERGY&amp;VAR:INDEX=0"}</definedName>
    <definedName name="_2718__FDSAUDITLINK__" localSheetId="2" hidden="1">{"fdsup://Directions/FactSet Auditing Viewer?action=AUDIT_VALUE&amp;DB=129&amp;ID1=09972410&amp;VALUEID=01001&amp;SDATE=2004&amp;PERIODTYPE=ANN_STD&amp;window=popup_no_bar&amp;width=385&amp;height=120&amp;START_MAXIMIZED=FALSE&amp;creator=factset&amp;display_string=Audit"}</definedName>
    <definedName name="_2718__FDSAUDITLINK__" hidden="1">{"fdsup://Directions/FactSet Auditing Viewer?action=AUDIT_VALUE&amp;DB=129&amp;ID1=09972410&amp;VALUEID=01001&amp;SDATE=2004&amp;PERIODTYPE=ANN_STD&amp;window=popup_no_bar&amp;width=385&amp;height=120&amp;START_MAXIMIZED=FALSE&amp;creator=factset&amp;display_string=Audit"}</definedName>
    <definedName name="_2719__FDSAUDITLINK__" localSheetId="2" hidden="1">{"fdsup://Directions/FactSet Auditing Viewer?action=AUDIT_VALUE&amp;DB=129&amp;ID1=09972410&amp;VALUEID=01001&amp;SDATE=2009&amp;PERIODTYPE=ANN_STD&amp;window=popup_no_bar&amp;width=385&amp;height=120&amp;START_MAXIMIZED=FALSE&amp;creator=factset&amp;display_string=Audit"}</definedName>
    <definedName name="_2719__FDSAUDITLINK__" hidden="1">{"fdsup://Directions/FactSet Auditing Viewer?action=AUDIT_VALUE&amp;DB=129&amp;ID1=09972410&amp;VALUEID=01001&amp;SDATE=2009&amp;PERIODTYPE=ANN_STD&amp;window=popup_no_bar&amp;width=385&amp;height=120&amp;START_MAXIMIZED=FALSE&amp;creator=factset&amp;display_string=Audit"}</definedName>
    <definedName name="_2720__FDSAUDITLINK__" localSheetId="2" hidden="1">{"fdsup://Directions/FactSet Auditing Viewer?action=AUDIT_VALUE&amp;DB=129&amp;ID1=69642930&amp;VALUEID=01001&amp;SDATE=2005&amp;PERIODTYPE=ANN_STD&amp;window=popup_no_bar&amp;width=385&amp;height=120&amp;START_MAXIMIZED=FALSE&amp;creator=factset&amp;display_string=Audit"}</definedName>
    <definedName name="_2720__FDSAUDITLINK__" hidden="1">{"fdsup://Directions/FactSet Auditing Viewer?action=AUDIT_VALUE&amp;DB=129&amp;ID1=69642930&amp;VALUEID=01001&amp;SDATE=2005&amp;PERIODTYPE=ANN_STD&amp;window=popup_no_bar&amp;width=385&amp;height=120&amp;START_MAXIMIZED=FALSE&amp;creator=factset&amp;display_string=Audit"}</definedName>
    <definedName name="_2721__FDSAUDITLINK__" localSheetId="2" hidden="1">{"fdsup://directions/FAT Viewer?action=UPDATE&amp;creator=factset&amp;DYN_ARGS=TRUE&amp;DOC_NAME=FAT:FQL_AUDITING_CLIENT_TEMPLATE.FAT&amp;display_string=Audit&amp;VAR:KEY=CDKXEBGBKT&amp;VAR:QUERY=RkZfR1JPU1NfTUdOKE1PTiwwKQ==&amp;WINDOW=FIRST_POPUP&amp;HEIGHT=450&amp;WIDTH=450&amp;START_MAXIMIZED=","FALSE&amp;VAR:CALENDAR=US&amp;VAR:SYMBOL=SIAL&amp;VAR:INDEX=0"}</definedName>
    <definedName name="_2721__FDSAUDITLINK__" hidden="1">{"fdsup://directions/FAT Viewer?action=UPDATE&amp;creator=factset&amp;DYN_ARGS=TRUE&amp;DOC_NAME=FAT:FQL_AUDITING_CLIENT_TEMPLATE.FAT&amp;display_string=Audit&amp;VAR:KEY=CDKXEBGBKT&amp;VAR:QUERY=RkZfR1JPU1NfTUdOKE1PTiwwKQ==&amp;WINDOW=FIRST_POPUP&amp;HEIGHT=450&amp;WIDTH=450&amp;START_MAXIMIZED=","FALSE&amp;VAR:CALENDAR=US&amp;VAR:SYMBOL=SIAL&amp;VAR:INDEX=0"}</definedName>
    <definedName name="_2722__FDSAUDITLINK__" localSheetId="2" hidden="1">{"fdsup://Directions/FactSet Auditing Viewer?action=AUDIT_VALUE&amp;DB=129&amp;ID1=69642930&amp;VALUEID=05194&amp;SDATE=201004&amp;PERIODTYPE=QTR_STD&amp;window=popup_no_bar&amp;width=385&amp;height=120&amp;START_MAXIMIZED=FALSE&amp;creator=factset&amp;display_string=Audit"}</definedName>
    <definedName name="_2722__FDSAUDITLINK__" hidden="1">{"fdsup://Directions/FactSet Auditing Viewer?action=AUDIT_VALUE&amp;DB=129&amp;ID1=69642930&amp;VALUEID=05194&amp;SDATE=201004&amp;PERIODTYPE=QTR_STD&amp;window=popup_no_bar&amp;width=385&amp;height=120&amp;START_MAXIMIZED=FALSE&amp;creator=factset&amp;display_string=Audit"}</definedName>
    <definedName name="_2723__FDSAUDITLINK__" localSheetId="2" hidden="1">{"fdsup://directions/FAT Viewer?action=UPDATE&amp;creator=factset&amp;DYN_ARGS=TRUE&amp;DOC_NAME=FAT:FQL_AUDITING_CLIENT_TEMPLATE.FAT&amp;display_string=Audit&amp;VAR:KEY=ONUXIBIXKF&amp;VAR:QUERY=RkZfU0dBKExUTVMsMCk=&amp;WINDOW=FIRST_POPUP&amp;HEIGHT=450&amp;WIDTH=450&amp;START_MAXIMIZED=FALSE&amp;VA","R:CALENDAR=US&amp;VAR:SYMBOL=TTEK&amp;VAR:INDEX=0"}</definedName>
    <definedName name="_2723__FDSAUDITLINK__" hidden="1">{"fdsup://directions/FAT Viewer?action=UPDATE&amp;creator=factset&amp;DYN_ARGS=TRUE&amp;DOC_NAME=FAT:FQL_AUDITING_CLIENT_TEMPLATE.FAT&amp;display_string=Audit&amp;VAR:KEY=ONUXIBIXKF&amp;VAR:QUERY=RkZfU0dBKExUTVMsMCk=&amp;WINDOW=FIRST_POPUP&amp;HEIGHT=450&amp;WIDTH=450&amp;START_MAXIMIZED=FALSE&amp;VA","R:CALENDAR=US&amp;VAR:SYMBOL=TTEK&amp;VAR:INDEX=0"}</definedName>
    <definedName name="_2724__FDSAUDITLINK__" localSheetId="2" hidden="1">{"fdsup://directions/FAT Viewer?action=UPDATE&amp;creator=factset&amp;DYN_ARGS=TRUE&amp;DOC_NAME=FAT:FQL_AUDITING_CLIENT_TEMPLATE.FAT&amp;display_string=Audit&amp;VAR:KEY=APGHYPEDMV&amp;VAR:QUERY=RkZfR1JPU1NfTUdOKE1PTiwwKQ==&amp;WINDOW=FIRST_POPUP&amp;HEIGHT=450&amp;WIDTH=450&amp;START_MAXIMIZED=","FALSE&amp;VAR:CALENDAR=US&amp;VAR:SYMBOL=VMI&amp;VAR:INDEX=0"}</definedName>
    <definedName name="_2724__FDSAUDITLINK__" hidden="1">{"fdsup://directions/FAT Viewer?action=UPDATE&amp;creator=factset&amp;DYN_ARGS=TRUE&amp;DOC_NAME=FAT:FQL_AUDITING_CLIENT_TEMPLATE.FAT&amp;display_string=Audit&amp;VAR:KEY=APGHYPEDMV&amp;VAR:QUERY=RkZfR1JPU1NfTUdOKE1PTiwwKQ==&amp;WINDOW=FIRST_POPUP&amp;HEIGHT=450&amp;WIDTH=450&amp;START_MAXIMIZED=","FALSE&amp;VAR:CALENDAR=US&amp;VAR:SYMBOL=VMI&amp;VAR:INDEX=0"}</definedName>
    <definedName name="_2725__FDSAUDITLINK__" localSheetId="2" hidden="1">{"fdsup://Directions/FactSet Auditing Viewer?action=AUDIT_VALUE&amp;DB=129&amp;ID1=47836610&amp;VALUEID=01001&amp;SDATE=2010&amp;PERIODTYPE=ANN_STD&amp;window=popup_no_bar&amp;width=385&amp;height=120&amp;START_MAXIMIZED=FALSE&amp;creator=factset&amp;display_string=Audit"}</definedName>
    <definedName name="_2725__FDSAUDITLINK__" hidden="1">{"fdsup://Directions/FactSet Auditing Viewer?action=AUDIT_VALUE&amp;DB=129&amp;ID1=47836610&amp;VALUEID=01001&amp;SDATE=2010&amp;PERIODTYPE=ANN_STD&amp;window=popup_no_bar&amp;width=385&amp;height=120&amp;START_MAXIMIZED=FALSE&amp;creator=factset&amp;display_string=Audit"}</definedName>
    <definedName name="_2726__FDSAUDITLINK__" localSheetId="2" hidden="1">{"fdsup://directions/FAT Viewer?action=UPDATE&amp;creator=factset&amp;DYN_ARGS=TRUE&amp;DOC_NAME=FAT:FQL_AUDITING_CLIENT_TEMPLATE.FAT&amp;display_string=Audit&amp;VAR:KEY=GFEVYDKRWN&amp;VAR:QUERY=RkZfRlJFRV9DRihMVE0sMCwsLCxVU0Qp&amp;WINDOW=FIRST_POPUP&amp;HEIGHT=450&amp;WIDTH=450&amp;START_MAXIMI","ZED=FALSE&amp;VAR:CALENDAR=US&amp;VAR:SYMBOL=TECHNOLOGY&amp;VAR:INDEX=0"}</definedName>
    <definedName name="_2726__FDSAUDITLINK__" hidden="1">{"fdsup://directions/FAT Viewer?action=UPDATE&amp;creator=factset&amp;DYN_ARGS=TRUE&amp;DOC_NAME=FAT:FQL_AUDITING_CLIENT_TEMPLATE.FAT&amp;display_string=Audit&amp;VAR:KEY=GFEVYDKRWN&amp;VAR:QUERY=RkZfRlJFRV9DRihMVE0sMCwsLCxVU0Qp&amp;WINDOW=FIRST_POPUP&amp;HEIGHT=450&amp;WIDTH=450&amp;START_MAXIMI","ZED=FALSE&amp;VAR:CALENDAR=US&amp;VAR:SYMBOL=TECHNOLOGY&amp;VAR:INDEX=0"}</definedName>
    <definedName name="_2727__FDSAUDITLINK__" localSheetId="2" hidden="1">{"fdsup://Directions/FactSet Auditing Viewer?action=AUDIT_VALUE&amp;DB=129&amp;ID1=85891210&amp;VALUEID=02001&amp;SDATE=201003&amp;PERIODTYPE=QTR_STD&amp;window=popup_no_bar&amp;width=385&amp;height=120&amp;START_MAXIMIZED=FALSE&amp;creator=factset&amp;display_string=Audit"}</definedName>
    <definedName name="_2727__FDSAUDITLINK__" hidden="1">{"fdsup://Directions/FactSet Auditing Viewer?action=AUDIT_VALUE&amp;DB=129&amp;ID1=85891210&amp;VALUEID=02001&amp;SDATE=201003&amp;PERIODTYPE=QTR_STD&amp;window=popup_no_bar&amp;width=385&amp;height=120&amp;START_MAXIMIZED=FALSE&amp;creator=factset&amp;display_string=Audit"}</definedName>
    <definedName name="_2728__FDSAUDITLINK__" localSheetId="2" hidden="1">{"fdsup://Directions/FactSet Auditing Viewer?action=AUDIT_VALUE&amp;DB=129&amp;ID1=07588710&amp;VALUEID=01001&amp;SDATE=2005&amp;PERIODTYPE=ANN_STD&amp;window=popup_no_bar&amp;width=385&amp;height=120&amp;START_MAXIMIZED=FALSE&amp;creator=factset&amp;display_string=Audit"}</definedName>
    <definedName name="_2728__FDSAUDITLINK__" hidden="1">{"fdsup://Directions/FactSet Auditing Viewer?action=AUDIT_VALUE&amp;DB=129&amp;ID1=07588710&amp;VALUEID=01001&amp;SDATE=2005&amp;PERIODTYPE=ANN_STD&amp;window=popup_no_bar&amp;width=385&amp;height=120&amp;START_MAXIMIZED=FALSE&amp;creator=factset&amp;display_string=Audit"}</definedName>
    <definedName name="_2729__FDSAUDITLINK__" localSheetId="2" hidden="1">{"fdsup://Directions/FactSet Auditing Viewer?action=AUDIT_VALUE&amp;DB=129&amp;ID1=H0023R10&amp;VALUEID=05194&amp;SDATE=201003&amp;PERIODTYPE=QTR_STD&amp;window=popup_no_bar&amp;width=385&amp;height=120&amp;START_MAXIMIZED=FALSE&amp;creator=factset&amp;display_string=Audit"}</definedName>
    <definedName name="_2729__FDSAUDITLINK__" hidden="1">{"fdsup://Directions/FactSet Auditing Viewer?action=AUDIT_VALUE&amp;DB=129&amp;ID1=H0023R10&amp;VALUEID=05194&amp;SDATE=201003&amp;PERIODTYPE=QTR_STD&amp;window=popup_no_bar&amp;width=385&amp;height=120&amp;START_MAXIMIZED=FALSE&amp;creator=factset&amp;display_string=Audit"}</definedName>
    <definedName name="_2730__FDSAUDITLINK__" localSheetId="2" hidden="1">{"fdsup://Directions/FactSet Auditing Viewer?action=AUDIT_VALUE&amp;DB=129&amp;ID1=33643310&amp;VALUEID=05194&amp;SDATE=201003&amp;PERIODTYPE=QTR_STD&amp;window=popup_no_bar&amp;width=385&amp;height=120&amp;START_MAXIMIZED=FALSE&amp;creator=factset&amp;display_string=Audit"}</definedName>
    <definedName name="_2730__FDSAUDITLINK__" hidden="1">{"fdsup://Directions/FactSet Auditing Viewer?action=AUDIT_VALUE&amp;DB=129&amp;ID1=33643310&amp;VALUEID=05194&amp;SDATE=201003&amp;PERIODTYPE=QTR_STD&amp;window=popup_no_bar&amp;width=385&amp;height=120&amp;START_MAXIMIZED=FALSE&amp;creator=factset&amp;display_string=Audit"}</definedName>
    <definedName name="_2731__FDSAUDITLINK__" localSheetId="2" hidden="1">{"fdsup://directions/FAT Viewer?action=UPDATE&amp;creator=factset&amp;DYN_ARGS=TRUE&amp;DOC_NAME=FAT:FQL_AUDITING_CLIENT_TEMPLATE.FAT&amp;display_string=Audit&amp;VAR:KEY=JSRIJKVEJY&amp;VAR:QUERY=RkZfR1JPU1NfTUdOKE1PTiwwKQ==&amp;WINDOW=FIRST_POPUP&amp;HEIGHT=450&amp;WIDTH=450&amp;START_MAXIMIZED=","FALSE&amp;VAR:CALENDAR=US&amp;VAR:SYMBOL=BWA&amp;VAR:INDEX=0"}</definedName>
    <definedName name="_2731__FDSAUDITLINK__" hidden="1">{"fdsup://directions/FAT Viewer?action=UPDATE&amp;creator=factset&amp;DYN_ARGS=TRUE&amp;DOC_NAME=FAT:FQL_AUDITING_CLIENT_TEMPLATE.FAT&amp;display_string=Audit&amp;VAR:KEY=JSRIJKVEJY&amp;VAR:QUERY=RkZfR1JPU1NfTUdOKE1PTiwwKQ==&amp;WINDOW=FIRST_POPUP&amp;HEIGHT=450&amp;WIDTH=450&amp;START_MAXIMIZED=","FALSE&amp;VAR:CALENDAR=US&amp;VAR:SYMBOL=BWA&amp;VAR:INDEX=0"}</definedName>
    <definedName name="_2732__FDSAUDITLINK__" localSheetId="2" hidden="1">{"fdsup://Directions/FactSet Auditing Viewer?action=AUDIT_VALUE&amp;DB=129&amp;ID1=23102110&amp;VALUEID=02001&amp;SDATE=201003&amp;PERIODTYPE=QTR_STD&amp;window=popup_no_bar&amp;width=385&amp;height=120&amp;START_MAXIMIZED=FALSE&amp;creator=factset&amp;display_string=Audit"}</definedName>
    <definedName name="_2732__FDSAUDITLINK__" hidden="1">{"fdsup://Directions/FactSet Auditing Viewer?action=AUDIT_VALUE&amp;DB=129&amp;ID1=23102110&amp;VALUEID=02001&amp;SDATE=201003&amp;PERIODTYPE=QTR_STD&amp;window=popup_no_bar&amp;width=385&amp;height=120&amp;START_MAXIMIZED=FALSE&amp;creator=factset&amp;display_string=Audit"}</definedName>
    <definedName name="_2733__FDSAUDITLINK__" localSheetId="2" hidden="1">{"fdsup://Directions/FactSet Auditing Viewer?action=AUDIT_VALUE&amp;DB=129&amp;ID1=59268810&amp;VALUEID=01001&amp;SDATE=2009&amp;PERIODTYPE=ANN_STD&amp;window=popup_no_bar&amp;width=385&amp;height=120&amp;START_MAXIMIZED=FALSE&amp;creator=factset&amp;display_string=Audit"}</definedName>
    <definedName name="_2733__FDSAUDITLINK__" hidden="1">{"fdsup://Directions/FactSet Auditing Viewer?action=AUDIT_VALUE&amp;DB=129&amp;ID1=59268810&amp;VALUEID=01001&amp;SDATE=2009&amp;PERIODTYPE=ANN_STD&amp;window=popup_no_bar&amp;width=385&amp;height=120&amp;START_MAXIMIZED=FALSE&amp;creator=factset&amp;display_string=Audit"}</definedName>
    <definedName name="_2734__FDSAUDITLINK__" localSheetId="2" hidden="1">{"fdsup://Directions/FactSet Auditing Viewer?action=AUDIT_VALUE&amp;DB=129&amp;ID1=94184810&amp;VALUEID=02001&amp;SDATE=201003&amp;PERIODTYPE=QTR_STD&amp;window=popup_no_bar&amp;width=385&amp;height=120&amp;START_MAXIMIZED=FALSE&amp;creator=factset&amp;display_string=Audit"}</definedName>
    <definedName name="_2734__FDSAUDITLINK__" hidden="1">{"fdsup://Directions/FactSet Auditing Viewer?action=AUDIT_VALUE&amp;DB=129&amp;ID1=94184810&amp;VALUEID=02001&amp;SDATE=201003&amp;PERIODTYPE=QTR_STD&amp;window=popup_no_bar&amp;width=385&amp;height=120&amp;START_MAXIMIZED=FALSE&amp;creator=factset&amp;display_string=Audit"}</definedName>
    <definedName name="_2735__FDSAUDITLINK__" localSheetId="2" hidden="1">{"fdsup://directions/FAT Viewer?action=UPDATE&amp;creator=factset&amp;DYN_ARGS=TRUE&amp;DOC_NAME=FAT:FQL_AUDITING_CLIENT_TEMPLATE.FAT&amp;display_string=Audit&amp;VAR:KEY=IZMVYRMZEL&amp;VAR:QUERY=RkZfRlJFRV9DRihMVE0sMCwsLCxVU0Qp&amp;WINDOW=FIRST_POPUP&amp;HEIGHT=450&amp;WIDTH=450&amp;START_MAXIMI","ZED=FALSE&amp;VAR:CALENDAR=US&amp;VAR:SYMBOL=INDUSTRIALS&amp;VAR:INDEX=0"}</definedName>
    <definedName name="_2735__FDSAUDITLINK__" hidden="1">{"fdsup://directions/FAT Viewer?action=UPDATE&amp;creator=factset&amp;DYN_ARGS=TRUE&amp;DOC_NAME=FAT:FQL_AUDITING_CLIENT_TEMPLATE.FAT&amp;display_string=Audit&amp;VAR:KEY=IZMVYRMZEL&amp;VAR:QUERY=RkZfRlJFRV9DRihMVE0sMCwsLCxVU0Qp&amp;WINDOW=FIRST_POPUP&amp;HEIGHT=450&amp;WIDTH=450&amp;START_MAXIMI","ZED=FALSE&amp;VAR:CALENDAR=US&amp;VAR:SYMBOL=INDUSTRIALS&amp;VAR:INDEX=0"}</definedName>
    <definedName name="_2736__FDSAUDITLINK__" localSheetId="2" hidden="1">{"fdsup://directions/FAT Viewer?action=UPDATE&amp;creator=factset&amp;DYN_ARGS=TRUE&amp;DOC_NAME=FAT:FQL_AUDITING_CLIENT_TEMPLATE.FAT&amp;display_string=Audit&amp;VAR:KEY=QLWJSFCZCR&amp;VAR:QUERY=RkZfRlJFRV9DRihMVE0sMCwsLCxVU0Qp&amp;WINDOW=FIRST_POPUP&amp;HEIGHT=450&amp;WIDTH=450&amp;START_MAXIMI","ZED=FALSE&amp;VAR:CALENDAR=US&amp;VAR:SYMBOL=ICE&amp;VAR:INDEX=0"}</definedName>
    <definedName name="_2736__FDSAUDITLINK__" hidden="1">{"fdsup://directions/FAT Viewer?action=UPDATE&amp;creator=factset&amp;DYN_ARGS=TRUE&amp;DOC_NAME=FAT:FQL_AUDITING_CLIENT_TEMPLATE.FAT&amp;display_string=Audit&amp;VAR:KEY=QLWJSFCZCR&amp;VAR:QUERY=RkZfRlJFRV9DRihMVE0sMCwsLCxVU0Qp&amp;WINDOW=FIRST_POPUP&amp;HEIGHT=450&amp;WIDTH=450&amp;START_MAXIMI","ZED=FALSE&amp;VAR:CALENDAR=US&amp;VAR:SYMBOL=ICE&amp;VAR:INDEX=0"}</definedName>
    <definedName name="_2737__FDSAUDITLINK__" localSheetId="2" hidden="1">{"fdsup://Directions/FactSet Auditing Viewer?action=AUDIT_VALUE&amp;DB=129&amp;ID1=85891210&amp;VALUEID=05194&amp;SDATE=201003&amp;PERIODTYPE=QTR_STD&amp;window=popup_no_bar&amp;width=385&amp;height=120&amp;START_MAXIMIZED=FALSE&amp;creator=factset&amp;display_string=Audit"}</definedName>
    <definedName name="_2737__FDSAUDITLINK__" hidden="1">{"fdsup://Directions/FactSet Auditing Viewer?action=AUDIT_VALUE&amp;DB=129&amp;ID1=85891210&amp;VALUEID=05194&amp;SDATE=201003&amp;PERIODTYPE=QTR_STD&amp;window=popup_no_bar&amp;width=385&amp;height=120&amp;START_MAXIMIZED=FALSE&amp;creator=factset&amp;display_string=Audit"}</definedName>
    <definedName name="_2738__FDSAUDITLINK__" localSheetId="2" hidden="1">{"fdsup://directions/FAT Viewer?action=UPDATE&amp;creator=factset&amp;DYN_ARGS=TRUE&amp;DOC_NAME=FAT:FQL_AUDITING_CLIENT_TEMPLATE.FAT&amp;display_string=Audit&amp;VAR:KEY=AFGDKTSJCR&amp;VAR:QUERY=RkZfR1JPU1NfTUdOKE1PTiwwKQ==&amp;WINDOW=FIRST_POPUP&amp;HEIGHT=450&amp;WIDTH=450&amp;START_MAXIMIZED=","FALSE&amp;VAR:CALENDAR=US&amp;VAR:SYMBOL=ACE&amp;VAR:INDEX=0"}</definedName>
    <definedName name="_2738__FDSAUDITLINK__" hidden="1">{"fdsup://directions/FAT Viewer?action=UPDATE&amp;creator=factset&amp;DYN_ARGS=TRUE&amp;DOC_NAME=FAT:FQL_AUDITING_CLIENT_TEMPLATE.FAT&amp;display_string=Audit&amp;VAR:KEY=AFGDKTSJCR&amp;VAR:QUERY=RkZfR1JPU1NfTUdOKE1PTiwwKQ==&amp;WINDOW=FIRST_POPUP&amp;HEIGHT=450&amp;WIDTH=450&amp;START_MAXIMIZED=","FALSE&amp;VAR:CALENDAR=US&amp;VAR:SYMBOL=ACE&amp;VAR:INDEX=0"}</definedName>
    <definedName name="_2739__FDSAUDITLINK__" localSheetId="2" hidden="1">{"fdsup://directions/FAT Viewer?action=UPDATE&amp;creator=factset&amp;DYN_ARGS=TRUE&amp;DOC_NAME=FAT:FQL_AUDITING_CLIENT_TEMPLATE.FAT&amp;display_string=Audit&amp;VAR:KEY=HOZGBULAFK&amp;VAR:QUERY=RkZfRlJFRV9DRihMVE0sMCwsLCxVU0Qp&amp;WINDOW=FIRST_POPUP&amp;HEIGHT=450&amp;WIDTH=450&amp;START_MAXIMI","ZED=FALSE&amp;VAR:CALENDAR=US&amp;VAR:SYMBOL=ANSS&amp;VAR:INDEX=0"}</definedName>
    <definedName name="_2739__FDSAUDITLINK__" hidden="1">{"fdsup://directions/FAT Viewer?action=UPDATE&amp;creator=factset&amp;DYN_ARGS=TRUE&amp;DOC_NAME=FAT:FQL_AUDITING_CLIENT_TEMPLATE.FAT&amp;display_string=Audit&amp;VAR:KEY=HOZGBULAFK&amp;VAR:QUERY=RkZfRlJFRV9DRihMVE0sMCwsLCxVU0Qp&amp;WINDOW=FIRST_POPUP&amp;HEIGHT=450&amp;WIDTH=450&amp;START_MAXIMI","ZED=FALSE&amp;VAR:CALENDAR=US&amp;VAR:SYMBOL=ANSS&amp;VAR:INDEX=0"}</definedName>
    <definedName name="_2740__FDSAUDITLINK__" localSheetId="2" hidden="1">{"fdsup://Directions/FactSet Auditing Viewer?action=AUDIT_VALUE&amp;DB=129&amp;ID1=22544710&amp;VALUEID=01001&amp;SDATE=2005&amp;PERIODTYPE=ANN_STD&amp;window=popup_no_bar&amp;width=385&amp;height=120&amp;START_MAXIMIZED=FALSE&amp;creator=factset&amp;display_string=Audit"}</definedName>
    <definedName name="_2740__FDSAUDITLINK__" hidden="1">{"fdsup://Directions/FactSet Auditing Viewer?action=AUDIT_VALUE&amp;DB=129&amp;ID1=22544710&amp;VALUEID=01001&amp;SDATE=2005&amp;PERIODTYPE=ANN_STD&amp;window=popup_no_bar&amp;width=385&amp;height=120&amp;START_MAXIMIZED=FALSE&amp;creator=factset&amp;display_string=Audit"}</definedName>
    <definedName name="_2741__FDSAUDITLINK__" localSheetId="2" hidden="1">{"fdsup://Directions/FactSet Auditing Viewer?action=AUDIT_VALUE&amp;DB=129&amp;ID1=92025310&amp;VALUEID=05194&amp;SDATE=201003&amp;PERIODTYPE=QTR_STD&amp;window=popup_no_bar&amp;width=385&amp;height=120&amp;START_MAXIMIZED=FALSE&amp;creator=factset&amp;display_string=Audit"}</definedName>
    <definedName name="_2741__FDSAUDITLINK__" hidden="1">{"fdsup://Directions/FactSet Auditing Viewer?action=AUDIT_VALUE&amp;DB=129&amp;ID1=92025310&amp;VALUEID=05194&amp;SDATE=201003&amp;PERIODTYPE=QTR_STD&amp;window=popup_no_bar&amp;width=385&amp;height=120&amp;START_MAXIMIZED=FALSE&amp;creator=factset&amp;display_string=Audit"}</definedName>
    <definedName name="_2742__FDSAUDITLINK__" localSheetId="2" hidden="1">{"fdsup://Directions/FactSet Auditing Viewer?action=AUDIT_VALUE&amp;DB=129&amp;ID1=96683710&amp;VALUEID=05194&amp;SDATE=201004&amp;PERIODTYPE=QTR_STD&amp;window=popup_no_bar&amp;width=385&amp;height=120&amp;START_MAXIMIZED=FALSE&amp;creator=factset&amp;display_string=Audit"}</definedName>
    <definedName name="_2742__FDSAUDITLINK__" hidden="1">{"fdsup://Directions/FactSet Auditing Viewer?action=AUDIT_VALUE&amp;DB=129&amp;ID1=96683710&amp;VALUEID=05194&amp;SDATE=201004&amp;PERIODTYPE=QTR_STD&amp;window=popup_no_bar&amp;width=385&amp;height=120&amp;START_MAXIMIZED=FALSE&amp;creator=factset&amp;display_string=Audit"}</definedName>
    <definedName name="_2743__FDSAUDITLINK__" localSheetId="2" hidden="1">{"fdsup://Directions/FactSet Auditing Viewer?action=AUDIT_VALUE&amp;DB=129&amp;ID1=18905410&amp;VALUEID=02001&amp;SDATE=201101&amp;PERIODTYPE=QTR_STD&amp;window=popup_no_bar&amp;width=385&amp;height=120&amp;START_MAXIMIZED=FALSE&amp;creator=factset&amp;display_string=Audit"}</definedName>
    <definedName name="_2743__FDSAUDITLINK__" hidden="1">{"fdsup://Directions/FactSet Auditing Viewer?action=AUDIT_VALUE&amp;DB=129&amp;ID1=18905410&amp;VALUEID=02001&amp;SDATE=201101&amp;PERIODTYPE=QTR_STD&amp;window=popup_no_bar&amp;width=385&amp;height=120&amp;START_MAXIMIZED=FALSE&amp;creator=factset&amp;display_string=Audit"}</definedName>
    <definedName name="_2744__FDSAUDITLINK__" localSheetId="2" hidden="1">{"fdsup://directions/FAT Viewer?action=UPDATE&amp;creator=factset&amp;DYN_ARGS=TRUE&amp;DOC_NAME=FAT:FQL_AUDITING_CLIENT_TEMPLATE.FAT&amp;display_string=Audit&amp;VAR:KEY=FELKVKVWVK&amp;VAR:QUERY=RkZfRlJFRV9DRihMVE0sMCwsLCxVU0Qp&amp;WINDOW=FIRST_POPUP&amp;HEIGHT=450&amp;WIDTH=450&amp;START_MAXIMI","ZED=FALSE&amp;VAR:CALENDAR=US&amp;VAR:SYMBOL=CONSUMER STAPLES&amp;VAR:INDEX=0"}</definedName>
    <definedName name="_2744__FDSAUDITLINK__" hidden="1">{"fdsup://directions/FAT Viewer?action=UPDATE&amp;creator=factset&amp;DYN_ARGS=TRUE&amp;DOC_NAME=FAT:FQL_AUDITING_CLIENT_TEMPLATE.FAT&amp;display_string=Audit&amp;VAR:KEY=FELKVKVWVK&amp;VAR:QUERY=RkZfRlJFRV9DRihMVE0sMCwsLCxVU0Qp&amp;WINDOW=FIRST_POPUP&amp;HEIGHT=450&amp;WIDTH=450&amp;START_MAXIMI","ZED=FALSE&amp;VAR:CALENDAR=US&amp;VAR:SYMBOL=CONSUMER STAPLES&amp;VAR:INDEX=0"}</definedName>
    <definedName name="_2745__FDSAUDITLINK__" localSheetId="2" hidden="1">{"fdsup://directions/FAT Viewer?action=UPDATE&amp;creator=factset&amp;DYN_ARGS=TRUE&amp;DOC_NAME=FAT:FQL_AUDITING_CLIENT_TEMPLATE.FAT&amp;display_string=Audit&amp;VAR:KEY=QDQDYTCBQV&amp;VAR:QUERY=RkZfR1JPU1NfTUdOKE1PTiwwKQ==&amp;WINDOW=FIRST_POPUP&amp;HEIGHT=450&amp;WIDTH=450&amp;START_MAXIMIZED=","FALSE&amp;VAR:CALENDAR=US&amp;VAR:SYMBOL=SRCL&amp;VAR:INDEX=0"}</definedName>
    <definedName name="_2745__FDSAUDITLINK__" hidden="1">{"fdsup://directions/FAT Viewer?action=UPDATE&amp;creator=factset&amp;DYN_ARGS=TRUE&amp;DOC_NAME=FAT:FQL_AUDITING_CLIENT_TEMPLATE.FAT&amp;display_string=Audit&amp;VAR:KEY=QDQDYTCBQV&amp;VAR:QUERY=RkZfR1JPU1NfTUdOKE1PTiwwKQ==&amp;WINDOW=FIRST_POPUP&amp;HEIGHT=450&amp;WIDTH=450&amp;START_MAXIMIZED=","FALSE&amp;VAR:CALENDAR=US&amp;VAR:SYMBOL=SRCL&amp;VAR:INDEX=0"}</definedName>
    <definedName name="_2746__FDSAUDITLINK__" localSheetId="2" hidden="1">{"fdsup://Directions/FactSet Auditing Viewer?action=AUDIT_VALUE&amp;DB=129&amp;ID1=33643310&amp;VALUEID=02001&amp;SDATE=201003&amp;PERIODTYPE=QTR_STD&amp;window=popup_no_bar&amp;width=385&amp;height=120&amp;START_MAXIMIZED=FALSE&amp;creator=factset&amp;display_string=Audit"}</definedName>
    <definedName name="_2746__FDSAUDITLINK__" hidden="1">{"fdsup://Directions/FactSet Auditing Viewer?action=AUDIT_VALUE&amp;DB=129&amp;ID1=33643310&amp;VALUEID=02001&amp;SDATE=201003&amp;PERIODTYPE=QTR_STD&amp;window=popup_no_bar&amp;width=385&amp;height=120&amp;START_MAXIMIZED=FALSE&amp;creator=factset&amp;display_string=Audit"}</definedName>
    <definedName name="_2747__FDSAUDITLINK__" localSheetId="2" hidden="1">{"fdsup://Directions/FactSet Auditing Viewer?action=AUDIT_VALUE&amp;DB=129&amp;ID1=47836610&amp;VALUEID=02001&amp;SDATE=201004&amp;PERIODTYPE=QTR_STD&amp;window=popup_no_bar&amp;width=385&amp;height=120&amp;START_MAXIMIZED=FALSE&amp;creator=factset&amp;display_string=Audit"}</definedName>
    <definedName name="_2747__FDSAUDITLINK__" hidden="1">{"fdsup://Directions/FactSet Auditing Viewer?action=AUDIT_VALUE&amp;DB=129&amp;ID1=47836610&amp;VALUEID=02001&amp;SDATE=201004&amp;PERIODTYPE=QTR_STD&amp;window=popup_no_bar&amp;width=385&amp;height=120&amp;START_MAXIMIZED=FALSE&amp;creator=factset&amp;display_string=Audit"}</definedName>
    <definedName name="_2748__FDSAUDITLINK__" localSheetId="2" hidden="1">{"fdsup://directions/FAT Viewer?action=UPDATE&amp;creator=factset&amp;DYN_ARGS=TRUE&amp;DOC_NAME=FAT:FQL_AUDITING_CLIENT_TEMPLATE.FAT&amp;display_string=Audit&amp;VAR:KEY=KJMNKFGZSN&amp;VAR:QUERY=RkZfR1JPU1NfTUdOKE1PTiwwKQ==&amp;WINDOW=FIRST_POPUP&amp;HEIGHT=450&amp;WIDTH=450&amp;START_MAXIMIZED=","FALSE&amp;VAR:CALENDAR=US&amp;VAR:SYMBOL=JBHT&amp;VAR:INDEX=0"}</definedName>
    <definedName name="_2748__FDSAUDITLINK__" hidden="1">{"fdsup://directions/FAT Viewer?action=UPDATE&amp;creator=factset&amp;DYN_ARGS=TRUE&amp;DOC_NAME=FAT:FQL_AUDITING_CLIENT_TEMPLATE.FAT&amp;display_string=Audit&amp;VAR:KEY=KJMNKFGZSN&amp;VAR:QUERY=RkZfR1JPU1NfTUdOKE1PTiwwKQ==&amp;WINDOW=FIRST_POPUP&amp;HEIGHT=450&amp;WIDTH=450&amp;START_MAXIMIZED=","FALSE&amp;VAR:CALENDAR=US&amp;VAR:SYMBOL=JBHT&amp;VAR:INDEX=0"}</definedName>
    <definedName name="_2749__FDSAUDITLINK__" localSheetId="2" hidden="1">{"fdsup://Directions/FactSet Auditing Viewer?action=AUDIT_VALUE&amp;DB=129&amp;ID1=18905410&amp;VALUEID=05194&amp;SDATE=201101&amp;PERIODTYPE=QTR_STD&amp;window=popup_no_bar&amp;width=385&amp;height=120&amp;START_MAXIMIZED=FALSE&amp;creator=factset&amp;display_string=Audit"}</definedName>
    <definedName name="_2749__FDSAUDITLINK__" hidden="1">{"fdsup://Directions/FactSet Auditing Viewer?action=AUDIT_VALUE&amp;DB=129&amp;ID1=18905410&amp;VALUEID=05194&amp;SDATE=201101&amp;PERIODTYPE=QTR_STD&amp;window=popup_no_bar&amp;width=385&amp;height=120&amp;START_MAXIMIZED=FALSE&amp;creator=factset&amp;display_string=Audit"}</definedName>
    <definedName name="_2750__FDSAUDITLINK__" localSheetId="2" hidden="1">{"fdsup://directions/FAT Viewer?action=UPDATE&amp;creator=factset&amp;DYN_ARGS=TRUE&amp;DOC_NAME=FAT:FQL_AUDITING_CLIENT_TEMPLATE.FAT&amp;display_string=Audit&amp;VAR:KEY=FGBUJWFUNI&amp;VAR:QUERY=RkZfR1JPU1NfTUdOKE1PTiwwKQ==&amp;WINDOW=FIRST_POPUP&amp;HEIGHT=450&amp;WIDTH=450&amp;START_MAXIMIZED=","FALSE&amp;VAR:CALENDAR=US&amp;VAR:SYMBOL=CLX&amp;VAR:INDEX=0"}</definedName>
    <definedName name="_2750__FDSAUDITLINK__" hidden="1">{"fdsup://directions/FAT Viewer?action=UPDATE&amp;creator=factset&amp;DYN_ARGS=TRUE&amp;DOC_NAME=FAT:FQL_AUDITING_CLIENT_TEMPLATE.FAT&amp;display_string=Audit&amp;VAR:KEY=FGBUJWFUNI&amp;VAR:QUERY=RkZfR1JPU1NfTUdOKE1PTiwwKQ==&amp;WINDOW=FIRST_POPUP&amp;HEIGHT=450&amp;WIDTH=450&amp;START_MAXIMIZED=","FALSE&amp;VAR:CALENDAR=US&amp;VAR:SYMBOL=CLX&amp;VAR:INDEX=0"}</definedName>
    <definedName name="_2751__FDSAUDITLINK__" localSheetId="2" hidden="1">{"fdsup://directions/FAT Viewer?action=UPDATE&amp;creator=factset&amp;DYN_ARGS=TRUE&amp;DOC_NAME=FAT:FQL_AUDITING_CLIENT_TEMPLATE.FAT&amp;display_string=Audit&amp;VAR:KEY=CVQBYHYBQJ&amp;VAR:QUERY=RkZfR1JPU1NfTUdOKE1PTiwwKQ==&amp;WINDOW=FIRST_POPUP&amp;HEIGHT=450&amp;WIDTH=450&amp;START_MAXIMIZED=","FALSE&amp;VAR:CALENDAR=US&amp;VAR:SYMBOL=BDX&amp;VAR:INDEX=0"}</definedName>
    <definedName name="_2751__FDSAUDITLINK__" hidden="1">{"fdsup://directions/FAT Viewer?action=UPDATE&amp;creator=factset&amp;DYN_ARGS=TRUE&amp;DOC_NAME=FAT:FQL_AUDITING_CLIENT_TEMPLATE.FAT&amp;display_string=Audit&amp;VAR:KEY=CVQBYHYBQJ&amp;VAR:QUERY=RkZfR1JPU1NfTUdOKE1PTiwwKQ==&amp;WINDOW=FIRST_POPUP&amp;HEIGHT=450&amp;WIDTH=450&amp;START_MAXIMIZED=","FALSE&amp;VAR:CALENDAR=US&amp;VAR:SYMBOL=BDX&amp;VAR:INDEX=0"}</definedName>
    <definedName name="_2752__FDSAUDITLINK__" localSheetId="2" hidden="1">{"fdsup://Directions/FactSet Auditing Viewer?action=AUDIT_VALUE&amp;DB=129&amp;ID1=94184810&amp;VALUEID=05194&amp;SDATE=201003&amp;PERIODTYPE=QTR_STD&amp;window=popup_no_bar&amp;width=385&amp;height=120&amp;START_MAXIMIZED=FALSE&amp;creator=factset&amp;display_string=Audit"}</definedName>
    <definedName name="_2752__FDSAUDITLINK__" hidden="1">{"fdsup://Directions/FactSet Auditing Viewer?action=AUDIT_VALUE&amp;DB=129&amp;ID1=94184810&amp;VALUEID=05194&amp;SDATE=201003&amp;PERIODTYPE=QTR_STD&amp;window=popup_no_bar&amp;width=385&amp;height=120&amp;START_MAXIMIZED=FALSE&amp;creator=factset&amp;display_string=Audit"}</definedName>
    <definedName name="_2753__FDSAUDITLINK__" localSheetId="2" hidden="1">{"fdsup://directions/FAT Viewer?action=UPDATE&amp;creator=factset&amp;DYN_ARGS=TRUE&amp;DOC_NAME=FAT:FQL_AUDITING_CLIENT_TEMPLATE.FAT&amp;display_string=Audit&amp;VAR:KEY=VSNYVKZSNY&amp;VAR:QUERY=RkZfR1JPU1NfTUdOKE1PTiwwKQ==&amp;WINDOW=FIRST_POPUP&amp;HEIGHT=450&amp;WIDTH=450&amp;START_MAXIMIZED=","FALSE&amp;VAR:CALENDAR=US&amp;VAR:SYMBOL=JCI&amp;VAR:INDEX=0"}</definedName>
    <definedName name="_2753__FDSAUDITLINK__" hidden="1">{"fdsup://directions/FAT Viewer?action=UPDATE&amp;creator=factset&amp;DYN_ARGS=TRUE&amp;DOC_NAME=FAT:FQL_AUDITING_CLIENT_TEMPLATE.FAT&amp;display_string=Audit&amp;VAR:KEY=VSNYVKZSNY&amp;VAR:QUERY=RkZfR1JPU1NfTUdOKE1PTiwwKQ==&amp;WINDOW=FIRST_POPUP&amp;HEIGHT=450&amp;WIDTH=450&amp;START_MAXIMIZED=","FALSE&amp;VAR:CALENDAR=US&amp;VAR:SYMBOL=JCI&amp;VAR:INDEX=0"}</definedName>
    <definedName name="_2754__FDSAUDITLINK__" localSheetId="2" hidden="1">{"fdsup://Directions/FactSet Auditing Viewer?action=AUDIT_VALUE&amp;DB=129&amp;ID1=07588710&amp;VALUEID=05194&amp;SDATE=201004&amp;PERIODTYPE=QTR_STD&amp;window=popup_no_bar&amp;width=385&amp;height=120&amp;START_MAXIMIZED=FALSE&amp;creator=factset&amp;display_string=Audit"}</definedName>
    <definedName name="_2754__FDSAUDITLINK__" hidden="1">{"fdsup://Directions/FactSet Auditing Viewer?action=AUDIT_VALUE&amp;DB=129&amp;ID1=07588710&amp;VALUEID=05194&amp;SDATE=201004&amp;PERIODTYPE=QTR_STD&amp;window=popup_no_bar&amp;width=385&amp;height=120&amp;START_MAXIMIZED=FALSE&amp;creator=factset&amp;display_string=Audit"}</definedName>
    <definedName name="_2755__FDSAUDITLINK__" localSheetId="2" hidden="1">{"fdsup://Directions/FactSet Auditing Viewer?action=AUDIT_VALUE&amp;DB=129&amp;ID1=18905410&amp;VALUEID=01001&amp;SDATE=2005&amp;PERIODTYPE=ANN_STD&amp;window=popup_no_bar&amp;width=385&amp;height=120&amp;START_MAXIMIZED=FALSE&amp;creator=factset&amp;display_string=Audit"}</definedName>
    <definedName name="_2755__FDSAUDITLINK__" hidden="1">{"fdsup://Directions/FactSet Auditing Viewer?action=AUDIT_VALUE&amp;DB=129&amp;ID1=18905410&amp;VALUEID=01001&amp;SDATE=2005&amp;PERIODTYPE=ANN_STD&amp;window=popup_no_bar&amp;width=385&amp;height=120&amp;START_MAXIMIZED=FALSE&amp;creator=factset&amp;display_string=Audit"}</definedName>
    <definedName name="_2756__FDSAUDITLINK__" localSheetId="2" hidden="1">{"fdsup://directions/FAT Viewer?action=UPDATE&amp;creator=factset&amp;DYN_ARGS=TRUE&amp;DOC_NAME=FAT:FQL_AUDITING_CLIENT_TEMPLATE.FAT&amp;display_string=Audit&amp;VAR:KEY=JWBQNARMBM&amp;VAR:QUERY=RkZfRlJFRV9DRihMVE0sMCwsLCxVU0Qp&amp;WINDOW=FIRST_POPUP&amp;HEIGHT=450&amp;WIDTH=450&amp;START_MAXIMI","ZED=FALSE&amp;VAR:CALENDAR=US&amp;VAR:SYMBOL=SBUX&amp;VAR:INDEX=0"}</definedName>
    <definedName name="_2756__FDSAUDITLINK__" hidden="1">{"fdsup://directions/FAT Viewer?action=UPDATE&amp;creator=factset&amp;DYN_ARGS=TRUE&amp;DOC_NAME=FAT:FQL_AUDITING_CLIENT_TEMPLATE.FAT&amp;display_string=Audit&amp;VAR:KEY=JWBQNARMBM&amp;VAR:QUERY=RkZfRlJFRV9DRihMVE0sMCwsLCxVU0Qp&amp;WINDOW=FIRST_POPUP&amp;HEIGHT=450&amp;WIDTH=450&amp;START_MAXIMI","ZED=FALSE&amp;VAR:CALENDAR=US&amp;VAR:SYMBOL=SBUX&amp;VAR:INDEX=0"}</definedName>
    <definedName name="_2757__FDSAUDITLINK__" localSheetId="2" hidden="1">{"fdsup://Directions/FactSet Auditing Viewer?action=AUDIT_VALUE&amp;DB=129&amp;ID1=59268810&amp;VALUEID=01001&amp;SDATE=2004&amp;PERIODTYPE=ANN_STD&amp;window=popup_no_bar&amp;width=385&amp;height=120&amp;START_MAXIMIZED=FALSE&amp;creator=factset&amp;display_string=Audit"}</definedName>
    <definedName name="_2757__FDSAUDITLINK__" hidden="1">{"fdsup://Directions/FactSet Auditing Viewer?action=AUDIT_VALUE&amp;DB=129&amp;ID1=59268810&amp;VALUEID=01001&amp;SDATE=2004&amp;PERIODTYPE=ANN_STD&amp;window=popup_no_bar&amp;width=385&amp;height=120&amp;START_MAXIMIZED=FALSE&amp;creator=factset&amp;display_string=Audit"}</definedName>
    <definedName name="_2758__FDSAUDITLINK__" localSheetId="2" hidden="1">{"fdsup://directions/FAT Viewer?action=UPDATE&amp;creator=factset&amp;DYN_ARGS=TRUE&amp;DOC_NAME=FAT:FQL_AUDITING_CLIENT_TEMPLATE.FAT&amp;display_string=Audit&amp;VAR:KEY=QBUZEJEXKB&amp;VAR:QUERY=RkZfR1JPU1NfTUdOKE1PTiwwKQ==&amp;WINDOW=FIRST_POPUP&amp;HEIGHT=450&amp;WIDTH=450&amp;START_MAXIMIZED=","FALSE&amp;VAR:CALENDAR=US&amp;VAR:SYMBOL=SRCL&amp;VAR:INDEX=0"}</definedName>
    <definedName name="_2758__FDSAUDITLINK__" hidden="1">{"fdsup://directions/FAT Viewer?action=UPDATE&amp;creator=factset&amp;DYN_ARGS=TRUE&amp;DOC_NAME=FAT:FQL_AUDITING_CLIENT_TEMPLATE.FAT&amp;display_string=Audit&amp;VAR:KEY=QBUZEJEXKB&amp;VAR:QUERY=RkZfR1JPU1NfTUdOKE1PTiwwKQ==&amp;WINDOW=FIRST_POPUP&amp;HEIGHT=450&amp;WIDTH=450&amp;START_MAXIMIZED=","FALSE&amp;VAR:CALENDAR=US&amp;VAR:SYMBOL=SRCL&amp;VAR:INDEX=0"}</definedName>
    <definedName name="_2759__FDSAUDITLINK__" localSheetId="2" hidden="1">{"fdsup://directions/FAT Viewer?action=UPDATE&amp;creator=factset&amp;DYN_ARGS=TRUE&amp;DOC_NAME=FAT:FQL_AUDITING_CLIENT_TEMPLATE.FAT&amp;display_string=Audit&amp;VAR:KEY=AXAZUXARCZ&amp;VAR:QUERY=RkZfR1JPU1NfTUdOKE1PTiwwKQ==&amp;WINDOW=FIRST_POPUP&amp;HEIGHT=450&amp;WIDTH=450&amp;START_MAXIMIZED=","FALSE&amp;VAR:CALENDAR=US&amp;VAR:SYMBOL=BDX&amp;VAR:INDEX=0"}</definedName>
    <definedName name="_2759__FDSAUDITLINK__" hidden="1">{"fdsup://directions/FAT Viewer?action=UPDATE&amp;creator=factset&amp;DYN_ARGS=TRUE&amp;DOC_NAME=FAT:FQL_AUDITING_CLIENT_TEMPLATE.FAT&amp;display_string=Audit&amp;VAR:KEY=AXAZUXARCZ&amp;VAR:QUERY=RkZfR1JPU1NfTUdOKE1PTiwwKQ==&amp;WINDOW=FIRST_POPUP&amp;HEIGHT=450&amp;WIDTH=450&amp;START_MAXIMIZED=","FALSE&amp;VAR:CALENDAR=US&amp;VAR:SYMBOL=BDX&amp;VAR:INDEX=0"}</definedName>
    <definedName name="_2760__FDSAUDITLINK__" localSheetId="2" hidden="1">{"fdsup://directions/FAT Viewer?action=UPDATE&amp;creator=factset&amp;DYN_ARGS=TRUE&amp;DOC_NAME=FAT:FQL_AUDITING_CLIENT_TEMPLATE.FAT&amp;display_string=Audit&amp;VAR:KEY=UDWVARWDIB&amp;VAR:QUERY=RkZfRlJFRV9DRihMVE0sMCwsLCxVU0Qp&amp;WINDOW=FIRST_POPUP&amp;HEIGHT=450&amp;WIDTH=450&amp;START_MAXIMI","ZED=FALSE&amp;VAR:CALENDAR=US&amp;VAR:SYMBOL=ENERGY&amp;VAR:INDEX=0"}</definedName>
    <definedName name="_2760__FDSAUDITLINK__" hidden="1">{"fdsup://directions/FAT Viewer?action=UPDATE&amp;creator=factset&amp;DYN_ARGS=TRUE&amp;DOC_NAME=FAT:FQL_AUDITING_CLIENT_TEMPLATE.FAT&amp;display_string=Audit&amp;VAR:KEY=UDWVARWDIB&amp;VAR:QUERY=RkZfRlJFRV9DRihMVE0sMCwsLCxVU0Qp&amp;WINDOW=FIRST_POPUP&amp;HEIGHT=450&amp;WIDTH=450&amp;START_MAXIMI","ZED=FALSE&amp;VAR:CALENDAR=US&amp;VAR:SYMBOL=ENERGY&amp;VAR:INDEX=0"}</definedName>
    <definedName name="_2761__FDSAUDITLINK__" localSheetId="2" hidden="1">{"fdsup://directions/FAT Viewer?action=UPDATE&amp;creator=factset&amp;DYN_ARGS=TRUE&amp;DOC_NAME=FAT:FQL_AUDITING_CLIENT_TEMPLATE.FAT&amp;display_string=Audit&amp;VAR:KEY=YTOBUZYLYR&amp;VAR:QUERY=RkZfRlJFRV9DRihMVE0sMCwsLCxVU0Qp&amp;WINDOW=FIRST_POPUP&amp;HEIGHT=450&amp;WIDTH=450&amp;START_MAXIMI","ZED=FALSE&amp;VAR:CALENDAR=US&amp;VAR:SYMBOL=DNR&amp;VAR:INDEX=0"}</definedName>
    <definedName name="_2761__FDSAUDITLINK__" hidden="1">{"fdsup://directions/FAT Viewer?action=UPDATE&amp;creator=factset&amp;DYN_ARGS=TRUE&amp;DOC_NAME=FAT:FQL_AUDITING_CLIENT_TEMPLATE.FAT&amp;display_string=Audit&amp;VAR:KEY=YTOBUZYLYR&amp;VAR:QUERY=RkZfRlJFRV9DRihMVE0sMCwsLCxVU0Qp&amp;WINDOW=FIRST_POPUP&amp;HEIGHT=450&amp;WIDTH=450&amp;START_MAXIMI","ZED=FALSE&amp;VAR:CALENDAR=US&amp;VAR:SYMBOL=DNR&amp;VAR:INDEX=0"}</definedName>
    <definedName name="_2762__FDSAUDITLINK__" localSheetId="2" hidden="1">{"fdsup://directions/FAT Viewer?action=UPDATE&amp;creator=factset&amp;DYN_ARGS=TRUE&amp;DOC_NAME=FAT:FQL_AUDITING_CLIENT_TEMPLATE.FAT&amp;display_string=Audit&amp;VAR:KEY=IFOVMLWTIH&amp;VAR:QUERY=RkZfR1JPU1NfTUdOKE1PTiwwKQ==&amp;WINDOW=FIRST_POPUP&amp;HEIGHT=450&amp;WIDTH=450&amp;START_MAXIMIZED=","FALSE&amp;VAR:CALENDAR=US&amp;VAR:SYMBOL=DNR&amp;VAR:INDEX=0"}</definedName>
    <definedName name="_2762__FDSAUDITLINK__" hidden="1">{"fdsup://directions/FAT Viewer?action=UPDATE&amp;creator=factset&amp;DYN_ARGS=TRUE&amp;DOC_NAME=FAT:FQL_AUDITING_CLIENT_TEMPLATE.FAT&amp;display_string=Audit&amp;VAR:KEY=IFOVMLWTIH&amp;VAR:QUERY=RkZfR1JPU1NfTUdOKE1PTiwwKQ==&amp;WINDOW=FIRST_POPUP&amp;HEIGHT=450&amp;WIDTH=450&amp;START_MAXIMIZED=","FALSE&amp;VAR:CALENDAR=US&amp;VAR:SYMBOL=DNR&amp;VAR:INDEX=0"}</definedName>
    <definedName name="_2763__FDSAUDITLINK__" localSheetId="2" hidden="1">{"fdsup://directions/FAT Viewer?action=UPDATE&amp;creator=factset&amp;DYN_ARGS=TRUE&amp;DOC_NAME=FAT:FQL_AUDITING_CLIENT_TEMPLATE.FAT&amp;display_string=Audit&amp;VAR:KEY=KZENIJUFKX&amp;VAR:QUERY=RkZfRlJFRV9DRihMVE0sMCwsLCxVU0Qp&amp;WINDOW=FIRST_POPUP&amp;HEIGHT=450&amp;WIDTH=450&amp;START_MAXIMI","ZED=FALSE&amp;VAR:CALENDAR=US&amp;VAR:SYMBOL=NLC&amp;VAR:INDEX=0"}</definedName>
    <definedName name="_2763__FDSAUDITLINK__" hidden="1">{"fdsup://directions/FAT Viewer?action=UPDATE&amp;creator=factset&amp;DYN_ARGS=TRUE&amp;DOC_NAME=FAT:FQL_AUDITING_CLIENT_TEMPLATE.FAT&amp;display_string=Audit&amp;VAR:KEY=KZENIJUFKX&amp;VAR:QUERY=RkZfRlJFRV9DRihMVE0sMCwsLCxVU0Qp&amp;WINDOW=FIRST_POPUP&amp;HEIGHT=450&amp;WIDTH=450&amp;START_MAXIMI","ZED=FALSE&amp;VAR:CALENDAR=US&amp;VAR:SYMBOL=NLC&amp;VAR:INDEX=0"}</definedName>
    <definedName name="_2764__FDSAUDITLINK__" localSheetId="2" hidden="1">{"fdsup://directions/FAT Viewer?action=UPDATE&amp;creator=factset&amp;DYN_ARGS=TRUE&amp;DOC_NAME=FAT:FQL_AUDITING_CLIENT_TEMPLATE.FAT&amp;display_string=Audit&amp;VAR:KEY=EZCZSTOLIJ&amp;VAR:QUERY=RkZfRlJFRV9DRihMVE0sMCwsLCxVU0Qp&amp;WINDOW=FIRST_POPUP&amp;HEIGHT=450&amp;WIDTH=450&amp;START_MAXIMI","ZED=FALSE&amp;VAR:CALENDAR=US&amp;VAR:SYMBOL=ECL&amp;VAR:INDEX=0"}</definedName>
    <definedName name="_2764__FDSAUDITLINK__" hidden="1">{"fdsup://directions/FAT Viewer?action=UPDATE&amp;creator=factset&amp;DYN_ARGS=TRUE&amp;DOC_NAME=FAT:FQL_AUDITING_CLIENT_TEMPLATE.FAT&amp;display_string=Audit&amp;VAR:KEY=EZCZSTOLIJ&amp;VAR:QUERY=RkZfRlJFRV9DRihMVE0sMCwsLCxVU0Qp&amp;WINDOW=FIRST_POPUP&amp;HEIGHT=450&amp;WIDTH=450&amp;START_MAXIMI","ZED=FALSE&amp;VAR:CALENDAR=US&amp;VAR:SYMBOL=ECL&amp;VAR:INDEX=0"}</definedName>
    <definedName name="_2765__FDSAUDITLINK__" localSheetId="2" hidden="1">{"fdsup://directions/FAT Viewer?action=UPDATE&amp;creator=factset&amp;DYN_ARGS=TRUE&amp;DOC_NAME=FAT:FQL_AUDITING_CLIENT_TEMPLATE.FAT&amp;display_string=Audit&amp;VAR:KEY=WPKNOTOXGJ&amp;VAR:QUERY=RkZfRlJFRV9DRihMVE0sMCwsLCxVU0Qp&amp;WINDOW=FIRST_POPUP&amp;HEIGHT=450&amp;WIDTH=450&amp;START_MAXIMI","ZED=FALSE&amp;VAR:CALENDAR=US&amp;VAR:SYMBOL=APD&amp;VAR:INDEX=0"}</definedName>
    <definedName name="_2765__FDSAUDITLINK__" hidden="1">{"fdsup://directions/FAT Viewer?action=UPDATE&amp;creator=factset&amp;DYN_ARGS=TRUE&amp;DOC_NAME=FAT:FQL_AUDITING_CLIENT_TEMPLATE.FAT&amp;display_string=Audit&amp;VAR:KEY=WPKNOTOXGJ&amp;VAR:QUERY=RkZfRlJFRV9DRihMVE0sMCwsLCxVU0Qp&amp;WINDOW=FIRST_POPUP&amp;HEIGHT=450&amp;WIDTH=450&amp;START_MAXIMI","ZED=FALSE&amp;VAR:CALENDAR=US&amp;VAR:SYMBOL=APD&amp;VAR:INDEX=0"}</definedName>
    <definedName name="_2766__FDSAUDITLINK__" localSheetId="2" hidden="1">{"fdsup://directions/FAT Viewer?action=UPDATE&amp;creator=factset&amp;DYN_ARGS=TRUE&amp;DOC_NAME=FAT:FQL_AUDITING_CLIENT_TEMPLATE.FAT&amp;display_string=Audit&amp;VAR:KEY=SLMRETOTCV&amp;VAR:QUERY=RkZfR1JPU1NfTUdOKE1PTiwwKQ==&amp;WINDOW=FIRST_POPUP&amp;HEIGHT=450&amp;WIDTH=450&amp;START_MAXIMIZED=","FALSE&amp;VAR:CALENDAR=US&amp;VAR:SYMBOL=NLC&amp;VAR:INDEX=0"}</definedName>
    <definedName name="_2766__FDSAUDITLINK__" hidden="1">{"fdsup://directions/FAT Viewer?action=UPDATE&amp;creator=factset&amp;DYN_ARGS=TRUE&amp;DOC_NAME=FAT:FQL_AUDITING_CLIENT_TEMPLATE.FAT&amp;display_string=Audit&amp;VAR:KEY=SLMRETOTCV&amp;VAR:QUERY=RkZfR1JPU1NfTUdOKE1PTiwwKQ==&amp;WINDOW=FIRST_POPUP&amp;HEIGHT=450&amp;WIDTH=450&amp;START_MAXIMIZED=","FALSE&amp;VAR:CALENDAR=US&amp;VAR:SYMBOL=NLC&amp;VAR:INDEX=0"}</definedName>
    <definedName name="_2767__FDSAUDITLINK__" localSheetId="2" hidden="1">{"fdsup://directions/FAT Viewer?action=UPDATE&amp;creator=factset&amp;DYN_ARGS=TRUE&amp;DOC_NAME=FAT:FQL_AUDITING_CLIENT_TEMPLATE.FAT&amp;display_string=Audit&amp;VAR:KEY=CLONORKVGN&amp;VAR:QUERY=RkZfR1JPU1NfTUdOKE1PTiwwKQ==&amp;WINDOW=FIRST_POPUP&amp;HEIGHT=450&amp;WIDTH=450&amp;START_MAXIMIZED=","FALSE&amp;VAR:CALENDAR=US&amp;VAR:SYMBOL=ECL&amp;VAR:INDEX=0"}</definedName>
    <definedName name="_2767__FDSAUDITLINK__" hidden="1">{"fdsup://directions/FAT Viewer?action=UPDATE&amp;creator=factset&amp;DYN_ARGS=TRUE&amp;DOC_NAME=FAT:FQL_AUDITING_CLIENT_TEMPLATE.FAT&amp;display_string=Audit&amp;VAR:KEY=CLONORKVGN&amp;VAR:QUERY=RkZfR1JPU1NfTUdOKE1PTiwwKQ==&amp;WINDOW=FIRST_POPUP&amp;HEIGHT=450&amp;WIDTH=450&amp;START_MAXIMIZED=","FALSE&amp;VAR:CALENDAR=US&amp;VAR:SYMBOL=ECL&amp;VAR:INDEX=0"}</definedName>
    <definedName name="_2768__FDSAUDITLINK__" localSheetId="2" hidden="1">{"fdsup://directions/FAT Viewer?action=UPDATE&amp;creator=factset&amp;DYN_ARGS=TRUE&amp;DOC_NAME=FAT:FQL_AUDITING_CLIENT_TEMPLATE.FAT&amp;display_string=Audit&amp;VAR:KEY=EXKXMJKBOX&amp;VAR:QUERY=RkZfR1JPU1NfTUdOKE1PTiwwKQ==&amp;WINDOW=FIRST_POPUP&amp;HEIGHT=450&amp;WIDTH=450&amp;START_MAXIMIZED=","FALSE&amp;VAR:CALENDAR=US&amp;VAR:SYMBOL=APD&amp;VAR:INDEX=0"}</definedName>
    <definedName name="_2768__FDSAUDITLINK__" hidden="1">{"fdsup://directions/FAT Viewer?action=UPDATE&amp;creator=factset&amp;DYN_ARGS=TRUE&amp;DOC_NAME=FAT:FQL_AUDITING_CLIENT_TEMPLATE.FAT&amp;display_string=Audit&amp;VAR:KEY=EXKXMJKBOX&amp;VAR:QUERY=RkZfR1JPU1NfTUdOKE1PTiwwKQ==&amp;WINDOW=FIRST_POPUP&amp;HEIGHT=450&amp;WIDTH=450&amp;START_MAXIMIZED=","FALSE&amp;VAR:CALENDAR=US&amp;VAR:SYMBOL=APD&amp;VAR:INDEX=0"}</definedName>
    <definedName name="_2769__FDSAUDITLINK__" localSheetId="2" hidden="1">{"fdsup://directions/FAT Viewer?action=UPDATE&amp;creator=factset&amp;DYN_ARGS=TRUE&amp;DOC_NAME=FAT:FQL_AUDITING_CLIENT_TEMPLATE.FAT&amp;display_string=Audit&amp;VAR:KEY=KXWXQZIXMN&amp;VAR:QUERY=RkZfRlJFRV9DRihMVE0sMCwsLCxVU0Qp&amp;WINDOW=FIRST_POPUP&amp;HEIGHT=450&amp;WIDTH=450&amp;START_MAXIMI","ZED=FALSE&amp;VAR:CALENDAR=US&amp;VAR:SYMBOL=TECHNOLOGY&amp;VAR:INDEX=0"}</definedName>
    <definedName name="_2769__FDSAUDITLINK__" hidden="1">{"fdsup://directions/FAT Viewer?action=UPDATE&amp;creator=factset&amp;DYN_ARGS=TRUE&amp;DOC_NAME=FAT:FQL_AUDITING_CLIENT_TEMPLATE.FAT&amp;display_string=Audit&amp;VAR:KEY=KXWXQZIXMN&amp;VAR:QUERY=RkZfRlJFRV9DRihMVE0sMCwsLCxVU0Qp&amp;WINDOW=FIRST_POPUP&amp;HEIGHT=450&amp;WIDTH=450&amp;START_MAXIMI","ZED=FALSE&amp;VAR:CALENDAR=US&amp;VAR:SYMBOL=TECHNOLOGY&amp;VAR:INDEX=0"}</definedName>
    <definedName name="_2770__FDSAUDITLINK__" localSheetId="2" hidden="1">{"fdsup://directions/FAT Viewer?action=UPDATE&amp;creator=factset&amp;DYN_ARGS=TRUE&amp;DOC_NAME=FAT:FQL_AUDITING_CLIENT_TEMPLATE.FAT&amp;display_string=Audit&amp;VAR:KEY=SJUHWVQZQH&amp;VAR:QUERY=RkZfRlJFRV9DRihMVE0sMCwsLCxVU0Qp&amp;WINDOW=FIRST_POPUP&amp;HEIGHT=450&amp;WIDTH=450&amp;START_MAXIMI","ZED=FALSE&amp;VAR:CALENDAR=US&amp;VAR:SYMBOL=HPQ&amp;VAR:INDEX=0"}</definedName>
    <definedName name="_2770__FDSAUDITLINK__" hidden="1">{"fdsup://directions/FAT Viewer?action=UPDATE&amp;creator=factset&amp;DYN_ARGS=TRUE&amp;DOC_NAME=FAT:FQL_AUDITING_CLIENT_TEMPLATE.FAT&amp;display_string=Audit&amp;VAR:KEY=SJUHWVQZQH&amp;VAR:QUERY=RkZfRlJFRV9DRihMVE0sMCwsLCxVU0Qp&amp;WINDOW=FIRST_POPUP&amp;HEIGHT=450&amp;WIDTH=450&amp;START_MAXIMI","ZED=FALSE&amp;VAR:CALENDAR=US&amp;VAR:SYMBOL=HPQ&amp;VAR:INDEX=0"}</definedName>
    <definedName name="_2771__FDSAUDITLINK__" localSheetId="2" hidden="1">{"fdsup://directions/FAT Viewer?action=UPDATE&amp;creator=factset&amp;DYN_ARGS=TRUE&amp;DOC_NAME=FAT:FQL_AUDITING_CLIENT_TEMPLATE.FAT&amp;display_string=Audit&amp;VAR:KEY=EZWBSTQBWF&amp;VAR:QUERY=RkZfRlJFRV9DRihMVE0sMCwsLCxVU0Qp&amp;WINDOW=FIRST_POPUP&amp;HEIGHT=450&amp;WIDTH=450&amp;START_MAXIMI","ZED=FALSE&amp;VAR:CALENDAR=US&amp;VAR:SYMBOL=AAPL&amp;VAR:INDEX=0"}</definedName>
    <definedName name="_2771__FDSAUDITLINK__" hidden="1">{"fdsup://directions/FAT Viewer?action=UPDATE&amp;creator=factset&amp;DYN_ARGS=TRUE&amp;DOC_NAME=FAT:FQL_AUDITING_CLIENT_TEMPLATE.FAT&amp;display_string=Audit&amp;VAR:KEY=EZWBSTQBWF&amp;VAR:QUERY=RkZfRlJFRV9DRihMVE0sMCwsLCxVU0Qp&amp;WINDOW=FIRST_POPUP&amp;HEIGHT=450&amp;WIDTH=450&amp;START_MAXIMI","ZED=FALSE&amp;VAR:CALENDAR=US&amp;VAR:SYMBOL=AAPL&amp;VAR:INDEX=0"}</definedName>
    <definedName name="_2772__FDSAUDITLINK__" localSheetId="2" hidden="1">{"fdsup://directions/FAT Viewer?action=UPDATE&amp;creator=factset&amp;DYN_ARGS=TRUE&amp;DOC_NAME=FAT:FQL_AUDITING_CLIENT_TEMPLATE.FAT&amp;display_string=Audit&amp;VAR:KEY=INMFSBCHYN&amp;VAR:QUERY=RkZfRlJFRV9DRihMVE0sMCwsLCxVU0Qp&amp;WINDOW=FIRST_POPUP&amp;HEIGHT=450&amp;WIDTH=450&amp;START_MAXIMI","ZED=FALSE&amp;VAR:CALENDAR=US&amp;VAR:SYMBOL=A&amp;VAR:INDEX=0"}</definedName>
    <definedName name="_2772__FDSAUDITLINK__" hidden="1">{"fdsup://directions/FAT Viewer?action=UPDATE&amp;creator=factset&amp;DYN_ARGS=TRUE&amp;DOC_NAME=FAT:FQL_AUDITING_CLIENT_TEMPLATE.FAT&amp;display_string=Audit&amp;VAR:KEY=INMFSBCHYN&amp;VAR:QUERY=RkZfRlJFRV9DRihMVE0sMCwsLCxVU0Qp&amp;WINDOW=FIRST_POPUP&amp;HEIGHT=450&amp;WIDTH=450&amp;START_MAXIMI","ZED=FALSE&amp;VAR:CALENDAR=US&amp;VAR:SYMBOL=A&amp;VAR:INDEX=0"}</definedName>
    <definedName name="_2773__FDSAUDITLINK__" localSheetId="2" hidden="1">{"fdsup://directions/FAT Viewer?action=UPDATE&amp;creator=factset&amp;DYN_ARGS=TRUE&amp;DOC_NAME=FAT:FQL_AUDITING_CLIENT_TEMPLATE.FAT&amp;display_string=Audit&amp;VAR:KEY=YLYZUVALQP&amp;VAR:QUERY=RkZfRlJFRV9DRihMVE0sMCwsLCxVU0Qp&amp;WINDOW=FIRST_POPUP&amp;HEIGHT=450&amp;WIDTH=450&amp;START_MAXIMI","ZED=FALSE&amp;VAR:CALENDAR=US&amp;VAR:SYMBOL=ADBE&amp;VAR:INDEX=0"}</definedName>
    <definedName name="_2773__FDSAUDITLINK__" hidden="1">{"fdsup://directions/FAT Viewer?action=UPDATE&amp;creator=factset&amp;DYN_ARGS=TRUE&amp;DOC_NAME=FAT:FQL_AUDITING_CLIENT_TEMPLATE.FAT&amp;display_string=Audit&amp;VAR:KEY=YLYZUVALQP&amp;VAR:QUERY=RkZfRlJFRV9DRihMVE0sMCwsLCxVU0Qp&amp;WINDOW=FIRST_POPUP&amp;HEIGHT=450&amp;WIDTH=450&amp;START_MAXIMI","ZED=FALSE&amp;VAR:CALENDAR=US&amp;VAR:SYMBOL=ADBE&amp;VAR:INDEX=0"}</definedName>
    <definedName name="_2774__FDSAUDITLINK__" localSheetId="2" hidden="1">{"fdsup://directions/FAT Viewer?action=UPDATE&amp;creator=factset&amp;DYN_ARGS=TRUE&amp;DOC_NAME=FAT:FQL_AUDITING_CLIENT_TEMPLATE.FAT&amp;display_string=Audit&amp;VAR:KEY=XMBOROVMNQ&amp;VAR:QUERY=RkZfRlJFRV9DRihMVE0sMCwsLCxVU0Qp&amp;WINDOW=FIRST_POPUP&amp;HEIGHT=450&amp;WIDTH=450&amp;START_MAXIMI","ZED=FALSE&amp;VAR:CALENDAR=US&amp;VAR:SYMBOL=CREE&amp;VAR:INDEX=0"}</definedName>
    <definedName name="_2774__FDSAUDITLINK__" hidden="1">{"fdsup://directions/FAT Viewer?action=UPDATE&amp;creator=factset&amp;DYN_ARGS=TRUE&amp;DOC_NAME=FAT:FQL_AUDITING_CLIENT_TEMPLATE.FAT&amp;display_string=Audit&amp;VAR:KEY=XMBOROVMNQ&amp;VAR:QUERY=RkZfRlJFRV9DRihMVE0sMCwsLCxVU0Qp&amp;WINDOW=FIRST_POPUP&amp;HEIGHT=450&amp;WIDTH=450&amp;START_MAXIMI","ZED=FALSE&amp;VAR:CALENDAR=US&amp;VAR:SYMBOL=CREE&amp;VAR:INDEX=0"}</definedName>
    <definedName name="_2775__FDSAUDITLINK__" localSheetId="2" hidden="1">{"fdsup://directions/FAT Viewer?action=UPDATE&amp;creator=factset&amp;DYN_ARGS=TRUE&amp;DOC_NAME=FAT:FQL_AUDITING_CLIENT_TEMPLATE.FAT&amp;display_string=Audit&amp;VAR:KEY=MFYDOTYNIR&amp;VAR:QUERY=RkZfRlJFRV9DRihMVE0sMCwsLCxVU0Qp&amp;WINDOW=FIRST_POPUP&amp;HEIGHT=450&amp;WIDTH=450&amp;START_MAXIMI","ZED=FALSE&amp;VAR:CALENDAR=US&amp;VAR:SYMBOL=ACN&amp;VAR:INDEX=0"}</definedName>
    <definedName name="_2775__FDSAUDITLINK__" hidden="1">{"fdsup://directions/FAT Viewer?action=UPDATE&amp;creator=factset&amp;DYN_ARGS=TRUE&amp;DOC_NAME=FAT:FQL_AUDITING_CLIENT_TEMPLATE.FAT&amp;display_string=Audit&amp;VAR:KEY=MFYDOTYNIR&amp;VAR:QUERY=RkZfRlJFRV9DRihMVE0sMCwsLCxVU0Qp&amp;WINDOW=FIRST_POPUP&amp;HEIGHT=450&amp;WIDTH=450&amp;START_MAXIMI","ZED=FALSE&amp;VAR:CALENDAR=US&amp;VAR:SYMBOL=ACN&amp;VAR:INDEX=0"}</definedName>
    <definedName name="_2776__FDSAUDITLINK__" localSheetId="2" hidden="1">{"fdsup://directions/FAT Viewer?action=UPDATE&amp;creator=factset&amp;DYN_ARGS=TRUE&amp;DOC_NAME=FAT:FQL_AUDITING_CLIENT_TEMPLATE.FAT&amp;display_string=Audit&amp;VAR:KEY=WRMZMZUNEX&amp;VAR:QUERY=RkZfRlJFRV9DRihMVE0sMCwsLCxVU0Qp&amp;WINDOW=FIRST_POPUP&amp;HEIGHT=450&amp;WIDTH=450&amp;START_MAXIMI","ZED=FALSE&amp;VAR:CALENDAR=US&amp;VAR:SYMBOL=IBM&amp;VAR:INDEX=0"}</definedName>
    <definedName name="_2776__FDSAUDITLINK__" hidden="1">{"fdsup://directions/FAT Viewer?action=UPDATE&amp;creator=factset&amp;DYN_ARGS=TRUE&amp;DOC_NAME=FAT:FQL_AUDITING_CLIENT_TEMPLATE.FAT&amp;display_string=Audit&amp;VAR:KEY=WRMZMZUNEX&amp;VAR:QUERY=RkZfRlJFRV9DRihMVE0sMCwsLCxVU0Qp&amp;WINDOW=FIRST_POPUP&amp;HEIGHT=450&amp;WIDTH=450&amp;START_MAXIMI","ZED=FALSE&amp;VAR:CALENDAR=US&amp;VAR:SYMBOL=IBM&amp;VAR:INDEX=0"}</definedName>
    <definedName name="_2777__FDSAUDITLINK__" localSheetId="2" hidden="1">{"fdsup://directions/FAT Viewer?action=UPDATE&amp;creator=factset&amp;DYN_ARGS=TRUE&amp;DOC_NAME=FAT:FQL_AUDITING_CLIENT_TEMPLATE.FAT&amp;display_string=Audit&amp;VAR:KEY=QXINGZUFMX&amp;VAR:QUERY=RkZfRlJFRV9DRihMVE0sMCwsLCxVU0Qp&amp;WINDOW=FIRST_POPUP&amp;HEIGHT=450&amp;WIDTH=450&amp;START_MAXIMI","ZED=FALSE&amp;VAR:CALENDAR=US&amp;VAR:SYMBOL=CTXS&amp;VAR:INDEX=0"}</definedName>
    <definedName name="_2777__FDSAUDITLINK__" hidden="1">{"fdsup://directions/FAT Viewer?action=UPDATE&amp;creator=factset&amp;DYN_ARGS=TRUE&amp;DOC_NAME=FAT:FQL_AUDITING_CLIENT_TEMPLATE.FAT&amp;display_string=Audit&amp;VAR:KEY=QXINGZUFMX&amp;VAR:QUERY=RkZfRlJFRV9DRihMVE0sMCwsLCxVU0Qp&amp;WINDOW=FIRST_POPUP&amp;HEIGHT=450&amp;WIDTH=450&amp;START_MAXIMI","ZED=FALSE&amp;VAR:CALENDAR=US&amp;VAR:SYMBOL=CTXS&amp;VAR:INDEX=0"}</definedName>
    <definedName name="_2778__FDSAUDITLINK__" localSheetId="2" hidden="1">{"fdsup://directions/FAT Viewer?action=UPDATE&amp;creator=factset&amp;DYN_ARGS=TRUE&amp;DOC_NAME=FAT:FQL_AUDITING_CLIENT_TEMPLATE.FAT&amp;display_string=Audit&amp;VAR:KEY=YVOTYVETQD&amp;VAR:QUERY=RkZfRlJFRV9DRihMVE0sMCwsLCxVU0Qp&amp;WINDOW=FIRST_POPUP&amp;HEIGHT=450&amp;WIDTH=450&amp;START_MAXIMI","ZED=FALSE&amp;VAR:CALENDAR=US&amp;VAR:SYMBOL=TRMB&amp;VAR:INDEX=0"}</definedName>
    <definedName name="_2778__FDSAUDITLINK__" hidden="1">{"fdsup://directions/FAT Viewer?action=UPDATE&amp;creator=factset&amp;DYN_ARGS=TRUE&amp;DOC_NAME=FAT:FQL_AUDITING_CLIENT_TEMPLATE.FAT&amp;display_string=Audit&amp;VAR:KEY=YVOTYVETQD&amp;VAR:QUERY=RkZfRlJFRV9DRihMVE0sMCwsLCxVU0Qp&amp;WINDOW=FIRST_POPUP&amp;HEIGHT=450&amp;WIDTH=450&amp;START_MAXIMI","ZED=FALSE&amp;VAR:CALENDAR=US&amp;VAR:SYMBOL=TRMB&amp;VAR:INDEX=0"}</definedName>
    <definedName name="_2779__FDSAUDITLINK__" localSheetId="2" hidden="1">{"fdsup://directions/FAT Viewer?action=UPDATE&amp;creator=factset&amp;DYN_ARGS=TRUE&amp;DOC_NAME=FAT:FQL_AUDITING_CLIENT_TEMPLATE.FAT&amp;display_string=Audit&amp;VAR:KEY=CPARQPGBIH&amp;VAR:QUERY=RkZfRlJFRV9DRihMVE0sMCwsLCxVU0Qp&amp;WINDOW=FIRST_POPUP&amp;HEIGHT=450&amp;WIDTH=450&amp;START_MAXIMI","ZED=FALSE&amp;VAR:CALENDAR=US&amp;VAR:SYMBOL=CSCO&amp;VAR:INDEX=0"}</definedName>
    <definedName name="_2779__FDSAUDITLINK__" hidden="1">{"fdsup://directions/FAT Viewer?action=UPDATE&amp;creator=factset&amp;DYN_ARGS=TRUE&amp;DOC_NAME=FAT:FQL_AUDITING_CLIENT_TEMPLATE.FAT&amp;display_string=Audit&amp;VAR:KEY=CPARQPGBIH&amp;VAR:QUERY=RkZfRlJFRV9DRihMVE0sMCwsLCxVU0Qp&amp;WINDOW=FIRST_POPUP&amp;HEIGHT=450&amp;WIDTH=450&amp;START_MAXIMI","ZED=FALSE&amp;VAR:CALENDAR=US&amp;VAR:SYMBOL=CSCO&amp;VAR:INDEX=0"}</definedName>
    <definedName name="_2780__FDSAUDITLINK__" localSheetId="2" hidden="1">{"fdsup://directions/FAT Viewer?action=UPDATE&amp;creator=factset&amp;DYN_ARGS=TRUE&amp;DOC_NAME=FAT:FQL_AUDITING_CLIENT_TEMPLATE.FAT&amp;display_string=Audit&amp;VAR:KEY=QTATKDQVMZ&amp;VAR:QUERY=RkZfRlJFRV9DRihMVE0sMCwsLCxVU0Qp&amp;WINDOW=FIRST_POPUP&amp;HEIGHT=450&amp;WIDTH=450&amp;START_MAXIMI","ZED=FALSE&amp;VAR:CALENDAR=US&amp;VAR:SYMBOL=GOOG&amp;VAR:INDEX=0"}</definedName>
    <definedName name="_2780__FDSAUDITLINK__" hidden="1">{"fdsup://directions/FAT Viewer?action=UPDATE&amp;creator=factset&amp;DYN_ARGS=TRUE&amp;DOC_NAME=FAT:FQL_AUDITING_CLIENT_TEMPLATE.FAT&amp;display_string=Audit&amp;VAR:KEY=QTATKDQVMZ&amp;VAR:QUERY=RkZfRlJFRV9DRihMVE0sMCwsLCxVU0Qp&amp;WINDOW=FIRST_POPUP&amp;HEIGHT=450&amp;WIDTH=450&amp;START_MAXIMI","ZED=FALSE&amp;VAR:CALENDAR=US&amp;VAR:SYMBOL=GOOG&amp;VAR:INDEX=0"}</definedName>
    <definedName name="_2781__FDSAUDITLINK__" localSheetId="2" hidden="1">{"fdsup://Directions/FactSet Auditing Viewer?action=AUDIT_VALUE&amp;DB=129&amp;ID1=03783310&amp;VALUEID=02001&amp;SDATE=201002&amp;PERIODTYPE=QTR_STD&amp;window=popup_no_bar&amp;width=385&amp;height=120&amp;START_MAXIMIZED=FALSE&amp;creator=factset&amp;display_string=Audit"}</definedName>
    <definedName name="_2781__FDSAUDITLINK__" hidden="1">{"fdsup://Directions/FactSet Auditing Viewer?action=AUDIT_VALUE&amp;DB=129&amp;ID1=03783310&amp;VALUEID=02001&amp;SDATE=201002&amp;PERIODTYPE=QTR_STD&amp;window=popup_no_bar&amp;width=385&amp;height=120&amp;START_MAXIMIZED=FALSE&amp;creator=factset&amp;display_string=Audit"}</definedName>
    <definedName name="_2782__FDSAUDITLINK__" localSheetId="2" hidden="1">{"fdsup://directions/FAT Viewer?action=UPDATE&amp;creator=factset&amp;DYN_ARGS=TRUE&amp;DOC_NAME=FAT:FQL_AUDITING_CLIENT_TEMPLATE.FAT&amp;display_string=Audit&amp;VAR:KEY=QJCFOXEDCT&amp;VAR:QUERY=RkZfR1JPU1NfTUdOKE1PTiwwKQ==&amp;WINDOW=FIRST_POPUP&amp;HEIGHT=450&amp;WIDTH=450&amp;START_MAXIMIZED=","FALSE&amp;VAR:CALENDAR=US&amp;VAR:SYMBOL=HPQ&amp;VAR:INDEX=0"}</definedName>
    <definedName name="_2782__FDSAUDITLINK__" hidden="1">{"fdsup://directions/FAT Viewer?action=UPDATE&amp;creator=factset&amp;DYN_ARGS=TRUE&amp;DOC_NAME=FAT:FQL_AUDITING_CLIENT_TEMPLATE.FAT&amp;display_string=Audit&amp;VAR:KEY=QJCFOXEDCT&amp;VAR:QUERY=RkZfR1JPU1NfTUdOKE1PTiwwKQ==&amp;WINDOW=FIRST_POPUP&amp;HEIGHT=450&amp;WIDTH=450&amp;START_MAXIMIZED=","FALSE&amp;VAR:CALENDAR=US&amp;VAR:SYMBOL=HPQ&amp;VAR:INDEX=0"}</definedName>
    <definedName name="_2783__FDSAUDITLINK__" localSheetId="2" hidden="1">{"fdsup://directions/FAT Viewer?action=UPDATE&amp;creator=factset&amp;DYN_ARGS=TRUE&amp;DOC_NAME=FAT:FQL_AUDITING_CLIENT_TEMPLATE.FAT&amp;display_string=Audit&amp;VAR:KEY=ALEVUPYXYL&amp;VAR:QUERY=RkZfR1JPU1NfTUdOKE1PTiwwKQ==&amp;WINDOW=FIRST_POPUP&amp;HEIGHT=450&amp;WIDTH=450&amp;START_MAXIMIZED=","FALSE&amp;VAR:CALENDAR=US&amp;VAR:SYMBOL=AAPL&amp;VAR:INDEX=0"}</definedName>
    <definedName name="_2783__FDSAUDITLINK__" hidden="1">{"fdsup://directions/FAT Viewer?action=UPDATE&amp;creator=factset&amp;DYN_ARGS=TRUE&amp;DOC_NAME=FAT:FQL_AUDITING_CLIENT_TEMPLATE.FAT&amp;display_string=Audit&amp;VAR:KEY=ALEVUPYXYL&amp;VAR:QUERY=RkZfR1JPU1NfTUdOKE1PTiwwKQ==&amp;WINDOW=FIRST_POPUP&amp;HEIGHT=450&amp;WIDTH=450&amp;START_MAXIMIZED=","FALSE&amp;VAR:CALENDAR=US&amp;VAR:SYMBOL=AAPL&amp;VAR:INDEX=0"}</definedName>
    <definedName name="_2784__FDSAUDITLINK__" localSheetId="2" hidden="1">{"fdsup://directions/FAT Viewer?action=UPDATE&amp;creator=factset&amp;DYN_ARGS=TRUE&amp;DOC_NAME=FAT:FQL_AUDITING_CLIENT_TEMPLATE.FAT&amp;display_string=Audit&amp;VAR:KEY=GFWNGJWNMJ&amp;VAR:QUERY=RkZfR1JPU1NfTUdOKE1PTiwwKQ==&amp;WINDOW=FIRST_POPUP&amp;HEIGHT=450&amp;WIDTH=450&amp;START_MAXIMIZED=","FALSE&amp;VAR:CALENDAR=US&amp;VAR:SYMBOL=A&amp;VAR:INDEX=0"}</definedName>
    <definedName name="_2784__FDSAUDITLINK__" hidden="1">{"fdsup://directions/FAT Viewer?action=UPDATE&amp;creator=factset&amp;DYN_ARGS=TRUE&amp;DOC_NAME=FAT:FQL_AUDITING_CLIENT_TEMPLATE.FAT&amp;display_string=Audit&amp;VAR:KEY=GFWNGJWNMJ&amp;VAR:QUERY=RkZfR1JPU1NfTUdOKE1PTiwwKQ==&amp;WINDOW=FIRST_POPUP&amp;HEIGHT=450&amp;WIDTH=450&amp;START_MAXIMIZED=","FALSE&amp;VAR:CALENDAR=US&amp;VAR:SYMBOL=A&amp;VAR:INDEX=0"}</definedName>
    <definedName name="_2785__FDSAUDITLINK__" localSheetId="2" hidden="1">{"fdsup://directions/FAT Viewer?action=UPDATE&amp;creator=factset&amp;DYN_ARGS=TRUE&amp;DOC_NAME=FAT:FQL_AUDITING_CLIENT_TEMPLATE.FAT&amp;display_string=Audit&amp;VAR:KEY=EFUVMLQTSV&amp;VAR:QUERY=RkZfR1JPU1NfTUdOKE1PTiwwKQ==&amp;WINDOW=FIRST_POPUP&amp;HEIGHT=450&amp;WIDTH=450&amp;START_MAXIMIZED=","FALSE&amp;VAR:CALENDAR=US&amp;VAR:SYMBOL=ADBE&amp;VAR:INDEX=0"}</definedName>
    <definedName name="_2785__FDSAUDITLINK__" hidden="1">{"fdsup://directions/FAT Viewer?action=UPDATE&amp;creator=factset&amp;DYN_ARGS=TRUE&amp;DOC_NAME=FAT:FQL_AUDITING_CLIENT_TEMPLATE.FAT&amp;display_string=Audit&amp;VAR:KEY=EFUVMLQTSV&amp;VAR:QUERY=RkZfR1JPU1NfTUdOKE1PTiwwKQ==&amp;WINDOW=FIRST_POPUP&amp;HEIGHT=450&amp;WIDTH=450&amp;START_MAXIMIZED=","FALSE&amp;VAR:CALENDAR=US&amp;VAR:SYMBOL=ADBE&amp;VAR:INDEX=0"}</definedName>
    <definedName name="_2786__FDSAUDITLINK__" localSheetId="2" hidden="1">{"fdsup://directions/FAT Viewer?action=UPDATE&amp;creator=factset&amp;DYN_ARGS=TRUE&amp;DOC_NAME=FAT:FQL_AUDITING_CLIENT_TEMPLATE.FAT&amp;display_string=Audit&amp;VAR:KEY=BSTQDYHSDA&amp;VAR:QUERY=RkZfR1JPU1NfTUdOKE1PTiwwKQ==&amp;WINDOW=FIRST_POPUP&amp;HEIGHT=450&amp;WIDTH=450&amp;START_MAXIMIZED=","FALSE&amp;VAR:CALENDAR=US&amp;VAR:SYMBOL=CREE&amp;VAR:INDEX=0"}</definedName>
    <definedName name="_2786__FDSAUDITLINK__" hidden="1">{"fdsup://directions/FAT Viewer?action=UPDATE&amp;creator=factset&amp;DYN_ARGS=TRUE&amp;DOC_NAME=FAT:FQL_AUDITING_CLIENT_TEMPLATE.FAT&amp;display_string=Audit&amp;VAR:KEY=BSTQDYHSDA&amp;VAR:QUERY=RkZfR1JPU1NfTUdOKE1PTiwwKQ==&amp;WINDOW=FIRST_POPUP&amp;HEIGHT=450&amp;WIDTH=450&amp;START_MAXIMIZED=","FALSE&amp;VAR:CALENDAR=US&amp;VAR:SYMBOL=CREE&amp;VAR:INDEX=0"}</definedName>
    <definedName name="_2787__FDSAUDITLINK__" localSheetId="2" hidden="1">{"fdsup://directions/FAT Viewer?action=UPDATE&amp;creator=factset&amp;DYN_ARGS=TRUE&amp;DOC_NAME=FAT:FQL_AUDITING_CLIENT_TEMPLATE.FAT&amp;display_string=Audit&amp;VAR:KEY=KXUNIPWJKH&amp;VAR:QUERY=RkZfR1JPU1NfTUdOKE1PTiwwKQ==&amp;WINDOW=FIRST_POPUP&amp;HEIGHT=450&amp;WIDTH=450&amp;START_MAXIMIZED=","FALSE&amp;VAR:CALENDAR=US&amp;VAR:SYMBOL=ACN&amp;VAR:INDEX=0"}</definedName>
    <definedName name="_2787__FDSAUDITLINK__" hidden="1">{"fdsup://directions/FAT Viewer?action=UPDATE&amp;creator=factset&amp;DYN_ARGS=TRUE&amp;DOC_NAME=FAT:FQL_AUDITING_CLIENT_TEMPLATE.FAT&amp;display_string=Audit&amp;VAR:KEY=KXUNIPWJKH&amp;VAR:QUERY=RkZfR1JPU1NfTUdOKE1PTiwwKQ==&amp;WINDOW=FIRST_POPUP&amp;HEIGHT=450&amp;WIDTH=450&amp;START_MAXIMIZED=","FALSE&amp;VAR:CALENDAR=US&amp;VAR:SYMBOL=ACN&amp;VAR:INDEX=0"}</definedName>
    <definedName name="_2788__FDSAUDITLINK__" localSheetId="2" hidden="1">{"fdsup://directions/FAT Viewer?action=UPDATE&amp;creator=factset&amp;DYN_ARGS=TRUE&amp;DOC_NAME=FAT:FQL_AUDITING_CLIENT_TEMPLATE.FAT&amp;display_string=Audit&amp;VAR:KEY=WTMVQVKZCB&amp;VAR:QUERY=RkZfR1JPU1NfTUdOKE1PTiwwKQ==&amp;WINDOW=FIRST_POPUP&amp;HEIGHT=450&amp;WIDTH=450&amp;START_MAXIMIZED=","FALSE&amp;VAR:CALENDAR=US&amp;VAR:SYMBOL=IBM&amp;VAR:INDEX=0"}</definedName>
    <definedName name="_2788__FDSAUDITLINK__" hidden="1">{"fdsup://directions/FAT Viewer?action=UPDATE&amp;creator=factset&amp;DYN_ARGS=TRUE&amp;DOC_NAME=FAT:FQL_AUDITING_CLIENT_TEMPLATE.FAT&amp;display_string=Audit&amp;VAR:KEY=WTMVQVKZCB&amp;VAR:QUERY=RkZfR1JPU1NfTUdOKE1PTiwwKQ==&amp;WINDOW=FIRST_POPUP&amp;HEIGHT=450&amp;WIDTH=450&amp;START_MAXIMIZED=","FALSE&amp;VAR:CALENDAR=US&amp;VAR:SYMBOL=IBM&amp;VAR:INDEX=0"}</definedName>
    <definedName name="_2789__FDSAUDITLINK__" localSheetId="2" hidden="1">{"fdsup://directions/FAT Viewer?action=UPDATE&amp;creator=factset&amp;DYN_ARGS=TRUE&amp;DOC_NAME=FAT:FQL_AUDITING_CLIENT_TEMPLATE.FAT&amp;display_string=Audit&amp;VAR:KEY=SRSRARYXUD&amp;VAR:QUERY=RkZfR1JPU1NfTUdOKE1PTiwwKQ==&amp;WINDOW=FIRST_POPUP&amp;HEIGHT=450&amp;WIDTH=450&amp;START_MAXIMIZED=","FALSE&amp;VAR:CALENDAR=US&amp;VAR:SYMBOL=CTXS&amp;VAR:INDEX=0"}</definedName>
    <definedName name="_2789__FDSAUDITLINK__" hidden="1">{"fdsup://directions/FAT Viewer?action=UPDATE&amp;creator=factset&amp;DYN_ARGS=TRUE&amp;DOC_NAME=FAT:FQL_AUDITING_CLIENT_TEMPLATE.FAT&amp;display_string=Audit&amp;VAR:KEY=SRSRARYXUD&amp;VAR:QUERY=RkZfR1JPU1NfTUdOKE1PTiwwKQ==&amp;WINDOW=FIRST_POPUP&amp;HEIGHT=450&amp;WIDTH=450&amp;START_MAXIMIZED=","FALSE&amp;VAR:CALENDAR=US&amp;VAR:SYMBOL=CTXS&amp;VAR:INDEX=0"}</definedName>
    <definedName name="_279__FDSAUDITLINK__" localSheetId="2" hidden="1">{"fdsup://Directions/FactSet Auditing Viewer?action=AUDIT_VALUE&amp;DB=129&amp;ID1=23102110&amp;VALUEID=01001&amp;SDATE=2010&amp;PERIODTYPE=ANN_STD&amp;window=popup_no_bar&amp;width=385&amp;height=120&amp;START_MAXIMIZED=FALSE&amp;creator=factset&amp;display_string=Audit"}</definedName>
    <definedName name="_279__FDSAUDITLINK__" hidden="1">{"fdsup://Directions/FactSet Auditing Viewer?action=AUDIT_VALUE&amp;DB=129&amp;ID1=23102110&amp;VALUEID=01001&amp;SDATE=2010&amp;PERIODTYPE=ANN_STD&amp;window=popup_no_bar&amp;width=385&amp;height=120&amp;START_MAXIMIZED=FALSE&amp;creator=factset&amp;display_string=Audit"}</definedName>
    <definedName name="_2790__FDSAUDITLINK__" localSheetId="2" hidden="1">{"fdsup://directions/FAT Viewer?action=UPDATE&amp;creator=factset&amp;DYN_ARGS=TRUE&amp;DOC_NAME=FAT:FQL_AUDITING_CLIENT_TEMPLATE.FAT&amp;display_string=Audit&amp;VAR:KEY=SXYFQDEDML&amp;VAR:QUERY=RkZfR1JPU1NfTUdOKE1PTiwwKQ==&amp;WINDOW=FIRST_POPUP&amp;HEIGHT=450&amp;WIDTH=450&amp;START_MAXIMIZED=","FALSE&amp;VAR:CALENDAR=US&amp;VAR:SYMBOL=TRMB&amp;VAR:INDEX=0"}</definedName>
    <definedName name="_2790__FDSAUDITLINK__" hidden="1">{"fdsup://directions/FAT Viewer?action=UPDATE&amp;creator=factset&amp;DYN_ARGS=TRUE&amp;DOC_NAME=FAT:FQL_AUDITING_CLIENT_TEMPLATE.FAT&amp;display_string=Audit&amp;VAR:KEY=SXYFQDEDML&amp;VAR:QUERY=RkZfR1JPU1NfTUdOKE1PTiwwKQ==&amp;WINDOW=FIRST_POPUP&amp;HEIGHT=450&amp;WIDTH=450&amp;START_MAXIMIZED=","FALSE&amp;VAR:CALENDAR=US&amp;VAR:SYMBOL=TRMB&amp;VAR:INDEX=0"}</definedName>
    <definedName name="_2791__FDSAUDITLINK__" localSheetId="2" hidden="1">{"fdsup://directions/FAT Viewer?action=UPDATE&amp;creator=factset&amp;DYN_ARGS=TRUE&amp;DOC_NAME=FAT:FQL_AUDITING_CLIENT_TEMPLATE.FAT&amp;display_string=Audit&amp;VAR:KEY=UXWFYVEPAR&amp;VAR:QUERY=RkZfR1JPU1NfTUdOKE1PTiwwKQ==&amp;WINDOW=FIRST_POPUP&amp;HEIGHT=450&amp;WIDTH=450&amp;START_MAXIMIZED=","FALSE&amp;VAR:CALENDAR=US&amp;VAR:SYMBOL=CSCO&amp;VAR:INDEX=0"}</definedName>
    <definedName name="_2791__FDSAUDITLINK__" hidden="1">{"fdsup://directions/FAT Viewer?action=UPDATE&amp;creator=factset&amp;DYN_ARGS=TRUE&amp;DOC_NAME=FAT:FQL_AUDITING_CLIENT_TEMPLATE.FAT&amp;display_string=Audit&amp;VAR:KEY=UXWFYVEPAR&amp;VAR:QUERY=RkZfR1JPU1NfTUdOKE1PTiwwKQ==&amp;WINDOW=FIRST_POPUP&amp;HEIGHT=450&amp;WIDTH=450&amp;START_MAXIMIZED=","FALSE&amp;VAR:CALENDAR=US&amp;VAR:SYMBOL=CSCO&amp;VAR:INDEX=0"}</definedName>
    <definedName name="_2792__FDSAUDITLINK__" localSheetId="2" hidden="1">{"fdsup://directions/FAT Viewer?action=UPDATE&amp;creator=factset&amp;DYN_ARGS=TRUE&amp;DOC_NAME=FAT:FQL_AUDITING_CLIENT_TEMPLATE.FAT&amp;display_string=Audit&amp;VAR:KEY=WZUXIVQFWT&amp;VAR:QUERY=RkZfR1JPU1NfTUdOKE1PTiwwKQ==&amp;WINDOW=FIRST_POPUP&amp;HEIGHT=450&amp;WIDTH=450&amp;START_MAXIMIZED=","FALSE&amp;VAR:CALENDAR=US&amp;VAR:SYMBOL=GOOG&amp;VAR:INDEX=0"}</definedName>
    <definedName name="_2792__FDSAUDITLINK__" hidden="1">{"fdsup://directions/FAT Viewer?action=UPDATE&amp;creator=factset&amp;DYN_ARGS=TRUE&amp;DOC_NAME=FAT:FQL_AUDITING_CLIENT_TEMPLATE.FAT&amp;display_string=Audit&amp;VAR:KEY=WZUXIVQFWT&amp;VAR:QUERY=RkZfR1JPU1NfTUdOKE1PTiwwKQ==&amp;WINDOW=FIRST_POPUP&amp;HEIGHT=450&amp;WIDTH=450&amp;START_MAXIMIZED=","FALSE&amp;VAR:CALENDAR=US&amp;VAR:SYMBOL=GOOG&amp;VAR:INDEX=0"}</definedName>
    <definedName name="_2793__FDSAUDITLINK__" localSheetId="2" hidden="1">{"fdsup://Directions/FactSet Auditing Viewer?action=AUDIT_VALUE&amp;DB=129&amp;ID1=03783310&amp;VALUEID=05194&amp;SDATE=201002&amp;PERIODTYPE=QTR_STD&amp;window=popup_no_bar&amp;width=385&amp;height=120&amp;START_MAXIMIZED=FALSE&amp;creator=factset&amp;display_string=Audit"}</definedName>
    <definedName name="_2793__FDSAUDITLINK__" hidden="1">{"fdsup://Directions/FactSet Auditing Viewer?action=AUDIT_VALUE&amp;DB=129&amp;ID1=03783310&amp;VALUEID=05194&amp;SDATE=201002&amp;PERIODTYPE=QTR_STD&amp;window=popup_no_bar&amp;width=385&amp;height=120&amp;START_MAXIMIZED=FALSE&amp;creator=factset&amp;display_string=Audit"}</definedName>
    <definedName name="_2794__FDSAUDITLINK__" localSheetId="2" hidden="1">{"fdsup://directions/FAT Viewer?action=UPDATE&amp;creator=factset&amp;DYN_ARGS=TRUE&amp;DOC_NAME=FAT:FQL_AUDITING_CLIENT_TEMPLATE.FAT&amp;display_string=Audit&amp;VAR:KEY=QXQNKVUNOZ&amp;VAR:QUERY=RkZfRlJFRV9DRihMVE0sMCwsLCxVU0Qp&amp;WINDOW=FIRST_POPUP&amp;HEIGHT=450&amp;WIDTH=450&amp;START_MAXIMI","ZED=FALSE&amp;VAR:CALENDAR=US&amp;VAR:SYMBOL=INDUSTRIALS&amp;VAR:INDEX=0"}</definedName>
    <definedName name="_2794__FDSAUDITLINK__" hidden="1">{"fdsup://directions/FAT Viewer?action=UPDATE&amp;creator=factset&amp;DYN_ARGS=TRUE&amp;DOC_NAME=FAT:FQL_AUDITING_CLIENT_TEMPLATE.FAT&amp;display_string=Audit&amp;VAR:KEY=QXQNKVUNOZ&amp;VAR:QUERY=RkZfRlJFRV9DRihMVE0sMCwsLCxVU0Qp&amp;WINDOW=FIRST_POPUP&amp;HEIGHT=450&amp;WIDTH=450&amp;START_MAXIMI","ZED=FALSE&amp;VAR:CALENDAR=US&amp;VAR:SYMBOL=INDUSTRIALS&amp;VAR:INDEX=0"}</definedName>
    <definedName name="_2795__FDSAUDITLINK__" localSheetId="2" hidden="1">{"fdsup://directions/FAT Viewer?action=UPDATE&amp;creator=factset&amp;DYN_ARGS=TRUE&amp;DOC_NAME=FAT:FQL_AUDITING_CLIENT_TEMPLATE.FAT&amp;display_string=Audit&amp;VAR:KEY=KHWVEZCPKP&amp;VAR:QUERY=RkZfRlJFRV9DRihMVE0sMCwsLCxVU0Qp&amp;WINDOW=FIRST_POPUP&amp;HEIGHT=450&amp;WIDTH=450&amp;START_MAXIMI","ZED=FALSE&amp;VAR:CALENDAR=US&amp;VAR:SYMBOL=HSC&amp;VAR:INDEX=0"}</definedName>
    <definedName name="_2795__FDSAUDITLINK__" hidden="1">{"fdsup://directions/FAT Viewer?action=UPDATE&amp;creator=factset&amp;DYN_ARGS=TRUE&amp;DOC_NAME=FAT:FQL_AUDITING_CLIENT_TEMPLATE.FAT&amp;display_string=Audit&amp;VAR:KEY=KHWVEZCPKP&amp;VAR:QUERY=RkZfRlJFRV9DRihMVE0sMCwsLCxVU0Qp&amp;WINDOW=FIRST_POPUP&amp;HEIGHT=450&amp;WIDTH=450&amp;START_MAXIMI","ZED=FALSE&amp;VAR:CALENDAR=US&amp;VAR:SYMBOL=HSC&amp;VAR:INDEX=0"}</definedName>
    <definedName name="_2796__FDSAUDITLINK__" localSheetId="2" hidden="1">{"fdsup://directions/FAT Viewer?action=UPDATE&amp;creator=factset&amp;DYN_ARGS=TRUE&amp;DOC_NAME=FAT:FQL_AUDITING_CLIENT_TEMPLATE.FAT&amp;display_string=Audit&amp;VAR:KEY=MVWBYVOXYR&amp;VAR:QUERY=RkZfRlJFRV9DRihMVE0sMCwsLCxVU0Qp&amp;WINDOW=FIRST_POPUP&amp;HEIGHT=450&amp;WIDTH=450&amp;START_MAXIMI","ZED=FALSE&amp;VAR:CALENDAR=US&amp;VAR:SYMBOL=PWR&amp;VAR:INDEX=0"}</definedName>
    <definedName name="_2796__FDSAUDITLINK__" hidden="1">{"fdsup://directions/FAT Viewer?action=UPDATE&amp;creator=factset&amp;DYN_ARGS=TRUE&amp;DOC_NAME=FAT:FQL_AUDITING_CLIENT_TEMPLATE.FAT&amp;display_string=Audit&amp;VAR:KEY=MVWBYVOXYR&amp;VAR:QUERY=RkZfRlJFRV9DRihMVE0sMCwsLCxVU0Qp&amp;WINDOW=FIRST_POPUP&amp;HEIGHT=450&amp;WIDTH=450&amp;START_MAXIMI","ZED=FALSE&amp;VAR:CALENDAR=US&amp;VAR:SYMBOL=PWR&amp;VAR:INDEX=0"}</definedName>
    <definedName name="_2797__FDSAUDITLINK__" localSheetId="2" hidden="1">{"fdsup://directions/FAT Viewer?action=UPDATE&amp;creator=factset&amp;DYN_ARGS=TRUE&amp;DOC_NAME=FAT:FQL_AUDITING_CLIENT_TEMPLATE.FAT&amp;display_string=Audit&amp;VAR:KEY=EZSLQHMLQL&amp;VAR:QUERY=RkZfRlJFRV9DRihMVE0sMCwsLCxVU0Qp&amp;WINDOW=FIRST_POPUP&amp;HEIGHT=450&amp;WIDTH=450&amp;START_MAXIMI","ZED=FALSE&amp;VAR:CALENDAR=US&amp;VAR:SYMBOL=CMI&amp;VAR:INDEX=0"}</definedName>
    <definedName name="_2797__FDSAUDITLINK__" hidden="1">{"fdsup://directions/FAT Viewer?action=UPDATE&amp;creator=factset&amp;DYN_ARGS=TRUE&amp;DOC_NAME=FAT:FQL_AUDITING_CLIENT_TEMPLATE.FAT&amp;display_string=Audit&amp;VAR:KEY=EZSLQHMLQL&amp;VAR:QUERY=RkZfRlJFRV9DRihMVE0sMCwsLCxVU0Qp&amp;WINDOW=FIRST_POPUP&amp;HEIGHT=450&amp;WIDTH=450&amp;START_MAXIMI","ZED=FALSE&amp;VAR:CALENDAR=US&amp;VAR:SYMBOL=CMI&amp;VAR:INDEX=0"}</definedName>
    <definedName name="_2798__FDSAUDITLINK__" localSheetId="2" hidden="1">{"fdsup://directions/FAT Viewer?action=UPDATE&amp;creator=factset&amp;DYN_ARGS=TRUE&amp;DOC_NAME=FAT:FQL_AUDITING_CLIENT_TEMPLATE.FAT&amp;display_string=Audit&amp;VAR:KEY=GZGDKJERIN&amp;VAR:QUERY=RkZfRlJFRV9DRihMVE0sMCwsLCxVU0Qp&amp;WINDOW=FIRST_POPUP&amp;HEIGHT=450&amp;WIDTH=450&amp;START_MAXIMI","ZED=FALSE&amp;VAR:CALENDAR=US&amp;VAR:SYMBOL=VMI&amp;VAR:INDEX=0"}</definedName>
    <definedName name="_2798__FDSAUDITLINK__" hidden="1">{"fdsup://directions/FAT Viewer?action=UPDATE&amp;creator=factset&amp;DYN_ARGS=TRUE&amp;DOC_NAME=FAT:FQL_AUDITING_CLIENT_TEMPLATE.FAT&amp;display_string=Audit&amp;VAR:KEY=GZGDKJERIN&amp;VAR:QUERY=RkZfRlJFRV9DRihMVE0sMCwsLCxVU0Qp&amp;WINDOW=FIRST_POPUP&amp;HEIGHT=450&amp;WIDTH=450&amp;START_MAXIMI","ZED=FALSE&amp;VAR:CALENDAR=US&amp;VAR:SYMBOL=VMI&amp;VAR:INDEX=0"}</definedName>
    <definedName name="_2799__FDSAUDITLINK__" localSheetId="2" hidden="1">{"fdsup://directions/FAT Viewer?action=UPDATE&amp;creator=factset&amp;DYN_ARGS=TRUE&amp;DOC_NAME=FAT:FQL_AUDITING_CLIENT_TEMPLATE.FAT&amp;display_string=Audit&amp;VAR:KEY=CFKJMHITMB&amp;VAR:QUERY=RkZfRlJFRV9DRihMVE0sMCwsLCxVU0Qp&amp;WINDOW=FIRST_POPUP&amp;HEIGHT=450&amp;WIDTH=450&amp;START_MAXIMI","ZED=FALSE&amp;VAR:CALENDAR=US&amp;VAR:SYMBOL=TTEK&amp;VAR:INDEX=0"}</definedName>
    <definedName name="_2799__FDSAUDITLINK__" hidden="1">{"fdsup://directions/FAT Viewer?action=UPDATE&amp;creator=factset&amp;DYN_ARGS=TRUE&amp;DOC_NAME=FAT:FQL_AUDITING_CLIENT_TEMPLATE.FAT&amp;display_string=Audit&amp;VAR:KEY=CFKJMHITMB&amp;VAR:QUERY=RkZfRlJFRV9DRihMVE0sMCwsLCxVU0Qp&amp;WINDOW=FIRST_POPUP&amp;HEIGHT=450&amp;WIDTH=450&amp;START_MAXIMI","ZED=FALSE&amp;VAR:CALENDAR=US&amp;VAR:SYMBOL=TTEK&amp;VAR:INDEX=0"}</definedName>
    <definedName name="_2800__FDSAUDITLINK__" localSheetId="2" hidden="1">{"fdsup://directions/FAT Viewer?action=UPDATE&amp;creator=factset&amp;DYN_ARGS=TRUE&amp;DOC_NAME=FAT:FQL_AUDITING_CLIENT_TEMPLATE.FAT&amp;display_string=Audit&amp;VAR:KEY=WXSDWZWXUD&amp;VAR:QUERY=RkZfRlJFRV9DRihMVE0sMCwsLCxVU0Qp&amp;WINDOW=FIRST_POPUP&amp;HEIGHT=450&amp;WIDTH=450&amp;START_MAXIMI","ZED=FALSE&amp;VAR:CALENDAR=US&amp;VAR:SYMBOL=ABB&amp;VAR:INDEX=0"}</definedName>
    <definedName name="_2800__FDSAUDITLINK__" hidden="1">{"fdsup://directions/FAT Viewer?action=UPDATE&amp;creator=factset&amp;DYN_ARGS=TRUE&amp;DOC_NAME=FAT:FQL_AUDITING_CLIENT_TEMPLATE.FAT&amp;display_string=Audit&amp;VAR:KEY=WXSDWZWXUD&amp;VAR:QUERY=RkZfRlJFRV9DRihMVE0sMCwsLCxVU0Qp&amp;WINDOW=FIRST_POPUP&amp;HEIGHT=450&amp;WIDTH=450&amp;START_MAXIMI","ZED=FALSE&amp;VAR:CALENDAR=US&amp;VAR:SYMBOL=ABB&amp;VAR:INDEX=0"}</definedName>
    <definedName name="_2801__FDSAUDITLINK__" localSheetId="2" hidden="1">{"fdsup://directions/FAT Viewer?action=UPDATE&amp;creator=factset&amp;DYN_ARGS=TRUE&amp;DOC_NAME=FAT:FQL_AUDITING_CLIENT_TEMPLATE.FAT&amp;display_string=Audit&amp;VAR:KEY=OBWBKJGXYV&amp;VAR:QUERY=RkZfRlJFRV9DRihMVE0sMCwsLCxVU0Qp&amp;WINDOW=FIRST_POPUP&amp;HEIGHT=450&amp;WIDTH=450&amp;START_MAXIMI","ZED=FALSE&amp;VAR:CALENDAR=US&amp;VAR:SYMBOL=NSC&amp;VAR:INDEX=0"}</definedName>
    <definedName name="_2801__FDSAUDITLINK__" hidden="1">{"fdsup://directions/FAT Viewer?action=UPDATE&amp;creator=factset&amp;DYN_ARGS=TRUE&amp;DOC_NAME=FAT:FQL_AUDITING_CLIENT_TEMPLATE.FAT&amp;display_string=Audit&amp;VAR:KEY=OBWBKJGXYV&amp;VAR:QUERY=RkZfRlJFRV9DRihMVE0sMCwsLCxVU0Qp&amp;WINDOW=FIRST_POPUP&amp;HEIGHT=450&amp;WIDTH=450&amp;START_MAXIMI","ZED=FALSE&amp;VAR:CALENDAR=US&amp;VAR:SYMBOL=NSC&amp;VAR:INDEX=0"}</definedName>
    <definedName name="_2802__FDSAUDITLINK__" localSheetId="2" hidden="1">{"fdsup://Directions/FactSet Auditing Viewer?action=AUDIT_VALUE&amp;DB=129&amp;ID1=41586410&amp;VALUEID=02001&amp;SDATE=201001&amp;PERIODTYPE=QTR_STD&amp;window=popup_no_bar&amp;width=385&amp;height=120&amp;START_MAXIMIZED=FALSE&amp;creator=factset&amp;display_string=Audit"}</definedName>
    <definedName name="_2802__FDSAUDITLINK__" hidden="1">{"fdsup://Directions/FactSet Auditing Viewer?action=AUDIT_VALUE&amp;DB=129&amp;ID1=41586410&amp;VALUEID=02001&amp;SDATE=201001&amp;PERIODTYPE=QTR_STD&amp;window=popup_no_bar&amp;width=385&amp;height=120&amp;START_MAXIMIZED=FALSE&amp;creator=factset&amp;display_string=Audit"}</definedName>
    <definedName name="_2803__FDSAUDITLINK__" localSheetId="2" hidden="1">{"fdsup://directions/FAT Viewer?action=UPDATE&amp;creator=factset&amp;DYN_ARGS=TRUE&amp;DOC_NAME=FAT:FQL_AUDITING_CLIENT_TEMPLATE.FAT&amp;display_string=Audit&amp;VAR:KEY=KZKDWDMPCX&amp;VAR:QUERY=RkZfR1JPU1NfTUdOKE1PTiwwKQ==&amp;WINDOW=FIRST_POPUP&amp;HEIGHT=450&amp;WIDTH=450&amp;START_MAXIMIZED=","FALSE&amp;VAR:CALENDAR=US&amp;VAR:SYMBOL=HSC&amp;VAR:INDEX=0"}</definedName>
    <definedName name="_2803__FDSAUDITLINK__" hidden="1">{"fdsup://directions/FAT Viewer?action=UPDATE&amp;creator=factset&amp;DYN_ARGS=TRUE&amp;DOC_NAME=FAT:FQL_AUDITING_CLIENT_TEMPLATE.FAT&amp;display_string=Audit&amp;VAR:KEY=KZKDWDMPCX&amp;VAR:QUERY=RkZfR1JPU1NfTUdOKE1PTiwwKQ==&amp;WINDOW=FIRST_POPUP&amp;HEIGHT=450&amp;WIDTH=450&amp;START_MAXIMIZED=","FALSE&amp;VAR:CALENDAR=US&amp;VAR:SYMBOL=HSC&amp;VAR:INDEX=0"}</definedName>
    <definedName name="_2804__FDSAUDITLINK__" localSheetId="2" hidden="1">{"fdsup://directions/FAT Viewer?action=UPDATE&amp;creator=factset&amp;DYN_ARGS=TRUE&amp;DOC_NAME=FAT:FQL_AUDITING_CLIENT_TEMPLATE.FAT&amp;display_string=Audit&amp;VAR:KEY=ALWTATAJQT&amp;VAR:QUERY=RkZfR1JPU1NfTUdOKE1PTiwwKQ==&amp;WINDOW=FIRST_POPUP&amp;HEIGHT=450&amp;WIDTH=450&amp;START_MAXIMIZED=","FALSE&amp;VAR:CALENDAR=US&amp;VAR:SYMBOL=PWR&amp;VAR:INDEX=0"}</definedName>
    <definedName name="_2804__FDSAUDITLINK__" hidden="1">{"fdsup://directions/FAT Viewer?action=UPDATE&amp;creator=factset&amp;DYN_ARGS=TRUE&amp;DOC_NAME=FAT:FQL_AUDITING_CLIENT_TEMPLATE.FAT&amp;display_string=Audit&amp;VAR:KEY=ALWTATAJQT&amp;VAR:QUERY=RkZfR1JPU1NfTUdOKE1PTiwwKQ==&amp;WINDOW=FIRST_POPUP&amp;HEIGHT=450&amp;WIDTH=450&amp;START_MAXIMIZED=","FALSE&amp;VAR:CALENDAR=US&amp;VAR:SYMBOL=PWR&amp;VAR:INDEX=0"}</definedName>
    <definedName name="_2805__FDSAUDITLINK__" localSheetId="2" hidden="1">{"fdsup://directions/FAT Viewer?action=UPDATE&amp;creator=factset&amp;DYN_ARGS=TRUE&amp;DOC_NAME=FAT:FQL_AUDITING_CLIENT_TEMPLATE.FAT&amp;display_string=Audit&amp;VAR:KEY=WXKBEPKDSD&amp;VAR:QUERY=RkZfR1JPU1NfTUdOKE1PTiwwKQ==&amp;WINDOW=FIRST_POPUP&amp;HEIGHT=450&amp;WIDTH=450&amp;START_MAXIMIZED=","FALSE&amp;VAR:CALENDAR=US&amp;VAR:SYMBOL=CMI&amp;VAR:INDEX=0"}</definedName>
    <definedName name="_2805__FDSAUDITLINK__" hidden="1">{"fdsup://directions/FAT Viewer?action=UPDATE&amp;creator=factset&amp;DYN_ARGS=TRUE&amp;DOC_NAME=FAT:FQL_AUDITING_CLIENT_TEMPLATE.FAT&amp;display_string=Audit&amp;VAR:KEY=WXKBEPKDSD&amp;VAR:QUERY=RkZfR1JPU1NfTUdOKE1PTiwwKQ==&amp;WINDOW=FIRST_POPUP&amp;HEIGHT=450&amp;WIDTH=450&amp;START_MAXIMIZED=","FALSE&amp;VAR:CALENDAR=US&amp;VAR:SYMBOL=CMI&amp;VAR:INDEX=0"}</definedName>
    <definedName name="_2806__FDSAUDITLINK__" localSheetId="2" hidden="1">{"fdsup://directions/FAT Viewer?action=UPDATE&amp;creator=factset&amp;DYN_ARGS=TRUE&amp;DOC_NAME=FAT:FQL_AUDITING_CLIENT_TEMPLATE.FAT&amp;display_string=Audit&amp;VAR:KEY=ALWFGDADGR&amp;VAR:QUERY=RkZfR1JPU1NfTUdOKE1PTiwwKQ==&amp;WINDOW=FIRST_POPUP&amp;HEIGHT=450&amp;WIDTH=450&amp;START_MAXIMIZED=","FALSE&amp;VAR:CALENDAR=US&amp;VAR:SYMBOL=VMI&amp;VAR:INDEX=0"}</definedName>
    <definedName name="_2806__FDSAUDITLINK__" hidden="1">{"fdsup://directions/FAT Viewer?action=UPDATE&amp;creator=factset&amp;DYN_ARGS=TRUE&amp;DOC_NAME=FAT:FQL_AUDITING_CLIENT_TEMPLATE.FAT&amp;display_string=Audit&amp;VAR:KEY=ALWFGDADGR&amp;VAR:QUERY=RkZfR1JPU1NfTUdOKE1PTiwwKQ==&amp;WINDOW=FIRST_POPUP&amp;HEIGHT=450&amp;WIDTH=450&amp;START_MAXIMIZED=","FALSE&amp;VAR:CALENDAR=US&amp;VAR:SYMBOL=VMI&amp;VAR:INDEX=0"}</definedName>
    <definedName name="_2807__FDSAUDITLINK__" localSheetId="2" hidden="1">{"fdsup://directions/FAT Viewer?action=UPDATE&amp;creator=factset&amp;DYN_ARGS=TRUE&amp;DOC_NAME=FAT:FQL_AUDITING_CLIENT_TEMPLATE.FAT&amp;display_string=Audit&amp;VAR:KEY=SNAVYHQTSR&amp;VAR:QUERY=RkZfR1JPU1NfTUdOKE1PTiwwKQ==&amp;WINDOW=FIRST_POPUP&amp;HEIGHT=450&amp;WIDTH=450&amp;START_MAXIMIZED=","FALSE&amp;VAR:CALENDAR=US&amp;VAR:SYMBOL=TTEK&amp;VAR:INDEX=0"}</definedName>
    <definedName name="_2807__FDSAUDITLINK__" hidden="1">{"fdsup://directions/FAT Viewer?action=UPDATE&amp;creator=factset&amp;DYN_ARGS=TRUE&amp;DOC_NAME=FAT:FQL_AUDITING_CLIENT_TEMPLATE.FAT&amp;display_string=Audit&amp;VAR:KEY=SNAVYHQTSR&amp;VAR:QUERY=RkZfR1JPU1NfTUdOKE1PTiwwKQ==&amp;WINDOW=FIRST_POPUP&amp;HEIGHT=450&amp;WIDTH=450&amp;START_MAXIMIZED=","FALSE&amp;VAR:CALENDAR=US&amp;VAR:SYMBOL=TTEK&amp;VAR:INDEX=0"}</definedName>
    <definedName name="_2808__FDSAUDITLINK__" localSheetId="2" hidden="1">{"fdsup://directions/FAT Viewer?action=UPDATE&amp;creator=factset&amp;DYN_ARGS=TRUE&amp;DOC_NAME=FAT:FQL_AUDITING_CLIENT_TEMPLATE.FAT&amp;display_string=Audit&amp;VAR:KEY=UDERWBWVCT&amp;VAR:QUERY=RkZfR1JPU1NfTUdOKE1PTiwwKQ==&amp;WINDOW=FIRST_POPUP&amp;HEIGHT=450&amp;WIDTH=450&amp;START_MAXIMIZED=","FALSE&amp;VAR:CALENDAR=US&amp;VAR:SYMBOL=ABB&amp;VAR:INDEX=0"}</definedName>
    <definedName name="_2808__FDSAUDITLINK__" hidden="1">{"fdsup://directions/FAT Viewer?action=UPDATE&amp;creator=factset&amp;DYN_ARGS=TRUE&amp;DOC_NAME=FAT:FQL_AUDITING_CLIENT_TEMPLATE.FAT&amp;display_string=Audit&amp;VAR:KEY=UDERWBWVCT&amp;VAR:QUERY=RkZfR1JPU1NfTUdOKE1PTiwwKQ==&amp;WINDOW=FIRST_POPUP&amp;HEIGHT=450&amp;WIDTH=450&amp;START_MAXIMIZED=","FALSE&amp;VAR:CALENDAR=US&amp;VAR:SYMBOL=ABB&amp;VAR:INDEX=0"}</definedName>
    <definedName name="_2809__FDSAUDITLINK__" localSheetId="2" hidden="1">{"fdsup://directions/FAT Viewer?action=UPDATE&amp;creator=factset&amp;DYN_ARGS=TRUE&amp;DOC_NAME=FAT:FQL_AUDITING_CLIENT_TEMPLATE.FAT&amp;display_string=Audit&amp;VAR:KEY=ARMPEJGDYZ&amp;VAR:QUERY=RkZfR1JPU1NfTUdOKE1PTiwwKQ==&amp;WINDOW=FIRST_POPUP&amp;HEIGHT=450&amp;WIDTH=450&amp;START_MAXIMIZED=","FALSE&amp;VAR:CALENDAR=US&amp;VAR:SYMBOL=NSC&amp;VAR:INDEX=0"}</definedName>
    <definedName name="_2809__FDSAUDITLINK__" hidden="1">{"fdsup://directions/FAT Viewer?action=UPDATE&amp;creator=factset&amp;DYN_ARGS=TRUE&amp;DOC_NAME=FAT:FQL_AUDITING_CLIENT_TEMPLATE.FAT&amp;display_string=Audit&amp;VAR:KEY=ARMPEJGDYZ&amp;VAR:QUERY=RkZfR1JPU1NfTUdOKE1PTiwwKQ==&amp;WINDOW=FIRST_POPUP&amp;HEIGHT=450&amp;WIDTH=450&amp;START_MAXIMIZED=","FALSE&amp;VAR:CALENDAR=US&amp;VAR:SYMBOL=NSC&amp;VAR:INDEX=0"}</definedName>
    <definedName name="_2810__FDSAUDITLINK__" localSheetId="2" hidden="1">{"fdsup://Directions/FactSet Auditing Viewer?action=AUDIT_VALUE&amp;DB=129&amp;ID1=41586410&amp;VALUEID=05194&amp;SDATE=201001&amp;PERIODTYPE=QTR_STD&amp;window=popup_no_bar&amp;width=385&amp;height=120&amp;START_MAXIMIZED=FALSE&amp;creator=factset&amp;display_string=Audit"}</definedName>
    <definedName name="_2810__FDSAUDITLINK__" hidden="1">{"fdsup://Directions/FactSet Auditing Viewer?action=AUDIT_VALUE&amp;DB=129&amp;ID1=41586410&amp;VALUEID=05194&amp;SDATE=201001&amp;PERIODTYPE=QTR_STD&amp;window=popup_no_bar&amp;width=385&amp;height=120&amp;START_MAXIMIZED=FALSE&amp;creator=factset&amp;display_string=Audit"}</definedName>
    <definedName name="_2811__FDSAUDITLINK__" localSheetId="2" hidden="1">{"fdsup://directions/FAT Viewer?action=UPDATE&amp;creator=factset&amp;DYN_ARGS=TRUE&amp;DOC_NAME=FAT:FQL_AUDITING_CLIENT_TEMPLATE.FAT&amp;display_string=Audit&amp;VAR:KEY=MXKJATWLON&amp;VAR:QUERY=RkZfRlJFRV9DRihMVE0sMCwsLCxVU0Qp&amp;WINDOW=FIRST_POPUP&amp;HEIGHT=450&amp;WIDTH=450&amp;START_MAXIMI","ZED=FALSE&amp;VAR:CALENDAR=US&amp;VAR:SYMBOL=AYI&amp;VAR:INDEX=0"}</definedName>
    <definedName name="_2811__FDSAUDITLINK__" hidden="1">{"fdsup://directions/FAT Viewer?action=UPDATE&amp;creator=factset&amp;DYN_ARGS=TRUE&amp;DOC_NAME=FAT:FQL_AUDITING_CLIENT_TEMPLATE.FAT&amp;display_string=Audit&amp;VAR:KEY=MXKJATWLON&amp;VAR:QUERY=RkZfRlJFRV9DRihMVE0sMCwsLCxVU0Qp&amp;WINDOW=FIRST_POPUP&amp;HEIGHT=450&amp;WIDTH=450&amp;START_MAXIMI","ZED=FALSE&amp;VAR:CALENDAR=US&amp;VAR:SYMBOL=AYI&amp;VAR:INDEX=0"}</definedName>
    <definedName name="_2812__FDSAUDITLINK__" localSheetId="2" hidden="1">{"fdsup://directions/FAT Viewer?action=UPDATE&amp;creator=factset&amp;DYN_ARGS=TRUE&amp;DOC_NAME=FAT:FQL_AUDITING_CLIENT_TEMPLATE.FAT&amp;display_string=Audit&amp;VAR:KEY=YNQJAZSXUD&amp;VAR:QUERY=RkZfR1JPU1NfTUdOKE1PTiwwKQ==&amp;WINDOW=FIRST_POPUP&amp;HEIGHT=450&amp;WIDTH=450&amp;START_MAXIMIZED=","FALSE&amp;VAR:CALENDAR=US&amp;VAR:SYMBOL=AYI&amp;VAR:INDEX=0"}</definedName>
    <definedName name="_2812__FDSAUDITLINK__" hidden="1">{"fdsup://directions/FAT Viewer?action=UPDATE&amp;creator=factset&amp;DYN_ARGS=TRUE&amp;DOC_NAME=FAT:FQL_AUDITING_CLIENT_TEMPLATE.FAT&amp;display_string=Audit&amp;VAR:KEY=YNQJAZSXUD&amp;VAR:QUERY=RkZfR1JPU1NfTUdOKE1PTiwwKQ==&amp;WINDOW=FIRST_POPUP&amp;HEIGHT=450&amp;WIDTH=450&amp;START_MAXIMIZED=","FALSE&amp;VAR:CALENDAR=US&amp;VAR:SYMBOL=AYI&amp;VAR:INDEX=0"}</definedName>
    <definedName name="_2813__FDSAUDITLINK__" localSheetId="2" hidden="1">{"fdsup://directions/FAT Viewer?action=UPDATE&amp;creator=factset&amp;DYN_ARGS=TRUE&amp;DOC_NAME=FAT:FQL_AUDITING_CLIENT_TEMPLATE.FAT&amp;display_string=Audit&amp;VAR:KEY=UXKXYFQBCV&amp;VAR:QUERY=RkZfRlJFRV9DRihMVE0sMCwsLCxVU0Qp&amp;WINDOW=FIRST_POPUP&amp;HEIGHT=450&amp;WIDTH=450&amp;START_MAXIMI","ZED=FALSE&amp;VAR:CALENDAR=US&amp;VAR:SYMBOL=CREE&amp;VAR:INDEX=0"}</definedName>
    <definedName name="_2813__FDSAUDITLINK__" hidden="1">{"fdsup://directions/FAT Viewer?action=UPDATE&amp;creator=factset&amp;DYN_ARGS=TRUE&amp;DOC_NAME=FAT:FQL_AUDITING_CLIENT_TEMPLATE.FAT&amp;display_string=Audit&amp;VAR:KEY=UXKXYFQBCV&amp;VAR:QUERY=RkZfRlJFRV9DRihMVE0sMCwsLCxVU0Qp&amp;WINDOW=FIRST_POPUP&amp;HEIGHT=450&amp;WIDTH=450&amp;START_MAXIMI","ZED=FALSE&amp;VAR:CALENDAR=US&amp;VAR:SYMBOL=CREE&amp;VAR:INDEX=0"}</definedName>
    <definedName name="_2814__FDSAUDITLINK__" localSheetId="2" hidden="1">{"fdsup://directions/FAT Viewer?action=UPDATE&amp;creator=factset&amp;DYN_ARGS=TRUE&amp;DOC_NAME=FAT:FQL_AUDITING_CLIENT_TEMPLATE.FAT&amp;display_string=Audit&amp;VAR:KEY=MXQHUJERYX&amp;VAR:QUERY=RkZfRlJFRV9DRihMVE0sMCwsLCxVU0Qp&amp;WINDOW=FIRST_POPUP&amp;HEIGHT=450&amp;WIDTH=450&amp;START_MAXIMI","ZED=FALSE&amp;VAR:CALENDAR=US&amp;VAR:SYMBOL=EME&amp;VAR:INDEX=0"}</definedName>
    <definedName name="_2814__FDSAUDITLINK__" hidden="1">{"fdsup://directions/FAT Viewer?action=UPDATE&amp;creator=factset&amp;DYN_ARGS=TRUE&amp;DOC_NAME=FAT:FQL_AUDITING_CLIENT_TEMPLATE.FAT&amp;display_string=Audit&amp;VAR:KEY=MXQHUJERYX&amp;VAR:QUERY=RkZfRlJFRV9DRihMVE0sMCwsLCxVU0Qp&amp;WINDOW=FIRST_POPUP&amp;HEIGHT=450&amp;WIDTH=450&amp;START_MAXIMI","ZED=FALSE&amp;VAR:CALENDAR=US&amp;VAR:SYMBOL=EME&amp;VAR:INDEX=0"}</definedName>
    <definedName name="_2815__FDSAUDITLINK__" localSheetId="2" hidden="1">{"fdsup://directions/FAT Viewer?action=UPDATE&amp;creator=factset&amp;DYN_ARGS=TRUE&amp;DOC_NAME=FAT:FQL_AUDITING_CLIENT_TEMPLATE.FAT&amp;display_string=Audit&amp;VAR:KEY=MBYJCBAFWB&amp;VAR:QUERY=RkZfRlJFRV9DRihMVE0sMCwsLCxVU0Qp&amp;WINDOW=FIRST_POPUP&amp;HEIGHT=450&amp;WIDTH=450&amp;START_MAXIMI","ZED=FALSE&amp;VAR:CALENDAR=US&amp;VAR:SYMBOL=WFC&amp;VAR:INDEX=0"}</definedName>
    <definedName name="_2815__FDSAUDITLINK__" hidden="1">{"fdsup://directions/FAT Viewer?action=UPDATE&amp;creator=factset&amp;DYN_ARGS=TRUE&amp;DOC_NAME=FAT:FQL_AUDITING_CLIENT_TEMPLATE.FAT&amp;display_string=Audit&amp;VAR:KEY=MBYJCBAFWB&amp;VAR:QUERY=RkZfRlJFRV9DRihMVE0sMCwsLCxVU0Qp&amp;WINDOW=FIRST_POPUP&amp;HEIGHT=450&amp;WIDTH=450&amp;START_MAXIMI","ZED=FALSE&amp;VAR:CALENDAR=US&amp;VAR:SYMBOL=WFC&amp;VAR:INDEX=0"}</definedName>
    <definedName name="_2816__FDSAUDITLINK__" localSheetId="2" hidden="1">{"fdsup://directions/FAT Viewer?action=UPDATE&amp;creator=factset&amp;DYN_ARGS=TRUE&amp;DOC_NAME=FAT:FQL_AUDITING_CLIENT_TEMPLATE.FAT&amp;display_string=Audit&amp;VAR:KEY=QJYVUZSBCH&amp;VAR:QUERY=RkZfRlJFRV9DRihMVE0sMCwsLCxVU0Qp&amp;WINDOW=FIRST_POPUP&amp;HEIGHT=450&amp;WIDTH=450&amp;START_MAXIMI","ZED=FALSE&amp;VAR:CALENDAR=US&amp;VAR:SYMBOL=WAB&amp;VAR:INDEX=0"}</definedName>
    <definedName name="_2816__FDSAUDITLINK__" hidden="1">{"fdsup://directions/FAT Viewer?action=UPDATE&amp;creator=factset&amp;DYN_ARGS=TRUE&amp;DOC_NAME=FAT:FQL_AUDITING_CLIENT_TEMPLATE.FAT&amp;display_string=Audit&amp;VAR:KEY=QJYVUZSBCH&amp;VAR:QUERY=RkZfRlJFRV9DRihMVE0sMCwsLCxVU0Qp&amp;WINDOW=FIRST_POPUP&amp;HEIGHT=450&amp;WIDTH=450&amp;START_MAXIMI","ZED=FALSE&amp;VAR:CALENDAR=US&amp;VAR:SYMBOL=WAB&amp;VAR:INDEX=0"}</definedName>
    <definedName name="_2817__FDSAUDITLINK__" localSheetId="2" hidden="1">{"fdsup://directions/FAT Viewer?action=UPDATE&amp;creator=factset&amp;DYN_ARGS=TRUE&amp;DOC_NAME=FAT:FQL_AUDITING_CLIENT_TEMPLATE.FAT&amp;display_string=Audit&amp;VAR:KEY=OLOJOHOFGH&amp;VAR:QUERY=RkZfRlJFRV9DRihMVE0sMCwsLCxVU0Qp&amp;WINDOW=FIRST_POPUP&amp;HEIGHT=450&amp;WIDTH=450&amp;START_MAXIMI","ZED=FALSE&amp;VAR:CALENDAR=US&amp;VAR:SYMBOL=WFMI&amp;VAR:INDEX=0"}</definedName>
    <definedName name="_2817__FDSAUDITLINK__" hidden="1">{"fdsup://directions/FAT Viewer?action=UPDATE&amp;creator=factset&amp;DYN_ARGS=TRUE&amp;DOC_NAME=FAT:FQL_AUDITING_CLIENT_TEMPLATE.FAT&amp;display_string=Audit&amp;VAR:KEY=OLOJOHOFGH&amp;VAR:QUERY=RkZfRlJFRV9DRihMVE0sMCwsLCxVU0Qp&amp;WINDOW=FIRST_POPUP&amp;HEIGHT=450&amp;WIDTH=450&amp;START_MAXIMI","ZED=FALSE&amp;VAR:CALENDAR=US&amp;VAR:SYMBOL=WFMI&amp;VAR:INDEX=0"}</definedName>
    <definedName name="_2818__FDSAUDITLINK__" localSheetId="2" hidden="1">{"fdsup://directions/FAT Viewer?action=UPDATE&amp;creator=factset&amp;DYN_ARGS=TRUE&amp;DOC_NAME=FAT:FQL_AUDITING_CLIENT_TEMPLATE.FAT&amp;display_string=Audit&amp;VAR:KEY=KHMXGZQNQN&amp;VAR:QUERY=RkZfR1JPU1NfTUdOKE1PTiwwKQ==&amp;WINDOW=FIRST_POPUP&amp;HEIGHT=450&amp;WIDTH=450&amp;START_MAXIMIZED=","FALSE&amp;VAR:CALENDAR=US&amp;VAR:SYMBOL=CREE&amp;VAR:INDEX=0"}</definedName>
    <definedName name="_2818__FDSAUDITLINK__" hidden="1">{"fdsup://directions/FAT Viewer?action=UPDATE&amp;creator=factset&amp;DYN_ARGS=TRUE&amp;DOC_NAME=FAT:FQL_AUDITING_CLIENT_TEMPLATE.FAT&amp;display_string=Audit&amp;VAR:KEY=KHMXGZQNQN&amp;VAR:QUERY=RkZfR1JPU1NfTUdOKE1PTiwwKQ==&amp;WINDOW=FIRST_POPUP&amp;HEIGHT=450&amp;WIDTH=450&amp;START_MAXIMIZED=","FALSE&amp;VAR:CALENDAR=US&amp;VAR:SYMBOL=CREE&amp;VAR:INDEX=0"}</definedName>
    <definedName name="_2819__FDSAUDITLINK__" localSheetId="2" hidden="1">{"fdsup://directions/FAT Viewer?action=UPDATE&amp;creator=factset&amp;DYN_ARGS=TRUE&amp;DOC_NAME=FAT:FQL_AUDITING_CLIENT_TEMPLATE.FAT&amp;display_string=Audit&amp;VAR:KEY=KZIZWFMDMP&amp;VAR:QUERY=RkZfR1JPU1NfTUdOKE1PTiwwKQ==&amp;WINDOW=FIRST_POPUP&amp;HEIGHT=450&amp;WIDTH=450&amp;START_MAXIMIZED=","FALSE&amp;VAR:CALENDAR=US&amp;VAR:SYMBOL=EME&amp;VAR:INDEX=0"}</definedName>
    <definedName name="_2819__FDSAUDITLINK__" hidden="1">{"fdsup://directions/FAT Viewer?action=UPDATE&amp;creator=factset&amp;DYN_ARGS=TRUE&amp;DOC_NAME=FAT:FQL_AUDITING_CLIENT_TEMPLATE.FAT&amp;display_string=Audit&amp;VAR:KEY=KZIZWFMDMP&amp;VAR:QUERY=RkZfR1JPU1NfTUdOKE1PTiwwKQ==&amp;WINDOW=FIRST_POPUP&amp;HEIGHT=450&amp;WIDTH=450&amp;START_MAXIMIZED=","FALSE&amp;VAR:CALENDAR=US&amp;VAR:SYMBOL=EME&amp;VAR:INDEX=0"}</definedName>
    <definedName name="_2820__FDSAUDITLINK__" localSheetId="2" hidden="1">{"fdsup://directions/FAT Viewer?action=UPDATE&amp;creator=factset&amp;DYN_ARGS=TRUE&amp;DOC_NAME=FAT:FQL_AUDITING_CLIENT_TEMPLATE.FAT&amp;display_string=Audit&amp;VAR:KEY=IBADWBOTIB&amp;VAR:QUERY=RkZfR1JPU1NfTUdOKE1PTiwwKQ==&amp;WINDOW=FIRST_POPUP&amp;HEIGHT=450&amp;WIDTH=450&amp;START_MAXIMIZED=","FALSE&amp;VAR:CALENDAR=US&amp;VAR:SYMBOL=WFC&amp;VAR:INDEX=0"}</definedName>
    <definedName name="_2820__FDSAUDITLINK__" hidden="1">{"fdsup://directions/FAT Viewer?action=UPDATE&amp;creator=factset&amp;DYN_ARGS=TRUE&amp;DOC_NAME=FAT:FQL_AUDITING_CLIENT_TEMPLATE.FAT&amp;display_string=Audit&amp;VAR:KEY=IBADWBOTIB&amp;VAR:QUERY=RkZfR1JPU1NfTUdOKE1PTiwwKQ==&amp;WINDOW=FIRST_POPUP&amp;HEIGHT=450&amp;WIDTH=450&amp;START_MAXIMIZED=","FALSE&amp;VAR:CALENDAR=US&amp;VAR:SYMBOL=WFC&amp;VAR:INDEX=0"}</definedName>
    <definedName name="_2821__FDSAUDITLINK__" localSheetId="2" hidden="1">{"fdsup://directions/FAT Viewer?action=UPDATE&amp;creator=factset&amp;DYN_ARGS=TRUE&amp;DOC_NAME=FAT:FQL_AUDITING_CLIENT_TEMPLATE.FAT&amp;display_string=Audit&amp;VAR:KEY=ANCZOHWFMT&amp;VAR:QUERY=RkZfR1JPU1NfTUdOKE1PTiwwKQ==&amp;WINDOW=FIRST_POPUP&amp;HEIGHT=450&amp;WIDTH=450&amp;START_MAXIMIZED=","FALSE&amp;VAR:CALENDAR=US&amp;VAR:SYMBOL=WAB&amp;VAR:INDEX=0"}</definedName>
    <definedName name="_2821__FDSAUDITLINK__" hidden="1">{"fdsup://directions/FAT Viewer?action=UPDATE&amp;creator=factset&amp;DYN_ARGS=TRUE&amp;DOC_NAME=FAT:FQL_AUDITING_CLIENT_TEMPLATE.FAT&amp;display_string=Audit&amp;VAR:KEY=ANCZOHWFMT&amp;VAR:QUERY=RkZfR1JPU1NfTUdOKE1PTiwwKQ==&amp;WINDOW=FIRST_POPUP&amp;HEIGHT=450&amp;WIDTH=450&amp;START_MAXIMIZED=","FALSE&amp;VAR:CALENDAR=US&amp;VAR:SYMBOL=WAB&amp;VAR:INDEX=0"}</definedName>
    <definedName name="_2822__FDSAUDITLINK__" localSheetId="2" hidden="1">{"fdsup://directions/FAT Viewer?action=UPDATE&amp;creator=factset&amp;DYN_ARGS=TRUE&amp;DOC_NAME=FAT:FQL_AUDITING_CLIENT_TEMPLATE.FAT&amp;display_string=Audit&amp;VAR:KEY=ADYVYBMHYN&amp;VAR:QUERY=RkZfR1JPU1NfTUdOKE1PTiwwKQ==&amp;WINDOW=FIRST_POPUP&amp;HEIGHT=450&amp;WIDTH=450&amp;START_MAXIMIZED=","FALSE&amp;VAR:CALENDAR=US&amp;VAR:SYMBOL=WFMI&amp;VAR:INDEX=0"}</definedName>
    <definedName name="_2822__FDSAUDITLINK__" hidden="1">{"fdsup://directions/FAT Viewer?action=UPDATE&amp;creator=factset&amp;DYN_ARGS=TRUE&amp;DOC_NAME=FAT:FQL_AUDITING_CLIENT_TEMPLATE.FAT&amp;display_string=Audit&amp;VAR:KEY=ADYVYBMHYN&amp;VAR:QUERY=RkZfR1JPU1NfTUdOKE1PTiwwKQ==&amp;WINDOW=FIRST_POPUP&amp;HEIGHT=450&amp;WIDTH=450&amp;START_MAXIMIZED=","FALSE&amp;VAR:CALENDAR=US&amp;VAR:SYMBOL=WFMI&amp;VAR:INDEX=0"}</definedName>
    <definedName name="_2823__FDSAUDITLINK__" localSheetId="2" hidden="1">{"fdsup://directions/FAT Viewer?action=UPDATE&amp;creator=factset&amp;DYN_ARGS=TRUE&amp;DOC_NAME=FAT:FQL_AUDITING_CLIENT_TEMPLATE.FAT&amp;display_string=Audit&amp;VAR:KEY=MZQZADQLEX&amp;VAR:QUERY=RkZfRlJFRV9DRihMVE0sMCwsLCxVU0Qp&amp;WINDOW=FIRST_POPUP&amp;HEIGHT=450&amp;WIDTH=450&amp;START_MAXIMI","ZED=FALSE&amp;VAR:CALENDAR=US&amp;VAR:SYMBOL=CONSUMER STAPLES&amp;VAR:INDEX=0"}</definedName>
    <definedName name="_2823__FDSAUDITLINK__" hidden="1">{"fdsup://directions/FAT Viewer?action=UPDATE&amp;creator=factset&amp;DYN_ARGS=TRUE&amp;DOC_NAME=FAT:FQL_AUDITING_CLIENT_TEMPLATE.FAT&amp;display_string=Audit&amp;VAR:KEY=MZQZADQLEX&amp;VAR:QUERY=RkZfRlJFRV9DRihMVE0sMCwsLCxVU0Qp&amp;WINDOW=FIRST_POPUP&amp;HEIGHT=450&amp;WIDTH=450&amp;START_MAXIMI","ZED=FALSE&amp;VAR:CALENDAR=US&amp;VAR:SYMBOL=CONSUMER STAPLES&amp;VAR:INDEX=0"}</definedName>
    <definedName name="_2824__FDSAUDITLINK__" localSheetId="2" hidden="1">{"fdsup://directions/FAT Viewer?action=UPDATE&amp;creator=factset&amp;DYN_ARGS=TRUE&amp;DOC_NAME=FAT:FQL_AUDITING_CLIENT_TEMPLATE.FAT&amp;display_string=Audit&amp;VAR:KEY=MVKBSRERMP&amp;VAR:QUERY=RkZfRlJFRV9DRihMVE0sMCwsLCxVU0Qp&amp;WINDOW=FIRST_POPUP&amp;HEIGHT=450&amp;WIDTH=450&amp;START_MAXIMI","ZED=FALSE&amp;VAR:CALENDAR=US&amp;VAR:SYMBOL=CLX&amp;VAR:INDEX=0"}</definedName>
    <definedName name="_2824__FDSAUDITLINK__" hidden="1">{"fdsup://directions/FAT Viewer?action=UPDATE&amp;creator=factset&amp;DYN_ARGS=TRUE&amp;DOC_NAME=FAT:FQL_AUDITING_CLIENT_TEMPLATE.FAT&amp;display_string=Audit&amp;VAR:KEY=MVKBSRERMP&amp;VAR:QUERY=RkZfRlJFRV9DRihMVE0sMCwsLCxVU0Qp&amp;WINDOW=FIRST_POPUP&amp;HEIGHT=450&amp;WIDTH=450&amp;START_MAXIMI","ZED=FALSE&amp;VAR:CALENDAR=US&amp;VAR:SYMBOL=CLX&amp;VAR:INDEX=0"}</definedName>
    <definedName name="_2825__FDSAUDITLINK__" localSheetId="2" hidden="1">{"fdsup://directions/FAT Viewer?action=UPDATE&amp;creator=factset&amp;DYN_ARGS=TRUE&amp;DOC_NAME=FAT:FQL_AUDITING_CLIENT_TEMPLATE.FAT&amp;display_string=Audit&amp;VAR:KEY=SLGNUPWHSL&amp;VAR:QUERY=RkZfRlJFRV9DRihMVE0sMCwsLCxVU0Qp&amp;WINDOW=FIRST_POPUP&amp;HEIGHT=450&amp;WIDTH=450&amp;START_MAXIMI","ZED=FALSE&amp;VAR:CALENDAR=US&amp;VAR:SYMBOL=CHD&amp;VAR:INDEX=0"}</definedName>
    <definedName name="_2825__FDSAUDITLINK__" hidden="1">{"fdsup://directions/FAT Viewer?action=UPDATE&amp;creator=factset&amp;DYN_ARGS=TRUE&amp;DOC_NAME=FAT:FQL_AUDITING_CLIENT_TEMPLATE.FAT&amp;display_string=Audit&amp;VAR:KEY=SLGNUPWHSL&amp;VAR:QUERY=RkZfRlJFRV9DRihMVE0sMCwsLCxVU0Qp&amp;WINDOW=FIRST_POPUP&amp;HEIGHT=450&amp;WIDTH=450&amp;START_MAXIMI","ZED=FALSE&amp;VAR:CALENDAR=US&amp;VAR:SYMBOL=CHD&amp;VAR:INDEX=0"}</definedName>
    <definedName name="_2826__FDSAUDITLINK__" localSheetId="2" hidden="1">{"fdsup://directions/FAT Viewer?action=UPDATE&amp;creator=factset&amp;DYN_ARGS=TRUE&amp;DOC_NAME=FAT:FQL_AUDITING_CLIENT_TEMPLATE.FAT&amp;display_string=Audit&amp;VAR:KEY=GZUVKVSBOH&amp;VAR:QUERY=RkZfRlJFRV9DRihMVE0sMCwsLCxVU0Qp&amp;WINDOW=FIRST_POPUP&amp;HEIGHT=450&amp;WIDTH=450&amp;START_MAXIMI","ZED=FALSE&amp;VAR:CALENDAR=US&amp;VAR:SYMBOL=PG&amp;VAR:INDEX=0"}</definedName>
    <definedName name="_2826__FDSAUDITLINK__" hidden="1">{"fdsup://directions/FAT Viewer?action=UPDATE&amp;creator=factset&amp;DYN_ARGS=TRUE&amp;DOC_NAME=FAT:FQL_AUDITING_CLIENT_TEMPLATE.FAT&amp;display_string=Audit&amp;VAR:KEY=GZUVKVSBOH&amp;VAR:QUERY=RkZfRlJFRV9DRihMVE0sMCwsLCxVU0Qp&amp;WINDOW=FIRST_POPUP&amp;HEIGHT=450&amp;WIDTH=450&amp;START_MAXIMI","ZED=FALSE&amp;VAR:CALENDAR=US&amp;VAR:SYMBOL=PG&amp;VAR:INDEX=0"}</definedName>
    <definedName name="_2827__FDSAUDITLINK__" localSheetId="2" hidden="1">{"fdsup://Directions/FactSet Auditing Viewer?action=AUDIT_VALUE&amp;DB=129&amp;ID1=18905410&amp;VALUEID=02001&amp;SDATE=201003&amp;PERIODTYPE=QTR_STD&amp;window=popup_no_bar&amp;width=385&amp;height=120&amp;START_MAXIMIZED=FALSE&amp;creator=factset&amp;display_string=Audit"}</definedName>
    <definedName name="_2827__FDSAUDITLINK__" hidden="1">{"fdsup://Directions/FactSet Auditing Viewer?action=AUDIT_VALUE&amp;DB=129&amp;ID1=18905410&amp;VALUEID=02001&amp;SDATE=201003&amp;PERIODTYPE=QTR_STD&amp;window=popup_no_bar&amp;width=385&amp;height=120&amp;START_MAXIMIZED=FALSE&amp;creator=factset&amp;display_string=Audit"}</definedName>
    <definedName name="_2828__FDSAUDITLINK__" localSheetId="2" hidden="1">{"fdsup://Directions/FactSet Auditing Viewer?action=AUDIT_VALUE&amp;DB=129&amp;ID1=17134010&amp;VALUEID=02001&amp;SDATE=201001&amp;PERIODTYPE=QTR_STD&amp;window=popup_no_bar&amp;width=385&amp;height=120&amp;START_MAXIMIZED=FALSE&amp;creator=factset&amp;display_string=Audit"}</definedName>
    <definedName name="_2828__FDSAUDITLINK__" hidden="1">{"fdsup://Directions/FactSet Auditing Viewer?action=AUDIT_VALUE&amp;DB=129&amp;ID1=17134010&amp;VALUEID=02001&amp;SDATE=201001&amp;PERIODTYPE=QTR_STD&amp;window=popup_no_bar&amp;width=385&amp;height=120&amp;START_MAXIMIZED=FALSE&amp;creator=factset&amp;display_string=Audit"}</definedName>
    <definedName name="_2829__FDSAUDITLINK__" localSheetId="2" hidden="1">{"fdsup://Directions/FactSet Auditing Viewer?action=AUDIT_VALUE&amp;DB=129&amp;ID1=74271810&amp;VALUEID=02001&amp;SDATE=201003&amp;PERIODTYPE=QTR_STD&amp;window=popup_no_bar&amp;width=385&amp;height=120&amp;START_MAXIMIZED=FALSE&amp;creator=factset&amp;display_string=Audit"}</definedName>
    <definedName name="_2829__FDSAUDITLINK__" hidden="1">{"fdsup://Directions/FactSet Auditing Viewer?action=AUDIT_VALUE&amp;DB=129&amp;ID1=74271810&amp;VALUEID=02001&amp;SDATE=201003&amp;PERIODTYPE=QTR_STD&amp;window=popup_no_bar&amp;width=385&amp;height=120&amp;START_MAXIMIZED=FALSE&amp;creator=factset&amp;display_string=Audit"}</definedName>
    <definedName name="_2830__FDSAUDITLINK__" localSheetId="2" hidden="1">{"fdsup://directions/FAT Viewer?action=UPDATE&amp;creator=factset&amp;DYN_ARGS=TRUE&amp;DOC_NAME=FAT:FQL_AUDITING_CLIENT_TEMPLATE.FAT&amp;display_string=Audit&amp;VAR:KEY=GXOXYLEFGD&amp;VAR:QUERY=RkZfR1JPU1NfTUdOKE1PTiwwKQ==&amp;WINDOW=FIRST_POPUP&amp;HEIGHT=450&amp;WIDTH=450&amp;START_MAXIMIZED=","FALSE&amp;VAR:CALENDAR=US&amp;VAR:SYMBOL=CLX&amp;VAR:INDEX=0"}</definedName>
    <definedName name="_2830__FDSAUDITLINK__" hidden="1">{"fdsup://directions/FAT Viewer?action=UPDATE&amp;creator=factset&amp;DYN_ARGS=TRUE&amp;DOC_NAME=FAT:FQL_AUDITING_CLIENT_TEMPLATE.FAT&amp;display_string=Audit&amp;VAR:KEY=GXOXYLEFGD&amp;VAR:QUERY=RkZfR1JPU1NfTUdOKE1PTiwwKQ==&amp;WINDOW=FIRST_POPUP&amp;HEIGHT=450&amp;WIDTH=450&amp;START_MAXIMIZED=","FALSE&amp;VAR:CALENDAR=US&amp;VAR:SYMBOL=CLX&amp;VAR:INDEX=0"}</definedName>
    <definedName name="_2831__FDSAUDITLINK__" localSheetId="2" hidden="1">{"fdsup://directions/FAT Viewer?action=UPDATE&amp;creator=factset&amp;DYN_ARGS=TRUE&amp;DOC_NAME=FAT:FQL_AUDITING_CLIENT_TEMPLATE.FAT&amp;display_string=Audit&amp;VAR:KEY=WRERINSTIR&amp;VAR:QUERY=RkZfR1JPU1NfTUdOKE1PTiwwKQ==&amp;WINDOW=FIRST_POPUP&amp;HEIGHT=450&amp;WIDTH=450&amp;START_MAXIMIZED=","FALSE&amp;VAR:CALENDAR=US&amp;VAR:SYMBOL=CHD&amp;VAR:INDEX=0"}</definedName>
    <definedName name="_2831__FDSAUDITLINK__" hidden="1">{"fdsup://directions/FAT Viewer?action=UPDATE&amp;creator=factset&amp;DYN_ARGS=TRUE&amp;DOC_NAME=FAT:FQL_AUDITING_CLIENT_TEMPLATE.FAT&amp;display_string=Audit&amp;VAR:KEY=WRERINSTIR&amp;VAR:QUERY=RkZfR1JPU1NfTUdOKE1PTiwwKQ==&amp;WINDOW=FIRST_POPUP&amp;HEIGHT=450&amp;WIDTH=450&amp;START_MAXIMIZED=","FALSE&amp;VAR:CALENDAR=US&amp;VAR:SYMBOL=CHD&amp;VAR:INDEX=0"}</definedName>
    <definedName name="_2832__FDSAUDITLINK__" localSheetId="2" hidden="1">{"fdsup://directions/FAT Viewer?action=UPDATE&amp;creator=factset&amp;DYN_ARGS=TRUE&amp;DOC_NAME=FAT:FQL_AUDITING_CLIENT_TEMPLATE.FAT&amp;display_string=Audit&amp;VAR:KEY=CPMPMJKTAJ&amp;VAR:QUERY=RkZfR1JPU1NfTUdOKE1PTiwwKQ==&amp;WINDOW=FIRST_POPUP&amp;HEIGHT=450&amp;WIDTH=450&amp;START_MAXIMIZED=","FALSE&amp;VAR:CALENDAR=US&amp;VAR:SYMBOL=PG&amp;VAR:INDEX=0"}</definedName>
    <definedName name="_2832__FDSAUDITLINK__" hidden="1">{"fdsup://directions/FAT Viewer?action=UPDATE&amp;creator=factset&amp;DYN_ARGS=TRUE&amp;DOC_NAME=FAT:FQL_AUDITING_CLIENT_TEMPLATE.FAT&amp;display_string=Audit&amp;VAR:KEY=CPMPMJKTAJ&amp;VAR:QUERY=RkZfR1JPU1NfTUdOKE1PTiwwKQ==&amp;WINDOW=FIRST_POPUP&amp;HEIGHT=450&amp;WIDTH=450&amp;START_MAXIMIZED=","FALSE&amp;VAR:CALENDAR=US&amp;VAR:SYMBOL=PG&amp;VAR:INDEX=0"}</definedName>
    <definedName name="_2833__FDSAUDITLINK__" localSheetId="2" hidden="1">{"fdsup://Directions/FactSet Auditing Viewer?action=AUDIT_VALUE&amp;DB=129&amp;ID1=18905410&amp;VALUEID=05194&amp;SDATE=201003&amp;PERIODTYPE=QTR_STD&amp;window=popup_no_bar&amp;width=385&amp;height=120&amp;START_MAXIMIZED=FALSE&amp;creator=factset&amp;display_string=Audit"}</definedName>
    <definedName name="_2833__FDSAUDITLINK__" hidden="1">{"fdsup://Directions/FactSet Auditing Viewer?action=AUDIT_VALUE&amp;DB=129&amp;ID1=18905410&amp;VALUEID=05194&amp;SDATE=201003&amp;PERIODTYPE=QTR_STD&amp;window=popup_no_bar&amp;width=385&amp;height=120&amp;START_MAXIMIZED=FALSE&amp;creator=factset&amp;display_string=Audit"}</definedName>
    <definedName name="_2834__FDSAUDITLINK__" localSheetId="2" hidden="1">{"fdsup://Directions/FactSet Auditing Viewer?action=AUDIT_VALUE&amp;DB=129&amp;ID1=17134010&amp;VALUEID=05194&amp;SDATE=201001&amp;PERIODTYPE=QTR_STD&amp;window=popup_no_bar&amp;width=385&amp;height=120&amp;START_MAXIMIZED=FALSE&amp;creator=factset&amp;display_string=Audit"}</definedName>
    <definedName name="_2834__FDSAUDITLINK__" hidden="1">{"fdsup://Directions/FactSet Auditing Viewer?action=AUDIT_VALUE&amp;DB=129&amp;ID1=17134010&amp;VALUEID=05194&amp;SDATE=201001&amp;PERIODTYPE=QTR_STD&amp;window=popup_no_bar&amp;width=385&amp;height=120&amp;START_MAXIMIZED=FALSE&amp;creator=factset&amp;display_string=Audit"}</definedName>
    <definedName name="_2835__FDSAUDITLINK__" localSheetId="2" hidden="1">{"fdsup://Directions/FactSet Auditing Viewer?action=AUDIT_VALUE&amp;DB=129&amp;ID1=74271810&amp;VALUEID=05194&amp;SDATE=201003&amp;PERIODTYPE=QTR_STD&amp;window=popup_no_bar&amp;width=385&amp;height=120&amp;START_MAXIMIZED=FALSE&amp;creator=factset&amp;display_string=Audit"}</definedName>
    <definedName name="_2835__FDSAUDITLINK__" hidden="1">{"fdsup://Directions/FactSet Auditing Viewer?action=AUDIT_VALUE&amp;DB=129&amp;ID1=74271810&amp;VALUEID=05194&amp;SDATE=201003&amp;PERIODTYPE=QTR_STD&amp;window=popup_no_bar&amp;width=385&amp;height=120&amp;START_MAXIMIZED=FALSE&amp;creator=factset&amp;display_string=Audit"}</definedName>
    <definedName name="_2836__FDSAUDITLINK__" localSheetId="2" hidden="1">{"fdsup://directions/FAT Viewer?action=UPDATE&amp;creator=factset&amp;DYN_ARGS=TRUE&amp;DOC_NAME=FAT:FQL_AUDITING_CLIENT_TEMPLATE.FAT&amp;display_string=Audit&amp;VAR:KEY=CFUDSNUVUN&amp;VAR:QUERY=RkZfRlJFRV9DRihMVE0sMCwsLCxVU0Qp&amp;WINDOW=FIRST_POPUP&amp;HEIGHT=450&amp;WIDTH=450&amp;START_MAXIMI","ZED=FALSE&amp;VAR:CALENDAR=US&amp;VAR:SYMBOL=JCI&amp;VAR:INDEX=0"}</definedName>
    <definedName name="_2836__FDSAUDITLINK__" hidden="1">{"fdsup://directions/FAT Viewer?action=UPDATE&amp;creator=factset&amp;DYN_ARGS=TRUE&amp;DOC_NAME=FAT:FQL_AUDITING_CLIENT_TEMPLATE.FAT&amp;display_string=Audit&amp;VAR:KEY=CFUDSNUVUN&amp;VAR:QUERY=RkZfRlJFRV9DRihMVE0sMCwsLCxVU0Qp&amp;WINDOW=FIRST_POPUP&amp;HEIGHT=450&amp;WIDTH=450&amp;START_MAXIMI","ZED=FALSE&amp;VAR:CALENDAR=US&amp;VAR:SYMBOL=JCI&amp;VAR:INDEX=0"}</definedName>
    <definedName name="_2837__FDSAUDITLINK__" localSheetId="2" hidden="1">{"fdsup://directions/FAT Viewer?action=UPDATE&amp;creator=factset&amp;DYN_ARGS=TRUE&amp;DOC_NAME=FAT:FQL_AUDITING_CLIENT_TEMPLATE.FAT&amp;display_string=Audit&amp;VAR:KEY=OLCXARELQJ&amp;VAR:QUERY=RkZfRlJFRV9DRihMVE0sMCwsLCxVU0Qp&amp;WINDOW=FIRST_POPUP&amp;HEIGHT=450&amp;WIDTH=450&amp;START_MAXIMI","ZED=FALSE&amp;VAR:CALENDAR=US&amp;VAR:SYMBOL=SBUX&amp;VAR:INDEX=0"}</definedName>
    <definedName name="_2837__FDSAUDITLINK__" hidden="1">{"fdsup://directions/FAT Viewer?action=UPDATE&amp;creator=factset&amp;DYN_ARGS=TRUE&amp;DOC_NAME=FAT:FQL_AUDITING_CLIENT_TEMPLATE.FAT&amp;display_string=Audit&amp;VAR:KEY=OLCXARELQJ&amp;VAR:QUERY=RkZfRlJFRV9DRihMVE0sMCwsLCxVU0Qp&amp;WINDOW=FIRST_POPUP&amp;HEIGHT=450&amp;WIDTH=450&amp;START_MAXIMI","ZED=FALSE&amp;VAR:CALENDAR=US&amp;VAR:SYMBOL=SBUX&amp;VAR:INDEX=0"}</definedName>
    <definedName name="_2838__FDSAUDITLINK__" localSheetId="2" hidden="1">{"fdsup://directions/FAT Viewer?action=UPDATE&amp;creator=factset&amp;DYN_ARGS=TRUE&amp;DOC_NAME=FAT:FQL_AUDITING_CLIENT_TEMPLATE.FAT&amp;display_string=Audit&amp;VAR:KEY=OZGVUHQPCJ&amp;VAR:QUERY=RkZfRlJFRV9DRihMVE0sMCwsLCxVU0Qp&amp;WINDOW=FIRST_POPUP&amp;HEIGHT=450&amp;WIDTH=450&amp;START_MAXIMI","ZED=FALSE&amp;VAR:CALENDAR=US&amp;VAR:SYMBOL=BWA&amp;VAR:INDEX=0"}</definedName>
    <definedName name="_2838__FDSAUDITLINK__" hidden="1">{"fdsup://directions/FAT Viewer?action=UPDATE&amp;creator=factset&amp;DYN_ARGS=TRUE&amp;DOC_NAME=FAT:FQL_AUDITING_CLIENT_TEMPLATE.FAT&amp;display_string=Audit&amp;VAR:KEY=OZGVUHQPCJ&amp;VAR:QUERY=RkZfRlJFRV9DRihMVE0sMCwsLCxVU0Qp&amp;WINDOW=FIRST_POPUP&amp;HEIGHT=450&amp;WIDTH=450&amp;START_MAXIMI","ZED=FALSE&amp;VAR:CALENDAR=US&amp;VAR:SYMBOL=BWA&amp;VAR:INDEX=0"}</definedName>
    <definedName name="_2839__FDSAUDITLINK__" localSheetId="2" hidden="1">{"fdsup://directions/FAT Viewer?action=UPDATE&amp;creator=factset&amp;DYN_ARGS=TRUE&amp;DOC_NAME=FAT:FQL_AUDITING_CLIENT_TEMPLATE.FAT&amp;display_string=Audit&amp;VAR:KEY=YLYRYNQPIZ&amp;VAR:QUERY=RkZfRlJFRV9DRihMVE0sMCwsLCxVU0Qp&amp;WINDOW=FIRST_POPUP&amp;HEIGHT=450&amp;WIDTH=450&amp;START_MAXIMI","ZED=FALSE&amp;VAR:CALENDAR=US&amp;VAR:SYMBOL=CMG&amp;VAR:INDEX=0"}</definedName>
    <definedName name="_2839__FDSAUDITLINK__" hidden="1">{"fdsup://directions/FAT Viewer?action=UPDATE&amp;creator=factset&amp;DYN_ARGS=TRUE&amp;DOC_NAME=FAT:FQL_AUDITING_CLIENT_TEMPLATE.FAT&amp;display_string=Audit&amp;VAR:KEY=YLYRYNQPIZ&amp;VAR:QUERY=RkZfRlJFRV9DRihMVE0sMCwsLCxVU0Qp&amp;WINDOW=FIRST_POPUP&amp;HEIGHT=450&amp;WIDTH=450&amp;START_MAXIMI","ZED=FALSE&amp;VAR:CALENDAR=US&amp;VAR:SYMBOL=CMG&amp;VAR:INDEX=0"}</definedName>
    <definedName name="_284__FDSAUDITLINK__" localSheetId="2" hidden="1">{"fdsup://Directions/FactSet Auditing Viewer?action=AUDIT_VALUE&amp;DB=129&amp;ID1=64110D10&amp;VALUEID=01201&amp;SDATE=2011&amp;PERIODTYPE=ANN_STD&amp;SCFT=3&amp;window=popup_no_bar&amp;width=385&amp;height=120&amp;START_MAXIMIZED=FALSE&amp;creator=factset&amp;display_string=Audit"}</definedName>
    <definedName name="_284__FDSAUDITLINK__" hidden="1">{"fdsup://Directions/FactSet Auditing Viewer?action=AUDIT_VALUE&amp;DB=129&amp;ID1=64110D10&amp;VALUEID=01201&amp;SDATE=2011&amp;PERIODTYPE=ANN_STD&amp;SCFT=3&amp;window=popup_no_bar&amp;width=385&amp;height=120&amp;START_MAXIMIZED=FALSE&amp;creator=factset&amp;display_string=Audit"}</definedName>
    <definedName name="_2840__FDSAUDITLINK__" localSheetId="2" hidden="1">{"fdsup://Directions/FactSet Auditing Viewer?action=AUDIT_VALUE&amp;DB=129&amp;ID1=85524410&amp;VALUEID=02001&amp;SDATE=201002&amp;PERIODTYPE=QTR_STD&amp;window=popup_no_bar&amp;width=385&amp;height=120&amp;START_MAXIMIZED=FALSE&amp;creator=factset&amp;display_string=Audit"}</definedName>
    <definedName name="_2840__FDSAUDITLINK__" hidden="1">{"fdsup://Directions/FactSet Auditing Viewer?action=AUDIT_VALUE&amp;DB=129&amp;ID1=85524410&amp;VALUEID=02001&amp;SDATE=201002&amp;PERIODTYPE=QTR_STD&amp;window=popup_no_bar&amp;width=385&amp;height=120&amp;START_MAXIMIZED=FALSE&amp;creator=factset&amp;display_string=Audit"}</definedName>
    <definedName name="_2841__FDSAUDITLINK__" localSheetId="2" hidden="1">{"fdsup://directions/FAT Viewer?action=UPDATE&amp;creator=factset&amp;DYN_ARGS=TRUE&amp;DOC_NAME=FAT:FQL_AUDITING_CLIENT_TEMPLATE.FAT&amp;display_string=Audit&amp;VAR:KEY=GLYPSXOBQZ&amp;VAR:QUERY=RkZfR1JPU1NfTUdOKE1PTiwwKQ==&amp;WINDOW=FIRST_POPUP&amp;HEIGHT=450&amp;WIDTH=450&amp;START_MAXIMIZED=","FALSE&amp;VAR:CALENDAR=US&amp;VAR:SYMBOL=JCI&amp;VAR:INDEX=0"}</definedName>
    <definedName name="_2841__FDSAUDITLINK__" hidden="1">{"fdsup://directions/FAT Viewer?action=UPDATE&amp;creator=factset&amp;DYN_ARGS=TRUE&amp;DOC_NAME=FAT:FQL_AUDITING_CLIENT_TEMPLATE.FAT&amp;display_string=Audit&amp;VAR:KEY=GLYPSXOBQZ&amp;VAR:QUERY=RkZfR1JPU1NfTUdOKE1PTiwwKQ==&amp;WINDOW=FIRST_POPUP&amp;HEIGHT=450&amp;WIDTH=450&amp;START_MAXIMIZED=","FALSE&amp;VAR:CALENDAR=US&amp;VAR:SYMBOL=JCI&amp;VAR:INDEX=0"}</definedName>
    <definedName name="_2842__FDSAUDITLINK__" localSheetId="2" hidden="1">{"fdsup://directions/FAT Viewer?action=UPDATE&amp;creator=factset&amp;DYN_ARGS=TRUE&amp;DOC_NAME=FAT:FQL_AUDITING_CLIENT_TEMPLATE.FAT&amp;display_string=Audit&amp;VAR:KEY=GLUHKFIRMD&amp;VAR:QUERY=RkZfR1JPU1NfTUdOKE1PTiwwKQ==&amp;WINDOW=FIRST_POPUP&amp;HEIGHT=450&amp;WIDTH=450&amp;START_MAXIMIZED=","FALSE&amp;VAR:CALENDAR=US&amp;VAR:SYMBOL=SBUX&amp;VAR:INDEX=0"}</definedName>
    <definedName name="_2842__FDSAUDITLINK__" hidden="1">{"fdsup://directions/FAT Viewer?action=UPDATE&amp;creator=factset&amp;DYN_ARGS=TRUE&amp;DOC_NAME=FAT:FQL_AUDITING_CLIENT_TEMPLATE.FAT&amp;display_string=Audit&amp;VAR:KEY=GLUHKFIRMD&amp;VAR:QUERY=RkZfR1JPU1NfTUdOKE1PTiwwKQ==&amp;WINDOW=FIRST_POPUP&amp;HEIGHT=450&amp;WIDTH=450&amp;START_MAXIMIZED=","FALSE&amp;VAR:CALENDAR=US&amp;VAR:SYMBOL=SBUX&amp;VAR:INDEX=0"}</definedName>
    <definedName name="_2843__FDSAUDITLINK__" localSheetId="2" hidden="1">{"fdsup://directions/FAT Viewer?action=UPDATE&amp;creator=factset&amp;DYN_ARGS=TRUE&amp;DOC_NAME=FAT:FQL_AUDITING_CLIENT_TEMPLATE.FAT&amp;display_string=Audit&amp;VAR:KEY=QFIFONAZAF&amp;VAR:QUERY=RkZfR1JPU1NfTUdOKE1PTiwwKQ==&amp;WINDOW=FIRST_POPUP&amp;HEIGHT=450&amp;WIDTH=450&amp;START_MAXIMIZED=","FALSE&amp;VAR:CALENDAR=US&amp;VAR:SYMBOL=BWA&amp;VAR:INDEX=0"}</definedName>
    <definedName name="_2843__FDSAUDITLINK__" hidden="1">{"fdsup://directions/FAT Viewer?action=UPDATE&amp;creator=factset&amp;DYN_ARGS=TRUE&amp;DOC_NAME=FAT:FQL_AUDITING_CLIENT_TEMPLATE.FAT&amp;display_string=Audit&amp;VAR:KEY=QFIFONAZAF&amp;VAR:QUERY=RkZfR1JPU1NfTUdOKE1PTiwwKQ==&amp;WINDOW=FIRST_POPUP&amp;HEIGHT=450&amp;WIDTH=450&amp;START_MAXIMIZED=","FALSE&amp;VAR:CALENDAR=US&amp;VAR:SYMBOL=BWA&amp;VAR:INDEX=0"}</definedName>
    <definedName name="_2844__FDSAUDITLINK__" localSheetId="2" hidden="1">{"fdsup://directions/FAT Viewer?action=UPDATE&amp;creator=factset&amp;DYN_ARGS=TRUE&amp;DOC_NAME=FAT:FQL_AUDITING_CLIENT_TEMPLATE.FAT&amp;display_string=Audit&amp;VAR:KEY=WDILYXMXIB&amp;VAR:QUERY=RkZfR1JPU1NfTUdOKE1PTiwwKQ==&amp;WINDOW=FIRST_POPUP&amp;HEIGHT=450&amp;WIDTH=450&amp;START_MAXIMIZED=","FALSE&amp;VAR:CALENDAR=US&amp;VAR:SYMBOL=CMG&amp;VAR:INDEX=0"}</definedName>
    <definedName name="_2844__FDSAUDITLINK__" hidden="1">{"fdsup://directions/FAT Viewer?action=UPDATE&amp;creator=factset&amp;DYN_ARGS=TRUE&amp;DOC_NAME=FAT:FQL_AUDITING_CLIENT_TEMPLATE.FAT&amp;display_string=Audit&amp;VAR:KEY=WDILYXMXIB&amp;VAR:QUERY=RkZfR1JPU1NfTUdOKE1PTiwwKQ==&amp;WINDOW=FIRST_POPUP&amp;HEIGHT=450&amp;WIDTH=450&amp;START_MAXIMIZED=","FALSE&amp;VAR:CALENDAR=US&amp;VAR:SYMBOL=CMG&amp;VAR:INDEX=0"}</definedName>
    <definedName name="_2845__FDSAUDITLINK__" localSheetId="2" hidden="1">{"fdsup://Directions/FactSet Auditing Viewer?action=AUDIT_VALUE&amp;DB=129&amp;ID1=85524410&amp;VALUEID=05194&amp;SDATE=201002&amp;PERIODTYPE=QTR_STD&amp;window=popup_no_bar&amp;width=385&amp;height=120&amp;START_MAXIMIZED=FALSE&amp;creator=factset&amp;display_string=Audit"}</definedName>
    <definedName name="_2845__FDSAUDITLINK__" hidden="1">{"fdsup://Directions/FactSet Auditing Viewer?action=AUDIT_VALUE&amp;DB=129&amp;ID1=85524410&amp;VALUEID=05194&amp;SDATE=201002&amp;PERIODTYPE=QTR_STD&amp;window=popup_no_bar&amp;width=385&amp;height=120&amp;START_MAXIMIZED=FALSE&amp;creator=factset&amp;display_string=Audit"}</definedName>
    <definedName name="_2846__FDSAUDITLINK__" localSheetId="2" hidden="1">{"fdsup://directions/FAT Viewer?action=UPDATE&amp;creator=factset&amp;DYN_ARGS=TRUE&amp;DOC_NAME=FAT:FQL_AUDITING_CLIENT_TEMPLATE.FAT&amp;display_string=Audit&amp;VAR:KEY=GTQRABYNUP&amp;VAR:QUERY=RkZfRlJFRV9DRihMVE0sMCwsLCxVU0Qp&amp;WINDOW=FIRST_POPUP&amp;HEIGHT=450&amp;WIDTH=450&amp;START_MAXIMI","ZED=FALSE&amp;VAR:CALENDAR=US&amp;VAR:SYMBOL=ACE&amp;VAR:INDEX=0"}</definedName>
    <definedName name="_2846__FDSAUDITLINK__" hidden="1">{"fdsup://directions/FAT Viewer?action=UPDATE&amp;creator=factset&amp;DYN_ARGS=TRUE&amp;DOC_NAME=FAT:FQL_AUDITING_CLIENT_TEMPLATE.FAT&amp;display_string=Audit&amp;VAR:KEY=GTQRABYNUP&amp;VAR:QUERY=RkZfRlJFRV9DRihMVE0sMCwsLCxVU0Qp&amp;WINDOW=FIRST_POPUP&amp;HEIGHT=450&amp;WIDTH=450&amp;START_MAXIMI","ZED=FALSE&amp;VAR:CALENDAR=US&amp;VAR:SYMBOL=ACE&amp;VAR:INDEX=0"}</definedName>
    <definedName name="_2847__FDSAUDITLINK__" localSheetId="2" hidden="1">{"fdsup://directions/FAT Viewer?action=UPDATE&amp;creator=factset&amp;DYN_ARGS=TRUE&amp;DOC_NAME=FAT:FQL_AUDITING_CLIENT_TEMPLATE.FAT&amp;display_string=Audit&amp;VAR:KEY=APARSNIVCN&amp;VAR:QUERY=RkZfRlJFRV9DRihMVE0sMCwsLCxVU0Qp&amp;WINDOW=FIRST_POPUP&amp;HEIGHT=450&amp;WIDTH=450&amp;START_MAXIMI","ZED=FALSE&amp;VAR:CALENDAR=US&amp;VAR:SYMBOL=ICE&amp;VAR:INDEX=0"}</definedName>
    <definedName name="_2847__FDSAUDITLINK__" hidden="1">{"fdsup://directions/FAT Viewer?action=UPDATE&amp;creator=factset&amp;DYN_ARGS=TRUE&amp;DOC_NAME=FAT:FQL_AUDITING_CLIENT_TEMPLATE.FAT&amp;display_string=Audit&amp;VAR:KEY=APARSNIVCN&amp;VAR:QUERY=RkZfRlJFRV9DRihMVE0sMCwsLCxVU0Qp&amp;WINDOW=FIRST_POPUP&amp;HEIGHT=450&amp;WIDTH=450&amp;START_MAXIMI","ZED=FALSE&amp;VAR:CALENDAR=US&amp;VAR:SYMBOL=ICE&amp;VAR:INDEX=0"}</definedName>
    <definedName name="_2848__FDSAUDITLINK__" localSheetId="2" hidden="1">{"fdsup://Directions/FactSet Auditing Viewer?action=AUDIT_VALUE&amp;DB=129&amp;ID1=45865V10&amp;VALUEID=02001&amp;SDATE=201001&amp;PERIODTYPE=QTR_STD&amp;window=popup_no_bar&amp;width=385&amp;height=120&amp;START_MAXIMIZED=FALSE&amp;creator=factset&amp;display_string=Audit"}</definedName>
    <definedName name="_2848__FDSAUDITLINK__" hidden="1">{"fdsup://Directions/FactSet Auditing Viewer?action=AUDIT_VALUE&amp;DB=129&amp;ID1=45865V10&amp;VALUEID=02001&amp;SDATE=201001&amp;PERIODTYPE=QTR_STD&amp;window=popup_no_bar&amp;width=385&amp;height=120&amp;START_MAXIMIZED=FALSE&amp;creator=factset&amp;display_string=Audit"}</definedName>
    <definedName name="_2849__FDSAUDITLINK__" localSheetId="2" hidden="1">{"fdsup://directions/FAT Viewer?action=UPDATE&amp;creator=factset&amp;DYN_ARGS=TRUE&amp;DOC_NAME=FAT:FQL_AUDITING_CLIENT_TEMPLATE.FAT&amp;display_string=Audit&amp;VAR:KEY=CJIREFCLCD&amp;VAR:QUERY=RkZfR1JPU1NfTUdOKE1PTiwwKQ==&amp;WINDOW=FIRST_POPUP&amp;HEIGHT=450&amp;WIDTH=450&amp;START_MAXIMIZED=","FALSE&amp;VAR:CALENDAR=US&amp;VAR:SYMBOL=ACE&amp;VAR:INDEX=0"}</definedName>
    <definedName name="_2849__FDSAUDITLINK__" hidden="1">{"fdsup://directions/FAT Viewer?action=UPDATE&amp;creator=factset&amp;DYN_ARGS=TRUE&amp;DOC_NAME=FAT:FQL_AUDITING_CLIENT_TEMPLATE.FAT&amp;display_string=Audit&amp;VAR:KEY=CJIREFCLCD&amp;VAR:QUERY=RkZfR1JPU1NfTUdOKE1PTiwwKQ==&amp;WINDOW=FIRST_POPUP&amp;HEIGHT=450&amp;WIDTH=450&amp;START_MAXIMIZED=","FALSE&amp;VAR:CALENDAR=US&amp;VAR:SYMBOL=ACE&amp;VAR:INDEX=0"}</definedName>
    <definedName name="_285__FDSAUDITLINK__" localSheetId="2" hidden="1">{"fdsup://Directions/FactSet Auditing Viewer?action=AUDIT_VALUE&amp;DB=129&amp;ID1=64110D10&amp;VALUEID=01001&amp;SDATE=2011&amp;PERIODTYPE=ANN_STD&amp;SCFT=3&amp;window=popup_no_bar&amp;width=385&amp;height=120&amp;START_MAXIMIZED=FALSE&amp;creator=factset&amp;display_string=Audit"}</definedName>
    <definedName name="_285__FDSAUDITLINK__" hidden="1">{"fdsup://Directions/FactSet Auditing Viewer?action=AUDIT_VALUE&amp;DB=129&amp;ID1=64110D10&amp;VALUEID=01001&amp;SDATE=2011&amp;PERIODTYPE=ANN_STD&amp;SCFT=3&amp;window=popup_no_bar&amp;width=385&amp;height=120&amp;START_MAXIMIZED=FALSE&amp;creator=factset&amp;display_string=Audit"}</definedName>
    <definedName name="_2850__FDSAUDITLINK__" localSheetId="2" hidden="1">{"fdsup://directions/FAT Viewer?action=UPDATE&amp;creator=factset&amp;DYN_ARGS=TRUE&amp;DOC_NAME=FAT:FQL_AUDITING_CLIENT_TEMPLATE.FAT&amp;display_string=Audit&amp;VAR:KEY=OJGFWXIFAV&amp;VAR:QUERY=RkZfR1JPU1NfTUdOKE1PTiwwKQ==&amp;WINDOW=FIRST_POPUP&amp;HEIGHT=450&amp;WIDTH=450&amp;START_MAXIMIZED=","FALSE&amp;VAR:CALENDAR=US&amp;VAR:SYMBOL=ICE&amp;VAR:INDEX=0"}</definedName>
    <definedName name="_2850__FDSAUDITLINK__" hidden="1">{"fdsup://directions/FAT Viewer?action=UPDATE&amp;creator=factset&amp;DYN_ARGS=TRUE&amp;DOC_NAME=FAT:FQL_AUDITING_CLIENT_TEMPLATE.FAT&amp;display_string=Audit&amp;VAR:KEY=OJGFWXIFAV&amp;VAR:QUERY=RkZfR1JPU1NfTUdOKE1PTiwwKQ==&amp;WINDOW=FIRST_POPUP&amp;HEIGHT=450&amp;WIDTH=450&amp;START_MAXIMIZED=","FALSE&amp;VAR:CALENDAR=US&amp;VAR:SYMBOL=ICE&amp;VAR:INDEX=0"}</definedName>
    <definedName name="_2851__FDSAUDITLINK__" localSheetId="2" hidden="1">{"fdsup://Directions/FactSet Auditing Viewer?action=AUDIT_VALUE&amp;DB=129&amp;ID1=45865V10&amp;VALUEID=05194&amp;SDATE=201001&amp;PERIODTYPE=QTR_STD&amp;window=popup_no_bar&amp;width=385&amp;height=120&amp;START_MAXIMIZED=FALSE&amp;creator=factset&amp;display_string=Audit"}</definedName>
    <definedName name="_2851__FDSAUDITLINK__" hidden="1">{"fdsup://Directions/FactSet Auditing Viewer?action=AUDIT_VALUE&amp;DB=129&amp;ID1=45865V10&amp;VALUEID=05194&amp;SDATE=201001&amp;PERIODTYPE=QTR_STD&amp;window=popup_no_bar&amp;width=385&amp;height=120&amp;START_MAXIMIZED=FALSE&amp;creator=factset&amp;display_string=Audit"}</definedName>
    <definedName name="_2852__FDSAUDITLINK__" localSheetId="2" hidden="1">{"fdsup://directions/FAT Viewer?action=UPDATE&amp;creator=factset&amp;DYN_ARGS=TRUE&amp;DOC_NAME=FAT:FQL_AUDITING_CLIENT_TEMPLATE.FAT&amp;display_string=Audit&amp;VAR:KEY=IVCPEJOVST&amp;VAR:QUERY=RkZfRlJFRV9DRihMVE0sMCwsLCxVU0Qp&amp;WINDOW=FIRST_POPUP&amp;HEIGHT=450&amp;WIDTH=450&amp;START_MAXIMI","ZED=FALSE&amp;VAR:CALENDAR=US&amp;VAR:SYMBOL=WAT&amp;VAR:INDEX=0"}</definedName>
    <definedName name="_2852__FDSAUDITLINK__" hidden="1">{"fdsup://directions/FAT Viewer?action=UPDATE&amp;creator=factset&amp;DYN_ARGS=TRUE&amp;DOC_NAME=FAT:FQL_AUDITING_CLIENT_TEMPLATE.FAT&amp;display_string=Audit&amp;VAR:KEY=IVCPEJOVST&amp;VAR:QUERY=RkZfRlJFRV9DRihMVE0sMCwsLCxVU0Qp&amp;WINDOW=FIRST_POPUP&amp;HEIGHT=450&amp;WIDTH=450&amp;START_MAXIMI","ZED=FALSE&amp;VAR:CALENDAR=US&amp;VAR:SYMBOL=WAT&amp;VAR:INDEX=0"}</definedName>
    <definedName name="_2853__FDSAUDITLINK__" localSheetId="2" hidden="1">{"fdsup://directions/FAT Viewer?action=UPDATE&amp;creator=factset&amp;DYN_ARGS=TRUE&amp;DOC_NAME=FAT:FQL_AUDITING_CLIENT_TEMPLATE.FAT&amp;display_string=Audit&amp;VAR:KEY=ELIRMZKNAX&amp;VAR:QUERY=RkZfRlJFRV9DRihMVE0sMCwsLCxVU0Qp&amp;WINDOW=FIRST_POPUP&amp;HEIGHT=450&amp;WIDTH=450&amp;START_MAXIMI","ZED=FALSE&amp;VAR:CALENDAR=US&amp;VAR:SYMBOL=SRCL&amp;VAR:INDEX=0"}</definedName>
    <definedName name="_2853__FDSAUDITLINK__" hidden="1">{"fdsup://directions/FAT Viewer?action=UPDATE&amp;creator=factset&amp;DYN_ARGS=TRUE&amp;DOC_NAME=FAT:FQL_AUDITING_CLIENT_TEMPLATE.FAT&amp;display_string=Audit&amp;VAR:KEY=ELIRMZKNAX&amp;VAR:QUERY=RkZfRlJFRV9DRihMVE0sMCwsLCxVU0Qp&amp;WINDOW=FIRST_POPUP&amp;HEIGHT=450&amp;WIDTH=450&amp;START_MAXIMI","ZED=FALSE&amp;VAR:CALENDAR=US&amp;VAR:SYMBOL=SRCL&amp;VAR:INDEX=0"}</definedName>
    <definedName name="_2854__FDSAUDITLINK__" localSheetId="2" hidden="1">{"fdsup://directions/FAT Viewer?action=UPDATE&amp;creator=factset&amp;DYN_ARGS=TRUE&amp;DOC_NAME=FAT:FQL_AUDITING_CLIENT_TEMPLATE.FAT&amp;display_string=Audit&amp;VAR:KEY=QDCLKFSDAV&amp;VAR:QUERY=RkZfRlJFRV9DRihMVE0sMCwsLCxVU0Qp&amp;WINDOW=FIRST_POPUP&amp;HEIGHT=450&amp;WIDTH=450&amp;START_MAXIMI","ZED=FALSE&amp;VAR:CALENDAR=US&amp;VAR:SYMBOL=BDX&amp;VAR:INDEX=0"}</definedName>
    <definedName name="_2854__FDSAUDITLINK__" hidden="1">{"fdsup://directions/FAT Viewer?action=UPDATE&amp;creator=factset&amp;DYN_ARGS=TRUE&amp;DOC_NAME=FAT:FQL_AUDITING_CLIENT_TEMPLATE.FAT&amp;display_string=Audit&amp;VAR:KEY=QDCLKFSDAV&amp;VAR:QUERY=RkZfRlJFRV9DRihMVE0sMCwsLCxVU0Qp&amp;WINDOW=FIRST_POPUP&amp;HEIGHT=450&amp;WIDTH=450&amp;START_MAXIMI","ZED=FALSE&amp;VAR:CALENDAR=US&amp;VAR:SYMBOL=BDX&amp;VAR:INDEX=0"}</definedName>
    <definedName name="_2855__FDSAUDITLINK__" localSheetId="2" hidden="1">{"fdsup://directions/FAT Viewer?action=UPDATE&amp;creator=factset&amp;DYN_ARGS=TRUE&amp;DOC_NAME=FAT:FQL_AUDITING_CLIENT_TEMPLATE.FAT&amp;display_string=Audit&amp;VAR:KEY=QVALGJCVAX&amp;VAR:QUERY=RkZfR1JPU1NfTUdOKE1PTiwwKQ==&amp;WINDOW=FIRST_POPUP&amp;HEIGHT=450&amp;WIDTH=450&amp;START_MAXIMIZED=","FALSE&amp;VAR:CALENDAR=US&amp;VAR:SYMBOL=WAT&amp;VAR:INDEX=0"}</definedName>
    <definedName name="_2855__FDSAUDITLINK__" hidden="1">{"fdsup://directions/FAT Viewer?action=UPDATE&amp;creator=factset&amp;DYN_ARGS=TRUE&amp;DOC_NAME=FAT:FQL_AUDITING_CLIENT_TEMPLATE.FAT&amp;display_string=Audit&amp;VAR:KEY=QVALGJCVAX&amp;VAR:QUERY=RkZfR1JPU1NfTUdOKE1PTiwwKQ==&amp;WINDOW=FIRST_POPUP&amp;HEIGHT=450&amp;WIDTH=450&amp;START_MAXIMIZED=","FALSE&amp;VAR:CALENDAR=US&amp;VAR:SYMBOL=WAT&amp;VAR:INDEX=0"}</definedName>
    <definedName name="_2856__FDSAUDITLINK__" localSheetId="2" hidden="1">{"fdsup://directions/FAT Viewer?action=UPDATE&amp;creator=factset&amp;DYN_ARGS=TRUE&amp;DOC_NAME=FAT:FQL_AUDITING_CLIENT_TEMPLATE.FAT&amp;display_string=Audit&amp;VAR:KEY=IZCJOPYPEV&amp;VAR:QUERY=RkZfR1JPU1NfTUdOKE1PTiwwKQ==&amp;WINDOW=FIRST_POPUP&amp;HEIGHT=450&amp;WIDTH=450&amp;START_MAXIMIZED=","FALSE&amp;VAR:CALENDAR=US&amp;VAR:SYMBOL=SRCL&amp;VAR:INDEX=0"}</definedName>
    <definedName name="_2856__FDSAUDITLINK__" hidden="1">{"fdsup://directions/FAT Viewer?action=UPDATE&amp;creator=factset&amp;DYN_ARGS=TRUE&amp;DOC_NAME=FAT:FQL_AUDITING_CLIENT_TEMPLATE.FAT&amp;display_string=Audit&amp;VAR:KEY=IZCJOPYPEV&amp;VAR:QUERY=RkZfR1JPU1NfTUdOKE1PTiwwKQ==&amp;WINDOW=FIRST_POPUP&amp;HEIGHT=450&amp;WIDTH=450&amp;START_MAXIMIZED=","FALSE&amp;VAR:CALENDAR=US&amp;VAR:SYMBOL=SRCL&amp;VAR:INDEX=0"}</definedName>
    <definedName name="_2857__FDSAUDITLINK__" localSheetId="2" hidden="1">{"fdsup://directions/FAT Viewer?action=UPDATE&amp;creator=factset&amp;DYN_ARGS=TRUE&amp;DOC_NAME=FAT:FQL_AUDITING_CLIENT_TEMPLATE.FAT&amp;display_string=Audit&amp;VAR:KEY=CZKZWHGJCL&amp;VAR:QUERY=RkZfR1JPU1NfTUdOKE1PTiwwKQ==&amp;WINDOW=FIRST_POPUP&amp;HEIGHT=450&amp;WIDTH=450&amp;START_MAXIMIZED=","FALSE&amp;VAR:CALENDAR=US&amp;VAR:SYMBOL=BDX&amp;VAR:INDEX=0"}</definedName>
    <definedName name="_2857__FDSAUDITLINK__" hidden="1">{"fdsup://directions/FAT Viewer?action=UPDATE&amp;creator=factset&amp;DYN_ARGS=TRUE&amp;DOC_NAME=FAT:FQL_AUDITING_CLIENT_TEMPLATE.FAT&amp;display_string=Audit&amp;VAR:KEY=CZKZWHGJCL&amp;VAR:QUERY=RkZfR1JPU1NfTUdOKE1PTiwwKQ==&amp;WINDOW=FIRST_POPUP&amp;HEIGHT=450&amp;WIDTH=450&amp;START_MAXIMIZED=","FALSE&amp;VAR:CALENDAR=US&amp;VAR:SYMBOL=BDX&amp;VAR:INDEX=0"}</definedName>
    <definedName name="_2858__FDSAUDITLINK__" localSheetId="2" hidden="1">{"fdsup://directions/FAT Viewer?action=UPDATE&amp;creator=factset&amp;DYN_ARGS=TRUE&amp;DOC_NAME=FAT:FQL_AUDITING_CLIENT_TEMPLATE.FAT&amp;display_string=Audit&amp;VAR:KEY=AJWPAVSFEP&amp;VAR:QUERY=RkZfRlJFRV9DRihMVE0sMCwsLCxVU0Qp&amp;WINDOW=FIRST_POPUP&amp;HEIGHT=450&amp;WIDTH=450&amp;START_MAXIMI","ZED=FALSE&amp;VAR:CALENDAR=US&amp;VAR:SYMBOL=ENERGY&amp;VAR:INDEX=0"}</definedName>
    <definedName name="_2858__FDSAUDITLINK__" hidden="1">{"fdsup://directions/FAT Viewer?action=UPDATE&amp;creator=factset&amp;DYN_ARGS=TRUE&amp;DOC_NAME=FAT:FQL_AUDITING_CLIENT_TEMPLATE.FAT&amp;display_string=Audit&amp;VAR:KEY=AJWPAVSFEP&amp;VAR:QUERY=RkZfRlJFRV9DRihMVE0sMCwsLCxVU0Qp&amp;WINDOW=FIRST_POPUP&amp;HEIGHT=450&amp;WIDTH=450&amp;START_MAXIMI","ZED=FALSE&amp;VAR:CALENDAR=US&amp;VAR:SYMBOL=ENERGY&amp;VAR:INDEX=0"}</definedName>
    <definedName name="_2859__FDSAUDITLINK__" localSheetId="2" hidden="1">{"fdsup://directions/FAT Viewer?action=UPDATE&amp;creator=factset&amp;DYN_ARGS=TRUE&amp;DOC_NAME=FAT:FQL_AUDITING_CLIENT_TEMPLATE.FAT&amp;display_string=Audit&amp;VAR:KEY=WTIZOFANAZ&amp;VAR:QUERY=RkZfRlJFRV9DRihMVE0sMCwsLCxVU0Qp&amp;WINDOW=FIRST_POPUP&amp;HEIGHT=450&amp;WIDTH=450&amp;START_MAXIMI","ZED=FALSE&amp;VAR:CALENDAR=US&amp;VAR:SYMBOL=DNR&amp;VAR:INDEX=0"}</definedName>
    <definedName name="_2859__FDSAUDITLINK__" hidden="1">{"fdsup://directions/FAT Viewer?action=UPDATE&amp;creator=factset&amp;DYN_ARGS=TRUE&amp;DOC_NAME=FAT:FQL_AUDITING_CLIENT_TEMPLATE.FAT&amp;display_string=Audit&amp;VAR:KEY=WTIZOFANAZ&amp;VAR:QUERY=RkZfRlJFRV9DRihMVE0sMCwsLCxVU0Qp&amp;WINDOW=FIRST_POPUP&amp;HEIGHT=450&amp;WIDTH=450&amp;START_MAXIMI","ZED=FALSE&amp;VAR:CALENDAR=US&amp;VAR:SYMBOL=DNR&amp;VAR:INDEX=0"}</definedName>
    <definedName name="_2860__FDSAUDITLINK__" localSheetId="2" hidden="1">{"fdsup://directions/FAT Viewer?action=UPDATE&amp;creator=factset&amp;DYN_ARGS=TRUE&amp;DOC_NAME=FAT:FQL_AUDITING_CLIENT_TEMPLATE.FAT&amp;display_string=Audit&amp;VAR:KEY=WVYHYPIDGJ&amp;VAR:QUERY=RkZfR1JPU1NfTUdOKE1PTiwwKQ==&amp;WINDOW=FIRST_POPUP&amp;HEIGHT=450&amp;WIDTH=450&amp;START_MAXIMIZED=","FALSE&amp;VAR:CALENDAR=US&amp;VAR:SYMBOL=DNR&amp;VAR:INDEX=0"}</definedName>
    <definedName name="_2860__FDSAUDITLINK__" hidden="1">{"fdsup://directions/FAT Viewer?action=UPDATE&amp;creator=factset&amp;DYN_ARGS=TRUE&amp;DOC_NAME=FAT:FQL_AUDITING_CLIENT_TEMPLATE.FAT&amp;display_string=Audit&amp;VAR:KEY=WVYHYPIDGJ&amp;VAR:QUERY=RkZfR1JPU1NfTUdOKE1PTiwwKQ==&amp;WINDOW=FIRST_POPUP&amp;HEIGHT=450&amp;WIDTH=450&amp;START_MAXIMIZED=","FALSE&amp;VAR:CALENDAR=US&amp;VAR:SYMBOL=DNR&amp;VAR:INDEX=0"}</definedName>
    <definedName name="_2861__FDSAUDITLINK__" localSheetId="2" hidden="1">{"fdsup://directions/FAT Viewer?action=UPDATE&amp;creator=factset&amp;DYN_ARGS=TRUE&amp;DOC_NAME=FAT:FQL_AUDITING_CLIENT_TEMPLATE.FAT&amp;display_string=Audit&amp;VAR:KEY=QNQJWRWNAR&amp;VAR:QUERY=RkZfRlJFRV9DRihMVE0sMCwsLCxVU0Qp&amp;WINDOW=FIRST_POPUP&amp;HEIGHT=450&amp;WIDTH=450&amp;START_MAXIMI","ZED=FALSE&amp;VAR:CALENDAR=US&amp;VAR:SYMBOL=NLC&amp;VAR:INDEX=0"}</definedName>
    <definedName name="_2861__FDSAUDITLINK__" hidden="1">{"fdsup://directions/FAT Viewer?action=UPDATE&amp;creator=factset&amp;DYN_ARGS=TRUE&amp;DOC_NAME=FAT:FQL_AUDITING_CLIENT_TEMPLATE.FAT&amp;display_string=Audit&amp;VAR:KEY=QNQJWRWNAR&amp;VAR:QUERY=RkZfRlJFRV9DRihMVE0sMCwsLCxVU0Qp&amp;WINDOW=FIRST_POPUP&amp;HEIGHT=450&amp;WIDTH=450&amp;START_MAXIMI","ZED=FALSE&amp;VAR:CALENDAR=US&amp;VAR:SYMBOL=NLC&amp;VAR:INDEX=0"}</definedName>
    <definedName name="_2862__FDSAUDITLINK__" localSheetId="2" hidden="1">{"fdsup://directions/FAT Viewer?action=UPDATE&amp;creator=factset&amp;DYN_ARGS=TRUE&amp;DOC_NAME=FAT:FQL_AUDITING_CLIENT_TEMPLATE.FAT&amp;display_string=Audit&amp;VAR:KEY=GZSFQZKVST&amp;VAR:QUERY=RkZfRlJFRV9DRihMVE0sMCwsLCxVU0Qp&amp;WINDOW=FIRST_POPUP&amp;HEIGHT=450&amp;WIDTH=450&amp;START_MAXIMI","ZED=FALSE&amp;VAR:CALENDAR=US&amp;VAR:SYMBOL=ECL&amp;VAR:INDEX=0"}</definedName>
    <definedName name="_2862__FDSAUDITLINK__" hidden="1">{"fdsup://directions/FAT Viewer?action=UPDATE&amp;creator=factset&amp;DYN_ARGS=TRUE&amp;DOC_NAME=FAT:FQL_AUDITING_CLIENT_TEMPLATE.FAT&amp;display_string=Audit&amp;VAR:KEY=GZSFQZKVST&amp;VAR:QUERY=RkZfRlJFRV9DRihMVE0sMCwsLCxVU0Qp&amp;WINDOW=FIRST_POPUP&amp;HEIGHT=450&amp;WIDTH=450&amp;START_MAXIMI","ZED=FALSE&amp;VAR:CALENDAR=US&amp;VAR:SYMBOL=ECL&amp;VAR:INDEX=0"}</definedName>
    <definedName name="_2863__FDSAUDITLINK__" localSheetId="2" hidden="1">{"fdsup://directions/FAT Viewer?action=UPDATE&amp;creator=factset&amp;DYN_ARGS=TRUE&amp;DOC_NAME=FAT:FQL_AUDITING_CLIENT_TEMPLATE.FAT&amp;display_string=Audit&amp;VAR:KEY=WTKXCPADAV&amp;VAR:QUERY=RkZfRlJFRV9DRihMVE0sMCwsLCxVU0Qp&amp;WINDOW=FIRST_POPUP&amp;HEIGHT=450&amp;WIDTH=450&amp;START_MAXIMI","ZED=FALSE&amp;VAR:CALENDAR=US&amp;VAR:SYMBOL=APD&amp;VAR:INDEX=0"}</definedName>
    <definedName name="_2863__FDSAUDITLINK__" hidden="1">{"fdsup://directions/FAT Viewer?action=UPDATE&amp;creator=factset&amp;DYN_ARGS=TRUE&amp;DOC_NAME=FAT:FQL_AUDITING_CLIENT_TEMPLATE.FAT&amp;display_string=Audit&amp;VAR:KEY=WTKXCPADAV&amp;VAR:QUERY=RkZfRlJFRV9DRihMVE0sMCwsLCxVU0Qp&amp;WINDOW=FIRST_POPUP&amp;HEIGHT=450&amp;WIDTH=450&amp;START_MAXIMI","ZED=FALSE&amp;VAR:CALENDAR=US&amp;VAR:SYMBOL=APD&amp;VAR:INDEX=0"}</definedName>
    <definedName name="_2864__FDSAUDITLINK__" localSheetId="2" hidden="1">{"fdsup://directions/FAT Viewer?action=UPDATE&amp;creator=factset&amp;DYN_ARGS=TRUE&amp;DOC_NAME=FAT:FQL_AUDITING_CLIENT_TEMPLATE.FAT&amp;display_string=Audit&amp;VAR:KEY=ORMNEPMHQL&amp;VAR:QUERY=RkZfR1JPU1NfTUdOKE1PTiwwKQ==&amp;WINDOW=FIRST_POPUP&amp;HEIGHT=450&amp;WIDTH=450&amp;START_MAXIMIZED=","FALSE&amp;VAR:CALENDAR=US&amp;VAR:SYMBOL=NLC&amp;VAR:INDEX=0"}</definedName>
    <definedName name="_2864__FDSAUDITLINK__" hidden="1">{"fdsup://directions/FAT Viewer?action=UPDATE&amp;creator=factset&amp;DYN_ARGS=TRUE&amp;DOC_NAME=FAT:FQL_AUDITING_CLIENT_TEMPLATE.FAT&amp;display_string=Audit&amp;VAR:KEY=ORMNEPMHQL&amp;VAR:QUERY=RkZfR1JPU1NfTUdOKE1PTiwwKQ==&amp;WINDOW=FIRST_POPUP&amp;HEIGHT=450&amp;WIDTH=450&amp;START_MAXIMIZED=","FALSE&amp;VAR:CALENDAR=US&amp;VAR:SYMBOL=NLC&amp;VAR:INDEX=0"}</definedName>
    <definedName name="_2865__FDSAUDITLINK__" localSheetId="2" hidden="1">{"fdsup://directions/FAT Viewer?action=UPDATE&amp;creator=factset&amp;DYN_ARGS=TRUE&amp;DOC_NAME=FAT:FQL_AUDITING_CLIENT_TEMPLATE.FAT&amp;display_string=Audit&amp;VAR:KEY=MZSRODURYT&amp;VAR:QUERY=RkZfR1JPU1NfTUdOKE1PTiwwKQ==&amp;WINDOW=FIRST_POPUP&amp;HEIGHT=450&amp;WIDTH=450&amp;START_MAXIMIZED=","FALSE&amp;VAR:CALENDAR=US&amp;VAR:SYMBOL=ECL&amp;VAR:INDEX=0"}</definedName>
    <definedName name="_2865__FDSAUDITLINK__" hidden="1">{"fdsup://directions/FAT Viewer?action=UPDATE&amp;creator=factset&amp;DYN_ARGS=TRUE&amp;DOC_NAME=FAT:FQL_AUDITING_CLIENT_TEMPLATE.FAT&amp;display_string=Audit&amp;VAR:KEY=MZSRODURYT&amp;VAR:QUERY=RkZfR1JPU1NfTUdOKE1PTiwwKQ==&amp;WINDOW=FIRST_POPUP&amp;HEIGHT=450&amp;WIDTH=450&amp;START_MAXIMIZED=","FALSE&amp;VAR:CALENDAR=US&amp;VAR:SYMBOL=ECL&amp;VAR:INDEX=0"}</definedName>
    <definedName name="_2866__FDSAUDITLINK__" localSheetId="2" hidden="1">{"fdsup://directions/FAT Viewer?action=UPDATE&amp;creator=factset&amp;DYN_ARGS=TRUE&amp;DOC_NAME=FAT:FQL_AUDITING_CLIENT_TEMPLATE.FAT&amp;display_string=Audit&amp;VAR:KEY=QTOXYFKTMV&amp;VAR:QUERY=RkZfR1JPU1NfTUdOKE1PTiwwKQ==&amp;WINDOW=FIRST_POPUP&amp;HEIGHT=450&amp;WIDTH=450&amp;START_MAXIMIZED=","FALSE&amp;VAR:CALENDAR=US&amp;VAR:SYMBOL=APD&amp;VAR:INDEX=0"}</definedName>
    <definedName name="_2866__FDSAUDITLINK__" hidden="1">{"fdsup://directions/FAT Viewer?action=UPDATE&amp;creator=factset&amp;DYN_ARGS=TRUE&amp;DOC_NAME=FAT:FQL_AUDITING_CLIENT_TEMPLATE.FAT&amp;display_string=Audit&amp;VAR:KEY=QTOXYFKTMV&amp;VAR:QUERY=RkZfR1JPU1NfTUdOKE1PTiwwKQ==&amp;WINDOW=FIRST_POPUP&amp;HEIGHT=450&amp;WIDTH=450&amp;START_MAXIMIZED=","FALSE&amp;VAR:CALENDAR=US&amp;VAR:SYMBOL=APD&amp;VAR:INDEX=0"}</definedName>
    <definedName name="_2867__FDSAUDITLINK__" localSheetId="2" hidden="1">{"fdsup://directions/FAT Viewer?action=UPDATE&amp;creator=factset&amp;DYN_ARGS=TRUE&amp;DOC_NAME=FAT:FQL_AUDITING_CLIENT_TEMPLATE.FAT&amp;display_string=Audit&amp;VAR:KEY=UVWRIXMNOD&amp;VAR:QUERY=RkZfRlJFRV9DRihMVE0sMCwsLCxVU0Qp&amp;WINDOW=FIRST_POPUP&amp;HEIGHT=450&amp;WIDTH=450&amp;START_MAXIMI","ZED=FALSE&amp;VAR:CALENDAR=US&amp;VAR:SYMBOL=TECHNOLOGY&amp;VAR:INDEX=0"}</definedName>
    <definedName name="_2867__FDSAUDITLINK__" hidden="1">{"fdsup://directions/FAT Viewer?action=UPDATE&amp;creator=factset&amp;DYN_ARGS=TRUE&amp;DOC_NAME=FAT:FQL_AUDITING_CLIENT_TEMPLATE.FAT&amp;display_string=Audit&amp;VAR:KEY=UVWRIXMNOD&amp;VAR:QUERY=RkZfRlJFRV9DRihMVE0sMCwsLCxVU0Qp&amp;WINDOW=FIRST_POPUP&amp;HEIGHT=450&amp;WIDTH=450&amp;START_MAXIMI","ZED=FALSE&amp;VAR:CALENDAR=US&amp;VAR:SYMBOL=TECHNOLOGY&amp;VAR:INDEX=0"}</definedName>
    <definedName name="_2868__FDSAUDITLINK__" localSheetId="2" hidden="1">{"fdsup://directions/FAT Viewer?action=UPDATE&amp;creator=factset&amp;DYN_ARGS=TRUE&amp;DOC_NAME=FAT:FQL_AUDITING_CLIENT_TEMPLATE.FAT&amp;display_string=Audit&amp;VAR:KEY=AHMHUFARIB&amp;VAR:QUERY=RkZfRlJFRV9DRihMVE0sMCwsLCxVU0Qp&amp;WINDOW=FIRST_POPUP&amp;HEIGHT=450&amp;WIDTH=450&amp;START_MAXIMI","ZED=FALSE&amp;VAR:CALENDAR=US&amp;VAR:SYMBOL=HPQ&amp;VAR:INDEX=0"}</definedName>
    <definedName name="_2868__FDSAUDITLINK__" hidden="1">{"fdsup://directions/FAT Viewer?action=UPDATE&amp;creator=factset&amp;DYN_ARGS=TRUE&amp;DOC_NAME=FAT:FQL_AUDITING_CLIENT_TEMPLATE.FAT&amp;display_string=Audit&amp;VAR:KEY=AHMHUFARIB&amp;VAR:QUERY=RkZfRlJFRV9DRihMVE0sMCwsLCxVU0Qp&amp;WINDOW=FIRST_POPUP&amp;HEIGHT=450&amp;WIDTH=450&amp;START_MAXIMI","ZED=FALSE&amp;VAR:CALENDAR=US&amp;VAR:SYMBOL=HPQ&amp;VAR:INDEX=0"}</definedName>
    <definedName name="_2869__FDSAUDITLINK__" localSheetId="2" hidden="1">{"fdsup://directions/FAT Viewer?action=UPDATE&amp;creator=factset&amp;DYN_ARGS=TRUE&amp;DOC_NAME=FAT:FQL_AUDITING_CLIENT_TEMPLATE.FAT&amp;display_string=Audit&amp;VAR:KEY=YDIRANYBKT&amp;VAR:QUERY=RkZfRlJFRV9DRihMVE0sMCwsLCxVU0Qp&amp;WINDOW=FIRST_POPUP&amp;HEIGHT=450&amp;WIDTH=450&amp;START_MAXIMI","ZED=FALSE&amp;VAR:CALENDAR=US&amp;VAR:SYMBOL=AAPL&amp;VAR:INDEX=0"}</definedName>
    <definedName name="_2869__FDSAUDITLINK__" hidden="1">{"fdsup://directions/FAT Viewer?action=UPDATE&amp;creator=factset&amp;DYN_ARGS=TRUE&amp;DOC_NAME=FAT:FQL_AUDITING_CLIENT_TEMPLATE.FAT&amp;display_string=Audit&amp;VAR:KEY=YDIRANYBKT&amp;VAR:QUERY=RkZfRlJFRV9DRihMVE0sMCwsLCxVU0Qp&amp;WINDOW=FIRST_POPUP&amp;HEIGHT=450&amp;WIDTH=450&amp;START_MAXIMI","ZED=FALSE&amp;VAR:CALENDAR=US&amp;VAR:SYMBOL=AAPL&amp;VAR:INDEX=0"}</definedName>
    <definedName name="_2870__FDSAUDITLINK__" localSheetId="2" hidden="1">{"fdsup://directions/FAT Viewer?action=UPDATE&amp;creator=factset&amp;DYN_ARGS=TRUE&amp;DOC_NAME=FAT:FQL_AUDITING_CLIENT_TEMPLATE.FAT&amp;display_string=Audit&amp;VAR:KEY=CNKNKXCHKX&amp;VAR:QUERY=RkZfRlJFRV9DRihMVE0sMCwsLCxVU0Qp&amp;WINDOW=FIRST_POPUP&amp;HEIGHT=450&amp;WIDTH=450&amp;START_MAXIMI","ZED=FALSE&amp;VAR:CALENDAR=US&amp;VAR:SYMBOL=A&amp;VAR:INDEX=0"}</definedName>
    <definedName name="_2870__FDSAUDITLINK__" hidden="1">{"fdsup://directions/FAT Viewer?action=UPDATE&amp;creator=factset&amp;DYN_ARGS=TRUE&amp;DOC_NAME=FAT:FQL_AUDITING_CLIENT_TEMPLATE.FAT&amp;display_string=Audit&amp;VAR:KEY=CNKNKXCHKX&amp;VAR:QUERY=RkZfRlJFRV9DRihMVE0sMCwsLCxVU0Qp&amp;WINDOW=FIRST_POPUP&amp;HEIGHT=450&amp;WIDTH=450&amp;START_MAXIMI","ZED=FALSE&amp;VAR:CALENDAR=US&amp;VAR:SYMBOL=A&amp;VAR:INDEX=0"}</definedName>
    <definedName name="_2871__FDSAUDITLINK__" localSheetId="2" hidden="1">{"fdsup://directions/FAT Viewer?action=UPDATE&amp;creator=factset&amp;DYN_ARGS=TRUE&amp;DOC_NAME=FAT:FQL_AUDITING_CLIENT_TEMPLATE.FAT&amp;display_string=Audit&amp;VAR:KEY=AJUHWDOFCX&amp;VAR:QUERY=RkZfRlJFRV9DRihMVE0sMCwsLCxVU0Qp&amp;WINDOW=FIRST_POPUP&amp;HEIGHT=450&amp;WIDTH=450&amp;START_MAXIMI","ZED=FALSE&amp;VAR:CALENDAR=US&amp;VAR:SYMBOL=ADBE&amp;VAR:INDEX=0"}</definedName>
    <definedName name="_2871__FDSAUDITLINK__" hidden="1">{"fdsup://directions/FAT Viewer?action=UPDATE&amp;creator=factset&amp;DYN_ARGS=TRUE&amp;DOC_NAME=FAT:FQL_AUDITING_CLIENT_TEMPLATE.FAT&amp;display_string=Audit&amp;VAR:KEY=AJUHWDOFCX&amp;VAR:QUERY=RkZfRlJFRV9DRihMVE0sMCwsLCxVU0Qp&amp;WINDOW=FIRST_POPUP&amp;HEIGHT=450&amp;WIDTH=450&amp;START_MAXIMI","ZED=FALSE&amp;VAR:CALENDAR=US&amp;VAR:SYMBOL=ADBE&amp;VAR:INDEX=0"}</definedName>
    <definedName name="_2872__FDSAUDITLINK__" localSheetId="2" hidden="1">{"fdsup://directions/FAT Viewer?action=UPDATE&amp;creator=factset&amp;DYN_ARGS=TRUE&amp;DOC_NAME=FAT:FQL_AUDITING_CLIENT_TEMPLATE.FAT&amp;display_string=Audit&amp;VAR:KEY=UXKXYFQBCV&amp;VAR:QUERY=RkZfRlJFRV9DRihMVE0sMCwsLCxVU0Qp&amp;WINDOW=FIRST_POPUP&amp;HEIGHT=450&amp;WIDTH=450&amp;START_MAXIMI","ZED=FALSE&amp;VAR:CALENDAR=US&amp;VAR:SYMBOL=CREE&amp;VAR:INDEX=0"}</definedName>
    <definedName name="_2872__FDSAUDITLINK__" hidden="1">{"fdsup://directions/FAT Viewer?action=UPDATE&amp;creator=factset&amp;DYN_ARGS=TRUE&amp;DOC_NAME=FAT:FQL_AUDITING_CLIENT_TEMPLATE.FAT&amp;display_string=Audit&amp;VAR:KEY=UXKXYFQBCV&amp;VAR:QUERY=RkZfRlJFRV9DRihMVE0sMCwsLCxVU0Qp&amp;WINDOW=FIRST_POPUP&amp;HEIGHT=450&amp;WIDTH=450&amp;START_MAXIMI","ZED=FALSE&amp;VAR:CALENDAR=US&amp;VAR:SYMBOL=CREE&amp;VAR:INDEX=0"}</definedName>
    <definedName name="_2873__FDSAUDITLINK__" localSheetId="2" hidden="1">{"fdsup://directions/FAT Viewer?action=UPDATE&amp;creator=factset&amp;DYN_ARGS=TRUE&amp;DOC_NAME=FAT:FQL_AUDITING_CLIENT_TEMPLATE.FAT&amp;display_string=Audit&amp;VAR:KEY=QDETSBQLEX&amp;VAR:QUERY=RkZfRlJFRV9DRihMVE0sMCwsLCxVU0Qp&amp;WINDOW=FIRST_POPUP&amp;HEIGHT=450&amp;WIDTH=450&amp;START_MAXIMI","ZED=FALSE&amp;VAR:CALENDAR=US&amp;VAR:SYMBOL=ACN&amp;VAR:INDEX=0"}</definedName>
    <definedName name="_2873__FDSAUDITLINK__" hidden="1">{"fdsup://directions/FAT Viewer?action=UPDATE&amp;creator=factset&amp;DYN_ARGS=TRUE&amp;DOC_NAME=FAT:FQL_AUDITING_CLIENT_TEMPLATE.FAT&amp;display_string=Audit&amp;VAR:KEY=QDETSBQLEX&amp;VAR:QUERY=RkZfRlJFRV9DRihMVE0sMCwsLCxVU0Qp&amp;WINDOW=FIRST_POPUP&amp;HEIGHT=450&amp;WIDTH=450&amp;START_MAXIMI","ZED=FALSE&amp;VAR:CALENDAR=US&amp;VAR:SYMBOL=ACN&amp;VAR:INDEX=0"}</definedName>
    <definedName name="_2874__FDSAUDITLINK__" localSheetId="2" hidden="1">{"fdsup://directions/FAT Viewer?action=UPDATE&amp;creator=factset&amp;DYN_ARGS=TRUE&amp;DOC_NAME=FAT:FQL_AUDITING_CLIENT_TEMPLATE.FAT&amp;display_string=Audit&amp;VAR:KEY=QNIHKDAXMN&amp;VAR:QUERY=RkZfRlJFRV9DRihMVE0sMCwsLCxVU0Qp&amp;WINDOW=FIRST_POPUP&amp;HEIGHT=450&amp;WIDTH=450&amp;START_MAXIMI","ZED=FALSE&amp;VAR:CALENDAR=US&amp;VAR:SYMBOL=IBM&amp;VAR:INDEX=0"}</definedName>
    <definedName name="_2874__FDSAUDITLINK__" hidden="1">{"fdsup://directions/FAT Viewer?action=UPDATE&amp;creator=factset&amp;DYN_ARGS=TRUE&amp;DOC_NAME=FAT:FQL_AUDITING_CLIENT_TEMPLATE.FAT&amp;display_string=Audit&amp;VAR:KEY=QNIHKDAXMN&amp;VAR:QUERY=RkZfRlJFRV9DRihMVE0sMCwsLCxVU0Qp&amp;WINDOW=FIRST_POPUP&amp;HEIGHT=450&amp;WIDTH=450&amp;START_MAXIMI","ZED=FALSE&amp;VAR:CALENDAR=US&amp;VAR:SYMBOL=IBM&amp;VAR:INDEX=0"}</definedName>
    <definedName name="_2875__FDSAUDITLINK__" localSheetId="2" hidden="1">{"fdsup://directions/FAT Viewer?action=UPDATE&amp;creator=factset&amp;DYN_ARGS=TRUE&amp;DOC_NAME=FAT:FQL_AUDITING_CLIENT_TEMPLATE.FAT&amp;display_string=Audit&amp;VAR:KEY=OHQBKVCDSV&amp;VAR:QUERY=RkZfRlJFRV9DRihMVE0sMCwsLCxVU0Qp&amp;WINDOW=FIRST_POPUP&amp;HEIGHT=450&amp;WIDTH=450&amp;START_MAXIMI","ZED=FALSE&amp;VAR:CALENDAR=US&amp;VAR:SYMBOL=CTXS&amp;VAR:INDEX=0"}</definedName>
    <definedName name="_2875__FDSAUDITLINK__" hidden="1">{"fdsup://directions/FAT Viewer?action=UPDATE&amp;creator=factset&amp;DYN_ARGS=TRUE&amp;DOC_NAME=FAT:FQL_AUDITING_CLIENT_TEMPLATE.FAT&amp;display_string=Audit&amp;VAR:KEY=OHQBKVCDSV&amp;VAR:QUERY=RkZfRlJFRV9DRihMVE0sMCwsLCxVU0Qp&amp;WINDOW=FIRST_POPUP&amp;HEIGHT=450&amp;WIDTH=450&amp;START_MAXIMI","ZED=FALSE&amp;VAR:CALENDAR=US&amp;VAR:SYMBOL=CTXS&amp;VAR:INDEX=0"}</definedName>
    <definedName name="_2876__FDSAUDITLINK__" localSheetId="2" hidden="1">{"fdsup://directions/FAT Viewer?action=UPDATE&amp;creator=factset&amp;DYN_ARGS=TRUE&amp;DOC_NAME=FAT:FQL_AUDITING_CLIENT_TEMPLATE.FAT&amp;display_string=Audit&amp;VAR:KEY=QJSVOTUFKL&amp;VAR:QUERY=RkZfRlJFRV9DRihMVE0sMCwsLCxVU0Qp&amp;WINDOW=FIRST_POPUP&amp;HEIGHT=450&amp;WIDTH=450&amp;START_MAXIMI","ZED=FALSE&amp;VAR:CALENDAR=US&amp;VAR:SYMBOL=TRMB&amp;VAR:INDEX=0"}</definedName>
    <definedName name="_2876__FDSAUDITLINK__" hidden="1">{"fdsup://directions/FAT Viewer?action=UPDATE&amp;creator=factset&amp;DYN_ARGS=TRUE&amp;DOC_NAME=FAT:FQL_AUDITING_CLIENT_TEMPLATE.FAT&amp;display_string=Audit&amp;VAR:KEY=QJSVOTUFKL&amp;VAR:QUERY=RkZfRlJFRV9DRihMVE0sMCwsLCxVU0Qp&amp;WINDOW=FIRST_POPUP&amp;HEIGHT=450&amp;WIDTH=450&amp;START_MAXIMI","ZED=FALSE&amp;VAR:CALENDAR=US&amp;VAR:SYMBOL=TRMB&amp;VAR:INDEX=0"}</definedName>
    <definedName name="_2877__FDSAUDITLINK__" localSheetId="2" hidden="1">{"fdsup://directions/FAT Viewer?action=UPDATE&amp;creator=factset&amp;DYN_ARGS=TRUE&amp;DOC_NAME=FAT:FQL_AUDITING_CLIENT_TEMPLATE.FAT&amp;display_string=Audit&amp;VAR:KEY=ULYNSXSLEF&amp;VAR:QUERY=RkZfRlJFRV9DRihMVE0sMCwsLCxVU0Qp&amp;WINDOW=FIRST_POPUP&amp;HEIGHT=450&amp;WIDTH=450&amp;START_MAXIMI","ZED=FALSE&amp;VAR:CALENDAR=US&amp;VAR:SYMBOL=CSCO&amp;VAR:INDEX=0"}</definedName>
    <definedName name="_2877__FDSAUDITLINK__" hidden="1">{"fdsup://directions/FAT Viewer?action=UPDATE&amp;creator=factset&amp;DYN_ARGS=TRUE&amp;DOC_NAME=FAT:FQL_AUDITING_CLIENT_TEMPLATE.FAT&amp;display_string=Audit&amp;VAR:KEY=ULYNSXSLEF&amp;VAR:QUERY=RkZfRlJFRV9DRihMVE0sMCwsLCxVU0Qp&amp;WINDOW=FIRST_POPUP&amp;HEIGHT=450&amp;WIDTH=450&amp;START_MAXIMI","ZED=FALSE&amp;VAR:CALENDAR=US&amp;VAR:SYMBOL=CSCO&amp;VAR:INDEX=0"}</definedName>
    <definedName name="_2878__FDSAUDITLINK__" localSheetId="2" hidden="1">{"fdsup://directions/FAT Viewer?action=UPDATE&amp;creator=factset&amp;DYN_ARGS=TRUE&amp;DOC_NAME=FAT:FQL_AUDITING_CLIENT_TEMPLATE.FAT&amp;display_string=Audit&amp;VAR:KEY=KJCJQJYPAZ&amp;VAR:QUERY=RkZfRlJFRV9DRihMVE0sMCwsLCxVU0Qp&amp;WINDOW=FIRST_POPUP&amp;HEIGHT=450&amp;WIDTH=450&amp;START_MAXIMI","ZED=FALSE&amp;VAR:CALENDAR=US&amp;VAR:SYMBOL=GOOG&amp;VAR:INDEX=0"}</definedName>
    <definedName name="_2878__FDSAUDITLINK__" hidden="1">{"fdsup://directions/FAT Viewer?action=UPDATE&amp;creator=factset&amp;DYN_ARGS=TRUE&amp;DOC_NAME=FAT:FQL_AUDITING_CLIENT_TEMPLATE.FAT&amp;display_string=Audit&amp;VAR:KEY=KJCJQJYPAZ&amp;VAR:QUERY=RkZfRlJFRV9DRihMVE0sMCwsLCxVU0Qp&amp;WINDOW=FIRST_POPUP&amp;HEIGHT=450&amp;WIDTH=450&amp;START_MAXIMI","ZED=FALSE&amp;VAR:CALENDAR=US&amp;VAR:SYMBOL=GOOG&amp;VAR:INDEX=0"}</definedName>
    <definedName name="_2879__FDSAUDITLINK__" localSheetId="2" hidden="1">{"fdsup://Directions/FactSet Auditing Viewer?action=AUDIT_VALUE&amp;DB=129&amp;ID1=17275R10&amp;VALUEID=02001&amp;SDATE=201003&amp;PERIODTYPE=QTR_STD&amp;window=popup_no_bar&amp;width=385&amp;height=120&amp;START_MAXIMIZED=FALSE&amp;creator=factset&amp;display_string=Audit"}</definedName>
    <definedName name="_2879__FDSAUDITLINK__" hidden="1">{"fdsup://Directions/FactSet Auditing Viewer?action=AUDIT_VALUE&amp;DB=129&amp;ID1=17275R10&amp;VALUEID=02001&amp;SDATE=201003&amp;PERIODTYPE=QTR_STD&amp;window=popup_no_bar&amp;width=385&amp;height=120&amp;START_MAXIMIZED=FALSE&amp;creator=factset&amp;display_string=Audit"}</definedName>
    <definedName name="_2880__FDSAUDITLINK__" localSheetId="2" hidden="1">{"fdsup://Directions/FactSet Auditing Viewer?action=AUDIT_VALUE&amp;DB=129&amp;ID1=38259P50&amp;VALUEID=02001&amp;SDATE=201001&amp;PERIODTYPE=QTR_STD&amp;window=popup_no_bar&amp;width=385&amp;height=120&amp;START_MAXIMIZED=FALSE&amp;creator=factset&amp;display_string=Audit"}</definedName>
    <definedName name="_2880__FDSAUDITLINK__" hidden="1">{"fdsup://Directions/FactSet Auditing Viewer?action=AUDIT_VALUE&amp;DB=129&amp;ID1=38259P50&amp;VALUEID=02001&amp;SDATE=201001&amp;PERIODTYPE=QTR_STD&amp;window=popup_no_bar&amp;width=385&amp;height=120&amp;START_MAXIMIZED=FALSE&amp;creator=factset&amp;display_string=Audit"}</definedName>
    <definedName name="_2881__FDSAUDITLINK__" localSheetId="2" hidden="1">{"fdsup://directions/FAT Viewer?action=UPDATE&amp;creator=factset&amp;DYN_ARGS=TRUE&amp;DOC_NAME=FAT:FQL_AUDITING_CLIENT_TEMPLATE.FAT&amp;display_string=Audit&amp;VAR:KEY=OLQJIJKTCD&amp;VAR:QUERY=RkZfR1JPU1NfTUdOKE1PTiwwKQ==&amp;WINDOW=FIRST_POPUP&amp;HEIGHT=450&amp;WIDTH=450&amp;START_MAXIMIZED=","FALSE&amp;VAR:CALENDAR=US&amp;VAR:SYMBOL=HPQ&amp;VAR:INDEX=0"}</definedName>
    <definedName name="_2881__FDSAUDITLINK__" hidden="1">{"fdsup://directions/FAT Viewer?action=UPDATE&amp;creator=factset&amp;DYN_ARGS=TRUE&amp;DOC_NAME=FAT:FQL_AUDITING_CLIENT_TEMPLATE.FAT&amp;display_string=Audit&amp;VAR:KEY=OLQJIJKTCD&amp;VAR:QUERY=RkZfR1JPU1NfTUdOKE1PTiwwKQ==&amp;WINDOW=FIRST_POPUP&amp;HEIGHT=450&amp;WIDTH=450&amp;START_MAXIMIZED=","FALSE&amp;VAR:CALENDAR=US&amp;VAR:SYMBOL=HPQ&amp;VAR:INDEX=0"}</definedName>
    <definedName name="_2882__FDSAUDITLINK__" localSheetId="2" hidden="1">{"fdsup://directions/FAT Viewer?action=UPDATE&amp;creator=factset&amp;DYN_ARGS=TRUE&amp;DOC_NAME=FAT:FQL_AUDITING_CLIENT_TEMPLATE.FAT&amp;display_string=Audit&amp;VAR:KEY=YFULMBATQV&amp;VAR:QUERY=RkZfR1JPU1NfTUdOKE1PTiwwKQ==&amp;WINDOW=FIRST_POPUP&amp;HEIGHT=450&amp;WIDTH=450&amp;START_MAXIMIZED=","FALSE&amp;VAR:CALENDAR=US&amp;VAR:SYMBOL=AAPL&amp;VAR:INDEX=0"}</definedName>
    <definedName name="_2882__FDSAUDITLINK__" hidden="1">{"fdsup://directions/FAT Viewer?action=UPDATE&amp;creator=factset&amp;DYN_ARGS=TRUE&amp;DOC_NAME=FAT:FQL_AUDITING_CLIENT_TEMPLATE.FAT&amp;display_string=Audit&amp;VAR:KEY=YFULMBATQV&amp;VAR:QUERY=RkZfR1JPU1NfTUdOKE1PTiwwKQ==&amp;WINDOW=FIRST_POPUP&amp;HEIGHT=450&amp;WIDTH=450&amp;START_MAXIMIZED=","FALSE&amp;VAR:CALENDAR=US&amp;VAR:SYMBOL=AAPL&amp;VAR:INDEX=0"}</definedName>
    <definedName name="_2883__FDSAUDITLINK__" localSheetId="2" hidden="1">{"fdsup://directions/FAT Viewer?action=UPDATE&amp;creator=factset&amp;DYN_ARGS=TRUE&amp;DOC_NAME=FAT:FQL_AUDITING_CLIENT_TEMPLATE.FAT&amp;display_string=Audit&amp;VAR:KEY=ERGDEDAZYR&amp;VAR:QUERY=RkZfR1JPU1NfTUdOKE1PTiwwKQ==&amp;WINDOW=FIRST_POPUP&amp;HEIGHT=450&amp;WIDTH=450&amp;START_MAXIMIZED=","FALSE&amp;VAR:CALENDAR=US&amp;VAR:SYMBOL=A&amp;VAR:INDEX=0"}</definedName>
    <definedName name="_2883__FDSAUDITLINK__" hidden="1">{"fdsup://directions/FAT Viewer?action=UPDATE&amp;creator=factset&amp;DYN_ARGS=TRUE&amp;DOC_NAME=FAT:FQL_AUDITING_CLIENT_TEMPLATE.FAT&amp;display_string=Audit&amp;VAR:KEY=ERGDEDAZYR&amp;VAR:QUERY=RkZfR1JPU1NfTUdOKE1PTiwwKQ==&amp;WINDOW=FIRST_POPUP&amp;HEIGHT=450&amp;WIDTH=450&amp;START_MAXIMIZED=","FALSE&amp;VAR:CALENDAR=US&amp;VAR:SYMBOL=A&amp;VAR:INDEX=0"}</definedName>
    <definedName name="_2884__FDSAUDITLINK__" localSheetId="2" hidden="1">{"fdsup://directions/FAT Viewer?action=UPDATE&amp;creator=factset&amp;DYN_ARGS=TRUE&amp;DOC_NAME=FAT:FQL_AUDITING_CLIENT_TEMPLATE.FAT&amp;display_string=Audit&amp;VAR:KEY=WXERWXOFQP&amp;VAR:QUERY=RkZfR1JPU1NfTUdOKE1PTiwwKQ==&amp;WINDOW=FIRST_POPUP&amp;HEIGHT=450&amp;WIDTH=450&amp;START_MAXIMIZED=","FALSE&amp;VAR:CALENDAR=US&amp;VAR:SYMBOL=ADBE&amp;VAR:INDEX=0"}</definedName>
    <definedName name="_2884__FDSAUDITLINK__" hidden="1">{"fdsup://directions/FAT Viewer?action=UPDATE&amp;creator=factset&amp;DYN_ARGS=TRUE&amp;DOC_NAME=FAT:FQL_AUDITING_CLIENT_TEMPLATE.FAT&amp;display_string=Audit&amp;VAR:KEY=WXERWXOFQP&amp;VAR:QUERY=RkZfR1JPU1NfTUdOKE1PTiwwKQ==&amp;WINDOW=FIRST_POPUP&amp;HEIGHT=450&amp;WIDTH=450&amp;START_MAXIMIZED=","FALSE&amp;VAR:CALENDAR=US&amp;VAR:SYMBOL=ADBE&amp;VAR:INDEX=0"}</definedName>
    <definedName name="_2885__FDSAUDITLINK__" localSheetId="2" hidden="1">{"fdsup://directions/FAT Viewer?action=UPDATE&amp;creator=factset&amp;DYN_ARGS=TRUE&amp;DOC_NAME=FAT:FQL_AUDITING_CLIENT_TEMPLATE.FAT&amp;display_string=Audit&amp;VAR:KEY=KHMXGZQNQN&amp;VAR:QUERY=RkZfR1JPU1NfTUdOKE1PTiwwKQ==&amp;WINDOW=FIRST_POPUP&amp;HEIGHT=450&amp;WIDTH=450&amp;START_MAXIMIZED=","FALSE&amp;VAR:CALENDAR=US&amp;VAR:SYMBOL=CREE&amp;VAR:INDEX=0"}</definedName>
    <definedName name="_2885__FDSAUDITLINK__" hidden="1">{"fdsup://directions/FAT Viewer?action=UPDATE&amp;creator=factset&amp;DYN_ARGS=TRUE&amp;DOC_NAME=FAT:FQL_AUDITING_CLIENT_TEMPLATE.FAT&amp;display_string=Audit&amp;VAR:KEY=KHMXGZQNQN&amp;VAR:QUERY=RkZfR1JPU1NfTUdOKE1PTiwwKQ==&amp;WINDOW=FIRST_POPUP&amp;HEIGHT=450&amp;WIDTH=450&amp;START_MAXIMIZED=","FALSE&amp;VAR:CALENDAR=US&amp;VAR:SYMBOL=CREE&amp;VAR:INDEX=0"}</definedName>
    <definedName name="_2886__FDSAUDITLINK__" localSheetId="2" hidden="1">{"fdsup://directions/FAT Viewer?action=UPDATE&amp;creator=factset&amp;DYN_ARGS=TRUE&amp;DOC_NAME=FAT:FQL_AUDITING_CLIENT_TEMPLATE.FAT&amp;display_string=Audit&amp;VAR:KEY=SZCFQPYHOF&amp;VAR:QUERY=RkZfR1JPU1NfTUdOKE1PTiwwKQ==&amp;WINDOW=FIRST_POPUP&amp;HEIGHT=450&amp;WIDTH=450&amp;START_MAXIMIZED=","FALSE&amp;VAR:CALENDAR=US&amp;VAR:SYMBOL=ACN&amp;VAR:INDEX=0"}</definedName>
    <definedName name="_2886__FDSAUDITLINK__" hidden="1">{"fdsup://directions/FAT Viewer?action=UPDATE&amp;creator=factset&amp;DYN_ARGS=TRUE&amp;DOC_NAME=FAT:FQL_AUDITING_CLIENT_TEMPLATE.FAT&amp;display_string=Audit&amp;VAR:KEY=SZCFQPYHOF&amp;VAR:QUERY=RkZfR1JPU1NfTUdOKE1PTiwwKQ==&amp;WINDOW=FIRST_POPUP&amp;HEIGHT=450&amp;WIDTH=450&amp;START_MAXIMIZED=","FALSE&amp;VAR:CALENDAR=US&amp;VAR:SYMBOL=ACN&amp;VAR:INDEX=0"}</definedName>
    <definedName name="_2887__FDSAUDITLINK__" localSheetId="2" hidden="1">{"fdsup://directions/FAT Viewer?action=UPDATE&amp;creator=factset&amp;DYN_ARGS=TRUE&amp;DOC_NAME=FAT:FQL_AUDITING_CLIENT_TEMPLATE.FAT&amp;display_string=Audit&amp;VAR:KEY=CXARALWBGV&amp;VAR:QUERY=RkZfR1JPU1NfTUdOKE1PTiwwKQ==&amp;WINDOW=FIRST_POPUP&amp;HEIGHT=450&amp;WIDTH=450&amp;START_MAXIMIZED=","FALSE&amp;VAR:CALENDAR=US&amp;VAR:SYMBOL=IBM&amp;VAR:INDEX=0"}</definedName>
    <definedName name="_2887__FDSAUDITLINK__" hidden="1">{"fdsup://directions/FAT Viewer?action=UPDATE&amp;creator=factset&amp;DYN_ARGS=TRUE&amp;DOC_NAME=FAT:FQL_AUDITING_CLIENT_TEMPLATE.FAT&amp;display_string=Audit&amp;VAR:KEY=CXARALWBGV&amp;VAR:QUERY=RkZfR1JPU1NfTUdOKE1PTiwwKQ==&amp;WINDOW=FIRST_POPUP&amp;HEIGHT=450&amp;WIDTH=450&amp;START_MAXIMIZED=","FALSE&amp;VAR:CALENDAR=US&amp;VAR:SYMBOL=IBM&amp;VAR:INDEX=0"}</definedName>
    <definedName name="_2888__FDSAUDITLINK__" localSheetId="2" hidden="1">{"fdsup://directions/FAT Viewer?action=UPDATE&amp;creator=factset&amp;DYN_ARGS=TRUE&amp;DOC_NAME=FAT:FQL_AUDITING_CLIENT_TEMPLATE.FAT&amp;display_string=Audit&amp;VAR:KEY=EFELEXAVEB&amp;VAR:QUERY=RkZfR1JPU1NfTUdOKE1PTiwwKQ==&amp;WINDOW=FIRST_POPUP&amp;HEIGHT=450&amp;WIDTH=450&amp;START_MAXIMIZED=","FALSE&amp;VAR:CALENDAR=US&amp;VAR:SYMBOL=CTXS&amp;VAR:INDEX=0"}</definedName>
    <definedName name="_2888__FDSAUDITLINK__" hidden="1">{"fdsup://directions/FAT Viewer?action=UPDATE&amp;creator=factset&amp;DYN_ARGS=TRUE&amp;DOC_NAME=FAT:FQL_AUDITING_CLIENT_TEMPLATE.FAT&amp;display_string=Audit&amp;VAR:KEY=EFELEXAVEB&amp;VAR:QUERY=RkZfR1JPU1NfTUdOKE1PTiwwKQ==&amp;WINDOW=FIRST_POPUP&amp;HEIGHT=450&amp;WIDTH=450&amp;START_MAXIMIZED=","FALSE&amp;VAR:CALENDAR=US&amp;VAR:SYMBOL=CTXS&amp;VAR:INDEX=0"}</definedName>
    <definedName name="_2889__FDSAUDITLINK__" localSheetId="2" hidden="1">{"fdsup://directions/FAT Viewer?action=UPDATE&amp;creator=factset&amp;DYN_ARGS=TRUE&amp;DOC_NAME=FAT:FQL_AUDITING_CLIENT_TEMPLATE.FAT&amp;display_string=Audit&amp;VAR:KEY=QRMPMLSVGJ&amp;VAR:QUERY=RkZfR1JPU1NfTUdOKE1PTiwwKQ==&amp;WINDOW=FIRST_POPUP&amp;HEIGHT=450&amp;WIDTH=450&amp;START_MAXIMIZED=","FALSE&amp;VAR:CALENDAR=US&amp;VAR:SYMBOL=TRMB&amp;VAR:INDEX=0"}</definedName>
    <definedName name="_2889__FDSAUDITLINK__" hidden="1">{"fdsup://directions/FAT Viewer?action=UPDATE&amp;creator=factset&amp;DYN_ARGS=TRUE&amp;DOC_NAME=FAT:FQL_AUDITING_CLIENT_TEMPLATE.FAT&amp;display_string=Audit&amp;VAR:KEY=QRMPMLSVGJ&amp;VAR:QUERY=RkZfR1JPU1NfTUdOKE1PTiwwKQ==&amp;WINDOW=FIRST_POPUP&amp;HEIGHT=450&amp;WIDTH=450&amp;START_MAXIMIZED=","FALSE&amp;VAR:CALENDAR=US&amp;VAR:SYMBOL=TRMB&amp;VAR:INDEX=0"}</definedName>
    <definedName name="_2890__FDSAUDITLINK__" localSheetId="2" hidden="1">{"fdsup://directions/FAT Viewer?action=UPDATE&amp;creator=factset&amp;DYN_ARGS=TRUE&amp;DOC_NAME=FAT:FQL_AUDITING_CLIENT_TEMPLATE.FAT&amp;display_string=Audit&amp;VAR:KEY=KLYFMHWHYP&amp;VAR:QUERY=RkZfR1JPU1NfTUdOKE1PTiwwKQ==&amp;WINDOW=FIRST_POPUP&amp;HEIGHT=450&amp;WIDTH=450&amp;START_MAXIMIZED=","FALSE&amp;VAR:CALENDAR=US&amp;VAR:SYMBOL=CSCO&amp;VAR:INDEX=0"}</definedName>
    <definedName name="_2890__FDSAUDITLINK__" hidden="1">{"fdsup://directions/FAT Viewer?action=UPDATE&amp;creator=factset&amp;DYN_ARGS=TRUE&amp;DOC_NAME=FAT:FQL_AUDITING_CLIENT_TEMPLATE.FAT&amp;display_string=Audit&amp;VAR:KEY=KLYFMHWHYP&amp;VAR:QUERY=RkZfR1JPU1NfTUdOKE1PTiwwKQ==&amp;WINDOW=FIRST_POPUP&amp;HEIGHT=450&amp;WIDTH=450&amp;START_MAXIMIZED=","FALSE&amp;VAR:CALENDAR=US&amp;VAR:SYMBOL=CSCO&amp;VAR:INDEX=0"}</definedName>
    <definedName name="_2891__FDSAUDITLINK__" localSheetId="2" hidden="1">{"fdsup://directions/FAT Viewer?action=UPDATE&amp;creator=factset&amp;DYN_ARGS=TRUE&amp;DOC_NAME=FAT:FQL_AUDITING_CLIENT_TEMPLATE.FAT&amp;display_string=Audit&amp;VAR:KEY=IRALMXAJKJ&amp;VAR:QUERY=RkZfR1JPU1NfTUdOKE1PTiwwKQ==&amp;WINDOW=FIRST_POPUP&amp;HEIGHT=450&amp;WIDTH=450&amp;START_MAXIMIZED=","FALSE&amp;VAR:CALENDAR=US&amp;VAR:SYMBOL=GOOG&amp;VAR:INDEX=0"}</definedName>
    <definedName name="_2891__FDSAUDITLINK__" hidden="1">{"fdsup://directions/FAT Viewer?action=UPDATE&amp;creator=factset&amp;DYN_ARGS=TRUE&amp;DOC_NAME=FAT:FQL_AUDITING_CLIENT_TEMPLATE.FAT&amp;display_string=Audit&amp;VAR:KEY=IRALMXAJKJ&amp;VAR:QUERY=RkZfR1JPU1NfTUdOKE1PTiwwKQ==&amp;WINDOW=FIRST_POPUP&amp;HEIGHT=450&amp;WIDTH=450&amp;START_MAXIMIZED=","FALSE&amp;VAR:CALENDAR=US&amp;VAR:SYMBOL=GOOG&amp;VAR:INDEX=0"}</definedName>
    <definedName name="_2892__FDSAUDITLINK__" localSheetId="2" hidden="1">{"fdsup://Directions/FactSet Auditing Viewer?action=AUDIT_VALUE&amp;DB=129&amp;ID1=17275R10&amp;VALUEID=05194&amp;SDATE=201003&amp;PERIODTYPE=QTR_STD&amp;window=popup_no_bar&amp;width=385&amp;height=120&amp;START_MAXIMIZED=FALSE&amp;creator=factset&amp;display_string=Audit"}</definedName>
    <definedName name="_2892__FDSAUDITLINK__" hidden="1">{"fdsup://Directions/FactSet Auditing Viewer?action=AUDIT_VALUE&amp;DB=129&amp;ID1=17275R10&amp;VALUEID=05194&amp;SDATE=201003&amp;PERIODTYPE=QTR_STD&amp;window=popup_no_bar&amp;width=385&amp;height=120&amp;START_MAXIMIZED=FALSE&amp;creator=factset&amp;display_string=Audit"}</definedName>
    <definedName name="_2893__FDSAUDITLINK__" localSheetId="2" hidden="1">{"fdsup://Directions/FactSet Auditing Viewer?action=AUDIT_VALUE&amp;DB=129&amp;ID1=38259P50&amp;VALUEID=05194&amp;SDATE=201001&amp;PERIODTYPE=QTR_STD&amp;window=popup_no_bar&amp;width=385&amp;height=120&amp;START_MAXIMIZED=FALSE&amp;creator=factset&amp;display_string=Audit"}</definedName>
    <definedName name="_2893__FDSAUDITLINK__" hidden="1">{"fdsup://Directions/FactSet Auditing Viewer?action=AUDIT_VALUE&amp;DB=129&amp;ID1=38259P50&amp;VALUEID=05194&amp;SDATE=201001&amp;PERIODTYPE=QTR_STD&amp;window=popup_no_bar&amp;width=385&amp;height=120&amp;START_MAXIMIZED=FALSE&amp;creator=factset&amp;display_string=Audit"}</definedName>
    <definedName name="_2894__FDSAUDITLINK__" localSheetId="2" hidden="1">{"fdsup://directions/FAT Viewer?action=UPDATE&amp;creator=factset&amp;DYN_ARGS=TRUE&amp;DOC_NAME=FAT:FQL_AUDITING_CLIENT_TEMPLATE.FAT&amp;display_string=Audit&amp;VAR:KEY=IFGTOFAVMJ&amp;VAR:QUERY=RkZfRlJFRV9DRihMVE0sMCwsLCxVU0Qp&amp;WINDOW=FIRST_POPUP&amp;HEIGHT=450&amp;WIDTH=450&amp;START_MAXIMI","ZED=FALSE&amp;VAR:CALENDAR=US&amp;VAR:SYMBOL=INDUSTRIALS&amp;VAR:INDEX=0"}</definedName>
    <definedName name="_2894__FDSAUDITLINK__" hidden="1">{"fdsup://directions/FAT Viewer?action=UPDATE&amp;creator=factset&amp;DYN_ARGS=TRUE&amp;DOC_NAME=FAT:FQL_AUDITING_CLIENT_TEMPLATE.FAT&amp;display_string=Audit&amp;VAR:KEY=IFGTOFAVMJ&amp;VAR:QUERY=RkZfRlJFRV9DRihMVE0sMCwsLCxVU0Qp&amp;WINDOW=FIRST_POPUP&amp;HEIGHT=450&amp;WIDTH=450&amp;START_MAXIMI","ZED=FALSE&amp;VAR:CALENDAR=US&amp;VAR:SYMBOL=INDUSTRIALS&amp;VAR:INDEX=0"}</definedName>
    <definedName name="_2895__FDSAUDITLINK__" localSheetId="2" hidden="1">{"fdsup://directions/FAT Viewer?action=UPDATE&amp;creator=factset&amp;DYN_ARGS=TRUE&amp;DOC_NAME=FAT:FQL_AUDITING_CLIENT_TEMPLATE.FAT&amp;display_string=Audit&amp;VAR:KEY=CVEBAVSHUN&amp;VAR:QUERY=RkZfRlJFRV9DRihMVE0sMCwsLCxVU0Qp&amp;WINDOW=FIRST_POPUP&amp;HEIGHT=450&amp;WIDTH=450&amp;START_MAXIMI","ZED=FALSE&amp;VAR:CALENDAR=US&amp;VAR:SYMBOL=HSC&amp;VAR:INDEX=0"}</definedName>
    <definedName name="_2895__FDSAUDITLINK__" hidden="1">{"fdsup://directions/FAT Viewer?action=UPDATE&amp;creator=factset&amp;DYN_ARGS=TRUE&amp;DOC_NAME=FAT:FQL_AUDITING_CLIENT_TEMPLATE.FAT&amp;display_string=Audit&amp;VAR:KEY=CVEBAVSHUN&amp;VAR:QUERY=RkZfRlJFRV9DRihMVE0sMCwsLCxVU0Qp&amp;WINDOW=FIRST_POPUP&amp;HEIGHT=450&amp;WIDTH=450&amp;START_MAXIMI","ZED=FALSE&amp;VAR:CALENDAR=US&amp;VAR:SYMBOL=HSC&amp;VAR:INDEX=0"}</definedName>
    <definedName name="_2896__FDSAUDITLINK__" localSheetId="2" hidden="1">{"fdsup://directions/FAT Viewer?action=UPDATE&amp;creator=factset&amp;DYN_ARGS=TRUE&amp;DOC_NAME=FAT:FQL_AUDITING_CLIENT_TEMPLATE.FAT&amp;display_string=Audit&amp;VAR:KEY=WFUBSXWHUH&amp;VAR:QUERY=RkZfRlJFRV9DRihMVE0sMCwsLCxVU0Qp&amp;WINDOW=FIRST_POPUP&amp;HEIGHT=450&amp;WIDTH=450&amp;START_MAXIMI","ZED=FALSE&amp;VAR:CALENDAR=US&amp;VAR:SYMBOL=PWR&amp;VAR:INDEX=0"}</definedName>
    <definedName name="_2896__FDSAUDITLINK__" hidden="1">{"fdsup://directions/FAT Viewer?action=UPDATE&amp;creator=factset&amp;DYN_ARGS=TRUE&amp;DOC_NAME=FAT:FQL_AUDITING_CLIENT_TEMPLATE.FAT&amp;display_string=Audit&amp;VAR:KEY=WFUBSXWHUH&amp;VAR:QUERY=RkZfRlJFRV9DRihMVE0sMCwsLCxVU0Qp&amp;WINDOW=FIRST_POPUP&amp;HEIGHT=450&amp;WIDTH=450&amp;START_MAXIMI","ZED=FALSE&amp;VAR:CALENDAR=US&amp;VAR:SYMBOL=PWR&amp;VAR:INDEX=0"}</definedName>
    <definedName name="_2897__FDSAUDITLINK__" localSheetId="2" hidden="1">{"fdsup://directions/FAT Viewer?action=UPDATE&amp;creator=factset&amp;DYN_ARGS=TRUE&amp;DOC_NAME=FAT:FQL_AUDITING_CLIENT_TEMPLATE.FAT&amp;display_string=Audit&amp;VAR:KEY=CNWZIVKTWV&amp;VAR:QUERY=RkZfRlJFRV9DRihMVE0sMCwsLCxVU0Qp&amp;WINDOW=FIRST_POPUP&amp;HEIGHT=450&amp;WIDTH=450&amp;START_MAXIMI","ZED=FALSE&amp;VAR:CALENDAR=US&amp;VAR:SYMBOL=CMI&amp;VAR:INDEX=0"}</definedName>
    <definedName name="_2897__FDSAUDITLINK__" hidden="1">{"fdsup://directions/FAT Viewer?action=UPDATE&amp;creator=factset&amp;DYN_ARGS=TRUE&amp;DOC_NAME=FAT:FQL_AUDITING_CLIENT_TEMPLATE.FAT&amp;display_string=Audit&amp;VAR:KEY=CNWZIVKTWV&amp;VAR:QUERY=RkZfRlJFRV9DRihMVE0sMCwsLCxVU0Qp&amp;WINDOW=FIRST_POPUP&amp;HEIGHT=450&amp;WIDTH=450&amp;START_MAXIMI","ZED=FALSE&amp;VAR:CALENDAR=US&amp;VAR:SYMBOL=CMI&amp;VAR:INDEX=0"}</definedName>
    <definedName name="_2898__FDSAUDITLINK__" localSheetId="2" hidden="1">{"fdsup://directions/FAT Viewer?action=UPDATE&amp;creator=factset&amp;DYN_ARGS=TRUE&amp;DOC_NAME=FAT:FQL_AUDITING_CLIENT_TEMPLATE.FAT&amp;display_string=Audit&amp;VAR:KEY=QFMJSBKTUX&amp;VAR:QUERY=RkZfRlJFRV9DRihMVE0sMCwsLCxVU0Qp&amp;WINDOW=FIRST_POPUP&amp;HEIGHT=450&amp;WIDTH=450&amp;START_MAXIMI","ZED=FALSE&amp;VAR:CALENDAR=US&amp;VAR:SYMBOL=VMI&amp;VAR:INDEX=0"}</definedName>
    <definedName name="_2898__FDSAUDITLINK__" hidden="1">{"fdsup://directions/FAT Viewer?action=UPDATE&amp;creator=factset&amp;DYN_ARGS=TRUE&amp;DOC_NAME=FAT:FQL_AUDITING_CLIENT_TEMPLATE.FAT&amp;display_string=Audit&amp;VAR:KEY=QFMJSBKTUX&amp;VAR:QUERY=RkZfRlJFRV9DRihMVE0sMCwsLCxVU0Qp&amp;WINDOW=FIRST_POPUP&amp;HEIGHT=450&amp;WIDTH=450&amp;START_MAXIMI","ZED=FALSE&amp;VAR:CALENDAR=US&amp;VAR:SYMBOL=VMI&amp;VAR:INDEX=0"}</definedName>
    <definedName name="_2899__FDSAUDITLINK__" localSheetId="2" hidden="1">{"fdsup://directions/FAT Viewer?action=UPDATE&amp;creator=factset&amp;DYN_ARGS=TRUE&amp;DOC_NAME=FAT:FQL_AUDITING_CLIENT_TEMPLATE.FAT&amp;display_string=Audit&amp;VAR:KEY=IXANKBUNYX&amp;VAR:QUERY=RkZfRlJFRV9DRihMVE0sMCwsLCxVU0Qp&amp;WINDOW=FIRST_POPUP&amp;HEIGHT=450&amp;WIDTH=450&amp;START_MAXIMI","ZED=FALSE&amp;VAR:CALENDAR=US&amp;VAR:SYMBOL=TTEK&amp;VAR:INDEX=0"}</definedName>
    <definedName name="_2899__FDSAUDITLINK__" hidden="1">{"fdsup://directions/FAT Viewer?action=UPDATE&amp;creator=factset&amp;DYN_ARGS=TRUE&amp;DOC_NAME=FAT:FQL_AUDITING_CLIENT_TEMPLATE.FAT&amp;display_string=Audit&amp;VAR:KEY=IXANKBUNYX&amp;VAR:QUERY=RkZfRlJFRV9DRihMVE0sMCwsLCxVU0Qp&amp;WINDOW=FIRST_POPUP&amp;HEIGHT=450&amp;WIDTH=450&amp;START_MAXIMI","ZED=FALSE&amp;VAR:CALENDAR=US&amp;VAR:SYMBOL=TTEK&amp;VAR:INDEX=0"}</definedName>
    <definedName name="_2900__FDSAUDITLINK__" localSheetId="2" hidden="1">{"fdsup://directions/FAT Viewer?action=UPDATE&amp;creator=factset&amp;DYN_ARGS=TRUE&amp;DOC_NAME=FAT:FQL_AUDITING_CLIENT_TEMPLATE.FAT&amp;display_string=Audit&amp;VAR:KEY=GZGXOZSPSD&amp;VAR:QUERY=RkZfRlJFRV9DRihMVE0sMCwsLCxVU0Qp&amp;WINDOW=FIRST_POPUP&amp;HEIGHT=450&amp;WIDTH=450&amp;START_MAXIMI","ZED=FALSE&amp;VAR:CALENDAR=US&amp;VAR:SYMBOL=ABB&amp;VAR:INDEX=0"}</definedName>
    <definedName name="_2900__FDSAUDITLINK__" hidden="1">{"fdsup://directions/FAT Viewer?action=UPDATE&amp;creator=factset&amp;DYN_ARGS=TRUE&amp;DOC_NAME=FAT:FQL_AUDITING_CLIENT_TEMPLATE.FAT&amp;display_string=Audit&amp;VAR:KEY=GZGXOZSPSD&amp;VAR:QUERY=RkZfRlJFRV9DRihMVE0sMCwsLCxVU0Qp&amp;WINDOW=FIRST_POPUP&amp;HEIGHT=450&amp;WIDTH=450&amp;START_MAXIMI","ZED=FALSE&amp;VAR:CALENDAR=US&amp;VAR:SYMBOL=ABB&amp;VAR:INDEX=0"}</definedName>
    <definedName name="_2901__FDSAUDITLINK__" localSheetId="2" hidden="1">{"fdsup://directions/FAT Viewer?action=UPDATE&amp;creator=factset&amp;DYN_ARGS=TRUE&amp;DOC_NAME=FAT:FQL_AUDITING_CLIENT_TEMPLATE.FAT&amp;display_string=Audit&amp;VAR:KEY=ANKBAZWFYN&amp;VAR:QUERY=RkZfRlJFRV9DRihMVE0sMCwsLCxVU0Qp&amp;WINDOW=FIRST_POPUP&amp;HEIGHT=450&amp;WIDTH=450&amp;START_MAXIMI","ZED=FALSE&amp;VAR:CALENDAR=US&amp;VAR:SYMBOL=NSC&amp;VAR:INDEX=0"}</definedName>
    <definedName name="_2901__FDSAUDITLINK__" hidden="1">{"fdsup://directions/FAT Viewer?action=UPDATE&amp;creator=factset&amp;DYN_ARGS=TRUE&amp;DOC_NAME=FAT:FQL_AUDITING_CLIENT_TEMPLATE.FAT&amp;display_string=Audit&amp;VAR:KEY=ANKBAZWFYN&amp;VAR:QUERY=RkZfRlJFRV9DRihMVE0sMCwsLCxVU0Qp&amp;WINDOW=FIRST_POPUP&amp;HEIGHT=450&amp;WIDTH=450&amp;START_MAXIMI","ZED=FALSE&amp;VAR:CALENDAR=US&amp;VAR:SYMBOL=NSC&amp;VAR:INDEX=0"}</definedName>
    <definedName name="_2902__FDSAUDITLINK__" localSheetId="2" hidden="1">{"fdsup://Directions/FactSet Auditing Viewer?action=AUDIT_VALUE&amp;DB=129&amp;ID1=74762E10&amp;VALUEID=02001&amp;SDATE=201001&amp;PERIODTYPE=QTR_STD&amp;window=popup_no_bar&amp;width=385&amp;height=120&amp;START_MAXIMIZED=FALSE&amp;creator=factset&amp;display_string=Audit"}</definedName>
    <definedName name="_2902__FDSAUDITLINK__" hidden="1">{"fdsup://Directions/FactSet Auditing Viewer?action=AUDIT_VALUE&amp;DB=129&amp;ID1=74762E10&amp;VALUEID=02001&amp;SDATE=201001&amp;PERIODTYPE=QTR_STD&amp;window=popup_no_bar&amp;width=385&amp;height=120&amp;START_MAXIMIZED=FALSE&amp;creator=factset&amp;display_string=Audit"}</definedName>
    <definedName name="_2903__FDSAUDITLINK__" localSheetId="2" hidden="1">{"fdsup://Directions/FactSet Auditing Viewer?action=AUDIT_VALUE&amp;DB=129&amp;ID1=65584410&amp;VALUEID=02001&amp;SDATE=201001&amp;PERIODTYPE=QTR_STD&amp;window=popup_no_bar&amp;width=385&amp;height=120&amp;START_MAXIMIZED=FALSE&amp;creator=factset&amp;display_string=Audit"}</definedName>
    <definedName name="_2903__FDSAUDITLINK__" hidden="1">{"fdsup://Directions/FactSet Auditing Viewer?action=AUDIT_VALUE&amp;DB=129&amp;ID1=65584410&amp;VALUEID=02001&amp;SDATE=201001&amp;PERIODTYPE=QTR_STD&amp;window=popup_no_bar&amp;width=385&amp;height=120&amp;START_MAXIMIZED=FALSE&amp;creator=factset&amp;display_string=Audit"}</definedName>
    <definedName name="_2904__FDSAUDITLINK__" localSheetId="2" hidden="1">{"fdsup://directions/FAT Viewer?action=UPDATE&amp;creator=factset&amp;DYN_ARGS=TRUE&amp;DOC_NAME=FAT:FQL_AUDITING_CLIENT_TEMPLATE.FAT&amp;display_string=Audit&amp;VAR:KEY=WNILMXGLMB&amp;VAR:QUERY=RkZfR1JPU1NfTUdOKE1PTiwwKQ==&amp;WINDOW=FIRST_POPUP&amp;HEIGHT=450&amp;WIDTH=450&amp;START_MAXIMIZED=","FALSE&amp;VAR:CALENDAR=US&amp;VAR:SYMBOL=HSC&amp;VAR:INDEX=0"}</definedName>
    <definedName name="_2904__FDSAUDITLINK__" hidden="1">{"fdsup://directions/FAT Viewer?action=UPDATE&amp;creator=factset&amp;DYN_ARGS=TRUE&amp;DOC_NAME=FAT:FQL_AUDITING_CLIENT_TEMPLATE.FAT&amp;display_string=Audit&amp;VAR:KEY=WNILMXGLMB&amp;VAR:QUERY=RkZfR1JPU1NfTUdOKE1PTiwwKQ==&amp;WINDOW=FIRST_POPUP&amp;HEIGHT=450&amp;WIDTH=450&amp;START_MAXIMIZED=","FALSE&amp;VAR:CALENDAR=US&amp;VAR:SYMBOL=HSC&amp;VAR:INDEX=0"}</definedName>
    <definedName name="_2905__FDSAUDITLINK__" localSheetId="2" hidden="1">{"fdsup://directions/FAT Viewer?action=UPDATE&amp;creator=factset&amp;DYN_ARGS=TRUE&amp;DOC_NAME=FAT:FQL_AUDITING_CLIENT_TEMPLATE.FAT&amp;display_string=Audit&amp;VAR:KEY=YZAFOXSBOZ&amp;VAR:QUERY=RkZfR1JPU1NfTUdOKE1PTiwwKQ==&amp;WINDOW=FIRST_POPUP&amp;HEIGHT=450&amp;WIDTH=450&amp;START_MAXIMIZED=","FALSE&amp;VAR:CALENDAR=US&amp;VAR:SYMBOL=PWR&amp;VAR:INDEX=0"}</definedName>
    <definedName name="_2905__FDSAUDITLINK__" hidden="1">{"fdsup://directions/FAT Viewer?action=UPDATE&amp;creator=factset&amp;DYN_ARGS=TRUE&amp;DOC_NAME=FAT:FQL_AUDITING_CLIENT_TEMPLATE.FAT&amp;display_string=Audit&amp;VAR:KEY=YZAFOXSBOZ&amp;VAR:QUERY=RkZfR1JPU1NfTUdOKE1PTiwwKQ==&amp;WINDOW=FIRST_POPUP&amp;HEIGHT=450&amp;WIDTH=450&amp;START_MAXIMIZED=","FALSE&amp;VAR:CALENDAR=US&amp;VAR:SYMBOL=PWR&amp;VAR:INDEX=0"}</definedName>
    <definedName name="_2906__FDSAUDITLINK__" localSheetId="2" hidden="1">{"fdsup://directions/FAT Viewer?action=UPDATE&amp;creator=factset&amp;DYN_ARGS=TRUE&amp;DOC_NAME=FAT:FQL_AUDITING_CLIENT_TEMPLATE.FAT&amp;display_string=Audit&amp;VAR:KEY=ORWXELKZMJ&amp;VAR:QUERY=RkZfR1JPU1NfTUdOKE1PTiwwKQ==&amp;WINDOW=FIRST_POPUP&amp;HEIGHT=450&amp;WIDTH=450&amp;START_MAXIMIZED=","FALSE&amp;VAR:CALENDAR=US&amp;VAR:SYMBOL=CMI&amp;VAR:INDEX=0"}</definedName>
    <definedName name="_2906__FDSAUDITLINK__" hidden="1">{"fdsup://directions/FAT Viewer?action=UPDATE&amp;creator=factset&amp;DYN_ARGS=TRUE&amp;DOC_NAME=FAT:FQL_AUDITING_CLIENT_TEMPLATE.FAT&amp;display_string=Audit&amp;VAR:KEY=ORWXELKZMJ&amp;VAR:QUERY=RkZfR1JPU1NfTUdOKE1PTiwwKQ==&amp;WINDOW=FIRST_POPUP&amp;HEIGHT=450&amp;WIDTH=450&amp;START_MAXIMIZED=","FALSE&amp;VAR:CALENDAR=US&amp;VAR:SYMBOL=CMI&amp;VAR:INDEX=0"}</definedName>
    <definedName name="_2907__FDSAUDITLINK__" localSheetId="2" hidden="1">{"fdsup://directions/FAT Viewer?action=UPDATE&amp;creator=factset&amp;DYN_ARGS=TRUE&amp;DOC_NAME=FAT:FQL_AUDITING_CLIENT_TEMPLATE.FAT&amp;display_string=Audit&amp;VAR:KEY=GLIFADYRAD&amp;VAR:QUERY=RkZfR1JPU1NfTUdOKE1PTiwwKQ==&amp;WINDOW=FIRST_POPUP&amp;HEIGHT=450&amp;WIDTH=450&amp;START_MAXIMIZED=","FALSE&amp;VAR:CALENDAR=US&amp;VAR:SYMBOL=VMI&amp;VAR:INDEX=0"}</definedName>
    <definedName name="_2907__FDSAUDITLINK__" hidden="1">{"fdsup://directions/FAT Viewer?action=UPDATE&amp;creator=factset&amp;DYN_ARGS=TRUE&amp;DOC_NAME=FAT:FQL_AUDITING_CLIENT_TEMPLATE.FAT&amp;display_string=Audit&amp;VAR:KEY=GLIFADYRAD&amp;VAR:QUERY=RkZfR1JPU1NfTUdOKE1PTiwwKQ==&amp;WINDOW=FIRST_POPUP&amp;HEIGHT=450&amp;WIDTH=450&amp;START_MAXIMIZED=","FALSE&amp;VAR:CALENDAR=US&amp;VAR:SYMBOL=VMI&amp;VAR:INDEX=0"}</definedName>
    <definedName name="_2908__FDSAUDITLINK__" localSheetId="2" hidden="1">{"fdsup://directions/FAT Viewer?action=UPDATE&amp;creator=factset&amp;DYN_ARGS=TRUE&amp;DOC_NAME=FAT:FQL_AUDITING_CLIENT_TEMPLATE.FAT&amp;display_string=Audit&amp;VAR:KEY=WLGHKPWFIF&amp;VAR:QUERY=RkZfR1JPU1NfTUdOKE1PTiwwKQ==&amp;WINDOW=FIRST_POPUP&amp;HEIGHT=450&amp;WIDTH=450&amp;START_MAXIMIZED=","FALSE&amp;VAR:CALENDAR=US&amp;VAR:SYMBOL=TTEK&amp;VAR:INDEX=0"}</definedName>
    <definedName name="_2908__FDSAUDITLINK__" hidden="1">{"fdsup://directions/FAT Viewer?action=UPDATE&amp;creator=factset&amp;DYN_ARGS=TRUE&amp;DOC_NAME=FAT:FQL_AUDITING_CLIENT_TEMPLATE.FAT&amp;display_string=Audit&amp;VAR:KEY=WLGHKPWFIF&amp;VAR:QUERY=RkZfR1JPU1NfTUdOKE1PTiwwKQ==&amp;WINDOW=FIRST_POPUP&amp;HEIGHT=450&amp;WIDTH=450&amp;START_MAXIMIZED=","FALSE&amp;VAR:CALENDAR=US&amp;VAR:SYMBOL=TTEK&amp;VAR:INDEX=0"}</definedName>
    <definedName name="_2909__FDSAUDITLINK__" localSheetId="2" hidden="1">{"fdsup://directions/FAT Viewer?action=UPDATE&amp;creator=factset&amp;DYN_ARGS=TRUE&amp;DOC_NAME=FAT:FQL_AUDITING_CLIENT_TEMPLATE.FAT&amp;display_string=Audit&amp;VAR:KEY=ARODKHWFMX&amp;VAR:QUERY=RkZfR1JPU1NfTUdOKE1PTiwwKQ==&amp;WINDOW=FIRST_POPUP&amp;HEIGHT=450&amp;WIDTH=450&amp;START_MAXIMIZED=","FALSE&amp;VAR:CALENDAR=US&amp;VAR:SYMBOL=ABB&amp;VAR:INDEX=0"}</definedName>
    <definedName name="_2909__FDSAUDITLINK__" hidden="1">{"fdsup://directions/FAT Viewer?action=UPDATE&amp;creator=factset&amp;DYN_ARGS=TRUE&amp;DOC_NAME=FAT:FQL_AUDITING_CLIENT_TEMPLATE.FAT&amp;display_string=Audit&amp;VAR:KEY=ARODKHWFMX&amp;VAR:QUERY=RkZfR1JPU1NfTUdOKE1PTiwwKQ==&amp;WINDOW=FIRST_POPUP&amp;HEIGHT=450&amp;WIDTH=450&amp;START_MAXIMIZED=","FALSE&amp;VAR:CALENDAR=US&amp;VAR:SYMBOL=ABB&amp;VAR:INDEX=0"}</definedName>
    <definedName name="_2910__FDSAUDITLINK__" localSheetId="2" hidden="1">{"fdsup://directions/FAT Viewer?action=UPDATE&amp;creator=factset&amp;DYN_ARGS=TRUE&amp;DOC_NAME=FAT:FQL_AUDITING_CLIENT_TEMPLATE.FAT&amp;display_string=Audit&amp;VAR:KEY=UPAHINSPGN&amp;VAR:QUERY=RkZfR1JPU1NfTUdOKE1PTiwwKQ==&amp;WINDOW=FIRST_POPUP&amp;HEIGHT=450&amp;WIDTH=450&amp;START_MAXIMIZED=","FALSE&amp;VAR:CALENDAR=US&amp;VAR:SYMBOL=NSC&amp;VAR:INDEX=0"}</definedName>
    <definedName name="_2910__FDSAUDITLINK__" hidden="1">{"fdsup://directions/FAT Viewer?action=UPDATE&amp;creator=factset&amp;DYN_ARGS=TRUE&amp;DOC_NAME=FAT:FQL_AUDITING_CLIENT_TEMPLATE.FAT&amp;display_string=Audit&amp;VAR:KEY=UPAHINSPGN&amp;VAR:QUERY=RkZfR1JPU1NfTUdOKE1PTiwwKQ==&amp;WINDOW=FIRST_POPUP&amp;HEIGHT=450&amp;WIDTH=450&amp;START_MAXIMIZED=","FALSE&amp;VAR:CALENDAR=US&amp;VAR:SYMBOL=NSC&amp;VAR:INDEX=0"}</definedName>
    <definedName name="_2911__FDSAUDITLINK__" localSheetId="2" hidden="1">{"fdsup://Directions/FactSet Auditing Viewer?action=AUDIT_VALUE&amp;DB=129&amp;ID1=74762E10&amp;VALUEID=05194&amp;SDATE=201001&amp;PERIODTYPE=QTR_STD&amp;window=popup_no_bar&amp;width=385&amp;height=120&amp;START_MAXIMIZED=FALSE&amp;creator=factset&amp;display_string=Audit"}</definedName>
    <definedName name="_2911__FDSAUDITLINK__" hidden="1">{"fdsup://Directions/FactSet Auditing Viewer?action=AUDIT_VALUE&amp;DB=129&amp;ID1=74762E10&amp;VALUEID=05194&amp;SDATE=201001&amp;PERIODTYPE=QTR_STD&amp;window=popup_no_bar&amp;width=385&amp;height=120&amp;START_MAXIMIZED=FALSE&amp;creator=factset&amp;display_string=Audit"}</definedName>
    <definedName name="_2912__FDSAUDITLINK__" localSheetId="2" hidden="1">{"fdsup://Directions/FactSet Auditing Viewer?action=AUDIT_VALUE&amp;DB=129&amp;ID1=65584410&amp;VALUEID=05194&amp;SDATE=201001&amp;PERIODTYPE=QTR_STD&amp;window=popup_no_bar&amp;width=385&amp;height=120&amp;START_MAXIMIZED=FALSE&amp;creator=factset&amp;display_string=Audit"}</definedName>
    <definedName name="_2912__FDSAUDITLINK__" hidden="1">{"fdsup://Directions/FactSet Auditing Viewer?action=AUDIT_VALUE&amp;DB=129&amp;ID1=65584410&amp;VALUEID=05194&amp;SDATE=201001&amp;PERIODTYPE=QTR_STD&amp;window=popup_no_bar&amp;width=385&amp;height=120&amp;START_MAXIMIZED=FALSE&amp;creator=factset&amp;display_string=Audit"}</definedName>
    <definedName name="_2913__FDSAUDITLINK__" localSheetId="2" hidden="1">{"fdsup://directions/FAT Viewer?action=UPDATE&amp;creator=factset&amp;DYN_ARGS=TRUE&amp;DOC_NAME=FAT:FQL_AUDITING_CLIENT_TEMPLATE.FAT&amp;display_string=Audit&amp;VAR:KEY=WTMJMPEFOH&amp;VAR:QUERY=RkZfRlJFRV9DRihMVE0sMCwsLCxVU0Qp&amp;WINDOW=FIRST_POPUP&amp;HEIGHT=450&amp;WIDTH=450&amp;START_MAXIMI","ZED=FALSE&amp;VAR:CALENDAR=US&amp;VAR:SYMBOL=AYI&amp;VAR:INDEX=0"}</definedName>
    <definedName name="_2913__FDSAUDITLINK__" hidden="1">{"fdsup://directions/FAT Viewer?action=UPDATE&amp;creator=factset&amp;DYN_ARGS=TRUE&amp;DOC_NAME=FAT:FQL_AUDITING_CLIENT_TEMPLATE.FAT&amp;display_string=Audit&amp;VAR:KEY=WTMJMPEFOH&amp;VAR:QUERY=RkZfRlJFRV9DRihMVE0sMCwsLCxVU0Qp&amp;WINDOW=FIRST_POPUP&amp;HEIGHT=450&amp;WIDTH=450&amp;START_MAXIMI","ZED=FALSE&amp;VAR:CALENDAR=US&amp;VAR:SYMBOL=AYI&amp;VAR:INDEX=0"}</definedName>
    <definedName name="_2914__FDSAUDITLINK__" localSheetId="2" hidden="1">{"fdsup://directions/FAT Viewer?action=UPDATE&amp;creator=factset&amp;DYN_ARGS=TRUE&amp;DOC_NAME=FAT:FQL_AUDITING_CLIENT_TEMPLATE.FAT&amp;display_string=Audit&amp;VAR:KEY=YBWRSTQXMX&amp;VAR:QUERY=RkZfR1JPU1NfTUdOKE1PTiwwKQ==&amp;WINDOW=FIRST_POPUP&amp;HEIGHT=450&amp;WIDTH=450&amp;START_MAXIMIZED=","FALSE&amp;VAR:CALENDAR=US&amp;VAR:SYMBOL=AYI&amp;VAR:INDEX=0"}</definedName>
    <definedName name="_2914__FDSAUDITLINK__" hidden="1">{"fdsup://directions/FAT Viewer?action=UPDATE&amp;creator=factset&amp;DYN_ARGS=TRUE&amp;DOC_NAME=FAT:FQL_AUDITING_CLIENT_TEMPLATE.FAT&amp;display_string=Audit&amp;VAR:KEY=YBWRSTQXMX&amp;VAR:QUERY=RkZfR1JPU1NfTUdOKE1PTiwwKQ==&amp;WINDOW=FIRST_POPUP&amp;HEIGHT=450&amp;WIDTH=450&amp;START_MAXIMIZED=","FALSE&amp;VAR:CALENDAR=US&amp;VAR:SYMBOL=AYI&amp;VAR:INDEX=0"}</definedName>
    <definedName name="_2915__FDSAUDITLINK__" localSheetId="2" hidden="1">{"fdsup://directions/FAT Viewer?action=UPDATE&amp;creator=factset&amp;DYN_ARGS=TRUE&amp;DOC_NAME=FAT:FQL_AUDITING_CLIENT_TEMPLATE.FAT&amp;display_string=Audit&amp;VAR:KEY=AHYRGHYDGX&amp;VAR:QUERY=RkZfRlJFRV9DRihMVE0sMCwsLCxVU0Qp&amp;WINDOW=FIRST_POPUP&amp;HEIGHT=450&amp;WIDTH=450&amp;START_MAXIMI","ZED=FALSE&amp;VAR:CALENDAR=US&amp;VAR:SYMBOL=CREE&amp;VAR:INDEX=0"}</definedName>
    <definedName name="_2915__FDSAUDITLINK__" hidden="1">{"fdsup://directions/FAT Viewer?action=UPDATE&amp;creator=factset&amp;DYN_ARGS=TRUE&amp;DOC_NAME=FAT:FQL_AUDITING_CLIENT_TEMPLATE.FAT&amp;display_string=Audit&amp;VAR:KEY=AHYRGHYDGX&amp;VAR:QUERY=RkZfRlJFRV9DRihMVE0sMCwsLCxVU0Qp&amp;WINDOW=FIRST_POPUP&amp;HEIGHT=450&amp;WIDTH=450&amp;START_MAXIMI","ZED=FALSE&amp;VAR:CALENDAR=US&amp;VAR:SYMBOL=CREE&amp;VAR:INDEX=0"}</definedName>
    <definedName name="_2916__FDSAUDITLINK__" localSheetId="2" hidden="1">{"fdsup://directions/FAT Viewer?action=UPDATE&amp;creator=factset&amp;DYN_ARGS=TRUE&amp;DOC_NAME=FAT:FQL_AUDITING_CLIENT_TEMPLATE.FAT&amp;display_string=Audit&amp;VAR:KEY=APWVYTQDQR&amp;VAR:QUERY=RkZfRlJFRV9DRihMVE0sMCwsLCxVU0Qp&amp;WINDOW=FIRST_POPUP&amp;HEIGHT=450&amp;WIDTH=450&amp;START_MAXIMI","ZED=FALSE&amp;VAR:CALENDAR=US&amp;VAR:SYMBOL=EME&amp;VAR:INDEX=0"}</definedName>
    <definedName name="_2916__FDSAUDITLINK__" hidden="1">{"fdsup://directions/FAT Viewer?action=UPDATE&amp;creator=factset&amp;DYN_ARGS=TRUE&amp;DOC_NAME=FAT:FQL_AUDITING_CLIENT_TEMPLATE.FAT&amp;display_string=Audit&amp;VAR:KEY=APWVYTQDQR&amp;VAR:QUERY=RkZfRlJFRV9DRihMVE0sMCwsLCxVU0Qp&amp;WINDOW=FIRST_POPUP&amp;HEIGHT=450&amp;WIDTH=450&amp;START_MAXIMI","ZED=FALSE&amp;VAR:CALENDAR=US&amp;VAR:SYMBOL=EME&amp;VAR:INDEX=0"}</definedName>
    <definedName name="_2917__FDSAUDITLINK__" localSheetId="2" hidden="1">{"fdsup://directions/FAT Viewer?action=UPDATE&amp;creator=factset&amp;DYN_ARGS=TRUE&amp;DOC_NAME=FAT:FQL_AUDITING_CLIENT_TEMPLATE.FAT&amp;display_string=Audit&amp;VAR:KEY=CLKRYHQPKZ&amp;VAR:QUERY=RkZfRlJFRV9DRihMVE0sMCwsLCxVU0Qp&amp;WINDOW=FIRST_POPUP&amp;HEIGHT=450&amp;WIDTH=450&amp;START_MAXIMI","ZED=FALSE&amp;VAR:CALENDAR=US&amp;VAR:SYMBOL=WFC&amp;VAR:INDEX=0"}</definedName>
    <definedName name="_2917__FDSAUDITLINK__" hidden="1">{"fdsup://directions/FAT Viewer?action=UPDATE&amp;creator=factset&amp;DYN_ARGS=TRUE&amp;DOC_NAME=FAT:FQL_AUDITING_CLIENT_TEMPLATE.FAT&amp;display_string=Audit&amp;VAR:KEY=CLKRYHQPKZ&amp;VAR:QUERY=RkZfRlJFRV9DRihMVE0sMCwsLCxVU0Qp&amp;WINDOW=FIRST_POPUP&amp;HEIGHT=450&amp;WIDTH=450&amp;START_MAXIMI","ZED=FALSE&amp;VAR:CALENDAR=US&amp;VAR:SYMBOL=WFC&amp;VAR:INDEX=0"}</definedName>
    <definedName name="_2918__FDSAUDITLINK__" localSheetId="2" hidden="1">{"fdsup://directions/FAT Viewer?action=UPDATE&amp;creator=factset&amp;DYN_ARGS=TRUE&amp;DOC_NAME=FAT:FQL_AUDITING_CLIENT_TEMPLATE.FAT&amp;display_string=Audit&amp;VAR:KEY=YBUXKLMPGT&amp;VAR:QUERY=RkZfRlJFRV9DRihMVE0sMCwsLCxVU0Qp&amp;WINDOW=FIRST_POPUP&amp;HEIGHT=450&amp;WIDTH=450&amp;START_MAXIMI","ZED=FALSE&amp;VAR:CALENDAR=US&amp;VAR:SYMBOL=WAB&amp;VAR:INDEX=0"}</definedName>
    <definedName name="_2918__FDSAUDITLINK__" hidden="1">{"fdsup://directions/FAT Viewer?action=UPDATE&amp;creator=factset&amp;DYN_ARGS=TRUE&amp;DOC_NAME=FAT:FQL_AUDITING_CLIENT_TEMPLATE.FAT&amp;display_string=Audit&amp;VAR:KEY=YBUXKLMPGT&amp;VAR:QUERY=RkZfRlJFRV9DRihMVE0sMCwsLCxVU0Qp&amp;WINDOW=FIRST_POPUP&amp;HEIGHT=450&amp;WIDTH=450&amp;START_MAXIMI","ZED=FALSE&amp;VAR:CALENDAR=US&amp;VAR:SYMBOL=WAB&amp;VAR:INDEX=0"}</definedName>
    <definedName name="_2919__FDSAUDITLINK__" localSheetId="2" hidden="1">{"fdsup://directions/FAT Viewer?action=UPDATE&amp;creator=factset&amp;DYN_ARGS=TRUE&amp;DOC_NAME=FAT:FQL_AUDITING_CLIENT_TEMPLATE.FAT&amp;display_string=Audit&amp;VAR:KEY=IRUXOXIDQX&amp;VAR:QUERY=RkZfRlJFRV9DRihMVE0sMCwsLCxVU0Qp&amp;WINDOW=FIRST_POPUP&amp;HEIGHT=450&amp;WIDTH=450&amp;START_MAXIMI","ZED=FALSE&amp;VAR:CALENDAR=US&amp;VAR:SYMBOL=WFMI&amp;VAR:INDEX=0"}</definedName>
    <definedName name="_2919__FDSAUDITLINK__" hidden="1">{"fdsup://directions/FAT Viewer?action=UPDATE&amp;creator=factset&amp;DYN_ARGS=TRUE&amp;DOC_NAME=FAT:FQL_AUDITING_CLIENT_TEMPLATE.FAT&amp;display_string=Audit&amp;VAR:KEY=IRUXOXIDQX&amp;VAR:QUERY=RkZfRlJFRV9DRihMVE0sMCwsLCxVU0Qp&amp;WINDOW=FIRST_POPUP&amp;HEIGHT=450&amp;WIDTH=450&amp;START_MAXIMI","ZED=FALSE&amp;VAR:CALENDAR=US&amp;VAR:SYMBOL=WFMI&amp;VAR:INDEX=0"}</definedName>
    <definedName name="_2920__FDSAUDITLINK__" localSheetId="2" hidden="1">{"fdsup://directions/FAT Viewer?action=UPDATE&amp;creator=factset&amp;DYN_ARGS=TRUE&amp;DOC_NAME=FAT:FQL_AUDITING_CLIENT_TEMPLATE.FAT&amp;display_string=Audit&amp;VAR:KEY=ONCXKTSNQN&amp;VAR:QUERY=RkZfR1JPU1NfTUdOKE1PTiwwKQ==&amp;WINDOW=FIRST_POPUP&amp;HEIGHT=450&amp;WIDTH=450&amp;START_MAXIMIZED=","FALSE&amp;VAR:CALENDAR=US&amp;VAR:SYMBOL=CREE&amp;VAR:INDEX=0"}</definedName>
    <definedName name="_2920__FDSAUDITLINK__" hidden="1">{"fdsup://directions/FAT Viewer?action=UPDATE&amp;creator=factset&amp;DYN_ARGS=TRUE&amp;DOC_NAME=FAT:FQL_AUDITING_CLIENT_TEMPLATE.FAT&amp;display_string=Audit&amp;VAR:KEY=ONCXKTSNQN&amp;VAR:QUERY=RkZfR1JPU1NfTUdOKE1PTiwwKQ==&amp;WINDOW=FIRST_POPUP&amp;HEIGHT=450&amp;WIDTH=450&amp;START_MAXIMIZED=","FALSE&amp;VAR:CALENDAR=US&amp;VAR:SYMBOL=CREE&amp;VAR:INDEX=0"}</definedName>
    <definedName name="_2921__FDSAUDITLINK__" localSheetId="2" hidden="1">{"fdsup://directions/FAT Viewer?action=UPDATE&amp;creator=factset&amp;DYN_ARGS=TRUE&amp;DOC_NAME=FAT:FQL_AUDITING_CLIENT_TEMPLATE.FAT&amp;display_string=Audit&amp;VAR:KEY=MLAVADMVEV&amp;VAR:QUERY=RkZfR1JPU1NfTUdOKE1PTiwwKQ==&amp;WINDOW=FIRST_POPUP&amp;HEIGHT=450&amp;WIDTH=450&amp;START_MAXIMIZED=","FALSE&amp;VAR:CALENDAR=US&amp;VAR:SYMBOL=EME&amp;VAR:INDEX=0"}</definedName>
    <definedName name="_2921__FDSAUDITLINK__" hidden="1">{"fdsup://directions/FAT Viewer?action=UPDATE&amp;creator=factset&amp;DYN_ARGS=TRUE&amp;DOC_NAME=FAT:FQL_AUDITING_CLIENT_TEMPLATE.FAT&amp;display_string=Audit&amp;VAR:KEY=MLAVADMVEV&amp;VAR:QUERY=RkZfR1JPU1NfTUdOKE1PTiwwKQ==&amp;WINDOW=FIRST_POPUP&amp;HEIGHT=450&amp;WIDTH=450&amp;START_MAXIMIZED=","FALSE&amp;VAR:CALENDAR=US&amp;VAR:SYMBOL=EME&amp;VAR:INDEX=0"}</definedName>
    <definedName name="_2922__FDSAUDITLINK__" localSheetId="2" hidden="1">{"fdsup://directions/FAT Viewer?action=UPDATE&amp;creator=factset&amp;DYN_ARGS=TRUE&amp;DOC_NAME=FAT:FQL_AUDITING_CLIENT_TEMPLATE.FAT&amp;display_string=Audit&amp;VAR:KEY=QBMTWVIZCV&amp;VAR:QUERY=RkZfR1JPU1NfTUdOKE1PTiwwKQ==&amp;WINDOW=FIRST_POPUP&amp;HEIGHT=450&amp;WIDTH=450&amp;START_MAXIMIZED=","FALSE&amp;VAR:CALENDAR=US&amp;VAR:SYMBOL=WFC&amp;VAR:INDEX=0"}</definedName>
    <definedName name="_2922__FDSAUDITLINK__" hidden="1">{"fdsup://directions/FAT Viewer?action=UPDATE&amp;creator=factset&amp;DYN_ARGS=TRUE&amp;DOC_NAME=FAT:FQL_AUDITING_CLIENT_TEMPLATE.FAT&amp;display_string=Audit&amp;VAR:KEY=QBMTWVIZCV&amp;VAR:QUERY=RkZfR1JPU1NfTUdOKE1PTiwwKQ==&amp;WINDOW=FIRST_POPUP&amp;HEIGHT=450&amp;WIDTH=450&amp;START_MAXIMIZED=","FALSE&amp;VAR:CALENDAR=US&amp;VAR:SYMBOL=WFC&amp;VAR:INDEX=0"}</definedName>
    <definedName name="_2923__FDSAUDITLINK__" localSheetId="2" hidden="1">{"fdsup://directions/FAT Viewer?action=UPDATE&amp;creator=factset&amp;DYN_ARGS=TRUE&amp;DOC_NAME=FAT:FQL_AUDITING_CLIENT_TEMPLATE.FAT&amp;display_string=Audit&amp;VAR:KEY=INKDMJAHID&amp;VAR:QUERY=RkZfR1JPU1NfTUdOKE1PTiwwKQ==&amp;WINDOW=FIRST_POPUP&amp;HEIGHT=450&amp;WIDTH=450&amp;START_MAXIMIZED=","FALSE&amp;VAR:CALENDAR=US&amp;VAR:SYMBOL=WAB&amp;VAR:INDEX=0"}</definedName>
    <definedName name="_2923__FDSAUDITLINK__" hidden="1">{"fdsup://directions/FAT Viewer?action=UPDATE&amp;creator=factset&amp;DYN_ARGS=TRUE&amp;DOC_NAME=FAT:FQL_AUDITING_CLIENT_TEMPLATE.FAT&amp;display_string=Audit&amp;VAR:KEY=INKDMJAHID&amp;VAR:QUERY=RkZfR1JPU1NfTUdOKE1PTiwwKQ==&amp;WINDOW=FIRST_POPUP&amp;HEIGHT=450&amp;WIDTH=450&amp;START_MAXIMIZED=","FALSE&amp;VAR:CALENDAR=US&amp;VAR:SYMBOL=WAB&amp;VAR:INDEX=0"}</definedName>
    <definedName name="_2924__FDSAUDITLINK__" localSheetId="2" hidden="1">{"fdsup://directions/FAT Viewer?action=UPDATE&amp;creator=factset&amp;DYN_ARGS=TRUE&amp;DOC_NAME=FAT:FQL_AUDITING_CLIENT_TEMPLATE.FAT&amp;display_string=Audit&amp;VAR:KEY=YJKHWTAVSF&amp;VAR:QUERY=RkZfR1JPU1NfTUdOKE1PTiwwKQ==&amp;WINDOW=FIRST_POPUP&amp;HEIGHT=450&amp;WIDTH=450&amp;START_MAXIMIZED=","FALSE&amp;VAR:CALENDAR=US&amp;VAR:SYMBOL=WFMI&amp;VAR:INDEX=0"}</definedName>
    <definedName name="_2924__FDSAUDITLINK__" hidden="1">{"fdsup://directions/FAT Viewer?action=UPDATE&amp;creator=factset&amp;DYN_ARGS=TRUE&amp;DOC_NAME=FAT:FQL_AUDITING_CLIENT_TEMPLATE.FAT&amp;display_string=Audit&amp;VAR:KEY=YJKHWTAVSF&amp;VAR:QUERY=RkZfR1JPU1NfTUdOKE1PTiwwKQ==&amp;WINDOW=FIRST_POPUP&amp;HEIGHT=450&amp;WIDTH=450&amp;START_MAXIMIZED=","FALSE&amp;VAR:CALENDAR=US&amp;VAR:SYMBOL=WFMI&amp;VAR:INDEX=0"}</definedName>
    <definedName name="_2925__FDSAUDITLINK__" localSheetId="2" hidden="1">{"fdsup://directions/FAT Viewer?action=UPDATE&amp;creator=factset&amp;DYN_ARGS=TRUE&amp;DOC_NAME=FAT:FQL_AUDITING_CLIENT_TEMPLATE.FAT&amp;display_string=Audit&amp;VAR:KEY=STKHYXOPWD&amp;VAR:QUERY=RkZfRlJFRV9DRihMVE0sMCwsLCxVU0Qp&amp;WINDOW=FIRST_POPUP&amp;HEIGHT=450&amp;WIDTH=450&amp;START_MAXIMI","ZED=FALSE&amp;VAR:CALENDAR=US&amp;VAR:SYMBOL=CONSUMER STAPLES&amp;VAR:INDEX=0"}</definedName>
    <definedName name="_2925__FDSAUDITLINK__" hidden="1">{"fdsup://directions/FAT Viewer?action=UPDATE&amp;creator=factset&amp;DYN_ARGS=TRUE&amp;DOC_NAME=FAT:FQL_AUDITING_CLIENT_TEMPLATE.FAT&amp;display_string=Audit&amp;VAR:KEY=STKHYXOPWD&amp;VAR:QUERY=RkZfRlJFRV9DRihMVE0sMCwsLCxVU0Qp&amp;WINDOW=FIRST_POPUP&amp;HEIGHT=450&amp;WIDTH=450&amp;START_MAXIMI","ZED=FALSE&amp;VAR:CALENDAR=US&amp;VAR:SYMBOL=CONSUMER STAPLES&amp;VAR:INDEX=0"}</definedName>
    <definedName name="_2926__FDSAUDITLINK__" localSheetId="2" hidden="1">{"fdsup://directions/FAT Viewer?action=UPDATE&amp;creator=factset&amp;DYN_ARGS=TRUE&amp;DOC_NAME=FAT:FQL_AUDITING_CLIENT_TEMPLATE.FAT&amp;display_string=Audit&amp;VAR:KEY=CDIHYPABOB&amp;VAR:QUERY=RkZfRlJFRV9DRihMVE0sMCwsLCxVU0Qp&amp;WINDOW=FIRST_POPUP&amp;HEIGHT=450&amp;WIDTH=450&amp;START_MAXIMI","ZED=FALSE&amp;VAR:CALENDAR=US&amp;VAR:SYMBOL=CLX&amp;VAR:INDEX=0"}</definedName>
    <definedName name="_2926__FDSAUDITLINK__" hidden="1">{"fdsup://directions/FAT Viewer?action=UPDATE&amp;creator=factset&amp;DYN_ARGS=TRUE&amp;DOC_NAME=FAT:FQL_AUDITING_CLIENT_TEMPLATE.FAT&amp;display_string=Audit&amp;VAR:KEY=CDIHYPABOB&amp;VAR:QUERY=RkZfRlJFRV9DRihMVE0sMCwsLCxVU0Qp&amp;WINDOW=FIRST_POPUP&amp;HEIGHT=450&amp;WIDTH=450&amp;START_MAXIMI","ZED=FALSE&amp;VAR:CALENDAR=US&amp;VAR:SYMBOL=CLX&amp;VAR:INDEX=0"}</definedName>
    <definedName name="_2927__FDSAUDITLINK__" localSheetId="2" hidden="1">{"fdsup://directions/FAT Viewer?action=UPDATE&amp;creator=factset&amp;DYN_ARGS=TRUE&amp;DOC_NAME=FAT:FQL_AUDITING_CLIENT_TEMPLATE.FAT&amp;display_string=Audit&amp;VAR:KEY=WXUHGPCXYX&amp;VAR:QUERY=RkZfRlJFRV9DRihMVE0sMCwsLCxVU0Qp&amp;WINDOW=FIRST_POPUP&amp;HEIGHT=450&amp;WIDTH=450&amp;START_MAXIMI","ZED=FALSE&amp;VAR:CALENDAR=US&amp;VAR:SYMBOL=CHD&amp;VAR:INDEX=0"}</definedName>
    <definedName name="_2927__FDSAUDITLINK__" hidden="1">{"fdsup://directions/FAT Viewer?action=UPDATE&amp;creator=factset&amp;DYN_ARGS=TRUE&amp;DOC_NAME=FAT:FQL_AUDITING_CLIENT_TEMPLATE.FAT&amp;display_string=Audit&amp;VAR:KEY=WXUHGPCXYX&amp;VAR:QUERY=RkZfRlJFRV9DRihMVE0sMCwsLCxVU0Qp&amp;WINDOW=FIRST_POPUP&amp;HEIGHT=450&amp;WIDTH=450&amp;START_MAXIMI","ZED=FALSE&amp;VAR:CALENDAR=US&amp;VAR:SYMBOL=CHD&amp;VAR:INDEX=0"}</definedName>
    <definedName name="_2928__FDSAUDITLINK__" localSheetId="2" hidden="1">{"fdsup://directions/FAT Viewer?action=UPDATE&amp;creator=factset&amp;DYN_ARGS=TRUE&amp;DOC_NAME=FAT:FQL_AUDITING_CLIENT_TEMPLATE.FAT&amp;display_string=Audit&amp;VAR:KEY=EPWJGXURQV&amp;VAR:QUERY=RkZfRlJFRV9DRihMVE0sMCwsLCxVU0Qp&amp;WINDOW=FIRST_POPUP&amp;HEIGHT=450&amp;WIDTH=450&amp;START_MAXIMI","ZED=FALSE&amp;VAR:CALENDAR=US&amp;VAR:SYMBOL=PG&amp;VAR:INDEX=0"}</definedName>
    <definedName name="_2928__FDSAUDITLINK__" hidden="1">{"fdsup://directions/FAT Viewer?action=UPDATE&amp;creator=factset&amp;DYN_ARGS=TRUE&amp;DOC_NAME=FAT:FQL_AUDITING_CLIENT_TEMPLATE.FAT&amp;display_string=Audit&amp;VAR:KEY=EPWJGXURQV&amp;VAR:QUERY=RkZfRlJFRV9DRihMVE0sMCwsLCxVU0Qp&amp;WINDOW=FIRST_POPUP&amp;HEIGHT=450&amp;WIDTH=450&amp;START_MAXIMI","ZED=FALSE&amp;VAR:CALENDAR=US&amp;VAR:SYMBOL=PG&amp;VAR:INDEX=0"}</definedName>
    <definedName name="_2929__FDSAUDITLINK__" localSheetId="2" hidden="1">{"fdsup://directions/FAT Viewer?action=UPDATE&amp;creator=factset&amp;DYN_ARGS=TRUE&amp;DOC_NAME=FAT:FQL_AUDITING_CLIENT_TEMPLATE.FAT&amp;display_string=Audit&amp;VAR:KEY=APYXYRUJUZ&amp;VAR:QUERY=RkZfR1JPU1NfTUdOKE1PTiwwKQ==&amp;WINDOW=FIRST_POPUP&amp;HEIGHT=450&amp;WIDTH=450&amp;START_MAXIMIZED=","FALSE&amp;VAR:CALENDAR=US&amp;VAR:SYMBOL=CLX&amp;VAR:INDEX=0"}</definedName>
    <definedName name="_2929__FDSAUDITLINK__" hidden="1">{"fdsup://directions/FAT Viewer?action=UPDATE&amp;creator=factset&amp;DYN_ARGS=TRUE&amp;DOC_NAME=FAT:FQL_AUDITING_CLIENT_TEMPLATE.FAT&amp;display_string=Audit&amp;VAR:KEY=APYXYRUJUZ&amp;VAR:QUERY=RkZfR1JPU1NfTUdOKE1PTiwwKQ==&amp;WINDOW=FIRST_POPUP&amp;HEIGHT=450&amp;WIDTH=450&amp;START_MAXIMIZED=","FALSE&amp;VAR:CALENDAR=US&amp;VAR:SYMBOL=CLX&amp;VAR:INDEX=0"}</definedName>
    <definedName name="_2930__FDSAUDITLINK__" localSheetId="2" hidden="1">{"fdsup://directions/FAT Viewer?action=UPDATE&amp;creator=factset&amp;DYN_ARGS=TRUE&amp;DOC_NAME=FAT:FQL_AUDITING_CLIENT_TEMPLATE.FAT&amp;display_string=Audit&amp;VAR:KEY=CZGRYDOXMD&amp;VAR:QUERY=RkZfR1JPU1NfTUdOKE1PTiwwKQ==&amp;WINDOW=FIRST_POPUP&amp;HEIGHT=450&amp;WIDTH=450&amp;START_MAXIMIZED=","FALSE&amp;VAR:CALENDAR=US&amp;VAR:SYMBOL=CHD&amp;VAR:INDEX=0"}</definedName>
    <definedName name="_2930__FDSAUDITLINK__" hidden="1">{"fdsup://directions/FAT Viewer?action=UPDATE&amp;creator=factset&amp;DYN_ARGS=TRUE&amp;DOC_NAME=FAT:FQL_AUDITING_CLIENT_TEMPLATE.FAT&amp;display_string=Audit&amp;VAR:KEY=CZGRYDOXMD&amp;VAR:QUERY=RkZfR1JPU1NfTUdOKE1PTiwwKQ==&amp;WINDOW=FIRST_POPUP&amp;HEIGHT=450&amp;WIDTH=450&amp;START_MAXIMIZED=","FALSE&amp;VAR:CALENDAR=US&amp;VAR:SYMBOL=CHD&amp;VAR:INDEX=0"}</definedName>
    <definedName name="_2931__FDSAUDITLINK__" localSheetId="2" hidden="1">{"fdsup://directions/FAT Viewer?action=UPDATE&amp;creator=factset&amp;DYN_ARGS=TRUE&amp;DOC_NAME=FAT:FQL_AUDITING_CLIENT_TEMPLATE.FAT&amp;display_string=Audit&amp;VAR:KEY=ANKVABKFGV&amp;VAR:QUERY=RkZfR1JPU1NfTUdOKE1PTiwwKQ==&amp;WINDOW=FIRST_POPUP&amp;HEIGHT=450&amp;WIDTH=450&amp;START_MAXIMIZED=","FALSE&amp;VAR:CALENDAR=US&amp;VAR:SYMBOL=PG&amp;VAR:INDEX=0"}</definedName>
    <definedName name="_2931__FDSAUDITLINK__" hidden="1">{"fdsup://directions/FAT Viewer?action=UPDATE&amp;creator=factset&amp;DYN_ARGS=TRUE&amp;DOC_NAME=FAT:FQL_AUDITING_CLIENT_TEMPLATE.FAT&amp;display_string=Audit&amp;VAR:KEY=ANKVABKFGV&amp;VAR:QUERY=RkZfR1JPU1NfTUdOKE1PTiwwKQ==&amp;WINDOW=FIRST_POPUP&amp;HEIGHT=450&amp;WIDTH=450&amp;START_MAXIMIZED=","FALSE&amp;VAR:CALENDAR=US&amp;VAR:SYMBOL=PG&amp;VAR:INDEX=0"}</definedName>
    <definedName name="_2932__FDSAUDITLINK__" localSheetId="2" hidden="1">{"fdsup://directions/FAT Viewer?action=UPDATE&amp;creator=factset&amp;DYN_ARGS=TRUE&amp;DOC_NAME=FAT:FQL_AUDITING_CLIENT_TEMPLATE.FAT&amp;display_string=Audit&amp;VAR:KEY=BEPCHCPELW&amp;VAR:QUERY=RkZfRlJFRV9DRihMVE0sMCwsLCxVU0Qp&amp;WINDOW=FIRST_POPUP&amp;HEIGHT=450&amp;WIDTH=450&amp;START_MAXIMI","ZED=FALSE&amp;VAR:CALENDAR=US&amp;VAR:SYMBOL=JCI&amp;VAR:INDEX=0"}</definedName>
    <definedName name="_2932__FDSAUDITLINK__" hidden="1">{"fdsup://directions/FAT Viewer?action=UPDATE&amp;creator=factset&amp;DYN_ARGS=TRUE&amp;DOC_NAME=FAT:FQL_AUDITING_CLIENT_TEMPLATE.FAT&amp;display_string=Audit&amp;VAR:KEY=BEPCHCPELW&amp;VAR:QUERY=RkZfRlJFRV9DRihMVE0sMCwsLCxVU0Qp&amp;WINDOW=FIRST_POPUP&amp;HEIGHT=450&amp;WIDTH=450&amp;START_MAXIMI","ZED=FALSE&amp;VAR:CALENDAR=US&amp;VAR:SYMBOL=JCI&amp;VAR:INDEX=0"}</definedName>
    <definedName name="_2933__FDSAUDITLINK__" localSheetId="2" hidden="1">{"fdsup://directions/FAT Viewer?action=UPDATE&amp;creator=factset&amp;DYN_ARGS=TRUE&amp;DOC_NAME=FAT:FQL_AUDITING_CLIENT_TEMPLATE.FAT&amp;display_string=Audit&amp;VAR:KEY=PMZGFCTITQ&amp;VAR:QUERY=RkZfRlJFRV9DRihMVE0sMCwsLCxVU0Qp&amp;WINDOW=FIRST_POPUP&amp;HEIGHT=450&amp;WIDTH=450&amp;START_MAXIMI","ZED=FALSE&amp;VAR:CALENDAR=US&amp;VAR:SYMBOL=SBUX&amp;VAR:INDEX=0"}</definedName>
    <definedName name="_2933__FDSAUDITLINK__" hidden="1">{"fdsup://directions/FAT Viewer?action=UPDATE&amp;creator=factset&amp;DYN_ARGS=TRUE&amp;DOC_NAME=FAT:FQL_AUDITING_CLIENT_TEMPLATE.FAT&amp;display_string=Audit&amp;VAR:KEY=PMZGFCTITQ&amp;VAR:QUERY=RkZfRlJFRV9DRihMVE0sMCwsLCxVU0Qp&amp;WINDOW=FIRST_POPUP&amp;HEIGHT=450&amp;WIDTH=450&amp;START_MAXIMI","ZED=FALSE&amp;VAR:CALENDAR=US&amp;VAR:SYMBOL=SBUX&amp;VAR:INDEX=0"}</definedName>
    <definedName name="_2934__FDSAUDITLINK__" localSheetId="2" hidden="1">{"fdsup://directions/FAT Viewer?action=UPDATE&amp;creator=factset&amp;DYN_ARGS=TRUE&amp;DOC_NAME=FAT:FQL_AUDITING_CLIENT_TEMPLATE.FAT&amp;display_string=Audit&amp;VAR:KEY=ZUNONSPOHI&amp;VAR:QUERY=RkZfRlJFRV9DRihMVE0sMCwsLCxVU0Qp&amp;WINDOW=FIRST_POPUP&amp;HEIGHT=450&amp;WIDTH=450&amp;START_MAXIMI","ZED=FALSE&amp;VAR:CALENDAR=US&amp;VAR:SYMBOL=BWA&amp;VAR:INDEX=0"}</definedName>
    <definedName name="_2934__FDSAUDITLINK__" hidden="1">{"fdsup://directions/FAT Viewer?action=UPDATE&amp;creator=factset&amp;DYN_ARGS=TRUE&amp;DOC_NAME=FAT:FQL_AUDITING_CLIENT_TEMPLATE.FAT&amp;display_string=Audit&amp;VAR:KEY=ZUNONSPOHI&amp;VAR:QUERY=RkZfRlJFRV9DRihMVE0sMCwsLCxVU0Qp&amp;WINDOW=FIRST_POPUP&amp;HEIGHT=450&amp;WIDTH=450&amp;START_MAXIMI","ZED=FALSE&amp;VAR:CALENDAR=US&amp;VAR:SYMBOL=BWA&amp;VAR:INDEX=0"}</definedName>
    <definedName name="_2935__FDSAUDITLINK__" localSheetId="2" hidden="1">{"fdsup://directions/FAT Viewer?action=UPDATE&amp;creator=factset&amp;DYN_ARGS=TRUE&amp;DOC_NAME=FAT:FQL_AUDITING_CLIENT_TEMPLATE.FAT&amp;display_string=Audit&amp;VAR:KEY=FYHQLGJUBU&amp;VAR:QUERY=RkZfRlJFRV9DRihMVE0sMCwsLCxVU0Qp&amp;WINDOW=FIRST_POPUP&amp;HEIGHT=450&amp;WIDTH=450&amp;START_MAXIMI","ZED=FALSE&amp;VAR:CALENDAR=US&amp;VAR:SYMBOL=CMG&amp;VAR:INDEX=0"}</definedName>
    <definedName name="_2935__FDSAUDITLINK__" hidden="1">{"fdsup://directions/FAT Viewer?action=UPDATE&amp;creator=factset&amp;DYN_ARGS=TRUE&amp;DOC_NAME=FAT:FQL_AUDITING_CLIENT_TEMPLATE.FAT&amp;display_string=Audit&amp;VAR:KEY=FYHQLGJUBU&amp;VAR:QUERY=RkZfRlJFRV9DRihMVE0sMCwsLCxVU0Qp&amp;WINDOW=FIRST_POPUP&amp;HEIGHT=450&amp;WIDTH=450&amp;START_MAXIMI","ZED=FALSE&amp;VAR:CALENDAR=US&amp;VAR:SYMBOL=CMG&amp;VAR:INDEX=0"}</definedName>
    <definedName name="_2936__FDSAUDITLINK__" localSheetId="2" hidden="1">{"fdsup://directions/FAT Viewer?action=UPDATE&amp;creator=factset&amp;DYN_ARGS=TRUE&amp;DOC_NAME=FAT:FQL_AUDITING_CLIENT_TEMPLATE.FAT&amp;display_string=Audit&amp;VAR:KEY=NEZKJWDKZK&amp;VAR:QUERY=RkZfR1JPU1NfTUdOKE1PTiwwKQ==&amp;WINDOW=FIRST_POPUP&amp;HEIGHT=450&amp;WIDTH=450&amp;START_MAXIMIZED=","FALSE&amp;VAR:CALENDAR=US&amp;VAR:SYMBOL=JCI&amp;VAR:INDEX=0"}</definedName>
    <definedName name="_2936__FDSAUDITLINK__" hidden="1">{"fdsup://directions/FAT Viewer?action=UPDATE&amp;creator=factset&amp;DYN_ARGS=TRUE&amp;DOC_NAME=FAT:FQL_AUDITING_CLIENT_TEMPLATE.FAT&amp;display_string=Audit&amp;VAR:KEY=NEZKJWDKZK&amp;VAR:QUERY=RkZfR1JPU1NfTUdOKE1PTiwwKQ==&amp;WINDOW=FIRST_POPUP&amp;HEIGHT=450&amp;WIDTH=450&amp;START_MAXIMIZED=","FALSE&amp;VAR:CALENDAR=US&amp;VAR:SYMBOL=JCI&amp;VAR:INDEX=0"}</definedName>
    <definedName name="_2937__FDSAUDITLINK__" localSheetId="2" hidden="1">{"fdsup://directions/FAT Viewer?action=UPDATE&amp;creator=factset&amp;DYN_ARGS=TRUE&amp;DOC_NAME=FAT:FQL_AUDITING_CLIENT_TEMPLATE.FAT&amp;display_string=Audit&amp;VAR:KEY=RENWXUZSPW&amp;VAR:QUERY=RkZfR1JPU1NfTUdOKE1PTiwwKQ==&amp;WINDOW=FIRST_POPUP&amp;HEIGHT=450&amp;WIDTH=450&amp;START_MAXIMIZED=","FALSE&amp;VAR:CALENDAR=US&amp;VAR:SYMBOL=SBUX&amp;VAR:INDEX=0"}</definedName>
    <definedName name="_2937__FDSAUDITLINK__" hidden="1">{"fdsup://directions/FAT Viewer?action=UPDATE&amp;creator=factset&amp;DYN_ARGS=TRUE&amp;DOC_NAME=FAT:FQL_AUDITING_CLIENT_TEMPLATE.FAT&amp;display_string=Audit&amp;VAR:KEY=RENWXUZSPW&amp;VAR:QUERY=RkZfR1JPU1NfTUdOKE1PTiwwKQ==&amp;WINDOW=FIRST_POPUP&amp;HEIGHT=450&amp;WIDTH=450&amp;START_MAXIMIZED=","FALSE&amp;VAR:CALENDAR=US&amp;VAR:SYMBOL=SBUX&amp;VAR:INDEX=0"}</definedName>
    <definedName name="_2938__FDSAUDITLINK__" localSheetId="2" hidden="1">{"fdsup://directions/FAT Viewer?action=UPDATE&amp;creator=factset&amp;DYN_ARGS=TRUE&amp;DOC_NAME=FAT:FQL_AUDITING_CLIENT_TEMPLATE.FAT&amp;display_string=Audit&amp;VAR:KEY=TAVMPINMFS&amp;VAR:QUERY=RkZfR1JPU1NfTUdOKE1PTiwwKQ==&amp;WINDOW=FIRST_POPUP&amp;HEIGHT=450&amp;WIDTH=450&amp;START_MAXIMIZED=","FALSE&amp;VAR:CALENDAR=US&amp;VAR:SYMBOL=BWA&amp;VAR:INDEX=0"}</definedName>
    <definedName name="_2938__FDSAUDITLINK__" hidden="1">{"fdsup://directions/FAT Viewer?action=UPDATE&amp;creator=factset&amp;DYN_ARGS=TRUE&amp;DOC_NAME=FAT:FQL_AUDITING_CLIENT_TEMPLATE.FAT&amp;display_string=Audit&amp;VAR:KEY=TAVMPINMFS&amp;VAR:QUERY=RkZfR1JPU1NfTUdOKE1PTiwwKQ==&amp;WINDOW=FIRST_POPUP&amp;HEIGHT=450&amp;WIDTH=450&amp;START_MAXIMIZED=","FALSE&amp;VAR:CALENDAR=US&amp;VAR:SYMBOL=BWA&amp;VAR:INDEX=0"}</definedName>
    <definedName name="_2939__FDSAUDITLINK__" localSheetId="2" hidden="1">{"fdsup://directions/FAT Viewer?action=UPDATE&amp;creator=factset&amp;DYN_ARGS=TRUE&amp;DOC_NAME=FAT:FQL_AUDITING_CLIENT_TEMPLATE.FAT&amp;display_string=Audit&amp;VAR:KEY=PIFKDAHWBS&amp;VAR:QUERY=RkZfR1JPU1NfTUdOKE1PTiwwKQ==&amp;WINDOW=FIRST_POPUP&amp;HEIGHT=450&amp;WIDTH=450&amp;START_MAXIMIZED=","FALSE&amp;VAR:CALENDAR=US&amp;VAR:SYMBOL=CMG&amp;VAR:INDEX=0"}</definedName>
    <definedName name="_2939__FDSAUDITLINK__" hidden="1">{"fdsup://directions/FAT Viewer?action=UPDATE&amp;creator=factset&amp;DYN_ARGS=TRUE&amp;DOC_NAME=FAT:FQL_AUDITING_CLIENT_TEMPLATE.FAT&amp;display_string=Audit&amp;VAR:KEY=PIFKDAHWBS&amp;VAR:QUERY=RkZfR1JPU1NfTUdOKE1PTiwwKQ==&amp;WINDOW=FIRST_POPUP&amp;HEIGHT=450&amp;WIDTH=450&amp;START_MAXIMIZED=","FALSE&amp;VAR:CALENDAR=US&amp;VAR:SYMBOL=CMG&amp;VAR:INDEX=0"}</definedName>
    <definedName name="_2940__FDSAUDITLINK__" localSheetId="2" hidden="1">{"fdsup://directions/FAT Viewer?action=UPDATE&amp;creator=factset&amp;DYN_ARGS=TRUE&amp;DOC_NAME=FAT:FQL_AUDITING_CLIENT_TEMPLATE.FAT&amp;display_string=Audit&amp;VAR:KEY=JKRSTENSRG&amp;VAR:QUERY=RkZfRlJFRV9DRihMVE0sMCwsLCxVU0Qp&amp;WINDOW=FIRST_POPUP&amp;HEIGHT=450&amp;WIDTH=450&amp;START_MAXIMI","ZED=FALSE&amp;VAR:CALENDAR=US&amp;VAR:SYMBOL=ACE&amp;VAR:INDEX=0"}</definedName>
    <definedName name="_2940__FDSAUDITLINK__" hidden="1">{"fdsup://directions/FAT Viewer?action=UPDATE&amp;creator=factset&amp;DYN_ARGS=TRUE&amp;DOC_NAME=FAT:FQL_AUDITING_CLIENT_TEMPLATE.FAT&amp;display_string=Audit&amp;VAR:KEY=JKRSTENSRG&amp;VAR:QUERY=RkZfRlJFRV9DRihMVE0sMCwsLCxVU0Qp&amp;WINDOW=FIRST_POPUP&amp;HEIGHT=450&amp;WIDTH=450&amp;START_MAXIMI","ZED=FALSE&amp;VAR:CALENDAR=US&amp;VAR:SYMBOL=ACE&amp;VAR:INDEX=0"}</definedName>
    <definedName name="_2941__FDSAUDITLINK__" localSheetId="2" hidden="1">{"fdsup://directions/FAT Viewer?action=UPDATE&amp;creator=factset&amp;DYN_ARGS=TRUE&amp;DOC_NAME=FAT:FQL_AUDITING_CLIENT_TEMPLATE.FAT&amp;display_string=Audit&amp;VAR:KEY=DQLOPWXYXG&amp;VAR:QUERY=RkZfRlJFRV9DRihMVE0sMCwsLCxVU0Qp&amp;WINDOW=FIRST_POPUP&amp;HEIGHT=450&amp;WIDTH=450&amp;START_MAXIMI","ZED=FALSE&amp;VAR:CALENDAR=US&amp;VAR:SYMBOL=ICE&amp;VAR:INDEX=0"}</definedName>
    <definedName name="_2941__FDSAUDITLINK__" hidden="1">{"fdsup://directions/FAT Viewer?action=UPDATE&amp;creator=factset&amp;DYN_ARGS=TRUE&amp;DOC_NAME=FAT:FQL_AUDITING_CLIENT_TEMPLATE.FAT&amp;display_string=Audit&amp;VAR:KEY=DQLOPWXYXG&amp;VAR:QUERY=RkZfRlJFRV9DRihMVE0sMCwsLCxVU0Qp&amp;WINDOW=FIRST_POPUP&amp;HEIGHT=450&amp;WIDTH=450&amp;START_MAXIMI","ZED=FALSE&amp;VAR:CALENDAR=US&amp;VAR:SYMBOL=ICE&amp;VAR:INDEX=0"}</definedName>
    <definedName name="_2942__FDSAUDITLINK__" localSheetId="2" hidden="1">{"fdsup://directions/FAT Viewer?action=UPDATE&amp;creator=factset&amp;DYN_ARGS=TRUE&amp;DOC_NAME=FAT:FQL_AUDITING_CLIENT_TEMPLATE.FAT&amp;display_string=Audit&amp;VAR:KEY=XUBMTGPKLO&amp;VAR:QUERY=RkZfR1JPU1NfTUdOKE1PTiwwKQ==&amp;WINDOW=FIRST_POPUP&amp;HEIGHT=450&amp;WIDTH=450&amp;START_MAXIMIZED=","FALSE&amp;VAR:CALENDAR=US&amp;VAR:SYMBOL=ACE&amp;VAR:INDEX=0"}</definedName>
    <definedName name="_2942__FDSAUDITLINK__" hidden="1">{"fdsup://directions/FAT Viewer?action=UPDATE&amp;creator=factset&amp;DYN_ARGS=TRUE&amp;DOC_NAME=FAT:FQL_AUDITING_CLIENT_TEMPLATE.FAT&amp;display_string=Audit&amp;VAR:KEY=XUBMTGPKLO&amp;VAR:QUERY=RkZfR1JPU1NfTUdOKE1PTiwwKQ==&amp;WINDOW=FIRST_POPUP&amp;HEIGHT=450&amp;WIDTH=450&amp;START_MAXIMIZED=","FALSE&amp;VAR:CALENDAR=US&amp;VAR:SYMBOL=ACE&amp;VAR:INDEX=0"}</definedName>
    <definedName name="_2943__FDSAUDITLINK__" localSheetId="2" hidden="1">{"fdsup://directions/FAT Viewer?action=UPDATE&amp;creator=factset&amp;DYN_ARGS=TRUE&amp;DOC_NAME=FAT:FQL_AUDITING_CLIENT_TEMPLATE.FAT&amp;display_string=Audit&amp;VAR:KEY=VMTGNGFGLW&amp;VAR:QUERY=RkZfR1JPU1NfTUdOKE1PTiwwKQ==&amp;WINDOW=FIRST_POPUP&amp;HEIGHT=450&amp;WIDTH=450&amp;START_MAXIMIZED=","FALSE&amp;VAR:CALENDAR=US&amp;VAR:SYMBOL=ICE&amp;VAR:INDEX=0"}</definedName>
    <definedName name="_2943__FDSAUDITLINK__" hidden="1">{"fdsup://directions/FAT Viewer?action=UPDATE&amp;creator=factset&amp;DYN_ARGS=TRUE&amp;DOC_NAME=FAT:FQL_AUDITING_CLIENT_TEMPLATE.FAT&amp;display_string=Audit&amp;VAR:KEY=VMTGNGFGLW&amp;VAR:QUERY=RkZfR1JPU1NfTUdOKE1PTiwwKQ==&amp;WINDOW=FIRST_POPUP&amp;HEIGHT=450&amp;WIDTH=450&amp;START_MAXIMIZED=","FALSE&amp;VAR:CALENDAR=US&amp;VAR:SYMBOL=ICE&amp;VAR:INDEX=0"}</definedName>
    <definedName name="_2944__FDSAUDITLINK__" localSheetId="2" hidden="1">{"fdsup://directions/FAT Viewer?action=UPDATE&amp;creator=factset&amp;DYN_ARGS=TRUE&amp;DOC_NAME=FAT:FQL_AUDITING_CLIENT_TEMPLATE.FAT&amp;display_string=Audit&amp;VAR:KEY=RYNWVSFEJS&amp;VAR:QUERY=RkZfRlJFRV9DRihMVE0sMCwsLCxVU0Qp&amp;WINDOW=FIRST_POPUP&amp;HEIGHT=450&amp;WIDTH=450&amp;START_MAXIMI","ZED=FALSE&amp;VAR:CALENDAR=US&amp;VAR:SYMBOL=WAT&amp;VAR:INDEX=0"}</definedName>
    <definedName name="_2944__FDSAUDITLINK__" hidden="1">{"fdsup://directions/FAT Viewer?action=UPDATE&amp;creator=factset&amp;DYN_ARGS=TRUE&amp;DOC_NAME=FAT:FQL_AUDITING_CLIENT_TEMPLATE.FAT&amp;display_string=Audit&amp;VAR:KEY=RYNWVSFEJS&amp;VAR:QUERY=RkZfRlJFRV9DRihMVE0sMCwsLCxVU0Qp&amp;WINDOW=FIRST_POPUP&amp;HEIGHT=450&amp;WIDTH=450&amp;START_MAXIMI","ZED=FALSE&amp;VAR:CALENDAR=US&amp;VAR:SYMBOL=WAT&amp;VAR:INDEX=0"}</definedName>
    <definedName name="_2945__FDSAUDITLINK__" localSheetId="2" hidden="1">{"fdsup://directions/FAT Viewer?action=UPDATE&amp;creator=factset&amp;DYN_ARGS=TRUE&amp;DOC_NAME=FAT:FQL_AUDITING_CLIENT_TEMPLATE.FAT&amp;display_string=Audit&amp;VAR:KEY=LOXYHQVGPE&amp;VAR:QUERY=RkZfRlJFRV9DRihMVE0sMCwsLCxVU0Qp&amp;WINDOW=FIRST_POPUP&amp;HEIGHT=450&amp;WIDTH=450&amp;START_MAXIMI","ZED=FALSE&amp;VAR:CALENDAR=US&amp;VAR:SYMBOL=SRCL&amp;VAR:INDEX=0"}</definedName>
    <definedName name="_2945__FDSAUDITLINK__" hidden="1">{"fdsup://directions/FAT Viewer?action=UPDATE&amp;creator=factset&amp;DYN_ARGS=TRUE&amp;DOC_NAME=FAT:FQL_AUDITING_CLIENT_TEMPLATE.FAT&amp;display_string=Audit&amp;VAR:KEY=LOXYHQVGPE&amp;VAR:QUERY=RkZfRlJFRV9DRihMVE0sMCwsLCxVU0Qp&amp;WINDOW=FIRST_POPUP&amp;HEIGHT=450&amp;WIDTH=450&amp;START_MAXIMI","ZED=FALSE&amp;VAR:CALENDAR=US&amp;VAR:SYMBOL=SRCL&amp;VAR:INDEX=0"}</definedName>
    <definedName name="_2946__FDSAUDITLINK__" localSheetId="2" hidden="1">{"fdsup://directions/FAT Viewer?action=UPDATE&amp;creator=factset&amp;DYN_ARGS=TRUE&amp;DOC_NAME=FAT:FQL_AUDITING_CLIENT_TEMPLATE.FAT&amp;display_string=Audit&amp;VAR:KEY=TKTOLWRUJM&amp;VAR:QUERY=RkZfRlJFRV9DRihMVE0sMCwsLCxVU0Qp&amp;WINDOW=FIRST_POPUP&amp;HEIGHT=450&amp;WIDTH=450&amp;START_MAXIMI","ZED=FALSE&amp;VAR:CALENDAR=US&amp;VAR:SYMBOL=BDX&amp;VAR:INDEX=0"}</definedName>
    <definedName name="_2946__FDSAUDITLINK__" hidden="1">{"fdsup://directions/FAT Viewer?action=UPDATE&amp;creator=factset&amp;DYN_ARGS=TRUE&amp;DOC_NAME=FAT:FQL_AUDITING_CLIENT_TEMPLATE.FAT&amp;display_string=Audit&amp;VAR:KEY=TKTOLWRUJM&amp;VAR:QUERY=RkZfRlJFRV9DRihMVE0sMCwsLCxVU0Qp&amp;WINDOW=FIRST_POPUP&amp;HEIGHT=450&amp;WIDTH=450&amp;START_MAXIMI","ZED=FALSE&amp;VAR:CALENDAR=US&amp;VAR:SYMBOL=BDX&amp;VAR:INDEX=0"}</definedName>
    <definedName name="_2947__FDSAUDITLINK__" localSheetId="2" hidden="1">{"fdsup://directions/FAT Viewer?action=UPDATE&amp;creator=factset&amp;DYN_ARGS=TRUE&amp;DOC_NAME=FAT:FQL_AUDITING_CLIENT_TEMPLATE.FAT&amp;display_string=Audit&amp;VAR:KEY=XEFMHYROPI&amp;VAR:QUERY=RkZfR1JPU1NfTUdOKE1PTiwwKQ==&amp;WINDOW=FIRST_POPUP&amp;HEIGHT=450&amp;WIDTH=450&amp;START_MAXIMIZED=","FALSE&amp;VAR:CALENDAR=US&amp;VAR:SYMBOL=WAT&amp;VAR:INDEX=0"}</definedName>
    <definedName name="_2947__FDSAUDITLINK__" hidden="1">{"fdsup://directions/FAT Viewer?action=UPDATE&amp;creator=factset&amp;DYN_ARGS=TRUE&amp;DOC_NAME=FAT:FQL_AUDITING_CLIENT_TEMPLATE.FAT&amp;display_string=Audit&amp;VAR:KEY=XEFMHYROPI&amp;VAR:QUERY=RkZfR1JPU1NfTUdOKE1PTiwwKQ==&amp;WINDOW=FIRST_POPUP&amp;HEIGHT=450&amp;WIDTH=450&amp;START_MAXIMIZED=","FALSE&amp;VAR:CALENDAR=US&amp;VAR:SYMBOL=WAT&amp;VAR:INDEX=0"}</definedName>
    <definedName name="_2948__FDSAUDITLINK__" localSheetId="2" hidden="1">{"fdsup://directions/FAT Viewer?action=UPDATE&amp;creator=factset&amp;DYN_ARGS=TRUE&amp;DOC_NAME=FAT:FQL_AUDITING_CLIENT_TEMPLATE.FAT&amp;display_string=Audit&amp;VAR:KEY=JCLAXMVMJO&amp;VAR:QUERY=RkZfR1JPU1NfTUdOKE1PTiwwKQ==&amp;WINDOW=FIRST_POPUP&amp;HEIGHT=450&amp;WIDTH=450&amp;START_MAXIMIZED=","FALSE&amp;VAR:CALENDAR=US&amp;VAR:SYMBOL=SRCL&amp;VAR:INDEX=0"}</definedName>
    <definedName name="_2948__FDSAUDITLINK__" hidden="1">{"fdsup://directions/FAT Viewer?action=UPDATE&amp;creator=factset&amp;DYN_ARGS=TRUE&amp;DOC_NAME=FAT:FQL_AUDITING_CLIENT_TEMPLATE.FAT&amp;display_string=Audit&amp;VAR:KEY=JCLAXMVMJO&amp;VAR:QUERY=RkZfR1JPU1NfTUdOKE1PTiwwKQ==&amp;WINDOW=FIRST_POPUP&amp;HEIGHT=450&amp;WIDTH=450&amp;START_MAXIMIZED=","FALSE&amp;VAR:CALENDAR=US&amp;VAR:SYMBOL=SRCL&amp;VAR:INDEX=0"}</definedName>
    <definedName name="_2949__FDSAUDITLINK__" localSheetId="2" hidden="1">{"fdsup://directions/FAT Viewer?action=UPDATE&amp;creator=factset&amp;DYN_ARGS=TRUE&amp;DOC_NAME=FAT:FQL_AUDITING_CLIENT_TEMPLATE.FAT&amp;display_string=Audit&amp;VAR:KEY=XMTERUPELY&amp;VAR:QUERY=RkZfR1JPU1NfTUdOKE1PTiwwKQ==&amp;WINDOW=FIRST_POPUP&amp;HEIGHT=450&amp;WIDTH=450&amp;START_MAXIMIZED=","FALSE&amp;VAR:CALENDAR=US&amp;VAR:SYMBOL=BDX&amp;VAR:INDEX=0"}</definedName>
    <definedName name="_2949__FDSAUDITLINK__" hidden="1">{"fdsup://directions/FAT Viewer?action=UPDATE&amp;creator=factset&amp;DYN_ARGS=TRUE&amp;DOC_NAME=FAT:FQL_AUDITING_CLIENT_TEMPLATE.FAT&amp;display_string=Audit&amp;VAR:KEY=XMTERUPELY&amp;VAR:QUERY=RkZfR1JPU1NfTUdOKE1PTiwwKQ==&amp;WINDOW=FIRST_POPUP&amp;HEIGHT=450&amp;WIDTH=450&amp;START_MAXIMIZED=","FALSE&amp;VAR:CALENDAR=US&amp;VAR:SYMBOL=BDX&amp;VAR:INDEX=0"}</definedName>
    <definedName name="_2950__FDSAUDITLINK__" localSheetId="2" hidden="1">{"fdsup://directions/FAT Viewer?action=UPDATE&amp;creator=factset&amp;DYN_ARGS=TRUE&amp;DOC_NAME=FAT:FQL_AUDITING_CLIENT_TEMPLATE.FAT&amp;display_string=Audit&amp;VAR:KEY=TGZETEJGLW&amp;VAR:QUERY=RkZfRlJFRV9DRihMVE0sMCwsLCxVU0Qp&amp;WINDOW=FIRST_POPUP&amp;HEIGHT=450&amp;WIDTH=450&amp;START_MAXIMI","ZED=FALSE&amp;VAR:CALENDAR=US&amp;VAR:SYMBOL=ENERGY&amp;VAR:INDEX=0"}</definedName>
    <definedName name="_2950__FDSAUDITLINK__" hidden="1">{"fdsup://directions/FAT Viewer?action=UPDATE&amp;creator=factset&amp;DYN_ARGS=TRUE&amp;DOC_NAME=FAT:FQL_AUDITING_CLIENT_TEMPLATE.FAT&amp;display_string=Audit&amp;VAR:KEY=TGZETEJGLW&amp;VAR:QUERY=RkZfRlJFRV9DRihMVE0sMCwsLCxVU0Qp&amp;WINDOW=FIRST_POPUP&amp;HEIGHT=450&amp;WIDTH=450&amp;START_MAXIMI","ZED=FALSE&amp;VAR:CALENDAR=US&amp;VAR:SYMBOL=ENERGY&amp;VAR:INDEX=0"}</definedName>
    <definedName name="_2951__FDSAUDITLINK__" localSheetId="2" hidden="1">{"fdsup://directions/FAT Viewer?action=UPDATE&amp;creator=factset&amp;DYN_ARGS=TRUE&amp;DOC_NAME=FAT:FQL_AUDITING_CLIENT_TEMPLATE.FAT&amp;display_string=Audit&amp;VAR:KEY=VYROHOTMPY&amp;VAR:QUERY=RkZfRlJFRV9DRihMVE0sMCwsLCxVU0Qp&amp;WINDOW=FIRST_POPUP&amp;HEIGHT=450&amp;WIDTH=450&amp;START_MAXIMI","ZED=FALSE&amp;VAR:CALENDAR=US&amp;VAR:SYMBOL=DNR&amp;VAR:INDEX=0"}</definedName>
    <definedName name="_2951__FDSAUDITLINK__" hidden="1">{"fdsup://directions/FAT Viewer?action=UPDATE&amp;creator=factset&amp;DYN_ARGS=TRUE&amp;DOC_NAME=FAT:FQL_AUDITING_CLIENT_TEMPLATE.FAT&amp;display_string=Audit&amp;VAR:KEY=VYROHOTMPY&amp;VAR:QUERY=RkZfRlJFRV9DRihMVE0sMCwsLCxVU0Qp&amp;WINDOW=FIRST_POPUP&amp;HEIGHT=450&amp;WIDTH=450&amp;START_MAXIMI","ZED=FALSE&amp;VAR:CALENDAR=US&amp;VAR:SYMBOL=DNR&amp;VAR:INDEX=0"}</definedName>
    <definedName name="_2952__FDSAUDITLINK__" localSheetId="2" hidden="1">{"fdsup://directions/FAT Viewer?action=UPDATE&amp;creator=factset&amp;DYN_ARGS=TRUE&amp;DOC_NAME=FAT:FQL_AUDITING_CLIENT_TEMPLATE.FAT&amp;display_string=Audit&amp;VAR:KEY=DSNQJCVOXK&amp;VAR:QUERY=RkZfR1JPU1NfTUdOKE1PTiwwKQ==&amp;WINDOW=FIRST_POPUP&amp;HEIGHT=450&amp;WIDTH=450&amp;START_MAXIMIZED=","FALSE&amp;VAR:CALENDAR=US&amp;VAR:SYMBOL=DNR&amp;VAR:INDEX=0"}</definedName>
    <definedName name="_2952__FDSAUDITLINK__" hidden="1">{"fdsup://directions/FAT Viewer?action=UPDATE&amp;creator=factset&amp;DYN_ARGS=TRUE&amp;DOC_NAME=FAT:FQL_AUDITING_CLIENT_TEMPLATE.FAT&amp;display_string=Audit&amp;VAR:KEY=DSNQJCVOXK&amp;VAR:QUERY=RkZfR1JPU1NfTUdOKE1PTiwwKQ==&amp;WINDOW=FIRST_POPUP&amp;HEIGHT=450&amp;WIDTH=450&amp;START_MAXIMIZED=","FALSE&amp;VAR:CALENDAR=US&amp;VAR:SYMBOL=DNR&amp;VAR:INDEX=0"}</definedName>
    <definedName name="_2953__FDSAUDITLINK__" localSheetId="2" hidden="1">{"fdsup://directions/FAT Viewer?action=UPDATE&amp;creator=factset&amp;DYN_ARGS=TRUE&amp;DOC_NAME=FAT:FQL_AUDITING_CLIENT_TEMPLATE.FAT&amp;display_string=Audit&amp;VAR:KEY=DOLUDYRYJM&amp;VAR:QUERY=RkZfRlJFRV9DRihMVE0sMCwsLCxVU0Qp&amp;WINDOW=FIRST_POPUP&amp;HEIGHT=450&amp;WIDTH=450&amp;START_MAXIMI","ZED=FALSE&amp;VAR:CALENDAR=US&amp;VAR:SYMBOL=NLC&amp;VAR:INDEX=0"}</definedName>
    <definedName name="_2953__FDSAUDITLINK__" hidden="1">{"fdsup://directions/FAT Viewer?action=UPDATE&amp;creator=factset&amp;DYN_ARGS=TRUE&amp;DOC_NAME=FAT:FQL_AUDITING_CLIENT_TEMPLATE.FAT&amp;display_string=Audit&amp;VAR:KEY=DOLUDYRYJM&amp;VAR:QUERY=RkZfRlJFRV9DRihMVE0sMCwsLCxVU0Qp&amp;WINDOW=FIRST_POPUP&amp;HEIGHT=450&amp;WIDTH=450&amp;START_MAXIMI","ZED=FALSE&amp;VAR:CALENDAR=US&amp;VAR:SYMBOL=NLC&amp;VAR:INDEX=0"}</definedName>
    <definedName name="_2954__FDSAUDITLINK__" localSheetId="2" hidden="1">{"fdsup://directions/FAT Viewer?action=UPDATE&amp;creator=factset&amp;DYN_ARGS=TRUE&amp;DOC_NAME=FAT:FQL_AUDITING_CLIENT_TEMPLATE.FAT&amp;display_string=Audit&amp;VAR:KEY=ROBODYJSRS&amp;VAR:QUERY=RkZfRlJFRV9DRihMVE0sMCwsLCxVU0Qp&amp;WINDOW=FIRST_POPUP&amp;HEIGHT=450&amp;WIDTH=450&amp;START_MAXIMI","ZED=FALSE&amp;VAR:CALENDAR=US&amp;VAR:SYMBOL=ECL&amp;VAR:INDEX=0"}</definedName>
    <definedName name="_2954__FDSAUDITLINK__" hidden="1">{"fdsup://directions/FAT Viewer?action=UPDATE&amp;creator=factset&amp;DYN_ARGS=TRUE&amp;DOC_NAME=FAT:FQL_AUDITING_CLIENT_TEMPLATE.FAT&amp;display_string=Audit&amp;VAR:KEY=ROBODYJSRS&amp;VAR:QUERY=RkZfRlJFRV9DRihMVE0sMCwsLCxVU0Qp&amp;WINDOW=FIRST_POPUP&amp;HEIGHT=450&amp;WIDTH=450&amp;START_MAXIMI","ZED=FALSE&amp;VAR:CALENDAR=US&amp;VAR:SYMBOL=ECL&amp;VAR:INDEX=0"}</definedName>
    <definedName name="_2955__FDSAUDITLINK__" localSheetId="2" hidden="1">{"fdsup://directions/FAT Viewer?action=UPDATE&amp;creator=factset&amp;DYN_ARGS=TRUE&amp;DOC_NAME=FAT:FQL_AUDITING_CLIENT_TEMPLATE.FAT&amp;display_string=Audit&amp;VAR:KEY=TOXWBGTIDG&amp;VAR:QUERY=RkZfRlJFRV9DRihMVE0sMCwsLCxVU0Qp&amp;WINDOW=FIRST_POPUP&amp;HEIGHT=450&amp;WIDTH=450&amp;START_MAXIMI","ZED=FALSE&amp;VAR:CALENDAR=US&amp;VAR:SYMBOL=APD&amp;VAR:INDEX=0"}</definedName>
    <definedName name="_2955__FDSAUDITLINK__" hidden="1">{"fdsup://directions/FAT Viewer?action=UPDATE&amp;creator=factset&amp;DYN_ARGS=TRUE&amp;DOC_NAME=FAT:FQL_AUDITING_CLIENT_TEMPLATE.FAT&amp;display_string=Audit&amp;VAR:KEY=TOXWBGTIDG&amp;VAR:QUERY=RkZfRlJFRV9DRihMVE0sMCwsLCxVU0Qp&amp;WINDOW=FIRST_POPUP&amp;HEIGHT=450&amp;WIDTH=450&amp;START_MAXIMI","ZED=FALSE&amp;VAR:CALENDAR=US&amp;VAR:SYMBOL=APD&amp;VAR:INDEX=0"}</definedName>
    <definedName name="_2956__FDSAUDITLINK__" localSheetId="2" hidden="1">{"fdsup://directions/FAT Viewer?action=UPDATE&amp;creator=factset&amp;DYN_ARGS=TRUE&amp;DOC_NAME=FAT:FQL_AUDITING_CLIENT_TEMPLATE.FAT&amp;display_string=Audit&amp;VAR:KEY=DOLWPYNWJC&amp;VAR:QUERY=RkZfR1JPU1NfTUdOKE1PTiwwKQ==&amp;WINDOW=FIRST_POPUP&amp;HEIGHT=450&amp;WIDTH=450&amp;START_MAXIMIZED=","FALSE&amp;VAR:CALENDAR=US&amp;VAR:SYMBOL=NLC&amp;VAR:INDEX=0"}</definedName>
    <definedName name="_2956__FDSAUDITLINK__" hidden="1">{"fdsup://directions/FAT Viewer?action=UPDATE&amp;creator=factset&amp;DYN_ARGS=TRUE&amp;DOC_NAME=FAT:FQL_AUDITING_CLIENT_TEMPLATE.FAT&amp;display_string=Audit&amp;VAR:KEY=DOLWPYNWJC&amp;VAR:QUERY=RkZfR1JPU1NfTUdOKE1PTiwwKQ==&amp;WINDOW=FIRST_POPUP&amp;HEIGHT=450&amp;WIDTH=450&amp;START_MAXIMIZED=","FALSE&amp;VAR:CALENDAR=US&amp;VAR:SYMBOL=NLC&amp;VAR:INDEX=0"}</definedName>
    <definedName name="_2957__FDSAUDITLINK__" localSheetId="2" hidden="1">{"fdsup://directions/FAT Viewer?action=UPDATE&amp;creator=factset&amp;DYN_ARGS=TRUE&amp;DOC_NAME=FAT:FQL_AUDITING_CLIENT_TEMPLATE.FAT&amp;display_string=Audit&amp;VAR:KEY=BGXKLWRMHK&amp;VAR:QUERY=RkZfR1JPU1NfTUdOKE1PTiwwKQ==&amp;WINDOW=FIRST_POPUP&amp;HEIGHT=450&amp;WIDTH=450&amp;START_MAXIMIZED=","FALSE&amp;VAR:CALENDAR=US&amp;VAR:SYMBOL=ECL&amp;VAR:INDEX=0"}</definedName>
    <definedName name="_2957__FDSAUDITLINK__" hidden="1">{"fdsup://directions/FAT Viewer?action=UPDATE&amp;creator=factset&amp;DYN_ARGS=TRUE&amp;DOC_NAME=FAT:FQL_AUDITING_CLIENT_TEMPLATE.FAT&amp;display_string=Audit&amp;VAR:KEY=BGXKLWRMHK&amp;VAR:QUERY=RkZfR1JPU1NfTUdOKE1PTiwwKQ==&amp;WINDOW=FIRST_POPUP&amp;HEIGHT=450&amp;WIDTH=450&amp;START_MAXIMIZED=","FALSE&amp;VAR:CALENDAR=US&amp;VAR:SYMBOL=ECL&amp;VAR:INDEX=0"}</definedName>
    <definedName name="_2958__FDSAUDITLINK__" localSheetId="2" hidden="1">{"fdsup://directions/FAT Viewer?action=UPDATE&amp;creator=factset&amp;DYN_ARGS=TRUE&amp;DOC_NAME=FAT:FQL_AUDITING_CLIENT_TEMPLATE.FAT&amp;display_string=Audit&amp;VAR:KEY=DGTOXELWZM&amp;VAR:QUERY=RkZfR1JPU1NfTUdOKE1PTiwwKQ==&amp;WINDOW=FIRST_POPUP&amp;HEIGHT=450&amp;WIDTH=450&amp;START_MAXIMIZED=","FALSE&amp;VAR:CALENDAR=US&amp;VAR:SYMBOL=APD&amp;VAR:INDEX=0"}</definedName>
    <definedName name="_2958__FDSAUDITLINK__" hidden="1">{"fdsup://directions/FAT Viewer?action=UPDATE&amp;creator=factset&amp;DYN_ARGS=TRUE&amp;DOC_NAME=FAT:FQL_AUDITING_CLIENT_TEMPLATE.FAT&amp;display_string=Audit&amp;VAR:KEY=DGTOXELWZM&amp;VAR:QUERY=RkZfR1JPU1NfTUdOKE1PTiwwKQ==&amp;WINDOW=FIRST_POPUP&amp;HEIGHT=450&amp;WIDTH=450&amp;START_MAXIMIZED=","FALSE&amp;VAR:CALENDAR=US&amp;VAR:SYMBOL=APD&amp;VAR:INDEX=0"}</definedName>
    <definedName name="_2959__FDSAUDITLINK__" localSheetId="2" hidden="1">{"fdsup://directions/FAT Viewer?action=UPDATE&amp;creator=factset&amp;DYN_ARGS=TRUE&amp;DOC_NAME=FAT:FQL_AUDITING_CLIENT_TEMPLATE.FAT&amp;display_string=Audit&amp;VAR:KEY=NWDMPOHOJG&amp;VAR:QUERY=RkZfRlJFRV9DRihMVE0sMCwsLCxVU0Qp&amp;WINDOW=FIRST_POPUP&amp;HEIGHT=450&amp;WIDTH=450&amp;START_MAXIMI","ZED=FALSE&amp;VAR:CALENDAR=US&amp;VAR:SYMBOL=TECHNOLOGY&amp;VAR:INDEX=0"}</definedName>
    <definedName name="_2959__FDSAUDITLINK__" hidden="1">{"fdsup://directions/FAT Viewer?action=UPDATE&amp;creator=factset&amp;DYN_ARGS=TRUE&amp;DOC_NAME=FAT:FQL_AUDITING_CLIENT_TEMPLATE.FAT&amp;display_string=Audit&amp;VAR:KEY=NWDMPOHOJG&amp;VAR:QUERY=RkZfRlJFRV9DRihMVE0sMCwsLCxVU0Qp&amp;WINDOW=FIRST_POPUP&amp;HEIGHT=450&amp;WIDTH=450&amp;START_MAXIMI","ZED=FALSE&amp;VAR:CALENDAR=US&amp;VAR:SYMBOL=TECHNOLOGY&amp;VAR:INDEX=0"}</definedName>
    <definedName name="_2960__FDSAUDITLINK__" localSheetId="2" hidden="1">{"fdsup://directions/FAT Viewer?action=UPDATE&amp;creator=factset&amp;DYN_ARGS=TRUE&amp;DOC_NAME=FAT:FQL_AUDITING_CLIENT_TEMPLATE.FAT&amp;display_string=Audit&amp;VAR:KEY=NQLAPUXWDS&amp;VAR:QUERY=RkZfRlJFRV9DRihMVE0sMCwsLCxVU0Qp&amp;WINDOW=FIRST_POPUP&amp;HEIGHT=450&amp;WIDTH=450&amp;START_MAXIMI","ZED=FALSE&amp;VAR:CALENDAR=US&amp;VAR:SYMBOL=HPQ&amp;VAR:INDEX=0"}</definedName>
    <definedName name="_2960__FDSAUDITLINK__" hidden="1">{"fdsup://directions/FAT Viewer?action=UPDATE&amp;creator=factset&amp;DYN_ARGS=TRUE&amp;DOC_NAME=FAT:FQL_AUDITING_CLIENT_TEMPLATE.FAT&amp;display_string=Audit&amp;VAR:KEY=NQLAPUXWDS&amp;VAR:QUERY=RkZfRlJFRV9DRihMVE0sMCwsLCxVU0Qp&amp;WINDOW=FIRST_POPUP&amp;HEIGHT=450&amp;WIDTH=450&amp;START_MAXIMI","ZED=FALSE&amp;VAR:CALENDAR=US&amp;VAR:SYMBOL=HPQ&amp;VAR:INDEX=0"}</definedName>
    <definedName name="_2961__FDSAUDITLINK__" localSheetId="2" hidden="1">{"fdsup://directions/FAT Viewer?action=UPDATE&amp;creator=factset&amp;DYN_ARGS=TRUE&amp;DOC_NAME=FAT:FQL_AUDITING_CLIENT_TEMPLATE.FAT&amp;display_string=Audit&amp;VAR:KEY=JELSVSPCTQ&amp;VAR:QUERY=RkZfRlJFRV9DRihMVE0sMCwsLCxVU0Qp&amp;WINDOW=FIRST_POPUP&amp;HEIGHT=450&amp;WIDTH=450&amp;START_MAXIMI","ZED=FALSE&amp;VAR:CALENDAR=US&amp;VAR:SYMBOL=AAPL&amp;VAR:INDEX=0"}</definedName>
    <definedName name="_2961__FDSAUDITLINK__" hidden="1">{"fdsup://directions/FAT Viewer?action=UPDATE&amp;creator=factset&amp;DYN_ARGS=TRUE&amp;DOC_NAME=FAT:FQL_AUDITING_CLIENT_TEMPLATE.FAT&amp;display_string=Audit&amp;VAR:KEY=JELSVSPCTQ&amp;VAR:QUERY=RkZfRlJFRV9DRihMVE0sMCwsLCxVU0Qp&amp;WINDOW=FIRST_POPUP&amp;HEIGHT=450&amp;WIDTH=450&amp;START_MAXIMI","ZED=FALSE&amp;VAR:CALENDAR=US&amp;VAR:SYMBOL=AAPL&amp;VAR:INDEX=0"}</definedName>
    <definedName name="_2962__FDSAUDITLINK__" localSheetId="2" hidden="1">{"fdsup://directions/FAT Viewer?action=UPDATE&amp;creator=factset&amp;DYN_ARGS=TRUE&amp;DOC_NAME=FAT:FQL_AUDITING_CLIENT_TEMPLATE.FAT&amp;display_string=Audit&amp;VAR:KEY=BSJMTITIDM&amp;VAR:QUERY=RkZfRlJFRV9DRihMVE0sMCwsLCxVU0Qp&amp;WINDOW=FIRST_POPUP&amp;HEIGHT=450&amp;WIDTH=450&amp;START_MAXIMI","ZED=FALSE&amp;VAR:CALENDAR=US&amp;VAR:SYMBOL=A&amp;VAR:INDEX=0"}</definedName>
    <definedName name="_2962__FDSAUDITLINK__" hidden="1">{"fdsup://directions/FAT Viewer?action=UPDATE&amp;creator=factset&amp;DYN_ARGS=TRUE&amp;DOC_NAME=FAT:FQL_AUDITING_CLIENT_TEMPLATE.FAT&amp;display_string=Audit&amp;VAR:KEY=BSJMTITIDM&amp;VAR:QUERY=RkZfRlJFRV9DRihMVE0sMCwsLCxVU0Qp&amp;WINDOW=FIRST_POPUP&amp;HEIGHT=450&amp;WIDTH=450&amp;START_MAXIMI","ZED=FALSE&amp;VAR:CALENDAR=US&amp;VAR:SYMBOL=A&amp;VAR:INDEX=0"}</definedName>
    <definedName name="_2963__FDSAUDITLINK__" localSheetId="2" hidden="1">{"fdsup://directions/FAT Viewer?action=UPDATE&amp;creator=factset&amp;DYN_ARGS=TRUE&amp;DOC_NAME=FAT:FQL_AUDITING_CLIENT_TEMPLATE.FAT&amp;display_string=Audit&amp;VAR:KEY=ZCDORYVWLE&amp;VAR:QUERY=RkZfRlJFRV9DRihMVE0sMCwsLCxVU0Qp&amp;WINDOW=FIRST_POPUP&amp;HEIGHT=450&amp;WIDTH=450&amp;START_MAXIMI","ZED=FALSE&amp;VAR:CALENDAR=US&amp;VAR:SYMBOL=ADBE&amp;VAR:INDEX=0"}</definedName>
    <definedName name="_2963__FDSAUDITLINK__" hidden="1">{"fdsup://directions/FAT Viewer?action=UPDATE&amp;creator=factset&amp;DYN_ARGS=TRUE&amp;DOC_NAME=FAT:FQL_AUDITING_CLIENT_TEMPLATE.FAT&amp;display_string=Audit&amp;VAR:KEY=ZCDORYVWLE&amp;VAR:QUERY=RkZfRlJFRV9DRihMVE0sMCwsLCxVU0Qp&amp;WINDOW=FIRST_POPUP&amp;HEIGHT=450&amp;WIDTH=450&amp;START_MAXIMI","ZED=FALSE&amp;VAR:CALENDAR=US&amp;VAR:SYMBOL=ADBE&amp;VAR:INDEX=0"}</definedName>
    <definedName name="_2964__FDSAUDITLINK__" localSheetId="2" hidden="1">{"fdsup://directions/FAT Viewer?action=UPDATE&amp;creator=factset&amp;DYN_ARGS=TRUE&amp;DOC_NAME=FAT:FQL_AUDITING_CLIENT_TEMPLATE.FAT&amp;display_string=Audit&amp;VAR:KEY=AHYRGHYDGX&amp;VAR:QUERY=RkZfRlJFRV9DRihMVE0sMCwsLCxVU0Qp&amp;WINDOW=FIRST_POPUP&amp;HEIGHT=450&amp;WIDTH=450&amp;START_MAXIMI","ZED=FALSE&amp;VAR:CALENDAR=US&amp;VAR:SYMBOL=CREE&amp;VAR:INDEX=0"}</definedName>
    <definedName name="_2964__FDSAUDITLINK__" hidden="1">{"fdsup://directions/FAT Viewer?action=UPDATE&amp;creator=factset&amp;DYN_ARGS=TRUE&amp;DOC_NAME=FAT:FQL_AUDITING_CLIENT_TEMPLATE.FAT&amp;display_string=Audit&amp;VAR:KEY=AHYRGHYDGX&amp;VAR:QUERY=RkZfRlJFRV9DRihMVE0sMCwsLCxVU0Qp&amp;WINDOW=FIRST_POPUP&amp;HEIGHT=450&amp;WIDTH=450&amp;START_MAXIMI","ZED=FALSE&amp;VAR:CALENDAR=US&amp;VAR:SYMBOL=CREE&amp;VAR:INDEX=0"}</definedName>
    <definedName name="_2965__FDSAUDITLINK__" localSheetId="2" hidden="1">{"fdsup://directions/FAT Viewer?action=UPDATE&amp;creator=factset&amp;DYN_ARGS=TRUE&amp;DOC_NAME=FAT:FQL_AUDITING_CLIENT_TEMPLATE.FAT&amp;display_string=Audit&amp;VAR:KEY=ZSNQJSRSTC&amp;VAR:QUERY=RkZfRlJFRV9DRihMVE0sMCwsLCxVU0Qp&amp;WINDOW=FIRST_POPUP&amp;HEIGHT=450&amp;WIDTH=450&amp;START_MAXIMI","ZED=FALSE&amp;VAR:CALENDAR=US&amp;VAR:SYMBOL=ACN&amp;VAR:INDEX=0"}</definedName>
    <definedName name="_2965__FDSAUDITLINK__" hidden="1">{"fdsup://directions/FAT Viewer?action=UPDATE&amp;creator=factset&amp;DYN_ARGS=TRUE&amp;DOC_NAME=FAT:FQL_AUDITING_CLIENT_TEMPLATE.FAT&amp;display_string=Audit&amp;VAR:KEY=ZSNQJSRSTC&amp;VAR:QUERY=RkZfRlJFRV9DRihMVE0sMCwsLCxVU0Qp&amp;WINDOW=FIRST_POPUP&amp;HEIGHT=450&amp;WIDTH=450&amp;START_MAXIMI","ZED=FALSE&amp;VAR:CALENDAR=US&amp;VAR:SYMBOL=ACN&amp;VAR:INDEX=0"}</definedName>
    <definedName name="_2966__FDSAUDITLINK__" localSheetId="2" hidden="1">{"fdsup://directions/FAT Viewer?action=UPDATE&amp;creator=factset&amp;DYN_ARGS=TRUE&amp;DOC_NAME=FAT:FQL_AUDITING_CLIENT_TEMPLATE.FAT&amp;display_string=Audit&amp;VAR:KEY=NGJQLWBAFI&amp;VAR:QUERY=RkZfRlJFRV9DRihMVE0sMCwsLCxVU0Qp&amp;WINDOW=FIRST_POPUP&amp;HEIGHT=450&amp;WIDTH=450&amp;START_MAXIMI","ZED=FALSE&amp;VAR:CALENDAR=US&amp;VAR:SYMBOL=IBM&amp;VAR:INDEX=0"}</definedName>
    <definedName name="_2966__FDSAUDITLINK__" hidden="1">{"fdsup://directions/FAT Viewer?action=UPDATE&amp;creator=factset&amp;DYN_ARGS=TRUE&amp;DOC_NAME=FAT:FQL_AUDITING_CLIENT_TEMPLATE.FAT&amp;display_string=Audit&amp;VAR:KEY=NGJQLWBAFI&amp;VAR:QUERY=RkZfRlJFRV9DRihMVE0sMCwsLCxVU0Qp&amp;WINDOW=FIRST_POPUP&amp;HEIGHT=450&amp;WIDTH=450&amp;START_MAXIMI","ZED=FALSE&amp;VAR:CALENDAR=US&amp;VAR:SYMBOL=IBM&amp;VAR:INDEX=0"}</definedName>
    <definedName name="_2967__FDSAUDITLINK__" localSheetId="2" hidden="1">{"fdsup://directions/FAT Viewer?action=UPDATE&amp;creator=factset&amp;DYN_ARGS=TRUE&amp;DOC_NAME=FAT:FQL_AUDITING_CLIENT_TEMPLATE.FAT&amp;display_string=Audit&amp;VAR:KEY=DYTKDUDYZU&amp;VAR:QUERY=RkZfRlJFRV9DRihMVE0sMCwsLCxVU0Qp&amp;WINDOW=FIRST_POPUP&amp;HEIGHT=450&amp;WIDTH=450&amp;START_MAXIMI","ZED=FALSE&amp;VAR:CALENDAR=US&amp;VAR:SYMBOL=CTXS&amp;VAR:INDEX=0"}</definedName>
    <definedName name="_2967__FDSAUDITLINK__" hidden="1">{"fdsup://directions/FAT Viewer?action=UPDATE&amp;creator=factset&amp;DYN_ARGS=TRUE&amp;DOC_NAME=FAT:FQL_AUDITING_CLIENT_TEMPLATE.FAT&amp;display_string=Audit&amp;VAR:KEY=DYTKDUDYZU&amp;VAR:QUERY=RkZfRlJFRV9DRihMVE0sMCwsLCxVU0Qp&amp;WINDOW=FIRST_POPUP&amp;HEIGHT=450&amp;WIDTH=450&amp;START_MAXIMI","ZED=FALSE&amp;VAR:CALENDAR=US&amp;VAR:SYMBOL=CTXS&amp;VAR:INDEX=0"}</definedName>
    <definedName name="_2968__FDSAUDITLINK__" localSheetId="2" hidden="1">{"fdsup://directions/FAT Viewer?action=UPDATE&amp;creator=factset&amp;DYN_ARGS=TRUE&amp;DOC_NAME=FAT:FQL_AUDITING_CLIENT_TEMPLATE.FAT&amp;display_string=Audit&amp;VAR:KEY=ZAZYHOXKRE&amp;VAR:QUERY=RkZfRlJFRV9DRihMVE0sMCwsLCxVU0Qp&amp;WINDOW=FIRST_POPUP&amp;HEIGHT=450&amp;WIDTH=450&amp;START_MAXIMI","ZED=FALSE&amp;VAR:CALENDAR=US&amp;VAR:SYMBOL=TRMB&amp;VAR:INDEX=0"}</definedName>
    <definedName name="_2968__FDSAUDITLINK__" hidden="1">{"fdsup://directions/FAT Viewer?action=UPDATE&amp;creator=factset&amp;DYN_ARGS=TRUE&amp;DOC_NAME=FAT:FQL_AUDITING_CLIENT_TEMPLATE.FAT&amp;display_string=Audit&amp;VAR:KEY=ZAZYHOXKRE&amp;VAR:QUERY=RkZfRlJFRV9DRihMVE0sMCwsLCxVU0Qp&amp;WINDOW=FIRST_POPUP&amp;HEIGHT=450&amp;WIDTH=450&amp;START_MAXIMI","ZED=FALSE&amp;VAR:CALENDAR=US&amp;VAR:SYMBOL=TRMB&amp;VAR:INDEX=0"}</definedName>
    <definedName name="_2969__FDSAUDITLINK__" localSheetId="2" hidden="1">{"fdsup://directions/FAT Viewer?action=UPDATE&amp;creator=factset&amp;DYN_ARGS=TRUE&amp;DOC_NAME=FAT:FQL_AUDITING_CLIENT_TEMPLATE.FAT&amp;display_string=Audit&amp;VAR:KEY=JATEPIDKJY&amp;VAR:QUERY=RkZfRlJFRV9DRihMVE0sMCwsLCxVU0Qp&amp;WINDOW=FIRST_POPUP&amp;HEIGHT=450&amp;WIDTH=450&amp;START_MAXIMI","ZED=FALSE&amp;VAR:CALENDAR=US&amp;VAR:SYMBOL=CSCO&amp;VAR:INDEX=0"}</definedName>
    <definedName name="_2969__FDSAUDITLINK__" hidden="1">{"fdsup://directions/FAT Viewer?action=UPDATE&amp;creator=factset&amp;DYN_ARGS=TRUE&amp;DOC_NAME=FAT:FQL_AUDITING_CLIENT_TEMPLATE.FAT&amp;display_string=Audit&amp;VAR:KEY=JATEPIDKJY&amp;VAR:QUERY=RkZfRlJFRV9DRihMVE0sMCwsLCxVU0Qp&amp;WINDOW=FIRST_POPUP&amp;HEIGHT=450&amp;WIDTH=450&amp;START_MAXIMI","ZED=FALSE&amp;VAR:CALENDAR=US&amp;VAR:SYMBOL=CSCO&amp;VAR:INDEX=0"}</definedName>
    <definedName name="_2970__FDSAUDITLINK__" localSheetId="2" hidden="1">{"fdsup://directions/FAT Viewer?action=UPDATE&amp;creator=factset&amp;DYN_ARGS=TRUE&amp;DOC_NAME=FAT:FQL_AUDITING_CLIENT_TEMPLATE.FAT&amp;display_string=Audit&amp;VAR:KEY=DQVYHOZKBG&amp;VAR:QUERY=RkZfRlJFRV9DRihMVE0sMCwsLCxVU0Qp&amp;WINDOW=FIRST_POPUP&amp;HEIGHT=450&amp;WIDTH=450&amp;START_MAXIMI","ZED=FALSE&amp;VAR:CALENDAR=US&amp;VAR:SYMBOL=GOOG&amp;VAR:INDEX=0"}</definedName>
    <definedName name="_2970__FDSAUDITLINK__" hidden="1">{"fdsup://directions/FAT Viewer?action=UPDATE&amp;creator=factset&amp;DYN_ARGS=TRUE&amp;DOC_NAME=FAT:FQL_AUDITING_CLIENT_TEMPLATE.FAT&amp;display_string=Audit&amp;VAR:KEY=DQVYHOZKBG&amp;VAR:QUERY=RkZfRlJFRV9DRihMVE0sMCwsLCxVU0Qp&amp;WINDOW=FIRST_POPUP&amp;HEIGHT=450&amp;WIDTH=450&amp;START_MAXIMI","ZED=FALSE&amp;VAR:CALENDAR=US&amp;VAR:SYMBOL=GOOG&amp;VAR:INDEX=0"}</definedName>
    <definedName name="_2971__FDSAUDITLINK__" localSheetId="2" hidden="1">{"fdsup://Directions/FactSet Auditing Viewer?action=AUDIT_VALUE&amp;DB=129&amp;ID1=42823610&amp;VALUEID=02001&amp;SDATE=201002&amp;PERIODTYPE=QTR_STD&amp;window=popup_no_bar&amp;width=385&amp;height=120&amp;START_MAXIMIZED=FALSE&amp;creator=factset&amp;display_string=Audit"}</definedName>
    <definedName name="_2971__FDSAUDITLINK__" hidden="1">{"fdsup://Directions/FactSet Auditing Viewer?action=AUDIT_VALUE&amp;DB=129&amp;ID1=42823610&amp;VALUEID=02001&amp;SDATE=201002&amp;PERIODTYPE=QTR_STD&amp;window=popup_no_bar&amp;width=385&amp;height=120&amp;START_MAXIMIZED=FALSE&amp;creator=factset&amp;display_string=Audit"}</definedName>
    <definedName name="_2972__FDSAUDITLINK__" localSheetId="2" hidden="1">{"fdsup://Directions/FactSet Auditing Viewer?action=AUDIT_VALUE&amp;DB=129&amp;ID1=00846U10&amp;VALUEID=02001&amp;SDATE=201002&amp;PERIODTYPE=QTR_STD&amp;window=popup_no_bar&amp;width=385&amp;height=120&amp;START_MAXIMIZED=FALSE&amp;creator=factset&amp;display_string=Audit"}</definedName>
    <definedName name="_2972__FDSAUDITLINK__" hidden="1">{"fdsup://Directions/FactSet Auditing Viewer?action=AUDIT_VALUE&amp;DB=129&amp;ID1=00846U10&amp;VALUEID=02001&amp;SDATE=201002&amp;PERIODTYPE=QTR_STD&amp;window=popup_no_bar&amp;width=385&amp;height=120&amp;START_MAXIMIZED=FALSE&amp;creator=factset&amp;display_string=Audit"}</definedName>
    <definedName name="_2973__FDSAUDITLINK__" localSheetId="2" hidden="1">{"fdsup://Directions/FactSet Auditing Viewer?action=AUDIT_VALUE&amp;DB=129&amp;ID1=89623910&amp;VALUEID=02001&amp;SDATE=201001&amp;PERIODTYPE=QTR_STD&amp;window=popup_no_bar&amp;width=385&amp;height=120&amp;START_MAXIMIZED=FALSE&amp;creator=factset&amp;display_string=Audit"}</definedName>
    <definedName name="_2973__FDSAUDITLINK__" hidden="1">{"fdsup://Directions/FactSet Auditing Viewer?action=AUDIT_VALUE&amp;DB=129&amp;ID1=89623910&amp;VALUEID=02001&amp;SDATE=201001&amp;PERIODTYPE=QTR_STD&amp;window=popup_no_bar&amp;width=385&amp;height=120&amp;START_MAXIMIZED=FALSE&amp;creator=factset&amp;display_string=Audit"}</definedName>
    <definedName name="_2974__FDSAUDITLINK__" localSheetId="2" hidden="1">{"fdsup://directions/FAT Viewer?action=UPDATE&amp;creator=factset&amp;DYN_ARGS=TRUE&amp;DOC_NAME=FAT:FQL_AUDITING_CLIENT_TEMPLATE.FAT&amp;display_string=Audit&amp;VAR:KEY=XMJIHOVKPA&amp;VAR:QUERY=RkZfR1JPU1NfTUdOKE1PTiwwKQ==&amp;WINDOW=FIRST_POPUP&amp;HEIGHT=450&amp;WIDTH=450&amp;START_MAXIMIZED=","FALSE&amp;VAR:CALENDAR=US&amp;VAR:SYMBOL=HPQ&amp;VAR:INDEX=0"}</definedName>
    <definedName name="_2974__FDSAUDITLINK__" hidden="1">{"fdsup://directions/FAT Viewer?action=UPDATE&amp;creator=factset&amp;DYN_ARGS=TRUE&amp;DOC_NAME=FAT:FQL_AUDITING_CLIENT_TEMPLATE.FAT&amp;display_string=Audit&amp;VAR:KEY=XMJIHOVKPA&amp;VAR:QUERY=RkZfR1JPU1NfTUdOKE1PTiwwKQ==&amp;WINDOW=FIRST_POPUP&amp;HEIGHT=450&amp;WIDTH=450&amp;START_MAXIMIZED=","FALSE&amp;VAR:CALENDAR=US&amp;VAR:SYMBOL=HPQ&amp;VAR:INDEX=0"}</definedName>
    <definedName name="_2975__FDSAUDITLINK__" localSheetId="2" hidden="1">{"fdsup://directions/FAT Viewer?action=UPDATE&amp;creator=factset&amp;DYN_ARGS=TRUE&amp;DOC_NAME=FAT:FQL_AUDITING_CLIENT_TEMPLATE.FAT&amp;display_string=Audit&amp;VAR:KEY=RSTQHGJYJU&amp;VAR:QUERY=RkZfR1JPU1NfTUdOKE1PTiwwKQ==&amp;WINDOW=FIRST_POPUP&amp;HEIGHT=450&amp;WIDTH=450&amp;START_MAXIMIZED=","FALSE&amp;VAR:CALENDAR=US&amp;VAR:SYMBOL=AAPL&amp;VAR:INDEX=0"}</definedName>
    <definedName name="_2975__FDSAUDITLINK__" hidden="1">{"fdsup://directions/FAT Viewer?action=UPDATE&amp;creator=factset&amp;DYN_ARGS=TRUE&amp;DOC_NAME=FAT:FQL_AUDITING_CLIENT_TEMPLATE.FAT&amp;display_string=Audit&amp;VAR:KEY=RSTQHGJYJU&amp;VAR:QUERY=RkZfR1JPU1NfTUdOKE1PTiwwKQ==&amp;WINDOW=FIRST_POPUP&amp;HEIGHT=450&amp;WIDTH=450&amp;START_MAXIMIZED=","FALSE&amp;VAR:CALENDAR=US&amp;VAR:SYMBOL=AAPL&amp;VAR:INDEX=0"}</definedName>
    <definedName name="_2976__FDSAUDITLINK__" localSheetId="2" hidden="1">{"fdsup://directions/FAT Viewer?action=UPDATE&amp;creator=factset&amp;DYN_ARGS=TRUE&amp;DOC_NAME=FAT:FQL_AUDITING_CLIENT_TEMPLATE.FAT&amp;display_string=Audit&amp;VAR:KEY=PWDKVYNUTE&amp;VAR:QUERY=RkZfR1JPU1NfTUdOKE1PTiwwKQ==&amp;WINDOW=FIRST_POPUP&amp;HEIGHT=450&amp;WIDTH=450&amp;START_MAXIMIZED=","FALSE&amp;VAR:CALENDAR=US&amp;VAR:SYMBOL=A&amp;VAR:INDEX=0"}</definedName>
    <definedName name="_2976__FDSAUDITLINK__" hidden="1">{"fdsup://directions/FAT Viewer?action=UPDATE&amp;creator=factset&amp;DYN_ARGS=TRUE&amp;DOC_NAME=FAT:FQL_AUDITING_CLIENT_TEMPLATE.FAT&amp;display_string=Audit&amp;VAR:KEY=PWDKVYNUTE&amp;VAR:QUERY=RkZfR1JPU1NfTUdOKE1PTiwwKQ==&amp;WINDOW=FIRST_POPUP&amp;HEIGHT=450&amp;WIDTH=450&amp;START_MAXIMIZED=","FALSE&amp;VAR:CALENDAR=US&amp;VAR:SYMBOL=A&amp;VAR:INDEX=0"}</definedName>
    <definedName name="_2977__FDSAUDITLINK__" localSheetId="2" hidden="1">{"fdsup://directions/FAT Viewer?action=UPDATE&amp;creator=factset&amp;DYN_ARGS=TRUE&amp;DOC_NAME=FAT:FQL_AUDITING_CLIENT_TEMPLATE.FAT&amp;display_string=Audit&amp;VAR:KEY=RCBIBAJILI&amp;VAR:QUERY=RkZfR1JPU1NfTUdOKE1PTiwwKQ==&amp;WINDOW=FIRST_POPUP&amp;HEIGHT=450&amp;WIDTH=450&amp;START_MAXIMIZED=","FALSE&amp;VAR:CALENDAR=US&amp;VAR:SYMBOL=ADBE&amp;VAR:INDEX=0"}</definedName>
    <definedName name="_2977__FDSAUDITLINK__" hidden="1">{"fdsup://directions/FAT Viewer?action=UPDATE&amp;creator=factset&amp;DYN_ARGS=TRUE&amp;DOC_NAME=FAT:FQL_AUDITING_CLIENT_TEMPLATE.FAT&amp;display_string=Audit&amp;VAR:KEY=RCBIBAJILI&amp;VAR:QUERY=RkZfR1JPU1NfTUdOKE1PTiwwKQ==&amp;WINDOW=FIRST_POPUP&amp;HEIGHT=450&amp;WIDTH=450&amp;START_MAXIMIZED=","FALSE&amp;VAR:CALENDAR=US&amp;VAR:SYMBOL=ADBE&amp;VAR:INDEX=0"}</definedName>
    <definedName name="_2978__FDSAUDITLINK__" localSheetId="2" hidden="1">{"fdsup://directions/FAT Viewer?action=UPDATE&amp;creator=factset&amp;DYN_ARGS=TRUE&amp;DOC_NAME=FAT:FQL_AUDITING_CLIENT_TEMPLATE.FAT&amp;display_string=Audit&amp;VAR:KEY=ONCXKTSNQN&amp;VAR:QUERY=RkZfR1JPU1NfTUdOKE1PTiwwKQ==&amp;WINDOW=FIRST_POPUP&amp;HEIGHT=450&amp;WIDTH=450&amp;START_MAXIMIZED=","FALSE&amp;VAR:CALENDAR=US&amp;VAR:SYMBOL=CREE&amp;VAR:INDEX=0"}</definedName>
    <definedName name="_2978__FDSAUDITLINK__" hidden="1">{"fdsup://directions/FAT Viewer?action=UPDATE&amp;creator=factset&amp;DYN_ARGS=TRUE&amp;DOC_NAME=FAT:FQL_AUDITING_CLIENT_TEMPLATE.FAT&amp;display_string=Audit&amp;VAR:KEY=ONCXKTSNQN&amp;VAR:QUERY=RkZfR1JPU1NfTUdOKE1PTiwwKQ==&amp;WINDOW=FIRST_POPUP&amp;HEIGHT=450&amp;WIDTH=450&amp;START_MAXIMIZED=","FALSE&amp;VAR:CALENDAR=US&amp;VAR:SYMBOL=CREE&amp;VAR:INDEX=0"}</definedName>
    <definedName name="_2979__FDSAUDITLINK__" localSheetId="2" hidden="1">{"fdsup://directions/FAT Viewer?action=UPDATE&amp;creator=factset&amp;DYN_ARGS=TRUE&amp;DOC_NAME=FAT:FQL_AUDITING_CLIENT_TEMPLATE.FAT&amp;display_string=Audit&amp;VAR:KEY=PCFUNWXOZC&amp;VAR:QUERY=RkZfR1JPU1NfTUdOKE1PTiwwKQ==&amp;WINDOW=FIRST_POPUP&amp;HEIGHT=450&amp;WIDTH=450&amp;START_MAXIMIZED=","FALSE&amp;VAR:CALENDAR=US&amp;VAR:SYMBOL=ACN&amp;VAR:INDEX=0"}</definedName>
    <definedName name="_2979__FDSAUDITLINK__" hidden="1">{"fdsup://directions/FAT Viewer?action=UPDATE&amp;creator=factset&amp;DYN_ARGS=TRUE&amp;DOC_NAME=FAT:FQL_AUDITING_CLIENT_TEMPLATE.FAT&amp;display_string=Audit&amp;VAR:KEY=PCFUNWXOZC&amp;VAR:QUERY=RkZfR1JPU1NfTUdOKE1PTiwwKQ==&amp;WINDOW=FIRST_POPUP&amp;HEIGHT=450&amp;WIDTH=450&amp;START_MAXIMIZED=","FALSE&amp;VAR:CALENDAR=US&amp;VAR:SYMBOL=ACN&amp;VAR:INDEX=0"}</definedName>
    <definedName name="_2980__FDSAUDITLINK__" localSheetId="2" hidden="1">{"fdsup://directions/FAT Viewer?action=UPDATE&amp;creator=factset&amp;DYN_ARGS=TRUE&amp;DOC_NAME=FAT:FQL_AUDITING_CLIENT_TEMPLATE.FAT&amp;display_string=Audit&amp;VAR:KEY=TORQNAPWVQ&amp;VAR:QUERY=RkZfR1JPU1NfTUdOKE1PTiwwKQ==&amp;WINDOW=FIRST_POPUP&amp;HEIGHT=450&amp;WIDTH=450&amp;START_MAXIMIZED=","FALSE&amp;VAR:CALENDAR=US&amp;VAR:SYMBOL=IBM&amp;VAR:INDEX=0"}</definedName>
    <definedName name="_2980__FDSAUDITLINK__" hidden="1">{"fdsup://directions/FAT Viewer?action=UPDATE&amp;creator=factset&amp;DYN_ARGS=TRUE&amp;DOC_NAME=FAT:FQL_AUDITING_CLIENT_TEMPLATE.FAT&amp;display_string=Audit&amp;VAR:KEY=TORQNAPWVQ&amp;VAR:QUERY=RkZfR1JPU1NfTUdOKE1PTiwwKQ==&amp;WINDOW=FIRST_POPUP&amp;HEIGHT=450&amp;WIDTH=450&amp;START_MAXIMIZED=","FALSE&amp;VAR:CALENDAR=US&amp;VAR:SYMBOL=IBM&amp;VAR:INDEX=0"}</definedName>
    <definedName name="_2981__FDSAUDITLINK__" localSheetId="2" hidden="1">{"fdsup://directions/FAT Viewer?action=UPDATE&amp;creator=factset&amp;DYN_ARGS=TRUE&amp;DOC_NAME=FAT:FQL_AUDITING_CLIENT_TEMPLATE.FAT&amp;display_string=Audit&amp;VAR:KEY=BCJANMNULM&amp;VAR:QUERY=RkZfR1JPU1NfTUdOKE1PTiwwKQ==&amp;WINDOW=FIRST_POPUP&amp;HEIGHT=450&amp;WIDTH=450&amp;START_MAXIMIZED=","FALSE&amp;VAR:CALENDAR=US&amp;VAR:SYMBOL=CTXS&amp;VAR:INDEX=0"}</definedName>
    <definedName name="_2981__FDSAUDITLINK__" hidden="1">{"fdsup://directions/FAT Viewer?action=UPDATE&amp;creator=factset&amp;DYN_ARGS=TRUE&amp;DOC_NAME=FAT:FQL_AUDITING_CLIENT_TEMPLATE.FAT&amp;display_string=Audit&amp;VAR:KEY=BCJANMNULM&amp;VAR:QUERY=RkZfR1JPU1NfTUdOKE1PTiwwKQ==&amp;WINDOW=FIRST_POPUP&amp;HEIGHT=450&amp;WIDTH=450&amp;START_MAXIMIZED=","FALSE&amp;VAR:CALENDAR=US&amp;VAR:SYMBOL=CTXS&amp;VAR:INDEX=0"}</definedName>
    <definedName name="_2982__FDSAUDITLINK__" localSheetId="2" hidden="1">{"fdsup://directions/FAT Viewer?action=UPDATE&amp;creator=factset&amp;DYN_ARGS=TRUE&amp;DOC_NAME=FAT:FQL_AUDITING_CLIENT_TEMPLATE.FAT&amp;display_string=Audit&amp;VAR:KEY=DSRMPGPQJW&amp;VAR:QUERY=RkZfR1JPU1NfTUdOKE1PTiwwKQ==&amp;WINDOW=FIRST_POPUP&amp;HEIGHT=450&amp;WIDTH=450&amp;START_MAXIMIZED=","FALSE&amp;VAR:CALENDAR=US&amp;VAR:SYMBOL=TRMB&amp;VAR:INDEX=0"}</definedName>
    <definedName name="_2982__FDSAUDITLINK__" hidden="1">{"fdsup://directions/FAT Viewer?action=UPDATE&amp;creator=factset&amp;DYN_ARGS=TRUE&amp;DOC_NAME=FAT:FQL_AUDITING_CLIENT_TEMPLATE.FAT&amp;display_string=Audit&amp;VAR:KEY=DSRMPGPQJW&amp;VAR:QUERY=RkZfR1JPU1NfTUdOKE1PTiwwKQ==&amp;WINDOW=FIRST_POPUP&amp;HEIGHT=450&amp;WIDTH=450&amp;START_MAXIMIZED=","FALSE&amp;VAR:CALENDAR=US&amp;VAR:SYMBOL=TRMB&amp;VAR:INDEX=0"}</definedName>
    <definedName name="_2983__FDSAUDITLINK__" localSheetId="2" hidden="1">{"fdsup://directions/FAT Viewer?action=UPDATE&amp;creator=factset&amp;DYN_ARGS=TRUE&amp;DOC_NAME=FAT:FQL_AUDITING_CLIENT_TEMPLATE.FAT&amp;display_string=Audit&amp;VAR:KEY=BMHKNAJYHC&amp;VAR:QUERY=RkZfR1JPU1NfTUdOKE1PTiwwKQ==&amp;WINDOW=FIRST_POPUP&amp;HEIGHT=450&amp;WIDTH=450&amp;START_MAXIMIZED=","FALSE&amp;VAR:CALENDAR=US&amp;VAR:SYMBOL=CSCO&amp;VAR:INDEX=0"}</definedName>
    <definedName name="_2983__FDSAUDITLINK__" hidden="1">{"fdsup://directions/FAT Viewer?action=UPDATE&amp;creator=factset&amp;DYN_ARGS=TRUE&amp;DOC_NAME=FAT:FQL_AUDITING_CLIENT_TEMPLATE.FAT&amp;display_string=Audit&amp;VAR:KEY=BMHKNAJYHC&amp;VAR:QUERY=RkZfR1JPU1NfTUdOKE1PTiwwKQ==&amp;WINDOW=FIRST_POPUP&amp;HEIGHT=450&amp;WIDTH=450&amp;START_MAXIMIZED=","FALSE&amp;VAR:CALENDAR=US&amp;VAR:SYMBOL=CSCO&amp;VAR:INDEX=0"}</definedName>
    <definedName name="_2984__FDSAUDITLINK__" localSheetId="2" hidden="1">{"fdsup://directions/FAT Viewer?action=UPDATE&amp;creator=factset&amp;DYN_ARGS=TRUE&amp;DOC_NAME=FAT:FQL_AUDITING_CLIENT_TEMPLATE.FAT&amp;display_string=Audit&amp;VAR:KEY=RUZYLMJCJI&amp;VAR:QUERY=RkZfR1JPU1NfTUdOKE1PTiwwKQ==&amp;WINDOW=FIRST_POPUP&amp;HEIGHT=450&amp;WIDTH=450&amp;START_MAXIMIZED=","FALSE&amp;VAR:CALENDAR=US&amp;VAR:SYMBOL=GOOG&amp;VAR:INDEX=0"}</definedName>
    <definedName name="_2984__FDSAUDITLINK__" hidden="1">{"fdsup://directions/FAT Viewer?action=UPDATE&amp;creator=factset&amp;DYN_ARGS=TRUE&amp;DOC_NAME=FAT:FQL_AUDITING_CLIENT_TEMPLATE.FAT&amp;display_string=Audit&amp;VAR:KEY=RUZYLMJCJI&amp;VAR:QUERY=RkZfR1JPU1NfTUdOKE1PTiwwKQ==&amp;WINDOW=FIRST_POPUP&amp;HEIGHT=450&amp;WIDTH=450&amp;START_MAXIMIZED=","FALSE&amp;VAR:CALENDAR=US&amp;VAR:SYMBOL=GOOG&amp;VAR:INDEX=0"}</definedName>
    <definedName name="_2985__FDSAUDITLINK__" localSheetId="2" hidden="1">{"fdsup://Directions/FactSet Auditing Viewer?action=AUDIT_VALUE&amp;DB=129&amp;ID1=42823610&amp;VALUEID=05194&amp;SDATE=201002&amp;PERIODTYPE=QTR_STD&amp;window=popup_no_bar&amp;width=385&amp;height=120&amp;START_MAXIMIZED=FALSE&amp;creator=factset&amp;display_string=Audit"}</definedName>
    <definedName name="_2985__FDSAUDITLINK__" hidden="1">{"fdsup://Directions/FactSet Auditing Viewer?action=AUDIT_VALUE&amp;DB=129&amp;ID1=42823610&amp;VALUEID=05194&amp;SDATE=201002&amp;PERIODTYPE=QTR_STD&amp;window=popup_no_bar&amp;width=385&amp;height=120&amp;START_MAXIMIZED=FALSE&amp;creator=factset&amp;display_string=Audit"}</definedName>
    <definedName name="_2986__FDSAUDITLINK__" localSheetId="2" hidden="1">{"fdsup://Directions/FactSet Auditing Viewer?action=AUDIT_VALUE&amp;DB=129&amp;ID1=00846U10&amp;VALUEID=05194&amp;SDATE=201002&amp;PERIODTYPE=QTR_STD&amp;window=popup_no_bar&amp;width=385&amp;height=120&amp;START_MAXIMIZED=FALSE&amp;creator=factset&amp;display_string=Audit"}</definedName>
    <definedName name="_2986__FDSAUDITLINK__" hidden="1">{"fdsup://Directions/FactSet Auditing Viewer?action=AUDIT_VALUE&amp;DB=129&amp;ID1=00846U10&amp;VALUEID=05194&amp;SDATE=201002&amp;PERIODTYPE=QTR_STD&amp;window=popup_no_bar&amp;width=385&amp;height=120&amp;START_MAXIMIZED=FALSE&amp;creator=factset&amp;display_string=Audit"}</definedName>
    <definedName name="_2987__FDSAUDITLINK__" localSheetId="2" hidden="1">{"fdsup://Directions/FactSet Auditing Viewer?action=AUDIT_VALUE&amp;DB=129&amp;ID1=89623910&amp;VALUEID=05194&amp;SDATE=201001&amp;PERIODTYPE=QTR_STD&amp;window=popup_no_bar&amp;width=385&amp;height=120&amp;START_MAXIMIZED=FALSE&amp;creator=factset&amp;display_string=Audit"}</definedName>
    <definedName name="_2987__FDSAUDITLINK__" hidden="1">{"fdsup://Directions/FactSet Auditing Viewer?action=AUDIT_VALUE&amp;DB=129&amp;ID1=89623910&amp;VALUEID=05194&amp;SDATE=201001&amp;PERIODTYPE=QTR_STD&amp;window=popup_no_bar&amp;width=385&amp;height=120&amp;START_MAXIMIZED=FALSE&amp;creator=factset&amp;display_string=Audit"}</definedName>
    <definedName name="_2988__FDSAUDITLINK__" localSheetId="2" hidden="1">{"fdsup://directions/FAT Viewer?action=UPDATE&amp;creator=factset&amp;DYN_ARGS=TRUE&amp;DOC_NAME=FAT:FQL_AUDITING_CLIENT_TEMPLATE.FAT&amp;display_string=Audit&amp;VAR:KEY=PETMBIPOXM&amp;VAR:QUERY=RkZfRlJFRV9DRihMVE0sMCwsLCxVU0Qp&amp;WINDOW=FIRST_POPUP&amp;HEIGHT=450&amp;WIDTH=450&amp;START_MAXIMI","ZED=FALSE&amp;VAR:CALENDAR=US&amp;VAR:SYMBOL=INDUSTRIALS&amp;VAR:INDEX=0"}</definedName>
    <definedName name="_2988__FDSAUDITLINK__" hidden="1">{"fdsup://directions/FAT Viewer?action=UPDATE&amp;creator=factset&amp;DYN_ARGS=TRUE&amp;DOC_NAME=FAT:FQL_AUDITING_CLIENT_TEMPLATE.FAT&amp;display_string=Audit&amp;VAR:KEY=PETMBIPOXM&amp;VAR:QUERY=RkZfRlJFRV9DRihMVE0sMCwsLCxVU0Qp&amp;WINDOW=FIRST_POPUP&amp;HEIGHT=450&amp;WIDTH=450&amp;START_MAXIMI","ZED=FALSE&amp;VAR:CALENDAR=US&amp;VAR:SYMBOL=INDUSTRIALS&amp;VAR:INDEX=0"}</definedName>
    <definedName name="_2989__FDSAUDITLINK__" localSheetId="2" hidden="1">{"fdsup://directions/FAT Viewer?action=UPDATE&amp;creator=factset&amp;DYN_ARGS=TRUE&amp;DOC_NAME=FAT:FQL_AUDITING_CLIENT_TEMPLATE.FAT&amp;display_string=Audit&amp;VAR:KEY=FSRQPGTSVE&amp;VAR:QUERY=RkZfRlJFRV9DRihMVE0sMCwsLCxVU0Qp&amp;WINDOW=FIRST_POPUP&amp;HEIGHT=450&amp;WIDTH=450&amp;START_MAXIMI","ZED=FALSE&amp;VAR:CALENDAR=US&amp;VAR:SYMBOL=HSC&amp;VAR:INDEX=0"}</definedName>
    <definedName name="_2989__FDSAUDITLINK__" hidden="1">{"fdsup://directions/FAT Viewer?action=UPDATE&amp;creator=factset&amp;DYN_ARGS=TRUE&amp;DOC_NAME=FAT:FQL_AUDITING_CLIENT_TEMPLATE.FAT&amp;display_string=Audit&amp;VAR:KEY=FSRQPGTSVE&amp;VAR:QUERY=RkZfRlJFRV9DRihMVE0sMCwsLCxVU0Qp&amp;WINDOW=FIRST_POPUP&amp;HEIGHT=450&amp;WIDTH=450&amp;START_MAXIMI","ZED=FALSE&amp;VAR:CALENDAR=US&amp;VAR:SYMBOL=HSC&amp;VAR:INDEX=0"}</definedName>
    <definedName name="_2990__FDSAUDITLINK__" localSheetId="2" hidden="1">{"fdsup://directions/FAT Viewer?action=UPDATE&amp;creator=factset&amp;DYN_ARGS=TRUE&amp;DOC_NAME=FAT:FQL_AUDITING_CLIENT_TEMPLATE.FAT&amp;display_string=Audit&amp;VAR:KEY=BWXAHOLCFE&amp;VAR:QUERY=RkZfRlJFRV9DRihMVE0sMCwsLCxVU0Qp&amp;WINDOW=FIRST_POPUP&amp;HEIGHT=450&amp;WIDTH=450&amp;START_MAXIMI","ZED=FALSE&amp;VAR:CALENDAR=US&amp;VAR:SYMBOL=PWR&amp;VAR:INDEX=0"}</definedName>
    <definedName name="_2990__FDSAUDITLINK__" hidden="1">{"fdsup://directions/FAT Viewer?action=UPDATE&amp;creator=factset&amp;DYN_ARGS=TRUE&amp;DOC_NAME=FAT:FQL_AUDITING_CLIENT_TEMPLATE.FAT&amp;display_string=Audit&amp;VAR:KEY=BWXAHOLCFE&amp;VAR:QUERY=RkZfRlJFRV9DRihMVE0sMCwsLCxVU0Qp&amp;WINDOW=FIRST_POPUP&amp;HEIGHT=450&amp;WIDTH=450&amp;START_MAXIMI","ZED=FALSE&amp;VAR:CALENDAR=US&amp;VAR:SYMBOL=PWR&amp;VAR:INDEX=0"}</definedName>
    <definedName name="_2991__FDSAUDITLINK__" localSheetId="2" hidden="1">{"fdsup://directions/FAT Viewer?action=UPDATE&amp;creator=factset&amp;DYN_ARGS=TRUE&amp;DOC_NAME=FAT:FQL_AUDITING_CLIENT_TEMPLATE.FAT&amp;display_string=Audit&amp;VAR:KEY=HQDWPSTUTU&amp;VAR:QUERY=RkZfRlJFRV9DRihMVE0sMCwsLCxVU0Qp&amp;WINDOW=FIRST_POPUP&amp;HEIGHT=450&amp;WIDTH=450&amp;START_MAXIMI","ZED=FALSE&amp;VAR:CALENDAR=US&amp;VAR:SYMBOL=CMI&amp;VAR:INDEX=0"}</definedName>
    <definedName name="_2991__FDSAUDITLINK__" hidden="1">{"fdsup://directions/FAT Viewer?action=UPDATE&amp;creator=factset&amp;DYN_ARGS=TRUE&amp;DOC_NAME=FAT:FQL_AUDITING_CLIENT_TEMPLATE.FAT&amp;display_string=Audit&amp;VAR:KEY=HQDWPSTUTU&amp;VAR:QUERY=RkZfRlJFRV9DRihMVE0sMCwsLCxVU0Qp&amp;WINDOW=FIRST_POPUP&amp;HEIGHT=450&amp;WIDTH=450&amp;START_MAXIMI","ZED=FALSE&amp;VAR:CALENDAR=US&amp;VAR:SYMBOL=CMI&amp;VAR:INDEX=0"}</definedName>
    <definedName name="_2992__FDSAUDITLINK__" localSheetId="2" hidden="1">{"fdsup://directions/FAT Viewer?action=UPDATE&amp;creator=factset&amp;DYN_ARGS=TRUE&amp;DOC_NAME=FAT:FQL_AUDITING_CLIENT_TEMPLATE.FAT&amp;display_string=Audit&amp;VAR:KEY=HQRAVSHWJS&amp;VAR:QUERY=RkZfRlJFRV9DRihMVE0sMCwsLCxVU0Qp&amp;WINDOW=FIRST_POPUP&amp;HEIGHT=450&amp;WIDTH=450&amp;START_MAXIMI","ZED=FALSE&amp;VAR:CALENDAR=US&amp;VAR:SYMBOL=VMI&amp;VAR:INDEX=0"}</definedName>
    <definedName name="_2992__FDSAUDITLINK__" hidden="1">{"fdsup://directions/FAT Viewer?action=UPDATE&amp;creator=factset&amp;DYN_ARGS=TRUE&amp;DOC_NAME=FAT:FQL_AUDITING_CLIENT_TEMPLATE.FAT&amp;display_string=Audit&amp;VAR:KEY=HQRAVSHWJS&amp;VAR:QUERY=RkZfRlJFRV9DRihMVE0sMCwsLCxVU0Qp&amp;WINDOW=FIRST_POPUP&amp;HEIGHT=450&amp;WIDTH=450&amp;START_MAXIMI","ZED=FALSE&amp;VAR:CALENDAR=US&amp;VAR:SYMBOL=VMI&amp;VAR:INDEX=0"}</definedName>
    <definedName name="_2993__FDSAUDITLINK__" localSheetId="2" hidden="1">{"fdsup://directions/FAT Viewer?action=UPDATE&amp;creator=factset&amp;DYN_ARGS=TRUE&amp;DOC_NAME=FAT:FQL_AUDITING_CLIENT_TEMPLATE.FAT&amp;display_string=Audit&amp;VAR:KEY=BYDMVEFWBG&amp;VAR:QUERY=RkZfRlJFRV9DRihMVE0sMCwsLCxVU0Qp&amp;WINDOW=FIRST_POPUP&amp;HEIGHT=450&amp;WIDTH=450&amp;START_MAXIMI","ZED=FALSE&amp;VAR:CALENDAR=US&amp;VAR:SYMBOL=TTEK&amp;VAR:INDEX=0"}</definedName>
    <definedName name="_2993__FDSAUDITLINK__" hidden="1">{"fdsup://directions/FAT Viewer?action=UPDATE&amp;creator=factset&amp;DYN_ARGS=TRUE&amp;DOC_NAME=FAT:FQL_AUDITING_CLIENT_TEMPLATE.FAT&amp;display_string=Audit&amp;VAR:KEY=BYDMVEFWBG&amp;VAR:QUERY=RkZfRlJFRV9DRihMVE0sMCwsLCxVU0Qp&amp;WINDOW=FIRST_POPUP&amp;HEIGHT=450&amp;WIDTH=450&amp;START_MAXIMI","ZED=FALSE&amp;VAR:CALENDAR=US&amp;VAR:SYMBOL=TTEK&amp;VAR:INDEX=0"}</definedName>
    <definedName name="_2994__FDSAUDITLINK__" localSheetId="2" hidden="1">{"fdsup://directions/FAT Viewer?action=UPDATE&amp;creator=factset&amp;DYN_ARGS=TRUE&amp;DOC_NAME=FAT:FQL_AUDITING_CLIENT_TEMPLATE.FAT&amp;display_string=Audit&amp;VAR:KEY=VGTWFAVKJE&amp;VAR:QUERY=RkZfRlJFRV9DRihMVE0sMCwsLCxVU0Qp&amp;WINDOW=FIRST_POPUP&amp;HEIGHT=450&amp;WIDTH=450&amp;START_MAXIMI","ZED=FALSE&amp;VAR:CALENDAR=US&amp;VAR:SYMBOL=ABB&amp;VAR:INDEX=0"}</definedName>
    <definedName name="_2994__FDSAUDITLINK__" hidden="1">{"fdsup://directions/FAT Viewer?action=UPDATE&amp;creator=factset&amp;DYN_ARGS=TRUE&amp;DOC_NAME=FAT:FQL_AUDITING_CLIENT_TEMPLATE.FAT&amp;display_string=Audit&amp;VAR:KEY=VGTWFAVKJE&amp;VAR:QUERY=RkZfRlJFRV9DRihMVE0sMCwsLCxVU0Qp&amp;WINDOW=FIRST_POPUP&amp;HEIGHT=450&amp;WIDTH=450&amp;START_MAXIMI","ZED=FALSE&amp;VAR:CALENDAR=US&amp;VAR:SYMBOL=ABB&amp;VAR:INDEX=0"}</definedName>
    <definedName name="_2995__FDSAUDITLINK__" localSheetId="2" hidden="1">{"fdsup://directions/FAT Viewer?action=UPDATE&amp;creator=factset&amp;DYN_ARGS=TRUE&amp;DOC_NAME=FAT:FQL_AUDITING_CLIENT_TEMPLATE.FAT&amp;display_string=Audit&amp;VAR:KEY=RMDKDQXQDO&amp;VAR:QUERY=RkZfRlJFRV9DRihMVE0sMCwsLCxVU0Qp&amp;WINDOW=FIRST_POPUP&amp;HEIGHT=450&amp;WIDTH=450&amp;START_MAXIMI","ZED=FALSE&amp;VAR:CALENDAR=US&amp;VAR:SYMBOL=NSC&amp;VAR:INDEX=0"}</definedName>
    <definedName name="_2995__FDSAUDITLINK__" hidden="1">{"fdsup://directions/FAT Viewer?action=UPDATE&amp;creator=factset&amp;DYN_ARGS=TRUE&amp;DOC_NAME=FAT:FQL_AUDITING_CLIENT_TEMPLATE.FAT&amp;display_string=Audit&amp;VAR:KEY=RMDKDQXQDO&amp;VAR:QUERY=RkZfRlJFRV9DRihMVE0sMCwsLCxVU0Qp&amp;WINDOW=FIRST_POPUP&amp;HEIGHT=450&amp;WIDTH=450&amp;START_MAXIMI","ZED=FALSE&amp;VAR:CALENDAR=US&amp;VAR:SYMBOL=NSC&amp;VAR:INDEX=0"}</definedName>
    <definedName name="_2996__FDSAUDITLINK__" localSheetId="2" hidden="1">{"fdsup://directions/FAT Viewer?action=UPDATE&amp;creator=factset&amp;DYN_ARGS=TRUE&amp;DOC_NAME=FAT:FQL_AUDITING_CLIENT_TEMPLATE.FAT&amp;display_string=Audit&amp;VAR:KEY=TOZSTQXYBM&amp;VAR:QUERY=RkZfR1JPU1NfTUdOKE1PTiwwKQ==&amp;WINDOW=FIRST_POPUP&amp;HEIGHT=450&amp;WIDTH=450&amp;START_MAXIMIZED=","FALSE&amp;VAR:CALENDAR=US&amp;VAR:SYMBOL=HSC&amp;VAR:INDEX=0"}</definedName>
    <definedName name="_2996__FDSAUDITLINK__" hidden="1">{"fdsup://directions/FAT Viewer?action=UPDATE&amp;creator=factset&amp;DYN_ARGS=TRUE&amp;DOC_NAME=FAT:FQL_AUDITING_CLIENT_TEMPLATE.FAT&amp;display_string=Audit&amp;VAR:KEY=TOZSTQXYBM&amp;VAR:QUERY=RkZfR1JPU1NfTUdOKE1PTiwwKQ==&amp;WINDOW=FIRST_POPUP&amp;HEIGHT=450&amp;WIDTH=450&amp;START_MAXIMIZED=","FALSE&amp;VAR:CALENDAR=US&amp;VAR:SYMBOL=HSC&amp;VAR:INDEX=0"}</definedName>
    <definedName name="_2997__FDSAUDITLINK__" localSheetId="2" hidden="1">{"fdsup://directions/FAT Viewer?action=UPDATE&amp;creator=factset&amp;DYN_ARGS=TRUE&amp;DOC_NAME=FAT:FQL_AUDITING_CLIENT_TEMPLATE.FAT&amp;display_string=Audit&amp;VAR:KEY=DIXIXAVYVK&amp;VAR:QUERY=RkZfR1JPU1NfTUdOKE1PTiwwKQ==&amp;WINDOW=FIRST_POPUP&amp;HEIGHT=450&amp;WIDTH=450&amp;START_MAXIMIZED=","FALSE&amp;VAR:CALENDAR=US&amp;VAR:SYMBOL=PWR&amp;VAR:INDEX=0"}</definedName>
    <definedName name="_2997__FDSAUDITLINK__" hidden="1">{"fdsup://directions/FAT Viewer?action=UPDATE&amp;creator=factset&amp;DYN_ARGS=TRUE&amp;DOC_NAME=FAT:FQL_AUDITING_CLIENT_TEMPLATE.FAT&amp;display_string=Audit&amp;VAR:KEY=DIXIXAVYVK&amp;VAR:QUERY=RkZfR1JPU1NfTUdOKE1PTiwwKQ==&amp;WINDOW=FIRST_POPUP&amp;HEIGHT=450&amp;WIDTH=450&amp;START_MAXIMIZED=","FALSE&amp;VAR:CALENDAR=US&amp;VAR:SYMBOL=PWR&amp;VAR:INDEX=0"}</definedName>
    <definedName name="_2998__FDSAUDITLINK__" localSheetId="2" hidden="1">{"fdsup://directions/FAT Viewer?action=UPDATE&amp;creator=factset&amp;DYN_ARGS=TRUE&amp;DOC_NAME=FAT:FQL_AUDITING_CLIENT_TEMPLATE.FAT&amp;display_string=Audit&amp;VAR:KEY=FONUPINMHS&amp;VAR:QUERY=RkZfR1JPU1NfTUdOKE1PTiwwKQ==&amp;WINDOW=FIRST_POPUP&amp;HEIGHT=450&amp;WIDTH=450&amp;START_MAXIMIZED=","FALSE&amp;VAR:CALENDAR=US&amp;VAR:SYMBOL=CMI&amp;VAR:INDEX=0"}</definedName>
    <definedName name="_2998__FDSAUDITLINK__" hidden="1">{"fdsup://directions/FAT Viewer?action=UPDATE&amp;creator=factset&amp;DYN_ARGS=TRUE&amp;DOC_NAME=FAT:FQL_AUDITING_CLIENT_TEMPLATE.FAT&amp;display_string=Audit&amp;VAR:KEY=FONUPINMHS&amp;VAR:QUERY=RkZfR1JPU1NfTUdOKE1PTiwwKQ==&amp;WINDOW=FIRST_POPUP&amp;HEIGHT=450&amp;WIDTH=450&amp;START_MAXIMIZED=","FALSE&amp;VAR:CALENDAR=US&amp;VAR:SYMBOL=CMI&amp;VAR:INDEX=0"}</definedName>
    <definedName name="_2999__FDSAUDITLINK__" localSheetId="2" hidden="1">{"fdsup://directions/FAT Viewer?action=UPDATE&amp;creator=factset&amp;DYN_ARGS=TRUE&amp;DOC_NAME=FAT:FQL_AUDITING_CLIENT_TEMPLATE.FAT&amp;display_string=Audit&amp;VAR:KEY=NQLQXEHUVY&amp;VAR:QUERY=RkZfR1JPU1NfTUdOKE1PTiwwKQ==&amp;WINDOW=FIRST_POPUP&amp;HEIGHT=450&amp;WIDTH=450&amp;START_MAXIMIZED=","FALSE&amp;VAR:CALENDAR=US&amp;VAR:SYMBOL=VMI&amp;VAR:INDEX=0"}</definedName>
    <definedName name="_2999__FDSAUDITLINK__" hidden="1">{"fdsup://directions/FAT Viewer?action=UPDATE&amp;creator=factset&amp;DYN_ARGS=TRUE&amp;DOC_NAME=FAT:FQL_AUDITING_CLIENT_TEMPLATE.FAT&amp;display_string=Audit&amp;VAR:KEY=NQLQXEHUVY&amp;VAR:QUERY=RkZfR1JPU1NfTUdOKE1PTiwwKQ==&amp;WINDOW=FIRST_POPUP&amp;HEIGHT=450&amp;WIDTH=450&amp;START_MAXIMIZED=","FALSE&amp;VAR:CALENDAR=US&amp;VAR:SYMBOL=VMI&amp;VAR:INDEX=0"}</definedName>
    <definedName name="_2Q94" localSheetId="8">#REF!</definedName>
    <definedName name="_2Q94" localSheetId="11">#REF!</definedName>
    <definedName name="_2Q94" localSheetId="7">#REF!</definedName>
    <definedName name="_2Q94">#REF!</definedName>
    <definedName name="_2Q95" localSheetId="8">#REF!</definedName>
    <definedName name="_2Q95" localSheetId="11">#REF!</definedName>
    <definedName name="_2Q95" localSheetId="7">#REF!</definedName>
    <definedName name="_2Q95">#REF!</definedName>
    <definedName name="_3__123Graph_ACHART_2" hidden="1">#REF!</definedName>
    <definedName name="_3__FDSAUDITLINK__" localSheetId="2" hidden="1">{"fdsup://directions/FAT Viewer?action=UPDATE&amp;creator=factset&amp;DYN_ARGS=TRUE&amp;DOC_NAME=FAT:FQL_AUDITING_CLIENT_TEMPLATE.FAT&amp;display_string=Audit&amp;VAR:KEY=WXIVCFEPQL&amp;VAR:QUERY=UkdGX0JQU19UQU5HKEFOTiwwLCwsLFVTRCwsTk9BVURJVCk=&amp;WINDOW=FIRST_POPUP&amp;HEIGHT=450&amp;WIDTH=","450&amp;START_MAXIMIZED=FALSE&amp;VAR:CALENDAR=US&amp;VAR:SYMBOL=NVDA&amp;VAR:INDEX=0"}</definedName>
    <definedName name="_3__FDSAUDITLINK__" hidden="1">{"fdsup://directions/FAT Viewer?action=UPDATE&amp;creator=factset&amp;DYN_ARGS=TRUE&amp;DOC_NAME=FAT:FQL_AUDITING_CLIENT_TEMPLATE.FAT&amp;display_string=Audit&amp;VAR:KEY=WXIVCFEPQL&amp;VAR:QUERY=UkdGX0JQU19UQU5HKEFOTiwwLCwsLFVTRCwsTk9BVURJVCk=&amp;WINDOW=FIRST_POPUP&amp;HEIGHT=450&amp;WIDTH=","450&amp;START_MAXIMIZED=FALSE&amp;VAR:CALENDAR=US&amp;VAR:SYMBOL=NVDA&amp;VAR:INDEX=0"}</definedName>
    <definedName name="_30__FDSAUDITLINK__" localSheetId="2" hidden="1">{"fdsup://Directions/FactSet Auditing Viewer?action=AUDIT_VALUE&amp;DB=129&amp;ID1=59268810&amp;VALUEID=02001&amp;SDATE=201201&amp;PERIODTYPE=QTR_STD&amp;SCFT=3&amp;window=popup_no_bar&amp;width=385&amp;height=120&amp;START_MAXIMIZED=FALSE&amp;creator=factset&amp;display_string=Audit"}</definedName>
    <definedName name="_30__FDSAUDITLINK__" hidden="1">{"fdsup://Directions/FactSet Auditing Viewer?action=AUDIT_VALUE&amp;DB=129&amp;ID1=59268810&amp;VALUEID=02001&amp;SDATE=201201&amp;PERIODTYPE=QTR_STD&amp;SCFT=3&amp;window=popup_no_bar&amp;width=385&amp;height=120&amp;START_MAXIMIZED=FALSE&amp;creator=factset&amp;display_string=Audit"}</definedName>
    <definedName name="_3000__FDSAUDITLINK__" localSheetId="2" hidden="1">{"fdsup://directions/FAT Viewer?action=UPDATE&amp;creator=factset&amp;DYN_ARGS=TRUE&amp;DOC_NAME=FAT:FQL_AUDITING_CLIENT_TEMPLATE.FAT&amp;display_string=Audit&amp;VAR:KEY=FYXINMTAHY&amp;VAR:QUERY=RkZfR1JPU1NfTUdOKE1PTiwwKQ==&amp;WINDOW=FIRST_POPUP&amp;HEIGHT=450&amp;WIDTH=450&amp;START_MAXIMIZED=","FALSE&amp;VAR:CALENDAR=US&amp;VAR:SYMBOL=TTEK&amp;VAR:INDEX=0"}</definedName>
    <definedName name="_3000__FDSAUDITLINK__" hidden="1">{"fdsup://directions/FAT Viewer?action=UPDATE&amp;creator=factset&amp;DYN_ARGS=TRUE&amp;DOC_NAME=FAT:FQL_AUDITING_CLIENT_TEMPLATE.FAT&amp;display_string=Audit&amp;VAR:KEY=FYXINMTAHY&amp;VAR:QUERY=RkZfR1JPU1NfTUdOKE1PTiwwKQ==&amp;WINDOW=FIRST_POPUP&amp;HEIGHT=450&amp;WIDTH=450&amp;START_MAXIMIZED=","FALSE&amp;VAR:CALENDAR=US&amp;VAR:SYMBOL=TTEK&amp;VAR:INDEX=0"}</definedName>
    <definedName name="_3001__FDSAUDITLINK__" localSheetId="2" hidden="1">{"fdsup://directions/FAT Viewer?action=UPDATE&amp;creator=factset&amp;DYN_ARGS=TRUE&amp;DOC_NAME=FAT:FQL_AUDITING_CLIENT_TEMPLATE.FAT&amp;display_string=Audit&amp;VAR:KEY=XODQZIXMDY&amp;VAR:QUERY=RkZfR1JPU1NfTUdOKE1PTiwwKQ==&amp;WINDOW=FIRST_POPUP&amp;HEIGHT=450&amp;WIDTH=450&amp;START_MAXIMIZED=","FALSE&amp;VAR:CALENDAR=US&amp;VAR:SYMBOL=ABB&amp;VAR:INDEX=0"}</definedName>
    <definedName name="_3001__FDSAUDITLINK__" hidden="1">{"fdsup://directions/FAT Viewer?action=UPDATE&amp;creator=factset&amp;DYN_ARGS=TRUE&amp;DOC_NAME=FAT:FQL_AUDITING_CLIENT_TEMPLATE.FAT&amp;display_string=Audit&amp;VAR:KEY=XODQZIXMDY&amp;VAR:QUERY=RkZfR1JPU1NfTUdOKE1PTiwwKQ==&amp;WINDOW=FIRST_POPUP&amp;HEIGHT=450&amp;WIDTH=450&amp;START_MAXIMIZED=","FALSE&amp;VAR:CALENDAR=US&amp;VAR:SYMBOL=ABB&amp;VAR:INDEX=0"}</definedName>
    <definedName name="_3002__FDSAUDITLINK__" localSheetId="2" hidden="1">{"fdsup://directions/FAT Viewer?action=UPDATE&amp;creator=factset&amp;DYN_ARGS=TRUE&amp;DOC_NAME=FAT:FQL_AUDITING_CLIENT_TEMPLATE.FAT&amp;display_string=Audit&amp;VAR:KEY=RCJAPITWPU&amp;VAR:QUERY=RkZfR1JPU1NfTUdOKE1PTiwwKQ==&amp;WINDOW=FIRST_POPUP&amp;HEIGHT=450&amp;WIDTH=450&amp;START_MAXIMIZED=","FALSE&amp;VAR:CALENDAR=US&amp;VAR:SYMBOL=NSC&amp;VAR:INDEX=0"}</definedName>
    <definedName name="_3002__FDSAUDITLINK__" hidden="1">{"fdsup://directions/FAT Viewer?action=UPDATE&amp;creator=factset&amp;DYN_ARGS=TRUE&amp;DOC_NAME=FAT:FQL_AUDITING_CLIENT_TEMPLATE.FAT&amp;display_string=Audit&amp;VAR:KEY=RCJAPITWPU&amp;VAR:QUERY=RkZfR1JPU1NfTUdOKE1PTiwwKQ==&amp;WINDOW=FIRST_POPUP&amp;HEIGHT=450&amp;WIDTH=450&amp;START_MAXIMIZED=","FALSE&amp;VAR:CALENDAR=US&amp;VAR:SYMBOL=NSC&amp;VAR:INDEX=0"}</definedName>
    <definedName name="_3003__FDSAUDITLINK__" localSheetId="2" hidden="1">{"fdsup://directions/FAT Viewer?action=UPDATE&amp;creator=factset&amp;DYN_ARGS=TRUE&amp;DOC_NAME=FAT:FQL_AUDITING_CLIENT_TEMPLATE.FAT&amp;display_string=Audit&amp;VAR:KEY=CXERQLIHYP&amp;VAR:QUERY=RkZfRlJFRV9DRihMVE0sMCwsLCxVU0Qp&amp;WINDOW=FIRST_POPUP&amp;HEIGHT=450&amp;WIDTH=450&amp;START_MAXIMI","ZED=FALSE&amp;VAR:CALENDAR=US&amp;VAR:SYMBOL=AYI&amp;VAR:INDEX=0"}</definedName>
    <definedName name="_3003__FDSAUDITLINK__" hidden="1">{"fdsup://directions/FAT Viewer?action=UPDATE&amp;creator=factset&amp;DYN_ARGS=TRUE&amp;DOC_NAME=FAT:FQL_AUDITING_CLIENT_TEMPLATE.FAT&amp;display_string=Audit&amp;VAR:KEY=CXERQLIHYP&amp;VAR:QUERY=RkZfRlJFRV9DRihMVE0sMCwsLCxVU0Qp&amp;WINDOW=FIRST_POPUP&amp;HEIGHT=450&amp;WIDTH=450&amp;START_MAXIMI","ZED=FALSE&amp;VAR:CALENDAR=US&amp;VAR:SYMBOL=AYI&amp;VAR:INDEX=0"}</definedName>
    <definedName name="_3004__FDSAUDITLINK__" localSheetId="2" hidden="1">{"fdsup://directions/FAT Viewer?action=UPDATE&amp;creator=factset&amp;DYN_ARGS=TRUE&amp;DOC_NAME=FAT:FQL_AUDITING_CLIENT_TEMPLATE.FAT&amp;display_string=Audit&amp;VAR:KEY=IXQDIHCHKT&amp;VAR:QUERY=RkZfR1JPU1NfTUdOKE1PTiwwKQ==&amp;WINDOW=FIRST_POPUP&amp;HEIGHT=450&amp;WIDTH=450&amp;START_MAXIMIZED=","FALSE&amp;VAR:CALENDAR=US&amp;VAR:SYMBOL=AYI&amp;VAR:INDEX=0"}</definedName>
    <definedName name="_3004__FDSAUDITLINK__" hidden="1">{"fdsup://directions/FAT Viewer?action=UPDATE&amp;creator=factset&amp;DYN_ARGS=TRUE&amp;DOC_NAME=FAT:FQL_AUDITING_CLIENT_TEMPLATE.FAT&amp;display_string=Audit&amp;VAR:KEY=IXQDIHCHKT&amp;VAR:QUERY=RkZfR1JPU1NfTUdOKE1PTiwwKQ==&amp;WINDOW=FIRST_POPUP&amp;HEIGHT=450&amp;WIDTH=450&amp;START_MAXIMIZED=","FALSE&amp;VAR:CALENDAR=US&amp;VAR:SYMBOL=AYI&amp;VAR:INDEX=0"}</definedName>
    <definedName name="_3005__FDSAUDITLINK__" localSheetId="2" hidden="1">{"fdsup://directions/FAT Viewer?action=UPDATE&amp;creator=factset&amp;DYN_ARGS=TRUE&amp;DOC_NAME=FAT:FQL_AUDITING_CLIENT_TEMPLATE.FAT&amp;display_string=Audit&amp;VAR:KEY=SBWHYRORKF&amp;VAR:QUERY=RkZfRlJFRV9DRihMVE0sMCwsLCxVU0Qp&amp;WINDOW=FIRST_POPUP&amp;HEIGHT=450&amp;WIDTH=450&amp;START_MAXIMI","ZED=FALSE&amp;VAR:CALENDAR=US&amp;VAR:SYMBOL=CREE&amp;VAR:INDEX=0"}</definedName>
    <definedName name="_3005__FDSAUDITLINK__" hidden="1">{"fdsup://directions/FAT Viewer?action=UPDATE&amp;creator=factset&amp;DYN_ARGS=TRUE&amp;DOC_NAME=FAT:FQL_AUDITING_CLIENT_TEMPLATE.FAT&amp;display_string=Audit&amp;VAR:KEY=SBWHYRORKF&amp;VAR:QUERY=RkZfRlJFRV9DRihMVE0sMCwsLCxVU0Qp&amp;WINDOW=FIRST_POPUP&amp;HEIGHT=450&amp;WIDTH=450&amp;START_MAXIMI","ZED=FALSE&amp;VAR:CALENDAR=US&amp;VAR:SYMBOL=CREE&amp;VAR:INDEX=0"}</definedName>
    <definedName name="_3006__FDSAUDITLINK__" localSheetId="2" hidden="1">{"fdsup://directions/FAT Viewer?action=UPDATE&amp;creator=factset&amp;DYN_ARGS=TRUE&amp;DOC_NAME=FAT:FQL_AUDITING_CLIENT_TEMPLATE.FAT&amp;display_string=Audit&amp;VAR:KEY=CLQDEDUPCJ&amp;VAR:QUERY=RkZfRlJFRV9DRihMVE0sMCwsLCxVU0Qp&amp;WINDOW=FIRST_POPUP&amp;HEIGHT=450&amp;WIDTH=450&amp;START_MAXIMI","ZED=FALSE&amp;VAR:CALENDAR=US&amp;VAR:SYMBOL=EME&amp;VAR:INDEX=0"}</definedName>
    <definedName name="_3006__FDSAUDITLINK__" hidden="1">{"fdsup://directions/FAT Viewer?action=UPDATE&amp;creator=factset&amp;DYN_ARGS=TRUE&amp;DOC_NAME=FAT:FQL_AUDITING_CLIENT_TEMPLATE.FAT&amp;display_string=Audit&amp;VAR:KEY=CLQDEDUPCJ&amp;VAR:QUERY=RkZfRlJFRV9DRihMVE0sMCwsLCxVU0Qp&amp;WINDOW=FIRST_POPUP&amp;HEIGHT=450&amp;WIDTH=450&amp;START_MAXIMI","ZED=FALSE&amp;VAR:CALENDAR=US&amp;VAR:SYMBOL=EME&amp;VAR:INDEX=0"}</definedName>
    <definedName name="_3007__FDSAUDITLINK__" localSheetId="2" hidden="1">{"fdsup://directions/FAT Viewer?action=UPDATE&amp;creator=factset&amp;DYN_ARGS=TRUE&amp;DOC_NAME=FAT:FQL_AUDITING_CLIENT_TEMPLATE.FAT&amp;display_string=Audit&amp;VAR:KEY=ODUXGRATEN&amp;VAR:QUERY=RkZfRlJFRV9DRihMVE0sMCwsLCxVU0Qp&amp;WINDOW=FIRST_POPUP&amp;HEIGHT=450&amp;WIDTH=450&amp;START_MAXIMI","ZED=FALSE&amp;VAR:CALENDAR=US&amp;VAR:SYMBOL=WFC&amp;VAR:INDEX=0"}</definedName>
    <definedName name="_3007__FDSAUDITLINK__" hidden="1">{"fdsup://directions/FAT Viewer?action=UPDATE&amp;creator=factset&amp;DYN_ARGS=TRUE&amp;DOC_NAME=FAT:FQL_AUDITING_CLIENT_TEMPLATE.FAT&amp;display_string=Audit&amp;VAR:KEY=ODUXGRATEN&amp;VAR:QUERY=RkZfRlJFRV9DRihMVE0sMCwsLCxVU0Qp&amp;WINDOW=FIRST_POPUP&amp;HEIGHT=450&amp;WIDTH=450&amp;START_MAXIMI","ZED=FALSE&amp;VAR:CALENDAR=US&amp;VAR:SYMBOL=WFC&amp;VAR:INDEX=0"}</definedName>
    <definedName name="_3008__FDSAUDITLINK__" localSheetId="2" hidden="1">{"fdsup://directions/FAT Viewer?action=UPDATE&amp;creator=factset&amp;DYN_ARGS=TRUE&amp;DOC_NAME=FAT:FQL_AUDITING_CLIENT_TEMPLATE.FAT&amp;display_string=Audit&amp;VAR:KEY=YRSZKRSTMR&amp;VAR:QUERY=RkZfRlJFRV9DRihMVE0sMCwsLCxVU0Qp&amp;WINDOW=FIRST_POPUP&amp;HEIGHT=450&amp;WIDTH=450&amp;START_MAXIMI","ZED=FALSE&amp;VAR:CALENDAR=US&amp;VAR:SYMBOL=WAB&amp;VAR:INDEX=0"}</definedName>
    <definedName name="_3008__FDSAUDITLINK__" hidden="1">{"fdsup://directions/FAT Viewer?action=UPDATE&amp;creator=factset&amp;DYN_ARGS=TRUE&amp;DOC_NAME=FAT:FQL_AUDITING_CLIENT_TEMPLATE.FAT&amp;display_string=Audit&amp;VAR:KEY=YRSZKRSTMR&amp;VAR:QUERY=RkZfRlJFRV9DRihMVE0sMCwsLCxVU0Qp&amp;WINDOW=FIRST_POPUP&amp;HEIGHT=450&amp;WIDTH=450&amp;START_MAXIMI","ZED=FALSE&amp;VAR:CALENDAR=US&amp;VAR:SYMBOL=WAB&amp;VAR:INDEX=0"}</definedName>
    <definedName name="_3009__FDSAUDITLINK__" localSheetId="2" hidden="1">{"fdsup://directions/FAT Viewer?action=UPDATE&amp;creator=factset&amp;DYN_ARGS=TRUE&amp;DOC_NAME=FAT:FQL_AUDITING_CLIENT_TEMPLATE.FAT&amp;display_string=Audit&amp;VAR:KEY=YJCJQFUJAL&amp;VAR:QUERY=RkZfRlJFRV9DRihMVE0sMCwsLCxVU0Qp&amp;WINDOW=FIRST_POPUP&amp;HEIGHT=450&amp;WIDTH=450&amp;START_MAXIMI","ZED=FALSE&amp;VAR:CALENDAR=US&amp;VAR:SYMBOL=WFMI&amp;VAR:INDEX=0"}</definedName>
    <definedName name="_3009__FDSAUDITLINK__" hidden="1">{"fdsup://directions/FAT Viewer?action=UPDATE&amp;creator=factset&amp;DYN_ARGS=TRUE&amp;DOC_NAME=FAT:FQL_AUDITING_CLIENT_TEMPLATE.FAT&amp;display_string=Audit&amp;VAR:KEY=YJCJQFUJAL&amp;VAR:QUERY=RkZfRlJFRV9DRihMVE0sMCwsLCxVU0Qp&amp;WINDOW=FIRST_POPUP&amp;HEIGHT=450&amp;WIDTH=450&amp;START_MAXIMI","ZED=FALSE&amp;VAR:CALENDAR=US&amp;VAR:SYMBOL=WFMI&amp;VAR:INDEX=0"}</definedName>
    <definedName name="_3010__FDSAUDITLINK__" localSheetId="2" hidden="1">{"fdsup://directions/FAT Viewer?action=UPDATE&amp;creator=factset&amp;DYN_ARGS=TRUE&amp;DOC_NAME=FAT:FQL_AUDITING_CLIENT_TEMPLATE.FAT&amp;display_string=Audit&amp;VAR:KEY=GHUFCDCPYT&amp;VAR:QUERY=RkZfR1JPU1NfTUdOKE1PTiwwKQ==&amp;WINDOW=FIRST_POPUP&amp;HEIGHT=450&amp;WIDTH=450&amp;START_MAXIMIZED=","FALSE&amp;VAR:CALENDAR=US&amp;VAR:SYMBOL=CREE&amp;VAR:INDEX=0"}</definedName>
    <definedName name="_3010__FDSAUDITLINK__" hidden="1">{"fdsup://directions/FAT Viewer?action=UPDATE&amp;creator=factset&amp;DYN_ARGS=TRUE&amp;DOC_NAME=FAT:FQL_AUDITING_CLIENT_TEMPLATE.FAT&amp;display_string=Audit&amp;VAR:KEY=GHUFCDCPYT&amp;VAR:QUERY=RkZfR1JPU1NfTUdOKE1PTiwwKQ==&amp;WINDOW=FIRST_POPUP&amp;HEIGHT=450&amp;WIDTH=450&amp;START_MAXIMIZED=","FALSE&amp;VAR:CALENDAR=US&amp;VAR:SYMBOL=CREE&amp;VAR:INDEX=0"}</definedName>
    <definedName name="_3011__FDSAUDITLINK__" localSheetId="2" hidden="1">{"fdsup://directions/FAT Viewer?action=UPDATE&amp;creator=factset&amp;DYN_ARGS=TRUE&amp;DOC_NAME=FAT:FQL_AUDITING_CLIENT_TEMPLATE.FAT&amp;display_string=Audit&amp;VAR:KEY=IVCTOVMDIX&amp;VAR:QUERY=RkZfR1JPU1NfTUdOKE1PTiwwKQ==&amp;WINDOW=FIRST_POPUP&amp;HEIGHT=450&amp;WIDTH=450&amp;START_MAXIMIZED=","FALSE&amp;VAR:CALENDAR=US&amp;VAR:SYMBOL=EME&amp;VAR:INDEX=0"}</definedName>
    <definedName name="_3011__FDSAUDITLINK__" hidden="1">{"fdsup://directions/FAT Viewer?action=UPDATE&amp;creator=factset&amp;DYN_ARGS=TRUE&amp;DOC_NAME=FAT:FQL_AUDITING_CLIENT_TEMPLATE.FAT&amp;display_string=Audit&amp;VAR:KEY=IVCTOVMDIX&amp;VAR:QUERY=RkZfR1JPU1NfTUdOKE1PTiwwKQ==&amp;WINDOW=FIRST_POPUP&amp;HEIGHT=450&amp;WIDTH=450&amp;START_MAXIMIZED=","FALSE&amp;VAR:CALENDAR=US&amp;VAR:SYMBOL=EME&amp;VAR:INDEX=0"}</definedName>
    <definedName name="_3012__FDSAUDITLINK__" localSheetId="2" hidden="1">{"fdsup://directions/FAT Viewer?action=UPDATE&amp;creator=factset&amp;DYN_ARGS=TRUE&amp;DOC_NAME=FAT:FQL_AUDITING_CLIENT_TEMPLATE.FAT&amp;display_string=Audit&amp;VAR:KEY=GTGFOPANEB&amp;VAR:QUERY=RkZfR1JPU1NfTUdOKE1PTiwwKQ==&amp;WINDOW=FIRST_POPUP&amp;HEIGHT=450&amp;WIDTH=450&amp;START_MAXIMIZED=","FALSE&amp;VAR:CALENDAR=US&amp;VAR:SYMBOL=WFC&amp;VAR:INDEX=0"}</definedName>
    <definedName name="_3012__FDSAUDITLINK__" hidden="1">{"fdsup://directions/FAT Viewer?action=UPDATE&amp;creator=factset&amp;DYN_ARGS=TRUE&amp;DOC_NAME=FAT:FQL_AUDITING_CLIENT_TEMPLATE.FAT&amp;display_string=Audit&amp;VAR:KEY=GTGFOPANEB&amp;VAR:QUERY=RkZfR1JPU1NfTUdOKE1PTiwwKQ==&amp;WINDOW=FIRST_POPUP&amp;HEIGHT=450&amp;WIDTH=450&amp;START_MAXIMIZED=","FALSE&amp;VAR:CALENDAR=US&amp;VAR:SYMBOL=WFC&amp;VAR:INDEX=0"}</definedName>
    <definedName name="_3013__FDSAUDITLINK__" localSheetId="2" hidden="1">{"fdsup://directions/FAT Viewer?action=UPDATE&amp;creator=factset&amp;DYN_ARGS=TRUE&amp;DOC_NAME=FAT:FQL_AUDITING_CLIENT_TEMPLATE.FAT&amp;display_string=Audit&amp;VAR:KEY=OXERGDIRYJ&amp;VAR:QUERY=RkZfR1JPU1NfTUdOKE1PTiwwKQ==&amp;WINDOW=FIRST_POPUP&amp;HEIGHT=450&amp;WIDTH=450&amp;START_MAXIMIZED=","FALSE&amp;VAR:CALENDAR=US&amp;VAR:SYMBOL=WAB&amp;VAR:INDEX=0"}</definedName>
    <definedName name="_3013__FDSAUDITLINK__" hidden="1">{"fdsup://directions/FAT Viewer?action=UPDATE&amp;creator=factset&amp;DYN_ARGS=TRUE&amp;DOC_NAME=FAT:FQL_AUDITING_CLIENT_TEMPLATE.FAT&amp;display_string=Audit&amp;VAR:KEY=OXERGDIRYJ&amp;VAR:QUERY=RkZfR1JPU1NfTUdOKE1PTiwwKQ==&amp;WINDOW=FIRST_POPUP&amp;HEIGHT=450&amp;WIDTH=450&amp;START_MAXIMIZED=","FALSE&amp;VAR:CALENDAR=US&amp;VAR:SYMBOL=WAB&amp;VAR:INDEX=0"}</definedName>
    <definedName name="_3014__FDSAUDITLINK__" localSheetId="2" hidden="1">{"fdsup://directions/FAT Viewer?action=UPDATE&amp;creator=factset&amp;DYN_ARGS=TRUE&amp;DOC_NAME=FAT:FQL_AUDITING_CLIENT_TEMPLATE.FAT&amp;display_string=Audit&amp;VAR:KEY=SFUBUXYBUR&amp;VAR:QUERY=RkZfR1JPU1NfTUdOKE1PTiwwKQ==&amp;WINDOW=FIRST_POPUP&amp;HEIGHT=450&amp;WIDTH=450&amp;START_MAXIMIZED=","FALSE&amp;VAR:CALENDAR=US&amp;VAR:SYMBOL=WFMI&amp;VAR:INDEX=0"}</definedName>
    <definedName name="_3014__FDSAUDITLINK__" hidden="1">{"fdsup://directions/FAT Viewer?action=UPDATE&amp;creator=factset&amp;DYN_ARGS=TRUE&amp;DOC_NAME=FAT:FQL_AUDITING_CLIENT_TEMPLATE.FAT&amp;display_string=Audit&amp;VAR:KEY=SFUBUXYBUR&amp;VAR:QUERY=RkZfR1JPU1NfTUdOKE1PTiwwKQ==&amp;WINDOW=FIRST_POPUP&amp;HEIGHT=450&amp;WIDTH=450&amp;START_MAXIMIZED=","FALSE&amp;VAR:CALENDAR=US&amp;VAR:SYMBOL=WFMI&amp;VAR:INDEX=0"}</definedName>
    <definedName name="_3015__FDSAUDITLINK__" localSheetId="2" hidden="1">{"fdsup://directions/FAT Viewer?action=UPDATE&amp;creator=factset&amp;DYN_ARGS=TRUE&amp;DOC_NAME=FAT:FQL_AUDITING_CLIENT_TEMPLATE.FAT&amp;display_string=Audit&amp;VAR:KEY=SNIRGHQFOT&amp;VAR:QUERY=RkZfRlJFRV9DRihMVE0sMCwsLCxVU0Qp&amp;WINDOW=FIRST_POPUP&amp;HEIGHT=450&amp;WIDTH=450&amp;START_MAXIMI","ZED=FALSE&amp;VAR:CALENDAR=US&amp;VAR:SYMBOL=CONSUMER STAPLES&amp;VAR:INDEX=0"}</definedName>
    <definedName name="_3015__FDSAUDITLINK__" hidden="1">{"fdsup://directions/FAT Viewer?action=UPDATE&amp;creator=factset&amp;DYN_ARGS=TRUE&amp;DOC_NAME=FAT:FQL_AUDITING_CLIENT_TEMPLATE.FAT&amp;display_string=Audit&amp;VAR:KEY=SNIRGHQFOT&amp;VAR:QUERY=RkZfRlJFRV9DRihMVE0sMCwsLCxVU0Qp&amp;WINDOW=FIRST_POPUP&amp;HEIGHT=450&amp;WIDTH=450&amp;START_MAXIMI","ZED=FALSE&amp;VAR:CALENDAR=US&amp;VAR:SYMBOL=CONSUMER STAPLES&amp;VAR:INDEX=0"}</definedName>
    <definedName name="_3016__FDSAUDITLINK__" localSheetId="2" hidden="1">{"fdsup://directions/FAT Viewer?action=UPDATE&amp;creator=factset&amp;DYN_ARGS=TRUE&amp;DOC_NAME=FAT:FQL_AUDITING_CLIENT_TEMPLATE.FAT&amp;display_string=Audit&amp;VAR:KEY=WNUTSPQTKV&amp;VAR:QUERY=RkZfRlJFRV9DRihMVE0sMCwsLCxVU0Qp&amp;WINDOW=FIRST_POPUP&amp;HEIGHT=450&amp;WIDTH=450&amp;START_MAXIMI","ZED=FALSE&amp;VAR:CALENDAR=US&amp;VAR:SYMBOL=CLX&amp;VAR:INDEX=0"}</definedName>
    <definedName name="_3016__FDSAUDITLINK__" hidden="1">{"fdsup://directions/FAT Viewer?action=UPDATE&amp;creator=factset&amp;DYN_ARGS=TRUE&amp;DOC_NAME=FAT:FQL_AUDITING_CLIENT_TEMPLATE.FAT&amp;display_string=Audit&amp;VAR:KEY=WNUTSPQTKV&amp;VAR:QUERY=RkZfRlJFRV9DRihMVE0sMCwsLCxVU0Qp&amp;WINDOW=FIRST_POPUP&amp;HEIGHT=450&amp;WIDTH=450&amp;START_MAXIMI","ZED=FALSE&amp;VAR:CALENDAR=US&amp;VAR:SYMBOL=CLX&amp;VAR:INDEX=0"}</definedName>
    <definedName name="_3017__FDSAUDITLINK__" localSheetId="2" hidden="1">{"fdsup://directions/FAT Viewer?action=UPDATE&amp;creator=factset&amp;DYN_ARGS=TRUE&amp;DOC_NAME=FAT:FQL_AUDITING_CLIENT_TEMPLATE.FAT&amp;display_string=Audit&amp;VAR:KEY=EHKHUVITYF&amp;VAR:QUERY=RkZfRlJFRV9DRihMVE0sMCwsLCxVU0Qp&amp;WINDOW=FIRST_POPUP&amp;HEIGHT=450&amp;WIDTH=450&amp;START_MAXIMI","ZED=FALSE&amp;VAR:CALENDAR=US&amp;VAR:SYMBOL=CHD&amp;VAR:INDEX=0"}</definedName>
    <definedName name="_3017__FDSAUDITLINK__" hidden="1">{"fdsup://directions/FAT Viewer?action=UPDATE&amp;creator=factset&amp;DYN_ARGS=TRUE&amp;DOC_NAME=FAT:FQL_AUDITING_CLIENT_TEMPLATE.FAT&amp;display_string=Audit&amp;VAR:KEY=EHKHUVITYF&amp;VAR:QUERY=RkZfRlJFRV9DRihMVE0sMCwsLCxVU0Qp&amp;WINDOW=FIRST_POPUP&amp;HEIGHT=450&amp;WIDTH=450&amp;START_MAXIMI","ZED=FALSE&amp;VAR:CALENDAR=US&amp;VAR:SYMBOL=CHD&amp;VAR:INDEX=0"}</definedName>
    <definedName name="_3018__FDSAUDITLINK__" localSheetId="2" hidden="1">{"fdsup://directions/FAT Viewer?action=UPDATE&amp;creator=factset&amp;DYN_ARGS=TRUE&amp;DOC_NAME=FAT:FQL_AUDITING_CLIENT_TEMPLATE.FAT&amp;display_string=Audit&amp;VAR:KEY=OVATWNWZEB&amp;VAR:QUERY=RkZfRlJFRV9DRihMVE0sMCwsLCxVU0Qp&amp;WINDOW=FIRST_POPUP&amp;HEIGHT=450&amp;WIDTH=450&amp;START_MAXIMI","ZED=FALSE&amp;VAR:CALENDAR=US&amp;VAR:SYMBOL=PG&amp;VAR:INDEX=0"}</definedName>
    <definedName name="_3018__FDSAUDITLINK__" hidden="1">{"fdsup://directions/FAT Viewer?action=UPDATE&amp;creator=factset&amp;DYN_ARGS=TRUE&amp;DOC_NAME=FAT:FQL_AUDITING_CLIENT_TEMPLATE.FAT&amp;display_string=Audit&amp;VAR:KEY=OVATWNWZEB&amp;VAR:QUERY=RkZfRlJFRV9DRihMVE0sMCwsLCxVU0Qp&amp;WINDOW=FIRST_POPUP&amp;HEIGHT=450&amp;WIDTH=450&amp;START_MAXIMI","ZED=FALSE&amp;VAR:CALENDAR=US&amp;VAR:SYMBOL=PG&amp;VAR:INDEX=0"}</definedName>
    <definedName name="_3019__FDSAUDITLINK__" localSheetId="2" hidden="1">{"fdsup://directions/FAT Viewer?action=UPDATE&amp;creator=factset&amp;DYN_ARGS=TRUE&amp;DOC_NAME=FAT:FQL_AUDITING_CLIENT_TEMPLATE.FAT&amp;display_string=Audit&amp;VAR:KEY=OVGHSXCNSV&amp;VAR:QUERY=RkZfR1JPU1NfTUdOKE1PTiwwKQ==&amp;WINDOW=FIRST_POPUP&amp;HEIGHT=450&amp;WIDTH=450&amp;START_MAXIMIZED=","FALSE&amp;VAR:CALENDAR=US&amp;VAR:SYMBOL=CLX&amp;VAR:INDEX=0"}</definedName>
    <definedName name="_3019__FDSAUDITLINK__" hidden="1">{"fdsup://directions/FAT Viewer?action=UPDATE&amp;creator=factset&amp;DYN_ARGS=TRUE&amp;DOC_NAME=FAT:FQL_AUDITING_CLIENT_TEMPLATE.FAT&amp;display_string=Audit&amp;VAR:KEY=OVGHSXCNSV&amp;VAR:QUERY=RkZfR1JPU1NfTUdOKE1PTiwwKQ==&amp;WINDOW=FIRST_POPUP&amp;HEIGHT=450&amp;WIDTH=450&amp;START_MAXIMIZED=","FALSE&amp;VAR:CALENDAR=US&amp;VAR:SYMBOL=CLX&amp;VAR:INDEX=0"}</definedName>
    <definedName name="_3020__FDSAUDITLINK__" localSheetId="2" hidden="1">{"fdsup://directions/FAT Viewer?action=UPDATE&amp;creator=factset&amp;DYN_ARGS=TRUE&amp;DOC_NAME=FAT:FQL_AUDITING_CLIENT_TEMPLATE.FAT&amp;display_string=Audit&amp;VAR:KEY=YBSPYVYDOZ&amp;VAR:QUERY=RkZfR1JPU1NfTUdOKE1PTiwwKQ==&amp;WINDOW=FIRST_POPUP&amp;HEIGHT=450&amp;WIDTH=450&amp;START_MAXIMIZED=","FALSE&amp;VAR:CALENDAR=US&amp;VAR:SYMBOL=CHD&amp;VAR:INDEX=0"}</definedName>
    <definedName name="_3020__FDSAUDITLINK__" hidden="1">{"fdsup://directions/FAT Viewer?action=UPDATE&amp;creator=factset&amp;DYN_ARGS=TRUE&amp;DOC_NAME=FAT:FQL_AUDITING_CLIENT_TEMPLATE.FAT&amp;display_string=Audit&amp;VAR:KEY=YBSPYVYDOZ&amp;VAR:QUERY=RkZfR1JPU1NfTUdOKE1PTiwwKQ==&amp;WINDOW=FIRST_POPUP&amp;HEIGHT=450&amp;WIDTH=450&amp;START_MAXIMIZED=","FALSE&amp;VAR:CALENDAR=US&amp;VAR:SYMBOL=CHD&amp;VAR:INDEX=0"}</definedName>
    <definedName name="_3021__FDSAUDITLINK__" localSheetId="2" hidden="1">{"fdsup://directions/FAT Viewer?action=UPDATE&amp;creator=factset&amp;DYN_ARGS=TRUE&amp;DOC_NAME=FAT:FQL_AUDITING_CLIENT_TEMPLATE.FAT&amp;display_string=Audit&amp;VAR:KEY=UVUPCHYTGZ&amp;VAR:QUERY=RkZfR1JPU1NfTUdOKE1PTiwwKQ==&amp;WINDOW=FIRST_POPUP&amp;HEIGHT=450&amp;WIDTH=450&amp;START_MAXIMIZED=","FALSE&amp;VAR:CALENDAR=US&amp;VAR:SYMBOL=PG&amp;VAR:INDEX=0"}</definedName>
    <definedName name="_3021__FDSAUDITLINK__" hidden="1">{"fdsup://directions/FAT Viewer?action=UPDATE&amp;creator=factset&amp;DYN_ARGS=TRUE&amp;DOC_NAME=FAT:FQL_AUDITING_CLIENT_TEMPLATE.FAT&amp;display_string=Audit&amp;VAR:KEY=UVUPCHYTGZ&amp;VAR:QUERY=RkZfR1JPU1NfTUdOKE1PTiwwKQ==&amp;WINDOW=FIRST_POPUP&amp;HEIGHT=450&amp;WIDTH=450&amp;START_MAXIMIZED=","FALSE&amp;VAR:CALENDAR=US&amp;VAR:SYMBOL=PG&amp;VAR:INDEX=0"}</definedName>
    <definedName name="_3022__FDSAUDITLINK__" localSheetId="2" hidden="1">{"fdsup://directions/FAT Viewer?action=UPDATE&amp;creator=factset&amp;DYN_ARGS=TRUE&amp;DOC_NAME=FAT:FQL_AUDITING_CLIENT_TEMPLATE.FAT&amp;display_string=Audit&amp;VAR:KEY=CDQJUTMVEF&amp;VAR:QUERY=RkZfRlJFRV9DRihMVE0sMCwsLCxVU0Qp&amp;WINDOW=FIRST_POPUP&amp;HEIGHT=450&amp;WIDTH=450&amp;START_MAXIMI","ZED=FALSE&amp;VAR:CALENDAR=US&amp;VAR:SYMBOL=JCI&amp;VAR:INDEX=0"}</definedName>
    <definedName name="_3022__FDSAUDITLINK__" hidden="1">{"fdsup://directions/FAT Viewer?action=UPDATE&amp;creator=factset&amp;DYN_ARGS=TRUE&amp;DOC_NAME=FAT:FQL_AUDITING_CLIENT_TEMPLATE.FAT&amp;display_string=Audit&amp;VAR:KEY=CDQJUTMVEF&amp;VAR:QUERY=RkZfRlJFRV9DRihMVE0sMCwsLCxVU0Qp&amp;WINDOW=FIRST_POPUP&amp;HEIGHT=450&amp;WIDTH=450&amp;START_MAXIMI","ZED=FALSE&amp;VAR:CALENDAR=US&amp;VAR:SYMBOL=JCI&amp;VAR:INDEX=0"}</definedName>
    <definedName name="_3023__FDSAUDITLINK__" localSheetId="2" hidden="1">{"fdsup://directions/FAT Viewer?action=UPDATE&amp;creator=factset&amp;DYN_ARGS=TRUE&amp;DOC_NAME=FAT:FQL_AUDITING_CLIENT_TEMPLATE.FAT&amp;display_string=Audit&amp;VAR:KEY=GNAXSBQHOZ&amp;VAR:QUERY=RkZfRlJFRV9DRihMVE0sMCwsLCxVU0Qp&amp;WINDOW=FIRST_POPUP&amp;HEIGHT=450&amp;WIDTH=450&amp;START_MAXIMI","ZED=FALSE&amp;VAR:CALENDAR=US&amp;VAR:SYMBOL=SBUX&amp;VAR:INDEX=0"}</definedName>
    <definedName name="_3023__FDSAUDITLINK__" hidden="1">{"fdsup://directions/FAT Viewer?action=UPDATE&amp;creator=factset&amp;DYN_ARGS=TRUE&amp;DOC_NAME=FAT:FQL_AUDITING_CLIENT_TEMPLATE.FAT&amp;display_string=Audit&amp;VAR:KEY=GNAXSBQHOZ&amp;VAR:QUERY=RkZfRlJFRV9DRihMVE0sMCwsLCxVU0Qp&amp;WINDOW=FIRST_POPUP&amp;HEIGHT=450&amp;WIDTH=450&amp;START_MAXIMI","ZED=FALSE&amp;VAR:CALENDAR=US&amp;VAR:SYMBOL=SBUX&amp;VAR:INDEX=0"}</definedName>
    <definedName name="_3024__FDSAUDITLINK__" localSheetId="2" hidden="1">{"fdsup://directions/FAT Viewer?action=UPDATE&amp;creator=factset&amp;DYN_ARGS=TRUE&amp;DOC_NAME=FAT:FQL_AUDITING_CLIENT_TEMPLATE.FAT&amp;display_string=Audit&amp;VAR:KEY=WNUDIHSPWJ&amp;VAR:QUERY=RkZfRlJFRV9DRihMVE0sMCwsLCxVU0Qp&amp;WINDOW=FIRST_POPUP&amp;HEIGHT=450&amp;WIDTH=450&amp;START_MAXIMI","ZED=FALSE&amp;VAR:CALENDAR=US&amp;VAR:SYMBOL=BWA&amp;VAR:INDEX=0"}</definedName>
    <definedName name="_3024__FDSAUDITLINK__" hidden="1">{"fdsup://directions/FAT Viewer?action=UPDATE&amp;creator=factset&amp;DYN_ARGS=TRUE&amp;DOC_NAME=FAT:FQL_AUDITING_CLIENT_TEMPLATE.FAT&amp;display_string=Audit&amp;VAR:KEY=WNUDIHSPWJ&amp;VAR:QUERY=RkZfRlJFRV9DRihMVE0sMCwsLCxVU0Qp&amp;WINDOW=FIRST_POPUP&amp;HEIGHT=450&amp;WIDTH=450&amp;START_MAXIMI","ZED=FALSE&amp;VAR:CALENDAR=US&amp;VAR:SYMBOL=BWA&amp;VAR:INDEX=0"}</definedName>
    <definedName name="_3025__FDSAUDITLINK__" localSheetId="2" hidden="1">{"fdsup://directions/FAT Viewer?action=UPDATE&amp;creator=factset&amp;DYN_ARGS=TRUE&amp;DOC_NAME=FAT:FQL_AUDITING_CLIENT_TEMPLATE.FAT&amp;display_string=Audit&amp;VAR:KEY=EDAVWLMXGR&amp;VAR:QUERY=RkZfRlJFRV9DRihMVE0sMCwsLCxVU0Qp&amp;WINDOW=FIRST_POPUP&amp;HEIGHT=450&amp;WIDTH=450&amp;START_MAXIMI","ZED=FALSE&amp;VAR:CALENDAR=US&amp;VAR:SYMBOL=CMG&amp;VAR:INDEX=0"}</definedName>
    <definedName name="_3025__FDSAUDITLINK__" hidden="1">{"fdsup://directions/FAT Viewer?action=UPDATE&amp;creator=factset&amp;DYN_ARGS=TRUE&amp;DOC_NAME=FAT:FQL_AUDITING_CLIENT_TEMPLATE.FAT&amp;display_string=Audit&amp;VAR:KEY=EDAVWLMXGR&amp;VAR:QUERY=RkZfRlJFRV9DRihMVE0sMCwsLCxVU0Qp&amp;WINDOW=FIRST_POPUP&amp;HEIGHT=450&amp;WIDTH=450&amp;START_MAXIMI","ZED=FALSE&amp;VAR:CALENDAR=US&amp;VAR:SYMBOL=CMG&amp;VAR:INDEX=0"}</definedName>
    <definedName name="_3026__FDSAUDITLINK__" localSheetId="2" hidden="1">{"fdsup://directions/FAT Viewer?action=UPDATE&amp;creator=factset&amp;DYN_ARGS=TRUE&amp;DOC_NAME=FAT:FQL_AUDITING_CLIENT_TEMPLATE.FAT&amp;display_string=Audit&amp;VAR:KEY=EPGNEBYBUD&amp;VAR:QUERY=RkZfR1JPU1NfTUdOKE1PTiwwKQ==&amp;WINDOW=FIRST_POPUP&amp;HEIGHT=450&amp;WIDTH=450&amp;START_MAXIMIZED=","FALSE&amp;VAR:CALENDAR=US&amp;VAR:SYMBOL=JCI&amp;VAR:INDEX=0"}</definedName>
    <definedName name="_3026__FDSAUDITLINK__" hidden="1">{"fdsup://directions/FAT Viewer?action=UPDATE&amp;creator=factset&amp;DYN_ARGS=TRUE&amp;DOC_NAME=FAT:FQL_AUDITING_CLIENT_TEMPLATE.FAT&amp;display_string=Audit&amp;VAR:KEY=EPGNEBYBUD&amp;VAR:QUERY=RkZfR1JPU1NfTUdOKE1PTiwwKQ==&amp;WINDOW=FIRST_POPUP&amp;HEIGHT=450&amp;WIDTH=450&amp;START_MAXIMIZED=","FALSE&amp;VAR:CALENDAR=US&amp;VAR:SYMBOL=JCI&amp;VAR:INDEX=0"}</definedName>
    <definedName name="_3027__FDSAUDITLINK__" localSheetId="2" hidden="1">{"fdsup://directions/FAT Viewer?action=UPDATE&amp;creator=factset&amp;DYN_ARGS=TRUE&amp;DOC_NAME=FAT:FQL_AUDITING_CLIENT_TEMPLATE.FAT&amp;display_string=Audit&amp;VAR:KEY=GPEPGHODYV&amp;VAR:QUERY=RkZfR1JPU1NfTUdOKE1PTiwwKQ==&amp;WINDOW=FIRST_POPUP&amp;HEIGHT=450&amp;WIDTH=450&amp;START_MAXIMIZED=","FALSE&amp;VAR:CALENDAR=US&amp;VAR:SYMBOL=SBUX&amp;VAR:INDEX=0"}</definedName>
    <definedName name="_3027__FDSAUDITLINK__" hidden="1">{"fdsup://directions/FAT Viewer?action=UPDATE&amp;creator=factset&amp;DYN_ARGS=TRUE&amp;DOC_NAME=FAT:FQL_AUDITING_CLIENT_TEMPLATE.FAT&amp;display_string=Audit&amp;VAR:KEY=GPEPGHODYV&amp;VAR:QUERY=RkZfR1JPU1NfTUdOKE1PTiwwKQ==&amp;WINDOW=FIRST_POPUP&amp;HEIGHT=450&amp;WIDTH=450&amp;START_MAXIMIZED=","FALSE&amp;VAR:CALENDAR=US&amp;VAR:SYMBOL=SBUX&amp;VAR:INDEX=0"}</definedName>
    <definedName name="_3028__FDSAUDITLINK__" localSheetId="2" hidden="1">{"fdsup://directions/FAT Viewer?action=UPDATE&amp;creator=factset&amp;DYN_ARGS=TRUE&amp;DOC_NAME=FAT:FQL_AUDITING_CLIENT_TEMPLATE.FAT&amp;display_string=Audit&amp;VAR:KEY=KTWNQNSNUP&amp;VAR:QUERY=RkZfR1JPU1NfTUdOKE1PTiwwKQ==&amp;WINDOW=FIRST_POPUP&amp;HEIGHT=450&amp;WIDTH=450&amp;START_MAXIMIZED=","FALSE&amp;VAR:CALENDAR=US&amp;VAR:SYMBOL=BWA&amp;VAR:INDEX=0"}</definedName>
    <definedName name="_3028__FDSAUDITLINK__" hidden="1">{"fdsup://directions/FAT Viewer?action=UPDATE&amp;creator=factset&amp;DYN_ARGS=TRUE&amp;DOC_NAME=FAT:FQL_AUDITING_CLIENT_TEMPLATE.FAT&amp;display_string=Audit&amp;VAR:KEY=KTWNQNSNUP&amp;VAR:QUERY=RkZfR1JPU1NfTUdOKE1PTiwwKQ==&amp;WINDOW=FIRST_POPUP&amp;HEIGHT=450&amp;WIDTH=450&amp;START_MAXIMIZED=","FALSE&amp;VAR:CALENDAR=US&amp;VAR:SYMBOL=BWA&amp;VAR:INDEX=0"}</definedName>
    <definedName name="_3029__FDSAUDITLINK__" localSheetId="2" hidden="1">{"fdsup://directions/FAT Viewer?action=UPDATE&amp;creator=factset&amp;DYN_ARGS=TRUE&amp;DOC_NAME=FAT:FQL_AUDITING_CLIENT_TEMPLATE.FAT&amp;display_string=Audit&amp;VAR:KEY=ABCLYVYZCP&amp;VAR:QUERY=RkZfR1JPU1NfTUdOKE1PTiwwKQ==&amp;WINDOW=FIRST_POPUP&amp;HEIGHT=450&amp;WIDTH=450&amp;START_MAXIMIZED=","FALSE&amp;VAR:CALENDAR=US&amp;VAR:SYMBOL=CMG&amp;VAR:INDEX=0"}</definedName>
    <definedName name="_3029__FDSAUDITLINK__" hidden="1">{"fdsup://directions/FAT Viewer?action=UPDATE&amp;creator=factset&amp;DYN_ARGS=TRUE&amp;DOC_NAME=FAT:FQL_AUDITING_CLIENT_TEMPLATE.FAT&amp;display_string=Audit&amp;VAR:KEY=ABCLYVYZCP&amp;VAR:QUERY=RkZfR1JPU1NfTUdOKE1PTiwwKQ==&amp;WINDOW=FIRST_POPUP&amp;HEIGHT=450&amp;WIDTH=450&amp;START_MAXIMIZED=","FALSE&amp;VAR:CALENDAR=US&amp;VAR:SYMBOL=CMG&amp;VAR:INDEX=0"}</definedName>
    <definedName name="_3030__FDSAUDITLINK__" localSheetId="2" hidden="1">{"fdsup://directions/FAT Viewer?action=UPDATE&amp;creator=factset&amp;DYN_ARGS=TRUE&amp;DOC_NAME=FAT:FQL_AUDITING_CLIENT_TEMPLATE.FAT&amp;display_string=Audit&amp;VAR:KEY=GDORGBSTMH&amp;VAR:QUERY=RkZfRlJFRV9DRihMVE0sMCwsLCxVU0Qp&amp;WINDOW=FIRST_POPUP&amp;HEIGHT=450&amp;WIDTH=450&amp;START_MAXIMI","ZED=FALSE&amp;VAR:CALENDAR=US&amp;VAR:SYMBOL=ACE&amp;VAR:INDEX=0"}</definedName>
    <definedName name="_3030__FDSAUDITLINK__" hidden="1">{"fdsup://directions/FAT Viewer?action=UPDATE&amp;creator=factset&amp;DYN_ARGS=TRUE&amp;DOC_NAME=FAT:FQL_AUDITING_CLIENT_TEMPLATE.FAT&amp;display_string=Audit&amp;VAR:KEY=GDORGBSTMH&amp;VAR:QUERY=RkZfRlJFRV9DRihMVE0sMCwsLCxVU0Qp&amp;WINDOW=FIRST_POPUP&amp;HEIGHT=450&amp;WIDTH=450&amp;START_MAXIMI","ZED=FALSE&amp;VAR:CALENDAR=US&amp;VAR:SYMBOL=ACE&amp;VAR:INDEX=0"}</definedName>
    <definedName name="_3031__FDSAUDITLINK__" localSheetId="2" hidden="1">{"fdsup://directions/FAT Viewer?action=UPDATE&amp;creator=factset&amp;DYN_ARGS=TRUE&amp;DOC_NAME=FAT:FQL_AUDITING_CLIENT_TEMPLATE.FAT&amp;display_string=Audit&amp;VAR:KEY=CBERADOXQR&amp;VAR:QUERY=RkZfRlJFRV9DRihMVE0sMCwsLCxVU0Qp&amp;WINDOW=FIRST_POPUP&amp;HEIGHT=450&amp;WIDTH=450&amp;START_MAXIMI","ZED=FALSE&amp;VAR:CALENDAR=US&amp;VAR:SYMBOL=ICE&amp;VAR:INDEX=0"}</definedName>
    <definedName name="_3031__FDSAUDITLINK__" hidden="1">{"fdsup://directions/FAT Viewer?action=UPDATE&amp;creator=factset&amp;DYN_ARGS=TRUE&amp;DOC_NAME=FAT:FQL_AUDITING_CLIENT_TEMPLATE.FAT&amp;display_string=Audit&amp;VAR:KEY=CBERADOXQR&amp;VAR:QUERY=RkZfRlJFRV9DRihMVE0sMCwsLCxVU0Qp&amp;WINDOW=FIRST_POPUP&amp;HEIGHT=450&amp;WIDTH=450&amp;START_MAXIMI","ZED=FALSE&amp;VAR:CALENDAR=US&amp;VAR:SYMBOL=ICE&amp;VAR:INDEX=0"}</definedName>
    <definedName name="_3032__FDSAUDITLINK__" localSheetId="2" hidden="1">{"fdsup://directions/FAT Viewer?action=UPDATE&amp;creator=factset&amp;DYN_ARGS=TRUE&amp;DOC_NAME=FAT:FQL_AUDITING_CLIENT_TEMPLATE.FAT&amp;display_string=Audit&amp;VAR:KEY=AFSPIVKFWH&amp;VAR:QUERY=RkZfR1JPU1NfTUdOKE1PTiwwKQ==&amp;WINDOW=FIRST_POPUP&amp;HEIGHT=450&amp;WIDTH=450&amp;START_MAXIMIZED=","FALSE&amp;VAR:CALENDAR=US&amp;VAR:SYMBOL=ACE&amp;VAR:INDEX=0"}</definedName>
    <definedName name="_3032__FDSAUDITLINK__" hidden="1">{"fdsup://directions/FAT Viewer?action=UPDATE&amp;creator=factset&amp;DYN_ARGS=TRUE&amp;DOC_NAME=FAT:FQL_AUDITING_CLIENT_TEMPLATE.FAT&amp;display_string=Audit&amp;VAR:KEY=AFSPIVKFWH&amp;VAR:QUERY=RkZfR1JPU1NfTUdOKE1PTiwwKQ==&amp;WINDOW=FIRST_POPUP&amp;HEIGHT=450&amp;WIDTH=450&amp;START_MAXIMIZED=","FALSE&amp;VAR:CALENDAR=US&amp;VAR:SYMBOL=ACE&amp;VAR:INDEX=0"}</definedName>
    <definedName name="_3033__FDSAUDITLINK__" localSheetId="2" hidden="1">{"fdsup://directions/FAT Viewer?action=UPDATE&amp;creator=factset&amp;DYN_ARGS=TRUE&amp;DOC_NAME=FAT:FQL_AUDITING_CLIENT_TEMPLATE.FAT&amp;display_string=Audit&amp;VAR:KEY=CDGTCTQDUJ&amp;VAR:QUERY=RkZfR1JPU1NfTUdOKE1PTiwwKQ==&amp;WINDOW=FIRST_POPUP&amp;HEIGHT=450&amp;WIDTH=450&amp;START_MAXIMIZED=","FALSE&amp;VAR:CALENDAR=US&amp;VAR:SYMBOL=ICE&amp;VAR:INDEX=0"}</definedName>
    <definedName name="_3033__FDSAUDITLINK__" hidden="1">{"fdsup://directions/FAT Viewer?action=UPDATE&amp;creator=factset&amp;DYN_ARGS=TRUE&amp;DOC_NAME=FAT:FQL_AUDITING_CLIENT_TEMPLATE.FAT&amp;display_string=Audit&amp;VAR:KEY=CDGTCTQDUJ&amp;VAR:QUERY=RkZfR1JPU1NfTUdOKE1PTiwwKQ==&amp;WINDOW=FIRST_POPUP&amp;HEIGHT=450&amp;WIDTH=450&amp;START_MAXIMIZED=","FALSE&amp;VAR:CALENDAR=US&amp;VAR:SYMBOL=ICE&amp;VAR:INDEX=0"}</definedName>
    <definedName name="_3034__FDSAUDITLINK__" localSheetId="2" hidden="1">{"fdsup://directions/FAT Viewer?action=UPDATE&amp;creator=factset&amp;DYN_ARGS=TRUE&amp;DOC_NAME=FAT:FQL_AUDITING_CLIENT_TEMPLATE.FAT&amp;display_string=Audit&amp;VAR:KEY=GTWTKDUDID&amp;VAR:QUERY=RkZfRlJFRV9DRihMVE0sMCwsLCxVU0Qp&amp;WINDOW=FIRST_POPUP&amp;HEIGHT=450&amp;WIDTH=450&amp;START_MAXIMI","ZED=FALSE&amp;VAR:CALENDAR=US&amp;VAR:SYMBOL=WAT&amp;VAR:INDEX=0"}</definedName>
    <definedName name="_3034__FDSAUDITLINK__" hidden="1">{"fdsup://directions/FAT Viewer?action=UPDATE&amp;creator=factset&amp;DYN_ARGS=TRUE&amp;DOC_NAME=FAT:FQL_AUDITING_CLIENT_TEMPLATE.FAT&amp;display_string=Audit&amp;VAR:KEY=GTWTKDUDID&amp;VAR:QUERY=RkZfRlJFRV9DRihMVE0sMCwsLCxVU0Qp&amp;WINDOW=FIRST_POPUP&amp;HEIGHT=450&amp;WIDTH=450&amp;START_MAXIMI","ZED=FALSE&amp;VAR:CALENDAR=US&amp;VAR:SYMBOL=WAT&amp;VAR:INDEX=0"}</definedName>
    <definedName name="_3035__FDSAUDITLINK__" localSheetId="2" hidden="1">{"fdsup://directions/FAT Viewer?action=UPDATE&amp;creator=factset&amp;DYN_ARGS=TRUE&amp;DOC_NAME=FAT:FQL_AUDITING_CLIENT_TEMPLATE.FAT&amp;display_string=Audit&amp;VAR:KEY=KFGLWPYNKH&amp;VAR:QUERY=RkZfRlJFRV9DRihMVE0sMCwsLCxVU0Qp&amp;WINDOW=FIRST_POPUP&amp;HEIGHT=450&amp;WIDTH=450&amp;START_MAXIMI","ZED=FALSE&amp;VAR:CALENDAR=US&amp;VAR:SYMBOL=SRCL&amp;VAR:INDEX=0"}</definedName>
    <definedName name="_3035__FDSAUDITLINK__" hidden="1">{"fdsup://directions/FAT Viewer?action=UPDATE&amp;creator=factset&amp;DYN_ARGS=TRUE&amp;DOC_NAME=FAT:FQL_AUDITING_CLIENT_TEMPLATE.FAT&amp;display_string=Audit&amp;VAR:KEY=KFGLWPYNKH&amp;VAR:QUERY=RkZfRlJFRV9DRihMVE0sMCwsLCxVU0Qp&amp;WINDOW=FIRST_POPUP&amp;HEIGHT=450&amp;WIDTH=450&amp;START_MAXIMI","ZED=FALSE&amp;VAR:CALENDAR=US&amp;VAR:SYMBOL=SRCL&amp;VAR:INDEX=0"}</definedName>
    <definedName name="_3036__FDSAUDITLINK__" localSheetId="2" hidden="1">{"fdsup://directions/FAT Viewer?action=UPDATE&amp;creator=factset&amp;DYN_ARGS=TRUE&amp;DOC_NAME=FAT:FQL_AUDITING_CLIENT_TEMPLATE.FAT&amp;display_string=Audit&amp;VAR:KEY=YVAHQVCBYP&amp;VAR:QUERY=RkZfRlJFRV9DRihMVE0sMCwsLCxVU0Qp&amp;WINDOW=FIRST_POPUP&amp;HEIGHT=450&amp;WIDTH=450&amp;START_MAXIMI","ZED=FALSE&amp;VAR:CALENDAR=US&amp;VAR:SYMBOL=BDX&amp;VAR:INDEX=0"}</definedName>
    <definedName name="_3036__FDSAUDITLINK__" hidden="1">{"fdsup://directions/FAT Viewer?action=UPDATE&amp;creator=factset&amp;DYN_ARGS=TRUE&amp;DOC_NAME=FAT:FQL_AUDITING_CLIENT_TEMPLATE.FAT&amp;display_string=Audit&amp;VAR:KEY=YVAHQVCBYP&amp;VAR:QUERY=RkZfRlJFRV9DRihMVE0sMCwsLCxVU0Qp&amp;WINDOW=FIRST_POPUP&amp;HEIGHT=450&amp;WIDTH=450&amp;START_MAXIMI","ZED=FALSE&amp;VAR:CALENDAR=US&amp;VAR:SYMBOL=BDX&amp;VAR:INDEX=0"}</definedName>
    <definedName name="_3037__FDSAUDITLINK__" localSheetId="2" hidden="1">{"fdsup://directions/FAT Viewer?action=UPDATE&amp;creator=factset&amp;DYN_ARGS=TRUE&amp;DOC_NAME=FAT:FQL_AUDITING_CLIENT_TEMPLATE.FAT&amp;display_string=Audit&amp;VAR:KEY=YFGXERQZAL&amp;VAR:QUERY=RkZfR1JPU1NfTUdOKE1PTiwwKQ==&amp;WINDOW=FIRST_POPUP&amp;HEIGHT=450&amp;WIDTH=450&amp;START_MAXIMIZED=","FALSE&amp;VAR:CALENDAR=US&amp;VAR:SYMBOL=WAT&amp;VAR:INDEX=0"}</definedName>
    <definedName name="_3037__FDSAUDITLINK__" hidden="1">{"fdsup://directions/FAT Viewer?action=UPDATE&amp;creator=factset&amp;DYN_ARGS=TRUE&amp;DOC_NAME=FAT:FQL_AUDITING_CLIENT_TEMPLATE.FAT&amp;display_string=Audit&amp;VAR:KEY=YFGXERQZAL&amp;VAR:QUERY=RkZfR1JPU1NfTUdOKE1PTiwwKQ==&amp;WINDOW=FIRST_POPUP&amp;HEIGHT=450&amp;WIDTH=450&amp;START_MAXIMIZED=","FALSE&amp;VAR:CALENDAR=US&amp;VAR:SYMBOL=WAT&amp;VAR:INDEX=0"}</definedName>
    <definedName name="_3038__FDSAUDITLINK__" localSheetId="2" hidden="1">{"fdsup://directions/FAT Viewer?action=UPDATE&amp;creator=factset&amp;DYN_ARGS=TRUE&amp;DOC_NAME=FAT:FQL_AUDITING_CLIENT_TEMPLATE.FAT&amp;display_string=Audit&amp;VAR:KEY=MRKBQBCFQH&amp;VAR:QUERY=RkZfR1JPU1NfTUdOKE1PTiwwKQ==&amp;WINDOW=FIRST_POPUP&amp;HEIGHT=450&amp;WIDTH=450&amp;START_MAXIMIZED=","FALSE&amp;VAR:CALENDAR=US&amp;VAR:SYMBOL=SRCL&amp;VAR:INDEX=0"}</definedName>
    <definedName name="_3038__FDSAUDITLINK__" hidden="1">{"fdsup://directions/FAT Viewer?action=UPDATE&amp;creator=factset&amp;DYN_ARGS=TRUE&amp;DOC_NAME=FAT:FQL_AUDITING_CLIENT_TEMPLATE.FAT&amp;display_string=Audit&amp;VAR:KEY=MRKBQBCFQH&amp;VAR:QUERY=RkZfR1JPU1NfTUdOKE1PTiwwKQ==&amp;WINDOW=FIRST_POPUP&amp;HEIGHT=450&amp;WIDTH=450&amp;START_MAXIMIZED=","FALSE&amp;VAR:CALENDAR=US&amp;VAR:SYMBOL=SRCL&amp;VAR:INDEX=0"}</definedName>
    <definedName name="_3039__FDSAUDITLINK__" localSheetId="2" hidden="1">{"fdsup://directions/FAT Viewer?action=UPDATE&amp;creator=factset&amp;DYN_ARGS=TRUE&amp;DOC_NAME=FAT:FQL_AUDITING_CLIENT_TEMPLATE.FAT&amp;display_string=Audit&amp;VAR:KEY=STOLYDSNQF&amp;VAR:QUERY=RkZfR1JPU1NfTUdOKE1PTiwwKQ==&amp;WINDOW=FIRST_POPUP&amp;HEIGHT=450&amp;WIDTH=450&amp;START_MAXIMIZED=","FALSE&amp;VAR:CALENDAR=US&amp;VAR:SYMBOL=BDX&amp;VAR:INDEX=0"}</definedName>
    <definedName name="_3039__FDSAUDITLINK__" hidden="1">{"fdsup://directions/FAT Viewer?action=UPDATE&amp;creator=factset&amp;DYN_ARGS=TRUE&amp;DOC_NAME=FAT:FQL_AUDITING_CLIENT_TEMPLATE.FAT&amp;display_string=Audit&amp;VAR:KEY=STOLYDSNQF&amp;VAR:QUERY=RkZfR1JPU1NfTUdOKE1PTiwwKQ==&amp;WINDOW=FIRST_POPUP&amp;HEIGHT=450&amp;WIDTH=450&amp;START_MAXIMIZED=","FALSE&amp;VAR:CALENDAR=US&amp;VAR:SYMBOL=BDX&amp;VAR:INDEX=0"}</definedName>
    <definedName name="_3040__FDSAUDITLINK__" localSheetId="2" hidden="1">{"fdsup://directions/FAT Viewer?action=UPDATE&amp;creator=factset&amp;DYN_ARGS=TRUE&amp;DOC_NAME=FAT:FQL_AUDITING_CLIENT_TEMPLATE.FAT&amp;display_string=Audit&amp;VAR:KEY=CNCZEBEPSP&amp;VAR:QUERY=RkZfRlJFRV9DRihMVE0sMCwsLCxVU0Qp&amp;WINDOW=FIRST_POPUP&amp;HEIGHT=450&amp;WIDTH=450&amp;START_MAXIMI","ZED=FALSE&amp;VAR:CALENDAR=US&amp;VAR:SYMBOL=ENERGY&amp;VAR:INDEX=0"}</definedName>
    <definedName name="_3040__FDSAUDITLINK__" hidden="1">{"fdsup://directions/FAT Viewer?action=UPDATE&amp;creator=factset&amp;DYN_ARGS=TRUE&amp;DOC_NAME=FAT:FQL_AUDITING_CLIENT_TEMPLATE.FAT&amp;display_string=Audit&amp;VAR:KEY=CNCZEBEPSP&amp;VAR:QUERY=RkZfRlJFRV9DRihMVE0sMCwsLCxVU0Qp&amp;WINDOW=FIRST_POPUP&amp;HEIGHT=450&amp;WIDTH=450&amp;START_MAXIMI","ZED=FALSE&amp;VAR:CALENDAR=US&amp;VAR:SYMBOL=ENERGY&amp;VAR:INDEX=0"}</definedName>
    <definedName name="_3041__FDSAUDITLINK__" localSheetId="2" hidden="1">{"fdsup://directions/FAT Viewer?action=UPDATE&amp;creator=factset&amp;DYN_ARGS=TRUE&amp;DOC_NAME=FAT:FQL_AUDITING_CLIENT_TEMPLATE.FAT&amp;display_string=Audit&amp;VAR:KEY=WXCZQDKJUP&amp;VAR:QUERY=RkZfRlJFRV9DRihMVE0sMCwsLCxVU0Qp&amp;WINDOW=FIRST_POPUP&amp;HEIGHT=450&amp;WIDTH=450&amp;START_MAXIMI","ZED=FALSE&amp;VAR:CALENDAR=US&amp;VAR:SYMBOL=DNR&amp;VAR:INDEX=0"}</definedName>
    <definedName name="_3041__FDSAUDITLINK__" hidden="1">{"fdsup://directions/FAT Viewer?action=UPDATE&amp;creator=factset&amp;DYN_ARGS=TRUE&amp;DOC_NAME=FAT:FQL_AUDITING_CLIENT_TEMPLATE.FAT&amp;display_string=Audit&amp;VAR:KEY=WXCZQDKJUP&amp;VAR:QUERY=RkZfRlJFRV9DRihMVE0sMCwsLCxVU0Qp&amp;WINDOW=FIRST_POPUP&amp;HEIGHT=450&amp;WIDTH=450&amp;START_MAXIMI","ZED=FALSE&amp;VAR:CALENDAR=US&amp;VAR:SYMBOL=DNR&amp;VAR:INDEX=0"}</definedName>
    <definedName name="_3042__FDSAUDITLINK__" localSheetId="2" hidden="1">{"fdsup://directions/FAT Viewer?action=UPDATE&amp;creator=factset&amp;DYN_ARGS=TRUE&amp;DOC_NAME=FAT:FQL_AUDITING_CLIENT_TEMPLATE.FAT&amp;display_string=Audit&amp;VAR:KEY=SJOLGXSPSD&amp;VAR:QUERY=RkZfR1JPU1NfTUdOKE1PTiwwKQ==&amp;WINDOW=FIRST_POPUP&amp;HEIGHT=450&amp;WIDTH=450&amp;START_MAXIMIZED=","FALSE&amp;VAR:CALENDAR=US&amp;VAR:SYMBOL=DNR&amp;VAR:INDEX=0"}</definedName>
    <definedName name="_3042__FDSAUDITLINK__" hidden="1">{"fdsup://directions/FAT Viewer?action=UPDATE&amp;creator=factset&amp;DYN_ARGS=TRUE&amp;DOC_NAME=FAT:FQL_AUDITING_CLIENT_TEMPLATE.FAT&amp;display_string=Audit&amp;VAR:KEY=SJOLGXSPSD&amp;VAR:QUERY=RkZfR1JPU1NfTUdOKE1PTiwwKQ==&amp;WINDOW=FIRST_POPUP&amp;HEIGHT=450&amp;WIDTH=450&amp;START_MAXIMIZED=","FALSE&amp;VAR:CALENDAR=US&amp;VAR:SYMBOL=DNR&amp;VAR:INDEX=0"}</definedName>
    <definedName name="_3043__FDSAUDITLINK__" localSheetId="2" hidden="1">{"fdsup://directions/FAT Viewer?action=UPDATE&amp;creator=factset&amp;DYN_ARGS=TRUE&amp;DOC_NAME=FAT:FQL_AUDITING_CLIENT_TEMPLATE.FAT&amp;display_string=Audit&amp;VAR:KEY=OVALSFQTCP&amp;VAR:QUERY=RkZfRlJFRV9DRihMVE0sMCwsLCxVU0Qp&amp;WINDOW=FIRST_POPUP&amp;HEIGHT=450&amp;WIDTH=450&amp;START_MAXIMI","ZED=FALSE&amp;VAR:CALENDAR=US&amp;VAR:SYMBOL=NLC&amp;VAR:INDEX=0"}</definedName>
    <definedName name="_3043__FDSAUDITLINK__" hidden="1">{"fdsup://directions/FAT Viewer?action=UPDATE&amp;creator=factset&amp;DYN_ARGS=TRUE&amp;DOC_NAME=FAT:FQL_AUDITING_CLIENT_TEMPLATE.FAT&amp;display_string=Audit&amp;VAR:KEY=OVALSFQTCP&amp;VAR:QUERY=RkZfRlJFRV9DRihMVE0sMCwsLCxVU0Qp&amp;WINDOW=FIRST_POPUP&amp;HEIGHT=450&amp;WIDTH=450&amp;START_MAXIMI","ZED=FALSE&amp;VAR:CALENDAR=US&amp;VAR:SYMBOL=NLC&amp;VAR:INDEX=0"}</definedName>
    <definedName name="_3044__FDSAUDITLINK__" localSheetId="2" hidden="1">{"fdsup://directions/FAT Viewer?action=UPDATE&amp;creator=factset&amp;DYN_ARGS=TRUE&amp;DOC_NAME=FAT:FQL_AUDITING_CLIENT_TEMPLATE.FAT&amp;display_string=Audit&amp;VAR:KEY=GHKPELCRMF&amp;VAR:QUERY=RkZfRlJFRV9DRihMVE0sMCwsLCxVU0Qp&amp;WINDOW=FIRST_POPUP&amp;HEIGHT=450&amp;WIDTH=450&amp;START_MAXIMI","ZED=FALSE&amp;VAR:CALENDAR=US&amp;VAR:SYMBOL=ECL&amp;VAR:INDEX=0"}</definedName>
    <definedName name="_3044__FDSAUDITLINK__" hidden="1">{"fdsup://directions/FAT Viewer?action=UPDATE&amp;creator=factset&amp;DYN_ARGS=TRUE&amp;DOC_NAME=FAT:FQL_AUDITING_CLIENT_TEMPLATE.FAT&amp;display_string=Audit&amp;VAR:KEY=GHKPELCRMF&amp;VAR:QUERY=RkZfRlJFRV9DRihMVE0sMCwsLCxVU0Qp&amp;WINDOW=FIRST_POPUP&amp;HEIGHT=450&amp;WIDTH=450&amp;START_MAXIMI","ZED=FALSE&amp;VAR:CALENDAR=US&amp;VAR:SYMBOL=ECL&amp;VAR:INDEX=0"}</definedName>
    <definedName name="_3045__FDSAUDITLINK__" localSheetId="2" hidden="1">{"fdsup://directions/FAT Viewer?action=UPDATE&amp;creator=factset&amp;DYN_ARGS=TRUE&amp;DOC_NAME=FAT:FQL_AUDITING_CLIENT_TEMPLATE.FAT&amp;display_string=Audit&amp;VAR:KEY=ADOVKVCNGB&amp;VAR:QUERY=RkZfRlJFRV9DRihMVE0sMCwsLCxVU0Qp&amp;WINDOW=FIRST_POPUP&amp;HEIGHT=450&amp;WIDTH=450&amp;START_MAXIMI","ZED=FALSE&amp;VAR:CALENDAR=US&amp;VAR:SYMBOL=APD&amp;VAR:INDEX=0"}</definedName>
    <definedName name="_3045__FDSAUDITLINK__" hidden="1">{"fdsup://directions/FAT Viewer?action=UPDATE&amp;creator=factset&amp;DYN_ARGS=TRUE&amp;DOC_NAME=FAT:FQL_AUDITING_CLIENT_TEMPLATE.FAT&amp;display_string=Audit&amp;VAR:KEY=ADOVKVCNGB&amp;VAR:QUERY=RkZfRlJFRV9DRihMVE0sMCwsLCxVU0Qp&amp;WINDOW=FIRST_POPUP&amp;HEIGHT=450&amp;WIDTH=450&amp;START_MAXIMI","ZED=FALSE&amp;VAR:CALENDAR=US&amp;VAR:SYMBOL=APD&amp;VAR:INDEX=0"}</definedName>
    <definedName name="_3046__FDSAUDITLINK__" localSheetId="2" hidden="1">{"fdsup://directions/FAT Viewer?action=UPDATE&amp;creator=factset&amp;DYN_ARGS=TRUE&amp;DOC_NAME=FAT:FQL_AUDITING_CLIENT_TEMPLATE.FAT&amp;display_string=Audit&amp;VAR:KEY=UZGHAJYTGX&amp;VAR:QUERY=RkZfR1JPU1NfTUdOKE1PTiwwKQ==&amp;WINDOW=FIRST_POPUP&amp;HEIGHT=450&amp;WIDTH=450&amp;START_MAXIMIZED=","FALSE&amp;VAR:CALENDAR=US&amp;VAR:SYMBOL=NLC&amp;VAR:INDEX=0"}</definedName>
    <definedName name="_3046__FDSAUDITLINK__" hidden="1">{"fdsup://directions/FAT Viewer?action=UPDATE&amp;creator=factset&amp;DYN_ARGS=TRUE&amp;DOC_NAME=FAT:FQL_AUDITING_CLIENT_TEMPLATE.FAT&amp;display_string=Audit&amp;VAR:KEY=UZGHAJYTGX&amp;VAR:QUERY=RkZfR1JPU1NfTUdOKE1PTiwwKQ==&amp;WINDOW=FIRST_POPUP&amp;HEIGHT=450&amp;WIDTH=450&amp;START_MAXIMIZED=","FALSE&amp;VAR:CALENDAR=US&amp;VAR:SYMBOL=NLC&amp;VAR:INDEX=0"}</definedName>
    <definedName name="_3047__FDSAUDITLINK__" localSheetId="2" hidden="1">{"fdsup://directions/FAT Viewer?action=UPDATE&amp;creator=factset&amp;DYN_ARGS=TRUE&amp;DOC_NAME=FAT:FQL_AUDITING_CLIENT_TEMPLATE.FAT&amp;display_string=Audit&amp;VAR:KEY=WDYPCNSJGP&amp;VAR:QUERY=RkZfR1JPU1NfTUdOKE1PTiwwKQ==&amp;WINDOW=FIRST_POPUP&amp;HEIGHT=450&amp;WIDTH=450&amp;START_MAXIMIZED=","FALSE&amp;VAR:CALENDAR=US&amp;VAR:SYMBOL=ECL&amp;VAR:INDEX=0"}</definedName>
    <definedName name="_3047__FDSAUDITLINK__" hidden="1">{"fdsup://directions/FAT Viewer?action=UPDATE&amp;creator=factset&amp;DYN_ARGS=TRUE&amp;DOC_NAME=FAT:FQL_AUDITING_CLIENT_TEMPLATE.FAT&amp;display_string=Audit&amp;VAR:KEY=WDYPCNSJGP&amp;VAR:QUERY=RkZfR1JPU1NfTUdOKE1PTiwwKQ==&amp;WINDOW=FIRST_POPUP&amp;HEIGHT=450&amp;WIDTH=450&amp;START_MAXIMIZED=","FALSE&amp;VAR:CALENDAR=US&amp;VAR:SYMBOL=ECL&amp;VAR:INDEX=0"}</definedName>
    <definedName name="_3048__FDSAUDITLINK__" localSheetId="2" hidden="1">{"fdsup://directions/FAT Viewer?action=UPDATE&amp;creator=factset&amp;DYN_ARGS=TRUE&amp;DOC_NAME=FAT:FQL_AUDITING_CLIENT_TEMPLATE.FAT&amp;display_string=Audit&amp;VAR:KEY=GVULMJMTYJ&amp;VAR:QUERY=RkZfR1JPU1NfTUdOKE1PTiwwKQ==&amp;WINDOW=FIRST_POPUP&amp;HEIGHT=450&amp;WIDTH=450&amp;START_MAXIMIZED=","FALSE&amp;VAR:CALENDAR=US&amp;VAR:SYMBOL=APD&amp;VAR:INDEX=0"}</definedName>
    <definedName name="_3048__FDSAUDITLINK__" hidden="1">{"fdsup://directions/FAT Viewer?action=UPDATE&amp;creator=factset&amp;DYN_ARGS=TRUE&amp;DOC_NAME=FAT:FQL_AUDITING_CLIENT_TEMPLATE.FAT&amp;display_string=Audit&amp;VAR:KEY=GVULMJMTYJ&amp;VAR:QUERY=RkZfR1JPU1NfTUdOKE1PTiwwKQ==&amp;WINDOW=FIRST_POPUP&amp;HEIGHT=450&amp;WIDTH=450&amp;START_MAXIMIZED=","FALSE&amp;VAR:CALENDAR=US&amp;VAR:SYMBOL=APD&amp;VAR:INDEX=0"}</definedName>
    <definedName name="_3049__FDSAUDITLINK__" localSheetId="2" hidden="1">{"fdsup://directions/FAT Viewer?action=UPDATE&amp;creator=factset&amp;DYN_ARGS=TRUE&amp;DOC_NAME=FAT:FQL_AUDITING_CLIENT_TEMPLATE.FAT&amp;display_string=Audit&amp;VAR:KEY=GZSXWFWRWJ&amp;VAR:QUERY=RkZfRlJFRV9DRihMVE0sMCwsLCxVU0Qp&amp;WINDOW=FIRST_POPUP&amp;HEIGHT=450&amp;WIDTH=450&amp;START_MAXIMI","ZED=FALSE&amp;VAR:CALENDAR=US&amp;VAR:SYMBOL=TECHNOLOGY&amp;VAR:INDEX=0"}</definedName>
    <definedName name="_3049__FDSAUDITLINK__" hidden="1">{"fdsup://directions/FAT Viewer?action=UPDATE&amp;creator=factset&amp;DYN_ARGS=TRUE&amp;DOC_NAME=FAT:FQL_AUDITING_CLIENT_TEMPLATE.FAT&amp;display_string=Audit&amp;VAR:KEY=GZSXWFWRWJ&amp;VAR:QUERY=RkZfRlJFRV9DRihMVE0sMCwsLCxVU0Qp&amp;WINDOW=FIRST_POPUP&amp;HEIGHT=450&amp;WIDTH=450&amp;START_MAXIMI","ZED=FALSE&amp;VAR:CALENDAR=US&amp;VAR:SYMBOL=TECHNOLOGY&amp;VAR:INDEX=0"}</definedName>
    <definedName name="_3050__FDSAUDITLINK__" localSheetId="2" hidden="1">{"fdsup://directions/FAT Viewer?action=UPDATE&amp;creator=factset&amp;DYN_ARGS=TRUE&amp;DOC_NAME=FAT:FQL_AUDITING_CLIENT_TEMPLATE.FAT&amp;display_string=Audit&amp;VAR:KEY=ABAVQHYZAJ&amp;VAR:QUERY=RkZfRlJFRV9DRihMVE0sMCwsLCxVU0Qp&amp;WINDOW=FIRST_POPUP&amp;HEIGHT=450&amp;WIDTH=450&amp;START_MAXIMI","ZED=FALSE&amp;VAR:CALENDAR=US&amp;VAR:SYMBOL=HPQ&amp;VAR:INDEX=0"}</definedName>
    <definedName name="_3050__FDSAUDITLINK__" hidden="1">{"fdsup://directions/FAT Viewer?action=UPDATE&amp;creator=factset&amp;DYN_ARGS=TRUE&amp;DOC_NAME=FAT:FQL_AUDITING_CLIENT_TEMPLATE.FAT&amp;display_string=Audit&amp;VAR:KEY=ABAVQHYZAJ&amp;VAR:QUERY=RkZfRlJFRV9DRihMVE0sMCwsLCxVU0Qp&amp;WINDOW=FIRST_POPUP&amp;HEIGHT=450&amp;WIDTH=450&amp;START_MAXIMI","ZED=FALSE&amp;VAR:CALENDAR=US&amp;VAR:SYMBOL=HPQ&amp;VAR:INDEX=0"}</definedName>
    <definedName name="_3051__FDSAUDITLINK__" localSheetId="2" hidden="1">{"fdsup://directions/FAT Viewer?action=UPDATE&amp;creator=factset&amp;DYN_ARGS=TRUE&amp;DOC_NAME=FAT:FQL_AUDITING_CLIENT_TEMPLATE.FAT&amp;display_string=Audit&amp;VAR:KEY=UFSRYVMFCN&amp;VAR:QUERY=RkZfRlJFRV9DRihMVE0sMCwsLCxVU0Qp&amp;WINDOW=FIRST_POPUP&amp;HEIGHT=450&amp;WIDTH=450&amp;START_MAXIMI","ZED=FALSE&amp;VAR:CALENDAR=US&amp;VAR:SYMBOL=AAPL&amp;VAR:INDEX=0"}</definedName>
    <definedName name="_3051__FDSAUDITLINK__" hidden="1">{"fdsup://directions/FAT Viewer?action=UPDATE&amp;creator=factset&amp;DYN_ARGS=TRUE&amp;DOC_NAME=FAT:FQL_AUDITING_CLIENT_TEMPLATE.FAT&amp;display_string=Audit&amp;VAR:KEY=UFSRYVMFCN&amp;VAR:QUERY=RkZfRlJFRV9DRihMVE0sMCwsLCxVU0Qp&amp;WINDOW=FIRST_POPUP&amp;HEIGHT=450&amp;WIDTH=450&amp;START_MAXIMI","ZED=FALSE&amp;VAR:CALENDAR=US&amp;VAR:SYMBOL=AAPL&amp;VAR:INDEX=0"}</definedName>
    <definedName name="_3052__FDSAUDITLINK__" localSheetId="2" hidden="1">{"fdsup://directions/FAT Viewer?action=UPDATE&amp;creator=factset&amp;DYN_ARGS=TRUE&amp;DOC_NAME=FAT:FQL_AUDITING_CLIENT_TEMPLATE.FAT&amp;display_string=Audit&amp;VAR:KEY=EBUDSJUBEJ&amp;VAR:QUERY=RkZfRlJFRV9DRihMVE0sMCwsLCxVU0Qp&amp;WINDOW=FIRST_POPUP&amp;HEIGHT=450&amp;WIDTH=450&amp;START_MAXIMI","ZED=FALSE&amp;VAR:CALENDAR=US&amp;VAR:SYMBOL=A&amp;VAR:INDEX=0"}</definedName>
    <definedName name="_3052__FDSAUDITLINK__" hidden="1">{"fdsup://directions/FAT Viewer?action=UPDATE&amp;creator=factset&amp;DYN_ARGS=TRUE&amp;DOC_NAME=FAT:FQL_AUDITING_CLIENT_TEMPLATE.FAT&amp;display_string=Audit&amp;VAR:KEY=EBUDSJUBEJ&amp;VAR:QUERY=RkZfRlJFRV9DRihMVE0sMCwsLCxVU0Qp&amp;WINDOW=FIRST_POPUP&amp;HEIGHT=450&amp;WIDTH=450&amp;START_MAXIMI","ZED=FALSE&amp;VAR:CALENDAR=US&amp;VAR:SYMBOL=A&amp;VAR:INDEX=0"}</definedName>
    <definedName name="_3053__FDSAUDITLINK__" localSheetId="2" hidden="1">{"fdsup://directions/FAT Viewer?action=UPDATE&amp;creator=factset&amp;DYN_ARGS=TRUE&amp;DOC_NAME=FAT:FQL_AUDITING_CLIENT_TEMPLATE.FAT&amp;display_string=Audit&amp;VAR:KEY=APUDUBKLUD&amp;VAR:QUERY=RkZfRlJFRV9DRihMVE0sMCwsLCxVU0Qp&amp;WINDOW=FIRST_POPUP&amp;HEIGHT=450&amp;WIDTH=450&amp;START_MAXIMI","ZED=FALSE&amp;VAR:CALENDAR=US&amp;VAR:SYMBOL=ADBE&amp;VAR:INDEX=0"}</definedName>
    <definedName name="_3053__FDSAUDITLINK__" hidden="1">{"fdsup://directions/FAT Viewer?action=UPDATE&amp;creator=factset&amp;DYN_ARGS=TRUE&amp;DOC_NAME=FAT:FQL_AUDITING_CLIENT_TEMPLATE.FAT&amp;display_string=Audit&amp;VAR:KEY=APUDUBKLUD&amp;VAR:QUERY=RkZfRlJFRV9DRihMVE0sMCwsLCxVU0Qp&amp;WINDOW=FIRST_POPUP&amp;HEIGHT=450&amp;WIDTH=450&amp;START_MAXIMI","ZED=FALSE&amp;VAR:CALENDAR=US&amp;VAR:SYMBOL=ADBE&amp;VAR:INDEX=0"}</definedName>
    <definedName name="_3054__FDSAUDITLINK__" localSheetId="2" hidden="1">{"fdsup://directions/FAT Viewer?action=UPDATE&amp;creator=factset&amp;DYN_ARGS=TRUE&amp;DOC_NAME=FAT:FQL_AUDITING_CLIENT_TEMPLATE.FAT&amp;display_string=Audit&amp;VAR:KEY=SBWHYRORKF&amp;VAR:QUERY=RkZfRlJFRV9DRihMVE0sMCwsLCxVU0Qp&amp;WINDOW=FIRST_POPUP&amp;HEIGHT=450&amp;WIDTH=450&amp;START_MAXIMI","ZED=FALSE&amp;VAR:CALENDAR=US&amp;VAR:SYMBOL=CREE&amp;VAR:INDEX=0"}</definedName>
    <definedName name="_3054__FDSAUDITLINK__" hidden="1">{"fdsup://directions/FAT Viewer?action=UPDATE&amp;creator=factset&amp;DYN_ARGS=TRUE&amp;DOC_NAME=FAT:FQL_AUDITING_CLIENT_TEMPLATE.FAT&amp;display_string=Audit&amp;VAR:KEY=SBWHYRORKF&amp;VAR:QUERY=RkZfRlJFRV9DRihMVE0sMCwsLCxVU0Qp&amp;WINDOW=FIRST_POPUP&amp;HEIGHT=450&amp;WIDTH=450&amp;START_MAXIMI","ZED=FALSE&amp;VAR:CALENDAR=US&amp;VAR:SYMBOL=CREE&amp;VAR:INDEX=0"}</definedName>
    <definedName name="_3055__FDSAUDITLINK__" localSheetId="2" hidden="1">{"fdsup://directions/FAT Viewer?action=UPDATE&amp;creator=factset&amp;DYN_ARGS=TRUE&amp;DOC_NAME=FAT:FQL_AUDITING_CLIENT_TEMPLATE.FAT&amp;display_string=Audit&amp;VAR:KEY=ADIFIVAVER&amp;VAR:QUERY=RkZfRlJFRV9DRihMVE0sMCwsLCxVU0Qp&amp;WINDOW=FIRST_POPUP&amp;HEIGHT=450&amp;WIDTH=450&amp;START_MAXIMI","ZED=FALSE&amp;VAR:CALENDAR=US&amp;VAR:SYMBOL=ACN&amp;VAR:INDEX=0"}</definedName>
    <definedName name="_3055__FDSAUDITLINK__" hidden="1">{"fdsup://directions/FAT Viewer?action=UPDATE&amp;creator=factset&amp;DYN_ARGS=TRUE&amp;DOC_NAME=FAT:FQL_AUDITING_CLIENT_TEMPLATE.FAT&amp;display_string=Audit&amp;VAR:KEY=ADIFIVAVER&amp;VAR:QUERY=RkZfRlJFRV9DRihMVE0sMCwsLCxVU0Qp&amp;WINDOW=FIRST_POPUP&amp;HEIGHT=450&amp;WIDTH=450&amp;START_MAXIMI","ZED=FALSE&amp;VAR:CALENDAR=US&amp;VAR:SYMBOL=ACN&amp;VAR:INDEX=0"}</definedName>
    <definedName name="_3056__FDSAUDITLINK__" localSheetId="2" hidden="1">{"fdsup://directions/FAT Viewer?action=UPDATE&amp;creator=factset&amp;DYN_ARGS=TRUE&amp;DOC_NAME=FAT:FQL_AUDITING_CLIENT_TEMPLATE.FAT&amp;display_string=Audit&amp;VAR:KEY=MFIDWLYZKF&amp;VAR:QUERY=RkZfRlJFRV9DRihMVE0sMCwsLCxVU0Qp&amp;WINDOW=FIRST_POPUP&amp;HEIGHT=450&amp;WIDTH=450&amp;START_MAXIMI","ZED=FALSE&amp;VAR:CALENDAR=US&amp;VAR:SYMBOL=IBM&amp;VAR:INDEX=0"}</definedName>
    <definedName name="_3056__FDSAUDITLINK__" hidden="1">{"fdsup://directions/FAT Viewer?action=UPDATE&amp;creator=factset&amp;DYN_ARGS=TRUE&amp;DOC_NAME=FAT:FQL_AUDITING_CLIENT_TEMPLATE.FAT&amp;display_string=Audit&amp;VAR:KEY=MFIDWLYZKF&amp;VAR:QUERY=RkZfRlJFRV9DRihMVE0sMCwsLCxVU0Qp&amp;WINDOW=FIRST_POPUP&amp;HEIGHT=450&amp;WIDTH=450&amp;START_MAXIMI","ZED=FALSE&amp;VAR:CALENDAR=US&amp;VAR:SYMBOL=IBM&amp;VAR:INDEX=0"}</definedName>
    <definedName name="_3057__FDSAUDITLINK__" localSheetId="2" hidden="1">{"fdsup://directions/FAT Viewer?action=UPDATE&amp;creator=factset&amp;DYN_ARGS=TRUE&amp;DOC_NAME=FAT:FQL_AUDITING_CLIENT_TEMPLATE.FAT&amp;display_string=Audit&amp;VAR:KEY=KDYPGRWJUT&amp;VAR:QUERY=RkZfRlJFRV9DRihMVE0sMCwsLCxVU0Qp&amp;WINDOW=FIRST_POPUP&amp;HEIGHT=450&amp;WIDTH=450&amp;START_MAXIMI","ZED=FALSE&amp;VAR:CALENDAR=US&amp;VAR:SYMBOL=CTXS&amp;VAR:INDEX=0"}</definedName>
    <definedName name="_3057__FDSAUDITLINK__" hidden="1">{"fdsup://directions/FAT Viewer?action=UPDATE&amp;creator=factset&amp;DYN_ARGS=TRUE&amp;DOC_NAME=FAT:FQL_AUDITING_CLIENT_TEMPLATE.FAT&amp;display_string=Audit&amp;VAR:KEY=KDYPGRWJUT&amp;VAR:QUERY=RkZfRlJFRV9DRihMVE0sMCwsLCxVU0Qp&amp;WINDOW=FIRST_POPUP&amp;HEIGHT=450&amp;WIDTH=450&amp;START_MAXIMI","ZED=FALSE&amp;VAR:CALENDAR=US&amp;VAR:SYMBOL=CTXS&amp;VAR:INDEX=0"}</definedName>
    <definedName name="_3058__FDSAUDITLINK__" localSheetId="2" hidden="1">{"fdsup://directions/FAT Viewer?action=UPDATE&amp;creator=factset&amp;DYN_ARGS=TRUE&amp;DOC_NAME=FAT:FQL_AUDITING_CLIENT_TEMPLATE.FAT&amp;display_string=Audit&amp;VAR:KEY=WXKHOBOJKP&amp;VAR:QUERY=RkZfRlJFRV9DRihMVE0sMCwsLCxVU0Qp&amp;WINDOW=FIRST_POPUP&amp;HEIGHT=450&amp;WIDTH=450&amp;START_MAXIMI","ZED=FALSE&amp;VAR:CALENDAR=US&amp;VAR:SYMBOL=TRMB&amp;VAR:INDEX=0"}</definedName>
    <definedName name="_3058__FDSAUDITLINK__" hidden="1">{"fdsup://directions/FAT Viewer?action=UPDATE&amp;creator=factset&amp;DYN_ARGS=TRUE&amp;DOC_NAME=FAT:FQL_AUDITING_CLIENT_TEMPLATE.FAT&amp;display_string=Audit&amp;VAR:KEY=WXKHOBOJKP&amp;VAR:QUERY=RkZfRlJFRV9DRihMVE0sMCwsLCxVU0Qp&amp;WINDOW=FIRST_POPUP&amp;HEIGHT=450&amp;WIDTH=450&amp;START_MAXIMI","ZED=FALSE&amp;VAR:CALENDAR=US&amp;VAR:SYMBOL=TRMB&amp;VAR:INDEX=0"}</definedName>
    <definedName name="_3059__FDSAUDITLINK__" localSheetId="2" hidden="1">{"fdsup://directions/FAT Viewer?action=UPDATE&amp;creator=factset&amp;DYN_ARGS=TRUE&amp;DOC_NAME=FAT:FQL_AUDITING_CLIENT_TEMPLATE.FAT&amp;display_string=Audit&amp;VAR:KEY=UFYRWJYJOL&amp;VAR:QUERY=RkZfRlJFRV9DRihMVE0sMCwsLCxVU0Qp&amp;WINDOW=FIRST_POPUP&amp;HEIGHT=450&amp;WIDTH=450&amp;START_MAXIMI","ZED=FALSE&amp;VAR:CALENDAR=US&amp;VAR:SYMBOL=CSCO&amp;VAR:INDEX=0"}</definedName>
    <definedName name="_3059__FDSAUDITLINK__" hidden="1">{"fdsup://directions/FAT Viewer?action=UPDATE&amp;creator=factset&amp;DYN_ARGS=TRUE&amp;DOC_NAME=FAT:FQL_AUDITING_CLIENT_TEMPLATE.FAT&amp;display_string=Audit&amp;VAR:KEY=UFYRWJYJOL&amp;VAR:QUERY=RkZfRlJFRV9DRihMVE0sMCwsLCxVU0Qp&amp;WINDOW=FIRST_POPUP&amp;HEIGHT=450&amp;WIDTH=450&amp;START_MAXIMI","ZED=FALSE&amp;VAR:CALENDAR=US&amp;VAR:SYMBOL=CSCO&amp;VAR:INDEX=0"}</definedName>
    <definedName name="_3060__FDSAUDITLINK__" localSheetId="2" hidden="1">{"fdsup://directions/FAT Viewer?action=UPDATE&amp;creator=factset&amp;DYN_ARGS=TRUE&amp;DOC_NAME=FAT:FQL_AUDITING_CLIENT_TEMPLATE.FAT&amp;display_string=Audit&amp;VAR:KEY=OHKDGJQFYN&amp;VAR:QUERY=RkZfRlJFRV9DRihMVE0sMCwsLCxVU0Qp&amp;WINDOW=FIRST_POPUP&amp;HEIGHT=450&amp;WIDTH=450&amp;START_MAXIMI","ZED=FALSE&amp;VAR:CALENDAR=US&amp;VAR:SYMBOL=GOOG&amp;VAR:INDEX=0"}</definedName>
    <definedName name="_3060__FDSAUDITLINK__" hidden="1">{"fdsup://directions/FAT Viewer?action=UPDATE&amp;creator=factset&amp;DYN_ARGS=TRUE&amp;DOC_NAME=FAT:FQL_AUDITING_CLIENT_TEMPLATE.FAT&amp;display_string=Audit&amp;VAR:KEY=OHKDGJQFYN&amp;VAR:QUERY=RkZfRlJFRV9DRihMVE0sMCwsLCxVU0Qp&amp;WINDOW=FIRST_POPUP&amp;HEIGHT=450&amp;WIDTH=450&amp;START_MAXIMI","ZED=FALSE&amp;VAR:CALENDAR=US&amp;VAR:SYMBOL=GOOG&amp;VAR:INDEX=0"}</definedName>
    <definedName name="_3061__FDSAUDITLINK__" localSheetId="2" hidden="1">{"fdsup://directions/FAT Viewer?action=UPDATE&amp;creator=factset&amp;DYN_ARGS=TRUE&amp;DOC_NAME=FAT:FQL_AUDITING_CLIENT_TEMPLATE.FAT&amp;display_string=Audit&amp;VAR:KEY=UJWFUJMVAR&amp;VAR:QUERY=RkZfR1JPU1NfTUdOKE1PTiwwKQ==&amp;WINDOW=FIRST_POPUP&amp;HEIGHT=450&amp;WIDTH=450&amp;START_MAXIMIZED=","FALSE&amp;VAR:CALENDAR=US&amp;VAR:SYMBOL=HPQ&amp;VAR:INDEX=0"}</definedName>
    <definedName name="_3061__FDSAUDITLINK__" hidden="1">{"fdsup://directions/FAT Viewer?action=UPDATE&amp;creator=factset&amp;DYN_ARGS=TRUE&amp;DOC_NAME=FAT:FQL_AUDITING_CLIENT_TEMPLATE.FAT&amp;display_string=Audit&amp;VAR:KEY=UJWFUJMVAR&amp;VAR:QUERY=RkZfR1JPU1NfTUdOKE1PTiwwKQ==&amp;WINDOW=FIRST_POPUP&amp;HEIGHT=450&amp;WIDTH=450&amp;START_MAXIMIZED=","FALSE&amp;VAR:CALENDAR=US&amp;VAR:SYMBOL=HPQ&amp;VAR:INDEX=0"}</definedName>
    <definedName name="_3062__FDSAUDITLINK__" localSheetId="2" hidden="1">{"fdsup://directions/FAT Viewer?action=UPDATE&amp;creator=factset&amp;DYN_ARGS=TRUE&amp;DOC_NAME=FAT:FQL_AUDITING_CLIENT_TEMPLATE.FAT&amp;display_string=Audit&amp;VAR:KEY=ULKTWLWJKN&amp;VAR:QUERY=RkZfR1JPU1NfTUdOKE1PTiwwKQ==&amp;WINDOW=FIRST_POPUP&amp;HEIGHT=450&amp;WIDTH=450&amp;START_MAXIMIZED=","FALSE&amp;VAR:CALENDAR=US&amp;VAR:SYMBOL=AAPL&amp;VAR:INDEX=0"}</definedName>
    <definedName name="_3062__FDSAUDITLINK__" hidden="1">{"fdsup://directions/FAT Viewer?action=UPDATE&amp;creator=factset&amp;DYN_ARGS=TRUE&amp;DOC_NAME=FAT:FQL_AUDITING_CLIENT_TEMPLATE.FAT&amp;display_string=Audit&amp;VAR:KEY=ULKTWLWJKN&amp;VAR:QUERY=RkZfR1JPU1NfTUdOKE1PTiwwKQ==&amp;WINDOW=FIRST_POPUP&amp;HEIGHT=450&amp;WIDTH=450&amp;START_MAXIMIZED=","FALSE&amp;VAR:CALENDAR=US&amp;VAR:SYMBOL=AAPL&amp;VAR:INDEX=0"}</definedName>
    <definedName name="_3063__FDSAUDITLINK__" localSheetId="2" hidden="1">{"fdsup://directions/FAT Viewer?action=UPDATE&amp;creator=factset&amp;DYN_ARGS=TRUE&amp;DOC_NAME=FAT:FQL_AUDITING_CLIENT_TEMPLATE.FAT&amp;display_string=Audit&amp;VAR:KEY=CFEDEXCZOR&amp;VAR:QUERY=RkZfR1JPU1NfTUdOKE1PTiwwKQ==&amp;WINDOW=FIRST_POPUP&amp;HEIGHT=450&amp;WIDTH=450&amp;START_MAXIMIZED=","FALSE&amp;VAR:CALENDAR=US&amp;VAR:SYMBOL=A&amp;VAR:INDEX=0"}</definedName>
    <definedName name="_3063__FDSAUDITLINK__" hidden="1">{"fdsup://directions/FAT Viewer?action=UPDATE&amp;creator=factset&amp;DYN_ARGS=TRUE&amp;DOC_NAME=FAT:FQL_AUDITING_CLIENT_TEMPLATE.FAT&amp;display_string=Audit&amp;VAR:KEY=CFEDEXCZOR&amp;VAR:QUERY=RkZfR1JPU1NfTUdOKE1PTiwwKQ==&amp;WINDOW=FIRST_POPUP&amp;HEIGHT=450&amp;WIDTH=450&amp;START_MAXIMIZED=","FALSE&amp;VAR:CALENDAR=US&amp;VAR:SYMBOL=A&amp;VAR:INDEX=0"}</definedName>
    <definedName name="_3064__FDSAUDITLINK__" localSheetId="2" hidden="1">{"fdsup://directions/FAT Viewer?action=UPDATE&amp;creator=factset&amp;DYN_ARGS=TRUE&amp;DOC_NAME=FAT:FQL_AUDITING_CLIENT_TEMPLATE.FAT&amp;display_string=Audit&amp;VAR:KEY=KHYPCJEJEL&amp;VAR:QUERY=RkZfR1JPU1NfTUdOKE1PTiwwKQ==&amp;WINDOW=FIRST_POPUP&amp;HEIGHT=450&amp;WIDTH=450&amp;START_MAXIMIZED=","FALSE&amp;VAR:CALENDAR=US&amp;VAR:SYMBOL=ADBE&amp;VAR:INDEX=0"}</definedName>
    <definedName name="_3064__FDSAUDITLINK__" hidden="1">{"fdsup://directions/FAT Viewer?action=UPDATE&amp;creator=factset&amp;DYN_ARGS=TRUE&amp;DOC_NAME=FAT:FQL_AUDITING_CLIENT_TEMPLATE.FAT&amp;display_string=Audit&amp;VAR:KEY=KHYPCJEJEL&amp;VAR:QUERY=RkZfR1JPU1NfTUdOKE1PTiwwKQ==&amp;WINDOW=FIRST_POPUP&amp;HEIGHT=450&amp;WIDTH=450&amp;START_MAXIMIZED=","FALSE&amp;VAR:CALENDAR=US&amp;VAR:SYMBOL=ADBE&amp;VAR:INDEX=0"}</definedName>
    <definedName name="_3065__FDSAUDITLINK__" localSheetId="2" hidden="1">{"fdsup://directions/FAT Viewer?action=UPDATE&amp;creator=factset&amp;DYN_ARGS=TRUE&amp;DOC_NAME=FAT:FQL_AUDITING_CLIENT_TEMPLATE.FAT&amp;display_string=Audit&amp;VAR:KEY=GHUFCDCPYT&amp;VAR:QUERY=RkZfR1JPU1NfTUdOKE1PTiwwKQ==&amp;WINDOW=FIRST_POPUP&amp;HEIGHT=450&amp;WIDTH=450&amp;START_MAXIMIZED=","FALSE&amp;VAR:CALENDAR=US&amp;VAR:SYMBOL=CREE&amp;VAR:INDEX=0"}</definedName>
    <definedName name="_3065__FDSAUDITLINK__" hidden="1">{"fdsup://directions/FAT Viewer?action=UPDATE&amp;creator=factset&amp;DYN_ARGS=TRUE&amp;DOC_NAME=FAT:FQL_AUDITING_CLIENT_TEMPLATE.FAT&amp;display_string=Audit&amp;VAR:KEY=GHUFCDCPYT&amp;VAR:QUERY=RkZfR1JPU1NfTUdOKE1PTiwwKQ==&amp;WINDOW=FIRST_POPUP&amp;HEIGHT=450&amp;WIDTH=450&amp;START_MAXIMIZED=","FALSE&amp;VAR:CALENDAR=US&amp;VAR:SYMBOL=CREE&amp;VAR:INDEX=0"}</definedName>
    <definedName name="_3066__FDSAUDITLINK__" localSheetId="2" hidden="1">{"fdsup://directions/FAT Viewer?action=UPDATE&amp;creator=factset&amp;DYN_ARGS=TRUE&amp;DOC_NAME=FAT:FQL_AUDITING_CLIENT_TEMPLATE.FAT&amp;display_string=Audit&amp;VAR:KEY=UTYLIXYTIH&amp;VAR:QUERY=RkZfR1JPU1NfTUdOKE1PTiwwKQ==&amp;WINDOW=FIRST_POPUP&amp;HEIGHT=450&amp;WIDTH=450&amp;START_MAXIMIZED=","FALSE&amp;VAR:CALENDAR=US&amp;VAR:SYMBOL=ACN&amp;VAR:INDEX=0"}</definedName>
    <definedName name="_3066__FDSAUDITLINK__" hidden="1">{"fdsup://directions/FAT Viewer?action=UPDATE&amp;creator=factset&amp;DYN_ARGS=TRUE&amp;DOC_NAME=FAT:FQL_AUDITING_CLIENT_TEMPLATE.FAT&amp;display_string=Audit&amp;VAR:KEY=UTYLIXYTIH&amp;VAR:QUERY=RkZfR1JPU1NfTUdOKE1PTiwwKQ==&amp;WINDOW=FIRST_POPUP&amp;HEIGHT=450&amp;WIDTH=450&amp;START_MAXIMIZED=","FALSE&amp;VAR:CALENDAR=US&amp;VAR:SYMBOL=ACN&amp;VAR:INDEX=0"}</definedName>
    <definedName name="_3067__FDSAUDITLINK__" localSheetId="2" hidden="1">{"fdsup://directions/FAT Viewer?action=UPDATE&amp;creator=factset&amp;DYN_ARGS=TRUE&amp;DOC_NAME=FAT:FQL_AUDITING_CLIENT_TEMPLATE.FAT&amp;display_string=Audit&amp;VAR:KEY=ANSTOBEBOJ&amp;VAR:QUERY=RkZfR1JPU1NfTUdOKE1PTiwwKQ==&amp;WINDOW=FIRST_POPUP&amp;HEIGHT=450&amp;WIDTH=450&amp;START_MAXIMIZED=","FALSE&amp;VAR:CALENDAR=US&amp;VAR:SYMBOL=IBM&amp;VAR:INDEX=0"}</definedName>
    <definedName name="_3067__FDSAUDITLINK__" hidden="1">{"fdsup://directions/FAT Viewer?action=UPDATE&amp;creator=factset&amp;DYN_ARGS=TRUE&amp;DOC_NAME=FAT:FQL_AUDITING_CLIENT_TEMPLATE.FAT&amp;display_string=Audit&amp;VAR:KEY=ANSTOBEBOJ&amp;VAR:QUERY=RkZfR1JPU1NfTUdOKE1PTiwwKQ==&amp;WINDOW=FIRST_POPUP&amp;HEIGHT=450&amp;WIDTH=450&amp;START_MAXIMIZED=","FALSE&amp;VAR:CALENDAR=US&amp;VAR:SYMBOL=IBM&amp;VAR:INDEX=0"}</definedName>
    <definedName name="_3068__FDSAUDITLINK__" localSheetId="2" hidden="1">{"fdsup://directions/FAT Viewer?action=UPDATE&amp;creator=factset&amp;DYN_ARGS=TRUE&amp;DOC_NAME=FAT:FQL_AUDITING_CLIENT_TEMPLATE.FAT&amp;display_string=Audit&amp;VAR:KEY=MZIFYXETOH&amp;VAR:QUERY=RkZfR1JPU1NfTUdOKE1PTiwwKQ==&amp;WINDOW=FIRST_POPUP&amp;HEIGHT=450&amp;WIDTH=450&amp;START_MAXIMIZED=","FALSE&amp;VAR:CALENDAR=US&amp;VAR:SYMBOL=CTXS&amp;VAR:INDEX=0"}</definedName>
    <definedName name="_3068__FDSAUDITLINK__" hidden="1">{"fdsup://directions/FAT Viewer?action=UPDATE&amp;creator=factset&amp;DYN_ARGS=TRUE&amp;DOC_NAME=FAT:FQL_AUDITING_CLIENT_TEMPLATE.FAT&amp;display_string=Audit&amp;VAR:KEY=MZIFYXETOH&amp;VAR:QUERY=RkZfR1JPU1NfTUdOKE1PTiwwKQ==&amp;WINDOW=FIRST_POPUP&amp;HEIGHT=450&amp;WIDTH=450&amp;START_MAXIMIZED=","FALSE&amp;VAR:CALENDAR=US&amp;VAR:SYMBOL=CTXS&amp;VAR:INDEX=0"}</definedName>
    <definedName name="_3069__FDSAUDITLINK__" localSheetId="2" hidden="1">{"fdsup://directions/FAT Viewer?action=UPDATE&amp;creator=factset&amp;DYN_ARGS=TRUE&amp;DOC_NAME=FAT:FQL_AUDITING_CLIENT_TEMPLATE.FAT&amp;display_string=Audit&amp;VAR:KEY=SBSPWRQBIF&amp;VAR:QUERY=RkZfR1JPU1NfTUdOKE1PTiwwKQ==&amp;WINDOW=FIRST_POPUP&amp;HEIGHT=450&amp;WIDTH=450&amp;START_MAXIMIZED=","FALSE&amp;VAR:CALENDAR=US&amp;VAR:SYMBOL=TRMB&amp;VAR:INDEX=0"}</definedName>
    <definedName name="_3069__FDSAUDITLINK__" hidden="1">{"fdsup://directions/FAT Viewer?action=UPDATE&amp;creator=factset&amp;DYN_ARGS=TRUE&amp;DOC_NAME=FAT:FQL_AUDITING_CLIENT_TEMPLATE.FAT&amp;display_string=Audit&amp;VAR:KEY=SBSPWRQBIF&amp;VAR:QUERY=RkZfR1JPU1NfTUdOKE1PTiwwKQ==&amp;WINDOW=FIRST_POPUP&amp;HEIGHT=450&amp;WIDTH=450&amp;START_MAXIMIZED=","FALSE&amp;VAR:CALENDAR=US&amp;VAR:SYMBOL=TRMB&amp;VAR:INDEX=0"}</definedName>
    <definedName name="_3070__FDSAUDITLINK__" localSheetId="2" hidden="1">{"fdsup://directions/FAT Viewer?action=UPDATE&amp;creator=factset&amp;DYN_ARGS=TRUE&amp;DOC_NAME=FAT:FQL_AUDITING_CLIENT_TEMPLATE.FAT&amp;display_string=Audit&amp;VAR:KEY=WTGNCLYNSD&amp;VAR:QUERY=RkZfR1JPU1NfTUdOKE1PTiwwKQ==&amp;WINDOW=FIRST_POPUP&amp;HEIGHT=450&amp;WIDTH=450&amp;START_MAXIMIZED=","FALSE&amp;VAR:CALENDAR=US&amp;VAR:SYMBOL=CSCO&amp;VAR:INDEX=0"}</definedName>
    <definedName name="_3070__FDSAUDITLINK__" hidden="1">{"fdsup://directions/FAT Viewer?action=UPDATE&amp;creator=factset&amp;DYN_ARGS=TRUE&amp;DOC_NAME=FAT:FQL_AUDITING_CLIENT_TEMPLATE.FAT&amp;display_string=Audit&amp;VAR:KEY=WTGNCLYNSD&amp;VAR:QUERY=RkZfR1JPU1NfTUdOKE1PTiwwKQ==&amp;WINDOW=FIRST_POPUP&amp;HEIGHT=450&amp;WIDTH=450&amp;START_MAXIMIZED=","FALSE&amp;VAR:CALENDAR=US&amp;VAR:SYMBOL=CSCO&amp;VAR:INDEX=0"}</definedName>
    <definedName name="_3071__FDSAUDITLINK__" localSheetId="2" hidden="1">{"fdsup://directions/FAT Viewer?action=UPDATE&amp;creator=factset&amp;DYN_ARGS=TRUE&amp;DOC_NAME=FAT:FQL_AUDITING_CLIENT_TEMPLATE.FAT&amp;display_string=Audit&amp;VAR:KEY=YFQRMFUTWD&amp;VAR:QUERY=RkZfR1JPU1NfTUdOKE1PTiwwKQ==&amp;WINDOW=FIRST_POPUP&amp;HEIGHT=450&amp;WIDTH=450&amp;START_MAXIMIZED=","FALSE&amp;VAR:CALENDAR=US&amp;VAR:SYMBOL=GOOG&amp;VAR:INDEX=0"}</definedName>
    <definedName name="_3071__FDSAUDITLINK__" hidden="1">{"fdsup://directions/FAT Viewer?action=UPDATE&amp;creator=factset&amp;DYN_ARGS=TRUE&amp;DOC_NAME=FAT:FQL_AUDITING_CLIENT_TEMPLATE.FAT&amp;display_string=Audit&amp;VAR:KEY=YFQRMFUTWD&amp;VAR:QUERY=RkZfR1JPU1NfTUdOKE1PTiwwKQ==&amp;WINDOW=FIRST_POPUP&amp;HEIGHT=450&amp;WIDTH=450&amp;START_MAXIMIZED=","FALSE&amp;VAR:CALENDAR=US&amp;VAR:SYMBOL=GOOG&amp;VAR:INDEX=0"}</definedName>
    <definedName name="_3072__FDSAUDITLINK__" localSheetId="2" hidden="1">{"fdsup://directions/FAT Viewer?action=UPDATE&amp;creator=factset&amp;DYN_ARGS=TRUE&amp;DOC_NAME=FAT:FQL_AUDITING_CLIENT_TEMPLATE.FAT&amp;display_string=Audit&amp;VAR:KEY=ARMBCZGRAN&amp;VAR:QUERY=RkZfRlJFRV9DRihMVE0sMCwsLCxVU0Qp&amp;WINDOW=FIRST_POPUP&amp;HEIGHT=450&amp;WIDTH=450&amp;START_MAXIMI","ZED=FALSE&amp;VAR:CALENDAR=US&amp;VAR:SYMBOL=INDUSTRIALS&amp;VAR:INDEX=0"}</definedName>
    <definedName name="_3072__FDSAUDITLINK__" hidden="1">{"fdsup://directions/FAT Viewer?action=UPDATE&amp;creator=factset&amp;DYN_ARGS=TRUE&amp;DOC_NAME=FAT:FQL_AUDITING_CLIENT_TEMPLATE.FAT&amp;display_string=Audit&amp;VAR:KEY=ARMBCZGRAN&amp;VAR:QUERY=RkZfRlJFRV9DRihMVE0sMCwsLCxVU0Qp&amp;WINDOW=FIRST_POPUP&amp;HEIGHT=450&amp;WIDTH=450&amp;START_MAXIMI","ZED=FALSE&amp;VAR:CALENDAR=US&amp;VAR:SYMBOL=INDUSTRIALS&amp;VAR:INDEX=0"}</definedName>
    <definedName name="_3073__FDSAUDITLINK__" localSheetId="2" hidden="1">{"fdsup://directions/FAT Viewer?action=UPDATE&amp;creator=factset&amp;DYN_ARGS=TRUE&amp;DOC_NAME=FAT:FQL_AUDITING_CLIENT_TEMPLATE.FAT&amp;display_string=Audit&amp;VAR:KEY=AHUXGJUHWP&amp;VAR:QUERY=RkZfRlJFRV9DRihMVE0sMCwsLCxVU0Qp&amp;WINDOW=FIRST_POPUP&amp;HEIGHT=450&amp;WIDTH=450&amp;START_MAXIMI","ZED=FALSE&amp;VAR:CALENDAR=US&amp;VAR:SYMBOL=HSC&amp;VAR:INDEX=0"}</definedName>
    <definedName name="_3073__FDSAUDITLINK__" hidden="1">{"fdsup://directions/FAT Viewer?action=UPDATE&amp;creator=factset&amp;DYN_ARGS=TRUE&amp;DOC_NAME=FAT:FQL_AUDITING_CLIENT_TEMPLATE.FAT&amp;display_string=Audit&amp;VAR:KEY=AHUXGJUHWP&amp;VAR:QUERY=RkZfRlJFRV9DRihMVE0sMCwsLCxVU0Qp&amp;WINDOW=FIRST_POPUP&amp;HEIGHT=450&amp;WIDTH=450&amp;START_MAXIMI","ZED=FALSE&amp;VAR:CALENDAR=US&amp;VAR:SYMBOL=HSC&amp;VAR:INDEX=0"}</definedName>
    <definedName name="_3074__FDSAUDITLINK__" localSheetId="2" hidden="1">{"fdsup://directions/FAT Viewer?action=UPDATE&amp;creator=factset&amp;DYN_ARGS=TRUE&amp;DOC_NAME=FAT:FQL_AUDITING_CLIENT_TEMPLATE.FAT&amp;display_string=Audit&amp;VAR:KEY=MXGLQRYRGD&amp;VAR:QUERY=RkZfRlJFRV9DRihMVE0sMCwsLCxVU0Qp&amp;WINDOW=FIRST_POPUP&amp;HEIGHT=450&amp;WIDTH=450&amp;START_MAXIMI","ZED=FALSE&amp;VAR:CALENDAR=US&amp;VAR:SYMBOL=PWR&amp;VAR:INDEX=0"}</definedName>
    <definedName name="_3074__FDSAUDITLINK__" hidden="1">{"fdsup://directions/FAT Viewer?action=UPDATE&amp;creator=factset&amp;DYN_ARGS=TRUE&amp;DOC_NAME=FAT:FQL_AUDITING_CLIENT_TEMPLATE.FAT&amp;display_string=Audit&amp;VAR:KEY=MXGLQRYRGD&amp;VAR:QUERY=RkZfRlJFRV9DRihMVE0sMCwsLCxVU0Qp&amp;WINDOW=FIRST_POPUP&amp;HEIGHT=450&amp;WIDTH=450&amp;START_MAXIMI","ZED=FALSE&amp;VAR:CALENDAR=US&amp;VAR:SYMBOL=PWR&amp;VAR:INDEX=0"}</definedName>
    <definedName name="_3075__FDSAUDITLINK__" localSheetId="2" hidden="1">{"fdsup://directions/FAT Viewer?action=UPDATE&amp;creator=factset&amp;DYN_ARGS=TRUE&amp;DOC_NAME=FAT:FQL_AUDITING_CLIENT_TEMPLATE.FAT&amp;display_string=Audit&amp;VAR:KEY=ABMXMPKFSP&amp;VAR:QUERY=RkZfRlJFRV9DRihMVE0sMCwsLCxVU0Qp&amp;WINDOW=FIRST_POPUP&amp;HEIGHT=450&amp;WIDTH=450&amp;START_MAXIMI","ZED=FALSE&amp;VAR:CALENDAR=US&amp;VAR:SYMBOL=CMI&amp;VAR:INDEX=0"}</definedName>
    <definedName name="_3075__FDSAUDITLINK__" hidden="1">{"fdsup://directions/FAT Viewer?action=UPDATE&amp;creator=factset&amp;DYN_ARGS=TRUE&amp;DOC_NAME=FAT:FQL_AUDITING_CLIENT_TEMPLATE.FAT&amp;display_string=Audit&amp;VAR:KEY=ABMXMPKFSP&amp;VAR:QUERY=RkZfRlJFRV9DRihMVE0sMCwsLCxVU0Qp&amp;WINDOW=FIRST_POPUP&amp;HEIGHT=450&amp;WIDTH=450&amp;START_MAXIMI","ZED=FALSE&amp;VAR:CALENDAR=US&amp;VAR:SYMBOL=CMI&amp;VAR:INDEX=0"}</definedName>
    <definedName name="_3076__FDSAUDITLINK__" localSheetId="2" hidden="1">{"fdsup://directions/FAT Viewer?action=UPDATE&amp;creator=factset&amp;DYN_ARGS=TRUE&amp;DOC_NAME=FAT:FQL_AUDITING_CLIENT_TEMPLATE.FAT&amp;display_string=Audit&amp;VAR:KEY=KZAVINQXYV&amp;VAR:QUERY=RkZfRlJFRV9DRihMVE0sMCwsLCxVU0Qp&amp;WINDOW=FIRST_POPUP&amp;HEIGHT=450&amp;WIDTH=450&amp;START_MAXIMI","ZED=FALSE&amp;VAR:CALENDAR=US&amp;VAR:SYMBOL=VMI&amp;VAR:INDEX=0"}</definedName>
    <definedName name="_3076__FDSAUDITLINK__" hidden="1">{"fdsup://directions/FAT Viewer?action=UPDATE&amp;creator=factset&amp;DYN_ARGS=TRUE&amp;DOC_NAME=FAT:FQL_AUDITING_CLIENT_TEMPLATE.FAT&amp;display_string=Audit&amp;VAR:KEY=KZAVINQXYV&amp;VAR:QUERY=RkZfRlJFRV9DRihMVE0sMCwsLCxVU0Qp&amp;WINDOW=FIRST_POPUP&amp;HEIGHT=450&amp;WIDTH=450&amp;START_MAXIMI","ZED=FALSE&amp;VAR:CALENDAR=US&amp;VAR:SYMBOL=VMI&amp;VAR:INDEX=0"}</definedName>
    <definedName name="_3077__FDSAUDITLINK__" localSheetId="2" hidden="1">{"fdsup://directions/FAT Viewer?action=UPDATE&amp;creator=factset&amp;DYN_ARGS=TRUE&amp;DOC_NAME=FAT:FQL_AUDITING_CLIENT_TEMPLATE.FAT&amp;display_string=Audit&amp;VAR:KEY=WFITKTQHST&amp;VAR:QUERY=RkZfRlJFRV9DRihMVE0sMCwsLCxVU0Qp&amp;WINDOW=FIRST_POPUP&amp;HEIGHT=450&amp;WIDTH=450&amp;START_MAXIMI","ZED=FALSE&amp;VAR:CALENDAR=US&amp;VAR:SYMBOL=TTEK&amp;VAR:INDEX=0"}</definedName>
    <definedName name="_3077__FDSAUDITLINK__" hidden="1">{"fdsup://directions/FAT Viewer?action=UPDATE&amp;creator=factset&amp;DYN_ARGS=TRUE&amp;DOC_NAME=FAT:FQL_AUDITING_CLIENT_TEMPLATE.FAT&amp;display_string=Audit&amp;VAR:KEY=WFITKTQHST&amp;VAR:QUERY=RkZfRlJFRV9DRihMVE0sMCwsLCxVU0Qp&amp;WINDOW=FIRST_POPUP&amp;HEIGHT=450&amp;WIDTH=450&amp;START_MAXIMI","ZED=FALSE&amp;VAR:CALENDAR=US&amp;VAR:SYMBOL=TTEK&amp;VAR:INDEX=0"}</definedName>
    <definedName name="_3078__FDSAUDITLINK__" localSheetId="2" hidden="1">{"fdsup://directions/FAT Viewer?action=UPDATE&amp;creator=factset&amp;DYN_ARGS=TRUE&amp;DOC_NAME=FAT:FQL_AUDITING_CLIENT_TEMPLATE.FAT&amp;display_string=Audit&amp;VAR:KEY=QBUTQFKPMF&amp;VAR:QUERY=RkZfRlJFRV9DRihMVE0sMCwsLCxVU0Qp&amp;WINDOW=FIRST_POPUP&amp;HEIGHT=450&amp;WIDTH=450&amp;START_MAXIMI","ZED=FALSE&amp;VAR:CALENDAR=US&amp;VAR:SYMBOL=ABB&amp;VAR:INDEX=0"}</definedName>
    <definedName name="_3078__FDSAUDITLINK__" hidden="1">{"fdsup://directions/FAT Viewer?action=UPDATE&amp;creator=factset&amp;DYN_ARGS=TRUE&amp;DOC_NAME=FAT:FQL_AUDITING_CLIENT_TEMPLATE.FAT&amp;display_string=Audit&amp;VAR:KEY=QBUTQFKPMF&amp;VAR:QUERY=RkZfRlJFRV9DRihMVE0sMCwsLCxVU0Qp&amp;WINDOW=FIRST_POPUP&amp;HEIGHT=450&amp;WIDTH=450&amp;START_MAXIMI","ZED=FALSE&amp;VAR:CALENDAR=US&amp;VAR:SYMBOL=ABB&amp;VAR:INDEX=0"}</definedName>
    <definedName name="_3079__FDSAUDITLINK__" localSheetId="2" hidden="1">{"fdsup://directions/FAT Viewer?action=UPDATE&amp;creator=factset&amp;DYN_ARGS=TRUE&amp;DOC_NAME=FAT:FQL_AUDITING_CLIENT_TEMPLATE.FAT&amp;display_string=Audit&amp;VAR:KEY=SFMNGLCFCF&amp;VAR:QUERY=RkZfRlJFRV9DRihMVE0sMCwsLCxVU0Qp&amp;WINDOW=FIRST_POPUP&amp;HEIGHT=450&amp;WIDTH=450&amp;START_MAXIMI","ZED=FALSE&amp;VAR:CALENDAR=US&amp;VAR:SYMBOL=NSC&amp;VAR:INDEX=0"}</definedName>
    <definedName name="_3079__FDSAUDITLINK__" hidden="1">{"fdsup://directions/FAT Viewer?action=UPDATE&amp;creator=factset&amp;DYN_ARGS=TRUE&amp;DOC_NAME=FAT:FQL_AUDITING_CLIENT_TEMPLATE.FAT&amp;display_string=Audit&amp;VAR:KEY=SFMNGLCFCF&amp;VAR:QUERY=RkZfRlJFRV9DRihMVE0sMCwsLCxVU0Qp&amp;WINDOW=FIRST_POPUP&amp;HEIGHT=450&amp;WIDTH=450&amp;START_MAXIMI","ZED=FALSE&amp;VAR:CALENDAR=US&amp;VAR:SYMBOL=NSC&amp;VAR:INDEX=0"}</definedName>
    <definedName name="_3080__FDSAUDITLINK__" localSheetId="2" hidden="1">{"fdsup://directions/FAT Viewer?action=UPDATE&amp;creator=factset&amp;DYN_ARGS=TRUE&amp;DOC_NAME=FAT:FQL_AUDITING_CLIENT_TEMPLATE.FAT&amp;display_string=Audit&amp;VAR:KEY=QJCRIRAREF&amp;VAR:QUERY=RkZfR1JPU1NfTUdOKE1PTiwwKQ==&amp;WINDOW=FIRST_POPUP&amp;HEIGHT=450&amp;WIDTH=450&amp;START_MAXIMIZED=","FALSE&amp;VAR:CALENDAR=US&amp;VAR:SYMBOL=HSC&amp;VAR:INDEX=0"}</definedName>
    <definedName name="_3080__FDSAUDITLINK__" hidden="1">{"fdsup://directions/FAT Viewer?action=UPDATE&amp;creator=factset&amp;DYN_ARGS=TRUE&amp;DOC_NAME=FAT:FQL_AUDITING_CLIENT_TEMPLATE.FAT&amp;display_string=Audit&amp;VAR:KEY=QJCRIRAREF&amp;VAR:QUERY=RkZfR1JPU1NfTUdOKE1PTiwwKQ==&amp;WINDOW=FIRST_POPUP&amp;HEIGHT=450&amp;WIDTH=450&amp;START_MAXIMIZED=","FALSE&amp;VAR:CALENDAR=US&amp;VAR:SYMBOL=HSC&amp;VAR:INDEX=0"}</definedName>
    <definedName name="_3081__FDSAUDITLINK__" localSheetId="2" hidden="1">{"fdsup://directions/FAT Viewer?action=UPDATE&amp;creator=factset&amp;DYN_ARGS=TRUE&amp;DOC_NAME=FAT:FQL_AUDITING_CLIENT_TEMPLATE.FAT&amp;display_string=Audit&amp;VAR:KEY=MBIHYBKRCH&amp;VAR:QUERY=RkZfR1JPU1NfTUdOKE1PTiwwKQ==&amp;WINDOW=FIRST_POPUP&amp;HEIGHT=450&amp;WIDTH=450&amp;START_MAXIMIZED=","FALSE&amp;VAR:CALENDAR=US&amp;VAR:SYMBOL=PWR&amp;VAR:INDEX=0"}</definedName>
    <definedName name="_3081__FDSAUDITLINK__" hidden="1">{"fdsup://directions/FAT Viewer?action=UPDATE&amp;creator=factset&amp;DYN_ARGS=TRUE&amp;DOC_NAME=FAT:FQL_AUDITING_CLIENT_TEMPLATE.FAT&amp;display_string=Audit&amp;VAR:KEY=MBIHYBKRCH&amp;VAR:QUERY=RkZfR1JPU1NfTUdOKE1PTiwwKQ==&amp;WINDOW=FIRST_POPUP&amp;HEIGHT=450&amp;WIDTH=450&amp;START_MAXIMIZED=","FALSE&amp;VAR:CALENDAR=US&amp;VAR:SYMBOL=PWR&amp;VAR:INDEX=0"}</definedName>
    <definedName name="_3082__FDSAUDITLINK__" localSheetId="2" hidden="1">{"fdsup://directions/FAT Viewer?action=UPDATE&amp;creator=factset&amp;DYN_ARGS=TRUE&amp;DOC_NAME=FAT:FQL_AUDITING_CLIENT_TEMPLATE.FAT&amp;display_string=Audit&amp;VAR:KEY=UBGPCPENWR&amp;VAR:QUERY=RkZfR1JPU1NfTUdOKE1PTiwwKQ==&amp;WINDOW=FIRST_POPUP&amp;HEIGHT=450&amp;WIDTH=450&amp;START_MAXIMIZED=","FALSE&amp;VAR:CALENDAR=US&amp;VAR:SYMBOL=CMI&amp;VAR:INDEX=0"}</definedName>
    <definedName name="_3082__FDSAUDITLINK__" hidden="1">{"fdsup://directions/FAT Viewer?action=UPDATE&amp;creator=factset&amp;DYN_ARGS=TRUE&amp;DOC_NAME=FAT:FQL_AUDITING_CLIENT_TEMPLATE.FAT&amp;display_string=Audit&amp;VAR:KEY=UBGPCPENWR&amp;VAR:QUERY=RkZfR1JPU1NfTUdOKE1PTiwwKQ==&amp;WINDOW=FIRST_POPUP&amp;HEIGHT=450&amp;WIDTH=450&amp;START_MAXIMIZED=","FALSE&amp;VAR:CALENDAR=US&amp;VAR:SYMBOL=CMI&amp;VAR:INDEX=0"}</definedName>
    <definedName name="_3083__FDSAUDITLINK__" localSheetId="2" hidden="1">{"fdsup://directions/FAT Viewer?action=UPDATE&amp;creator=factset&amp;DYN_ARGS=TRUE&amp;DOC_NAME=FAT:FQL_AUDITING_CLIENT_TEMPLATE.FAT&amp;display_string=Audit&amp;VAR:KEY=CFQFCRMVUB&amp;VAR:QUERY=RkZfR1JPU1NfTUdOKE1PTiwwKQ==&amp;WINDOW=FIRST_POPUP&amp;HEIGHT=450&amp;WIDTH=450&amp;START_MAXIMIZED=","FALSE&amp;VAR:CALENDAR=US&amp;VAR:SYMBOL=VMI&amp;VAR:INDEX=0"}</definedName>
    <definedName name="_3083__FDSAUDITLINK__" hidden="1">{"fdsup://directions/FAT Viewer?action=UPDATE&amp;creator=factset&amp;DYN_ARGS=TRUE&amp;DOC_NAME=FAT:FQL_AUDITING_CLIENT_TEMPLATE.FAT&amp;display_string=Audit&amp;VAR:KEY=CFQFCRMVUB&amp;VAR:QUERY=RkZfR1JPU1NfTUdOKE1PTiwwKQ==&amp;WINDOW=FIRST_POPUP&amp;HEIGHT=450&amp;WIDTH=450&amp;START_MAXIMIZED=","FALSE&amp;VAR:CALENDAR=US&amp;VAR:SYMBOL=VMI&amp;VAR:INDEX=0"}</definedName>
    <definedName name="_3084__FDSAUDITLINK__" localSheetId="2" hidden="1">{"fdsup://directions/FAT Viewer?action=UPDATE&amp;creator=factset&amp;DYN_ARGS=TRUE&amp;DOC_NAME=FAT:FQL_AUDITING_CLIENT_TEMPLATE.FAT&amp;display_string=Audit&amp;VAR:KEY=GNILOZOXWJ&amp;VAR:QUERY=RkZfR1JPU1NfTUdOKE1PTiwwKQ==&amp;WINDOW=FIRST_POPUP&amp;HEIGHT=450&amp;WIDTH=450&amp;START_MAXIMIZED=","FALSE&amp;VAR:CALENDAR=US&amp;VAR:SYMBOL=TTEK&amp;VAR:INDEX=0"}</definedName>
    <definedName name="_3084__FDSAUDITLINK__" hidden="1">{"fdsup://directions/FAT Viewer?action=UPDATE&amp;creator=factset&amp;DYN_ARGS=TRUE&amp;DOC_NAME=FAT:FQL_AUDITING_CLIENT_TEMPLATE.FAT&amp;display_string=Audit&amp;VAR:KEY=GNILOZOXWJ&amp;VAR:QUERY=RkZfR1JPU1NfTUdOKE1PTiwwKQ==&amp;WINDOW=FIRST_POPUP&amp;HEIGHT=450&amp;WIDTH=450&amp;START_MAXIMIZED=","FALSE&amp;VAR:CALENDAR=US&amp;VAR:SYMBOL=TTEK&amp;VAR:INDEX=0"}</definedName>
    <definedName name="_3085__FDSAUDITLINK__" localSheetId="2" hidden="1">{"fdsup://directions/FAT Viewer?action=UPDATE&amp;creator=factset&amp;DYN_ARGS=TRUE&amp;DOC_NAME=FAT:FQL_AUDITING_CLIENT_TEMPLATE.FAT&amp;display_string=Audit&amp;VAR:KEY=YTEDKNKVOR&amp;VAR:QUERY=RkZfR1JPU1NfTUdOKE1PTiwwKQ==&amp;WINDOW=FIRST_POPUP&amp;HEIGHT=450&amp;WIDTH=450&amp;START_MAXIMIZED=","FALSE&amp;VAR:CALENDAR=US&amp;VAR:SYMBOL=ABB&amp;VAR:INDEX=0"}</definedName>
    <definedName name="_3085__FDSAUDITLINK__" hidden="1">{"fdsup://directions/FAT Viewer?action=UPDATE&amp;creator=factset&amp;DYN_ARGS=TRUE&amp;DOC_NAME=FAT:FQL_AUDITING_CLIENT_TEMPLATE.FAT&amp;display_string=Audit&amp;VAR:KEY=YTEDKNKVOR&amp;VAR:QUERY=RkZfR1JPU1NfTUdOKE1PTiwwKQ==&amp;WINDOW=FIRST_POPUP&amp;HEIGHT=450&amp;WIDTH=450&amp;START_MAXIMIZED=","FALSE&amp;VAR:CALENDAR=US&amp;VAR:SYMBOL=ABB&amp;VAR:INDEX=0"}</definedName>
    <definedName name="_3086__FDSAUDITLINK__" localSheetId="2" hidden="1">{"fdsup://directions/FAT Viewer?action=UPDATE&amp;creator=factset&amp;DYN_ARGS=TRUE&amp;DOC_NAME=FAT:FQL_AUDITING_CLIENT_TEMPLATE.FAT&amp;display_string=Audit&amp;VAR:KEY=YPGPAXEPUR&amp;VAR:QUERY=RkZfR1JPU1NfTUdOKE1PTiwwKQ==&amp;WINDOW=FIRST_POPUP&amp;HEIGHT=450&amp;WIDTH=450&amp;START_MAXIMIZED=","FALSE&amp;VAR:CALENDAR=US&amp;VAR:SYMBOL=NSC&amp;VAR:INDEX=0"}</definedName>
    <definedName name="_3086__FDSAUDITLINK__" hidden="1">{"fdsup://directions/FAT Viewer?action=UPDATE&amp;creator=factset&amp;DYN_ARGS=TRUE&amp;DOC_NAME=FAT:FQL_AUDITING_CLIENT_TEMPLATE.FAT&amp;display_string=Audit&amp;VAR:KEY=YPGPAXEPUR&amp;VAR:QUERY=RkZfR1JPU1NfTUdOKE1PTiwwKQ==&amp;WINDOW=FIRST_POPUP&amp;HEIGHT=450&amp;WIDTH=450&amp;START_MAXIMIZED=","FALSE&amp;VAR:CALENDAR=US&amp;VAR:SYMBOL=NSC&amp;VAR:INDEX=0"}</definedName>
    <definedName name="_3087__FDSAUDITLINK__" localSheetId="2" hidden="1">{"fdsup://directions/FAT Viewer?action=UPDATE&amp;creator=factset&amp;DYN_ARGS=TRUE&amp;DOC_NAME=FAT:FQL_AUDITING_CLIENT_TEMPLATE.FAT&amp;display_string=Audit&amp;VAR:KEY=JYXWXMFWLC&amp;VAR:QUERY=RkZfRlJFRV9DRihMVE0sMCwsLCxVU0Qp&amp;WINDOW=FIRST_POPUP&amp;HEIGHT=450&amp;WIDTH=450&amp;START_MAXIMI","ZED=FALSE&amp;VAR:CALENDAR=US&amp;VAR:SYMBOL=AYI&amp;VAR:INDEX=0"}</definedName>
    <definedName name="_3087__FDSAUDITLINK__" hidden="1">{"fdsup://directions/FAT Viewer?action=UPDATE&amp;creator=factset&amp;DYN_ARGS=TRUE&amp;DOC_NAME=FAT:FQL_AUDITING_CLIENT_TEMPLATE.FAT&amp;display_string=Audit&amp;VAR:KEY=JYXWXMFWLC&amp;VAR:QUERY=RkZfRlJFRV9DRihMVE0sMCwsLCxVU0Qp&amp;WINDOW=FIRST_POPUP&amp;HEIGHT=450&amp;WIDTH=450&amp;START_MAXIMI","ZED=FALSE&amp;VAR:CALENDAR=US&amp;VAR:SYMBOL=AYI&amp;VAR:INDEX=0"}</definedName>
    <definedName name="_3088__FDSAUDITLINK__" localSheetId="2" hidden="1">{"fdsup://directions/FAT Viewer?action=UPDATE&amp;creator=factset&amp;DYN_ARGS=TRUE&amp;DOC_NAME=FAT:FQL_AUDITING_CLIENT_TEMPLATE.FAT&amp;display_string=Audit&amp;VAR:KEY=DGRALINGTU&amp;VAR:QUERY=RkZfR1JPU1NfTUdOKE1PTiwwKQ==&amp;WINDOW=FIRST_POPUP&amp;HEIGHT=450&amp;WIDTH=450&amp;START_MAXIMIZED=","FALSE&amp;VAR:CALENDAR=US&amp;VAR:SYMBOL=AYI&amp;VAR:INDEX=0"}</definedName>
    <definedName name="_3088__FDSAUDITLINK__" hidden="1">{"fdsup://directions/FAT Viewer?action=UPDATE&amp;creator=factset&amp;DYN_ARGS=TRUE&amp;DOC_NAME=FAT:FQL_AUDITING_CLIENT_TEMPLATE.FAT&amp;display_string=Audit&amp;VAR:KEY=DGRALINGTU&amp;VAR:QUERY=RkZfR1JPU1NfTUdOKE1PTiwwKQ==&amp;WINDOW=FIRST_POPUP&amp;HEIGHT=450&amp;WIDTH=450&amp;START_MAXIMIZED=","FALSE&amp;VAR:CALENDAR=US&amp;VAR:SYMBOL=AYI&amp;VAR:INDEX=0"}</definedName>
    <definedName name="_3089__FDSAUDITLINK__" localSheetId="2" hidden="1">{"fdsup://directions/FAT Viewer?action=UPDATE&amp;creator=factset&amp;DYN_ARGS=TRUE&amp;DOC_NAME=FAT:FQL_AUDITING_CLIENT_TEMPLATE.FAT&amp;display_string=Audit&amp;VAR:KEY=VAVGLEFGDI&amp;VAR:QUERY=RkZfRlJFRV9DRihMVE0sMCwsLCxVU0Qp&amp;WINDOW=FIRST_POPUP&amp;HEIGHT=450&amp;WIDTH=450&amp;START_MAXIMI","ZED=FALSE&amp;VAR:CALENDAR=US&amp;VAR:SYMBOL=CREE&amp;VAR:INDEX=0"}</definedName>
    <definedName name="_3089__FDSAUDITLINK__" hidden="1">{"fdsup://directions/FAT Viewer?action=UPDATE&amp;creator=factset&amp;DYN_ARGS=TRUE&amp;DOC_NAME=FAT:FQL_AUDITING_CLIENT_TEMPLATE.FAT&amp;display_string=Audit&amp;VAR:KEY=VAVGLEFGDI&amp;VAR:QUERY=RkZfRlJFRV9DRihMVE0sMCwsLCxVU0Qp&amp;WINDOW=FIRST_POPUP&amp;HEIGHT=450&amp;WIDTH=450&amp;START_MAXIMI","ZED=FALSE&amp;VAR:CALENDAR=US&amp;VAR:SYMBOL=CREE&amp;VAR:INDEX=0"}</definedName>
    <definedName name="_3090__FDSAUDITLINK__" localSheetId="2" hidden="1">{"fdsup://directions/FAT Viewer?action=UPDATE&amp;creator=factset&amp;DYN_ARGS=TRUE&amp;DOC_NAME=FAT:FQL_AUDITING_CLIENT_TEMPLATE.FAT&amp;display_string=Audit&amp;VAR:KEY=LQFWBCPAJI&amp;VAR:QUERY=RkZfRlJFRV9DRihMVE0sMCwsLCxVU0Qp&amp;WINDOW=FIRST_POPUP&amp;HEIGHT=450&amp;WIDTH=450&amp;START_MAXIMI","ZED=FALSE&amp;VAR:CALENDAR=US&amp;VAR:SYMBOL=EME&amp;VAR:INDEX=0"}</definedName>
    <definedName name="_3090__FDSAUDITLINK__" hidden="1">{"fdsup://directions/FAT Viewer?action=UPDATE&amp;creator=factset&amp;DYN_ARGS=TRUE&amp;DOC_NAME=FAT:FQL_AUDITING_CLIENT_TEMPLATE.FAT&amp;display_string=Audit&amp;VAR:KEY=LQFWBCPAJI&amp;VAR:QUERY=RkZfRlJFRV9DRihMVE0sMCwsLCxVU0Qp&amp;WINDOW=FIRST_POPUP&amp;HEIGHT=450&amp;WIDTH=450&amp;START_MAXIMI","ZED=FALSE&amp;VAR:CALENDAR=US&amp;VAR:SYMBOL=EME&amp;VAR:INDEX=0"}</definedName>
    <definedName name="_3091__FDSAUDITLINK__" localSheetId="2" hidden="1">{"fdsup://directions/FAT Viewer?action=UPDATE&amp;creator=factset&amp;DYN_ARGS=TRUE&amp;DOC_NAME=FAT:FQL_AUDITING_CLIENT_TEMPLATE.FAT&amp;display_string=Audit&amp;VAR:KEY=ZYFITQZYHS&amp;VAR:QUERY=RkZfRlJFRV9DRihMVE0sMCwsLCxVU0Qp&amp;WINDOW=FIRST_POPUP&amp;HEIGHT=450&amp;WIDTH=450&amp;START_MAXIMI","ZED=FALSE&amp;VAR:CALENDAR=US&amp;VAR:SYMBOL=WFC&amp;VAR:INDEX=0"}</definedName>
    <definedName name="_3091__FDSAUDITLINK__" hidden="1">{"fdsup://directions/FAT Viewer?action=UPDATE&amp;creator=factset&amp;DYN_ARGS=TRUE&amp;DOC_NAME=FAT:FQL_AUDITING_CLIENT_TEMPLATE.FAT&amp;display_string=Audit&amp;VAR:KEY=ZYFITQZYHS&amp;VAR:QUERY=RkZfRlJFRV9DRihMVE0sMCwsLCxVU0Qp&amp;WINDOW=FIRST_POPUP&amp;HEIGHT=450&amp;WIDTH=450&amp;START_MAXIMI","ZED=FALSE&amp;VAR:CALENDAR=US&amp;VAR:SYMBOL=WFC&amp;VAR:INDEX=0"}</definedName>
    <definedName name="_3092__FDSAUDITLINK__" localSheetId="2" hidden="1">{"fdsup://directions/FAT Viewer?action=UPDATE&amp;creator=factset&amp;DYN_ARGS=TRUE&amp;DOC_NAME=FAT:FQL_AUDITING_CLIENT_TEMPLATE.FAT&amp;display_string=Audit&amp;VAR:KEY=BMRAVCBQHU&amp;VAR:QUERY=RkZfRlJFRV9DRihMVE0sMCwsLCxVU0Qp&amp;WINDOW=FIRST_POPUP&amp;HEIGHT=450&amp;WIDTH=450&amp;START_MAXIMI","ZED=FALSE&amp;VAR:CALENDAR=US&amp;VAR:SYMBOL=WAB&amp;VAR:INDEX=0"}</definedName>
    <definedName name="_3092__FDSAUDITLINK__" hidden="1">{"fdsup://directions/FAT Viewer?action=UPDATE&amp;creator=factset&amp;DYN_ARGS=TRUE&amp;DOC_NAME=FAT:FQL_AUDITING_CLIENT_TEMPLATE.FAT&amp;display_string=Audit&amp;VAR:KEY=BMRAVCBQHU&amp;VAR:QUERY=RkZfRlJFRV9DRihMVE0sMCwsLCxVU0Qp&amp;WINDOW=FIRST_POPUP&amp;HEIGHT=450&amp;WIDTH=450&amp;START_MAXIMI","ZED=FALSE&amp;VAR:CALENDAR=US&amp;VAR:SYMBOL=WAB&amp;VAR:INDEX=0"}</definedName>
    <definedName name="_3093__FDSAUDITLINK__" localSheetId="2" hidden="1">{"fdsup://directions/FAT Viewer?action=UPDATE&amp;creator=factset&amp;DYN_ARGS=TRUE&amp;DOC_NAME=FAT:FQL_AUDITING_CLIENT_TEMPLATE.FAT&amp;display_string=Audit&amp;VAR:KEY=HALKPUVMDM&amp;VAR:QUERY=RkZfRlJFRV9DRihMVE0sMCwsLCxVU0Qp&amp;WINDOW=FIRST_POPUP&amp;HEIGHT=450&amp;WIDTH=450&amp;START_MAXIMI","ZED=FALSE&amp;VAR:CALENDAR=US&amp;VAR:SYMBOL=WFMI&amp;VAR:INDEX=0"}</definedName>
    <definedName name="_3093__FDSAUDITLINK__" hidden="1">{"fdsup://directions/FAT Viewer?action=UPDATE&amp;creator=factset&amp;DYN_ARGS=TRUE&amp;DOC_NAME=FAT:FQL_AUDITING_CLIENT_TEMPLATE.FAT&amp;display_string=Audit&amp;VAR:KEY=HALKPUVMDM&amp;VAR:QUERY=RkZfRlJFRV9DRihMVE0sMCwsLCxVU0Qp&amp;WINDOW=FIRST_POPUP&amp;HEIGHT=450&amp;WIDTH=450&amp;START_MAXIMI","ZED=FALSE&amp;VAR:CALENDAR=US&amp;VAR:SYMBOL=WFMI&amp;VAR:INDEX=0"}</definedName>
    <definedName name="_3094__FDSAUDITLINK__" localSheetId="2" hidden="1">{"fdsup://directions/FAT Viewer?action=UPDATE&amp;creator=factset&amp;DYN_ARGS=TRUE&amp;DOC_NAME=FAT:FQL_AUDITING_CLIENT_TEMPLATE.FAT&amp;display_string=Audit&amp;VAR:KEY=HAVYDABSTW&amp;VAR:QUERY=RkZfR1JPU1NfTUdOKE1PTiwwKQ==&amp;WINDOW=FIRST_POPUP&amp;HEIGHT=450&amp;WIDTH=450&amp;START_MAXIMIZED=","FALSE&amp;VAR:CALENDAR=US&amp;VAR:SYMBOL=CREE&amp;VAR:INDEX=0"}</definedName>
    <definedName name="_3094__FDSAUDITLINK__" hidden="1">{"fdsup://directions/FAT Viewer?action=UPDATE&amp;creator=factset&amp;DYN_ARGS=TRUE&amp;DOC_NAME=FAT:FQL_AUDITING_CLIENT_TEMPLATE.FAT&amp;display_string=Audit&amp;VAR:KEY=HAVYDABSTW&amp;VAR:QUERY=RkZfR1JPU1NfTUdOKE1PTiwwKQ==&amp;WINDOW=FIRST_POPUP&amp;HEIGHT=450&amp;WIDTH=450&amp;START_MAXIMIZED=","FALSE&amp;VAR:CALENDAR=US&amp;VAR:SYMBOL=CREE&amp;VAR:INDEX=0"}</definedName>
    <definedName name="_3095__FDSAUDITLINK__" localSheetId="2" hidden="1">{"fdsup://directions/FAT Viewer?action=UPDATE&amp;creator=factset&amp;DYN_ARGS=TRUE&amp;DOC_NAME=FAT:FQL_AUDITING_CLIENT_TEMPLATE.FAT&amp;display_string=Audit&amp;VAR:KEY=ZILGXWZYLG&amp;VAR:QUERY=RkZfR1JPU1NfTUdOKE1PTiwwKQ==&amp;WINDOW=FIRST_POPUP&amp;HEIGHT=450&amp;WIDTH=450&amp;START_MAXIMIZED=","FALSE&amp;VAR:CALENDAR=US&amp;VAR:SYMBOL=EME&amp;VAR:INDEX=0"}</definedName>
    <definedName name="_3095__FDSAUDITLINK__" hidden="1">{"fdsup://directions/FAT Viewer?action=UPDATE&amp;creator=factset&amp;DYN_ARGS=TRUE&amp;DOC_NAME=FAT:FQL_AUDITING_CLIENT_TEMPLATE.FAT&amp;display_string=Audit&amp;VAR:KEY=ZILGXWZYLG&amp;VAR:QUERY=RkZfR1JPU1NfTUdOKE1PTiwwKQ==&amp;WINDOW=FIRST_POPUP&amp;HEIGHT=450&amp;WIDTH=450&amp;START_MAXIMIZED=","FALSE&amp;VAR:CALENDAR=US&amp;VAR:SYMBOL=EME&amp;VAR:INDEX=0"}</definedName>
    <definedName name="_3096__FDSAUDITLINK__" localSheetId="2" hidden="1">{"fdsup://directions/FAT Viewer?action=UPDATE&amp;creator=factset&amp;DYN_ARGS=TRUE&amp;DOC_NAME=FAT:FQL_AUDITING_CLIENT_TEMPLATE.FAT&amp;display_string=Audit&amp;VAR:KEY=XSHSBQZWBI&amp;VAR:QUERY=RkZfR1JPU1NfTUdOKE1PTiwwKQ==&amp;WINDOW=FIRST_POPUP&amp;HEIGHT=450&amp;WIDTH=450&amp;START_MAXIMIZED=","FALSE&amp;VAR:CALENDAR=US&amp;VAR:SYMBOL=WFC&amp;VAR:INDEX=0"}</definedName>
    <definedName name="_3096__FDSAUDITLINK__" hidden="1">{"fdsup://directions/FAT Viewer?action=UPDATE&amp;creator=factset&amp;DYN_ARGS=TRUE&amp;DOC_NAME=FAT:FQL_AUDITING_CLIENT_TEMPLATE.FAT&amp;display_string=Audit&amp;VAR:KEY=XSHSBQZWBI&amp;VAR:QUERY=RkZfR1JPU1NfTUdOKE1PTiwwKQ==&amp;WINDOW=FIRST_POPUP&amp;HEIGHT=450&amp;WIDTH=450&amp;START_MAXIMIZED=","FALSE&amp;VAR:CALENDAR=US&amp;VAR:SYMBOL=WFC&amp;VAR:INDEX=0"}</definedName>
    <definedName name="_3097__FDSAUDITLINK__" localSheetId="2" hidden="1">{"fdsup://directions/FAT Viewer?action=UPDATE&amp;creator=factset&amp;DYN_ARGS=TRUE&amp;DOC_NAME=FAT:FQL_AUDITING_CLIENT_TEMPLATE.FAT&amp;display_string=Audit&amp;VAR:KEY=XYVQBOTYPA&amp;VAR:QUERY=RkZfR1JPU1NfTUdOKE1PTiwwKQ==&amp;WINDOW=FIRST_POPUP&amp;HEIGHT=450&amp;WIDTH=450&amp;START_MAXIMIZED=","FALSE&amp;VAR:CALENDAR=US&amp;VAR:SYMBOL=WAB&amp;VAR:INDEX=0"}</definedName>
    <definedName name="_3097__FDSAUDITLINK__" hidden="1">{"fdsup://directions/FAT Viewer?action=UPDATE&amp;creator=factset&amp;DYN_ARGS=TRUE&amp;DOC_NAME=FAT:FQL_AUDITING_CLIENT_TEMPLATE.FAT&amp;display_string=Audit&amp;VAR:KEY=XYVQBOTYPA&amp;VAR:QUERY=RkZfR1JPU1NfTUdOKE1PTiwwKQ==&amp;WINDOW=FIRST_POPUP&amp;HEIGHT=450&amp;WIDTH=450&amp;START_MAXIMIZED=","FALSE&amp;VAR:CALENDAR=US&amp;VAR:SYMBOL=WAB&amp;VAR:INDEX=0"}</definedName>
    <definedName name="_3098__FDSAUDITLINK__" localSheetId="2" hidden="1">{"fdsup://directions/FAT Viewer?action=UPDATE&amp;creator=factset&amp;DYN_ARGS=TRUE&amp;DOC_NAME=FAT:FQL_AUDITING_CLIENT_TEMPLATE.FAT&amp;display_string=Audit&amp;VAR:KEY=NCXMJMBMXA&amp;VAR:QUERY=RkZfR1JPU1NfTUdOKE1PTiwwKQ==&amp;WINDOW=FIRST_POPUP&amp;HEIGHT=450&amp;WIDTH=450&amp;START_MAXIMIZED=","FALSE&amp;VAR:CALENDAR=US&amp;VAR:SYMBOL=WFMI&amp;VAR:INDEX=0"}</definedName>
    <definedName name="_3098__FDSAUDITLINK__" hidden="1">{"fdsup://directions/FAT Viewer?action=UPDATE&amp;creator=factset&amp;DYN_ARGS=TRUE&amp;DOC_NAME=FAT:FQL_AUDITING_CLIENT_TEMPLATE.FAT&amp;display_string=Audit&amp;VAR:KEY=NCXMJMBMXA&amp;VAR:QUERY=RkZfR1JPU1NfTUdOKE1PTiwwKQ==&amp;WINDOW=FIRST_POPUP&amp;HEIGHT=450&amp;WIDTH=450&amp;START_MAXIMIZED=","FALSE&amp;VAR:CALENDAR=US&amp;VAR:SYMBOL=WFMI&amp;VAR:INDEX=0"}</definedName>
    <definedName name="_3099__FDSAUDITLINK__" localSheetId="2" hidden="1">{"fdsup://directions/FAT Viewer?action=UPDATE&amp;creator=factset&amp;DYN_ARGS=TRUE&amp;DOC_NAME=FAT:FQL_AUDITING_CLIENT_TEMPLATE.FAT&amp;display_string=Audit&amp;VAR:KEY=TGJWJEFWVM&amp;VAR:QUERY=RkZfRlJFRV9DRihMVE0sMCwsLCxVU0Qp&amp;WINDOW=FIRST_POPUP&amp;HEIGHT=450&amp;WIDTH=450&amp;START_MAXIMI","ZED=FALSE&amp;VAR:CALENDAR=US&amp;VAR:SYMBOL=CONSUMER STAPLES&amp;VAR:INDEX=0"}</definedName>
    <definedName name="_3099__FDSAUDITLINK__" hidden="1">{"fdsup://directions/FAT Viewer?action=UPDATE&amp;creator=factset&amp;DYN_ARGS=TRUE&amp;DOC_NAME=FAT:FQL_AUDITING_CLIENT_TEMPLATE.FAT&amp;display_string=Audit&amp;VAR:KEY=TGJWJEFWVM&amp;VAR:QUERY=RkZfRlJFRV9DRihMVE0sMCwsLCxVU0Qp&amp;WINDOW=FIRST_POPUP&amp;HEIGHT=450&amp;WIDTH=450&amp;START_MAXIMI","ZED=FALSE&amp;VAR:CALENDAR=US&amp;VAR:SYMBOL=CONSUMER STAPLES&amp;VAR:INDEX=0"}</definedName>
    <definedName name="_3100__FDSAUDITLINK__" localSheetId="2" hidden="1">{"fdsup://directions/FAT Viewer?action=UPDATE&amp;creator=factset&amp;DYN_ARGS=TRUE&amp;DOC_NAME=FAT:FQL_AUDITING_CLIENT_TEMPLATE.FAT&amp;display_string=Audit&amp;VAR:KEY=VGXANCHIVY&amp;VAR:QUERY=RkZfRlJFRV9DRihMVE0sMCwsLCxVU0Qp&amp;WINDOW=FIRST_POPUP&amp;HEIGHT=450&amp;WIDTH=450&amp;START_MAXIMI","ZED=FALSE&amp;VAR:CALENDAR=US&amp;VAR:SYMBOL=CLX&amp;VAR:INDEX=0"}</definedName>
    <definedName name="_3100__FDSAUDITLINK__" hidden="1">{"fdsup://directions/FAT Viewer?action=UPDATE&amp;creator=factset&amp;DYN_ARGS=TRUE&amp;DOC_NAME=FAT:FQL_AUDITING_CLIENT_TEMPLATE.FAT&amp;display_string=Audit&amp;VAR:KEY=VGXANCHIVY&amp;VAR:QUERY=RkZfRlJFRV9DRihMVE0sMCwsLCxVU0Qp&amp;WINDOW=FIRST_POPUP&amp;HEIGHT=450&amp;WIDTH=450&amp;START_MAXIMI","ZED=FALSE&amp;VAR:CALENDAR=US&amp;VAR:SYMBOL=CLX&amp;VAR:INDEX=0"}</definedName>
    <definedName name="_3101__FDSAUDITLINK__" localSheetId="2" hidden="1">{"fdsup://directions/FAT Viewer?action=UPDATE&amp;creator=factset&amp;DYN_ARGS=TRUE&amp;DOC_NAME=FAT:FQL_AUDITING_CLIENT_TEMPLATE.FAT&amp;display_string=Audit&amp;VAR:KEY=RMJUNEJGBK&amp;VAR:QUERY=RkZfRlJFRV9DRihMVE0sMCwsLCxVU0Qp&amp;WINDOW=FIRST_POPUP&amp;HEIGHT=450&amp;WIDTH=450&amp;START_MAXIMI","ZED=FALSE&amp;VAR:CALENDAR=US&amp;VAR:SYMBOL=CHD&amp;VAR:INDEX=0"}</definedName>
    <definedName name="_3101__FDSAUDITLINK__" hidden="1">{"fdsup://directions/FAT Viewer?action=UPDATE&amp;creator=factset&amp;DYN_ARGS=TRUE&amp;DOC_NAME=FAT:FQL_AUDITING_CLIENT_TEMPLATE.FAT&amp;display_string=Audit&amp;VAR:KEY=RMJUNEJGBK&amp;VAR:QUERY=RkZfRlJFRV9DRihMVE0sMCwsLCxVU0Qp&amp;WINDOW=FIRST_POPUP&amp;HEIGHT=450&amp;WIDTH=450&amp;START_MAXIMI","ZED=FALSE&amp;VAR:CALENDAR=US&amp;VAR:SYMBOL=CHD&amp;VAR:INDEX=0"}</definedName>
    <definedName name="_3102__FDSAUDITLINK__" localSheetId="2" hidden="1">{"fdsup://directions/FAT Viewer?action=UPDATE&amp;creator=factset&amp;DYN_ARGS=TRUE&amp;DOC_NAME=FAT:FQL_AUDITING_CLIENT_TEMPLATE.FAT&amp;display_string=Audit&amp;VAR:KEY=TMPKDURCJM&amp;VAR:QUERY=RkZfRlJFRV9DRihMVE0sMCwsLCxVU0Qp&amp;WINDOW=FIRST_POPUP&amp;HEIGHT=450&amp;WIDTH=450&amp;START_MAXIMI","ZED=FALSE&amp;VAR:CALENDAR=US&amp;VAR:SYMBOL=PG&amp;VAR:INDEX=0"}</definedName>
    <definedName name="_3102__FDSAUDITLINK__" hidden="1">{"fdsup://directions/FAT Viewer?action=UPDATE&amp;creator=factset&amp;DYN_ARGS=TRUE&amp;DOC_NAME=FAT:FQL_AUDITING_CLIENT_TEMPLATE.FAT&amp;display_string=Audit&amp;VAR:KEY=TMPKDURCJM&amp;VAR:QUERY=RkZfRlJFRV9DRihMVE0sMCwsLCxVU0Qp&amp;WINDOW=FIRST_POPUP&amp;HEIGHT=450&amp;WIDTH=450&amp;START_MAXIMI","ZED=FALSE&amp;VAR:CALENDAR=US&amp;VAR:SYMBOL=PG&amp;VAR:INDEX=0"}</definedName>
    <definedName name="_3103__FDSAUDITLINK__" localSheetId="2" hidden="1">{"fdsup://directions/FAT Viewer?action=UPDATE&amp;creator=factset&amp;DYN_ARGS=TRUE&amp;DOC_NAME=FAT:FQL_AUDITING_CLIENT_TEMPLATE.FAT&amp;display_string=Audit&amp;VAR:KEY=HSRIXEZCHM&amp;VAR:QUERY=RkZfR1JPU1NfTUdOKE1PTiwwKQ==&amp;WINDOW=FIRST_POPUP&amp;HEIGHT=450&amp;WIDTH=450&amp;START_MAXIMIZED=","FALSE&amp;VAR:CALENDAR=US&amp;VAR:SYMBOL=CLX&amp;VAR:INDEX=0"}</definedName>
    <definedName name="_3103__FDSAUDITLINK__" hidden="1">{"fdsup://directions/FAT Viewer?action=UPDATE&amp;creator=factset&amp;DYN_ARGS=TRUE&amp;DOC_NAME=FAT:FQL_AUDITING_CLIENT_TEMPLATE.FAT&amp;display_string=Audit&amp;VAR:KEY=HSRIXEZCHM&amp;VAR:QUERY=RkZfR1JPU1NfTUdOKE1PTiwwKQ==&amp;WINDOW=FIRST_POPUP&amp;HEIGHT=450&amp;WIDTH=450&amp;START_MAXIMIZED=","FALSE&amp;VAR:CALENDAR=US&amp;VAR:SYMBOL=CLX&amp;VAR:INDEX=0"}</definedName>
    <definedName name="_3104__FDSAUDITLINK__" localSheetId="2" hidden="1">{"fdsup://directions/FAT Viewer?action=UPDATE&amp;creator=factset&amp;DYN_ARGS=TRUE&amp;DOC_NAME=FAT:FQL_AUDITING_CLIENT_TEMPLATE.FAT&amp;display_string=Audit&amp;VAR:KEY=JINUNEVCZA&amp;VAR:QUERY=RkZfR1JPU1NfTUdOKE1PTiwwKQ==&amp;WINDOW=FIRST_POPUP&amp;HEIGHT=450&amp;WIDTH=450&amp;START_MAXIMIZED=","FALSE&amp;VAR:CALENDAR=US&amp;VAR:SYMBOL=CHD&amp;VAR:INDEX=0"}</definedName>
    <definedName name="_3104__FDSAUDITLINK__" hidden="1">{"fdsup://directions/FAT Viewer?action=UPDATE&amp;creator=factset&amp;DYN_ARGS=TRUE&amp;DOC_NAME=FAT:FQL_AUDITING_CLIENT_TEMPLATE.FAT&amp;display_string=Audit&amp;VAR:KEY=JINUNEVCZA&amp;VAR:QUERY=RkZfR1JPU1NfTUdOKE1PTiwwKQ==&amp;WINDOW=FIRST_POPUP&amp;HEIGHT=450&amp;WIDTH=450&amp;START_MAXIMIZED=","FALSE&amp;VAR:CALENDAR=US&amp;VAR:SYMBOL=CHD&amp;VAR:INDEX=0"}</definedName>
    <definedName name="_3105__FDSAUDITLINK__" localSheetId="2" hidden="1">{"fdsup://directions/FAT Viewer?action=UPDATE&amp;creator=factset&amp;DYN_ARGS=TRUE&amp;DOC_NAME=FAT:FQL_AUDITING_CLIENT_TEMPLATE.FAT&amp;display_string=Audit&amp;VAR:KEY=VSNKFCDSRO&amp;VAR:QUERY=RkZfR1JPU1NfTUdOKE1PTiwwKQ==&amp;WINDOW=FIRST_POPUP&amp;HEIGHT=450&amp;WIDTH=450&amp;START_MAXIMIZED=","FALSE&amp;VAR:CALENDAR=US&amp;VAR:SYMBOL=PG&amp;VAR:INDEX=0"}</definedName>
    <definedName name="_3105__FDSAUDITLINK__" hidden="1">{"fdsup://directions/FAT Viewer?action=UPDATE&amp;creator=factset&amp;DYN_ARGS=TRUE&amp;DOC_NAME=FAT:FQL_AUDITING_CLIENT_TEMPLATE.FAT&amp;display_string=Audit&amp;VAR:KEY=VSNKFCDSRO&amp;VAR:QUERY=RkZfR1JPU1NfTUdOKE1PTiwwKQ==&amp;WINDOW=FIRST_POPUP&amp;HEIGHT=450&amp;WIDTH=450&amp;START_MAXIMIZED=","FALSE&amp;VAR:CALENDAR=US&amp;VAR:SYMBOL=PG&amp;VAR:INDEX=0"}</definedName>
    <definedName name="_3106__FDSAUDITLINK__" localSheetId="2" hidden="1">{"fdsup://directions/FAT Viewer?action=UPDATE&amp;creator=factset&amp;DYN_ARGS=TRUE&amp;DOC_NAME=FAT:FQL_AUDITING_CLIENT_TEMPLATE.FAT&amp;display_string=Audit&amp;VAR:KEY=PYHORATARI&amp;VAR:QUERY=RkZfRlJFRV9DRihMVE0sMCwsLCxVU0Qp&amp;WINDOW=FIRST_POPUP&amp;HEIGHT=450&amp;WIDTH=450&amp;START_MAXIMI","ZED=FALSE&amp;VAR:CALENDAR=US&amp;VAR:SYMBOL=JCI&amp;VAR:INDEX=0"}</definedName>
    <definedName name="_3106__FDSAUDITLINK__" hidden="1">{"fdsup://directions/FAT Viewer?action=UPDATE&amp;creator=factset&amp;DYN_ARGS=TRUE&amp;DOC_NAME=FAT:FQL_AUDITING_CLIENT_TEMPLATE.FAT&amp;display_string=Audit&amp;VAR:KEY=PYHORATARI&amp;VAR:QUERY=RkZfRlJFRV9DRihMVE0sMCwsLCxVU0Qp&amp;WINDOW=FIRST_POPUP&amp;HEIGHT=450&amp;WIDTH=450&amp;START_MAXIMI","ZED=FALSE&amp;VAR:CALENDAR=US&amp;VAR:SYMBOL=JCI&amp;VAR:INDEX=0"}</definedName>
    <definedName name="_3107__FDSAUDITLINK__" localSheetId="2" hidden="1">{"fdsup://directions/FAT Viewer?action=UPDATE&amp;creator=factset&amp;DYN_ARGS=TRUE&amp;DOC_NAME=FAT:FQL_AUDITING_CLIENT_TEMPLATE.FAT&amp;display_string=Audit&amp;VAR:KEY=ZMTEZUJOTK&amp;VAR:QUERY=RkZfRlJFRV9DRihMVE0sMCwsLCxVU0Qp&amp;WINDOW=FIRST_POPUP&amp;HEIGHT=450&amp;WIDTH=450&amp;START_MAXIMI","ZED=FALSE&amp;VAR:CALENDAR=US&amp;VAR:SYMBOL=SBUX&amp;VAR:INDEX=0"}</definedName>
    <definedName name="_3107__FDSAUDITLINK__" hidden="1">{"fdsup://directions/FAT Viewer?action=UPDATE&amp;creator=factset&amp;DYN_ARGS=TRUE&amp;DOC_NAME=FAT:FQL_AUDITING_CLIENT_TEMPLATE.FAT&amp;display_string=Audit&amp;VAR:KEY=ZMTEZUJOTK&amp;VAR:QUERY=RkZfRlJFRV9DRihMVE0sMCwsLCxVU0Qp&amp;WINDOW=FIRST_POPUP&amp;HEIGHT=450&amp;WIDTH=450&amp;START_MAXIMI","ZED=FALSE&amp;VAR:CALENDAR=US&amp;VAR:SYMBOL=SBUX&amp;VAR:INDEX=0"}</definedName>
    <definedName name="_3108__FDSAUDITLINK__" localSheetId="2" hidden="1">{"fdsup://directions/FAT Viewer?action=UPDATE&amp;creator=factset&amp;DYN_ARGS=TRUE&amp;DOC_NAME=FAT:FQL_AUDITING_CLIENT_TEMPLATE.FAT&amp;display_string=Audit&amp;VAR:KEY=FOXMXCLQHY&amp;VAR:QUERY=RkZfRlJFRV9DRihMVE0sMCwsLCxVU0Qp&amp;WINDOW=FIRST_POPUP&amp;HEIGHT=450&amp;WIDTH=450&amp;START_MAXIMI","ZED=FALSE&amp;VAR:CALENDAR=US&amp;VAR:SYMBOL=BWA&amp;VAR:INDEX=0"}</definedName>
    <definedName name="_3108__FDSAUDITLINK__" hidden="1">{"fdsup://directions/FAT Viewer?action=UPDATE&amp;creator=factset&amp;DYN_ARGS=TRUE&amp;DOC_NAME=FAT:FQL_AUDITING_CLIENT_TEMPLATE.FAT&amp;display_string=Audit&amp;VAR:KEY=FOXMXCLQHY&amp;VAR:QUERY=RkZfRlJFRV9DRihMVE0sMCwsLCxVU0Qp&amp;WINDOW=FIRST_POPUP&amp;HEIGHT=450&amp;WIDTH=450&amp;START_MAXIMI","ZED=FALSE&amp;VAR:CALENDAR=US&amp;VAR:SYMBOL=BWA&amp;VAR:INDEX=0"}</definedName>
    <definedName name="_3109__FDSAUDITLINK__" localSheetId="2" hidden="1">{"fdsup://directions/FAT Viewer?action=UPDATE&amp;creator=factset&amp;DYN_ARGS=TRUE&amp;DOC_NAME=FAT:FQL_AUDITING_CLIENT_TEMPLATE.FAT&amp;display_string=Audit&amp;VAR:KEY=FOVKJKRUVG&amp;VAR:QUERY=RkZfRlJFRV9DRihMVE0sMCwsLCxVU0Qp&amp;WINDOW=FIRST_POPUP&amp;HEIGHT=450&amp;WIDTH=450&amp;START_MAXIMI","ZED=FALSE&amp;VAR:CALENDAR=US&amp;VAR:SYMBOL=CMG&amp;VAR:INDEX=0"}</definedName>
    <definedName name="_3109__FDSAUDITLINK__" hidden="1">{"fdsup://directions/FAT Viewer?action=UPDATE&amp;creator=factset&amp;DYN_ARGS=TRUE&amp;DOC_NAME=FAT:FQL_AUDITING_CLIENT_TEMPLATE.FAT&amp;display_string=Audit&amp;VAR:KEY=FOVKJKRUVG&amp;VAR:QUERY=RkZfRlJFRV9DRihMVE0sMCwsLCxVU0Qp&amp;WINDOW=FIRST_POPUP&amp;HEIGHT=450&amp;WIDTH=450&amp;START_MAXIMI","ZED=FALSE&amp;VAR:CALENDAR=US&amp;VAR:SYMBOL=CMG&amp;VAR:INDEX=0"}</definedName>
    <definedName name="_3110__FDSAUDITLINK__" localSheetId="2" hidden="1">{"fdsup://directions/FAT Viewer?action=UPDATE&amp;creator=factset&amp;DYN_ARGS=TRUE&amp;DOC_NAME=FAT:FQL_AUDITING_CLIENT_TEMPLATE.FAT&amp;display_string=Audit&amp;VAR:KEY=ZONIVOZMNQ&amp;VAR:QUERY=RkZfR1JPU1NfTUdOKE1PTiwwKQ==&amp;WINDOW=FIRST_POPUP&amp;HEIGHT=450&amp;WIDTH=450&amp;START_MAXIMIZED=","FALSE&amp;VAR:CALENDAR=US&amp;VAR:SYMBOL=JCI&amp;VAR:INDEX=0"}</definedName>
    <definedName name="_3110__FDSAUDITLINK__" hidden="1">{"fdsup://directions/FAT Viewer?action=UPDATE&amp;creator=factset&amp;DYN_ARGS=TRUE&amp;DOC_NAME=FAT:FQL_AUDITING_CLIENT_TEMPLATE.FAT&amp;display_string=Audit&amp;VAR:KEY=ZONIVOZMNQ&amp;VAR:QUERY=RkZfR1JPU1NfTUdOKE1PTiwwKQ==&amp;WINDOW=FIRST_POPUP&amp;HEIGHT=450&amp;WIDTH=450&amp;START_MAXIMIZED=","FALSE&amp;VAR:CALENDAR=US&amp;VAR:SYMBOL=JCI&amp;VAR:INDEX=0"}</definedName>
    <definedName name="_3111__FDSAUDITLINK__" localSheetId="2" hidden="1">{"fdsup://directions/FAT Viewer?action=UPDATE&amp;creator=factset&amp;DYN_ARGS=TRUE&amp;DOC_NAME=FAT:FQL_AUDITING_CLIENT_TEMPLATE.FAT&amp;display_string=Audit&amp;VAR:KEY=DCTUJMFMXS&amp;VAR:QUERY=RkZfR1JPU1NfTUdOKE1PTiwwKQ==&amp;WINDOW=FIRST_POPUP&amp;HEIGHT=450&amp;WIDTH=450&amp;START_MAXIMIZED=","FALSE&amp;VAR:CALENDAR=US&amp;VAR:SYMBOL=SBUX&amp;VAR:INDEX=0"}</definedName>
    <definedName name="_3111__FDSAUDITLINK__" hidden="1">{"fdsup://directions/FAT Viewer?action=UPDATE&amp;creator=factset&amp;DYN_ARGS=TRUE&amp;DOC_NAME=FAT:FQL_AUDITING_CLIENT_TEMPLATE.FAT&amp;display_string=Audit&amp;VAR:KEY=DCTUJMFMXS&amp;VAR:QUERY=RkZfR1JPU1NfTUdOKE1PTiwwKQ==&amp;WINDOW=FIRST_POPUP&amp;HEIGHT=450&amp;WIDTH=450&amp;START_MAXIMIZED=","FALSE&amp;VAR:CALENDAR=US&amp;VAR:SYMBOL=SBUX&amp;VAR:INDEX=0"}</definedName>
    <definedName name="_3112__FDSAUDITLINK__" localSheetId="2" hidden="1">{"fdsup://directions/FAT Viewer?action=UPDATE&amp;creator=factset&amp;DYN_ARGS=TRUE&amp;DOC_NAME=FAT:FQL_AUDITING_CLIENT_TEMPLATE.FAT&amp;display_string=Audit&amp;VAR:KEY=DQHYPODETE&amp;VAR:QUERY=RkZfR1JPU1NfTUdOKE1PTiwwKQ==&amp;WINDOW=FIRST_POPUP&amp;HEIGHT=450&amp;WIDTH=450&amp;START_MAXIMIZED=","FALSE&amp;VAR:CALENDAR=US&amp;VAR:SYMBOL=BWA&amp;VAR:INDEX=0"}</definedName>
    <definedName name="_3112__FDSAUDITLINK__" hidden="1">{"fdsup://directions/FAT Viewer?action=UPDATE&amp;creator=factset&amp;DYN_ARGS=TRUE&amp;DOC_NAME=FAT:FQL_AUDITING_CLIENT_TEMPLATE.FAT&amp;display_string=Audit&amp;VAR:KEY=DQHYPODETE&amp;VAR:QUERY=RkZfR1JPU1NfTUdOKE1PTiwwKQ==&amp;WINDOW=FIRST_POPUP&amp;HEIGHT=450&amp;WIDTH=450&amp;START_MAXIMIZED=","FALSE&amp;VAR:CALENDAR=US&amp;VAR:SYMBOL=BWA&amp;VAR:INDEX=0"}</definedName>
    <definedName name="_3113__FDSAUDITLINK__" localSheetId="2" hidden="1">{"fdsup://directions/FAT Viewer?action=UPDATE&amp;creator=factset&amp;DYN_ARGS=TRUE&amp;DOC_NAME=FAT:FQL_AUDITING_CLIENT_TEMPLATE.FAT&amp;display_string=Audit&amp;VAR:KEY=JCRMZONKBW&amp;VAR:QUERY=RkZfR1JPU1NfTUdOKE1PTiwwKQ==&amp;WINDOW=FIRST_POPUP&amp;HEIGHT=450&amp;WIDTH=450&amp;START_MAXIMIZED=","FALSE&amp;VAR:CALENDAR=US&amp;VAR:SYMBOL=CMG&amp;VAR:INDEX=0"}</definedName>
    <definedName name="_3113__FDSAUDITLINK__" hidden="1">{"fdsup://directions/FAT Viewer?action=UPDATE&amp;creator=factset&amp;DYN_ARGS=TRUE&amp;DOC_NAME=FAT:FQL_AUDITING_CLIENT_TEMPLATE.FAT&amp;display_string=Audit&amp;VAR:KEY=JCRMZONKBW&amp;VAR:QUERY=RkZfR1JPU1NfTUdOKE1PTiwwKQ==&amp;WINDOW=FIRST_POPUP&amp;HEIGHT=450&amp;WIDTH=450&amp;START_MAXIMIZED=","FALSE&amp;VAR:CALENDAR=US&amp;VAR:SYMBOL=CMG&amp;VAR:INDEX=0"}</definedName>
    <definedName name="_3114__FDSAUDITLINK__" localSheetId="2" hidden="1">{"fdsup://directions/FAT Viewer?action=UPDATE&amp;creator=factset&amp;DYN_ARGS=TRUE&amp;DOC_NAME=FAT:FQL_AUDITING_CLIENT_TEMPLATE.FAT&amp;display_string=Audit&amp;VAR:KEY=TOZMBQXIHI&amp;VAR:QUERY=RkZfRlJFRV9DRihMVE0sMCwsLCxVU0Qp&amp;WINDOW=FIRST_POPUP&amp;HEIGHT=450&amp;WIDTH=450&amp;START_MAXIMI","ZED=FALSE&amp;VAR:CALENDAR=US&amp;VAR:SYMBOL=ACE&amp;VAR:INDEX=0"}</definedName>
    <definedName name="_3114__FDSAUDITLINK__" hidden="1">{"fdsup://directions/FAT Viewer?action=UPDATE&amp;creator=factset&amp;DYN_ARGS=TRUE&amp;DOC_NAME=FAT:FQL_AUDITING_CLIENT_TEMPLATE.FAT&amp;display_string=Audit&amp;VAR:KEY=TOZMBQXIHI&amp;VAR:QUERY=RkZfRlJFRV9DRihMVE0sMCwsLCxVU0Qp&amp;WINDOW=FIRST_POPUP&amp;HEIGHT=450&amp;WIDTH=450&amp;START_MAXIMI","ZED=FALSE&amp;VAR:CALENDAR=US&amp;VAR:SYMBOL=ACE&amp;VAR:INDEX=0"}</definedName>
    <definedName name="_3115__FDSAUDITLINK__" localSheetId="2" hidden="1">{"fdsup://directions/FAT Viewer?action=UPDATE&amp;creator=factset&amp;DYN_ARGS=TRUE&amp;DOC_NAME=FAT:FQL_AUDITING_CLIENT_TEMPLATE.FAT&amp;display_string=Audit&amp;VAR:KEY=VQFOHYTWTC&amp;VAR:QUERY=RkZfRlJFRV9DRihMVE0sMCwsLCxVU0Qp&amp;WINDOW=FIRST_POPUP&amp;HEIGHT=450&amp;WIDTH=450&amp;START_MAXIMI","ZED=FALSE&amp;VAR:CALENDAR=US&amp;VAR:SYMBOL=ICE&amp;VAR:INDEX=0"}</definedName>
    <definedName name="_3115__FDSAUDITLINK__" hidden="1">{"fdsup://directions/FAT Viewer?action=UPDATE&amp;creator=factset&amp;DYN_ARGS=TRUE&amp;DOC_NAME=FAT:FQL_AUDITING_CLIENT_TEMPLATE.FAT&amp;display_string=Audit&amp;VAR:KEY=VQFOHYTWTC&amp;VAR:QUERY=RkZfRlJFRV9DRihMVE0sMCwsLCxVU0Qp&amp;WINDOW=FIRST_POPUP&amp;HEIGHT=450&amp;WIDTH=450&amp;START_MAXIMI","ZED=FALSE&amp;VAR:CALENDAR=US&amp;VAR:SYMBOL=ICE&amp;VAR:INDEX=0"}</definedName>
    <definedName name="_3116__FDSAUDITLINK__" localSheetId="2" hidden="1">{"fdsup://directions/FAT Viewer?action=UPDATE&amp;creator=factset&amp;DYN_ARGS=TRUE&amp;DOC_NAME=FAT:FQL_AUDITING_CLIENT_TEMPLATE.FAT&amp;display_string=Audit&amp;VAR:KEY=VSNIBEJEDW&amp;VAR:QUERY=RkZfR1JPU1NfTUdOKE1PTiwwKQ==&amp;WINDOW=FIRST_POPUP&amp;HEIGHT=450&amp;WIDTH=450&amp;START_MAXIMIZED=","FALSE&amp;VAR:CALENDAR=US&amp;VAR:SYMBOL=ACE&amp;VAR:INDEX=0"}</definedName>
    <definedName name="_3116__FDSAUDITLINK__" hidden="1">{"fdsup://directions/FAT Viewer?action=UPDATE&amp;creator=factset&amp;DYN_ARGS=TRUE&amp;DOC_NAME=FAT:FQL_AUDITING_CLIENT_TEMPLATE.FAT&amp;display_string=Audit&amp;VAR:KEY=VSNIBEJEDW&amp;VAR:QUERY=RkZfR1JPU1NfTUdOKE1PTiwwKQ==&amp;WINDOW=FIRST_POPUP&amp;HEIGHT=450&amp;WIDTH=450&amp;START_MAXIMIZED=","FALSE&amp;VAR:CALENDAR=US&amp;VAR:SYMBOL=ACE&amp;VAR:INDEX=0"}</definedName>
    <definedName name="_3117__FDSAUDITLINK__" localSheetId="2" hidden="1">{"fdsup://directions/FAT Viewer?action=UPDATE&amp;creator=factset&amp;DYN_ARGS=TRUE&amp;DOC_NAME=FAT:FQL_AUDITING_CLIENT_TEMPLATE.FAT&amp;display_string=Audit&amp;VAR:KEY=JWVEVYNKNQ&amp;VAR:QUERY=RkZfR1JPU1NfTUdOKE1PTiwwKQ==&amp;WINDOW=FIRST_POPUP&amp;HEIGHT=450&amp;WIDTH=450&amp;START_MAXIMIZED=","FALSE&amp;VAR:CALENDAR=US&amp;VAR:SYMBOL=ICE&amp;VAR:INDEX=0"}</definedName>
    <definedName name="_3117__FDSAUDITLINK__" hidden="1">{"fdsup://directions/FAT Viewer?action=UPDATE&amp;creator=factset&amp;DYN_ARGS=TRUE&amp;DOC_NAME=FAT:FQL_AUDITING_CLIENT_TEMPLATE.FAT&amp;display_string=Audit&amp;VAR:KEY=JWVEVYNKNQ&amp;VAR:QUERY=RkZfR1JPU1NfTUdOKE1PTiwwKQ==&amp;WINDOW=FIRST_POPUP&amp;HEIGHT=450&amp;WIDTH=450&amp;START_MAXIMIZED=","FALSE&amp;VAR:CALENDAR=US&amp;VAR:SYMBOL=ICE&amp;VAR:INDEX=0"}</definedName>
    <definedName name="_3118__FDSAUDITLINK__" localSheetId="2" hidden="1">{"fdsup://directions/FAT Viewer?action=UPDATE&amp;creator=factset&amp;DYN_ARGS=TRUE&amp;DOC_NAME=FAT:FQL_AUDITING_CLIENT_TEMPLATE.FAT&amp;display_string=Audit&amp;VAR:KEY=DQHIDCHKXG&amp;VAR:QUERY=RkZfRlJFRV9DRihMVE0sMCwsLCxVU0Qp&amp;WINDOW=FIRST_POPUP&amp;HEIGHT=450&amp;WIDTH=450&amp;START_MAXIMI","ZED=FALSE&amp;VAR:CALENDAR=US&amp;VAR:SYMBOL=WAT&amp;VAR:INDEX=0"}</definedName>
    <definedName name="_3118__FDSAUDITLINK__" hidden="1">{"fdsup://directions/FAT Viewer?action=UPDATE&amp;creator=factset&amp;DYN_ARGS=TRUE&amp;DOC_NAME=FAT:FQL_AUDITING_CLIENT_TEMPLATE.FAT&amp;display_string=Audit&amp;VAR:KEY=DQHIDCHKXG&amp;VAR:QUERY=RkZfRlJFRV9DRihMVE0sMCwsLCxVU0Qp&amp;WINDOW=FIRST_POPUP&amp;HEIGHT=450&amp;WIDTH=450&amp;START_MAXIMI","ZED=FALSE&amp;VAR:CALENDAR=US&amp;VAR:SYMBOL=WAT&amp;VAR:INDEX=0"}</definedName>
    <definedName name="_3119__FDSAUDITLINK__" localSheetId="2" hidden="1">{"fdsup://directions/FAT Viewer?action=UPDATE&amp;creator=factset&amp;DYN_ARGS=TRUE&amp;DOC_NAME=FAT:FQL_AUDITING_CLIENT_TEMPLATE.FAT&amp;display_string=Audit&amp;VAR:KEY=FGDCRGHAPI&amp;VAR:QUERY=RkZfRlJFRV9DRihMVE0sMCwsLCxVU0Qp&amp;WINDOW=FIRST_POPUP&amp;HEIGHT=450&amp;WIDTH=450&amp;START_MAXIMI","ZED=FALSE&amp;VAR:CALENDAR=US&amp;VAR:SYMBOL=SRCL&amp;VAR:INDEX=0"}</definedName>
    <definedName name="_3119__FDSAUDITLINK__" hidden="1">{"fdsup://directions/FAT Viewer?action=UPDATE&amp;creator=factset&amp;DYN_ARGS=TRUE&amp;DOC_NAME=FAT:FQL_AUDITING_CLIENT_TEMPLATE.FAT&amp;display_string=Audit&amp;VAR:KEY=FGDCRGHAPI&amp;VAR:QUERY=RkZfRlJFRV9DRihMVE0sMCwsLCxVU0Qp&amp;WINDOW=FIRST_POPUP&amp;HEIGHT=450&amp;WIDTH=450&amp;START_MAXIMI","ZED=FALSE&amp;VAR:CALENDAR=US&amp;VAR:SYMBOL=SRCL&amp;VAR:INDEX=0"}</definedName>
    <definedName name="_3120__FDSAUDITLINK__" localSheetId="2" hidden="1">{"fdsup://directions/FAT Viewer?action=UPDATE&amp;creator=factset&amp;DYN_ARGS=TRUE&amp;DOC_NAME=FAT:FQL_AUDITING_CLIENT_TEMPLATE.FAT&amp;display_string=Audit&amp;VAR:KEY=RMFADANIZK&amp;VAR:QUERY=RkZfRlJFRV9DRihMVE0sMCwsLCxVU0Qp&amp;WINDOW=FIRST_POPUP&amp;HEIGHT=450&amp;WIDTH=450&amp;START_MAXIMI","ZED=FALSE&amp;VAR:CALENDAR=US&amp;VAR:SYMBOL=BDX&amp;VAR:INDEX=0"}</definedName>
    <definedName name="_3120__FDSAUDITLINK__" hidden="1">{"fdsup://directions/FAT Viewer?action=UPDATE&amp;creator=factset&amp;DYN_ARGS=TRUE&amp;DOC_NAME=FAT:FQL_AUDITING_CLIENT_TEMPLATE.FAT&amp;display_string=Audit&amp;VAR:KEY=RMFADANIZK&amp;VAR:QUERY=RkZfRlJFRV9DRihMVE0sMCwsLCxVU0Qp&amp;WINDOW=FIRST_POPUP&amp;HEIGHT=450&amp;WIDTH=450&amp;START_MAXIMI","ZED=FALSE&amp;VAR:CALENDAR=US&amp;VAR:SYMBOL=BDX&amp;VAR:INDEX=0"}</definedName>
    <definedName name="_3121__FDSAUDITLINK__" localSheetId="2" hidden="1">{"fdsup://directions/FAT Viewer?action=UPDATE&amp;creator=factset&amp;DYN_ARGS=TRUE&amp;DOC_NAME=FAT:FQL_AUDITING_CLIENT_TEMPLATE.FAT&amp;display_string=Audit&amp;VAR:KEY=FMZAVIRQLI&amp;VAR:QUERY=RkZfR1JPU1NfTUdOKE1PTiwwKQ==&amp;WINDOW=FIRST_POPUP&amp;HEIGHT=450&amp;WIDTH=450&amp;START_MAXIMIZED=","FALSE&amp;VAR:CALENDAR=US&amp;VAR:SYMBOL=WAT&amp;VAR:INDEX=0"}</definedName>
    <definedName name="_3121__FDSAUDITLINK__" hidden="1">{"fdsup://directions/FAT Viewer?action=UPDATE&amp;creator=factset&amp;DYN_ARGS=TRUE&amp;DOC_NAME=FAT:FQL_AUDITING_CLIENT_TEMPLATE.FAT&amp;display_string=Audit&amp;VAR:KEY=FMZAVIRQLI&amp;VAR:QUERY=RkZfR1JPU1NfTUdOKE1PTiwwKQ==&amp;WINDOW=FIRST_POPUP&amp;HEIGHT=450&amp;WIDTH=450&amp;START_MAXIMIZED=","FALSE&amp;VAR:CALENDAR=US&amp;VAR:SYMBOL=WAT&amp;VAR:INDEX=0"}</definedName>
    <definedName name="_3122__FDSAUDITLINK__" localSheetId="2" hidden="1">{"fdsup://directions/FAT Viewer?action=UPDATE&amp;creator=factset&amp;DYN_ARGS=TRUE&amp;DOC_NAME=FAT:FQL_AUDITING_CLIENT_TEMPLATE.FAT&amp;display_string=Audit&amp;VAR:KEY=TGTMXONCPE&amp;VAR:QUERY=RkZfR1JPU1NfTUdOKE1PTiwwKQ==&amp;WINDOW=FIRST_POPUP&amp;HEIGHT=450&amp;WIDTH=450&amp;START_MAXIMIZED=","FALSE&amp;VAR:CALENDAR=US&amp;VAR:SYMBOL=SRCL&amp;VAR:INDEX=0"}</definedName>
    <definedName name="_3122__FDSAUDITLINK__" hidden="1">{"fdsup://directions/FAT Viewer?action=UPDATE&amp;creator=factset&amp;DYN_ARGS=TRUE&amp;DOC_NAME=FAT:FQL_AUDITING_CLIENT_TEMPLATE.FAT&amp;display_string=Audit&amp;VAR:KEY=TGTMXONCPE&amp;VAR:QUERY=RkZfR1JPU1NfTUdOKE1PTiwwKQ==&amp;WINDOW=FIRST_POPUP&amp;HEIGHT=450&amp;WIDTH=450&amp;START_MAXIMIZED=","FALSE&amp;VAR:CALENDAR=US&amp;VAR:SYMBOL=SRCL&amp;VAR:INDEX=0"}</definedName>
    <definedName name="_3123__FDSAUDITLINK__" localSheetId="2" hidden="1">{"fdsup://directions/FAT Viewer?action=UPDATE&amp;creator=factset&amp;DYN_ARGS=TRUE&amp;DOC_NAME=FAT:FQL_AUDITING_CLIENT_TEMPLATE.FAT&amp;display_string=Audit&amp;VAR:KEY=TGJEVIJAPS&amp;VAR:QUERY=RkZfR1JPU1NfTUdOKE1PTiwwKQ==&amp;WINDOW=FIRST_POPUP&amp;HEIGHT=450&amp;WIDTH=450&amp;START_MAXIMIZED=","FALSE&amp;VAR:CALENDAR=US&amp;VAR:SYMBOL=BDX&amp;VAR:INDEX=0"}</definedName>
    <definedName name="_3123__FDSAUDITLINK__" hidden="1">{"fdsup://directions/FAT Viewer?action=UPDATE&amp;creator=factset&amp;DYN_ARGS=TRUE&amp;DOC_NAME=FAT:FQL_AUDITING_CLIENT_TEMPLATE.FAT&amp;display_string=Audit&amp;VAR:KEY=TGJEVIJAPS&amp;VAR:QUERY=RkZfR1JPU1NfTUdOKE1PTiwwKQ==&amp;WINDOW=FIRST_POPUP&amp;HEIGHT=450&amp;WIDTH=450&amp;START_MAXIMIZED=","FALSE&amp;VAR:CALENDAR=US&amp;VAR:SYMBOL=BDX&amp;VAR:INDEX=0"}</definedName>
    <definedName name="_3124__FDSAUDITLINK__" localSheetId="2" hidden="1">{"fdsup://directions/FAT Viewer?action=UPDATE&amp;creator=factset&amp;DYN_ARGS=TRUE&amp;DOC_NAME=FAT:FQL_AUDITING_CLIENT_TEMPLATE.FAT&amp;display_string=Audit&amp;VAR:KEY=RGNOXCTQFU&amp;VAR:QUERY=RkZfRlJFRV9DRihMVE0sMCwsLCxVU0Qp&amp;WINDOW=FIRST_POPUP&amp;HEIGHT=450&amp;WIDTH=450&amp;START_MAXIMI","ZED=FALSE&amp;VAR:CALENDAR=US&amp;VAR:SYMBOL=ENERGY&amp;VAR:INDEX=0"}</definedName>
    <definedName name="_3124__FDSAUDITLINK__" hidden="1">{"fdsup://directions/FAT Viewer?action=UPDATE&amp;creator=factset&amp;DYN_ARGS=TRUE&amp;DOC_NAME=FAT:FQL_AUDITING_CLIENT_TEMPLATE.FAT&amp;display_string=Audit&amp;VAR:KEY=RGNOXCTQFU&amp;VAR:QUERY=RkZfRlJFRV9DRihMVE0sMCwsLCxVU0Qp&amp;WINDOW=FIRST_POPUP&amp;HEIGHT=450&amp;WIDTH=450&amp;START_MAXIMI","ZED=FALSE&amp;VAR:CALENDAR=US&amp;VAR:SYMBOL=ENERGY&amp;VAR:INDEX=0"}</definedName>
    <definedName name="_3125__FDSAUDITLINK__" localSheetId="2" hidden="1">{"fdsup://directions/FAT Viewer?action=UPDATE&amp;creator=factset&amp;DYN_ARGS=TRUE&amp;DOC_NAME=FAT:FQL_AUDITING_CLIENT_TEMPLATE.FAT&amp;display_string=Audit&amp;VAR:KEY=JCXABYRIRA&amp;VAR:QUERY=RkZfRlJFRV9DRihMVE0sMCwsLCxVU0Qp&amp;WINDOW=FIRST_POPUP&amp;HEIGHT=450&amp;WIDTH=450&amp;START_MAXIMI","ZED=FALSE&amp;VAR:CALENDAR=US&amp;VAR:SYMBOL=DNR&amp;VAR:INDEX=0"}</definedName>
    <definedName name="_3125__FDSAUDITLINK__" hidden="1">{"fdsup://directions/FAT Viewer?action=UPDATE&amp;creator=factset&amp;DYN_ARGS=TRUE&amp;DOC_NAME=FAT:FQL_AUDITING_CLIENT_TEMPLATE.FAT&amp;display_string=Audit&amp;VAR:KEY=JCXABYRIRA&amp;VAR:QUERY=RkZfRlJFRV9DRihMVE0sMCwsLCxVU0Qp&amp;WINDOW=FIRST_POPUP&amp;HEIGHT=450&amp;WIDTH=450&amp;START_MAXIMI","ZED=FALSE&amp;VAR:CALENDAR=US&amp;VAR:SYMBOL=DNR&amp;VAR:INDEX=0"}</definedName>
    <definedName name="_3126__FDSAUDITLINK__" localSheetId="2" hidden="1">{"fdsup://directions/FAT Viewer?action=UPDATE&amp;creator=factset&amp;DYN_ARGS=TRUE&amp;DOC_NAME=FAT:FQL_AUDITING_CLIENT_TEMPLATE.FAT&amp;display_string=Audit&amp;VAR:KEY=LAZQXEZWTO&amp;VAR:QUERY=RkZfR1JPU1NfTUdOKE1PTiwwKQ==&amp;WINDOW=FIRST_POPUP&amp;HEIGHT=450&amp;WIDTH=450&amp;START_MAXIMIZED=","FALSE&amp;VAR:CALENDAR=US&amp;VAR:SYMBOL=DNR&amp;VAR:INDEX=0"}</definedName>
    <definedName name="_3126__FDSAUDITLINK__" hidden="1">{"fdsup://directions/FAT Viewer?action=UPDATE&amp;creator=factset&amp;DYN_ARGS=TRUE&amp;DOC_NAME=FAT:FQL_AUDITING_CLIENT_TEMPLATE.FAT&amp;display_string=Audit&amp;VAR:KEY=LAZQXEZWTO&amp;VAR:QUERY=RkZfR1JPU1NfTUdOKE1PTiwwKQ==&amp;WINDOW=FIRST_POPUP&amp;HEIGHT=450&amp;WIDTH=450&amp;START_MAXIMIZED=","FALSE&amp;VAR:CALENDAR=US&amp;VAR:SYMBOL=DNR&amp;VAR:INDEX=0"}</definedName>
    <definedName name="_3127__FDSAUDITLINK__" localSheetId="2" hidden="1">{"fdsup://directions/FAT Viewer?action=UPDATE&amp;creator=factset&amp;DYN_ARGS=TRUE&amp;DOC_NAME=FAT:FQL_AUDITING_CLIENT_TEMPLATE.FAT&amp;display_string=Audit&amp;VAR:KEY=FSLGJGHYBE&amp;VAR:QUERY=RkZfRlJFRV9DRihMVE0sMCwsLCxVU0Qp&amp;WINDOW=FIRST_POPUP&amp;HEIGHT=450&amp;WIDTH=450&amp;START_MAXIMI","ZED=FALSE&amp;VAR:CALENDAR=US&amp;VAR:SYMBOL=NLC&amp;VAR:INDEX=0"}</definedName>
    <definedName name="_3127__FDSAUDITLINK__" hidden="1">{"fdsup://directions/FAT Viewer?action=UPDATE&amp;creator=factset&amp;DYN_ARGS=TRUE&amp;DOC_NAME=FAT:FQL_AUDITING_CLIENT_TEMPLATE.FAT&amp;display_string=Audit&amp;VAR:KEY=FSLGJGHYBE&amp;VAR:QUERY=RkZfRlJFRV9DRihMVE0sMCwsLCxVU0Qp&amp;WINDOW=FIRST_POPUP&amp;HEIGHT=450&amp;WIDTH=450&amp;START_MAXIMI","ZED=FALSE&amp;VAR:CALENDAR=US&amp;VAR:SYMBOL=NLC&amp;VAR:INDEX=0"}</definedName>
    <definedName name="_3128__FDSAUDITLINK__" localSheetId="2" hidden="1">{"fdsup://directions/FAT Viewer?action=UPDATE&amp;creator=factset&amp;DYN_ARGS=TRUE&amp;DOC_NAME=FAT:FQL_AUDITING_CLIENT_TEMPLATE.FAT&amp;display_string=Audit&amp;VAR:KEY=TKVIRODMFO&amp;VAR:QUERY=RkZfRlJFRV9DRihMVE0sMCwsLCxVU0Qp&amp;WINDOW=FIRST_POPUP&amp;HEIGHT=450&amp;WIDTH=450&amp;START_MAXIMI","ZED=FALSE&amp;VAR:CALENDAR=US&amp;VAR:SYMBOL=ECL&amp;VAR:INDEX=0"}</definedName>
    <definedName name="_3128__FDSAUDITLINK__" hidden="1">{"fdsup://directions/FAT Viewer?action=UPDATE&amp;creator=factset&amp;DYN_ARGS=TRUE&amp;DOC_NAME=FAT:FQL_AUDITING_CLIENT_TEMPLATE.FAT&amp;display_string=Audit&amp;VAR:KEY=TKVIRODMFO&amp;VAR:QUERY=RkZfRlJFRV9DRihMVE0sMCwsLCxVU0Qp&amp;WINDOW=FIRST_POPUP&amp;HEIGHT=450&amp;WIDTH=450&amp;START_MAXIMI","ZED=FALSE&amp;VAR:CALENDAR=US&amp;VAR:SYMBOL=ECL&amp;VAR:INDEX=0"}</definedName>
    <definedName name="_3129__FDSAUDITLINK__" localSheetId="2" hidden="1">{"fdsup://directions/FAT Viewer?action=UPDATE&amp;creator=factset&amp;DYN_ARGS=TRUE&amp;DOC_NAME=FAT:FQL_AUDITING_CLIENT_TEMPLATE.FAT&amp;display_string=Audit&amp;VAR:KEY=ZEBEXWJIFK&amp;VAR:QUERY=RkZfRlJFRV9DRihMVE0sMCwsLCxVU0Qp&amp;WINDOW=FIRST_POPUP&amp;HEIGHT=450&amp;WIDTH=450&amp;START_MAXIMI","ZED=FALSE&amp;VAR:CALENDAR=US&amp;VAR:SYMBOL=APD&amp;VAR:INDEX=0"}</definedName>
    <definedName name="_3129__FDSAUDITLINK__" hidden="1">{"fdsup://directions/FAT Viewer?action=UPDATE&amp;creator=factset&amp;DYN_ARGS=TRUE&amp;DOC_NAME=FAT:FQL_AUDITING_CLIENT_TEMPLATE.FAT&amp;display_string=Audit&amp;VAR:KEY=ZEBEXWJIFK&amp;VAR:QUERY=RkZfRlJFRV9DRihMVE0sMCwsLCxVU0Qp&amp;WINDOW=FIRST_POPUP&amp;HEIGHT=450&amp;WIDTH=450&amp;START_MAXIMI","ZED=FALSE&amp;VAR:CALENDAR=US&amp;VAR:SYMBOL=APD&amp;VAR:INDEX=0"}</definedName>
    <definedName name="_3130__FDSAUDITLINK__" localSheetId="2" hidden="1">{"fdsup://directions/FAT Viewer?action=UPDATE&amp;creator=factset&amp;DYN_ARGS=TRUE&amp;DOC_NAME=FAT:FQL_AUDITING_CLIENT_TEMPLATE.FAT&amp;display_string=Audit&amp;VAR:KEY=XWJETIFIPC&amp;VAR:QUERY=RkZfR1JPU1NfTUdOKE1PTiwwKQ==&amp;WINDOW=FIRST_POPUP&amp;HEIGHT=450&amp;WIDTH=450&amp;START_MAXIMIZED=","FALSE&amp;VAR:CALENDAR=US&amp;VAR:SYMBOL=NLC&amp;VAR:INDEX=0"}</definedName>
    <definedName name="_3130__FDSAUDITLINK__" hidden="1">{"fdsup://directions/FAT Viewer?action=UPDATE&amp;creator=factset&amp;DYN_ARGS=TRUE&amp;DOC_NAME=FAT:FQL_AUDITING_CLIENT_TEMPLATE.FAT&amp;display_string=Audit&amp;VAR:KEY=XWJETIFIPC&amp;VAR:QUERY=RkZfR1JPU1NfTUdOKE1PTiwwKQ==&amp;WINDOW=FIRST_POPUP&amp;HEIGHT=450&amp;WIDTH=450&amp;START_MAXIMIZED=","FALSE&amp;VAR:CALENDAR=US&amp;VAR:SYMBOL=NLC&amp;VAR:INDEX=0"}</definedName>
    <definedName name="_3131__FDSAUDITLINK__" localSheetId="2" hidden="1">{"fdsup://directions/FAT Viewer?action=UPDATE&amp;creator=factset&amp;DYN_ARGS=TRUE&amp;DOC_NAME=FAT:FQL_AUDITING_CLIENT_TEMPLATE.FAT&amp;display_string=Audit&amp;VAR:KEY=RIZSZABGBO&amp;VAR:QUERY=RkZfR1JPU1NfTUdOKE1PTiwwKQ==&amp;WINDOW=FIRST_POPUP&amp;HEIGHT=450&amp;WIDTH=450&amp;START_MAXIMIZED=","FALSE&amp;VAR:CALENDAR=US&amp;VAR:SYMBOL=ECL&amp;VAR:INDEX=0"}</definedName>
    <definedName name="_3131__FDSAUDITLINK__" hidden="1">{"fdsup://directions/FAT Viewer?action=UPDATE&amp;creator=factset&amp;DYN_ARGS=TRUE&amp;DOC_NAME=FAT:FQL_AUDITING_CLIENT_TEMPLATE.FAT&amp;display_string=Audit&amp;VAR:KEY=RIZSZABGBO&amp;VAR:QUERY=RkZfR1JPU1NfTUdOKE1PTiwwKQ==&amp;WINDOW=FIRST_POPUP&amp;HEIGHT=450&amp;WIDTH=450&amp;START_MAXIMIZED=","FALSE&amp;VAR:CALENDAR=US&amp;VAR:SYMBOL=ECL&amp;VAR:INDEX=0"}</definedName>
    <definedName name="_3132__FDSAUDITLINK__" localSheetId="2" hidden="1">{"fdsup://directions/FAT Viewer?action=UPDATE&amp;creator=factset&amp;DYN_ARGS=TRUE&amp;DOC_NAME=FAT:FQL_AUDITING_CLIENT_TEMPLATE.FAT&amp;display_string=Audit&amp;VAR:KEY=LQRYLYLUNE&amp;VAR:QUERY=RkZfR1JPU1NfTUdOKE1PTiwwKQ==&amp;WINDOW=FIRST_POPUP&amp;HEIGHT=450&amp;WIDTH=450&amp;START_MAXIMIZED=","FALSE&amp;VAR:CALENDAR=US&amp;VAR:SYMBOL=APD&amp;VAR:INDEX=0"}</definedName>
    <definedName name="_3132__FDSAUDITLINK__" hidden="1">{"fdsup://directions/FAT Viewer?action=UPDATE&amp;creator=factset&amp;DYN_ARGS=TRUE&amp;DOC_NAME=FAT:FQL_AUDITING_CLIENT_TEMPLATE.FAT&amp;display_string=Audit&amp;VAR:KEY=LQRYLYLUNE&amp;VAR:QUERY=RkZfR1JPU1NfTUdOKE1PTiwwKQ==&amp;WINDOW=FIRST_POPUP&amp;HEIGHT=450&amp;WIDTH=450&amp;START_MAXIMIZED=","FALSE&amp;VAR:CALENDAR=US&amp;VAR:SYMBOL=APD&amp;VAR:INDEX=0"}</definedName>
    <definedName name="_3133__FDSAUDITLINK__" localSheetId="2" hidden="1">{"fdsup://directions/FAT Viewer?action=UPDATE&amp;creator=factset&amp;DYN_ARGS=TRUE&amp;DOC_NAME=FAT:FQL_AUDITING_CLIENT_TEMPLATE.FAT&amp;display_string=Audit&amp;VAR:KEY=BCPGRUXIZQ&amp;VAR:QUERY=RkZfRlJFRV9DRihMVE0sMCwsLCxVU0Qp&amp;WINDOW=FIRST_POPUP&amp;HEIGHT=450&amp;WIDTH=450&amp;START_MAXIMI","ZED=FALSE&amp;VAR:CALENDAR=US&amp;VAR:SYMBOL=TECHNOLOGY&amp;VAR:INDEX=0"}</definedName>
    <definedName name="_3133__FDSAUDITLINK__" hidden="1">{"fdsup://directions/FAT Viewer?action=UPDATE&amp;creator=factset&amp;DYN_ARGS=TRUE&amp;DOC_NAME=FAT:FQL_AUDITING_CLIENT_TEMPLATE.FAT&amp;display_string=Audit&amp;VAR:KEY=BCPGRUXIZQ&amp;VAR:QUERY=RkZfRlJFRV9DRihMVE0sMCwsLCxVU0Qp&amp;WINDOW=FIRST_POPUP&amp;HEIGHT=450&amp;WIDTH=450&amp;START_MAXIMI","ZED=FALSE&amp;VAR:CALENDAR=US&amp;VAR:SYMBOL=TECHNOLOGY&amp;VAR:INDEX=0"}</definedName>
    <definedName name="_3134__FDSAUDITLINK__" localSheetId="2" hidden="1">{"fdsup://directions/FAT Viewer?action=UPDATE&amp;creator=factset&amp;DYN_ARGS=TRUE&amp;DOC_NAME=FAT:FQL_AUDITING_CLIENT_TEMPLATE.FAT&amp;display_string=Audit&amp;VAR:KEY=RSLSLKTATG&amp;VAR:QUERY=RkZfRlJFRV9DRihMVE0sMCwsLCxVU0Qp&amp;WINDOW=FIRST_POPUP&amp;HEIGHT=450&amp;WIDTH=450&amp;START_MAXIMI","ZED=FALSE&amp;VAR:CALENDAR=US&amp;VAR:SYMBOL=HPQ&amp;VAR:INDEX=0"}</definedName>
    <definedName name="_3134__FDSAUDITLINK__" hidden="1">{"fdsup://directions/FAT Viewer?action=UPDATE&amp;creator=factset&amp;DYN_ARGS=TRUE&amp;DOC_NAME=FAT:FQL_AUDITING_CLIENT_TEMPLATE.FAT&amp;display_string=Audit&amp;VAR:KEY=RSLSLKTATG&amp;VAR:QUERY=RkZfRlJFRV9DRihMVE0sMCwsLCxVU0Qp&amp;WINDOW=FIRST_POPUP&amp;HEIGHT=450&amp;WIDTH=450&amp;START_MAXIMI","ZED=FALSE&amp;VAR:CALENDAR=US&amp;VAR:SYMBOL=HPQ&amp;VAR:INDEX=0"}</definedName>
    <definedName name="_3135__FDSAUDITLINK__" localSheetId="2" hidden="1">{"fdsup://directions/FAT Viewer?action=UPDATE&amp;creator=factset&amp;DYN_ARGS=TRUE&amp;DOC_NAME=FAT:FQL_AUDITING_CLIENT_TEMPLATE.FAT&amp;display_string=Audit&amp;VAR:KEY=LSXCRUJKNA&amp;VAR:QUERY=RkZfRlJFRV9DRihMVE0sMCwsLCxVU0Qp&amp;WINDOW=FIRST_POPUP&amp;HEIGHT=450&amp;WIDTH=450&amp;START_MAXIMI","ZED=FALSE&amp;VAR:CALENDAR=US&amp;VAR:SYMBOL=AAPL&amp;VAR:INDEX=0"}</definedName>
    <definedName name="_3135__FDSAUDITLINK__" hidden="1">{"fdsup://directions/FAT Viewer?action=UPDATE&amp;creator=factset&amp;DYN_ARGS=TRUE&amp;DOC_NAME=FAT:FQL_AUDITING_CLIENT_TEMPLATE.FAT&amp;display_string=Audit&amp;VAR:KEY=LSXCRUJKNA&amp;VAR:QUERY=RkZfRlJFRV9DRihMVE0sMCwsLCxVU0Qp&amp;WINDOW=FIRST_POPUP&amp;HEIGHT=450&amp;WIDTH=450&amp;START_MAXIMI","ZED=FALSE&amp;VAR:CALENDAR=US&amp;VAR:SYMBOL=AAPL&amp;VAR:INDEX=0"}</definedName>
    <definedName name="_3136__FDSAUDITLINK__" localSheetId="2" hidden="1">{"fdsup://directions/FAT Viewer?action=UPDATE&amp;creator=factset&amp;DYN_ARGS=TRUE&amp;DOC_NAME=FAT:FQL_AUDITING_CLIENT_TEMPLATE.FAT&amp;display_string=Audit&amp;VAR:KEY=BADUHCBQVY&amp;VAR:QUERY=RkZfRlJFRV9DRihMVE0sMCwsLCxVU0Qp&amp;WINDOW=FIRST_POPUP&amp;HEIGHT=450&amp;WIDTH=450&amp;START_MAXIMI","ZED=FALSE&amp;VAR:CALENDAR=US&amp;VAR:SYMBOL=A&amp;VAR:INDEX=0"}</definedName>
    <definedName name="_3136__FDSAUDITLINK__" hidden="1">{"fdsup://directions/FAT Viewer?action=UPDATE&amp;creator=factset&amp;DYN_ARGS=TRUE&amp;DOC_NAME=FAT:FQL_AUDITING_CLIENT_TEMPLATE.FAT&amp;display_string=Audit&amp;VAR:KEY=BADUHCBQVY&amp;VAR:QUERY=RkZfRlJFRV9DRihMVE0sMCwsLCxVU0Qp&amp;WINDOW=FIRST_POPUP&amp;HEIGHT=450&amp;WIDTH=450&amp;START_MAXIMI","ZED=FALSE&amp;VAR:CALENDAR=US&amp;VAR:SYMBOL=A&amp;VAR:INDEX=0"}</definedName>
    <definedName name="_3137__FDSAUDITLINK__" localSheetId="2" hidden="1">{"fdsup://directions/FAT Viewer?action=UPDATE&amp;creator=factset&amp;DYN_ARGS=TRUE&amp;DOC_NAME=FAT:FQL_AUDITING_CLIENT_TEMPLATE.FAT&amp;display_string=Audit&amp;VAR:KEY=JMDCRYNKFG&amp;VAR:QUERY=RkZfRlJFRV9DRihMVE0sMCwsLCxVU0Qp&amp;WINDOW=FIRST_POPUP&amp;HEIGHT=450&amp;WIDTH=450&amp;START_MAXIMI","ZED=FALSE&amp;VAR:CALENDAR=US&amp;VAR:SYMBOL=ADBE&amp;VAR:INDEX=0"}</definedName>
    <definedName name="_3137__FDSAUDITLINK__" hidden="1">{"fdsup://directions/FAT Viewer?action=UPDATE&amp;creator=factset&amp;DYN_ARGS=TRUE&amp;DOC_NAME=FAT:FQL_AUDITING_CLIENT_TEMPLATE.FAT&amp;display_string=Audit&amp;VAR:KEY=JMDCRYNKFG&amp;VAR:QUERY=RkZfRlJFRV9DRihMVE0sMCwsLCxVU0Qp&amp;WINDOW=FIRST_POPUP&amp;HEIGHT=450&amp;WIDTH=450&amp;START_MAXIMI","ZED=FALSE&amp;VAR:CALENDAR=US&amp;VAR:SYMBOL=ADBE&amp;VAR:INDEX=0"}</definedName>
    <definedName name="_3138__FDSAUDITLINK__" localSheetId="2" hidden="1">{"fdsup://directions/FAT Viewer?action=UPDATE&amp;creator=factset&amp;DYN_ARGS=TRUE&amp;DOC_NAME=FAT:FQL_AUDITING_CLIENT_TEMPLATE.FAT&amp;display_string=Audit&amp;VAR:KEY=VAVGLEFGDI&amp;VAR:QUERY=RkZfRlJFRV9DRihMVE0sMCwsLCxVU0Qp&amp;WINDOW=FIRST_POPUP&amp;HEIGHT=450&amp;WIDTH=450&amp;START_MAXIMI","ZED=FALSE&amp;VAR:CALENDAR=US&amp;VAR:SYMBOL=CREE&amp;VAR:INDEX=0"}</definedName>
    <definedName name="_3138__FDSAUDITLINK__" hidden="1">{"fdsup://directions/FAT Viewer?action=UPDATE&amp;creator=factset&amp;DYN_ARGS=TRUE&amp;DOC_NAME=FAT:FQL_AUDITING_CLIENT_TEMPLATE.FAT&amp;display_string=Audit&amp;VAR:KEY=VAVGLEFGDI&amp;VAR:QUERY=RkZfRlJFRV9DRihMVE0sMCwsLCxVU0Qp&amp;WINDOW=FIRST_POPUP&amp;HEIGHT=450&amp;WIDTH=450&amp;START_MAXIMI","ZED=FALSE&amp;VAR:CALENDAR=US&amp;VAR:SYMBOL=CREE&amp;VAR:INDEX=0"}</definedName>
    <definedName name="_3139__FDSAUDITLINK__" localSheetId="2" hidden="1">{"fdsup://directions/FAT Viewer?action=UPDATE&amp;creator=factset&amp;DYN_ARGS=TRUE&amp;DOC_NAME=FAT:FQL_AUDITING_CLIENT_TEMPLATE.FAT&amp;display_string=Audit&amp;VAR:KEY=XSTONMTCJY&amp;VAR:QUERY=RkZfRlJFRV9DRihMVE0sMCwsLCxVU0Qp&amp;WINDOW=FIRST_POPUP&amp;HEIGHT=450&amp;WIDTH=450&amp;START_MAXIMI","ZED=FALSE&amp;VAR:CALENDAR=US&amp;VAR:SYMBOL=ACN&amp;VAR:INDEX=0"}</definedName>
    <definedName name="_3139__FDSAUDITLINK__" hidden="1">{"fdsup://directions/FAT Viewer?action=UPDATE&amp;creator=factset&amp;DYN_ARGS=TRUE&amp;DOC_NAME=FAT:FQL_AUDITING_CLIENT_TEMPLATE.FAT&amp;display_string=Audit&amp;VAR:KEY=XSTONMTCJY&amp;VAR:QUERY=RkZfRlJFRV9DRihMVE0sMCwsLCxVU0Qp&amp;WINDOW=FIRST_POPUP&amp;HEIGHT=450&amp;WIDTH=450&amp;START_MAXIMI","ZED=FALSE&amp;VAR:CALENDAR=US&amp;VAR:SYMBOL=ACN&amp;VAR:INDEX=0"}</definedName>
    <definedName name="_3140__FDSAUDITLINK__" localSheetId="2" hidden="1">{"fdsup://directions/FAT Viewer?action=UPDATE&amp;creator=factset&amp;DYN_ARGS=TRUE&amp;DOC_NAME=FAT:FQL_AUDITING_CLIENT_TEMPLATE.FAT&amp;display_string=Audit&amp;VAR:KEY=XAJOBCFCDS&amp;VAR:QUERY=RkZfRlJFRV9DRihMVE0sMCwsLCxVU0Qp&amp;WINDOW=FIRST_POPUP&amp;HEIGHT=450&amp;WIDTH=450&amp;START_MAXIMI","ZED=FALSE&amp;VAR:CALENDAR=US&amp;VAR:SYMBOL=IBM&amp;VAR:INDEX=0"}</definedName>
    <definedName name="_3140__FDSAUDITLINK__" hidden="1">{"fdsup://directions/FAT Viewer?action=UPDATE&amp;creator=factset&amp;DYN_ARGS=TRUE&amp;DOC_NAME=FAT:FQL_AUDITING_CLIENT_TEMPLATE.FAT&amp;display_string=Audit&amp;VAR:KEY=XAJOBCFCDS&amp;VAR:QUERY=RkZfRlJFRV9DRihMVE0sMCwsLCxVU0Qp&amp;WINDOW=FIRST_POPUP&amp;HEIGHT=450&amp;WIDTH=450&amp;START_MAXIMI","ZED=FALSE&amp;VAR:CALENDAR=US&amp;VAR:SYMBOL=IBM&amp;VAR:INDEX=0"}</definedName>
    <definedName name="_3141__FDSAUDITLINK__" localSheetId="2" hidden="1">{"fdsup://directions/FAT Viewer?action=UPDATE&amp;creator=factset&amp;DYN_ARGS=TRUE&amp;DOC_NAME=FAT:FQL_AUDITING_CLIENT_TEMPLATE.FAT&amp;display_string=Audit&amp;VAR:KEY=RKFOHURORQ&amp;VAR:QUERY=RkZfRlJFRV9DRihMVE0sMCwsLCxVU0Qp&amp;WINDOW=FIRST_POPUP&amp;HEIGHT=450&amp;WIDTH=450&amp;START_MAXIMI","ZED=FALSE&amp;VAR:CALENDAR=US&amp;VAR:SYMBOL=CTXS&amp;VAR:INDEX=0"}</definedName>
    <definedName name="_3141__FDSAUDITLINK__" hidden="1">{"fdsup://directions/FAT Viewer?action=UPDATE&amp;creator=factset&amp;DYN_ARGS=TRUE&amp;DOC_NAME=FAT:FQL_AUDITING_CLIENT_TEMPLATE.FAT&amp;display_string=Audit&amp;VAR:KEY=RKFOHURORQ&amp;VAR:QUERY=RkZfRlJFRV9DRihMVE0sMCwsLCxVU0Qp&amp;WINDOW=FIRST_POPUP&amp;HEIGHT=450&amp;WIDTH=450&amp;START_MAXIMI","ZED=FALSE&amp;VAR:CALENDAR=US&amp;VAR:SYMBOL=CTXS&amp;VAR:INDEX=0"}</definedName>
    <definedName name="_3142__FDSAUDITLINK__" localSheetId="2" hidden="1">{"fdsup://directions/FAT Viewer?action=UPDATE&amp;creator=factset&amp;DYN_ARGS=TRUE&amp;DOC_NAME=FAT:FQL_AUDITING_CLIENT_TEMPLATE.FAT&amp;display_string=Audit&amp;VAR:KEY=LQNIVYZSBA&amp;VAR:QUERY=RkZfRlJFRV9DRihMVE0sMCwsLCxVU0Qp&amp;WINDOW=FIRST_POPUP&amp;HEIGHT=450&amp;WIDTH=450&amp;START_MAXIMI","ZED=FALSE&amp;VAR:CALENDAR=US&amp;VAR:SYMBOL=TRMB&amp;VAR:INDEX=0"}</definedName>
    <definedName name="_3142__FDSAUDITLINK__" hidden="1">{"fdsup://directions/FAT Viewer?action=UPDATE&amp;creator=factset&amp;DYN_ARGS=TRUE&amp;DOC_NAME=FAT:FQL_AUDITING_CLIENT_TEMPLATE.FAT&amp;display_string=Audit&amp;VAR:KEY=LQNIVYZSBA&amp;VAR:QUERY=RkZfRlJFRV9DRihMVE0sMCwsLCxVU0Qp&amp;WINDOW=FIRST_POPUP&amp;HEIGHT=450&amp;WIDTH=450&amp;START_MAXIMI","ZED=FALSE&amp;VAR:CALENDAR=US&amp;VAR:SYMBOL=TRMB&amp;VAR:INDEX=0"}</definedName>
    <definedName name="_3143__FDSAUDITLINK__" localSheetId="2" hidden="1">{"fdsup://directions/FAT Viewer?action=UPDATE&amp;creator=factset&amp;DYN_ARGS=TRUE&amp;DOC_NAME=FAT:FQL_AUDITING_CLIENT_TEMPLATE.FAT&amp;display_string=Audit&amp;VAR:KEY=XYTKRMZSJS&amp;VAR:QUERY=RkZfRlJFRV9DRihMVE0sMCwsLCxVU0Qp&amp;WINDOW=FIRST_POPUP&amp;HEIGHT=450&amp;WIDTH=450&amp;START_MAXIMI","ZED=FALSE&amp;VAR:CALENDAR=US&amp;VAR:SYMBOL=CSCO&amp;VAR:INDEX=0"}</definedName>
    <definedName name="_3143__FDSAUDITLINK__" hidden="1">{"fdsup://directions/FAT Viewer?action=UPDATE&amp;creator=factset&amp;DYN_ARGS=TRUE&amp;DOC_NAME=FAT:FQL_AUDITING_CLIENT_TEMPLATE.FAT&amp;display_string=Audit&amp;VAR:KEY=XYTKRMZSJS&amp;VAR:QUERY=RkZfRlJFRV9DRihMVE0sMCwsLCxVU0Qp&amp;WINDOW=FIRST_POPUP&amp;HEIGHT=450&amp;WIDTH=450&amp;START_MAXIMI","ZED=FALSE&amp;VAR:CALENDAR=US&amp;VAR:SYMBOL=CSCO&amp;VAR:INDEX=0"}</definedName>
    <definedName name="_3144__FDSAUDITLINK__" localSheetId="2" hidden="1">{"fdsup://directions/FAT Viewer?action=UPDATE&amp;creator=factset&amp;DYN_ARGS=TRUE&amp;DOC_NAME=FAT:FQL_AUDITING_CLIENT_TEMPLATE.FAT&amp;display_string=Audit&amp;VAR:KEY=NGPAHETERQ&amp;VAR:QUERY=RkZfRlJFRV9DRihMVE0sMCwsLCxVU0Qp&amp;WINDOW=FIRST_POPUP&amp;HEIGHT=450&amp;WIDTH=450&amp;START_MAXIMI","ZED=FALSE&amp;VAR:CALENDAR=US&amp;VAR:SYMBOL=GOOG&amp;VAR:INDEX=0"}</definedName>
    <definedName name="_3144__FDSAUDITLINK__" hidden="1">{"fdsup://directions/FAT Viewer?action=UPDATE&amp;creator=factset&amp;DYN_ARGS=TRUE&amp;DOC_NAME=FAT:FQL_AUDITING_CLIENT_TEMPLATE.FAT&amp;display_string=Audit&amp;VAR:KEY=NGPAHETERQ&amp;VAR:QUERY=RkZfRlJFRV9DRihMVE0sMCwsLCxVU0Qp&amp;WINDOW=FIRST_POPUP&amp;HEIGHT=450&amp;WIDTH=450&amp;START_MAXIMI","ZED=FALSE&amp;VAR:CALENDAR=US&amp;VAR:SYMBOL=GOOG&amp;VAR:INDEX=0"}</definedName>
    <definedName name="_3145__FDSAUDITLINK__" localSheetId="2" hidden="1">{"fdsup://directions/FAT Viewer?action=UPDATE&amp;creator=factset&amp;DYN_ARGS=TRUE&amp;DOC_NAME=FAT:FQL_AUDITING_CLIENT_TEMPLATE.FAT&amp;display_string=Audit&amp;VAR:KEY=LEFADAZOTU&amp;VAR:QUERY=RkZfR1JPU1NfTUdOKE1PTiwwKQ==&amp;WINDOW=FIRST_POPUP&amp;HEIGHT=450&amp;WIDTH=450&amp;START_MAXIMIZED=","FALSE&amp;VAR:CALENDAR=US&amp;VAR:SYMBOL=HPQ&amp;VAR:INDEX=0"}</definedName>
    <definedName name="_3145__FDSAUDITLINK__" hidden="1">{"fdsup://directions/FAT Viewer?action=UPDATE&amp;creator=factset&amp;DYN_ARGS=TRUE&amp;DOC_NAME=FAT:FQL_AUDITING_CLIENT_TEMPLATE.FAT&amp;display_string=Audit&amp;VAR:KEY=LEFADAZOTU&amp;VAR:QUERY=RkZfR1JPU1NfTUdOKE1PTiwwKQ==&amp;WINDOW=FIRST_POPUP&amp;HEIGHT=450&amp;WIDTH=450&amp;START_MAXIMIZED=","FALSE&amp;VAR:CALENDAR=US&amp;VAR:SYMBOL=HPQ&amp;VAR:INDEX=0"}</definedName>
    <definedName name="_3146__FDSAUDITLINK__" localSheetId="2" hidden="1">{"fdsup://directions/FAT Viewer?action=UPDATE&amp;creator=factset&amp;DYN_ARGS=TRUE&amp;DOC_NAME=FAT:FQL_AUDITING_CLIENT_TEMPLATE.FAT&amp;display_string=Audit&amp;VAR:KEY=JSTIXWNMRU&amp;VAR:QUERY=RkZfR1JPU1NfTUdOKE1PTiwwKQ==&amp;WINDOW=FIRST_POPUP&amp;HEIGHT=450&amp;WIDTH=450&amp;START_MAXIMIZED=","FALSE&amp;VAR:CALENDAR=US&amp;VAR:SYMBOL=AAPL&amp;VAR:INDEX=0"}</definedName>
    <definedName name="_3146__FDSAUDITLINK__" hidden="1">{"fdsup://directions/FAT Viewer?action=UPDATE&amp;creator=factset&amp;DYN_ARGS=TRUE&amp;DOC_NAME=FAT:FQL_AUDITING_CLIENT_TEMPLATE.FAT&amp;display_string=Audit&amp;VAR:KEY=JSTIXWNMRU&amp;VAR:QUERY=RkZfR1JPU1NfTUdOKE1PTiwwKQ==&amp;WINDOW=FIRST_POPUP&amp;HEIGHT=450&amp;WIDTH=450&amp;START_MAXIMIZED=","FALSE&amp;VAR:CALENDAR=US&amp;VAR:SYMBOL=AAPL&amp;VAR:INDEX=0"}</definedName>
    <definedName name="_3147__FDSAUDITLINK__" localSheetId="2" hidden="1">{"fdsup://directions/FAT Viewer?action=UPDATE&amp;creator=factset&amp;DYN_ARGS=TRUE&amp;DOC_NAME=FAT:FQL_AUDITING_CLIENT_TEMPLATE.FAT&amp;display_string=Audit&amp;VAR:KEY=FOREVEBMJE&amp;VAR:QUERY=RkZfR1JPU1NfTUdOKE1PTiwwKQ==&amp;WINDOW=FIRST_POPUP&amp;HEIGHT=450&amp;WIDTH=450&amp;START_MAXIMIZED=","FALSE&amp;VAR:CALENDAR=US&amp;VAR:SYMBOL=A&amp;VAR:INDEX=0"}</definedName>
    <definedName name="_3147__FDSAUDITLINK__" hidden="1">{"fdsup://directions/FAT Viewer?action=UPDATE&amp;creator=factset&amp;DYN_ARGS=TRUE&amp;DOC_NAME=FAT:FQL_AUDITING_CLIENT_TEMPLATE.FAT&amp;display_string=Audit&amp;VAR:KEY=FOREVEBMJE&amp;VAR:QUERY=RkZfR1JPU1NfTUdOKE1PTiwwKQ==&amp;WINDOW=FIRST_POPUP&amp;HEIGHT=450&amp;WIDTH=450&amp;START_MAXIMIZED=","FALSE&amp;VAR:CALENDAR=US&amp;VAR:SYMBOL=A&amp;VAR:INDEX=0"}</definedName>
    <definedName name="_3148__FDSAUDITLINK__" localSheetId="2" hidden="1">{"fdsup://directions/FAT Viewer?action=UPDATE&amp;creator=factset&amp;DYN_ARGS=TRUE&amp;DOC_NAME=FAT:FQL_AUDITING_CLIENT_TEMPLATE.FAT&amp;display_string=Audit&amp;VAR:KEY=JGVGVYNSVY&amp;VAR:QUERY=RkZfR1JPU1NfTUdOKE1PTiwwKQ==&amp;WINDOW=FIRST_POPUP&amp;HEIGHT=450&amp;WIDTH=450&amp;START_MAXIMIZED=","FALSE&amp;VAR:CALENDAR=US&amp;VAR:SYMBOL=ADBE&amp;VAR:INDEX=0"}</definedName>
    <definedName name="_3148__FDSAUDITLINK__" hidden="1">{"fdsup://directions/FAT Viewer?action=UPDATE&amp;creator=factset&amp;DYN_ARGS=TRUE&amp;DOC_NAME=FAT:FQL_AUDITING_CLIENT_TEMPLATE.FAT&amp;display_string=Audit&amp;VAR:KEY=JGVGVYNSVY&amp;VAR:QUERY=RkZfR1JPU1NfTUdOKE1PTiwwKQ==&amp;WINDOW=FIRST_POPUP&amp;HEIGHT=450&amp;WIDTH=450&amp;START_MAXIMIZED=","FALSE&amp;VAR:CALENDAR=US&amp;VAR:SYMBOL=ADBE&amp;VAR:INDEX=0"}</definedName>
    <definedName name="_3149__FDSAUDITLINK__" localSheetId="2" hidden="1">{"fdsup://directions/FAT Viewer?action=UPDATE&amp;creator=factset&amp;DYN_ARGS=TRUE&amp;DOC_NAME=FAT:FQL_AUDITING_CLIENT_TEMPLATE.FAT&amp;display_string=Audit&amp;VAR:KEY=HAVYDABSTW&amp;VAR:QUERY=RkZfR1JPU1NfTUdOKE1PTiwwKQ==&amp;WINDOW=FIRST_POPUP&amp;HEIGHT=450&amp;WIDTH=450&amp;START_MAXIMIZED=","FALSE&amp;VAR:CALENDAR=US&amp;VAR:SYMBOL=CREE&amp;VAR:INDEX=0"}</definedName>
    <definedName name="_3149__FDSAUDITLINK__" hidden="1">{"fdsup://directions/FAT Viewer?action=UPDATE&amp;creator=factset&amp;DYN_ARGS=TRUE&amp;DOC_NAME=FAT:FQL_AUDITING_CLIENT_TEMPLATE.FAT&amp;display_string=Audit&amp;VAR:KEY=HAVYDABSTW&amp;VAR:QUERY=RkZfR1JPU1NfTUdOKE1PTiwwKQ==&amp;WINDOW=FIRST_POPUP&amp;HEIGHT=450&amp;WIDTH=450&amp;START_MAXIMIZED=","FALSE&amp;VAR:CALENDAR=US&amp;VAR:SYMBOL=CREE&amp;VAR:INDEX=0"}</definedName>
    <definedName name="_3150__FDSAUDITLINK__" localSheetId="2" hidden="1">{"fdsup://directions/FAT Viewer?action=UPDATE&amp;creator=factset&amp;DYN_ARGS=TRUE&amp;DOC_NAME=FAT:FQL_AUDITING_CLIENT_TEMPLATE.FAT&amp;display_string=Audit&amp;VAR:KEY=TCTKFSFWVS&amp;VAR:QUERY=RkZfR1JPU1NfTUdOKE1PTiwwKQ==&amp;WINDOW=FIRST_POPUP&amp;HEIGHT=450&amp;WIDTH=450&amp;START_MAXIMIZED=","FALSE&amp;VAR:CALENDAR=US&amp;VAR:SYMBOL=ACN&amp;VAR:INDEX=0"}</definedName>
    <definedName name="_3150__FDSAUDITLINK__" hidden="1">{"fdsup://directions/FAT Viewer?action=UPDATE&amp;creator=factset&amp;DYN_ARGS=TRUE&amp;DOC_NAME=FAT:FQL_AUDITING_CLIENT_TEMPLATE.FAT&amp;display_string=Audit&amp;VAR:KEY=TCTKFSFWVS&amp;VAR:QUERY=RkZfR1JPU1NfTUdOKE1PTiwwKQ==&amp;WINDOW=FIRST_POPUP&amp;HEIGHT=450&amp;WIDTH=450&amp;START_MAXIMIZED=","FALSE&amp;VAR:CALENDAR=US&amp;VAR:SYMBOL=ACN&amp;VAR:INDEX=0"}</definedName>
    <definedName name="_3151__FDSAUDITLINK__" localSheetId="2" hidden="1">{"fdsup://directions/FAT Viewer?action=UPDATE&amp;creator=factset&amp;DYN_ARGS=TRUE&amp;DOC_NAME=FAT:FQL_AUDITING_CLIENT_TEMPLATE.FAT&amp;display_string=Audit&amp;VAR:KEY=DMRWXSHOLS&amp;VAR:QUERY=RkZfR1JPU1NfTUdOKE1PTiwwKQ==&amp;WINDOW=FIRST_POPUP&amp;HEIGHT=450&amp;WIDTH=450&amp;START_MAXIMIZED=","FALSE&amp;VAR:CALENDAR=US&amp;VAR:SYMBOL=IBM&amp;VAR:INDEX=0"}</definedName>
    <definedName name="_3151__FDSAUDITLINK__" hidden="1">{"fdsup://directions/FAT Viewer?action=UPDATE&amp;creator=factset&amp;DYN_ARGS=TRUE&amp;DOC_NAME=FAT:FQL_AUDITING_CLIENT_TEMPLATE.FAT&amp;display_string=Audit&amp;VAR:KEY=DMRWXSHOLS&amp;VAR:QUERY=RkZfR1JPU1NfTUdOKE1PTiwwKQ==&amp;WINDOW=FIRST_POPUP&amp;HEIGHT=450&amp;WIDTH=450&amp;START_MAXIMIZED=","FALSE&amp;VAR:CALENDAR=US&amp;VAR:SYMBOL=IBM&amp;VAR:INDEX=0"}</definedName>
    <definedName name="_3152__FDSAUDITLINK__" localSheetId="2" hidden="1">{"fdsup://directions/FAT Viewer?action=UPDATE&amp;creator=factset&amp;DYN_ARGS=TRUE&amp;DOC_NAME=FAT:FQL_AUDITING_CLIENT_TEMPLATE.FAT&amp;display_string=Audit&amp;VAR:KEY=VCFQFSJINE&amp;VAR:QUERY=RkZfR1JPU1NfTUdOKE1PTiwwKQ==&amp;WINDOW=FIRST_POPUP&amp;HEIGHT=450&amp;WIDTH=450&amp;START_MAXIMIZED=","FALSE&amp;VAR:CALENDAR=US&amp;VAR:SYMBOL=CTXS&amp;VAR:INDEX=0"}</definedName>
    <definedName name="_3152__FDSAUDITLINK__" hidden="1">{"fdsup://directions/FAT Viewer?action=UPDATE&amp;creator=factset&amp;DYN_ARGS=TRUE&amp;DOC_NAME=FAT:FQL_AUDITING_CLIENT_TEMPLATE.FAT&amp;display_string=Audit&amp;VAR:KEY=VCFQFSJINE&amp;VAR:QUERY=RkZfR1JPU1NfTUdOKE1PTiwwKQ==&amp;WINDOW=FIRST_POPUP&amp;HEIGHT=450&amp;WIDTH=450&amp;START_MAXIMIZED=","FALSE&amp;VAR:CALENDAR=US&amp;VAR:SYMBOL=CTXS&amp;VAR:INDEX=0"}</definedName>
    <definedName name="_3153__FDSAUDITLINK__" localSheetId="2" hidden="1">{"fdsup://directions/FAT Viewer?action=UPDATE&amp;creator=factset&amp;DYN_ARGS=TRUE&amp;DOC_NAME=FAT:FQL_AUDITING_CLIENT_TEMPLATE.FAT&amp;display_string=Audit&amp;VAR:KEY=DYJWDOLGLM&amp;VAR:QUERY=RkZfR1JPU1NfTUdOKE1PTiwwKQ==&amp;WINDOW=FIRST_POPUP&amp;HEIGHT=450&amp;WIDTH=450&amp;START_MAXIMIZED=","FALSE&amp;VAR:CALENDAR=US&amp;VAR:SYMBOL=TRMB&amp;VAR:INDEX=0"}</definedName>
    <definedName name="_3153__FDSAUDITLINK__" hidden="1">{"fdsup://directions/FAT Viewer?action=UPDATE&amp;creator=factset&amp;DYN_ARGS=TRUE&amp;DOC_NAME=FAT:FQL_AUDITING_CLIENT_TEMPLATE.FAT&amp;display_string=Audit&amp;VAR:KEY=DYJWDOLGLM&amp;VAR:QUERY=RkZfR1JPU1NfTUdOKE1PTiwwKQ==&amp;WINDOW=FIRST_POPUP&amp;HEIGHT=450&amp;WIDTH=450&amp;START_MAXIMIZED=","FALSE&amp;VAR:CALENDAR=US&amp;VAR:SYMBOL=TRMB&amp;VAR:INDEX=0"}</definedName>
    <definedName name="_3154__FDSAUDITLINK__" localSheetId="2" hidden="1">{"fdsup://directions/FAT Viewer?action=UPDATE&amp;creator=factset&amp;DYN_ARGS=TRUE&amp;DOC_NAME=FAT:FQL_AUDITING_CLIENT_TEMPLATE.FAT&amp;display_string=Audit&amp;VAR:KEY=DKTGPKZABW&amp;VAR:QUERY=RkZfR1JPU1NfTUdOKE1PTiwwKQ==&amp;WINDOW=FIRST_POPUP&amp;HEIGHT=450&amp;WIDTH=450&amp;START_MAXIMIZED=","FALSE&amp;VAR:CALENDAR=US&amp;VAR:SYMBOL=CSCO&amp;VAR:INDEX=0"}</definedName>
    <definedName name="_3154__FDSAUDITLINK__" hidden="1">{"fdsup://directions/FAT Viewer?action=UPDATE&amp;creator=factset&amp;DYN_ARGS=TRUE&amp;DOC_NAME=FAT:FQL_AUDITING_CLIENT_TEMPLATE.FAT&amp;display_string=Audit&amp;VAR:KEY=DKTGPKZABW&amp;VAR:QUERY=RkZfR1JPU1NfTUdOKE1PTiwwKQ==&amp;WINDOW=FIRST_POPUP&amp;HEIGHT=450&amp;WIDTH=450&amp;START_MAXIMIZED=","FALSE&amp;VAR:CALENDAR=US&amp;VAR:SYMBOL=CSCO&amp;VAR:INDEX=0"}</definedName>
    <definedName name="_3155__FDSAUDITLINK__" localSheetId="2" hidden="1">{"fdsup://directions/FAT Viewer?action=UPDATE&amp;creator=factset&amp;DYN_ARGS=TRUE&amp;DOC_NAME=FAT:FQL_AUDITING_CLIENT_TEMPLATE.FAT&amp;display_string=Audit&amp;VAR:KEY=NGBOJUHMDY&amp;VAR:QUERY=RkZfR1JPU1NfTUdOKE1PTiwwKQ==&amp;WINDOW=FIRST_POPUP&amp;HEIGHT=450&amp;WIDTH=450&amp;START_MAXIMIZED=","FALSE&amp;VAR:CALENDAR=US&amp;VAR:SYMBOL=GOOG&amp;VAR:INDEX=0"}</definedName>
    <definedName name="_3155__FDSAUDITLINK__" hidden="1">{"fdsup://directions/FAT Viewer?action=UPDATE&amp;creator=factset&amp;DYN_ARGS=TRUE&amp;DOC_NAME=FAT:FQL_AUDITING_CLIENT_TEMPLATE.FAT&amp;display_string=Audit&amp;VAR:KEY=NGBOJUHMDY&amp;VAR:QUERY=RkZfR1JPU1NfTUdOKE1PTiwwKQ==&amp;WINDOW=FIRST_POPUP&amp;HEIGHT=450&amp;WIDTH=450&amp;START_MAXIMIZED=","FALSE&amp;VAR:CALENDAR=US&amp;VAR:SYMBOL=GOOG&amp;VAR:INDEX=0"}</definedName>
    <definedName name="_3156__FDSAUDITLINK__" localSheetId="2" hidden="1">{"fdsup://directions/FAT Viewer?action=UPDATE&amp;creator=factset&amp;DYN_ARGS=TRUE&amp;DOC_NAME=FAT:FQL_AUDITING_CLIENT_TEMPLATE.FAT&amp;display_string=Audit&amp;VAR:KEY=QHYVALCJYH&amp;VAR:QUERY=RkZfRlJFRV9DRihMVE0sMCwsLCxVU0Qp&amp;WINDOW=FIRST_POPUP&amp;HEIGHT=450&amp;WIDTH=450&amp;START_MAXIMI","ZED=FALSE&amp;VAR:CALENDAR=US&amp;VAR:SYMBOL=INDUSTRIALS&amp;VAR:INDEX=0"}</definedName>
    <definedName name="_3156__FDSAUDITLINK__" hidden="1">{"fdsup://directions/FAT Viewer?action=UPDATE&amp;creator=factset&amp;DYN_ARGS=TRUE&amp;DOC_NAME=FAT:FQL_AUDITING_CLIENT_TEMPLATE.FAT&amp;display_string=Audit&amp;VAR:KEY=QHYVALCJYH&amp;VAR:QUERY=RkZfRlJFRV9DRihMVE0sMCwsLCxVU0Qp&amp;WINDOW=FIRST_POPUP&amp;HEIGHT=450&amp;WIDTH=450&amp;START_MAXIMI","ZED=FALSE&amp;VAR:CALENDAR=US&amp;VAR:SYMBOL=INDUSTRIALS&amp;VAR:INDEX=0"}</definedName>
    <definedName name="_3157__FDSAUDITLINK__" localSheetId="2" hidden="1">{"fdsup://directions/FAT Viewer?action=UPDATE&amp;creator=factset&amp;DYN_ARGS=TRUE&amp;DOC_NAME=FAT:FQL_AUDITING_CLIENT_TEMPLATE.FAT&amp;display_string=Audit&amp;VAR:KEY=UZSNSFKLWL&amp;VAR:QUERY=RkZfRlJFRV9DRihMVE0sMCwsLCxVU0Qp&amp;WINDOW=FIRST_POPUP&amp;HEIGHT=450&amp;WIDTH=450&amp;START_MAXIMI","ZED=FALSE&amp;VAR:CALENDAR=US&amp;VAR:SYMBOL=HSC&amp;VAR:INDEX=0"}</definedName>
    <definedName name="_3157__FDSAUDITLINK__" hidden="1">{"fdsup://directions/FAT Viewer?action=UPDATE&amp;creator=factset&amp;DYN_ARGS=TRUE&amp;DOC_NAME=FAT:FQL_AUDITING_CLIENT_TEMPLATE.FAT&amp;display_string=Audit&amp;VAR:KEY=UZSNSFKLWL&amp;VAR:QUERY=RkZfRlJFRV9DRihMVE0sMCwsLCxVU0Qp&amp;WINDOW=FIRST_POPUP&amp;HEIGHT=450&amp;WIDTH=450&amp;START_MAXIMI","ZED=FALSE&amp;VAR:CALENDAR=US&amp;VAR:SYMBOL=HSC&amp;VAR:INDEX=0"}</definedName>
    <definedName name="_3158__FDSAUDITLINK__" localSheetId="2" hidden="1">{"fdsup://directions/FAT Viewer?action=UPDATE&amp;creator=factset&amp;DYN_ARGS=TRUE&amp;DOC_NAME=FAT:FQL_AUDITING_CLIENT_TEMPLATE.FAT&amp;display_string=Audit&amp;VAR:KEY=KHGTANWTGD&amp;VAR:QUERY=RkZfRlJFRV9DRihMVE0sMCwsLCxVU0Qp&amp;WINDOW=FIRST_POPUP&amp;HEIGHT=450&amp;WIDTH=450&amp;START_MAXIMI","ZED=FALSE&amp;VAR:CALENDAR=US&amp;VAR:SYMBOL=PWR&amp;VAR:INDEX=0"}</definedName>
    <definedName name="_3158__FDSAUDITLINK__" hidden="1">{"fdsup://directions/FAT Viewer?action=UPDATE&amp;creator=factset&amp;DYN_ARGS=TRUE&amp;DOC_NAME=FAT:FQL_AUDITING_CLIENT_TEMPLATE.FAT&amp;display_string=Audit&amp;VAR:KEY=KHGTANWTGD&amp;VAR:QUERY=RkZfRlJFRV9DRihMVE0sMCwsLCxVU0Qp&amp;WINDOW=FIRST_POPUP&amp;HEIGHT=450&amp;WIDTH=450&amp;START_MAXIMI","ZED=FALSE&amp;VAR:CALENDAR=US&amp;VAR:SYMBOL=PWR&amp;VAR:INDEX=0"}</definedName>
    <definedName name="_3159__FDSAUDITLINK__" localSheetId="2" hidden="1">{"fdsup://directions/FAT Viewer?action=UPDATE&amp;creator=factset&amp;DYN_ARGS=TRUE&amp;DOC_NAME=FAT:FQL_AUDITING_CLIENT_TEMPLATE.FAT&amp;display_string=Audit&amp;VAR:KEY=EJMRATWBSB&amp;VAR:QUERY=RkZfRlJFRV9DRihMVE0sMCwsLCxVU0Qp&amp;WINDOW=FIRST_POPUP&amp;HEIGHT=450&amp;WIDTH=450&amp;START_MAXIMI","ZED=FALSE&amp;VAR:CALENDAR=US&amp;VAR:SYMBOL=CMI&amp;VAR:INDEX=0"}</definedName>
    <definedName name="_3159__FDSAUDITLINK__" hidden="1">{"fdsup://directions/FAT Viewer?action=UPDATE&amp;creator=factset&amp;DYN_ARGS=TRUE&amp;DOC_NAME=FAT:FQL_AUDITING_CLIENT_TEMPLATE.FAT&amp;display_string=Audit&amp;VAR:KEY=EJMRATWBSB&amp;VAR:QUERY=RkZfRlJFRV9DRihMVE0sMCwsLCxVU0Qp&amp;WINDOW=FIRST_POPUP&amp;HEIGHT=450&amp;WIDTH=450&amp;START_MAXIMI","ZED=FALSE&amp;VAR:CALENDAR=US&amp;VAR:SYMBOL=CMI&amp;VAR:INDEX=0"}</definedName>
    <definedName name="_316__FDSAUDITLINK__" localSheetId="2" hidden="1">{"fdsup://directions/FAT Viewer?action=UPDATE&amp;creator=factset&amp;DYN_ARGS=TRUE&amp;DOC_NAME=FAT:FQL_AUDITING_CLIENT_TEMPLATE.FAT&amp;display_string=Audit&amp;VAR:KEY=HKLYRORCTA&amp;VAR:QUERY=RkZfR1JPU1NfTUdOKE1PTiwwKQ==&amp;WINDOW=FIRST_POPUP&amp;HEIGHT=450&amp;WIDTH=450&amp;START_MAXIMIZED=","FALSE&amp;VAR:CALENDAR=US&amp;VAR:SYMBOL=FSLR&amp;VAR:INDEX=0"}</definedName>
    <definedName name="_316__FDSAUDITLINK__" hidden="1">{"fdsup://directions/FAT Viewer?action=UPDATE&amp;creator=factset&amp;DYN_ARGS=TRUE&amp;DOC_NAME=FAT:FQL_AUDITING_CLIENT_TEMPLATE.FAT&amp;display_string=Audit&amp;VAR:KEY=HKLYRORCTA&amp;VAR:QUERY=RkZfR1JPU1NfTUdOKE1PTiwwKQ==&amp;WINDOW=FIRST_POPUP&amp;HEIGHT=450&amp;WIDTH=450&amp;START_MAXIMIZED=","FALSE&amp;VAR:CALENDAR=US&amp;VAR:SYMBOL=FSLR&amp;VAR:INDEX=0"}</definedName>
    <definedName name="_3160__FDSAUDITLINK__" localSheetId="2" hidden="1">{"fdsup://directions/FAT Viewer?action=UPDATE&amp;creator=factset&amp;DYN_ARGS=TRUE&amp;DOC_NAME=FAT:FQL_AUDITING_CLIENT_TEMPLATE.FAT&amp;display_string=Audit&amp;VAR:KEY=WNMBYXOXWD&amp;VAR:QUERY=RkZfRlJFRV9DRihMVE0sMCwsLCxVU0Qp&amp;WINDOW=FIRST_POPUP&amp;HEIGHT=450&amp;WIDTH=450&amp;START_MAXIMI","ZED=FALSE&amp;VAR:CALENDAR=US&amp;VAR:SYMBOL=VMI&amp;VAR:INDEX=0"}</definedName>
    <definedName name="_3160__FDSAUDITLINK__" hidden="1">{"fdsup://directions/FAT Viewer?action=UPDATE&amp;creator=factset&amp;DYN_ARGS=TRUE&amp;DOC_NAME=FAT:FQL_AUDITING_CLIENT_TEMPLATE.FAT&amp;display_string=Audit&amp;VAR:KEY=WNMBYXOXWD&amp;VAR:QUERY=RkZfRlJFRV9DRihMVE0sMCwsLCxVU0Qp&amp;WINDOW=FIRST_POPUP&amp;HEIGHT=450&amp;WIDTH=450&amp;START_MAXIMI","ZED=FALSE&amp;VAR:CALENDAR=US&amp;VAR:SYMBOL=VMI&amp;VAR:INDEX=0"}</definedName>
    <definedName name="_3161__FDSAUDITLINK__" localSheetId="2" hidden="1">{"fdsup://directions/FAT Viewer?action=UPDATE&amp;creator=factset&amp;DYN_ARGS=TRUE&amp;DOC_NAME=FAT:FQL_AUDITING_CLIENT_TEMPLATE.FAT&amp;display_string=Audit&amp;VAR:KEY=YLIBMFIHSV&amp;VAR:QUERY=RkZfRlJFRV9DRihMVE0sMCwsLCxVU0Qp&amp;WINDOW=FIRST_POPUP&amp;HEIGHT=450&amp;WIDTH=450&amp;START_MAXIMI","ZED=FALSE&amp;VAR:CALENDAR=US&amp;VAR:SYMBOL=TTEK&amp;VAR:INDEX=0"}</definedName>
    <definedName name="_3161__FDSAUDITLINK__" hidden="1">{"fdsup://directions/FAT Viewer?action=UPDATE&amp;creator=factset&amp;DYN_ARGS=TRUE&amp;DOC_NAME=FAT:FQL_AUDITING_CLIENT_TEMPLATE.FAT&amp;display_string=Audit&amp;VAR:KEY=YLIBMFIHSV&amp;VAR:QUERY=RkZfRlJFRV9DRihMVE0sMCwsLCxVU0Qp&amp;WINDOW=FIRST_POPUP&amp;HEIGHT=450&amp;WIDTH=450&amp;START_MAXIMI","ZED=FALSE&amp;VAR:CALENDAR=US&amp;VAR:SYMBOL=TTEK&amp;VAR:INDEX=0"}</definedName>
    <definedName name="_3162__FDSAUDITLINK__" localSheetId="2" hidden="1">{"fdsup://directions/FAT Viewer?action=UPDATE&amp;creator=factset&amp;DYN_ARGS=TRUE&amp;DOC_NAME=FAT:FQL_AUDITING_CLIENT_TEMPLATE.FAT&amp;display_string=Audit&amp;VAR:KEY=IZCXITGFGD&amp;VAR:QUERY=RkZfRlJFRV9DRihMVE0sMCwsLCxVU0Qp&amp;WINDOW=FIRST_POPUP&amp;HEIGHT=450&amp;WIDTH=450&amp;START_MAXIMI","ZED=FALSE&amp;VAR:CALENDAR=US&amp;VAR:SYMBOL=ABB&amp;VAR:INDEX=0"}</definedName>
    <definedName name="_3162__FDSAUDITLINK__" hidden="1">{"fdsup://directions/FAT Viewer?action=UPDATE&amp;creator=factset&amp;DYN_ARGS=TRUE&amp;DOC_NAME=FAT:FQL_AUDITING_CLIENT_TEMPLATE.FAT&amp;display_string=Audit&amp;VAR:KEY=IZCXITGFGD&amp;VAR:QUERY=RkZfRlJFRV9DRihMVE0sMCwsLCxVU0Qp&amp;WINDOW=FIRST_POPUP&amp;HEIGHT=450&amp;WIDTH=450&amp;START_MAXIMI","ZED=FALSE&amp;VAR:CALENDAR=US&amp;VAR:SYMBOL=ABB&amp;VAR:INDEX=0"}</definedName>
    <definedName name="_3163__FDSAUDITLINK__" localSheetId="2" hidden="1">{"fdsup://directions/FAT Viewer?action=UPDATE&amp;creator=factset&amp;DYN_ARGS=TRUE&amp;DOC_NAME=FAT:FQL_AUDITING_CLIENT_TEMPLATE.FAT&amp;display_string=Audit&amp;VAR:KEY=SJGHUZITMJ&amp;VAR:QUERY=RkZfRlJFRV9DRihMVE0sMCwsLCxVU0Qp&amp;WINDOW=FIRST_POPUP&amp;HEIGHT=450&amp;WIDTH=450&amp;START_MAXIMI","ZED=FALSE&amp;VAR:CALENDAR=US&amp;VAR:SYMBOL=NSC&amp;VAR:INDEX=0"}</definedName>
    <definedName name="_3163__FDSAUDITLINK__" hidden="1">{"fdsup://directions/FAT Viewer?action=UPDATE&amp;creator=factset&amp;DYN_ARGS=TRUE&amp;DOC_NAME=FAT:FQL_AUDITING_CLIENT_TEMPLATE.FAT&amp;display_string=Audit&amp;VAR:KEY=SJGHUZITMJ&amp;VAR:QUERY=RkZfRlJFRV9DRihMVE0sMCwsLCxVU0Qp&amp;WINDOW=FIRST_POPUP&amp;HEIGHT=450&amp;WIDTH=450&amp;START_MAXIMI","ZED=FALSE&amp;VAR:CALENDAR=US&amp;VAR:SYMBOL=NSC&amp;VAR:INDEX=0"}</definedName>
    <definedName name="_3164__FDSAUDITLINK__" localSheetId="2" hidden="1">{"fdsup://directions/FAT Viewer?action=UPDATE&amp;creator=factset&amp;DYN_ARGS=TRUE&amp;DOC_NAME=FAT:FQL_AUDITING_CLIENT_TEMPLATE.FAT&amp;display_string=Audit&amp;VAR:KEY=IRMHSFOHSJ&amp;VAR:QUERY=RkZfR1JPU1NfTUdOKE1PTiwwKQ==&amp;WINDOW=FIRST_POPUP&amp;HEIGHT=450&amp;WIDTH=450&amp;START_MAXIMIZED=","FALSE&amp;VAR:CALENDAR=US&amp;VAR:SYMBOL=HSC&amp;VAR:INDEX=0"}</definedName>
    <definedName name="_3164__FDSAUDITLINK__" hidden="1">{"fdsup://directions/FAT Viewer?action=UPDATE&amp;creator=factset&amp;DYN_ARGS=TRUE&amp;DOC_NAME=FAT:FQL_AUDITING_CLIENT_TEMPLATE.FAT&amp;display_string=Audit&amp;VAR:KEY=IRMHSFOHSJ&amp;VAR:QUERY=RkZfR1JPU1NfTUdOKE1PTiwwKQ==&amp;WINDOW=FIRST_POPUP&amp;HEIGHT=450&amp;WIDTH=450&amp;START_MAXIMIZED=","FALSE&amp;VAR:CALENDAR=US&amp;VAR:SYMBOL=HSC&amp;VAR:INDEX=0"}</definedName>
    <definedName name="_3165__FDSAUDITLINK__" localSheetId="2" hidden="1">{"fdsup://directions/FAT Viewer?action=UPDATE&amp;creator=factset&amp;DYN_ARGS=TRUE&amp;DOC_NAME=FAT:FQL_AUDITING_CLIENT_TEMPLATE.FAT&amp;display_string=Audit&amp;VAR:KEY=GNIBKTGBAD&amp;VAR:QUERY=RkZfR1JPU1NfTUdOKE1PTiwwKQ==&amp;WINDOW=FIRST_POPUP&amp;HEIGHT=450&amp;WIDTH=450&amp;START_MAXIMIZED=","FALSE&amp;VAR:CALENDAR=US&amp;VAR:SYMBOL=PWR&amp;VAR:INDEX=0"}</definedName>
    <definedName name="_3165__FDSAUDITLINK__" hidden="1">{"fdsup://directions/FAT Viewer?action=UPDATE&amp;creator=factset&amp;DYN_ARGS=TRUE&amp;DOC_NAME=FAT:FQL_AUDITING_CLIENT_TEMPLATE.FAT&amp;display_string=Audit&amp;VAR:KEY=GNIBKTGBAD&amp;VAR:QUERY=RkZfR1JPU1NfTUdOKE1PTiwwKQ==&amp;WINDOW=FIRST_POPUP&amp;HEIGHT=450&amp;WIDTH=450&amp;START_MAXIMIZED=","FALSE&amp;VAR:CALENDAR=US&amp;VAR:SYMBOL=PWR&amp;VAR:INDEX=0"}</definedName>
    <definedName name="_3166__FDSAUDITLINK__" localSheetId="2" hidden="1">{"fdsup://directions/FAT Viewer?action=UPDATE&amp;creator=factset&amp;DYN_ARGS=TRUE&amp;DOC_NAME=FAT:FQL_AUDITING_CLIENT_TEMPLATE.FAT&amp;display_string=Audit&amp;VAR:KEY=EROTUXQVOD&amp;VAR:QUERY=RkZfR1JPU1NfTUdOKE1PTiwwKQ==&amp;WINDOW=FIRST_POPUP&amp;HEIGHT=450&amp;WIDTH=450&amp;START_MAXIMIZED=","FALSE&amp;VAR:CALENDAR=US&amp;VAR:SYMBOL=CMI&amp;VAR:INDEX=0"}</definedName>
    <definedName name="_3166__FDSAUDITLINK__" hidden="1">{"fdsup://directions/FAT Viewer?action=UPDATE&amp;creator=factset&amp;DYN_ARGS=TRUE&amp;DOC_NAME=FAT:FQL_AUDITING_CLIENT_TEMPLATE.FAT&amp;display_string=Audit&amp;VAR:KEY=EROTUXQVOD&amp;VAR:QUERY=RkZfR1JPU1NfTUdOKE1PTiwwKQ==&amp;WINDOW=FIRST_POPUP&amp;HEIGHT=450&amp;WIDTH=450&amp;START_MAXIMIZED=","FALSE&amp;VAR:CALENDAR=US&amp;VAR:SYMBOL=CMI&amp;VAR:INDEX=0"}</definedName>
    <definedName name="_3167__FDSAUDITLINK__" localSheetId="2" hidden="1">{"fdsup://directions/FAT Viewer?action=UPDATE&amp;creator=factset&amp;DYN_ARGS=TRUE&amp;DOC_NAME=FAT:FQL_AUDITING_CLIENT_TEMPLATE.FAT&amp;display_string=Audit&amp;VAR:KEY=WTSDSJABON&amp;VAR:QUERY=RkZfR1JPU1NfTUdOKE1PTiwwKQ==&amp;WINDOW=FIRST_POPUP&amp;HEIGHT=450&amp;WIDTH=450&amp;START_MAXIMIZED=","FALSE&amp;VAR:CALENDAR=US&amp;VAR:SYMBOL=VMI&amp;VAR:INDEX=0"}</definedName>
    <definedName name="_3167__FDSAUDITLINK__" hidden="1">{"fdsup://directions/FAT Viewer?action=UPDATE&amp;creator=factset&amp;DYN_ARGS=TRUE&amp;DOC_NAME=FAT:FQL_AUDITING_CLIENT_TEMPLATE.FAT&amp;display_string=Audit&amp;VAR:KEY=WTSDSJABON&amp;VAR:QUERY=RkZfR1JPU1NfTUdOKE1PTiwwKQ==&amp;WINDOW=FIRST_POPUP&amp;HEIGHT=450&amp;WIDTH=450&amp;START_MAXIMIZED=","FALSE&amp;VAR:CALENDAR=US&amp;VAR:SYMBOL=VMI&amp;VAR:INDEX=0"}</definedName>
    <definedName name="_3168__FDSAUDITLINK__" localSheetId="2" hidden="1">{"fdsup://directions/FAT Viewer?action=UPDATE&amp;creator=factset&amp;DYN_ARGS=TRUE&amp;DOC_NAME=FAT:FQL_AUDITING_CLIENT_TEMPLATE.FAT&amp;display_string=Audit&amp;VAR:KEY=EJCTILYPSR&amp;VAR:QUERY=RkZfR1JPU1NfTUdOKE1PTiwwKQ==&amp;WINDOW=FIRST_POPUP&amp;HEIGHT=450&amp;WIDTH=450&amp;START_MAXIMIZED=","FALSE&amp;VAR:CALENDAR=US&amp;VAR:SYMBOL=TTEK&amp;VAR:INDEX=0"}</definedName>
    <definedName name="_3168__FDSAUDITLINK__" hidden="1">{"fdsup://directions/FAT Viewer?action=UPDATE&amp;creator=factset&amp;DYN_ARGS=TRUE&amp;DOC_NAME=FAT:FQL_AUDITING_CLIENT_TEMPLATE.FAT&amp;display_string=Audit&amp;VAR:KEY=EJCTILYPSR&amp;VAR:QUERY=RkZfR1JPU1NfTUdOKE1PTiwwKQ==&amp;WINDOW=FIRST_POPUP&amp;HEIGHT=450&amp;WIDTH=450&amp;START_MAXIMIZED=","FALSE&amp;VAR:CALENDAR=US&amp;VAR:SYMBOL=TTEK&amp;VAR:INDEX=0"}</definedName>
    <definedName name="_3169__FDSAUDITLINK__" localSheetId="2" hidden="1">{"fdsup://directions/FAT Viewer?action=UPDATE&amp;creator=factset&amp;DYN_ARGS=TRUE&amp;DOC_NAME=FAT:FQL_AUDITING_CLIENT_TEMPLATE.FAT&amp;display_string=Audit&amp;VAR:KEY=WBOBUHKFWP&amp;VAR:QUERY=RkZfR1JPU1NfTUdOKE1PTiwwKQ==&amp;WINDOW=FIRST_POPUP&amp;HEIGHT=450&amp;WIDTH=450&amp;START_MAXIMIZED=","FALSE&amp;VAR:CALENDAR=US&amp;VAR:SYMBOL=ABB&amp;VAR:INDEX=0"}</definedName>
    <definedName name="_3169__FDSAUDITLINK__" hidden="1">{"fdsup://directions/FAT Viewer?action=UPDATE&amp;creator=factset&amp;DYN_ARGS=TRUE&amp;DOC_NAME=FAT:FQL_AUDITING_CLIENT_TEMPLATE.FAT&amp;display_string=Audit&amp;VAR:KEY=WBOBUHKFWP&amp;VAR:QUERY=RkZfR1JPU1NfTUdOKE1PTiwwKQ==&amp;WINDOW=FIRST_POPUP&amp;HEIGHT=450&amp;WIDTH=450&amp;START_MAXIMIZED=","FALSE&amp;VAR:CALENDAR=US&amp;VAR:SYMBOL=ABB&amp;VAR:INDEX=0"}</definedName>
    <definedName name="_317__FDSAUDITLINK__" localSheetId="2" hidden="1">{"fdsup://directions/FAT Viewer?action=UPDATE&amp;creator=factset&amp;DYN_ARGS=TRUE&amp;DOC_NAME=FAT:FQL_AUDITING_CLIENT_TEMPLATE.FAT&amp;display_string=Audit&amp;VAR:KEY=REPIZYROZW&amp;VAR:QUERY=RkZfRlJFRV9DRihMVE0sMCwsLCxVU0Qp&amp;WINDOW=FIRST_POPUP&amp;HEIGHT=450&amp;WIDTH=450&amp;START_MAXIMI","ZED=FALSE&amp;VAR:CALENDAR=US&amp;VAR:SYMBOL=FSLR&amp;VAR:INDEX=0"}</definedName>
    <definedName name="_317__FDSAUDITLINK__" hidden="1">{"fdsup://directions/FAT Viewer?action=UPDATE&amp;creator=factset&amp;DYN_ARGS=TRUE&amp;DOC_NAME=FAT:FQL_AUDITING_CLIENT_TEMPLATE.FAT&amp;display_string=Audit&amp;VAR:KEY=REPIZYROZW&amp;VAR:QUERY=RkZfRlJFRV9DRihMVE0sMCwsLCxVU0Qp&amp;WINDOW=FIRST_POPUP&amp;HEIGHT=450&amp;WIDTH=450&amp;START_MAXIMI","ZED=FALSE&amp;VAR:CALENDAR=US&amp;VAR:SYMBOL=FSLR&amp;VAR:INDEX=0"}</definedName>
    <definedName name="_3170__FDSAUDITLINK__" localSheetId="2" hidden="1">{"fdsup://directions/FAT Viewer?action=UPDATE&amp;creator=factset&amp;DYN_ARGS=TRUE&amp;DOC_NAME=FAT:FQL_AUDITING_CLIENT_TEMPLATE.FAT&amp;display_string=Audit&amp;VAR:KEY=YPKREBCDMJ&amp;VAR:QUERY=RkZfR1JPU1NfTUdOKE1PTiwwKQ==&amp;WINDOW=FIRST_POPUP&amp;HEIGHT=450&amp;WIDTH=450&amp;START_MAXIMIZED=","FALSE&amp;VAR:CALENDAR=US&amp;VAR:SYMBOL=NSC&amp;VAR:INDEX=0"}</definedName>
    <definedName name="_3170__FDSAUDITLINK__" hidden="1">{"fdsup://directions/FAT Viewer?action=UPDATE&amp;creator=factset&amp;DYN_ARGS=TRUE&amp;DOC_NAME=FAT:FQL_AUDITING_CLIENT_TEMPLATE.FAT&amp;display_string=Audit&amp;VAR:KEY=YPKREBCDMJ&amp;VAR:QUERY=RkZfR1JPU1NfTUdOKE1PTiwwKQ==&amp;WINDOW=FIRST_POPUP&amp;HEIGHT=450&amp;WIDTH=450&amp;START_MAXIMIZED=","FALSE&amp;VAR:CALENDAR=US&amp;VAR:SYMBOL=NSC&amp;VAR:INDEX=0"}</definedName>
    <definedName name="_3171__FDSAUDITLINK__" localSheetId="2" hidden="1">{"fdsup://directions/FAT Viewer?action=UPDATE&amp;creator=factset&amp;DYN_ARGS=TRUE&amp;DOC_NAME=FAT:FQL_AUDITING_CLIENT_TEMPLATE.FAT&amp;display_string=Audit&amp;VAR:KEY=TYJYFYFOPG&amp;VAR:QUERY=RkZfRlJFRV9DRihMVE0sMCwsLCxVU0Qp&amp;WINDOW=FIRST_POPUP&amp;HEIGHT=450&amp;WIDTH=450&amp;START_MAXIMI","ZED=FALSE&amp;VAR:CALENDAR=US&amp;VAR:SYMBOL=AYI&amp;VAR:INDEX=0"}</definedName>
    <definedName name="_3171__FDSAUDITLINK__" hidden="1">{"fdsup://directions/FAT Viewer?action=UPDATE&amp;creator=factset&amp;DYN_ARGS=TRUE&amp;DOC_NAME=FAT:FQL_AUDITING_CLIENT_TEMPLATE.FAT&amp;display_string=Audit&amp;VAR:KEY=TYJYFYFOPG&amp;VAR:QUERY=RkZfRlJFRV9DRihMVE0sMCwsLCxVU0Qp&amp;WINDOW=FIRST_POPUP&amp;HEIGHT=450&amp;WIDTH=450&amp;START_MAXIMI","ZED=FALSE&amp;VAR:CALENDAR=US&amp;VAR:SYMBOL=AYI&amp;VAR:INDEX=0"}</definedName>
    <definedName name="_3172__FDSAUDITLINK__" localSheetId="2" hidden="1">{"fdsup://directions/FAT Viewer?action=UPDATE&amp;creator=factset&amp;DYN_ARGS=TRUE&amp;DOC_NAME=FAT:FQL_AUDITING_CLIENT_TEMPLATE.FAT&amp;display_string=Audit&amp;VAR:KEY=XYDUPIDURM&amp;VAR:QUERY=RkZfR1JPU1NfTUdOKE1PTiwwKQ==&amp;WINDOW=FIRST_POPUP&amp;HEIGHT=450&amp;WIDTH=450&amp;START_MAXIMIZED=","FALSE&amp;VAR:CALENDAR=US&amp;VAR:SYMBOL=AYI&amp;VAR:INDEX=0"}</definedName>
    <definedName name="_3172__FDSAUDITLINK__" hidden="1">{"fdsup://directions/FAT Viewer?action=UPDATE&amp;creator=factset&amp;DYN_ARGS=TRUE&amp;DOC_NAME=FAT:FQL_AUDITING_CLIENT_TEMPLATE.FAT&amp;display_string=Audit&amp;VAR:KEY=XYDUPIDURM&amp;VAR:QUERY=RkZfR1JPU1NfTUdOKE1PTiwwKQ==&amp;WINDOW=FIRST_POPUP&amp;HEIGHT=450&amp;WIDTH=450&amp;START_MAXIMIZED=","FALSE&amp;VAR:CALENDAR=US&amp;VAR:SYMBOL=AYI&amp;VAR:INDEX=0"}</definedName>
    <definedName name="_3173__FDSAUDITLINK__" localSheetId="2" hidden="1">{"fdsup://directions/FAT Viewer?action=UPDATE&amp;creator=factset&amp;DYN_ARGS=TRUE&amp;DOC_NAME=FAT:FQL_AUDITING_CLIENT_TEMPLATE.FAT&amp;display_string=Audit&amp;VAR:KEY=RCJEBSHILG&amp;VAR:QUERY=RkZfRlJFRV9DRihMVE0sMCwsLCxVU0Qp&amp;WINDOW=FIRST_POPUP&amp;HEIGHT=450&amp;WIDTH=450&amp;START_MAXIMI","ZED=FALSE&amp;VAR:CALENDAR=US&amp;VAR:SYMBOL=CREE&amp;VAR:INDEX=0"}</definedName>
    <definedName name="_3173__FDSAUDITLINK__" hidden="1">{"fdsup://directions/FAT Viewer?action=UPDATE&amp;creator=factset&amp;DYN_ARGS=TRUE&amp;DOC_NAME=FAT:FQL_AUDITING_CLIENT_TEMPLATE.FAT&amp;display_string=Audit&amp;VAR:KEY=RCJEBSHILG&amp;VAR:QUERY=RkZfRlJFRV9DRihMVE0sMCwsLCxVU0Qp&amp;WINDOW=FIRST_POPUP&amp;HEIGHT=450&amp;WIDTH=450&amp;START_MAXIMI","ZED=FALSE&amp;VAR:CALENDAR=US&amp;VAR:SYMBOL=CREE&amp;VAR:INDEX=0"}</definedName>
    <definedName name="_3174__FDSAUDITLINK__" localSheetId="2" hidden="1">{"fdsup://directions/FAT Viewer?action=UPDATE&amp;creator=factset&amp;DYN_ARGS=TRUE&amp;DOC_NAME=FAT:FQL_AUDITING_CLIENT_TEMPLATE.FAT&amp;display_string=Audit&amp;VAR:KEY=JOJCTWNMFA&amp;VAR:QUERY=RkZfRlJFRV9DRihMVE0sMCwsLCxVU0Qp&amp;WINDOW=FIRST_POPUP&amp;HEIGHT=450&amp;WIDTH=450&amp;START_MAXIMI","ZED=FALSE&amp;VAR:CALENDAR=US&amp;VAR:SYMBOL=EME&amp;VAR:INDEX=0"}</definedName>
    <definedName name="_3174__FDSAUDITLINK__" hidden="1">{"fdsup://directions/FAT Viewer?action=UPDATE&amp;creator=factset&amp;DYN_ARGS=TRUE&amp;DOC_NAME=FAT:FQL_AUDITING_CLIENT_TEMPLATE.FAT&amp;display_string=Audit&amp;VAR:KEY=JOJCTWNMFA&amp;VAR:QUERY=RkZfRlJFRV9DRihMVE0sMCwsLCxVU0Qp&amp;WINDOW=FIRST_POPUP&amp;HEIGHT=450&amp;WIDTH=450&amp;START_MAXIMI","ZED=FALSE&amp;VAR:CALENDAR=US&amp;VAR:SYMBOL=EME&amp;VAR:INDEX=0"}</definedName>
    <definedName name="_3175__FDSAUDITLINK__" localSheetId="2" hidden="1">{"fdsup://directions/FAT Viewer?action=UPDATE&amp;creator=factset&amp;DYN_ARGS=TRUE&amp;DOC_NAME=FAT:FQL_AUDITING_CLIENT_TEMPLATE.FAT&amp;display_string=Audit&amp;VAR:KEY=ROTUTWFOZA&amp;VAR:QUERY=RkZfRlJFRV9DRihMVE0sMCwsLCxVU0Qp&amp;WINDOW=FIRST_POPUP&amp;HEIGHT=450&amp;WIDTH=450&amp;START_MAXIMI","ZED=FALSE&amp;VAR:CALENDAR=US&amp;VAR:SYMBOL=WFC&amp;VAR:INDEX=0"}</definedName>
    <definedName name="_3175__FDSAUDITLINK__" hidden="1">{"fdsup://directions/FAT Viewer?action=UPDATE&amp;creator=factset&amp;DYN_ARGS=TRUE&amp;DOC_NAME=FAT:FQL_AUDITING_CLIENT_TEMPLATE.FAT&amp;display_string=Audit&amp;VAR:KEY=ROTUTWFOZA&amp;VAR:QUERY=RkZfRlJFRV9DRihMVE0sMCwsLCxVU0Qp&amp;WINDOW=FIRST_POPUP&amp;HEIGHT=450&amp;WIDTH=450&amp;START_MAXIMI","ZED=FALSE&amp;VAR:CALENDAR=US&amp;VAR:SYMBOL=WFC&amp;VAR:INDEX=0"}</definedName>
    <definedName name="_3176__FDSAUDITLINK__" localSheetId="2" hidden="1">{"fdsup://directions/FAT Viewer?action=UPDATE&amp;creator=factset&amp;DYN_ARGS=TRUE&amp;DOC_NAME=FAT:FQL_AUDITING_CLIENT_TEMPLATE.FAT&amp;display_string=Audit&amp;VAR:KEY=PCJEFCZYBQ&amp;VAR:QUERY=RkZfRlJFRV9DRihMVE0sMCwsLCxVU0Qp&amp;WINDOW=FIRST_POPUP&amp;HEIGHT=450&amp;WIDTH=450&amp;START_MAXIMI","ZED=FALSE&amp;VAR:CALENDAR=US&amp;VAR:SYMBOL=WAB&amp;VAR:INDEX=0"}</definedName>
    <definedName name="_3176__FDSAUDITLINK__" hidden="1">{"fdsup://directions/FAT Viewer?action=UPDATE&amp;creator=factset&amp;DYN_ARGS=TRUE&amp;DOC_NAME=FAT:FQL_AUDITING_CLIENT_TEMPLATE.FAT&amp;display_string=Audit&amp;VAR:KEY=PCJEFCZYBQ&amp;VAR:QUERY=RkZfRlJFRV9DRihMVE0sMCwsLCxVU0Qp&amp;WINDOW=FIRST_POPUP&amp;HEIGHT=450&amp;WIDTH=450&amp;START_MAXIMI","ZED=FALSE&amp;VAR:CALENDAR=US&amp;VAR:SYMBOL=WAB&amp;VAR:INDEX=0"}</definedName>
    <definedName name="_3177__FDSAUDITLINK__" localSheetId="2" hidden="1">{"fdsup://directions/FAT Viewer?action=UPDATE&amp;creator=factset&amp;DYN_ARGS=TRUE&amp;DOC_NAME=FAT:FQL_AUDITING_CLIENT_TEMPLATE.FAT&amp;display_string=Audit&amp;VAR:KEY=RIVCNSRSNU&amp;VAR:QUERY=RkZfRlJFRV9DRihMVE0sMCwsLCxVU0Qp&amp;WINDOW=FIRST_POPUP&amp;HEIGHT=450&amp;WIDTH=450&amp;START_MAXIMI","ZED=FALSE&amp;VAR:CALENDAR=US&amp;VAR:SYMBOL=WFMI&amp;VAR:INDEX=0"}</definedName>
    <definedName name="_3177__FDSAUDITLINK__" hidden="1">{"fdsup://directions/FAT Viewer?action=UPDATE&amp;creator=factset&amp;DYN_ARGS=TRUE&amp;DOC_NAME=FAT:FQL_AUDITING_CLIENT_TEMPLATE.FAT&amp;display_string=Audit&amp;VAR:KEY=RIVCNSRSNU&amp;VAR:QUERY=RkZfRlJFRV9DRihMVE0sMCwsLCxVU0Qp&amp;WINDOW=FIRST_POPUP&amp;HEIGHT=450&amp;WIDTH=450&amp;START_MAXIMI","ZED=FALSE&amp;VAR:CALENDAR=US&amp;VAR:SYMBOL=WFMI&amp;VAR:INDEX=0"}</definedName>
    <definedName name="_3178__FDSAUDITLINK__" localSheetId="2" hidden="1">{"fdsup://Directions/FactSet Auditing Viewer?action=AUDIT_VALUE&amp;DB=129&amp;ID1=96683710&amp;VALUEID=02001&amp;SDATE=201002&amp;PERIODTYPE=QTR_STD&amp;window=popup_no_bar&amp;width=385&amp;height=120&amp;START_MAXIMIZED=FALSE&amp;creator=factset&amp;display_string=Audit"}</definedName>
    <definedName name="_3178__FDSAUDITLINK__" hidden="1">{"fdsup://Directions/FactSet Auditing Viewer?action=AUDIT_VALUE&amp;DB=129&amp;ID1=96683710&amp;VALUEID=02001&amp;SDATE=201002&amp;PERIODTYPE=QTR_STD&amp;window=popup_no_bar&amp;width=385&amp;height=120&amp;START_MAXIMIZED=FALSE&amp;creator=factset&amp;display_string=Audit"}</definedName>
    <definedName name="_3179__FDSAUDITLINK__" localSheetId="2" hidden="1">{"fdsup://directions/FAT Viewer?action=UPDATE&amp;creator=factset&amp;DYN_ARGS=TRUE&amp;DOC_NAME=FAT:FQL_AUDITING_CLIENT_TEMPLATE.FAT&amp;display_string=Audit&amp;VAR:KEY=HOJUTCNEXQ&amp;VAR:QUERY=RkZfR1JPU1NfTUdOKE1PTiwwKQ==&amp;WINDOW=FIRST_POPUP&amp;HEIGHT=450&amp;WIDTH=450&amp;START_MAXIMIZED=","FALSE&amp;VAR:CALENDAR=US&amp;VAR:SYMBOL=CREE&amp;VAR:INDEX=0"}</definedName>
    <definedName name="_3179__FDSAUDITLINK__" hidden="1">{"fdsup://directions/FAT Viewer?action=UPDATE&amp;creator=factset&amp;DYN_ARGS=TRUE&amp;DOC_NAME=FAT:FQL_AUDITING_CLIENT_TEMPLATE.FAT&amp;display_string=Audit&amp;VAR:KEY=HOJUTCNEXQ&amp;VAR:QUERY=RkZfR1JPU1NfTUdOKE1PTiwwKQ==&amp;WINDOW=FIRST_POPUP&amp;HEIGHT=450&amp;WIDTH=450&amp;START_MAXIMIZED=","FALSE&amp;VAR:CALENDAR=US&amp;VAR:SYMBOL=CREE&amp;VAR:INDEX=0"}</definedName>
    <definedName name="_318__FDSAUDITLINK__" localSheetId="2" hidden="1">{"fdsup://directions/FAT Viewer?action=UPDATE&amp;creator=factset&amp;DYN_ARGS=TRUE&amp;DOC_NAME=FAT:FQL_AUDITING_CLIENT_TEMPLATE.FAT&amp;display_string=Audit&amp;VAR:KEY=ZGJEVAXGNQ&amp;VAR:QUERY=RkZfU0dBKExUTVMsMCk=&amp;WINDOW=FIRST_POPUP&amp;HEIGHT=450&amp;WIDTH=450&amp;START_MAXIMIZED=FALSE&amp;VA","R:CALENDAR=US&amp;VAR:SYMBOL=DNR&amp;VAR:INDEX=0"}</definedName>
    <definedName name="_318__FDSAUDITLINK__" hidden="1">{"fdsup://directions/FAT Viewer?action=UPDATE&amp;creator=factset&amp;DYN_ARGS=TRUE&amp;DOC_NAME=FAT:FQL_AUDITING_CLIENT_TEMPLATE.FAT&amp;display_string=Audit&amp;VAR:KEY=ZGJEVAXGNQ&amp;VAR:QUERY=RkZfU0dBKExUTVMsMCk=&amp;WINDOW=FIRST_POPUP&amp;HEIGHT=450&amp;WIDTH=450&amp;START_MAXIMIZED=FALSE&amp;VA","R:CALENDAR=US&amp;VAR:SYMBOL=DNR&amp;VAR:INDEX=0"}</definedName>
    <definedName name="_3180__FDSAUDITLINK__" localSheetId="2" hidden="1">{"fdsup://directions/FAT Viewer?action=UPDATE&amp;creator=factset&amp;DYN_ARGS=TRUE&amp;DOC_NAME=FAT:FQL_AUDITING_CLIENT_TEMPLATE.FAT&amp;display_string=Audit&amp;VAR:KEY=ROJGFSZOFU&amp;VAR:QUERY=RkZfR1JPU1NfTUdOKE1PTiwwKQ==&amp;WINDOW=FIRST_POPUP&amp;HEIGHT=450&amp;WIDTH=450&amp;START_MAXIMIZED=","FALSE&amp;VAR:CALENDAR=US&amp;VAR:SYMBOL=EME&amp;VAR:INDEX=0"}</definedName>
    <definedName name="_3180__FDSAUDITLINK__" hidden="1">{"fdsup://directions/FAT Viewer?action=UPDATE&amp;creator=factset&amp;DYN_ARGS=TRUE&amp;DOC_NAME=FAT:FQL_AUDITING_CLIENT_TEMPLATE.FAT&amp;display_string=Audit&amp;VAR:KEY=ROJGFSZOFU&amp;VAR:QUERY=RkZfR1JPU1NfTUdOKE1PTiwwKQ==&amp;WINDOW=FIRST_POPUP&amp;HEIGHT=450&amp;WIDTH=450&amp;START_MAXIMIZED=","FALSE&amp;VAR:CALENDAR=US&amp;VAR:SYMBOL=EME&amp;VAR:INDEX=0"}</definedName>
    <definedName name="_3181__FDSAUDITLINK__" localSheetId="2" hidden="1">{"fdsup://directions/FAT Viewer?action=UPDATE&amp;creator=factset&amp;DYN_ARGS=TRUE&amp;DOC_NAME=FAT:FQL_AUDITING_CLIENT_TEMPLATE.FAT&amp;display_string=Audit&amp;VAR:KEY=TCBYXIDCHA&amp;VAR:QUERY=RkZfR1JPU1NfTUdOKE1PTiwwKQ==&amp;WINDOW=FIRST_POPUP&amp;HEIGHT=450&amp;WIDTH=450&amp;START_MAXIMIZED=","FALSE&amp;VAR:CALENDAR=US&amp;VAR:SYMBOL=WFC&amp;VAR:INDEX=0"}</definedName>
    <definedName name="_3181__FDSAUDITLINK__" hidden="1">{"fdsup://directions/FAT Viewer?action=UPDATE&amp;creator=factset&amp;DYN_ARGS=TRUE&amp;DOC_NAME=FAT:FQL_AUDITING_CLIENT_TEMPLATE.FAT&amp;display_string=Audit&amp;VAR:KEY=TCBYXIDCHA&amp;VAR:QUERY=RkZfR1JPU1NfTUdOKE1PTiwwKQ==&amp;WINDOW=FIRST_POPUP&amp;HEIGHT=450&amp;WIDTH=450&amp;START_MAXIMIZED=","FALSE&amp;VAR:CALENDAR=US&amp;VAR:SYMBOL=WFC&amp;VAR:INDEX=0"}</definedName>
    <definedName name="_3182__FDSAUDITLINK__" localSheetId="2" hidden="1">{"fdsup://directions/FAT Viewer?action=UPDATE&amp;creator=factset&amp;DYN_ARGS=TRUE&amp;DOC_NAME=FAT:FQL_AUDITING_CLIENT_TEMPLATE.FAT&amp;display_string=Audit&amp;VAR:KEY=PMBCHILQHM&amp;VAR:QUERY=RkZfR1JPU1NfTUdOKE1PTiwwKQ==&amp;WINDOW=FIRST_POPUP&amp;HEIGHT=450&amp;WIDTH=450&amp;START_MAXIMIZED=","FALSE&amp;VAR:CALENDAR=US&amp;VAR:SYMBOL=WAB&amp;VAR:INDEX=0"}</definedName>
    <definedName name="_3182__FDSAUDITLINK__" hidden="1">{"fdsup://directions/FAT Viewer?action=UPDATE&amp;creator=factset&amp;DYN_ARGS=TRUE&amp;DOC_NAME=FAT:FQL_AUDITING_CLIENT_TEMPLATE.FAT&amp;display_string=Audit&amp;VAR:KEY=PMBCHILQHM&amp;VAR:QUERY=RkZfR1JPU1NfTUdOKE1PTiwwKQ==&amp;WINDOW=FIRST_POPUP&amp;HEIGHT=450&amp;WIDTH=450&amp;START_MAXIMIZED=","FALSE&amp;VAR:CALENDAR=US&amp;VAR:SYMBOL=WAB&amp;VAR:INDEX=0"}</definedName>
    <definedName name="_3183__FDSAUDITLINK__" localSheetId="2" hidden="1">{"fdsup://directions/FAT Viewer?action=UPDATE&amp;creator=factset&amp;DYN_ARGS=TRUE&amp;DOC_NAME=FAT:FQL_AUDITING_CLIENT_TEMPLATE.FAT&amp;display_string=Audit&amp;VAR:KEY=LGHYXIXKRQ&amp;VAR:QUERY=RkZfR1JPU1NfTUdOKE1PTiwwKQ==&amp;WINDOW=FIRST_POPUP&amp;HEIGHT=450&amp;WIDTH=450&amp;START_MAXIMIZED=","FALSE&amp;VAR:CALENDAR=US&amp;VAR:SYMBOL=WFMI&amp;VAR:INDEX=0"}</definedName>
    <definedName name="_3183__FDSAUDITLINK__" hidden="1">{"fdsup://directions/FAT Viewer?action=UPDATE&amp;creator=factset&amp;DYN_ARGS=TRUE&amp;DOC_NAME=FAT:FQL_AUDITING_CLIENT_TEMPLATE.FAT&amp;display_string=Audit&amp;VAR:KEY=LGHYXIXKRQ&amp;VAR:QUERY=RkZfR1JPU1NfTUdOKE1PTiwwKQ==&amp;WINDOW=FIRST_POPUP&amp;HEIGHT=450&amp;WIDTH=450&amp;START_MAXIMIZED=","FALSE&amp;VAR:CALENDAR=US&amp;VAR:SYMBOL=WFMI&amp;VAR:INDEX=0"}</definedName>
    <definedName name="_3184__FDSAUDITLINK__" localSheetId="2" hidden="1">{"fdsup://Directions/FactSet Auditing Viewer?action=AUDIT_VALUE&amp;DB=129&amp;ID1=94974610&amp;VALUEID=05194&amp;SDATE=201001&amp;PERIODTYPE=QTR_STD&amp;window=popup_no_bar&amp;width=385&amp;height=120&amp;START_MAXIMIZED=FALSE&amp;creator=factset&amp;display_string=Audit"}</definedName>
    <definedName name="_3184__FDSAUDITLINK__" hidden="1">{"fdsup://Directions/FactSet Auditing Viewer?action=AUDIT_VALUE&amp;DB=129&amp;ID1=94974610&amp;VALUEID=05194&amp;SDATE=201001&amp;PERIODTYPE=QTR_STD&amp;window=popup_no_bar&amp;width=385&amp;height=120&amp;START_MAXIMIZED=FALSE&amp;creator=factset&amp;display_string=Audit"}</definedName>
    <definedName name="_3185__FDSAUDITLINK__" localSheetId="2" hidden="1">{"fdsup://Directions/FactSet Auditing Viewer?action=AUDIT_VALUE&amp;DB=129&amp;ID1=96683710&amp;VALUEID=05194&amp;SDATE=201002&amp;PERIODTYPE=QTR_STD&amp;window=popup_no_bar&amp;width=385&amp;height=120&amp;START_MAXIMIZED=FALSE&amp;creator=factset&amp;display_string=Audit"}</definedName>
    <definedName name="_3185__FDSAUDITLINK__" hidden="1">{"fdsup://Directions/FactSet Auditing Viewer?action=AUDIT_VALUE&amp;DB=129&amp;ID1=96683710&amp;VALUEID=05194&amp;SDATE=201002&amp;PERIODTYPE=QTR_STD&amp;window=popup_no_bar&amp;width=385&amp;height=120&amp;START_MAXIMIZED=FALSE&amp;creator=factset&amp;display_string=Audit"}</definedName>
    <definedName name="_3186__FDSAUDITLINK__" localSheetId="2" hidden="1">{"fdsup://directions/FAT Viewer?action=UPDATE&amp;creator=factset&amp;DYN_ARGS=TRUE&amp;DOC_NAME=FAT:FQL_AUDITING_CLIENT_TEMPLATE.FAT&amp;display_string=Audit&amp;VAR:KEY=DCBQRAFMNK&amp;VAR:QUERY=RkZfRlJFRV9DRihMVE0sMCwsLCxVU0Qp&amp;WINDOW=FIRST_POPUP&amp;HEIGHT=450&amp;WIDTH=450&amp;START_MAXIMI","ZED=FALSE&amp;VAR:CALENDAR=US&amp;VAR:SYMBOL=CONSUMER STAPLES&amp;VAR:INDEX=0"}</definedName>
    <definedName name="_3186__FDSAUDITLINK__" hidden="1">{"fdsup://directions/FAT Viewer?action=UPDATE&amp;creator=factset&amp;DYN_ARGS=TRUE&amp;DOC_NAME=FAT:FQL_AUDITING_CLIENT_TEMPLATE.FAT&amp;display_string=Audit&amp;VAR:KEY=DCBQRAFMNK&amp;VAR:QUERY=RkZfRlJFRV9DRihMVE0sMCwsLCxVU0Qp&amp;WINDOW=FIRST_POPUP&amp;HEIGHT=450&amp;WIDTH=450&amp;START_MAXIMI","ZED=FALSE&amp;VAR:CALENDAR=US&amp;VAR:SYMBOL=CONSUMER STAPLES&amp;VAR:INDEX=0"}</definedName>
    <definedName name="_3187__FDSAUDITLINK__" localSheetId="2" hidden="1">{"fdsup://directions/FAT Viewer?action=UPDATE&amp;creator=factset&amp;DYN_ARGS=TRUE&amp;DOC_NAME=FAT:FQL_AUDITING_CLIENT_TEMPLATE.FAT&amp;display_string=Audit&amp;VAR:KEY=RQTSXKROJY&amp;VAR:QUERY=RkZfRlJFRV9DRihMVE0sMCwsLCxVU0Qp&amp;WINDOW=FIRST_POPUP&amp;HEIGHT=450&amp;WIDTH=450&amp;START_MAXIMI","ZED=FALSE&amp;VAR:CALENDAR=US&amp;VAR:SYMBOL=CLX&amp;VAR:INDEX=0"}</definedName>
    <definedName name="_3187__FDSAUDITLINK__" hidden="1">{"fdsup://directions/FAT Viewer?action=UPDATE&amp;creator=factset&amp;DYN_ARGS=TRUE&amp;DOC_NAME=FAT:FQL_AUDITING_CLIENT_TEMPLATE.FAT&amp;display_string=Audit&amp;VAR:KEY=RQTSXKROJY&amp;VAR:QUERY=RkZfRlJFRV9DRihMVE0sMCwsLCxVU0Qp&amp;WINDOW=FIRST_POPUP&amp;HEIGHT=450&amp;WIDTH=450&amp;START_MAXIMI","ZED=FALSE&amp;VAR:CALENDAR=US&amp;VAR:SYMBOL=CLX&amp;VAR:INDEX=0"}</definedName>
    <definedName name="_3188__FDSAUDITLINK__" localSheetId="2" hidden="1">{"fdsup://directions/FAT Viewer?action=UPDATE&amp;creator=factset&amp;DYN_ARGS=TRUE&amp;DOC_NAME=FAT:FQL_AUDITING_CLIENT_TEMPLATE.FAT&amp;display_string=Audit&amp;VAR:KEY=ZCBAXMJGHW&amp;VAR:QUERY=RkZfRlJFRV9DRihMVE0sMCwsLCxVU0Qp&amp;WINDOW=FIRST_POPUP&amp;HEIGHT=450&amp;WIDTH=450&amp;START_MAXIMI","ZED=FALSE&amp;VAR:CALENDAR=US&amp;VAR:SYMBOL=CHD&amp;VAR:INDEX=0"}</definedName>
    <definedName name="_3188__FDSAUDITLINK__" hidden="1">{"fdsup://directions/FAT Viewer?action=UPDATE&amp;creator=factset&amp;DYN_ARGS=TRUE&amp;DOC_NAME=FAT:FQL_AUDITING_CLIENT_TEMPLATE.FAT&amp;display_string=Audit&amp;VAR:KEY=ZCBAXMJGHW&amp;VAR:QUERY=RkZfRlJFRV9DRihMVE0sMCwsLCxVU0Qp&amp;WINDOW=FIRST_POPUP&amp;HEIGHT=450&amp;WIDTH=450&amp;START_MAXIMI","ZED=FALSE&amp;VAR:CALENDAR=US&amp;VAR:SYMBOL=CHD&amp;VAR:INDEX=0"}</definedName>
    <definedName name="_3189__FDSAUDITLINK__" localSheetId="2" hidden="1">{"fdsup://directions/FAT Viewer?action=UPDATE&amp;creator=factset&amp;DYN_ARGS=TRUE&amp;DOC_NAME=FAT:FQL_AUDITING_CLIENT_TEMPLATE.FAT&amp;display_string=Audit&amp;VAR:KEY=XUVQTWFOXK&amp;VAR:QUERY=RkZfRlJFRV9DRihMVE0sMCwsLCxVU0Qp&amp;WINDOW=FIRST_POPUP&amp;HEIGHT=450&amp;WIDTH=450&amp;START_MAXIMI","ZED=FALSE&amp;VAR:CALENDAR=US&amp;VAR:SYMBOL=PG&amp;VAR:INDEX=0"}</definedName>
    <definedName name="_3189__FDSAUDITLINK__" hidden="1">{"fdsup://directions/FAT Viewer?action=UPDATE&amp;creator=factset&amp;DYN_ARGS=TRUE&amp;DOC_NAME=FAT:FQL_AUDITING_CLIENT_TEMPLATE.FAT&amp;display_string=Audit&amp;VAR:KEY=XUVQTWFOXK&amp;VAR:QUERY=RkZfRlJFRV9DRihMVE0sMCwsLCxVU0Qp&amp;WINDOW=FIRST_POPUP&amp;HEIGHT=450&amp;WIDTH=450&amp;START_MAXIMI","ZED=FALSE&amp;VAR:CALENDAR=US&amp;VAR:SYMBOL=PG&amp;VAR:INDEX=0"}</definedName>
    <definedName name="_319__FDSAUDITLINK__" localSheetId="2" hidden="1">{"fdsup://directions/FAT Viewer?action=UPDATE&amp;creator=factset&amp;DYN_ARGS=TRUE&amp;DOC_NAME=FAT:FQL_AUDITING_CLIENT_TEMPLATE.FAT&amp;display_string=Audit&amp;VAR:KEY=HUDGZCREXO&amp;VAR:QUERY=RkZfU0dBKExUTVMsMCk=&amp;WINDOW=FIRST_POPUP&amp;HEIGHT=450&amp;WIDTH=450&amp;START_MAXIMIZED=FALSE&amp;VA","R:CALENDAR=US&amp;VAR:SYMBOL=FSLR&amp;VAR:INDEX=0"}</definedName>
    <definedName name="_319__FDSAUDITLINK__" hidden="1">{"fdsup://directions/FAT Viewer?action=UPDATE&amp;creator=factset&amp;DYN_ARGS=TRUE&amp;DOC_NAME=FAT:FQL_AUDITING_CLIENT_TEMPLATE.FAT&amp;display_string=Audit&amp;VAR:KEY=HUDGZCREXO&amp;VAR:QUERY=RkZfU0dBKExUTVMsMCk=&amp;WINDOW=FIRST_POPUP&amp;HEIGHT=450&amp;WIDTH=450&amp;START_MAXIMIZED=FALSE&amp;VA","R:CALENDAR=US&amp;VAR:SYMBOL=FSLR&amp;VAR:INDEX=0"}</definedName>
    <definedName name="_3190__FDSAUDITLINK__" localSheetId="2" hidden="1">{"fdsup://directions/FAT Viewer?action=UPDATE&amp;creator=factset&amp;DYN_ARGS=TRUE&amp;DOC_NAME=FAT:FQL_AUDITING_CLIENT_TEMPLATE.FAT&amp;display_string=Audit&amp;VAR:KEY=VGPWRUVYPK&amp;VAR:QUERY=RkZfR1JPU1NfTUdOKE1PTiwwKQ==&amp;WINDOW=FIRST_POPUP&amp;HEIGHT=450&amp;WIDTH=450&amp;START_MAXIMIZED=","FALSE&amp;VAR:CALENDAR=US&amp;VAR:SYMBOL=CLX&amp;VAR:INDEX=0"}</definedName>
    <definedName name="_3190__FDSAUDITLINK__" hidden="1">{"fdsup://directions/FAT Viewer?action=UPDATE&amp;creator=factset&amp;DYN_ARGS=TRUE&amp;DOC_NAME=FAT:FQL_AUDITING_CLIENT_TEMPLATE.FAT&amp;display_string=Audit&amp;VAR:KEY=VGPWRUVYPK&amp;VAR:QUERY=RkZfR1JPU1NfTUdOKE1PTiwwKQ==&amp;WINDOW=FIRST_POPUP&amp;HEIGHT=450&amp;WIDTH=450&amp;START_MAXIMIZED=","FALSE&amp;VAR:CALENDAR=US&amp;VAR:SYMBOL=CLX&amp;VAR:INDEX=0"}</definedName>
    <definedName name="_3191__FDSAUDITLINK__" localSheetId="2" hidden="1">{"fdsup://directions/FAT Viewer?action=UPDATE&amp;creator=factset&amp;DYN_ARGS=TRUE&amp;DOC_NAME=FAT:FQL_AUDITING_CLIENT_TEMPLATE.FAT&amp;display_string=Audit&amp;VAR:KEY=FQNEXAJADQ&amp;VAR:QUERY=RkZfR1JPU1NfTUdOKE1PTiwwKQ==&amp;WINDOW=FIRST_POPUP&amp;HEIGHT=450&amp;WIDTH=450&amp;START_MAXIMIZED=","FALSE&amp;VAR:CALENDAR=US&amp;VAR:SYMBOL=CHD&amp;VAR:INDEX=0"}</definedName>
    <definedName name="_3191__FDSAUDITLINK__" hidden="1">{"fdsup://directions/FAT Viewer?action=UPDATE&amp;creator=factset&amp;DYN_ARGS=TRUE&amp;DOC_NAME=FAT:FQL_AUDITING_CLIENT_TEMPLATE.FAT&amp;display_string=Audit&amp;VAR:KEY=FQNEXAJADQ&amp;VAR:QUERY=RkZfR1JPU1NfTUdOKE1PTiwwKQ==&amp;WINDOW=FIRST_POPUP&amp;HEIGHT=450&amp;WIDTH=450&amp;START_MAXIMIZED=","FALSE&amp;VAR:CALENDAR=US&amp;VAR:SYMBOL=CHD&amp;VAR:INDEX=0"}</definedName>
    <definedName name="_3192__FDSAUDITLINK__" localSheetId="2" hidden="1">{"fdsup://directions/FAT Viewer?action=UPDATE&amp;creator=factset&amp;DYN_ARGS=TRUE&amp;DOC_NAME=FAT:FQL_AUDITING_CLIENT_TEMPLATE.FAT&amp;display_string=Audit&amp;VAR:KEY=HORSZULYRO&amp;VAR:QUERY=RkZfR1JPU1NfTUdOKE1PTiwwKQ==&amp;WINDOW=FIRST_POPUP&amp;HEIGHT=450&amp;WIDTH=450&amp;START_MAXIMIZED=","FALSE&amp;VAR:CALENDAR=US&amp;VAR:SYMBOL=PG&amp;VAR:INDEX=0"}</definedName>
    <definedName name="_3192__FDSAUDITLINK__" hidden="1">{"fdsup://directions/FAT Viewer?action=UPDATE&amp;creator=factset&amp;DYN_ARGS=TRUE&amp;DOC_NAME=FAT:FQL_AUDITING_CLIENT_TEMPLATE.FAT&amp;display_string=Audit&amp;VAR:KEY=HORSZULYRO&amp;VAR:QUERY=RkZfR1JPU1NfTUdOKE1PTiwwKQ==&amp;WINDOW=FIRST_POPUP&amp;HEIGHT=450&amp;WIDTH=450&amp;START_MAXIMIZED=","FALSE&amp;VAR:CALENDAR=US&amp;VAR:SYMBOL=PG&amp;VAR:INDEX=0"}</definedName>
    <definedName name="_3193__FDSAUDITLINK__" localSheetId="2" hidden="1">{"fdsup://directions/FAT Viewer?action=UPDATE&amp;creator=factset&amp;DYN_ARGS=TRUE&amp;DOC_NAME=FAT:FQL_AUDITING_CLIENT_TEMPLATE.FAT&amp;display_string=Audit&amp;VAR:KEY=PYJQPYPWZI&amp;VAR:QUERY=RkZfRlJFRV9DRihMVE0sMCwsLCxVU0Qp&amp;WINDOW=FIRST_POPUP&amp;HEIGHT=450&amp;WIDTH=450&amp;START_MAXIMI","ZED=FALSE&amp;VAR:CALENDAR=US&amp;VAR:SYMBOL=JCI&amp;VAR:INDEX=0"}</definedName>
    <definedName name="_3193__FDSAUDITLINK__" hidden="1">{"fdsup://directions/FAT Viewer?action=UPDATE&amp;creator=factset&amp;DYN_ARGS=TRUE&amp;DOC_NAME=FAT:FQL_AUDITING_CLIENT_TEMPLATE.FAT&amp;display_string=Audit&amp;VAR:KEY=PYJQPYPWZI&amp;VAR:QUERY=RkZfRlJFRV9DRihMVE0sMCwsLCxVU0Qp&amp;WINDOW=FIRST_POPUP&amp;HEIGHT=450&amp;WIDTH=450&amp;START_MAXIMI","ZED=FALSE&amp;VAR:CALENDAR=US&amp;VAR:SYMBOL=JCI&amp;VAR:INDEX=0"}</definedName>
    <definedName name="_3194__FDSAUDITLINK__" localSheetId="2" hidden="1">{"fdsup://directions/FAT Viewer?action=UPDATE&amp;creator=factset&amp;DYN_ARGS=TRUE&amp;DOC_NAME=FAT:FQL_AUDITING_CLIENT_TEMPLATE.FAT&amp;display_string=Audit&amp;VAR:KEY=FAREVYVQZC&amp;VAR:QUERY=RkZfRlJFRV9DRihMVE0sMCwsLCxVU0Qp&amp;WINDOW=FIRST_POPUP&amp;HEIGHT=450&amp;WIDTH=450&amp;START_MAXIMI","ZED=FALSE&amp;VAR:CALENDAR=US&amp;VAR:SYMBOL=SBUX&amp;VAR:INDEX=0"}</definedName>
    <definedName name="_3194__FDSAUDITLINK__" hidden="1">{"fdsup://directions/FAT Viewer?action=UPDATE&amp;creator=factset&amp;DYN_ARGS=TRUE&amp;DOC_NAME=FAT:FQL_AUDITING_CLIENT_TEMPLATE.FAT&amp;display_string=Audit&amp;VAR:KEY=FAREVYVQZC&amp;VAR:QUERY=RkZfRlJFRV9DRihMVE0sMCwsLCxVU0Qp&amp;WINDOW=FIRST_POPUP&amp;HEIGHT=450&amp;WIDTH=450&amp;START_MAXIMI","ZED=FALSE&amp;VAR:CALENDAR=US&amp;VAR:SYMBOL=SBUX&amp;VAR:INDEX=0"}</definedName>
    <definedName name="_3195__FDSAUDITLINK__" localSheetId="2" hidden="1">{"fdsup://directions/FAT Viewer?action=UPDATE&amp;creator=factset&amp;DYN_ARGS=TRUE&amp;DOC_NAME=FAT:FQL_AUDITING_CLIENT_TEMPLATE.FAT&amp;display_string=Audit&amp;VAR:KEY=ZWDULIVGFG&amp;VAR:QUERY=RkZfRlJFRV9DRihMVE0sMCwsLCxVU0Qp&amp;WINDOW=FIRST_POPUP&amp;HEIGHT=450&amp;WIDTH=450&amp;START_MAXIMI","ZED=FALSE&amp;VAR:CALENDAR=US&amp;VAR:SYMBOL=BWA&amp;VAR:INDEX=0"}</definedName>
    <definedName name="_3195__FDSAUDITLINK__" hidden="1">{"fdsup://directions/FAT Viewer?action=UPDATE&amp;creator=factset&amp;DYN_ARGS=TRUE&amp;DOC_NAME=FAT:FQL_AUDITING_CLIENT_TEMPLATE.FAT&amp;display_string=Audit&amp;VAR:KEY=ZWDULIVGFG&amp;VAR:QUERY=RkZfRlJFRV9DRihMVE0sMCwsLCxVU0Qp&amp;WINDOW=FIRST_POPUP&amp;HEIGHT=450&amp;WIDTH=450&amp;START_MAXIMI","ZED=FALSE&amp;VAR:CALENDAR=US&amp;VAR:SYMBOL=BWA&amp;VAR:INDEX=0"}</definedName>
    <definedName name="_3196__FDSAUDITLINK__" localSheetId="2" hidden="1">{"fdsup://directions/FAT Viewer?action=UPDATE&amp;creator=factset&amp;DYN_ARGS=TRUE&amp;DOC_NAME=FAT:FQL_AUDITING_CLIENT_TEMPLATE.FAT&amp;display_string=Audit&amp;VAR:KEY=DUZGVQJYTC&amp;VAR:QUERY=RkZfRlJFRV9DRihMVE0sMCwsLCxVU0Qp&amp;WINDOW=FIRST_POPUP&amp;HEIGHT=450&amp;WIDTH=450&amp;START_MAXIMI","ZED=FALSE&amp;VAR:CALENDAR=US&amp;VAR:SYMBOL=CMG&amp;VAR:INDEX=0"}</definedName>
    <definedName name="_3196__FDSAUDITLINK__" hidden="1">{"fdsup://directions/FAT Viewer?action=UPDATE&amp;creator=factset&amp;DYN_ARGS=TRUE&amp;DOC_NAME=FAT:FQL_AUDITING_CLIENT_TEMPLATE.FAT&amp;display_string=Audit&amp;VAR:KEY=DUZGVQJYTC&amp;VAR:QUERY=RkZfRlJFRV9DRihMVE0sMCwsLCxVU0Qp&amp;WINDOW=FIRST_POPUP&amp;HEIGHT=450&amp;WIDTH=450&amp;START_MAXIMI","ZED=FALSE&amp;VAR:CALENDAR=US&amp;VAR:SYMBOL=CMG&amp;VAR:INDEX=0"}</definedName>
    <definedName name="_3197__FDSAUDITLINK__" localSheetId="2" hidden="1">{"fdsup://directions/FAT Viewer?action=UPDATE&amp;creator=factset&amp;DYN_ARGS=TRUE&amp;DOC_NAME=FAT:FQL_AUDITING_CLIENT_TEMPLATE.FAT&amp;display_string=Audit&amp;VAR:KEY=LENMPEBEBO&amp;VAR:QUERY=RkZfR1JPU1NfTUdOKE1PTiwwKQ==&amp;WINDOW=FIRST_POPUP&amp;HEIGHT=450&amp;WIDTH=450&amp;START_MAXIMIZED=","FALSE&amp;VAR:CALENDAR=US&amp;VAR:SYMBOL=JCI&amp;VAR:INDEX=0"}</definedName>
    <definedName name="_3197__FDSAUDITLINK__" hidden="1">{"fdsup://directions/FAT Viewer?action=UPDATE&amp;creator=factset&amp;DYN_ARGS=TRUE&amp;DOC_NAME=FAT:FQL_AUDITING_CLIENT_TEMPLATE.FAT&amp;display_string=Audit&amp;VAR:KEY=LENMPEBEBO&amp;VAR:QUERY=RkZfR1JPU1NfTUdOKE1PTiwwKQ==&amp;WINDOW=FIRST_POPUP&amp;HEIGHT=450&amp;WIDTH=450&amp;START_MAXIMIZED=","FALSE&amp;VAR:CALENDAR=US&amp;VAR:SYMBOL=JCI&amp;VAR:INDEX=0"}</definedName>
    <definedName name="_3198__FDSAUDITLINK__" localSheetId="2" hidden="1">{"fdsup://directions/FAT Viewer?action=UPDATE&amp;creator=factset&amp;DYN_ARGS=TRUE&amp;DOC_NAME=FAT:FQL_AUDITING_CLIENT_TEMPLATE.FAT&amp;display_string=Audit&amp;VAR:KEY=ZAZIPONULA&amp;VAR:QUERY=RkZfR1JPU1NfTUdOKE1PTiwwKQ==&amp;WINDOW=FIRST_POPUP&amp;HEIGHT=450&amp;WIDTH=450&amp;START_MAXIMIZED=","FALSE&amp;VAR:CALENDAR=US&amp;VAR:SYMBOL=SBUX&amp;VAR:INDEX=0"}</definedName>
    <definedName name="_3198__FDSAUDITLINK__" hidden="1">{"fdsup://directions/FAT Viewer?action=UPDATE&amp;creator=factset&amp;DYN_ARGS=TRUE&amp;DOC_NAME=FAT:FQL_AUDITING_CLIENT_TEMPLATE.FAT&amp;display_string=Audit&amp;VAR:KEY=ZAZIPONULA&amp;VAR:QUERY=RkZfR1JPU1NfTUdOKE1PTiwwKQ==&amp;WINDOW=FIRST_POPUP&amp;HEIGHT=450&amp;WIDTH=450&amp;START_MAXIMIZED=","FALSE&amp;VAR:CALENDAR=US&amp;VAR:SYMBOL=SBUX&amp;VAR:INDEX=0"}</definedName>
    <definedName name="_3199__FDSAUDITLINK__" localSheetId="2" hidden="1">{"fdsup://directions/FAT Viewer?action=UPDATE&amp;creator=factset&amp;DYN_ARGS=TRUE&amp;DOC_NAME=FAT:FQL_AUDITING_CLIENT_TEMPLATE.FAT&amp;display_string=Audit&amp;VAR:KEY=BKHWNGHAPU&amp;VAR:QUERY=RkZfR1JPU1NfTUdOKE1PTiwwKQ==&amp;WINDOW=FIRST_POPUP&amp;HEIGHT=450&amp;WIDTH=450&amp;START_MAXIMIZED=","FALSE&amp;VAR:CALENDAR=US&amp;VAR:SYMBOL=BWA&amp;VAR:INDEX=0"}</definedName>
    <definedName name="_3199__FDSAUDITLINK__" hidden="1">{"fdsup://directions/FAT Viewer?action=UPDATE&amp;creator=factset&amp;DYN_ARGS=TRUE&amp;DOC_NAME=FAT:FQL_AUDITING_CLIENT_TEMPLATE.FAT&amp;display_string=Audit&amp;VAR:KEY=BKHWNGHAPU&amp;VAR:QUERY=RkZfR1JPU1NfTUdOKE1PTiwwKQ==&amp;WINDOW=FIRST_POPUP&amp;HEIGHT=450&amp;WIDTH=450&amp;START_MAXIMIZED=","FALSE&amp;VAR:CALENDAR=US&amp;VAR:SYMBOL=BWA&amp;VAR:INDEX=0"}</definedName>
    <definedName name="_320__FDSAUDITLINK__" localSheetId="2" hidden="1">{"fdsup://Directions/FactSet Auditing Viewer?action=AUDIT_VALUE&amp;DB=129&amp;ID1=33643310&amp;VALUEID=05194&amp;SDATE=201004&amp;PERIODTYPE=QTR_STD&amp;window=popup_no_bar&amp;width=385&amp;height=120&amp;START_MAXIMIZED=FALSE&amp;creator=factset&amp;display_string=Audit"}</definedName>
    <definedName name="_320__FDSAUDITLINK__" hidden="1">{"fdsup://Directions/FactSet Auditing Viewer?action=AUDIT_VALUE&amp;DB=129&amp;ID1=33643310&amp;VALUEID=05194&amp;SDATE=201004&amp;PERIODTYPE=QTR_STD&amp;window=popup_no_bar&amp;width=385&amp;height=120&amp;START_MAXIMIZED=FALSE&amp;creator=factset&amp;display_string=Audit"}</definedName>
    <definedName name="_3200__FDSAUDITLINK__" localSheetId="2" hidden="1">{"fdsup://directions/FAT Viewer?action=UPDATE&amp;creator=factset&amp;DYN_ARGS=TRUE&amp;DOC_NAME=FAT:FQL_AUDITING_CLIENT_TEMPLATE.FAT&amp;display_string=Audit&amp;VAR:KEY=DEZSRORUNI&amp;VAR:QUERY=RkZfR1JPU1NfTUdOKE1PTiwwKQ==&amp;WINDOW=FIRST_POPUP&amp;HEIGHT=450&amp;WIDTH=450&amp;START_MAXIMIZED=","FALSE&amp;VAR:CALENDAR=US&amp;VAR:SYMBOL=CMG&amp;VAR:INDEX=0"}</definedName>
    <definedName name="_3200__FDSAUDITLINK__" hidden="1">{"fdsup://directions/FAT Viewer?action=UPDATE&amp;creator=factset&amp;DYN_ARGS=TRUE&amp;DOC_NAME=FAT:FQL_AUDITING_CLIENT_TEMPLATE.FAT&amp;display_string=Audit&amp;VAR:KEY=DEZSRORUNI&amp;VAR:QUERY=RkZfR1JPU1NfTUdOKE1PTiwwKQ==&amp;WINDOW=FIRST_POPUP&amp;HEIGHT=450&amp;WIDTH=450&amp;START_MAXIMIZED=","FALSE&amp;VAR:CALENDAR=US&amp;VAR:SYMBOL=CMG&amp;VAR:INDEX=0"}</definedName>
    <definedName name="_3201__FDSAUDITLINK__" localSheetId="2" hidden="1">{"fdsup://directions/FAT Viewer?action=UPDATE&amp;creator=factset&amp;DYN_ARGS=TRUE&amp;DOC_NAME=FAT:FQL_AUDITING_CLIENT_TEMPLATE.FAT&amp;display_string=Audit&amp;VAR:KEY=NABAVWBQZC&amp;VAR:QUERY=RkZfRlJFRV9DRihMVE0sMCwsLCxVU0Qp&amp;WINDOW=FIRST_POPUP&amp;HEIGHT=450&amp;WIDTH=450&amp;START_MAXIMI","ZED=FALSE&amp;VAR:CALENDAR=US&amp;VAR:SYMBOL=ACE&amp;VAR:INDEX=0"}</definedName>
    <definedName name="_3201__FDSAUDITLINK__" hidden="1">{"fdsup://directions/FAT Viewer?action=UPDATE&amp;creator=factset&amp;DYN_ARGS=TRUE&amp;DOC_NAME=FAT:FQL_AUDITING_CLIENT_TEMPLATE.FAT&amp;display_string=Audit&amp;VAR:KEY=NABAVWBQZC&amp;VAR:QUERY=RkZfRlJFRV9DRihMVE0sMCwsLCxVU0Qp&amp;WINDOW=FIRST_POPUP&amp;HEIGHT=450&amp;WIDTH=450&amp;START_MAXIMI","ZED=FALSE&amp;VAR:CALENDAR=US&amp;VAR:SYMBOL=ACE&amp;VAR:INDEX=0"}</definedName>
    <definedName name="_3202__FDSAUDITLINK__" localSheetId="2" hidden="1">{"fdsup://directions/FAT Viewer?action=UPDATE&amp;creator=factset&amp;DYN_ARGS=TRUE&amp;DOC_NAME=FAT:FQL_AUDITING_CLIENT_TEMPLATE.FAT&amp;display_string=Audit&amp;VAR:KEY=NEPWRYHEBQ&amp;VAR:QUERY=RkZfRlJFRV9DRihMVE0sMCwsLCxVU0Qp&amp;WINDOW=FIRST_POPUP&amp;HEIGHT=450&amp;WIDTH=450&amp;START_MAXIMI","ZED=FALSE&amp;VAR:CALENDAR=US&amp;VAR:SYMBOL=ICE&amp;VAR:INDEX=0"}</definedName>
    <definedName name="_3202__FDSAUDITLINK__" hidden="1">{"fdsup://directions/FAT Viewer?action=UPDATE&amp;creator=factset&amp;DYN_ARGS=TRUE&amp;DOC_NAME=FAT:FQL_AUDITING_CLIENT_TEMPLATE.FAT&amp;display_string=Audit&amp;VAR:KEY=NEPWRYHEBQ&amp;VAR:QUERY=RkZfRlJFRV9DRihMVE0sMCwsLCxVU0Qp&amp;WINDOW=FIRST_POPUP&amp;HEIGHT=450&amp;WIDTH=450&amp;START_MAXIMI","ZED=FALSE&amp;VAR:CALENDAR=US&amp;VAR:SYMBOL=ICE&amp;VAR:INDEX=0"}</definedName>
    <definedName name="_3203__FDSAUDITLINK__" localSheetId="2" hidden="1">{"fdsup://directions/FAT Viewer?action=UPDATE&amp;creator=factset&amp;DYN_ARGS=TRUE&amp;DOC_NAME=FAT:FQL_AUDITING_CLIENT_TEMPLATE.FAT&amp;display_string=Audit&amp;VAR:KEY=XSPUZUTELK&amp;VAR:QUERY=RkZfR1JPU1NfTUdOKE1PTiwwKQ==&amp;WINDOW=FIRST_POPUP&amp;HEIGHT=450&amp;WIDTH=450&amp;START_MAXIMIZED=","FALSE&amp;VAR:CALENDAR=US&amp;VAR:SYMBOL=ACE&amp;VAR:INDEX=0"}</definedName>
    <definedName name="_3203__FDSAUDITLINK__" hidden="1">{"fdsup://directions/FAT Viewer?action=UPDATE&amp;creator=factset&amp;DYN_ARGS=TRUE&amp;DOC_NAME=FAT:FQL_AUDITING_CLIENT_TEMPLATE.FAT&amp;display_string=Audit&amp;VAR:KEY=XSPUZUTELK&amp;VAR:QUERY=RkZfR1JPU1NfTUdOKE1PTiwwKQ==&amp;WINDOW=FIRST_POPUP&amp;HEIGHT=450&amp;WIDTH=450&amp;START_MAXIMIZED=","FALSE&amp;VAR:CALENDAR=US&amp;VAR:SYMBOL=ACE&amp;VAR:INDEX=0"}</definedName>
    <definedName name="_3204__FDSAUDITLINK__" localSheetId="2" hidden="1">{"fdsup://directions/FAT Viewer?action=UPDATE&amp;creator=factset&amp;DYN_ARGS=TRUE&amp;DOC_NAME=FAT:FQL_AUDITING_CLIENT_TEMPLATE.FAT&amp;display_string=Audit&amp;VAR:KEY=HEZWLEDWRG&amp;VAR:QUERY=RkZfR1JPU1NfTUdOKE1PTiwwKQ==&amp;WINDOW=FIRST_POPUP&amp;HEIGHT=450&amp;WIDTH=450&amp;START_MAXIMIZED=","FALSE&amp;VAR:CALENDAR=US&amp;VAR:SYMBOL=ICE&amp;VAR:INDEX=0"}</definedName>
    <definedName name="_3204__FDSAUDITLINK__" hidden="1">{"fdsup://directions/FAT Viewer?action=UPDATE&amp;creator=factset&amp;DYN_ARGS=TRUE&amp;DOC_NAME=FAT:FQL_AUDITING_CLIENT_TEMPLATE.FAT&amp;display_string=Audit&amp;VAR:KEY=HEZWLEDWRG&amp;VAR:QUERY=RkZfR1JPU1NfTUdOKE1PTiwwKQ==&amp;WINDOW=FIRST_POPUP&amp;HEIGHT=450&amp;WIDTH=450&amp;START_MAXIMIZED=","FALSE&amp;VAR:CALENDAR=US&amp;VAR:SYMBOL=ICE&amp;VAR:INDEX=0"}</definedName>
    <definedName name="_3205__FDSAUDITLINK__" localSheetId="2" hidden="1">{"fdsup://directions/FAT Viewer?action=UPDATE&amp;creator=factset&amp;DYN_ARGS=TRUE&amp;DOC_NAME=FAT:FQL_AUDITING_CLIENT_TEMPLATE.FAT&amp;display_string=Audit&amp;VAR:KEY=BMRAXOXCFO&amp;VAR:QUERY=RkZfRlJFRV9DRihMVE0sMCwsLCxVU0Qp&amp;WINDOW=FIRST_POPUP&amp;HEIGHT=450&amp;WIDTH=450&amp;START_MAXIMI","ZED=FALSE&amp;VAR:CALENDAR=US&amp;VAR:SYMBOL=WAT&amp;VAR:INDEX=0"}</definedName>
    <definedName name="_3205__FDSAUDITLINK__" hidden="1">{"fdsup://directions/FAT Viewer?action=UPDATE&amp;creator=factset&amp;DYN_ARGS=TRUE&amp;DOC_NAME=FAT:FQL_AUDITING_CLIENT_TEMPLATE.FAT&amp;display_string=Audit&amp;VAR:KEY=BMRAXOXCFO&amp;VAR:QUERY=RkZfRlJFRV9DRihMVE0sMCwsLCxVU0Qp&amp;WINDOW=FIRST_POPUP&amp;HEIGHT=450&amp;WIDTH=450&amp;START_MAXIMI","ZED=FALSE&amp;VAR:CALENDAR=US&amp;VAR:SYMBOL=WAT&amp;VAR:INDEX=0"}</definedName>
    <definedName name="_3206__FDSAUDITLINK__" localSheetId="2" hidden="1">{"fdsup://directions/FAT Viewer?action=UPDATE&amp;creator=factset&amp;DYN_ARGS=TRUE&amp;DOC_NAME=FAT:FQL_AUDITING_CLIENT_TEMPLATE.FAT&amp;display_string=Audit&amp;VAR:KEY=NOZMJQVQLM&amp;VAR:QUERY=RkZfRlJFRV9DRihMVE0sMCwsLCxVU0Qp&amp;WINDOW=FIRST_POPUP&amp;HEIGHT=450&amp;WIDTH=450&amp;START_MAXIMI","ZED=FALSE&amp;VAR:CALENDAR=US&amp;VAR:SYMBOL=SRCL&amp;VAR:INDEX=0"}</definedName>
    <definedName name="_3206__FDSAUDITLINK__" hidden="1">{"fdsup://directions/FAT Viewer?action=UPDATE&amp;creator=factset&amp;DYN_ARGS=TRUE&amp;DOC_NAME=FAT:FQL_AUDITING_CLIENT_TEMPLATE.FAT&amp;display_string=Audit&amp;VAR:KEY=NOZMJQVQLM&amp;VAR:QUERY=RkZfRlJFRV9DRihMVE0sMCwsLCxVU0Qp&amp;WINDOW=FIRST_POPUP&amp;HEIGHT=450&amp;WIDTH=450&amp;START_MAXIMI","ZED=FALSE&amp;VAR:CALENDAR=US&amp;VAR:SYMBOL=SRCL&amp;VAR:INDEX=0"}</definedName>
    <definedName name="_3207__FDSAUDITLINK__" localSheetId="2" hidden="1">{"fdsup://directions/FAT Viewer?action=UPDATE&amp;creator=factset&amp;DYN_ARGS=TRUE&amp;DOC_NAME=FAT:FQL_AUDITING_CLIENT_TEMPLATE.FAT&amp;display_string=Audit&amp;VAR:KEY=XEDWZGNQRI&amp;VAR:QUERY=RkZfRlJFRV9DRihMVE0sMCwsLCxVU0Qp&amp;WINDOW=FIRST_POPUP&amp;HEIGHT=450&amp;WIDTH=450&amp;START_MAXIMI","ZED=FALSE&amp;VAR:CALENDAR=US&amp;VAR:SYMBOL=BDX&amp;VAR:INDEX=0"}</definedName>
    <definedName name="_3207__FDSAUDITLINK__" hidden="1">{"fdsup://directions/FAT Viewer?action=UPDATE&amp;creator=factset&amp;DYN_ARGS=TRUE&amp;DOC_NAME=FAT:FQL_AUDITING_CLIENT_TEMPLATE.FAT&amp;display_string=Audit&amp;VAR:KEY=XEDWZGNQRI&amp;VAR:QUERY=RkZfRlJFRV9DRihMVE0sMCwsLCxVU0Qp&amp;WINDOW=FIRST_POPUP&amp;HEIGHT=450&amp;WIDTH=450&amp;START_MAXIMI","ZED=FALSE&amp;VAR:CALENDAR=US&amp;VAR:SYMBOL=BDX&amp;VAR:INDEX=0"}</definedName>
    <definedName name="_3208__FDSAUDITLINK__" localSheetId="2" hidden="1">{"fdsup://directions/FAT Viewer?action=UPDATE&amp;creator=factset&amp;DYN_ARGS=TRUE&amp;DOC_NAME=FAT:FQL_AUDITING_CLIENT_TEMPLATE.FAT&amp;display_string=Audit&amp;VAR:KEY=LUBWPKLGLC&amp;VAR:QUERY=RkZfR1JPU1NfTUdOKE1PTiwwKQ==&amp;WINDOW=FIRST_POPUP&amp;HEIGHT=450&amp;WIDTH=450&amp;START_MAXIMIZED=","FALSE&amp;VAR:CALENDAR=US&amp;VAR:SYMBOL=WAT&amp;VAR:INDEX=0"}</definedName>
    <definedName name="_3208__FDSAUDITLINK__" hidden="1">{"fdsup://directions/FAT Viewer?action=UPDATE&amp;creator=factset&amp;DYN_ARGS=TRUE&amp;DOC_NAME=FAT:FQL_AUDITING_CLIENT_TEMPLATE.FAT&amp;display_string=Audit&amp;VAR:KEY=LUBWPKLGLC&amp;VAR:QUERY=RkZfR1JPU1NfTUdOKE1PTiwwKQ==&amp;WINDOW=FIRST_POPUP&amp;HEIGHT=450&amp;WIDTH=450&amp;START_MAXIMIZED=","FALSE&amp;VAR:CALENDAR=US&amp;VAR:SYMBOL=WAT&amp;VAR:INDEX=0"}</definedName>
    <definedName name="_3209__FDSAUDITLINK__" localSheetId="2" hidden="1">{"fdsup://directions/FAT Viewer?action=UPDATE&amp;creator=factset&amp;DYN_ARGS=TRUE&amp;DOC_NAME=FAT:FQL_AUDITING_CLIENT_TEMPLATE.FAT&amp;display_string=Audit&amp;VAR:KEY=ZANOPGVMPS&amp;VAR:QUERY=RkZfR1JPU1NfTUdOKE1PTiwwKQ==&amp;WINDOW=FIRST_POPUP&amp;HEIGHT=450&amp;WIDTH=450&amp;START_MAXIMIZED=","FALSE&amp;VAR:CALENDAR=US&amp;VAR:SYMBOL=SRCL&amp;VAR:INDEX=0"}</definedName>
    <definedName name="_3209__FDSAUDITLINK__" hidden="1">{"fdsup://directions/FAT Viewer?action=UPDATE&amp;creator=factset&amp;DYN_ARGS=TRUE&amp;DOC_NAME=FAT:FQL_AUDITING_CLIENT_TEMPLATE.FAT&amp;display_string=Audit&amp;VAR:KEY=ZANOPGVMPS&amp;VAR:QUERY=RkZfR1JPU1NfTUdOKE1PTiwwKQ==&amp;WINDOW=FIRST_POPUP&amp;HEIGHT=450&amp;WIDTH=450&amp;START_MAXIMIZED=","FALSE&amp;VAR:CALENDAR=US&amp;VAR:SYMBOL=SRCL&amp;VAR:INDEX=0"}</definedName>
    <definedName name="_321__FDSAUDITLINK__" localSheetId="2" hidden="1">{"fdsup://directions/FAT Viewer?action=UPDATE&amp;creator=factset&amp;DYN_ARGS=TRUE&amp;DOC_NAME=FAT:FQL_AUDITING_CLIENT_TEMPLATE.FAT&amp;display_string=Audit&amp;VAR:KEY=JGBMTOLOLW&amp;VAR:QUERY=RkZfU0dBKExUTVMsMCk=&amp;WINDOW=FIRST_POPUP&amp;HEIGHT=450&amp;WIDTH=450&amp;START_MAXIMIZED=FALSE&amp;VA","R:CALENDAR=US&amp;VAR:SYMBOL=ENERGY&amp;VAR:INDEX=0"}</definedName>
    <definedName name="_321__FDSAUDITLINK__" hidden="1">{"fdsup://directions/FAT Viewer?action=UPDATE&amp;creator=factset&amp;DYN_ARGS=TRUE&amp;DOC_NAME=FAT:FQL_AUDITING_CLIENT_TEMPLATE.FAT&amp;display_string=Audit&amp;VAR:KEY=JGBMTOLOLW&amp;VAR:QUERY=RkZfU0dBKExUTVMsMCk=&amp;WINDOW=FIRST_POPUP&amp;HEIGHT=450&amp;WIDTH=450&amp;START_MAXIMIZED=FALSE&amp;VA","R:CALENDAR=US&amp;VAR:SYMBOL=ENERGY&amp;VAR:INDEX=0"}</definedName>
    <definedName name="_3210__FDSAUDITLINK__" localSheetId="2" hidden="1">{"fdsup://directions/FAT Viewer?action=UPDATE&amp;creator=factset&amp;DYN_ARGS=TRUE&amp;DOC_NAME=FAT:FQL_AUDITING_CLIENT_TEMPLATE.FAT&amp;display_string=Audit&amp;VAR:KEY=TIFYXMDMLE&amp;VAR:QUERY=RkZfR1JPU1NfTUdOKE1PTiwwKQ==&amp;WINDOW=FIRST_POPUP&amp;HEIGHT=450&amp;WIDTH=450&amp;START_MAXIMIZED=","FALSE&amp;VAR:CALENDAR=US&amp;VAR:SYMBOL=BDX&amp;VAR:INDEX=0"}</definedName>
    <definedName name="_3210__FDSAUDITLINK__" hidden="1">{"fdsup://directions/FAT Viewer?action=UPDATE&amp;creator=factset&amp;DYN_ARGS=TRUE&amp;DOC_NAME=FAT:FQL_AUDITING_CLIENT_TEMPLATE.FAT&amp;display_string=Audit&amp;VAR:KEY=TIFYXMDMLE&amp;VAR:QUERY=RkZfR1JPU1NfTUdOKE1PTiwwKQ==&amp;WINDOW=FIRST_POPUP&amp;HEIGHT=450&amp;WIDTH=450&amp;START_MAXIMIZED=","FALSE&amp;VAR:CALENDAR=US&amp;VAR:SYMBOL=BDX&amp;VAR:INDEX=0"}</definedName>
    <definedName name="_3211__FDSAUDITLINK__" localSheetId="2" hidden="1">{"fdsup://directions/FAT Viewer?action=UPDATE&amp;creator=factset&amp;DYN_ARGS=TRUE&amp;DOC_NAME=FAT:FQL_AUDITING_CLIENT_TEMPLATE.FAT&amp;display_string=Audit&amp;VAR:KEY=RMRKBAPGZU&amp;VAR:QUERY=RkZfRlJFRV9DRihMVE0sMCwsLCxVU0Qp&amp;WINDOW=FIRST_POPUP&amp;HEIGHT=450&amp;WIDTH=450&amp;START_MAXIMI","ZED=FALSE&amp;VAR:CALENDAR=US&amp;VAR:SYMBOL=ENERGY&amp;VAR:INDEX=0"}</definedName>
    <definedName name="_3211__FDSAUDITLINK__" hidden="1">{"fdsup://directions/FAT Viewer?action=UPDATE&amp;creator=factset&amp;DYN_ARGS=TRUE&amp;DOC_NAME=FAT:FQL_AUDITING_CLIENT_TEMPLATE.FAT&amp;display_string=Audit&amp;VAR:KEY=RMRKBAPGZU&amp;VAR:QUERY=RkZfRlJFRV9DRihMVE0sMCwsLCxVU0Qp&amp;WINDOW=FIRST_POPUP&amp;HEIGHT=450&amp;WIDTH=450&amp;START_MAXIMI","ZED=FALSE&amp;VAR:CALENDAR=US&amp;VAR:SYMBOL=ENERGY&amp;VAR:INDEX=0"}</definedName>
    <definedName name="_3212__FDSAUDITLINK__" localSheetId="2" hidden="1">{"fdsup://directions/FAT Viewer?action=UPDATE&amp;creator=factset&amp;DYN_ARGS=TRUE&amp;DOC_NAME=FAT:FQL_AUDITING_CLIENT_TEMPLATE.FAT&amp;display_string=Audit&amp;VAR:KEY=HWBODQJWZS&amp;VAR:QUERY=RkZfRlJFRV9DRihMVE0sMCwsLCxVU0Qp&amp;WINDOW=FIRST_POPUP&amp;HEIGHT=450&amp;WIDTH=450&amp;START_MAXIMI","ZED=FALSE&amp;VAR:CALENDAR=US&amp;VAR:SYMBOL=DNR&amp;VAR:INDEX=0"}</definedName>
    <definedName name="_3212__FDSAUDITLINK__" hidden="1">{"fdsup://directions/FAT Viewer?action=UPDATE&amp;creator=factset&amp;DYN_ARGS=TRUE&amp;DOC_NAME=FAT:FQL_AUDITING_CLIENT_TEMPLATE.FAT&amp;display_string=Audit&amp;VAR:KEY=HWBODQJWZS&amp;VAR:QUERY=RkZfRlJFRV9DRihMVE0sMCwsLCxVU0Qp&amp;WINDOW=FIRST_POPUP&amp;HEIGHT=450&amp;WIDTH=450&amp;START_MAXIMI","ZED=FALSE&amp;VAR:CALENDAR=US&amp;VAR:SYMBOL=DNR&amp;VAR:INDEX=0"}</definedName>
    <definedName name="_3213__FDSAUDITLINK__" localSheetId="2" hidden="1">{"fdsup://directions/FAT Viewer?action=UPDATE&amp;creator=factset&amp;DYN_ARGS=TRUE&amp;DOC_NAME=FAT:FQL_AUDITING_CLIENT_TEMPLATE.FAT&amp;display_string=Audit&amp;VAR:KEY=XKHMVCFAPW&amp;VAR:QUERY=RkZfR1JPU1NfTUdOKE1PTiwwKQ==&amp;WINDOW=FIRST_POPUP&amp;HEIGHT=450&amp;WIDTH=450&amp;START_MAXIMIZED=","FALSE&amp;VAR:CALENDAR=US&amp;VAR:SYMBOL=DNR&amp;VAR:INDEX=0"}</definedName>
    <definedName name="_3213__FDSAUDITLINK__" hidden="1">{"fdsup://directions/FAT Viewer?action=UPDATE&amp;creator=factset&amp;DYN_ARGS=TRUE&amp;DOC_NAME=FAT:FQL_AUDITING_CLIENT_TEMPLATE.FAT&amp;display_string=Audit&amp;VAR:KEY=XKHMVCFAPW&amp;VAR:QUERY=RkZfR1JPU1NfTUdOKE1PTiwwKQ==&amp;WINDOW=FIRST_POPUP&amp;HEIGHT=450&amp;WIDTH=450&amp;START_MAXIMIZED=","FALSE&amp;VAR:CALENDAR=US&amp;VAR:SYMBOL=DNR&amp;VAR:INDEX=0"}</definedName>
    <definedName name="_3214__FDSAUDITLINK__" localSheetId="2" hidden="1">{"fdsup://directions/FAT Viewer?action=UPDATE&amp;creator=factset&amp;DYN_ARGS=TRUE&amp;DOC_NAME=FAT:FQL_AUDITING_CLIENT_TEMPLATE.FAT&amp;display_string=Audit&amp;VAR:KEY=JOLYJUZUXM&amp;VAR:QUERY=RkZfRlJFRV9DRihMVE0sMCwsLCxVU0Qp&amp;WINDOW=FIRST_POPUP&amp;HEIGHT=450&amp;WIDTH=450&amp;START_MAXIMI","ZED=FALSE&amp;VAR:CALENDAR=US&amp;VAR:SYMBOL=NLC&amp;VAR:INDEX=0"}</definedName>
    <definedName name="_3214__FDSAUDITLINK__" hidden="1">{"fdsup://directions/FAT Viewer?action=UPDATE&amp;creator=factset&amp;DYN_ARGS=TRUE&amp;DOC_NAME=FAT:FQL_AUDITING_CLIENT_TEMPLATE.FAT&amp;display_string=Audit&amp;VAR:KEY=JOLYJUZUXM&amp;VAR:QUERY=RkZfRlJFRV9DRihMVE0sMCwsLCxVU0Qp&amp;WINDOW=FIRST_POPUP&amp;HEIGHT=450&amp;WIDTH=450&amp;START_MAXIMI","ZED=FALSE&amp;VAR:CALENDAR=US&amp;VAR:SYMBOL=NLC&amp;VAR:INDEX=0"}</definedName>
    <definedName name="_3215__FDSAUDITLINK__" localSheetId="2" hidden="1">{"fdsup://directions/FAT Viewer?action=UPDATE&amp;creator=factset&amp;DYN_ARGS=TRUE&amp;DOC_NAME=FAT:FQL_AUDITING_CLIENT_TEMPLATE.FAT&amp;display_string=Audit&amp;VAR:KEY=ZKVEHITKLY&amp;VAR:QUERY=RkZfRlJFRV9DRihMVE0sMCwsLCxVU0Qp&amp;WINDOW=FIRST_POPUP&amp;HEIGHT=450&amp;WIDTH=450&amp;START_MAXIMI","ZED=FALSE&amp;VAR:CALENDAR=US&amp;VAR:SYMBOL=ECL&amp;VAR:INDEX=0"}</definedName>
    <definedName name="_3215__FDSAUDITLINK__" hidden="1">{"fdsup://directions/FAT Viewer?action=UPDATE&amp;creator=factset&amp;DYN_ARGS=TRUE&amp;DOC_NAME=FAT:FQL_AUDITING_CLIENT_TEMPLATE.FAT&amp;display_string=Audit&amp;VAR:KEY=ZKVEHITKLY&amp;VAR:QUERY=RkZfRlJFRV9DRihMVE0sMCwsLCxVU0Qp&amp;WINDOW=FIRST_POPUP&amp;HEIGHT=450&amp;WIDTH=450&amp;START_MAXIMI","ZED=FALSE&amp;VAR:CALENDAR=US&amp;VAR:SYMBOL=ECL&amp;VAR:INDEX=0"}</definedName>
    <definedName name="_3216__FDSAUDITLINK__" localSheetId="2" hidden="1">{"fdsup://directions/FAT Viewer?action=UPDATE&amp;creator=factset&amp;DYN_ARGS=TRUE&amp;DOC_NAME=FAT:FQL_AUDITING_CLIENT_TEMPLATE.FAT&amp;display_string=Audit&amp;VAR:KEY=VIBWBIJWDQ&amp;VAR:QUERY=RkZfRlJFRV9DRihMVE0sMCwsLCxVU0Qp&amp;WINDOW=FIRST_POPUP&amp;HEIGHT=450&amp;WIDTH=450&amp;START_MAXIMI","ZED=FALSE&amp;VAR:CALENDAR=US&amp;VAR:SYMBOL=APD&amp;VAR:INDEX=0"}</definedName>
    <definedName name="_3216__FDSAUDITLINK__" hidden="1">{"fdsup://directions/FAT Viewer?action=UPDATE&amp;creator=factset&amp;DYN_ARGS=TRUE&amp;DOC_NAME=FAT:FQL_AUDITING_CLIENT_TEMPLATE.FAT&amp;display_string=Audit&amp;VAR:KEY=VIBWBIJWDQ&amp;VAR:QUERY=RkZfRlJFRV9DRihMVE0sMCwsLCxVU0Qp&amp;WINDOW=FIRST_POPUP&amp;HEIGHT=450&amp;WIDTH=450&amp;START_MAXIMI","ZED=FALSE&amp;VAR:CALENDAR=US&amp;VAR:SYMBOL=APD&amp;VAR:INDEX=0"}</definedName>
    <definedName name="_3217__FDSAUDITLINK__" localSheetId="2" hidden="1">{"fdsup://directions/FAT Viewer?action=UPDATE&amp;creator=factset&amp;DYN_ARGS=TRUE&amp;DOC_NAME=FAT:FQL_AUDITING_CLIENT_TEMPLATE.FAT&amp;display_string=Audit&amp;VAR:KEY=TSFINONODS&amp;VAR:QUERY=RkZfR1JPU1NfTUdOKE1PTiwwKQ==&amp;WINDOW=FIRST_POPUP&amp;HEIGHT=450&amp;WIDTH=450&amp;START_MAXIMIZED=","FALSE&amp;VAR:CALENDAR=US&amp;VAR:SYMBOL=NLC&amp;VAR:INDEX=0"}</definedName>
    <definedName name="_3217__FDSAUDITLINK__" hidden="1">{"fdsup://directions/FAT Viewer?action=UPDATE&amp;creator=factset&amp;DYN_ARGS=TRUE&amp;DOC_NAME=FAT:FQL_AUDITING_CLIENT_TEMPLATE.FAT&amp;display_string=Audit&amp;VAR:KEY=TSFINONODS&amp;VAR:QUERY=RkZfR1JPU1NfTUdOKE1PTiwwKQ==&amp;WINDOW=FIRST_POPUP&amp;HEIGHT=450&amp;WIDTH=450&amp;START_MAXIMIZED=","FALSE&amp;VAR:CALENDAR=US&amp;VAR:SYMBOL=NLC&amp;VAR:INDEX=0"}</definedName>
    <definedName name="_3218__FDSAUDITLINK__" localSheetId="2" hidden="1">{"fdsup://directions/FAT Viewer?action=UPDATE&amp;creator=factset&amp;DYN_ARGS=TRUE&amp;DOC_NAME=FAT:FQL_AUDITING_CLIENT_TEMPLATE.FAT&amp;display_string=Audit&amp;VAR:KEY=DYNUVWLQTO&amp;VAR:QUERY=RkZfR1JPU1NfTUdOKE1PTiwwKQ==&amp;WINDOW=FIRST_POPUP&amp;HEIGHT=450&amp;WIDTH=450&amp;START_MAXIMIZED=","FALSE&amp;VAR:CALENDAR=US&amp;VAR:SYMBOL=ECL&amp;VAR:INDEX=0"}</definedName>
    <definedName name="_3218__FDSAUDITLINK__" hidden="1">{"fdsup://directions/FAT Viewer?action=UPDATE&amp;creator=factset&amp;DYN_ARGS=TRUE&amp;DOC_NAME=FAT:FQL_AUDITING_CLIENT_TEMPLATE.FAT&amp;display_string=Audit&amp;VAR:KEY=DYNUVWLQTO&amp;VAR:QUERY=RkZfR1JPU1NfTUdOKE1PTiwwKQ==&amp;WINDOW=FIRST_POPUP&amp;HEIGHT=450&amp;WIDTH=450&amp;START_MAXIMIZED=","FALSE&amp;VAR:CALENDAR=US&amp;VAR:SYMBOL=ECL&amp;VAR:INDEX=0"}</definedName>
    <definedName name="_3219__FDSAUDITLINK__" localSheetId="2" hidden="1">{"fdsup://directions/FAT Viewer?action=UPDATE&amp;creator=factset&amp;DYN_ARGS=TRUE&amp;DOC_NAME=FAT:FQL_AUDITING_CLIENT_TEMPLATE.FAT&amp;display_string=Audit&amp;VAR:KEY=LOTMDGZOTM&amp;VAR:QUERY=RkZfR1JPU1NfTUdOKE1PTiwwKQ==&amp;WINDOW=FIRST_POPUP&amp;HEIGHT=450&amp;WIDTH=450&amp;START_MAXIMIZED=","FALSE&amp;VAR:CALENDAR=US&amp;VAR:SYMBOL=APD&amp;VAR:INDEX=0"}</definedName>
    <definedName name="_3219__FDSAUDITLINK__" hidden="1">{"fdsup://directions/FAT Viewer?action=UPDATE&amp;creator=factset&amp;DYN_ARGS=TRUE&amp;DOC_NAME=FAT:FQL_AUDITING_CLIENT_TEMPLATE.FAT&amp;display_string=Audit&amp;VAR:KEY=LOTMDGZOTM&amp;VAR:QUERY=RkZfR1JPU1NfTUdOKE1PTiwwKQ==&amp;WINDOW=FIRST_POPUP&amp;HEIGHT=450&amp;WIDTH=450&amp;START_MAXIMIZED=","FALSE&amp;VAR:CALENDAR=US&amp;VAR:SYMBOL=APD&amp;VAR:INDEX=0"}</definedName>
    <definedName name="_322__FDSAUDITLINK__" localSheetId="2" hidden="1">{"fdsup://Directions/FactSet Auditing Viewer?action=AUDIT_VALUE&amp;DB=129&amp;ID1=24791620&amp;VALUEID=05194&amp;SDATE=201004&amp;PERIODTYPE=QTR_STD&amp;window=popup_no_bar&amp;width=385&amp;height=120&amp;START_MAXIMIZED=FALSE&amp;creator=factset&amp;display_string=Audit"}</definedName>
    <definedName name="_322__FDSAUDITLINK__" hidden="1">{"fdsup://Directions/FactSet Auditing Viewer?action=AUDIT_VALUE&amp;DB=129&amp;ID1=24791620&amp;VALUEID=05194&amp;SDATE=201004&amp;PERIODTYPE=QTR_STD&amp;window=popup_no_bar&amp;width=385&amp;height=120&amp;START_MAXIMIZED=FALSE&amp;creator=factset&amp;display_string=Audit"}</definedName>
    <definedName name="_3220__FDSAUDITLINK__" localSheetId="2" hidden="1">{"fdsup://directions/FAT Viewer?action=UPDATE&amp;creator=factset&amp;DYN_ARGS=TRUE&amp;DOC_NAME=FAT:FQL_AUDITING_CLIENT_TEMPLATE.FAT&amp;display_string=Audit&amp;VAR:KEY=BQTGROJULE&amp;VAR:QUERY=RkZfRlJFRV9DRihMVE0sMCwsLCxVU0Qp&amp;WINDOW=FIRST_POPUP&amp;HEIGHT=450&amp;WIDTH=450&amp;START_MAXIMI","ZED=FALSE&amp;VAR:CALENDAR=US&amp;VAR:SYMBOL=TECHNOLOGY&amp;VAR:INDEX=0"}</definedName>
    <definedName name="_3220__FDSAUDITLINK__" hidden="1">{"fdsup://directions/FAT Viewer?action=UPDATE&amp;creator=factset&amp;DYN_ARGS=TRUE&amp;DOC_NAME=FAT:FQL_AUDITING_CLIENT_TEMPLATE.FAT&amp;display_string=Audit&amp;VAR:KEY=BQTGROJULE&amp;VAR:QUERY=RkZfRlJFRV9DRihMVE0sMCwsLCxVU0Qp&amp;WINDOW=FIRST_POPUP&amp;HEIGHT=450&amp;WIDTH=450&amp;START_MAXIMI","ZED=FALSE&amp;VAR:CALENDAR=US&amp;VAR:SYMBOL=TECHNOLOGY&amp;VAR:INDEX=0"}</definedName>
    <definedName name="_3221__FDSAUDITLINK__" localSheetId="2" hidden="1">{"fdsup://directions/FAT Viewer?action=UPDATE&amp;creator=factset&amp;DYN_ARGS=TRUE&amp;DOC_NAME=FAT:FQL_AUDITING_CLIENT_TEMPLATE.FAT&amp;display_string=Audit&amp;VAR:KEY=VAHODUJIRC&amp;VAR:QUERY=RkZfRlJFRV9DRihMVE0sMCwsLCxVU0Qp&amp;WINDOW=FIRST_POPUP&amp;HEIGHT=450&amp;WIDTH=450&amp;START_MAXIMI","ZED=FALSE&amp;VAR:CALENDAR=US&amp;VAR:SYMBOL=HPQ&amp;VAR:INDEX=0"}</definedName>
    <definedName name="_3221__FDSAUDITLINK__" hidden="1">{"fdsup://directions/FAT Viewer?action=UPDATE&amp;creator=factset&amp;DYN_ARGS=TRUE&amp;DOC_NAME=FAT:FQL_AUDITING_CLIENT_TEMPLATE.FAT&amp;display_string=Audit&amp;VAR:KEY=VAHODUJIRC&amp;VAR:QUERY=RkZfRlJFRV9DRihMVE0sMCwsLCxVU0Qp&amp;WINDOW=FIRST_POPUP&amp;HEIGHT=450&amp;WIDTH=450&amp;START_MAXIMI","ZED=FALSE&amp;VAR:CALENDAR=US&amp;VAR:SYMBOL=HPQ&amp;VAR:INDEX=0"}</definedName>
    <definedName name="_3222__FDSAUDITLINK__" localSheetId="2" hidden="1">{"fdsup://directions/FAT Viewer?action=UPDATE&amp;creator=factset&amp;DYN_ARGS=TRUE&amp;DOC_NAME=FAT:FQL_AUDITING_CLIENT_TEMPLATE.FAT&amp;display_string=Audit&amp;VAR:KEY=TINKFODKXA&amp;VAR:QUERY=RkZfRlJFRV9DRihMVE0sMCwsLCxVU0Qp&amp;WINDOW=FIRST_POPUP&amp;HEIGHT=450&amp;WIDTH=450&amp;START_MAXIMI","ZED=FALSE&amp;VAR:CALENDAR=US&amp;VAR:SYMBOL=AAPL&amp;VAR:INDEX=0"}</definedName>
    <definedName name="_3222__FDSAUDITLINK__" hidden="1">{"fdsup://directions/FAT Viewer?action=UPDATE&amp;creator=factset&amp;DYN_ARGS=TRUE&amp;DOC_NAME=FAT:FQL_AUDITING_CLIENT_TEMPLATE.FAT&amp;display_string=Audit&amp;VAR:KEY=TINKFODKXA&amp;VAR:QUERY=RkZfRlJFRV9DRihMVE0sMCwsLCxVU0Qp&amp;WINDOW=FIRST_POPUP&amp;HEIGHT=450&amp;WIDTH=450&amp;START_MAXIMI","ZED=FALSE&amp;VAR:CALENDAR=US&amp;VAR:SYMBOL=AAPL&amp;VAR:INDEX=0"}</definedName>
    <definedName name="_3223__FDSAUDITLINK__" localSheetId="2" hidden="1">{"fdsup://directions/FAT Viewer?action=UPDATE&amp;creator=factset&amp;DYN_ARGS=TRUE&amp;DOC_NAME=FAT:FQL_AUDITING_CLIENT_TEMPLATE.FAT&amp;display_string=Audit&amp;VAR:KEY=BCPANEJSRU&amp;VAR:QUERY=RkZfRlJFRV9DRihMVE0sMCwsLCxVU0Qp&amp;WINDOW=FIRST_POPUP&amp;HEIGHT=450&amp;WIDTH=450&amp;START_MAXIMI","ZED=FALSE&amp;VAR:CALENDAR=US&amp;VAR:SYMBOL=A&amp;VAR:INDEX=0"}</definedName>
    <definedName name="_3223__FDSAUDITLINK__" hidden="1">{"fdsup://directions/FAT Viewer?action=UPDATE&amp;creator=factset&amp;DYN_ARGS=TRUE&amp;DOC_NAME=FAT:FQL_AUDITING_CLIENT_TEMPLATE.FAT&amp;display_string=Audit&amp;VAR:KEY=BCPANEJSRU&amp;VAR:QUERY=RkZfRlJFRV9DRihMVE0sMCwsLCxVU0Qp&amp;WINDOW=FIRST_POPUP&amp;HEIGHT=450&amp;WIDTH=450&amp;START_MAXIMI","ZED=FALSE&amp;VAR:CALENDAR=US&amp;VAR:SYMBOL=A&amp;VAR:INDEX=0"}</definedName>
    <definedName name="_3224__FDSAUDITLINK__" localSheetId="2" hidden="1">{"fdsup://directions/FAT Viewer?action=UPDATE&amp;creator=factset&amp;DYN_ARGS=TRUE&amp;DOC_NAME=FAT:FQL_AUDITING_CLIENT_TEMPLATE.FAT&amp;display_string=Audit&amp;VAR:KEY=XGRINMXMTC&amp;VAR:QUERY=RkZfRlJFRV9DRihMVE0sMCwsLCxVU0Qp&amp;WINDOW=FIRST_POPUP&amp;HEIGHT=450&amp;WIDTH=450&amp;START_MAXIMI","ZED=FALSE&amp;VAR:CALENDAR=US&amp;VAR:SYMBOL=ADBE&amp;VAR:INDEX=0"}</definedName>
    <definedName name="_3224__FDSAUDITLINK__" hidden="1">{"fdsup://directions/FAT Viewer?action=UPDATE&amp;creator=factset&amp;DYN_ARGS=TRUE&amp;DOC_NAME=FAT:FQL_AUDITING_CLIENT_TEMPLATE.FAT&amp;display_string=Audit&amp;VAR:KEY=XGRINMXMTC&amp;VAR:QUERY=RkZfRlJFRV9DRihMVE0sMCwsLCxVU0Qp&amp;WINDOW=FIRST_POPUP&amp;HEIGHT=450&amp;WIDTH=450&amp;START_MAXIMI","ZED=FALSE&amp;VAR:CALENDAR=US&amp;VAR:SYMBOL=ADBE&amp;VAR:INDEX=0"}</definedName>
    <definedName name="_3225__FDSAUDITLINK__" localSheetId="2" hidden="1">{"fdsup://directions/FAT Viewer?action=UPDATE&amp;creator=factset&amp;DYN_ARGS=TRUE&amp;DOC_NAME=FAT:FQL_AUDITING_CLIENT_TEMPLATE.FAT&amp;display_string=Audit&amp;VAR:KEY=RCJEBSHILG&amp;VAR:QUERY=RkZfRlJFRV9DRihMVE0sMCwsLCxVU0Qp&amp;WINDOW=FIRST_POPUP&amp;HEIGHT=450&amp;WIDTH=450&amp;START_MAXIMI","ZED=FALSE&amp;VAR:CALENDAR=US&amp;VAR:SYMBOL=CREE&amp;VAR:INDEX=0"}</definedName>
    <definedName name="_3225__FDSAUDITLINK__" hidden="1">{"fdsup://directions/FAT Viewer?action=UPDATE&amp;creator=factset&amp;DYN_ARGS=TRUE&amp;DOC_NAME=FAT:FQL_AUDITING_CLIENT_TEMPLATE.FAT&amp;display_string=Audit&amp;VAR:KEY=RCJEBSHILG&amp;VAR:QUERY=RkZfRlJFRV9DRihMVE0sMCwsLCxVU0Qp&amp;WINDOW=FIRST_POPUP&amp;HEIGHT=450&amp;WIDTH=450&amp;START_MAXIMI","ZED=FALSE&amp;VAR:CALENDAR=US&amp;VAR:SYMBOL=CREE&amp;VAR:INDEX=0"}</definedName>
    <definedName name="_3226__FDSAUDITLINK__" localSheetId="2" hidden="1">{"fdsup://directions/FAT Viewer?action=UPDATE&amp;creator=factset&amp;DYN_ARGS=TRUE&amp;DOC_NAME=FAT:FQL_AUDITING_CLIENT_TEMPLATE.FAT&amp;display_string=Audit&amp;VAR:KEY=TCDKVINMHI&amp;VAR:QUERY=RkZfRlJFRV9DRihMVE0sMCwsLCxVU0Qp&amp;WINDOW=FIRST_POPUP&amp;HEIGHT=450&amp;WIDTH=450&amp;START_MAXIMI","ZED=FALSE&amp;VAR:CALENDAR=US&amp;VAR:SYMBOL=ACN&amp;VAR:INDEX=0"}</definedName>
    <definedName name="_3226__FDSAUDITLINK__" hidden="1">{"fdsup://directions/FAT Viewer?action=UPDATE&amp;creator=factset&amp;DYN_ARGS=TRUE&amp;DOC_NAME=FAT:FQL_AUDITING_CLIENT_TEMPLATE.FAT&amp;display_string=Audit&amp;VAR:KEY=TCDKVINMHI&amp;VAR:QUERY=RkZfRlJFRV9DRihMVE0sMCwsLCxVU0Qp&amp;WINDOW=FIRST_POPUP&amp;HEIGHT=450&amp;WIDTH=450&amp;START_MAXIMI","ZED=FALSE&amp;VAR:CALENDAR=US&amp;VAR:SYMBOL=ACN&amp;VAR:INDEX=0"}</definedName>
    <definedName name="_3227__FDSAUDITLINK__" localSheetId="2" hidden="1">{"fdsup://directions/FAT Viewer?action=UPDATE&amp;creator=factset&amp;DYN_ARGS=TRUE&amp;DOC_NAME=FAT:FQL_AUDITING_CLIENT_TEMPLATE.FAT&amp;display_string=Audit&amp;VAR:KEY=XKJABYHWNY&amp;VAR:QUERY=RkZfRlJFRV9DRihMVE0sMCwsLCxVU0Qp&amp;WINDOW=FIRST_POPUP&amp;HEIGHT=450&amp;WIDTH=450&amp;START_MAXIMI","ZED=FALSE&amp;VAR:CALENDAR=US&amp;VAR:SYMBOL=IBM&amp;VAR:INDEX=0"}</definedName>
    <definedName name="_3227__FDSAUDITLINK__" hidden="1">{"fdsup://directions/FAT Viewer?action=UPDATE&amp;creator=factset&amp;DYN_ARGS=TRUE&amp;DOC_NAME=FAT:FQL_AUDITING_CLIENT_TEMPLATE.FAT&amp;display_string=Audit&amp;VAR:KEY=XKJABYHWNY&amp;VAR:QUERY=RkZfRlJFRV9DRihMVE0sMCwsLCxVU0Qp&amp;WINDOW=FIRST_POPUP&amp;HEIGHT=450&amp;WIDTH=450&amp;START_MAXIMI","ZED=FALSE&amp;VAR:CALENDAR=US&amp;VAR:SYMBOL=IBM&amp;VAR:INDEX=0"}</definedName>
    <definedName name="_3228__FDSAUDITLINK__" localSheetId="2" hidden="1">{"fdsup://directions/FAT Viewer?action=UPDATE&amp;creator=factset&amp;DYN_ARGS=TRUE&amp;DOC_NAME=FAT:FQL_AUDITING_CLIENT_TEMPLATE.FAT&amp;display_string=Audit&amp;VAR:KEY=ZYVGHODEXQ&amp;VAR:QUERY=RkZfRlJFRV9DRihMVE0sMCwsLCxVU0Qp&amp;WINDOW=FIRST_POPUP&amp;HEIGHT=450&amp;WIDTH=450&amp;START_MAXIMI","ZED=FALSE&amp;VAR:CALENDAR=US&amp;VAR:SYMBOL=CTXS&amp;VAR:INDEX=0"}</definedName>
    <definedName name="_3228__FDSAUDITLINK__" hidden="1">{"fdsup://directions/FAT Viewer?action=UPDATE&amp;creator=factset&amp;DYN_ARGS=TRUE&amp;DOC_NAME=FAT:FQL_AUDITING_CLIENT_TEMPLATE.FAT&amp;display_string=Audit&amp;VAR:KEY=ZYVGHODEXQ&amp;VAR:QUERY=RkZfRlJFRV9DRihMVE0sMCwsLCxVU0Qp&amp;WINDOW=FIRST_POPUP&amp;HEIGHT=450&amp;WIDTH=450&amp;START_MAXIMI","ZED=FALSE&amp;VAR:CALENDAR=US&amp;VAR:SYMBOL=CTXS&amp;VAR:INDEX=0"}</definedName>
    <definedName name="_3229__FDSAUDITLINK__" localSheetId="2" hidden="1">{"fdsup://directions/FAT Viewer?action=UPDATE&amp;creator=factset&amp;DYN_ARGS=TRUE&amp;DOC_NAME=FAT:FQL_AUDITING_CLIENT_TEMPLATE.FAT&amp;display_string=Audit&amp;VAR:KEY=DERGZQDWJQ&amp;VAR:QUERY=RkZfRlJFRV9DRihMVE0sMCwsLCxVU0Qp&amp;WINDOW=FIRST_POPUP&amp;HEIGHT=450&amp;WIDTH=450&amp;START_MAXIMI","ZED=FALSE&amp;VAR:CALENDAR=US&amp;VAR:SYMBOL=TRMB&amp;VAR:INDEX=0"}</definedName>
    <definedName name="_3229__FDSAUDITLINK__" hidden="1">{"fdsup://directions/FAT Viewer?action=UPDATE&amp;creator=factset&amp;DYN_ARGS=TRUE&amp;DOC_NAME=FAT:FQL_AUDITING_CLIENT_TEMPLATE.FAT&amp;display_string=Audit&amp;VAR:KEY=DERGZQDWJQ&amp;VAR:QUERY=RkZfRlJFRV9DRihMVE0sMCwsLCxVU0Qp&amp;WINDOW=FIRST_POPUP&amp;HEIGHT=450&amp;WIDTH=450&amp;START_MAXIMI","ZED=FALSE&amp;VAR:CALENDAR=US&amp;VAR:SYMBOL=TRMB&amp;VAR:INDEX=0"}</definedName>
    <definedName name="_323__FDSAUDITLINK__" localSheetId="2" hidden="1">{"fdsup://directions/FAT Viewer?action=UPDATE&amp;creator=factset&amp;DYN_ARGS=TRUE&amp;DOC_NAME=FAT:FQL_AUDITING_CLIENT_TEMPLATE.FAT&amp;display_string=Audit&amp;VAR:KEY=XEFMZYRAFE&amp;VAR:QUERY=RkZfRlJFRV9DRihMVE0sMCwsLCxVU0Qp&amp;WINDOW=FIRST_POPUP&amp;HEIGHT=450&amp;WIDTH=450&amp;START_MAXIMI","ZED=FALSE&amp;VAR:CALENDAR=US&amp;VAR:SYMBOL=ENERGY&amp;VAR:INDEX=0"}</definedName>
    <definedName name="_323__FDSAUDITLINK__" hidden="1">{"fdsup://directions/FAT Viewer?action=UPDATE&amp;creator=factset&amp;DYN_ARGS=TRUE&amp;DOC_NAME=FAT:FQL_AUDITING_CLIENT_TEMPLATE.FAT&amp;display_string=Audit&amp;VAR:KEY=XEFMZYRAFE&amp;VAR:QUERY=RkZfRlJFRV9DRihMVE0sMCwsLCxVU0Qp&amp;WINDOW=FIRST_POPUP&amp;HEIGHT=450&amp;WIDTH=450&amp;START_MAXIMI","ZED=FALSE&amp;VAR:CALENDAR=US&amp;VAR:SYMBOL=ENERGY&amp;VAR:INDEX=0"}</definedName>
    <definedName name="_3230__FDSAUDITLINK__" localSheetId="2" hidden="1">{"fdsup://directions/FAT Viewer?action=UPDATE&amp;creator=factset&amp;DYN_ARGS=TRUE&amp;DOC_NAME=FAT:FQL_AUDITING_CLIENT_TEMPLATE.FAT&amp;display_string=Audit&amp;VAR:KEY=LOLWDCTGTW&amp;VAR:QUERY=RkZfRlJFRV9DRihMVE0sMCwsLCxVU0Qp&amp;WINDOW=FIRST_POPUP&amp;HEIGHT=450&amp;WIDTH=450&amp;START_MAXIMI","ZED=FALSE&amp;VAR:CALENDAR=US&amp;VAR:SYMBOL=CSCO&amp;VAR:INDEX=0"}</definedName>
    <definedName name="_3230__FDSAUDITLINK__" hidden="1">{"fdsup://directions/FAT Viewer?action=UPDATE&amp;creator=factset&amp;DYN_ARGS=TRUE&amp;DOC_NAME=FAT:FQL_AUDITING_CLIENT_TEMPLATE.FAT&amp;display_string=Audit&amp;VAR:KEY=LOLWDCTGTW&amp;VAR:QUERY=RkZfRlJFRV9DRihMVE0sMCwsLCxVU0Qp&amp;WINDOW=FIRST_POPUP&amp;HEIGHT=450&amp;WIDTH=450&amp;START_MAXIMI","ZED=FALSE&amp;VAR:CALENDAR=US&amp;VAR:SYMBOL=CSCO&amp;VAR:INDEX=0"}</definedName>
    <definedName name="_3231__FDSAUDITLINK__" localSheetId="2" hidden="1">{"fdsup://directions/FAT Viewer?action=UPDATE&amp;creator=factset&amp;DYN_ARGS=TRUE&amp;DOC_NAME=FAT:FQL_AUDITING_CLIENT_TEMPLATE.FAT&amp;display_string=Audit&amp;VAR:KEY=JYPSHWPUPM&amp;VAR:QUERY=RkZfRlJFRV9DRihMVE0sMCwsLCxVU0Qp&amp;WINDOW=FIRST_POPUP&amp;HEIGHT=450&amp;WIDTH=450&amp;START_MAXIMI","ZED=FALSE&amp;VAR:CALENDAR=US&amp;VAR:SYMBOL=GOOG&amp;VAR:INDEX=0"}</definedName>
    <definedName name="_3231__FDSAUDITLINK__" hidden="1">{"fdsup://directions/FAT Viewer?action=UPDATE&amp;creator=factset&amp;DYN_ARGS=TRUE&amp;DOC_NAME=FAT:FQL_AUDITING_CLIENT_TEMPLATE.FAT&amp;display_string=Audit&amp;VAR:KEY=JYPSHWPUPM&amp;VAR:QUERY=RkZfRlJFRV9DRihMVE0sMCwsLCxVU0Qp&amp;WINDOW=FIRST_POPUP&amp;HEIGHT=450&amp;WIDTH=450&amp;START_MAXIMI","ZED=FALSE&amp;VAR:CALENDAR=US&amp;VAR:SYMBOL=GOOG&amp;VAR:INDEX=0"}</definedName>
    <definedName name="_3232__FDSAUDITLINK__" localSheetId="2" hidden="1">{"fdsup://Directions/FactSet Auditing Viewer?action=AUDIT_VALUE&amp;DB=129&amp;ID1=45920010&amp;VALUEID=02001&amp;SDATE=201001&amp;PERIODTYPE=QTR_STD&amp;window=popup_no_bar&amp;width=385&amp;height=120&amp;START_MAXIMIZED=FALSE&amp;creator=factset&amp;display_string=Audit"}</definedName>
    <definedName name="_3232__FDSAUDITLINK__" hidden="1">{"fdsup://Directions/FactSet Auditing Viewer?action=AUDIT_VALUE&amp;DB=129&amp;ID1=45920010&amp;VALUEID=02001&amp;SDATE=201001&amp;PERIODTYPE=QTR_STD&amp;window=popup_no_bar&amp;width=385&amp;height=120&amp;START_MAXIMIZED=FALSE&amp;creator=factset&amp;display_string=Audit"}</definedName>
    <definedName name="_3233__FDSAUDITLINK__" localSheetId="2" hidden="1">{"fdsup://directions/FAT Viewer?action=UPDATE&amp;creator=factset&amp;DYN_ARGS=TRUE&amp;DOC_NAME=FAT:FQL_AUDITING_CLIENT_TEMPLATE.FAT&amp;display_string=Audit&amp;VAR:KEY=FCFILWLAHU&amp;VAR:QUERY=RkZfR1JPU1NfTUdOKE1PTiwwKQ==&amp;WINDOW=FIRST_POPUP&amp;HEIGHT=450&amp;WIDTH=450&amp;START_MAXIMIZED=","FALSE&amp;VAR:CALENDAR=US&amp;VAR:SYMBOL=HPQ&amp;VAR:INDEX=0"}</definedName>
    <definedName name="_3233__FDSAUDITLINK__" hidden="1">{"fdsup://directions/FAT Viewer?action=UPDATE&amp;creator=factset&amp;DYN_ARGS=TRUE&amp;DOC_NAME=FAT:FQL_AUDITING_CLIENT_TEMPLATE.FAT&amp;display_string=Audit&amp;VAR:KEY=FCFILWLAHU&amp;VAR:QUERY=RkZfR1JPU1NfTUdOKE1PTiwwKQ==&amp;WINDOW=FIRST_POPUP&amp;HEIGHT=450&amp;WIDTH=450&amp;START_MAXIMIZED=","FALSE&amp;VAR:CALENDAR=US&amp;VAR:SYMBOL=HPQ&amp;VAR:INDEX=0"}</definedName>
    <definedName name="_3234__FDSAUDITLINK__" localSheetId="2" hidden="1">{"fdsup://directions/FAT Viewer?action=UPDATE&amp;creator=factset&amp;DYN_ARGS=TRUE&amp;DOC_NAME=FAT:FQL_AUDITING_CLIENT_TEMPLATE.FAT&amp;display_string=Audit&amp;VAR:KEY=PONWXMXSTY&amp;VAR:QUERY=RkZfR1JPU1NfTUdOKE1PTiwwKQ==&amp;WINDOW=FIRST_POPUP&amp;HEIGHT=450&amp;WIDTH=450&amp;START_MAXIMIZED=","FALSE&amp;VAR:CALENDAR=US&amp;VAR:SYMBOL=AAPL&amp;VAR:INDEX=0"}</definedName>
    <definedName name="_3234__FDSAUDITLINK__" hidden="1">{"fdsup://directions/FAT Viewer?action=UPDATE&amp;creator=factset&amp;DYN_ARGS=TRUE&amp;DOC_NAME=FAT:FQL_AUDITING_CLIENT_TEMPLATE.FAT&amp;display_string=Audit&amp;VAR:KEY=PONWXMXSTY&amp;VAR:QUERY=RkZfR1JPU1NfTUdOKE1PTiwwKQ==&amp;WINDOW=FIRST_POPUP&amp;HEIGHT=450&amp;WIDTH=450&amp;START_MAXIMIZED=","FALSE&amp;VAR:CALENDAR=US&amp;VAR:SYMBOL=AAPL&amp;VAR:INDEX=0"}</definedName>
    <definedName name="_3235__FDSAUDITLINK__" localSheetId="2" hidden="1">{"fdsup://directions/FAT Viewer?action=UPDATE&amp;creator=factset&amp;DYN_ARGS=TRUE&amp;DOC_NAME=FAT:FQL_AUDITING_CLIENT_TEMPLATE.FAT&amp;display_string=Audit&amp;VAR:KEY=VGVMHSXOJG&amp;VAR:QUERY=RkZfR1JPU1NfTUdOKE1PTiwwKQ==&amp;WINDOW=FIRST_POPUP&amp;HEIGHT=450&amp;WIDTH=450&amp;START_MAXIMIZED=","FALSE&amp;VAR:CALENDAR=US&amp;VAR:SYMBOL=A&amp;VAR:INDEX=0"}</definedName>
    <definedName name="_3235__FDSAUDITLINK__" hidden="1">{"fdsup://directions/FAT Viewer?action=UPDATE&amp;creator=factset&amp;DYN_ARGS=TRUE&amp;DOC_NAME=FAT:FQL_AUDITING_CLIENT_TEMPLATE.FAT&amp;display_string=Audit&amp;VAR:KEY=VGVMHSXOJG&amp;VAR:QUERY=RkZfR1JPU1NfTUdOKE1PTiwwKQ==&amp;WINDOW=FIRST_POPUP&amp;HEIGHT=450&amp;WIDTH=450&amp;START_MAXIMIZED=","FALSE&amp;VAR:CALENDAR=US&amp;VAR:SYMBOL=A&amp;VAR:INDEX=0"}</definedName>
    <definedName name="_3236__FDSAUDITLINK__" localSheetId="2" hidden="1">{"fdsup://directions/FAT Viewer?action=UPDATE&amp;creator=factset&amp;DYN_ARGS=TRUE&amp;DOC_NAME=FAT:FQL_AUDITING_CLIENT_TEMPLATE.FAT&amp;display_string=Audit&amp;VAR:KEY=NIRAHEBQZA&amp;VAR:QUERY=RkZfR1JPU1NfTUdOKE1PTiwwKQ==&amp;WINDOW=FIRST_POPUP&amp;HEIGHT=450&amp;WIDTH=450&amp;START_MAXIMIZED=","FALSE&amp;VAR:CALENDAR=US&amp;VAR:SYMBOL=ADBE&amp;VAR:INDEX=0"}</definedName>
    <definedName name="_3236__FDSAUDITLINK__" hidden="1">{"fdsup://directions/FAT Viewer?action=UPDATE&amp;creator=factset&amp;DYN_ARGS=TRUE&amp;DOC_NAME=FAT:FQL_AUDITING_CLIENT_TEMPLATE.FAT&amp;display_string=Audit&amp;VAR:KEY=NIRAHEBQZA&amp;VAR:QUERY=RkZfR1JPU1NfTUdOKE1PTiwwKQ==&amp;WINDOW=FIRST_POPUP&amp;HEIGHT=450&amp;WIDTH=450&amp;START_MAXIMIZED=","FALSE&amp;VAR:CALENDAR=US&amp;VAR:SYMBOL=ADBE&amp;VAR:INDEX=0"}</definedName>
    <definedName name="_3237__FDSAUDITLINK__" localSheetId="2" hidden="1">{"fdsup://directions/FAT Viewer?action=UPDATE&amp;creator=factset&amp;DYN_ARGS=TRUE&amp;DOC_NAME=FAT:FQL_AUDITING_CLIENT_TEMPLATE.FAT&amp;display_string=Audit&amp;VAR:KEY=HOJUTCNEXQ&amp;VAR:QUERY=RkZfR1JPU1NfTUdOKE1PTiwwKQ==&amp;WINDOW=FIRST_POPUP&amp;HEIGHT=450&amp;WIDTH=450&amp;START_MAXIMIZED=","FALSE&amp;VAR:CALENDAR=US&amp;VAR:SYMBOL=CREE&amp;VAR:INDEX=0"}</definedName>
    <definedName name="_3237__FDSAUDITLINK__" hidden="1">{"fdsup://directions/FAT Viewer?action=UPDATE&amp;creator=factset&amp;DYN_ARGS=TRUE&amp;DOC_NAME=FAT:FQL_AUDITING_CLIENT_TEMPLATE.FAT&amp;display_string=Audit&amp;VAR:KEY=HOJUTCNEXQ&amp;VAR:QUERY=RkZfR1JPU1NfTUdOKE1PTiwwKQ==&amp;WINDOW=FIRST_POPUP&amp;HEIGHT=450&amp;WIDTH=450&amp;START_MAXIMIZED=","FALSE&amp;VAR:CALENDAR=US&amp;VAR:SYMBOL=CREE&amp;VAR:INDEX=0"}</definedName>
    <definedName name="_3238__FDSAUDITLINK__" localSheetId="2" hidden="1">{"fdsup://directions/FAT Viewer?action=UPDATE&amp;creator=factset&amp;DYN_ARGS=TRUE&amp;DOC_NAME=FAT:FQL_AUDITING_CLIENT_TEMPLATE.FAT&amp;display_string=Audit&amp;VAR:KEY=NUHQROFANA&amp;VAR:QUERY=RkZfR1JPU1NfTUdOKE1PTiwwKQ==&amp;WINDOW=FIRST_POPUP&amp;HEIGHT=450&amp;WIDTH=450&amp;START_MAXIMIZED=","FALSE&amp;VAR:CALENDAR=US&amp;VAR:SYMBOL=ACN&amp;VAR:INDEX=0"}</definedName>
    <definedName name="_3238__FDSAUDITLINK__" hidden="1">{"fdsup://directions/FAT Viewer?action=UPDATE&amp;creator=factset&amp;DYN_ARGS=TRUE&amp;DOC_NAME=FAT:FQL_AUDITING_CLIENT_TEMPLATE.FAT&amp;display_string=Audit&amp;VAR:KEY=NUHQROFANA&amp;VAR:QUERY=RkZfR1JPU1NfTUdOKE1PTiwwKQ==&amp;WINDOW=FIRST_POPUP&amp;HEIGHT=450&amp;WIDTH=450&amp;START_MAXIMIZED=","FALSE&amp;VAR:CALENDAR=US&amp;VAR:SYMBOL=ACN&amp;VAR:INDEX=0"}</definedName>
    <definedName name="_3239__FDSAUDITLINK__" localSheetId="2" hidden="1">{"fdsup://directions/FAT Viewer?action=UPDATE&amp;creator=factset&amp;DYN_ARGS=TRUE&amp;DOC_NAME=FAT:FQL_AUDITING_CLIENT_TEMPLATE.FAT&amp;display_string=Audit&amp;VAR:KEY=BQLQJMRUJY&amp;VAR:QUERY=RkZfR1JPU1NfTUdOKE1PTiwwKQ==&amp;WINDOW=FIRST_POPUP&amp;HEIGHT=450&amp;WIDTH=450&amp;START_MAXIMIZED=","FALSE&amp;VAR:CALENDAR=US&amp;VAR:SYMBOL=IBM&amp;VAR:INDEX=0"}</definedName>
    <definedName name="_3239__FDSAUDITLINK__" hidden="1">{"fdsup://directions/FAT Viewer?action=UPDATE&amp;creator=factset&amp;DYN_ARGS=TRUE&amp;DOC_NAME=FAT:FQL_AUDITING_CLIENT_TEMPLATE.FAT&amp;display_string=Audit&amp;VAR:KEY=BQLQJMRUJY&amp;VAR:QUERY=RkZfR1JPU1NfTUdOKE1PTiwwKQ==&amp;WINDOW=FIRST_POPUP&amp;HEIGHT=450&amp;WIDTH=450&amp;START_MAXIMIZED=","FALSE&amp;VAR:CALENDAR=US&amp;VAR:SYMBOL=IBM&amp;VAR:INDEX=0"}</definedName>
    <definedName name="_324__FDSAUDITLINK__" localSheetId="2" hidden="1">{"fdsup://directions/FAT Viewer?action=UPDATE&amp;creator=factset&amp;DYN_ARGS=TRUE&amp;DOC_NAME=FAT:FQL_AUDITING_CLIENT_TEMPLATE.FAT&amp;display_string=Audit&amp;VAR:KEY=HOBIRSPAJM&amp;VAR:QUERY=RkZfRlJFRV9DRihMVE0sMCwsLCxVU0Qp&amp;WINDOW=FIRST_POPUP&amp;HEIGHT=450&amp;WIDTH=450&amp;START_MAXIMI","ZED=FALSE&amp;VAR:CALENDAR=US&amp;VAR:SYMBOL=DNR&amp;VAR:INDEX=0"}</definedName>
    <definedName name="_324__FDSAUDITLINK__" hidden="1">{"fdsup://directions/FAT Viewer?action=UPDATE&amp;creator=factset&amp;DYN_ARGS=TRUE&amp;DOC_NAME=FAT:FQL_AUDITING_CLIENT_TEMPLATE.FAT&amp;display_string=Audit&amp;VAR:KEY=HOBIRSPAJM&amp;VAR:QUERY=RkZfRlJFRV9DRihMVE0sMCwsLCxVU0Qp&amp;WINDOW=FIRST_POPUP&amp;HEIGHT=450&amp;WIDTH=450&amp;START_MAXIMI","ZED=FALSE&amp;VAR:CALENDAR=US&amp;VAR:SYMBOL=DNR&amp;VAR:INDEX=0"}</definedName>
    <definedName name="_3240__FDSAUDITLINK__" localSheetId="2" hidden="1">{"fdsup://directions/FAT Viewer?action=UPDATE&amp;creator=factset&amp;DYN_ARGS=TRUE&amp;DOC_NAME=FAT:FQL_AUDITING_CLIENT_TEMPLATE.FAT&amp;display_string=Audit&amp;VAR:KEY=FSFEZWFGXS&amp;VAR:QUERY=RkZfR1JPU1NfTUdOKE1PTiwwKQ==&amp;WINDOW=FIRST_POPUP&amp;HEIGHT=450&amp;WIDTH=450&amp;START_MAXIMIZED=","FALSE&amp;VAR:CALENDAR=US&amp;VAR:SYMBOL=CTXS&amp;VAR:INDEX=0"}</definedName>
    <definedName name="_3240__FDSAUDITLINK__" hidden="1">{"fdsup://directions/FAT Viewer?action=UPDATE&amp;creator=factset&amp;DYN_ARGS=TRUE&amp;DOC_NAME=FAT:FQL_AUDITING_CLIENT_TEMPLATE.FAT&amp;display_string=Audit&amp;VAR:KEY=FSFEZWFGXS&amp;VAR:QUERY=RkZfR1JPU1NfTUdOKE1PTiwwKQ==&amp;WINDOW=FIRST_POPUP&amp;HEIGHT=450&amp;WIDTH=450&amp;START_MAXIMIZED=","FALSE&amp;VAR:CALENDAR=US&amp;VAR:SYMBOL=CTXS&amp;VAR:INDEX=0"}</definedName>
    <definedName name="_3241__FDSAUDITLINK__" localSheetId="2" hidden="1">{"fdsup://directions/FAT Viewer?action=UPDATE&amp;creator=factset&amp;DYN_ARGS=TRUE&amp;DOC_NAME=FAT:FQL_AUDITING_CLIENT_TEMPLATE.FAT&amp;display_string=Audit&amp;VAR:KEY=TSXUBOVKVC&amp;VAR:QUERY=RkZfR1JPU1NfTUdOKE1PTiwwKQ==&amp;WINDOW=FIRST_POPUP&amp;HEIGHT=450&amp;WIDTH=450&amp;START_MAXIMIZED=","FALSE&amp;VAR:CALENDAR=US&amp;VAR:SYMBOL=TRMB&amp;VAR:INDEX=0"}</definedName>
    <definedName name="_3241__FDSAUDITLINK__" hidden="1">{"fdsup://directions/FAT Viewer?action=UPDATE&amp;creator=factset&amp;DYN_ARGS=TRUE&amp;DOC_NAME=FAT:FQL_AUDITING_CLIENT_TEMPLATE.FAT&amp;display_string=Audit&amp;VAR:KEY=TSXUBOVKVC&amp;VAR:QUERY=RkZfR1JPU1NfTUdOKE1PTiwwKQ==&amp;WINDOW=FIRST_POPUP&amp;HEIGHT=450&amp;WIDTH=450&amp;START_MAXIMIZED=","FALSE&amp;VAR:CALENDAR=US&amp;VAR:SYMBOL=TRMB&amp;VAR:INDEX=0"}</definedName>
    <definedName name="_3242__FDSAUDITLINK__" localSheetId="2" hidden="1">{"fdsup://directions/FAT Viewer?action=UPDATE&amp;creator=factset&amp;DYN_ARGS=TRUE&amp;DOC_NAME=FAT:FQL_AUDITING_CLIENT_TEMPLATE.FAT&amp;display_string=Audit&amp;VAR:KEY=XCRYXKZWZA&amp;VAR:QUERY=RkZfR1JPU1NfTUdOKE1PTiwwKQ==&amp;WINDOW=FIRST_POPUP&amp;HEIGHT=450&amp;WIDTH=450&amp;START_MAXIMIZED=","FALSE&amp;VAR:CALENDAR=US&amp;VAR:SYMBOL=CSCO&amp;VAR:INDEX=0"}</definedName>
    <definedName name="_3242__FDSAUDITLINK__" hidden="1">{"fdsup://directions/FAT Viewer?action=UPDATE&amp;creator=factset&amp;DYN_ARGS=TRUE&amp;DOC_NAME=FAT:FQL_AUDITING_CLIENT_TEMPLATE.FAT&amp;display_string=Audit&amp;VAR:KEY=XCRYXKZWZA&amp;VAR:QUERY=RkZfR1JPU1NfTUdOKE1PTiwwKQ==&amp;WINDOW=FIRST_POPUP&amp;HEIGHT=450&amp;WIDTH=450&amp;START_MAXIMIZED=","FALSE&amp;VAR:CALENDAR=US&amp;VAR:SYMBOL=CSCO&amp;VAR:INDEX=0"}</definedName>
    <definedName name="_3243__FDSAUDITLINK__" localSheetId="2" hidden="1">{"fdsup://directions/FAT Viewer?action=UPDATE&amp;creator=factset&amp;DYN_ARGS=TRUE&amp;DOC_NAME=FAT:FQL_AUDITING_CLIENT_TEMPLATE.FAT&amp;display_string=Audit&amp;VAR:KEY=FITIPMDWJK&amp;VAR:QUERY=RkZfR1JPU1NfTUdOKE1PTiwwKQ==&amp;WINDOW=FIRST_POPUP&amp;HEIGHT=450&amp;WIDTH=450&amp;START_MAXIMIZED=","FALSE&amp;VAR:CALENDAR=US&amp;VAR:SYMBOL=GOOG&amp;VAR:INDEX=0"}</definedName>
    <definedName name="_3243__FDSAUDITLINK__" hidden="1">{"fdsup://directions/FAT Viewer?action=UPDATE&amp;creator=factset&amp;DYN_ARGS=TRUE&amp;DOC_NAME=FAT:FQL_AUDITING_CLIENT_TEMPLATE.FAT&amp;display_string=Audit&amp;VAR:KEY=FITIPMDWJK&amp;VAR:QUERY=RkZfR1JPU1NfTUdOKE1PTiwwKQ==&amp;WINDOW=FIRST_POPUP&amp;HEIGHT=450&amp;WIDTH=450&amp;START_MAXIMIZED=","FALSE&amp;VAR:CALENDAR=US&amp;VAR:SYMBOL=GOOG&amp;VAR:INDEX=0"}</definedName>
    <definedName name="_3244__FDSAUDITLINK__" localSheetId="2" hidden="1">{"fdsup://Directions/FactSet Auditing Viewer?action=AUDIT_VALUE&amp;DB=129&amp;ID1=45920010&amp;VALUEID=05194&amp;SDATE=201001&amp;PERIODTYPE=QTR_STD&amp;window=popup_no_bar&amp;width=385&amp;height=120&amp;START_MAXIMIZED=FALSE&amp;creator=factset&amp;display_string=Audit"}</definedName>
    <definedName name="_3244__FDSAUDITLINK__" hidden="1">{"fdsup://Directions/FactSet Auditing Viewer?action=AUDIT_VALUE&amp;DB=129&amp;ID1=45920010&amp;VALUEID=05194&amp;SDATE=201001&amp;PERIODTYPE=QTR_STD&amp;window=popup_no_bar&amp;width=385&amp;height=120&amp;START_MAXIMIZED=FALSE&amp;creator=factset&amp;display_string=Audit"}</definedName>
    <definedName name="_3245__FDSAUDITLINK__" localSheetId="2" hidden="1">{"fdsup://directions/FAT Viewer?action=UPDATE&amp;creator=factset&amp;DYN_ARGS=TRUE&amp;DOC_NAME=FAT:FQL_AUDITING_CLIENT_TEMPLATE.FAT&amp;display_string=Audit&amp;VAR:KEY=ZKRCJALSJU&amp;VAR:QUERY=RkZfRlJFRV9DRihMVE0sMCwsLCxVU0Qp&amp;WINDOW=FIRST_POPUP&amp;HEIGHT=450&amp;WIDTH=450&amp;START_MAXIMI","ZED=FALSE&amp;VAR:CALENDAR=US&amp;VAR:SYMBOL=INDUSTRIALS&amp;VAR:INDEX=0"}</definedName>
    <definedName name="_3245__FDSAUDITLINK__" hidden="1">{"fdsup://directions/FAT Viewer?action=UPDATE&amp;creator=factset&amp;DYN_ARGS=TRUE&amp;DOC_NAME=FAT:FQL_AUDITING_CLIENT_TEMPLATE.FAT&amp;display_string=Audit&amp;VAR:KEY=ZKRCJALSJU&amp;VAR:QUERY=RkZfRlJFRV9DRihMVE0sMCwsLCxVU0Qp&amp;WINDOW=FIRST_POPUP&amp;HEIGHT=450&amp;WIDTH=450&amp;START_MAXIMI","ZED=FALSE&amp;VAR:CALENDAR=US&amp;VAR:SYMBOL=INDUSTRIALS&amp;VAR:INDEX=0"}</definedName>
    <definedName name="_3246__FDSAUDITLINK__" localSheetId="2" hidden="1">{"fdsup://directions/FAT Viewer?action=UPDATE&amp;creator=factset&amp;DYN_ARGS=TRUE&amp;DOC_NAME=FAT:FQL_AUDITING_CLIENT_TEMPLATE.FAT&amp;display_string=Audit&amp;VAR:KEY=BQTSXSDCNA&amp;VAR:QUERY=RkZfRlJFRV9DRihMVE0sMCwsLCxVU0Qp&amp;WINDOW=FIRST_POPUP&amp;HEIGHT=450&amp;WIDTH=450&amp;START_MAXIMI","ZED=FALSE&amp;VAR:CALENDAR=US&amp;VAR:SYMBOL=HSC&amp;VAR:INDEX=0"}</definedName>
    <definedName name="_3246__FDSAUDITLINK__" hidden="1">{"fdsup://directions/FAT Viewer?action=UPDATE&amp;creator=factset&amp;DYN_ARGS=TRUE&amp;DOC_NAME=FAT:FQL_AUDITING_CLIENT_TEMPLATE.FAT&amp;display_string=Audit&amp;VAR:KEY=BQTSXSDCNA&amp;VAR:QUERY=RkZfRlJFRV9DRihMVE0sMCwsLCxVU0Qp&amp;WINDOW=FIRST_POPUP&amp;HEIGHT=450&amp;WIDTH=450&amp;START_MAXIMI","ZED=FALSE&amp;VAR:CALENDAR=US&amp;VAR:SYMBOL=HSC&amp;VAR:INDEX=0"}</definedName>
    <definedName name="_3247__FDSAUDITLINK__" localSheetId="2" hidden="1">{"fdsup://directions/FAT Viewer?action=UPDATE&amp;creator=factset&amp;DYN_ARGS=TRUE&amp;DOC_NAME=FAT:FQL_AUDITING_CLIENT_TEMPLATE.FAT&amp;display_string=Audit&amp;VAR:KEY=FIZYVCFEZC&amp;VAR:QUERY=RkZfRlJFRV9DRihMVE0sMCwsLCxVU0Qp&amp;WINDOW=FIRST_POPUP&amp;HEIGHT=450&amp;WIDTH=450&amp;START_MAXIMI","ZED=FALSE&amp;VAR:CALENDAR=US&amp;VAR:SYMBOL=PWR&amp;VAR:INDEX=0"}</definedName>
    <definedName name="_3247__FDSAUDITLINK__" hidden="1">{"fdsup://directions/FAT Viewer?action=UPDATE&amp;creator=factset&amp;DYN_ARGS=TRUE&amp;DOC_NAME=FAT:FQL_AUDITING_CLIENT_TEMPLATE.FAT&amp;display_string=Audit&amp;VAR:KEY=FIZYVCFEZC&amp;VAR:QUERY=RkZfRlJFRV9DRihMVE0sMCwsLCxVU0Qp&amp;WINDOW=FIRST_POPUP&amp;HEIGHT=450&amp;WIDTH=450&amp;START_MAXIMI","ZED=FALSE&amp;VAR:CALENDAR=US&amp;VAR:SYMBOL=PWR&amp;VAR:INDEX=0"}</definedName>
    <definedName name="_3248__FDSAUDITLINK__" localSheetId="2" hidden="1">{"fdsup://directions/FAT Viewer?action=UPDATE&amp;creator=factset&amp;DYN_ARGS=TRUE&amp;DOC_NAME=FAT:FQL_AUDITING_CLIENT_TEMPLATE.FAT&amp;display_string=Audit&amp;VAR:KEY=PYVOPCBURO&amp;VAR:QUERY=RkZfRlJFRV9DRihMVE0sMCwsLCxVU0Qp&amp;WINDOW=FIRST_POPUP&amp;HEIGHT=450&amp;WIDTH=450&amp;START_MAXIMI","ZED=FALSE&amp;VAR:CALENDAR=US&amp;VAR:SYMBOL=CMI&amp;VAR:INDEX=0"}</definedName>
    <definedName name="_3248__FDSAUDITLINK__" hidden="1">{"fdsup://directions/FAT Viewer?action=UPDATE&amp;creator=factset&amp;DYN_ARGS=TRUE&amp;DOC_NAME=FAT:FQL_AUDITING_CLIENT_TEMPLATE.FAT&amp;display_string=Audit&amp;VAR:KEY=PYVOPCBURO&amp;VAR:QUERY=RkZfRlJFRV9DRihMVE0sMCwsLCxVU0Qp&amp;WINDOW=FIRST_POPUP&amp;HEIGHT=450&amp;WIDTH=450&amp;START_MAXIMI","ZED=FALSE&amp;VAR:CALENDAR=US&amp;VAR:SYMBOL=CMI&amp;VAR:INDEX=0"}</definedName>
    <definedName name="_3249__FDSAUDITLINK__" localSheetId="2" hidden="1">{"fdsup://directions/FAT Viewer?action=UPDATE&amp;creator=factset&amp;DYN_ARGS=TRUE&amp;DOC_NAME=FAT:FQL_AUDITING_CLIENT_TEMPLATE.FAT&amp;display_string=Audit&amp;VAR:KEY=FKRKJYLIXS&amp;VAR:QUERY=RkZfRlJFRV9DRihMVE0sMCwsLCxVU0Qp&amp;WINDOW=FIRST_POPUP&amp;HEIGHT=450&amp;WIDTH=450&amp;START_MAXIMI","ZED=FALSE&amp;VAR:CALENDAR=US&amp;VAR:SYMBOL=VMI&amp;VAR:INDEX=0"}</definedName>
    <definedName name="_3249__FDSAUDITLINK__" hidden="1">{"fdsup://directions/FAT Viewer?action=UPDATE&amp;creator=factset&amp;DYN_ARGS=TRUE&amp;DOC_NAME=FAT:FQL_AUDITING_CLIENT_TEMPLATE.FAT&amp;display_string=Audit&amp;VAR:KEY=FKRKJYLIXS&amp;VAR:QUERY=RkZfRlJFRV9DRihMVE0sMCwsLCxVU0Qp&amp;WINDOW=FIRST_POPUP&amp;HEIGHT=450&amp;WIDTH=450&amp;START_MAXIMI","ZED=FALSE&amp;VAR:CALENDAR=US&amp;VAR:SYMBOL=VMI&amp;VAR:INDEX=0"}</definedName>
    <definedName name="_325__FDSAUDITLINK__" localSheetId="2" hidden="1">{"fdsup://directions/FAT Viewer?action=UPDATE&amp;creator=factset&amp;DYN_ARGS=TRUE&amp;DOC_NAME=FAT:FQL_AUDITING_CLIENT_TEMPLATE.FAT&amp;display_string=Audit&amp;VAR:KEY=PEFMHSLWLC&amp;VAR:QUERY=RkZfRlJFRV9DRihMVE0sMCwsLCxVU0Qp&amp;WINDOW=FIRST_POPUP&amp;HEIGHT=450&amp;WIDTH=450&amp;START_MAXIMI","ZED=FALSE&amp;VAR:CALENDAR=US&amp;VAR:SYMBOL=WFMI&amp;VAR:INDEX=0"}</definedName>
    <definedName name="_325__FDSAUDITLINK__" hidden="1">{"fdsup://directions/FAT Viewer?action=UPDATE&amp;creator=factset&amp;DYN_ARGS=TRUE&amp;DOC_NAME=FAT:FQL_AUDITING_CLIENT_TEMPLATE.FAT&amp;display_string=Audit&amp;VAR:KEY=PEFMHSLWLC&amp;VAR:QUERY=RkZfRlJFRV9DRihMVE0sMCwsLCxVU0Qp&amp;WINDOW=FIRST_POPUP&amp;HEIGHT=450&amp;WIDTH=450&amp;START_MAXIMI","ZED=FALSE&amp;VAR:CALENDAR=US&amp;VAR:SYMBOL=WFMI&amp;VAR:INDEX=0"}</definedName>
    <definedName name="_3250__FDSAUDITLINK__" localSheetId="2" hidden="1">{"fdsup://directions/FAT Viewer?action=UPDATE&amp;creator=factset&amp;DYN_ARGS=TRUE&amp;DOC_NAME=FAT:FQL_AUDITING_CLIENT_TEMPLATE.FAT&amp;display_string=Audit&amp;VAR:KEY=PUVUJEVQFK&amp;VAR:QUERY=RkZfRlJFRV9DRihMVE0sMCwsLCxVU0Qp&amp;WINDOW=FIRST_POPUP&amp;HEIGHT=450&amp;WIDTH=450&amp;START_MAXIMI","ZED=FALSE&amp;VAR:CALENDAR=US&amp;VAR:SYMBOL=TTEK&amp;VAR:INDEX=0"}</definedName>
    <definedName name="_3250__FDSAUDITLINK__" hidden="1">{"fdsup://directions/FAT Viewer?action=UPDATE&amp;creator=factset&amp;DYN_ARGS=TRUE&amp;DOC_NAME=FAT:FQL_AUDITING_CLIENT_TEMPLATE.FAT&amp;display_string=Audit&amp;VAR:KEY=PUVUJEVQFK&amp;VAR:QUERY=RkZfRlJFRV9DRihMVE0sMCwsLCxVU0Qp&amp;WINDOW=FIRST_POPUP&amp;HEIGHT=450&amp;WIDTH=450&amp;START_MAXIMI","ZED=FALSE&amp;VAR:CALENDAR=US&amp;VAR:SYMBOL=TTEK&amp;VAR:INDEX=0"}</definedName>
    <definedName name="_3251__FDSAUDITLINK__" localSheetId="2" hidden="1">{"fdsup://directions/FAT Viewer?action=UPDATE&amp;creator=factset&amp;DYN_ARGS=TRUE&amp;DOC_NAME=FAT:FQL_AUDITING_CLIENT_TEMPLATE.FAT&amp;display_string=Audit&amp;VAR:KEY=FWPMFATAFY&amp;VAR:QUERY=RkZfRlJFRV9DRihMVE0sMCwsLCxVU0Qp&amp;WINDOW=FIRST_POPUP&amp;HEIGHT=450&amp;WIDTH=450&amp;START_MAXIMI","ZED=FALSE&amp;VAR:CALENDAR=US&amp;VAR:SYMBOL=ABB&amp;VAR:INDEX=0"}</definedName>
    <definedName name="_3251__FDSAUDITLINK__" hidden="1">{"fdsup://directions/FAT Viewer?action=UPDATE&amp;creator=factset&amp;DYN_ARGS=TRUE&amp;DOC_NAME=FAT:FQL_AUDITING_CLIENT_TEMPLATE.FAT&amp;display_string=Audit&amp;VAR:KEY=FWPMFATAFY&amp;VAR:QUERY=RkZfRlJFRV9DRihMVE0sMCwsLCxVU0Qp&amp;WINDOW=FIRST_POPUP&amp;HEIGHT=450&amp;WIDTH=450&amp;START_MAXIMI","ZED=FALSE&amp;VAR:CALENDAR=US&amp;VAR:SYMBOL=ABB&amp;VAR:INDEX=0"}</definedName>
    <definedName name="_3252__FDSAUDITLINK__" localSheetId="2" hidden="1">{"fdsup://directions/FAT Viewer?action=UPDATE&amp;creator=factset&amp;DYN_ARGS=TRUE&amp;DOC_NAME=FAT:FQL_AUDITING_CLIENT_TEMPLATE.FAT&amp;display_string=Audit&amp;VAR:KEY=VOBOBQTULI&amp;VAR:QUERY=RkZfRlJFRV9DRihMVE0sMCwsLCxVU0Qp&amp;WINDOW=FIRST_POPUP&amp;HEIGHT=450&amp;WIDTH=450&amp;START_MAXIMI","ZED=FALSE&amp;VAR:CALENDAR=US&amp;VAR:SYMBOL=NSC&amp;VAR:INDEX=0"}</definedName>
    <definedName name="_3252__FDSAUDITLINK__" hidden="1">{"fdsup://directions/FAT Viewer?action=UPDATE&amp;creator=factset&amp;DYN_ARGS=TRUE&amp;DOC_NAME=FAT:FQL_AUDITING_CLIENT_TEMPLATE.FAT&amp;display_string=Audit&amp;VAR:KEY=VOBOBQTULI&amp;VAR:QUERY=RkZfRlJFRV9DRihMVE0sMCwsLCxVU0Qp&amp;WINDOW=FIRST_POPUP&amp;HEIGHT=450&amp;WIDTH=450&amp;START_MAXIMI","ZED=FALSE&amp;VAR:CALENDAR=US&amp;VAR:SYMBOL=NSC&amp;VAR:INDEX=0"}</definedName>
    <definedName name="_3253__FDSAUDITLINK__" localSheetId="2" hidden="1">{"fdsup://Directions/FactSet Auditing Viewer?action=AUDIT_VALUE&amp;DB=129&amp;ID1=92025310&amp;VALUEID=02001&amp;SDATE=201001&amp;PERIODTYPE=QTR_STD&amp;window=popup_no_bar&amp;width=385&amp;height=120&amp;START_MAXIMIZED=FALSE&amp;creator=factset&amp;display_string=Audit"}</definedName>
    <definedName name="_3253__FDSAUDITLINK__" hidden="1">{"fdsup://Directions/FactSet Auditing Viewer?action=AUDIT_VALUE&amp;DB=129&amp;ID1=92025310&amp;VALUEID=02001&amp;SDATE=201001&amp;PERIODTYPE=QTR_STD&amp;window=popup_no_bar&amp;width=385&amp;height=120&amp;START_MAXIMIZED=FALSE&amp;creator=factset&amp;display_string=Audit"}</definedName>
    <definedName name="_3254__FDSAUDITLINK__" localSheetId="2" hidden="1">{"fdsup://directions/FAT Viewer?action=UPDATE&amp;creator=factset&amp;DYN_ARGS=TRUE&amp;DOC_NAME=FAT:FQL_AUDITING_CLIENT_TEMPLATE.FAT&amp;display_string=Audit&amp;VAR:KEY=RMTUFWLSLM&amp;VAR:QUERY=RkZfR1JPU1NfTUdOKE1PTiwwKQ==&amp;WINDOW=FIRST_POPUP&amp;HEIGHT=450&amp;WIDTH=450&amp;START_MAXIMIZED=","FALSE&amp;VAR:CALENDAR=US&amp;VAR:SYMBOL=HSC&amp;VAR:INDEX=0"}</definedName>
    <definedName name="_3254__FDSAUDITLINK__" hidden="1">{"fdsup://directions/FAT Viewer?action=UPDATE&amp;creator=factset&amp;DYN_ARGS=TRUE&amp;DOC_NAME=FAT:FQL_AUDITING_CLIENT_TEMPLATE.FAT&amp;display_string=Audit&amp;VAR:KEY=RMTUFWLSLM&amp;VAR:QUERY=RkZfR1JPU1NfTUdOKE1PTiwwKQ==&amp;WINDOW=FIRST_POPUP&amp;HEIGHT=450&amp;WIDTH=450&amp;START_MAXIMIZED=","FALSE&amp;VAR:CALENDAR=US&amp;VAR:SYMBOL=HSC&amp;VAR:INDEX=0"}</definedName>
    <definedName name="_3255__FDSAUDITLINK__" localSheetId="2" hidden="1">{"fdsup://directions/FAT Viewer?action=UPDATE&amp;creator=factset&amp;DYN_ARGS=TRUE&amp;DOC_NAME=FAT:FQL_AUDITING_CLIENT_TEMPLATE.FAT&amp;display_string=Audit&amp;VAR:KEY=LCLULENCLC&amp;VAR:QUERY=RkZfR1JPU1NfTUdOKE1PTiwwKQ==&amp;WINDOW=FIRST_POPUP&amp;HEIGHT=450&amp;WIDTH=450&amp;START_MAXIMIZED=","FALSE&amp;VAR:CALENDAR=US&amp;VAR:SYMBOL=PWR&amp;VAR:INDEX=0"}</definedName>
    <definedName name="_3255__FDSAUDITLINK__" hidden="1">{"fdsup://directions/FAT Viewer?action=UPDATE&amp;creator=factset&amp;DYN_ARGS=TRUE&amp;DOC_NAME=FAT:FQL_AUDITING_CLIENT_TEMPLATE.FAT&amp;display_string=Audit&amp;VAR:KEY=LCLULENCLC&amp;VAR:QUERY=RkZfR1JPU1NfTUdOKE1PTiwwKQ==&amp;WINDOW=FIRST_POPUP&amp;HEIGHT=450&amp;WIDTH=450&amp;START_MAXIMIZED=","FALSE&amp;VAR:CALENDAR=US&amp;VAR:SYMBOL=PWR&amp;VAR:INDEX=0"}</definedName>
    <definedName name="_3256__FDSAUDITLINK__" localSheetId="2" hidden="1">{"fdsup://directions/FAT Viewer?action=UPDATE&amp;creator=factset&amp;DYN_ARGS=TRUE&amp;DOC_NAME=FAT:FQL_AUDITING_CLIENT_TEMPLATE.FAT&amp;display_string=Audit&amp;VAR:KEY=HEXGZMJERM&amp;VAR:QUERY=RkZfR1JPU1NfTUdOKE1PTiwwKQ==&amp;WINDOW=FIRST_POPUP&amp;HEIGHT=450&amp;WIDTH=450&amp;START_MAXIMIZED=","FALSE&amp;VAR:CALENDAR=US&amp;VAR:SYMBOL=CMI&amp;VAR:INDEX=0"}</definedName>
    <definedName name="_3256__FDSAUDITLINK__" hidden="1">{"fdsup://directions/FAT Viewer?action=UPDATE&amp;creator=factset&amp;DYN_ARGS=TRUE&amp;DOC_NAME=FAT:FQL_AUDITING_CLIENT_TEMPLATE.FAT&amp;display_string=Audit&amp;VAR:KEY=HEXGZMJERM&amp;VAR:QUERY=RkZfR1JPU1NfTUdOKE1PTiwwKQ==&amp;WINDOW=FIRST_POPUP&amp;HEIGHT=450&amp;WIDTH=450&amp;START_MAXIMIZED=","FALSE&amp;VAR:CALENDAR=US&amp;VAR:SYMBOL=CMI&amp;VAR:INDEX=0"}</definedName>
    <definedName name="_3257__FDSAUDITLINK__" localSheetId="2" hidden="1">{"fdsup://directions/FAT Viewer?action=UPDATE&amp;creator=factset&amp;DYN_ARGS=TRUE&amp;DOC_NAME=FAT:FQL_AUDITING_CLIENT_TEMPLATE.FAT&amp;display_string=Audit&amp;VAR:KEY=NINSBWDMXA&amp;VAR:QUERY=RkZfR1JPU1NfTUdOKE1PTiwwKQ==&amp;WINDOW=FIRST_POPUP&amp;HEIGHT=450&amp;WIDTH=450&amp;START_MAXIMIZED=","FALSE&amp;VAR:CALENDAR=US&amp;VAR:SYMBOL=VMI&amp;VAR:INDEX=0"}</definedName>
    <definedName name="_3257__FDSAUDITLINK__" hidden="1">{"fdsup://directions/FAT Viewer?action=UPDATE&amp;creator=factset&amp;DYN_ARGS=TRUE&amp;DOC_NAME=FAT:FQL_AUDITING_CLIENT_TEMPLATE.FAT&amp;display_string=Audit&amp;VAR:KEY=NINSBWDMXA&amp;VAR:QUERY=RkZfR1JPU1NfTUdOKE1PTiwwKQ==&amp;WINDOW=FIRST_POPUP&amp;HEIGHT=450&amp;WIDTH=450&amp;START_MAXIMIZED=","FALSE&amp;VAR:CALENDAR=US&amp;VAR:SYMBOL=VMI&amp;VAR:INDEX=0"}</definedName>
    <definedName name="_3258__FDSAUDITLINK__" localSheetId="2" hidden="1">{"fdsup://directions/FAT Viewer?action=UPDATE&amp;creator=factset&amp;DYN_ARGS=TRUE&amp;DOC_NAME=FAT:FQL_AUDITING_CLIENT_TEMPLATE.FAT&amp;display_string=Audit&amp;VAR:KEY=ZIVUTQZSPI&amp;VAR:QUERY=RkZfR1JPU1NfTUdOKE1PTiwwKQ==&amp;WINDOW=FIRST_POPUP&amp;HEIGHT=450&amp;WIDTH=450&amp;START_MAXIMIZED=","FALSE&amp;VAR:CALENDAR=US&amp;VAR:SYMBOL=TTEK&amp;VAR:INDEX=0"}</definedName>
    <definedName name="_3258__FDSAUDITLINK__" hidden="1">{"fdsup://directions/FAT Viewer?action=UPDATE&amp;creator=factset&amp;DYN_ARGS=TRUE&amp;DOC_NAME=FAT:FQL_AUDITING_CLIENT_TEMPLATE.FAT&amp;display_string=Audit&amp;VAR:KEY=ZIVUTQZSPI&amp;VAR:QUERY=RkZfR1JPU1NfTUdOKE1PTiwwKQ==&amp;WINDOW=FIRST_POPUP&amp;HEIGHT=450&amp;WIDTH=450&amp;START_MAXIMIZED=","FALSE&amp;VAR:CALENDAR=US&amp;VAR:SYMBOL=TTEK&amp;VAR:INDEX=0"}</definedName>
    <definedName name="_3259__FDSAUDITLINK__" localSheetId="2" hidden="1">{"fdsup://directions/FAT Viewer?action=UPDATE&amp;creator=factset&amp;DYN_ARGS=TRUE&amp;DOC_NAME=FAT:FQL_AUDITING_CLIENT_TEMPLATE.FAT&amp;display_string=Audit&amp;VAR:KEY=ZATYBAJGBU&amp;VAR:QUERY=RkZfR1JPU1NfTUdOKE1PTiwwKQ==&amp;WINDOW=FIRST_POPUP&amp;HEIGHT=450&amp;WIDTH=450&amp;START_MAXIMIZED=","FALSE&amp;VAR:CALENDAR=US&amp;VAR:SYMBOL=ABB&amp;VAR:INDEX=0"}</definedName>
    <definedName name="_3259__FDSAUDITLINK__" hidden="1">{"fdsup://directions/FAT Viewer?action=UPDATE&amp;creator=factset&amp;DYN_ARGS=TRUE&amp;DOC_NAME=FAT:FQL_AUDITING_CLIENT_TEMPLATE.FAT&amp;display_string=Audit&amp;VAR:KEY=ZATYBAJGBU&amp;VAR:QUERY=RkZfR1JPU1NfTUdOKE1PTiwwKQ==&amp;WINDOW=FIRST_POPUP&amp;HEIGHT=450&amp;WIDTH=450&amp;START_MAXIMIZED=","FALSE&amp;VAR:CALENDAR=US&amp;VAR:SYMBOL=ABB&amp;VAR:INDEX=0"}</definedName>
    <definedName name="_326__FDSAUDITLINK__" localSheetId="2" hidden="1">{"fdsup://directions/FAT Viewer?action=UPDATE&amp;creator=factset&amp;DYN_ARGS=TRUE&amp;DOC_NAME=FAT:FQL_AUDITING_CLIENT_TEMPLATE.FAT&amp;display_string=Audit&amp;VAR:KEY=DKLIPWPIBE&amp;VAR:QUERY=RkZfR1JPU1NfTUdOKE1PTiwwKQ==&amp;WINDOW=FIRST_POPUP&amp;HEIGHT=450&amp;WIDTH=450&amp;START_MAXIMIZED=","FALSE&amp;VAR:CALENDAR=US&amp;VAR:SYMBOL=WFMI&amp;VAR:INDEX=0"}</definedName>
    <definedName name="_326__FDSAUDITLINK__" hidden="1">{"fdsup://directions/FAT Viewer?action=UPDATE&amp;creator=factset&amp;DYN_ARGS=TRUE&amp;DOC_NAME=FAT:FQL_AUDITING_CLIENT_TEMPLATE.FAT&amp;display_string=Audit&amp;VAR:KEY=DKLIPWPIBE&amp;VAR:QUERY=RkZfR1JPU1NfTUdOKE1PTiwwKQ==&amp;WINDOW=FIRST_POPUP&amp;HEIGHT=450&amp;WIDTH=450&amp;START_MAXIMIZED=","FALSE&amp;VAR:CALENDAR=US&amp;VAR:SYMBOL=WFMI&amp;VAR:INDEX=0"}</definedName>
    <definedName name="_3260__FDSAUDITLINK__" localSheetId="2" hidden="1">{"fdsup://directions/FAT Viewer?action=UPDATE&amp;creator=factset&amp;DYN_ARGS=TRUE&amp;DOC_NAME=FAT:FQL_AUDITING_CLIENT_TEMPLATE.FAT&amp;display_string=Audit&amp;VAR:KEY=BQPYXGFIPI&amp;VAR:QUERY=RkZfR1JPU1NfTUdOKE1PTiwwKQ==&amp;WINDOW=FIRST_POPUP&amp;HEIGHT=450&amp;WIDTH=450&amp;START_MAXIMIZED=","FALSE&amp;VAR:CALENDAR=US&amp;VAR:SYMBOL=NSC&amp;VAR:INDEX=0"}</definedName>
    <definedName name="_3260__FDSAUDITLINK__" hidden="1">{"fdsup://directions/FAT Viewer?action=UPDATE&amp;creator=factset&amp;DYN_ARGS=TRUE&amp;DOC_NAME=FAT:FQL_AUDITING_CLIENT_TEMPLATE.FAT&amp;display_string=Audit&amp;VAR:KEY=BQPYXGFIPI&amp;VAR:QUERY=RkZfR1JPU1NfTUdOKE1PTiwwKQ==&amp;WINDOW=FIRST_POPUP&amp;HEIGHT=450&amp;WIDTH=450&amp;START_MAXIMIZED=","FALSE&amp;VAR:CALENDAR=US&amp;VAR:SYMBOL=NSC&amp;VAR:INDEX=0"}</definedName>
    <definedName name="_3261__FDSAUDITLINK__" localSheetId="2" hidden="1">{"fdsup://Directions/FactSet Auditing Viewer?action=AUDIT_VALUE&amp;DB=129&amp;ID1=92025310&amp;VALUEID=05194&amp;SDATE=201001&amp;PERIODTYPE=QTR_STD&amp;window=popup_no_bar&amp;width=385&amp;height=120&amp;START_MAXIMIZED=FALSE&amp;creator=factset&amp;display_string=Audit"}</definedName>
    <definedName name="_3261__FDSAUDITLINK__" hidden="1">{"fdsup://Directions/FactSet Auditing Viewer?action=AUDIT_VALUE&amp;DB=129&amp;ID1=92025310&amp;VALUEID=05194&amp;SDATE=201001&amp;PERIODTYPE=QTR_STD&amp;window=popup_no_bar&amp;width=385&amp;height=120&amp;START_MAXIMIZED=FALSE&amp;creator=factset&amp;display_string=Audit"}</definedName>
    <definedName name="_3262__FDSAUDITLINK__" localSheetId="2" hidden="1">{"fdsup://directions/FAT Viewer?action=UPDATE&amp;creator=factset&amp;DYN_ARGS=TRUE&amp;DOC_NAME=FAT:FQL_AUDITING_CLIENT_TEMPLATE.FAT&amp;display_string=Audit&amp;VAR:KEY=TQLIPKNODK&amp;VAR:QUERY=RkZfRlJFRV9DRihMVE0sMCwsLCxVU0Qp&amp;WINDOW=FIRST_POPUP&amp;HEIGHT=450&amp;WIDTH=450&amp;START_MAXIMI","ZED=FALSE&amp;VAR:CALENDAR=US&amp;VAR:SYMBOL=AYI&amp;VAR:INDEX=0"}</definedName>
    <definedName name="_3262__FDSAUDITLINK__" hidden="1">{"fdsup://directions/FAT Viewer?action=UPDATE&amp;creator=factset&amp;DYN_ARGS=TRUE&amp;DOC_NAME=FAT:FQL_AUDITING_CLIENT_TEMPLATE.FAT&amp;display_string=Audit&amp;VAR:KEY=TQLIPKNODK&amp;VAR:QUERY=RkZfRlJFRV9DRihMVE0sMCwsLCxVU0Qp&amp;WINDOW=FIRST_POPUP&amp;HEIGHT=450&amp;WIDTH=450&amp;START_MAXIMI","ZED=FALSE&amp;VAR:CALENDAR=US&amp;VAR:SYMBOL=AYI&amp;VAR:INDEX=0"}</definedName>
    <definedName name="_3263__FDSAUDITLINK__" localSheetId="2" hidden="1">{"fdsup://directions/FAT Viewer?action=UPDATE&amp;creator=factset&amp;DYN_ARGS=TRUE&amp;DOC_NAME=FAT:FQL_AUDITING_CLIENT_TEMPLATE.FAT&amp;display_string=Audit&amp;VAR:KEY=XSNUTSFMNK&amp;VAR:QUERY=RkZfR1JPU1NfTUdOKE1PTiwwKQ==&amp;WINDOW=FIRST_POPUP&amp;HEIGHT=450&amp;WIDTH=450&amp;START_MAXIMIZED=","FALSE&amp;VAR:CALENDAR=US&amp;VAR:SYMBOL=AYI&amp;VAR:INDEX=0"}</definedName>
    <definedName name="_3263__FDSAUDITLINK__" hidden="1">{"fdsup://directions/FAT Viewer?action=UPDATE&amp;creator=factset&amp;DYN_ARGS=TRUE&amp;DOC_NAME=FAT:FQL_AUDITING_CLIENT_TEMPLATE.FAT&amp;display_string=Audit&amp;VAR:KEY=XSNUTSFMNK&amp;VAR:QUERY=RkZfR1JPU1NfTUdOKE1PTiwwKQ==&amp;WINDOW=FIRST_POPUP&amp;HEIGHT=450&amp;WIDTH=450&amp;START_MAXIMIZED=","FALSE&amp;VAR:CALENDAR=US&amp;VAR:SYMBOL=AYI&amp;VAR:INDEX=0"}</definedName>
    <definedName name="_3264__FDSAUDITLINK__" localSheetId="2" hidden="1">{"fdsup://directions/FAT Viewer?action=UPDATE&amp;creator=factset&amp;DYN_ARGS=TRUE&amp;DOC_NAME=FAT:FQL_AUDITING_CLIENT_TEMPLATE.FAT&amp;display_string=Audit&amp;VAR:KEY=VMTERABAZS&amp;VAR:QUERY=RkZfRlJFRV9DRihMVE0sMCwsLCxVU0Qp&amp;WINDOW=FIRST_POPUP&amp;HEIGHT=450&amp;WIDTH=450&amp;START_MAXIMI","ZED=FALSE&amp;VAR:CALENDAR=US&amp;VAR:SYMBOL=CREE&amp;VAR:INDEX=0"}</definedName>
    <definedName name="_3264__FDSAUDITLINK__" hidden="1">{"fdsup://directions/FAT Viewer?action=UPDATE&amp;creator=factset&amp;DYN_ARGS=TRUE&amp;DOC_NAME=FAT:FQL_AUDITING_CLIENT_TEMPLATE.FAT&amp;display_string=Audit&amp;VAR:KEY=VMTERABAZS&amp;VAR:QUERY=RkZfRlJFRV9DRihMVE0sMCwsLCxVU0Qp&amp;WINDOW=FIRST_POPUP&amp;HEIGHT=450&amp;WIDTH=450&amp;START_MAXIMI","ZED=FALSE&amp;VAR:CALENDAR=US&amp;VAR:SYMBOL=CREE&amp;VAR:INDEX=0"}</definedName>
    <definedName name="_3265__FDSAUDITLINK__" localSheetId="2" hidden="1">{"fdsup://directions/FAT Viewer?action=UPDATE&amp;creator=factset&amp;DYN_ARGS=TRUE&amp;DOC_NAME=FAT:FQL_AUDITING_CLIENT_TEMPLATE.FAT&amp;display_string=Audit&amp;VAR:KEY=HIJOHMFQBM&amp;VAR:QUERY=RkZfRlJFRV9DRihMVE0sMCwsLCxVU0Qp&amp;WINDOW=FIRST_POPUP&amp;HEIGHT=450&amp;WIDTH=450&amp;START_MAXIMI","ZED=FALSE&amp;VAR:CALENDAR=US&amp;VAR:SYMBOL=EME&amp;VAR:INDEX=0"}</definedName>
    <definedName name="_3265__FDSAUDITLINK__" hidden="1">{"fdsup://directions/FAT Viewer?action=UPDATE&amp;creator=factset&amp;DYN_ARGS=TRUE&amp;DOC_NAME=FAT:FQL_AUDITING_CLIENT_TEMPLATE.FAT&amp;display_string=Audit&amp;VAR:KEY=HIJOHMFQBM&amp;VAR:QUERY=RkZfRlJFRV9DRihMVE0sMCwsLCxVU0Qp&amp;WINDOW=FIRST_POPUP&amp;HEIGHT=450&amp;WIDTH=450&amp;START_MAXIMI","ZED=FALSE&amp;VAR:CALENDAR=US&amp;VAR:SYMBOL=EME&amp;VAR:INDEX=0"}</definedName>
    <definedName name="_3266__FDSAUDITLINK__" localSheetId="2" hidden="1">{"fdsup://directions/FAT Viewer?action=UPDATE&amp;creator=factset&amp;DYN_ARGS=TRUE&amp;DOC_NAME=FAT:FQL_AUDITING_CLIENT_TEMPLATE.FAT&amp;display_string=Audit&amp;VAR:KEY=VEDYNGTMBO&amp;VAR:QUERY=RkZfRlJFRV9DRihMVE0sMCwsLCxVU0Qp&amp;WINDOW=FIRST_POPUP&amp;HEIGHT=450&amp;WIDTH=450&amp;START_MAXIMI","ZED=FALSE&amp;VAR:CALENDAR=US&amp;VAR:SYMBOL=WFC&amp;VAR:INDEX=0"}</definedName>
    <definedName name="_3266__FDSAUDITLINK__" hidden="1">{"fdsup://directions/FAT Viewer?action=UPDATE&amp;creator=factset&amp;DYN_ARGS=TRUE&amp;DOC_NAME=FAT:FQL_AUDITING_CLIENT_TEMPLATE.FAT&amp;display_string=Audit&amp;VAR:KEY=VEDYNGTMBO&amp;VAR:QUERY=RkZfRlJFRV9DRihMVE0sMCwsLCxVU0Qp&amp;WINDOW=FIRST_POPUP&amp;HEIGHT=450&amp;WIDTH=450&amp;START_MAXIMI","ZED=FALSE&amp;VAR:CALENDAR=US&amp;VAR:SYMBOL=WFC&amp;VAR:INDEX=0"}</definedName>
    <definedName name="_3267__FDSAUDITLINK__" localSheetId="2" hidden="1">{"fdsup://directions/FAT Viewer?action=UPDATE&amp;creator=factset&amp;DYN_ARGS=TRUE&amp;DOC_NAME=FAT:FQL_AUDITING_CLIENT_TEMPLATE.FAT&amp;display_string=Audit&amp;VAR:KEY=VWDGPWTMPU&amp;VAR:QUERY=RkZfRlJFRV9DRihMVE0sMCwsLCxVU0Qp&amp;WINDOW=FIRST_POPUP&amp;HEIGHT=450&amp;WIDTH=450&amp;START_MAXIMI","ZED=FALSE&amp;VAR:CALENDAR=US&amp;VAR:SYMBOL=WAB&amp;VAR:INDEX=0"}</definedName>
    <definedName name="_3267__FDSAUDITLINK__" hidden="1">{"fdsup://directions/FAT Viewer?action=UPDATE&amp;creator=factset&amp;DYN_ARGS=TRUE&amp;DOC_NAME=FAT:FQL_AUDITING_CLIENT_TEMPLATE.FAT&amp;display_string=Audit&amp;VAR:KEY=VWDGPWTMPU&amp;VAR:QUERY=RkZfRlJFRV9DRihMVE0sMCwsLCxVU0Qp&amp;WINDOW=FIRST_POPUP&amp;HEIGHT=450&amp;WIDTH=450&amp;START_MAXIMI","ZED=FALSE&amp;VAR:CALENDAR=US&amp;VAR:SYMBOL=WAB&amp;VAR:INDEX=0"}</definedName>
    <definedName name="_3268__FDSAUDITLINK__" localSheetId="2" hidden="1">{"fdsup://directions/FAT Viewer?action=UPDATE&amp;creator=factset&amp;DYN_ARGS=TRUE&amp;DOC_NAME=FAT:FQL_AUDITING_CLIENT_TEMPLATE.FAT&amp;display_string=Audit&amp;VAR:KEY=FUDAVKLYBI&amp;VAR:QUERY=RkZfRlJFRV9DRihMVE0sMCwsLCxVU0Qp&amp;WINDOW=FIRST_POPUP&amp;HEIGHT=450&amp;WIDTH=450&amp;START_MAXIMI","ZED=FALSE&amp;VAR:CALENDAR=US&amp;VAR:SYMBOL=WFMI&amp;VAR:INDEX=0"}</definedName>
    <definedName name="_3268__FDSAUDITLINK__" hidden="1">{"fdsup://directions/FAT Viewer?action=UPDATE&amp;creator=factset&amp;DYN_ARGS=TRUE&amp;DOC_NAME=FAT:FQL_AUDITING_CLIENT_TEMPLATE.FAT&amp;display_string=Audit&amp;VAR:KEY=FUDAVKLYBI&amp;VAR:QUERY=RkZfRlJFRV9DRihMVE0sMCwsLCxVU0Qp&amp;WINDOW=FIRST_POPUP&amp;HEIGHT=450&amp;WIDTH=450&amp;START_MAXIMI","ZED=FALSE&amp;VAR:CALENDAR=US&amp;VAR:SYMBOL=WFMI&amp;VAR:INDEX=0"}</definedName>
    <definedName name="_3269__FDSAUDITLINK__" localSheetId="2" hidden="1">{"fdsup://directions/FAT Viewer?action=UPDATE&amp;creator=factset&amp;DYN_ARGS=TRUE&amp;DOC_NAME=FAT:FQL_AUDITING_CLIENT_TEMPLATE.FAT&amp;display_string=Audit&amp;VAR:KEY=BGVOHANGNE&amp;VAR:QUERY=RkZfR1JPU1NfTUdOKE1PTiwwKQ==&amp;WINDOW=FIRST_POPUP&amp;HEIGHT=450&amp;WIDTH=450&amp;START_MAXIMIZED=","FALSE&amp;VAR:CALENDAR=US&amp;VAR:SYMBOL=CREE&amp;VAR:INDEX=0"}</definedName>
    <definedName name="_3269__FDSAUDITLINK__" hidden="1">{"fdsup://directions/FAT Viewer?action=UPDATE&amp;creator=factset&amp;DYN_ARGS=TRUE&amp;DOC_NAME=FAT:FQL_AUDITING_CLIENT_TEMPLATE.FAT&amp;display_string=Audit&amp;VAR:KEY=BGVOHANGNE&amp;VAR:QUERY=RkZfR1JPU1NfTUdOKE1PTiwwKQ==&amp;WINDOW=FIRST_POPUP&amp;HEIGHT=450&amp;WIDTH=450&amp;START_MAXIMIZED=","FALSE&amp;VAR:CALENDAR=US&amp;VAR:SYMBOL=CREE&amp;VAR:INDEX=0"}</definedName>
    <definedName name="_327__FDSAUDITLINK__" localSheetId="2" hidden="1">{"fdsup://directions/FAT Viewer?action=UPDATE&amp;creator=factset&amp;DYN_ARGS=TRUE&amp;DOC_NAME=FAT:FQL_AUDITING_CLIENT_TEMPLATE.FAT&amp;display_string=Audit&amp;VAR:KEY=DWXQVIRUFG&amp;VAR:QUERY=RkZfR1JPU1NfTUdOKE1PTiwwKQ==&amp;WINDOW=FIRST_POPUP&amp;HEIGHT=450&amp;WIDTH=450&amp;START_MAXIMIZED=","FALSE&amp;VAR:CALENDAR=US&amp;VAR:SYMBOL=CHD&amp;VAR:INDEX=0"}</definedName>
    <definedName name="_327__FDSAUDITLINK__" hidden="1">{"fdsup://directions/FAT Viewer?action=UPDATE&amp;creator=factset&amp;DYN_ARGS=TRUE&amp;DOC_NAME=FAT:FQL_AUDITING_CLIENT_TEMPLATE.FAT&amp;display_string=Audit&amp;VAR:KEY=DWXQVIRUFG&amp;VAR:QUERY=RkZfR1JPU1NfTUdOKE1PTiwwKQ==&amp;WINDOW=FIRST_POPUP&amp;HEIGHT=450&amp;WIDTH=450&amp;START_MAXIMIZED=","FALSE&amp;VAR:CALENDAR=US&amp;VAR:SYMBOL=CHD&amp;VAR:INDEX=0"}</definedName>
    <definedName name="_3270__FDSAUDITLINK__" localSheetId="2" hidden="1">{"fdsup://directions/FAT Viewer?action=UPDATE&amp;creator=factset&amp;DYN_ARGS=TRUE&amp;DOC_NAME=FAT:FQL_AUDITING_CLIENT_TEMPLATE.FAT&amp;display_string=Audit&amp;VAR:KEY=FYLIBGTIVK&amp;VAR:QUERY=RkZfR1JPU1NfTUdOKE1PTiwwKQ==&amp;WINDOW=FIRST_POPUP&amp;HEIGHT=450&amp;WIDTH=450&amp;START_MAXIMIZED=","FALSE&amp;VAR:CALENDAR=US&amp;VAR:SYMBOL=EME&amp;VAR:INDEX=0"}</definedName>
    <definedName name="_3270__FDSAUDITLINK__" hidden="1">{"fdsup://directions/FAT Viewer?action=UPDATE&amp;creator=factset&amp;DYN_ARGS=TRUE&amp;DOC_NAME=FAT:FQL_AUDITING_CLIENT_TEMPLATE.FAT&amp;display_string=Audit&amp;VAR:KEY=FYLIBGTIVK&amp;VAR:QUERY=RkZfR1JPU1NfTUdOKE1PTiwwKQ==&amp;WINDOW=FIRST_POPUP&amp;HEIGHT=450&amp;WIDTH=450&amp;START_MAXIMIZED=","FALSE&amp;VAR:CALENDAR=US&amp;VAR:SYMBOL=EME&amp;VAR:INDEX=0"}</definedName>
    <definedName name="_3271__FDSAUDITLINK__" localSheetId="2" hidden="1">{"fdsup://directions/FAT Viewer?action=UPDATE&amp;creator=factset&amp;DYN_ARGS=TRUE&amp;DOC_NAME=FAT:FQL_AUDITING_CLIENT_TEMPLATE.FAT&amp;display_string=Audit&amp;VAR:KEY=PIDAXEPCXO&amp;VAR:QUERY=RkZfR1JPU1NfTUdOKE1PTiwwKQ==&amp;WINDOW=FIRST_POPUP&amp;HEIGHT=450&amp;WIDTH=450&amp;START_MAXIMIZED=","FALSE&amp;VAR:CALENDAR=US&amp;VAR:SYMBOL=WFC&amp;VAR:INDEX=0"}</definedName>
    <definedName name="_3271__FDSAUDITLINK__" hidden="1">{"fdsup://directions/FAT Viewer?action=UPDATE&amp;creator=factset&amp;DYN_ARGS=TRUE&amp;DOC_NAME=FAT:FQL_AUDITING_CLIENT_TEMPLATE.FAT&amp;display_string=Audit&amp;VAR:KEY=PIDAXEPCXO&amp;VAR:QUERY=RkZfR1JPU1NfTUdOKE1PTiwwKQ==&amp;WINDOW=FIRST_POPUP&amp;HEIGHT=450&amp;WIDTH=450&amp;START_MAXIMIZED=","FALSE&amp;VAR:CALENDAR=US&amp;VAR:SYMBOL=WFC&amp;VAR:INDEX=0"}</definedName>
    <definedName name="_3272__FDSAUDITLINK__" localSheetId="2" hidden="1">{"fdsup://directions/FAT Viewer?action=UPDATE&amp;creator=factset&amp;DYN_ARGS=TRUE&amp;DOC_NAME=FAT:FQL_AUDITING_CLIENT_TEMPLATE.FAT&amp;display_string=Audit&amp;VAR:KEY=PQVKXANKPI&amp;VAR:QUERY=RkZfR1JPU1NfTUdOKE1PTiwwKQ==&amp;WINDOW=FIRST_POPUP&amp;HEIGHT=450&amp;WIDTH=450&amp;START_MAXIMIZED=","FALSE&amp;VAR:CALENDAR=US&amp;VAR:SYMBOL=WAB&amp;VAR:INDEX=0"}</definedName>
    <definedName name="_3272__FDSAUDITLINK__" hidden="1">{"fdsup://directions/FAT Viewer?action=UPDATE&amp;creator=factset&amp;DYN_ARGS=TRUE&amp;DOC_NAME=FAT:FQL_AUDITING_CLIENT_TEMPLATE.FAT&amp;display_string=Audit&amp;VAR:KEY=PQVKXANKPI&amp;VAR:QUERY=RkZfR1JPU1NfTUdOKE1PTiwwKQ==&amp;WINDOW=FIRST_POPUP&amp;HEIGHT=450&amp;WIDTH=450&amp;START_MAXIMIZED=","FALSE&amp;VAR:CALENDAR=US&amp;VAR:SYMBOL=WAB&amp;VAR:INDEX=0"}</definedName>
    <definedName name="_3273__FDSAUDITLINK__" localSheetId="2" hidden="1">{"fdsup://directions/FAT Viewer?action=UPDATE&amp;creator=factset&amp;DYN_ARGS=TRUE&amp;DOC_NAME=FAT:FQL_AUDITING_CLIENT_TEMPLATE.FAT&amp;display_string=Audit&amp;VAR:KEY=DMTSZENMRI&amp;VAR:QUERY=RkZfR1JPU1NfTUdOKE1PTiwwKQ==&amp;WINDOW=FIRST_POPUP&amp;HEIGHT=450&amp;WIDTH=450&amp;START_MAXIMIZED=","FALSE&amp;VAR:CALENDAR=US&amp;VAR:SYMBOL=WFMI&amp;VAR:INDEX=0"}</definedName>
    <definedName name="_3273__FDSAUDITLINK__" hidden="1">{"fdsup://directions/FAT Viewer?action=UPDATE&amp;creator=factset&amp;DYN_ARGS=TRUE&amp;DOC_NAME=FAT:FQL_AUDITING_CLIENT_TEMPLATE.FAT&amp;display_string=Audit&amp;VAR:KEY=DMTSZENMRI&amp;VAR:QUERY=RkZfR1JPU1NfTUdOKE1PTiwwKQ==&amp;WINDOW=FIRST_POPUP&amp;HEIGHT=450&amp;WIDTH=450&amp;START_MAXIMIZED=","FALSE&amp;VAR:CALENDAR=US&amp;VAR:SYMBOL=WFMI&amp;VAR:INDEX=0"}</definedName>
    <definedName name="_3274__FDSAUDITLINK__" localSheetId="2" hidden="1">{"fdsup://directions/FAT Viewer?action=UPDATE&amp;creator=factset&amp;DYN_ARGS=TRUE&amp;DOC_NAME=FAT:FQL_AUDITING_CLIENT_TEMPLATE.FAT&amp;display_string=Audit&amp;VAR:KEY=LAHIFURERA&amp;VAR:QUERY=RkZfRlJFRV9DRihMVE0sMCwsLCxVU0Qp&amp;WINDOW=FIRST_POPUP&amp;HEIGHT=450&amp;WIDTH=450&amp;START_MAXIMI","ZED=FALSE&amp;VAR:CALENDAR=US&amp;VAR:SYMBOL=CONSUMER STAPLES&amp;VAR:INDEX=0"}</definedName>
    <definedName name="_3274__FDSAUDITLINK__" hidden="1">{"fdsup://directions/FAT Viewer?action=UPDATE&amp;creator=factset&amp;DYN_ARGS=TRUE&amp;DOC_NAME=FAT:FQL_AUDITING_CLIENT_TEMPLATE.FAT&amp;display_string=Audit&amp;VAR:KEY=LAHIFURERA&amp;VAR:QUERY=RkZfRlJFRV9DRihMVE0sMCwsLCxVU0Qp&amp;WINDOW=FIRST_POPUP&amp;HEIGHT=450&amp;WIDTH=450&amp;START_MAXIMI","ZED=FALSE&amp;VAR:CALENDAR=US&amp;VAR:SYMBOL=CONSUMER STAPLES&amp;VAR:INDEX=0"}</definedName>
    <definedName name="_3275__FDSAUDITLINK__" localSheetId="2" hidden="1">{"fdsup://directions/FAT Viewer?action=UPDATE&amp;creator=factset&amp;DYN_ARGS=TRUE&amp;DOC_NAME=FAT:FQL_AUDITING_CLIENT_TEMPLATE.FAT&amp;display_string=Audit&amp;VAR:KEY=TYHELIZMDG&amp;VAR:QUERY=RkZfRlJFRV9DRihMVE0sMCwsLCxVU0Qp&amp;WINDOW=FIRST_POPUP&amp;HEIGHT=450&amp;WIDTH=450&amp;START_MAXIMI","ZED=FALSE&amp;VAR:CALENDAR=US&amp;VAR:SYMBOL=CLX&amp;VAR:INDEX=0"}</definedName>
    <definedName name="_3275__FDSAUDITLINK__" hidden="1">{"fdsup://directions/FAT Viewer?action=UPDATE&amp;creator=factset&amp;DYN_ARGS=TRUE&amp;DOC_NAME=FAT:FQL_AUDITING_CLIENT_TEMPLATE.FAT&amp;display_string=Audit&amp;VAR:KEY=TYHELIZMDG&amp;VAR:QUERY=RkZfRlJFRV9DRihMVE0sMCwsLCxVU0Qp&amp;WINDOW=FIRST_POPUP&amp;HEIGHT=450&amp;WIDTH=450&amp;START_MAXIMI","ZED=FALSE&amp;VAR:CALENDAR=US&amp;VAR:SYMBOL=CLX&amp;VAR:INDEX=0"}</definedName>
    <definedName name="_3276__FDSAUDITLINK__" localSheetId="2" hidden="1">{"fdsup://directions/FAT Viewer?action=UPDATE&amp;creator=factset&amp;DYN_ARGS=TRUE&amp;DOC_NAME=FAT:FQL_AUDITING_CLIENT_TEMPLATE.FAT&amp;display_string=Audit&amp;VAR:KEY=ZUZAHMRWPO&amp;VAR:QUERY=RkZfRlJFRV9DRihMVE0sMCwsLCxVU0Qp&amp;WINDOW=FIRST_POPUP&amp;HEIGHT=450&amp;WIDTH=450&amp;START_MAXIMI","ZED=FALSE&amp;VAR:CALENDAR=US&amp;VAR:SYMBOL=CHD&amp;VAR:INDEX=0"}</definedName>
    <definedName name="_3276__FDSAUDITLINK__" hidden="1">{"fdsup://directions/FAT Viewer?action=UPDATE&amp;creator=factset&amp;DYN_ARGS=TRUE&amp;DOC_NAME=FAT:FQL_AUDITING_CLIENT_TEMPLATE.FAT&amp;display_string=Audit&amp;VAR:KEY=ZUZAHMRWPO&amp;VAR:QUERY=RkZfRlJFRV9DRihMVE0sMCwsLCxVU0Qp&amp;WINDOW=FIRST_POPUP&amp;HEIGHT=450&amp;WIDTH=450&amp;START_MAXIMI","ZED=FALSE&amp;VAR:CALENDAR=US&amp;VAR:SYMBOL=CHD&amp;VAR:INDEX=0"}</definedName>
    <definedName name="_3277__FDSAUDITLINK__" localSheetId="2" hidden="1">{"fdsup://directions/FAT Viewer?action=UPDATE&amp;creator=factset&amp;DYN_ARGS=TRUE&amp;DOC_NAME=FAT:FQL_AUDITING_CLIENT_TEMPLATE.FAT&amp;display_string=Audit&amp;VAR:KEY=FEVSRMRGNU&amp;VAR:QUERY=RkZfRlJFRV9DRihMVE0sMCwsLCxVU0Qp&amp;WINDOW=FIRST_POPUP&amp;HEIGHT=450&amp;WIDTH=450&amp;START_MAXIMI","ZED=FALSE&amp;VAR:CALENDAR=US&amp;VAR:SYMBOL=PG&amp;VAR:INDEX=0"}</definedName>
    <definedName name="_3277__FDSAUDITLINK__" hidden="1">{"fdsup://directions/FAT Viewer?action=UPDATE&amp;creator=factset&amp;DYN_ARGS=TRUE&amp;DOC_NAME=FAT:FQL_AUDITING_CLIENT_TEMPLATE.FAT&amp;display_string=Audit&amp;VAR:KEY=FEVSRMRGNU&amp;VAR:QUERY=RkZfRlJFRV9DRihMVE0sMCwsLCxVU0Qp&amp;WINDOW=FIRST_POPUP&amp;HEIGHT=450&amp;WIDTH=450&amp;START_MAXIMI","ZED=FALSE&amp;VAR:CALENDAR=US&amp;VAR:SYMBOL=PG&amp;VAR:INDEX=0"}</definedName>
    <definedName name="_3278__FDSAUDITLINK__" localSheetId="2" hidden="1">{"fdsup://directions/FAT Viewer?action=UPDATE&amp;creator=factset&amp;DYN_ARGS=TRUE&amp;DOC_NAME=FAT:FQL_AUDITING_CLIENT_TEMPLATE.FAT&amp;display_string=Audit&amp;VAR:KEY=HMXKFSFQVW&amp;VAR:QUERY=RkZfR1JPU1NfTUdOKE1PTiwwKQ==&amp;WINDOW=FIRST_POPUP&amp;HEIGHT=450&amp;WIDTH=450&amp;START_MAXIMIZED=","FALSE&amp;VAR:CALENDAR=US&amp;VAR:SYMBOL=CLX&amp;VAR:INDEX=0"}</definedName>
    <definedName name="_3278__FDSAUDITLINK__" hidden="1">{"fdsup://directions/FAT Viewer?action=UPDATE&amp;creator=factset&amp;DYN_ARGS=TRUE&amp;DOC_NAME=FAT:FQL_AUDITING_CLIENT_TEMPLATE.FAT&amp;display_string=Audit&amp;VAR:KEY=HMXKFSFQVW&amp;VAR:QUERY=RkZfR1JPU1NfTUdOKE1PTiwwKQ==&amp;WINDOW=FIRST_POPUP&amp;HEIGHT=450&amp;WIDTH=450&amp;START_MAXIMIZED=","FALSE&amp;VAR:CALENDAR=US&amp;VAR:SYMBOL=CLX&amp;VAR:INDEX=0"}</definedName>
    <definedName name="_3279__FDSAUDITLINK__" localSheetId="2" hidden="1">{"fdsup://directions/FAT Viewer?action=UPDATE&amp;creator=factset&amp;DYN_ARGS=TRUE&amp;DOC_NAME=FAT:FQL_AUDITING_CLIENT_TEMPLATE.FAT&amp;display_string=Audit&amp;VAR:KEY=RGPINEBUPC&amp;VAR:QUERY=RkZfR1JPU1NfTUdOKE1PTiwwKQ==&amp;WINDOW=FIRST_POPUP&amp;HEIGHT=450&amp;WIDTH=450&amp;START_MAXIMIZED=","FALSE&amp;VAR:CALENDAR=US&amp;VAR:SYMBOL=CHD&amp;VAR:INDEX=0"}</definedName>
    <definedName name="_3279__FDSAUDITLINK__" hidden="1">{"fdsup://directions/FAT Viewer?action=UPDATE&amp;creator=factset&amp;DYN_ARGS=TRUE&amp;DOC_NAME=FAT:FQL_AUDITING_CLIENT_TEMPLATE.FAT&amp;display_string=Audit&amp;VAR:KEY=RGPINEBUPC&amp;VAR:QUERY=RkZfR1JPU1NfTUdOKE1PTiwwKQ==&amp;WINDOW=FIRST_POPUP&amp;HEIGHT=450&amp;WIDTH=450&amp;START_MAXIMIZED=","FALSE&amp;VAR:CALENDAR=US&amp;VAR:SYMBOL=CHD&amp;VAR:INDEX=0"}</definedName>
    <definedName name="_328__FDSAUDITLINK__" localSheetId="2" hidden="1">{"fdsup://directions/FAT Viewer?action=UPDATE&amp;creator=factset&amp;DYN_ARGS=TRUE&amp;DOC_NAME=FAT:FQL_AUDITING_CLIENT_TEMPLATE.FAT&amp;display_string=Audit&amp;VAR:KEY=LAJOPMLALU&amp;VAR:QUERY=RkZfU0dBKExUTVMsMCk=&amp;WINDOW=FIRST_POPUP&amp;HEIGHT=450&amp;WIDTH=450&amp;START_MAXIMIZED=FALSE&amp;VA","R:CALENDAR=US&amp;VAR:SYMBOL=WFMI&amp;VAR:INDEX=0"}</definedName>
    <definedName name="_328__FDSAUDITLINK__" hidden="1">{"fdsup://directions/FAT Viewer?action=UPDATE&amp;creator=factset&amp;DYN_ARGS=TRUE&amp;DOC_NAME=FAT:FQL_AUDITING_CLIENT_TEMPLATE.FAT&amp;display_string=Audit&amp;VAR:KEY=LAJOPMLALU&amp;VAR:QUERY=RkZfU0dBKExUTVMsMCk=&amp;WINDOW=FIRST_POPUP&amp;HEIGHT=450&amp;WIDTH=450&amp;START_MAXIMIZED=FALSE&amp;VA","R:CALENDAR=US&amp;VAR:SYMBOL=WFMI&amp;VAR:INDEX=0"}</definedName>
    <definedName name="_3280__FDSAUDITLINK__" localSheetId="2" hidden="1">{"fdsup://directions/FAT Viewer?action=UPDATE&amp;creator=factset&amp;DYN_ARGS=TRUE&amp;DOC_NAME=FAT:FQL_AUDITING_CLIENT_TEMPLATE.FAT&amp;display_string=Audit&amp;VAR:KEY=FSBGNKVGXA&amp;VAR:QUERY=RkZfR1JPU1NfTUdOKE1PTiwwKQ==&amp;WINDOW=FIRST_POPUP&amp;HEIGHT=450&amp;WIDTH=450&amp;START_MAXIMIZED=","FALSE&amp;VAR:CALENDAR=US&amp;VAR:SYMBOL=PG&amp;VAR:INDEX=0"}</definedName>
    <definedName name="_3280__FDSAUDITLINK__" hidden="1">{"fdsup://directions/FAT Viewer?action=UPDATE&amp;creator=factset&amp;DYN_ARGS=TRUE&amp;DOC_NAME=FAT:FQL_AUDITING_CLIENT_TEMPLATE.FAT&amp;display_string=Audit&amp;VAR:KEY=FSBGNKVGXA&amp;VAR:QUERY=RkZfR1JPU1NfTUdOKE1PTiwwKQ==&amp;WINDOW=FIRST_POPUP&amp;HEIGHT=450&amp;WIDTH=450&amp;START_MAXIMIZED=","FALSE&amp;VAR:CALENDAR=US&amp;VAR:SYMBOL=PG&amp;VAR:INDEX=0"}</definedName>
    <definedName name="_3281__FDSAUDITLINK__" localSheetId="2" hidden="1">{"fdsup://directions/FAT Viewer?action=UPDATE&amp;creator=factset&amp;DYN_ARGS=TRUE&amp;DOC_NAME=FAT:FQL_AUDITING_CLIENT_TEMPLATE.FAT&amp;display_string=Audit&amp;VAR:KEY=FUZSVITAZE&amp;VAR:QUERY=RkZfRlJFRV9DRihMVE0sMCwsLCxVU0Qp&amp;WINDOW=FIRST_POPUP&amp;HEIGHT=450&amp;WIDTH=450&amp;START_MAXIMI","ZED=FALSE&amp;VAR:CALENDAR=US&amp;VAR:SYMBOL=JCI&amp;VAR:INDEX=0"}</definedName>
    <definedName name="_3281__FDSAUDITLINK__" hidden="1">{"fdsup://directions/FAT Viewer?action=UPDATE&amp;creator=factset&amp;DYN_ARGS=TRUE&amp;DOC_NAME=FAT:FQL_AUDITING_CLIENT_TEMPLATE.FAT&amp;display_string=Audit&amp;VAR:KEY=FUZSVITAZE&amp;VAR:QUERY=RkZfRlJFRV9DRihMVE0sMCwsLCxVU0Qp&amp;WINDOW=FIRST_POPUP&amp;HEIGHT=450&amp;WIDTH=450&amp;START_MAXIMI","ZED=FALSE&amp;VAR:CALENDAR=US&amp;VAR:SYMBOL=JCI&amp;VAR:INDEX=0"}</definedName>
    <definedName name="_3282__FDSAUDITLINK__" localSheetId="2" hidden="1">{"fdsup://directions/FAT Viewer?action=UPDATE&amp;creator=factset&amp;DYN_ARGS=TRUE&amp;DOC_NAME=FAT:FQL_AUDITING_CLIENT_TEMPLATE.FAT&amp;display_string=Audit&amp;VAR:KEY=XURKBULCFM&amp;VAR:QUERY=RkZfRlJFRV9DRihMVE0sMCwsLCxVU0Qp&amp;WINDOW=FIRST_POPUP&amp;HEIGHT=450&amp;WIDTH=450&amp;START_MAXIMI","ZED=FALSE&amp;VAR:CALENDAR=US&amp;VAR:SYMBOL=SBUX&amp;VAR:INDEX=0"}</definedName>
    <definedName name="_3282__FDSAUDITLINK__" hidden="1">{"fdsup://directions/FAT Viewer?action=UPDATE&amp;creator=factset&amp;DYN_ARGS=TRUE&amp;DOC_NAME=FAT:FQL_AUDITING_CLIENT_TEMPLATE.FAT&amp;display_string=Audit&amp;VAR:KEY=XURKBULCFM&amp;VAR:QUERY=RkZfRlJFRV9DRihMVE0sMCwsLCxVU0Qp&amp;WINDOW=FIRST_POPUP&amp;HEIGHT=450&amp;WIDTH=450&amp;START_MAXIMI","ZED=FALSE&amp;VAR:CALENDAR=US&amp;VAR:SYMBOL=SBUX&amp;VAR:INDEX=0"}</definedName>
    <definedName name="_3283__FDSAUDITLINK__" localSheetId="2" hidden="1">{"fdsup://directions/FAT Viewer?action=UPDATE&amp;creator=factset&amp;DYN_ARGS=TRUE&amp;DOC_NAME=FAT:FQL_AUDITING_CLIENT_TEMPLATE.FAT&amp;display_string=Audit&amp;VAR:KEY=VELONIBEDG&amp;VAR:QUERY=RkZfRlJFRV9DRihMVE0sMCwsLCxVU0Qp&amp;WINDOW=FIRST_POPUP&amp;HEIGHT=450&amp;WIDTH=450&amp;START_MAXIMI","ZED=FALSE&amp;VAR:CALENDAR=US&amp;VAR:SYMBOL=BWA&amp;VAR:INDEX=0"}</definedName>
    <definedName name="_3283__FDSAUDITLINK__" hidden="1">{"fdsup://directions/FAT Viewer?action=UPDATE&amp;creator=factset&amp;DYN_ARGS=TRUE&amp;DOC_NAME=FAT:FQL_AUDITING_CLIENT_TEMPLATE.FAT&amp;display_string=Audit&amp;VAR:KEY=VELONIBEDG&amp;VAR:QUERY=RkZfRlJFRV9DRihMVE0sMCwsLCxVU0Qp&amp;WINDOW=FIRST_POPUP&amp;HEIGHT=450&amp;WIDTH=450&amp;START_MAXIMI","ZED=FALSE&amp;VAR:CALENDAR=US&amp;VAR:SYMBOL=BWA&amp;VAR:INDEX=0"}</definedName>
    <definedName name="_3284__FDSAUDITLINK__" localSheetId="2" hidden="1">{"fdsup://directions/FAT Viewer?action=UPDATE&amp;creator=factset&amp;DYN_ARGS=TRUE&amp;DOC_NAME=FAT:FQL_AUDITING_CLIENT_TEMPLATE.FAT&amp;display_string=Audit&amp;VAR:KEY=LQRSVEPYDM&amp;VAR:QUERY=RkZfRlJFRV9DRihMVE0sMCwsLCxVU0Qp&amp;WINDOW=FIRST_POPUP&amp;HEIGHT=450&amp;WIDTH=450&amp;START_MAXIMI","ZED=FALSE&amp;VAR:CALENDAR=US&amp;VAR:SYMBOL=CMG&amp;VAR:INDEX=0"}</definedName>
    <definedName name="_3284__FDSAUDITLINK__" hidden="1">{"fdsup://directions/FAT Viewer?action=UPDATE&amp;creator=factset&amp;DYN_ARGS=TRUE&amp;DOC_NAME=FAT:FQL_AUDITING_CLIENT_TEMPLATE.FAT&amp;display_string=Audit&amp;VAR:KEY=LQRSVEPYDM&amp;VAR:QUERY=RkZfRlJFRV9DRihMVE0sMCwsLCxVU0Qp&amp;WINDOW=FIRST_POPUP&amp;HEIGHT=450&amp;WIDTH=450&amp;START_MAXIMI","ZED=FALSE&amp;VAR:CALENDAR=US&amp;VAR:SYMBOL=CMG&amp;VAR:INDEX=0"}</definedName>
    <definedName name="_3285__FDSAUDITLINK__" localSheetId="2" hidden="1">{"fdsup://directions/FAT Viewer?action=UPDATE&amp;creator=factset&amp;DYN_ARGS=TRUE&amp;DOC_NAME=FAT:FQL_AUDITING_CLIENT_TEMPLATE.FAT&amp;display_string=Audit&amp;VAR:KEY=BCDMLOTUVE&amp;VAR:QUERY=RkZfR1JPU1NfTUdOKE1PTiwwKQ==&amp;WINDOW=FIRST_POPUP&amp;HEIGHT=450&amp;WIDTH=450&amp;START_MAXIMIZED=","FALSE&amp;VAR:CALENDAR=US&amp;VAR:SYMBOL=JCI&amp;VAR:INDEX=0"}</definedName>
    <definedName name="_3285__FDSAUDITLINK__" hidden="1">{"fdsup://directions/FAT Viewer?action=UPDATE&amp;creator=factset&amp;DYN_ARGS=TRUE&amp;DOC_NAME=FAT:FQL_AUDITING_CLIENT_TEMPLATE.FAT&amp;display_string=Audit&amp;VAR:KEY=BCDMLOTUVE&amp;VAR:QUERY=RkZfR1JPU1NfTUdOKE1PTiwwKQ==&amp;WINDOW=FIRST_POPUP&amp;HEIGHT=450&amp;WIDTH=450&amp;START_MAXIMIZED=","FALSE&amp;VAR:CALENDAR=US&amp;VAR:SYMBOL=JCI&amp;VAR:INDEX=0"}</definedName>
    <definedName name="_3286__FDSAUDITLINK__" localSheetId="2" hidden="1">{"fdsup://directions/FAT Viewer?action=UPDATE&amp;creator=factset&amp;DYN_ARGS=TRUE&amp;DOC_NAME=FAT:FQL_AUDITING_CLIENT_TEMPLATE.FAT&amp;display_string=Audit&amp;VAR:KEY=HYBMXOPAXQ&amp;VAR:QUERY=RkZfR1JPU1NfTUdOKE1PTiwwKQ==&amp;WINDOW=FIRST_POPUP&amp;HEIGHT=450&amp;WIDTH=450&amp;START_MAXIMIZED=","FALSE&amp;VAR:CALENDAR=US&amp;VAR:SYMBOL=SBUX&amp;VAR:INDEX=0"}</definedName>
    <definedName name="_3286__FDSAUDITLINK__" hidden="1">{"fdsup://directions/FAT Viewer?action=UPDATE&amp;creator=factset&amp;DYN_ARGS=TRUE&amp;DOC_NAME=FAT:FQL_AUDITING_CLIENT_TEMPLATE.FAT&amp;display_string=Audit&amp;VAR:KEY=HYBMXOPAXQ&amp;VAR:QUERY=RkZfR1JPU1NfTUdOKE1PTiwwKQ==&amp;WINDOW=FIRST_POPUP&amp;HEIGHT=450&amp;WIDTH=450&amp;START_MAXIMIZED=","FALSE&amp;VAR:CALENDAR=US&amp;VAR:SYMBOL=SBUX&amp;VAR:INDEX=0"}</definedName>
    <definedName name="_3287__FDSAUDITLINK__" localSheetId="2" hidden="1">{"fdsup://directions/FAT Viewer?action=UPDATE&amp;creator=factset&amp;DYN_ARGS=TRUE&amp;DOC_NAME=FAT:FQL_AUDITING_CLIENT_TEMPLATE.FAT&amp;display_string=Audit&amp;VAR:KEY=HIPWNIFUJG&amp;VAR:QUERY=RkZfR1JPU1NfTUdOKE1PTiwwKQ==&amp;WINDOW=FIRST_POPUP&amp;HEIGHT=450&amp;WIDTH=450&amp;START_MAXIMIZED=","FALSE&amp;VAR:CALENDAR=US&amp;VAR:SYMBOL=BWA&amp;VAR:INDEX=0"}</definedName>
    <definedName name="_3287__FDSAUDITLINK__" hidden="1">{"fdsup://directions/FAT Viewer?action=UPDATE&amp;creator=factset&amp;DYN_ARGS=TRUE&amp;DOC_NAME=FAT:FQL_AUDITING_CLIENT_TEMPLATE.FAT&amp;display_string=Audit&amp;VAR:KEY=HIPWNIFUJG&amp;VAR:QUERY=RkZfR1JPU1NfTUdOKE1PTiwwKQ==&amp;WINDOW=FIRST_POPUP&amp;HEIGHT=450&amp;WIDTH=450&amp;START_MAXIMIZED=","FALSE&amp;VAR:CALENDAR=US&amp;VAR:SYMBOL=BWA&amp;VAR:INDEX=0"}</definedName>
    <definedName name="_3288__FDSAUDITLINK__" localSheetId="2" hidden="1">{"fdsup://directions/FAT Viewer?action=UPDATE&amp;creator=factset&amp;DYN_ARGS=TRUE&amp;DOC_NAME=FAT:FQL_AUDITING_CLIENT_TEMPLATE.FAT&amp;display_string=Audit&amp;VAR:KEY=BWZEHSVMTQ&amp;VAR:QUERY=RkZfR1JPU1NfTUdOKE1PTiwwKQ==&amp;WINDOW=FIRST_POPUP&amp;HEIGHT=450&amp;WIDTH=450&amp;START_MAXIMIZED=","FALSE&amp;VAR:CALENDAR=US&amp;VAR:SYMBOL=CMG&amp;VAR:INDEX=0"}</definedName>
    <definedName name="_3288__FDSAUDITLINK__" hidden="1">{"fdsup://directions/FAT Viewer?action=UPDATE&amp;creator=factset&amp;DYN_ARGS=TRUE&amp;DOC_NAME=FAT:FQL_AUDITING_CLIENT_TEMPLATE.FAT&amp;display_string=Audit&amp;VAR:KEY=BWZEHSVMTQ&amp;VAR:QUERY=RkZfR1JPU1NfTUdOKE1PTiwwKQ==&amp;WINDOW=FIRST_POPUP&amp;HEIGHT=450&amp;WIDTH=450&amp;START_MAXIMIZED=","FALSE&amp;VAR:CALENDAR=US&amp;VAR:SYMBOL=CMG&amp;VAR:INDEX=0"}</definedName>
    <definedName name="_3289__FDSAUDITLINK__" localSheetId="2" hidden="1">{"fdsup://directions/FAT Viewer?action=UPDATE&amp;creator=factset&amp;DYN_ARGS=TRUE&amp;DOC_NAME=FAT:FQL_AUDITING_CLIENT_TEMPLATE.FAT&amp;display_string=Audit&amp;VAR:KEY=JSVKJIRMTU&amp;VAR:QUERY=RkZfRlJFRV9DRihMVE0sMCwsLCxVU0Qp&amp;WINDOW=FIRST_POPUP&amp;HEIGHT=450&amp;WIDTH=450&amp;START_MAXIMI","ZED=FALSE&amp;VAR:CALENDAR=US&amp;VAR:SYMBOL=ACE&amp;VAR:INDEX=0"}</definedName>
    <definedName name="_3289__FDSAUDITLINK__" hidden="1">{"fdsup://directions/FAT Viewer?action=UPDATE&amp;creator=factset&amp;DYN_ARGS=TRUE&amp;DOC_NAME=FAT:FQL_AUDITING_CLIENT_TEMPLATE.FAT&amp;display_string=Audit&amp;VAR:KEY=JSVKJIRMTU&amp;VAR:QUERY=RkZfRlJFRV9DRihMVE0sMCwsLCxVU0Qp&amp;WINDOW=FIRST_POPUP&amp;HEIGHT=450&amp;WIDTH=450&amp;START_MAXIMI","ZED=FALSE&amp;VAR:CALENDAR=US&amp;VAR:SYMBOL=ACE&amp;VAR:INDEX=0"}</definedName>
    <definedName name="_329__FDSAUDITLINK__" localSheetId="2" hidden="1">{"fdsup://directions/FAT Viewer?action=UPDATE&amp;creator=factset&amp;DYN_ARGS=TRUE&amp;DOC_NAME=FAT:FQL_AUDITING_CLIENT_TEMPLATE.FAT&amp;display_string=Audit&amp;VAR:KEY=PMZKZEJEZW&amp;VAR:QUERY=RkZfU0dBKExUTVMsMCk=&amp;WINDOW=FIRST_POPUP&amp;HEIGHT=450&amp;WIDTH=450&amp;START_MAXIMIZED=FALSE&amp;VA","R:CALENDAR=US&amp;VAR:SYMBOL=CONSUMER STAPLES&amp;VAR:INDEX=0"}</definedName>
    <definedName name="_329__FDSAUDITLINK__" hidden="1">{"fdsup://directions/FAT Viewer?action=UPDATE&amp;creator=factset&amp;DYN_ARGS=TRUE&amp;DOC_NAME=FAT:FQL_AUDITING_CLIENT_TEMPLATE.FAT&amp;display_string=Audit&amp;VAR:KEY=PMZKZEJEZW&amp;VAR:QUERY=RkZfU0dBKExUTVMsMCk=&amp;WINDOW=FIRST_POPUP&amp;HEIGHT=450&amp;WIDTH=450&amp;START_MAXIMIZED=FALSE&amp;VA","R:CALENDAR=US&amp;VAR:SYMBOL=CONSUMER STAPLES&amp;VAR:INDEX=0"}</definedName>
    <definedName name="_3290__FDSAUDITLINK__" localSheetId="2" hidden="1">{"fdsup://directions/FAT Viewer?action=UPDATE&amp;creator=factset&amp;DYN_ARGS=TRUE&amp;DOC_NAME=FAT:FQL_AUDITING_CLIENT_TEMPLATE.FAT&amp;display_string=Audit&amp;VAR:KEY=DUBMVSHYDY&amp;VAR:QUERY=RkZfRlJFRV9DRihMVE0sMCwsLCxVU0Qp&amp;WINDOW=FIRST_POPUP&amp;HEIGHT=450&amp;WIDTH=450&amp;START_MAXIMI","ZED=FALSE&amp;VAR:CALENDAR=US&amp;VAR:SYMBOL=ICE&amp;VAR:INDEX=0"}</definedName>
    <definedName name="_3290__FDSAUDITLINK__" hidden="1">{"fdsup://directions/FAT Viewer?action=UPDATE&amp;creator=factset&amp;DYN_ARGS=TRUE&amp;DOC_NAME=FAT:FQL_AUDITING_CLIENT_TEMPLATE.FAT&amp;display_string=Audit&amp;VAR:KEY=DUBMVSHYDY&amp;VAR:QUERY=RkZfRlJFRV9DRihMVE0sMCwsLCxVU0Qp&amp;WINDOW=FIRST_POPUP&amp;HEIGHT=450&amp;WIDTH=450&amp;START_MAXIMI","ZED=FALSE&amp;VAR:CALENDAR=US&amp;VAR:SYMBOL=ICE&amp;VAR:INDEX=0"}</definedName>
    <definedName name="_3291__FDSAUDITLINK__" localSheetId="2" hidden="1">{"fdsup://directions/FAT Viewer?action=UPDATE&amp;creator=factset&amp;DYN_ARGS=TRUE&amp;DOC_NAME=FAT:FQL_AUDITING_CLIENT_TEMPLATE.FAT&amp;display_string=Audit&amp;VAR:KEY=PYDQDUDWTU&amp;VAR:QUERY=RkZfR1JPU1NfTUdOKE1PTiwwKQ==&amp;WINDOW=FIRST_POPUP&amp;HEIGHT=450&amp;WIDTH=450&amp;START_MAXIMIZED=","FALSE&amp;VAR:CALENDAR=US&amp;VAR:SYMBOL=ACE&amp;VAR:INDEX=0"}</definedName>
    <definedName name="_3291__FDSAUDITLINK__" hidden="1">{"fdsup://directions/FAT Viewer?action=UPDATE&amp;creator=factset&amp;DYN_ARGS=TRUE&amp;DOC_NAME=FAT:FQL_AUDITING_CLIENT_TEMPLATE.FAT&amp;display_string=Audit&amp;VAR:KEY=PYDQDUDWTU&amp;VAR:QUERY=RkZfR1JPU1NfTUdOKE1PTiwwKQ==&amp;WINDOW=FIRST_POPUP&amp;HEIGHT=450&amp;WIDTH=450&amp;START_MAXIMIZED=","FALSE&amp;VAR:CALENDAR=US&amp;VAR:SYMBOL=ACE&amp;VAR:INDEX=0"}</definedName>
    <definedName name="_3292__FDSAUDITLINK__" localSheetId="2" hidden="1">{"fdsup://directions/FAT Viewer?action=UPDATE&amp;creator=factset&amp;DYN_ARGS=TRUE&amp;DOC_NAME=FAT:FQL_AUDITING_CLIENT_TEMPLATE.FAT&amp;display_string=Audit&amp;VAR:KEY=JSZYPMDYRW&amp;VAR:QUERY=RkZfR1JPU1NfTUdOKE1PTiwwKQ==&amp;WINDOW=FIRST_POPUP&amp;HEIGHT=450&amp;WIDTH=450&amp;START_MAXIMIZED=","FALSE&amp;VAR:CALENDAR=US&amp;VAR:SYMBOL=ICE&amp;VAR:INDEX=0"}</definedName>
    <definedName name="_3292__FDSAUDITLINK__" hidden="1">{"fdsup://directions/FAT Viewer?action=UPDATE&amp;creator=factset&amp;DYN_ARGS=TRUE&amp;DOC_NAME=FAT:FQL_AUDITING_CLIENT_TEMPLATE.FAT&amp;display_string=Audit&amp;VAR:KEY=JSZYPMDYRW&amp;VAR:QUERY=RkZfR1JPU1NfTUdOKE1PTiwwKQ==&amp;WINDOW=FIRST_POPUP&amp;HEIGHT=450&amp;WIDTH=450&amp;START_MAXIMIZED=","FALSE&amp;VAR:CALENDAR=US&amp;VAR:SYMBOL=ICE&amp;VAR:INDEX=0"}</definedName>
    <definedName name="_3293__FDSAUDITLINK__" localSheetId="2" hidden="1">{"fdsup://directions/FAT Viewer?action=UPDATE&amp;creator=factset&amp;DYN_ARGS=TRUE&amp;DOC_NAME=FAT:FQL_AUDITING_CLIENT_TEMPLATE.FAT&amp;display_string=Audit&amp;VAR:KEY=JANGVMHKNG&amp;VAR:QUERY=RkZfRlJFRV9DRihMVE0sMCwsLCxVU0Qp&amp;WINDOW=FIRST_POPUP&amp;HEIGHT=450&amp;WIDTH=450&amp;START_MAXIMI","ZED=FALSE&amp;VAR:CALENDAR=US&amp;VAR:SYMBOL=WAT&amp;VAR:INDEX=0"}</definedName>
    <definedName name="_3293__FDSAUDITLINK__" hidden="1">{"fdsup://directions/FAT Viewer?action=UPDATE&amp;creator=factset&amp;DYN_ARGS=TRUE&amp;DOC_NAME=FAT:FQL_AUDITING_CLIENT_TEMPLATE.FAT&amp;display_string=Audit&amp;VAR:KEY=JANGVMHKNG&amp;VAR:QUERY=RkZfRlJFRV9DRihMVE0sMCwsLCxVU0Qp&amp;WINDOW=FIRST_POPUP&amp;HEIGHT=450&amp;WIDTH=450&amp;START_MAXIMI","ZED=FALSE&amp;VAR:CALENDAR=US&amp;VAR:SYMBOL=WAT&amp;VAR:INDEX=0"}</definedName>
    <definedName name="_3294__FDSAUDITLINK__" localSheetId="2" hidden="1">{"fdsup://directions/FAT Viewer?action=UPDATE&amp;creator=factset&amp;DYN_ARGS=TRUE&amp;DOC_NAME=FAT:FQL_AUDITING_CLIENT_TEMPLATE.FAT&amp;display_string=Audit&amp;VAR:KEY=RKVQJOXKNW&amp;VAR:QUERY=RkZfRlJFRV9DRihMVE0sMCwsLCxVU0Qp&amp;WINDOW=FIRST_POPUP&amp;HEIGHT=450&amp;WIDTH=450&amp;START_MAXIMI","ZED=FALSE&amp;VAR:CALENDAR=US&amp;VAR:SYMBOL=SRCL&amp;VAR:INDEX=0"}</definedName>
    <definedName name="_3294__FDSAUDITLINK__" hidden="1">{"fdsup://directions/FAT Viewer?action=UPDATE&amp;creator=factset&amp;DYN_ARGS=TRUE&amp;DOC_NAME=FAT:FQL_AUDITING_CLIENT_TEMPLATE.FAT&amp;display_string=Audit&amp;VAR:KEY=RKVQJOXKNW&amp;VAR:QUERY=RkZfRlJFRV9DRihMVE0sMCwsLCxVU0Qp&amp;WINDOW=FIRST_POPUP&amp;HEIGHT=450&amp;WIDTH=450&amp;START_MAXIMI","ZED=FALSE&amp;VAR:CALENDAR=US&amp;VAR:SYMBOL=SRCL&amp;VAR:INDEX=0"}</definedName>
    <definedName name="_3295__FDSAUDITLINK__" localSheetId="2" hidden="1">{"fdsup://directions/FAT Viewer?action=UPDATE&amp;creator=factset&amp;DYN_ARGS=TRUE&amp;DOC_NAME=FAT:FQL_AUDITING_CLIENT_TEMPLATE.FAT&amp;display_string=Audit&amp;VAR:KEY=TCVGNARIJM&amp;VAR:QUERY=RkZfRlJFRV9DRihMVE0sMCwsLCxVU0Qp&amp;WINDOW=FIRST_POPUP&amp;HEIGHT=450&amp;WIDTH=450&amp;START_MAXIMI","ZED=FALSE&amp;VAR:CALENDAR=US&amp;VAR:SYMBOL=BDX&amp;VAR:INDEX=0"}</definedName>
    <definedName name="_3295__FDSAUDITLINK__" hidden="1">{"fdsup://directions/FAT Viewer?action=UPDATE&amp;creator=factset&amp;DYN_ARGS=TRUE&amp;DOC_NAME=FAT:FQL_AUDITING_CLIENT_TEMPLATE.FAT&amp;display_string=Audit&amp;VAR:KEY=TCVGNARIJM&amp;VAR:QUERY=RkZfRlJFRV9DRihMVE0sMCwsLCxVU0Qp&amp;WINDOW=FIRST_POPUP&amp;HEIGHT=450&amp;WIDTH=450&amp;START_MAXIMI","ZED=FALSE&amp;VAR:CALENDAR=US&amp;VAR:SYMBOL=BDX&amp;VAR:INDEX=0"}</definedName>
    <definedName name="_3296__FDSAUDITLINK__" localSheetId="2" hidden="1">{"fdsup://directions/FAT Viewer?action=UPDATE&amp;creator=factset&amp;DYN_ARGS=TRUE&amp;DOC_NAME=FAT:FQL_AUDITING_CLIENT_TEMPLATE.FAT&amp;display_string=Audit&amp;VAR:KEY=LENMLEZMVM&amp;VAR:QUERY=RkZfR1JPU1NfTUdOKE1PTiwwKQ==&amp;WINDOW=FIRST_POPUP&amp;HEIGHT=450&amp;WIDTH=450&amp;START_MAXIMIZED=","FALSE&amp;VAR:CALENDAR=US&amp;VAR:SYMBOL=WAT&amp;VAR:INDEX=0"}</definedName>
    <definedName name="_3296__FDSAUDITLINK__" hidden="1">{"fdsup://directions/FAT Viewer?action=UPDATE&amp;creator=factset&amp;DYN_ARGS=TRUE&amp;DOC_NAME=FAT:FQL_AUDITING_CLIENT_TEMPLATE.FAT&amp;display_string=Audit&amp;VAR:KEY=LENMLEZMVM&amp;VAR:QUERY=RkZfR1JPU1NfTUdOKE1PTiwwKQ==&amp;WINDOW=FIRST_POPUP&amp;HEIGHT=450&amp;WIDTH=450&amp;START_MAXIMIZED=","FALSE&amp;VAR:CALENDAR=US&amp;VAR:SYMBOL=WAT&amp;VAR:INDEX=0"}</definedName>
    <definedName name="_3297__FDSAUDITLINK__" localSheetId="2" hidden="1">{"fdsup://directions/FAT Viewer?action=UPDATE&amp;creator=factset&amp;DYN_ARGS=TRUE&amp;DOC_NAME=FAT:FQL_AUDITING_CLIENT_TEMPLATE.FAT&amp;display_string=Audit&amp;VAR:KEY=DCPIVARGHM&amp;VAR:QUERY=RkZfR1JPU1NfTUdOKE1PTiwwKQ==&amp;WINDOW=FIRST_POPUP&amp;HEIGHT=450&amp;WIDTH=450&amp;START_MAXIMIZED=","FALSE&amp;VAR:CALENDAR=US&amp;VAR:SYMBOL=SRCL&amp;VAR:INDEX=0"}</definedName>
    <definedName name="_3297__FDSAUDITLINK__" hidden="1">{"fdsup://directions/FAT Viewer?action=UPDATE&amp;creator=factset&amp;DYN_ARGS=TRUE&amp;DOC_NAME=FAT:FQL_AUDITING_CLIENT_TEMPLATE.FAT&amp;display_string=Audit&amp;VAR:KEY=DCPIVARGHM&amp;VAR:QUERY=RkZfR1JPU1NfTUdOKE1PTiwwKQ==&amp;WINDOW=FIRST_POPUP&amp;HEIGHT=450&amp;WIDTH=450&amp;START_MAXIMIZED=","FALSE&amp;VAR:CALENDAR=US&amp;VAR:SYMBOL=SRCL&amp;VAR:INDEX=0"}</definedName>
    <definedName name="_3298__FDSAUDITLINK__" localSheetId="2" hidden="1">{"fdsup://directions/FAT Viewer?action=UPDATE&amp;creator=factset&amp;DYN_ARGS=TRUE&amp;DOC_NAME=FAT:FQL_AUDITING_CLIENT_TEMPLATE.FAT&amp;display_string=Audit&amp;VAR:KEY=JODELIHYBK&amp;VAR:QUERY=RkZfR1JPU1NfTUdOKE1PTiwwKQ==&amp;WINDOW=FIRST_POPUP&amp;HEIGHT=450&amp;WIDTH=450&amp;START_MAXIMIZED=","FALSE&amp;VAR:CALENDAR=US&amp;VAR:SYMBOL=BDX&amp;VAR:INDEX=0"}</definedName>
    <definedName name="_3298__FDSAUDITLINK__" hidden="1">{"fdsup://directions/FAT Viewer?action=UPDATE&amp;creator=factset&amp;DYN_ARGS=TRUE&amp;DOC_NAME=FAT:FQL_AUDITING_CLIENT_TEMPLATE.FAT&amp;display_string=Audit&amp;VAR:KEY=JODELIHYBK&amp;VAR:QUERY=RkZfR1JPU1NfTUdOKE1PTiwwKQ==&amp;WINDOW=FIRST_POPUP&amp;HEIGHT=450&amp;WIDTH=450&amp;START_MAXIMIZED=","FALSE&amp;VAR:CALENDAR=US&amp;VAR:SYMBOL=BDX&amp;VAR:INDEX=0"}</definedName>
    <definedName name="_3299__FDSAUDITLINK__" localSheetId="2" hidden="1">{"fdsup://directions/FAT Viewer?action=UPDATE&amp;creator=factset&amp;DYN_ARGS=TRUE&amp;DOC_NAME=FAT:FQL_AUDITING_CLIENT_TEMPLATE.FAT&amp;display_string=Audit&amp;VAR:KEY=LMDCNMLYNC&amp;VAR:QUERY=RkZfRlJFRV9DRihMVE0sMCwsLCxVU0Qp&amp;WINDOW=FIRST_POPUP&amp;HEIGHT=450&amp;WIDTH=450&amp;START_MAXIMI","ZED=FALSE&amp;VAR:CALENDAR=US&amp;VAR:SYMBOL=ENERGY&amp;VAR:INDEX=0"}</definedName>
    <definedName name="_3299__FDSAUDITLINK__" hidden="1">{"fdsup://directions/FAT Viewer?action=UPDATE&amp;creator=factset&amp;DYN_ARGS=TRUE&amp;DOC_NAME=FAT:FQL_AUDITING_CLIENT_TEMPLATE.FAT&amp;display_string=Audit&amp;VAR:KEY=LMDCNMLYNC&amp;VAR:QUERY=RkZfRlJFRV9DRihMVE0sMCwsLCxVU0Qp&amp;WINDOW=FIRST_POPUP&amp;HEIGHT=450&amp;WIDTH=450&amp;START_MAXIMI","ZED=FALSE&amp;VAR:CALENDAR=US&amp;VAR:SYMBOL=ENERGY&amp;VAR:INDEX=0"}</definedName>
    <definedName name="_330__FDSAUDITLINK__" localSheetId="2" hidden="1">{"fdsup://directions/FAT Viewer?action=UPDATE&amp;creator=factset&amp;DYN_ARGS=TRUE&amp;DOC_NAME=FAT:FQL_AUDITING_CLIENT_TEMPLATE.FAT&amp;display_string=Audit&amp;VAR:KEY=JONCNQTAXE&amp;VAR:QUERY=RkZfRlJFRV9DRihMVE0sMCwsLCxVU0Qp&amp;WINDOW=FIRST_POPUP&amp;HEIGHT=450&amp;WIDTH=450&amp;START_MAXIMI","ZED=FALSE&amp;VAR:CALENDAR=US&amp;VAR:SYMBOL=CHD&amp;VAR:INDEX=0"}</definedName>
    <definedName name="_330__FDSAUDITLINK__" hidden="1">{"fdsup://directions/FAT Viewer?action=UPDATE&amp;creator=factset&amp;DYN_ARGS=TRUE&amp;DOC_NAME=FAT:FQL_AUDITING_CLIENT_TEMPLATE.FAT&amp;display_string=Audit&amp;VAR:KEY=JONCNQTAXE&amp;VAR:QUERY=RkZfRlJFRV9DRihMVE0sMCwsLCxVU0Qp&amp;WINDOW=FIRST_POPUP&amp;HEIGHT=450&amp;WIDTH=450&amp;START_MAXIMI","ZED=FALSE&amp;VAR:CALENDAR=US&amp;VAR:SYMBOL=CHD&amp;VAR:INDEX=0"}</definedName>
    <definedName name="_3300__FDSAUDITLINK__" localSheetId="2" hidden="1">{"fdsup://directions/FAT Viewer?action=UPDATE&amp;creator=factset&amp;DYN_ARGS=TRUE&amp;DOC_NAME=FAT:FQL_AUDITING_CLIENT_TEMPLATE.FAT&amp;display_string=Audit&amp;VAR:KEY=VCTOXUPMTM&amp;VAR:QUERY=RkZfRlJFRV9DRihMVE0sMCwsLCxVU0Qp&amp;WINDOW=FIRST_POPUP&amp;HEIGHT=450&amp;WIDTH=450&amp;START_MAXIMI","ZED=FALSE&amp;VAR:CALENDAR=US&amp;VAR:SYMBOL=DNR&amp;VAR:INDEX=0"}</definedName>
    <definedName name="_3300__FDSAUDITLINK__" hidden="1">{"fdsup://directions/FAT Viewer?action=UPDATE&amp;creator=factset&amp;DYN_ARGS=TRUE&amp;DOC_NAME=FAT:FQL_AUDITING_CLIENT_TEMPLATE.FAT&amp;display_string=Audit&amp;VAR:KEY=VCTOXUPMTM&amp;VAR:QUERY=RkZfRlJFRV9DRihMVE0sMCwsLCxVU0Qp&amp;WINDOW=FIRST_POPUP&amp;HEIGHT=450&amp;WIDTH=450&amp;START_MAXIMI","ZED=FALSE&amp;VAR:CALENDAR=US&amp;VAR:SYMBOL=DNR&amp;VAR:INDEX=0"}</definedName>
    <definedName name="_3301__FDSAUDITLINK__" localSheetId="2" hidden="1">{"fdsup://directions/FAT Viewer?action=UPDATE&amp;creator=factset&amp;DYN_ARGS=TRUE&amp;DOC_NAME=FAT:FQL_AUDITING_CLIENT_TEMPLATE.FAT&amp;display_string=Audit&amp;VAR:KEY=DMZWRKBSFO&amp;VAR:QUERY=RkZfR1JPU1NfTUdOKE1PTiwwKQ==&amp;WINDOW=FIRST_POPUP&amp;HEIGHT=450&amp;WIDTH=450&amp;START_MAXIMIZED=","FALSE&amp;VAR:CALENDAR=US&amp;VAR:SYMBOL=DNR&amp;VAR:INDEX=0"}</definedName>
    <definedName name="_3301__FDSAUDITLINK__" hidden="1">{"fdsup://directions/FAT Viewer?action=UPDATE&amp;creator=factset&amp;DYN_ARGS=TRUE&amp;DOC_NAME=FAT:FQL_AUDITING_CLIENT_TEMPLATE.FAT&amp;display_string=Audit&amp;VAR:KEY=DMZWRKBSFO&amp;VAR:QUERY=RkZfR1JPU1NfTUdOKE1PTiwwKQ==&amp;WINDOW=FIRST_POPUP&amp;HEIGHT=450&amp;WIDTH=450&amp;START_MAXIMIZED=","FALSE&amp;VAR:CALENDAR=US&amp;VAR:SYMBOL=DNR&amp;VAR:INDEX=0"}</definedName>
    <definedName name="_3302__FDSAUDITLINK__" localSheetId="2" hidden="1">{"fdsup://directions/FAT Viewer?action=UPDATE&amp;creator=factset&amp;DYN_ARGS=TRUE&amp;DOC_NAME=FAT:FQL_AUDITING_CLIENT_TEMPLATE.FAT&amp;display_string=Audit&amp;VAR:KEY=XSHEPAFQTM&amp;VAR:QUERY=RkZfRlJFRV9DRihMVE0sMCwsLCxVU0Qp&amp;WINDOW=FIRST_POPUP&amp;HEIGHT=450&amp;WIDTH=450&amp;START_MAXIMI","ZED=FALSE&amp;VAR:CALENDAR=US&amp;VAR:SYMBOL=NLC&amp;VAR:INDEX=0"}</definedName>
    <definedName name="_3302__FDSAUDITLINK__" hidden="1">{"fdsup://directions/FAT Viewer?action=UPDATE&amp;creator=factset&amp;DYN_ARGS=TRUE&amp;DOC_NAME=FAT:FQL_AUDITING_CLIENT_TEMPLATE.FAT&amp;display_string=Audit&amp;VAR:KEY=XSHEPAFQTM&amp;VAR:QUERY=RkZfRlJFRV9DRihMVE0sMCwsLCxVU0Qp&amp;WINDOW=FIRST_POPUP&amp;HEIGHT=450&amp;WIDTH=450&amp;START_MAXIMI","ZED=FALSE&amp;VAR:CALENDAR=US&amp;VAR:SYMBOL=NLC&amp;VAR:INDEX=0"}</definedName>
    <definedName name="_3303__FDSAUDITLINK__" localSheetId="2" hidden="1">{"fdsup://directions/FAT Viewer?action=UPDATE&amp;creator=factset&amp;DYN_ARGS=TRUE&amp;DOC_NAME=FAT:FQL_AUDITING_CLIENT_TEMPLATE.FAT&amp;display_string=Audit&amp;VAR:KEY=NKRSLWVCXW&amp;VAR:QUERY=RkZfRlJFRV9DRihMVE0sMCwsLCxVU0Qp&amp;WINDOW=FIRST_POPUP&amp;HEIGHT=450&amp;WIDTH=450&amp;START_MAXIMI","ZED=FALSE&amp;VAR:CALENDAR=US&amp;VAR:SYMBOL=ECL&amp;VAR:INDEX=0"}</definedName>
    <definedName name="_3303__FDSAUDITLINK__" hidden="1">{"fdsup://directions/FAT Viewer?action=UPDATE&amp;creator=factset&amp;DYN_ARGS=TRUE&amp;DOC_NAME=FAT:FQL_AUDITING_CLIENT_TEMPLATE.FAT&amp;display_string=Audit&amp;VAR:KEY=NKRSLWVCXW&amp;VAR:QUERY=RkZfRlJFRV9DRihMVE0sMCwsLCxVU0Qp&amp;WINDOW=FIRST_POPUP&amp;HEIGHT=450&amp;WIDTH=450&amp;START_MAXIMI","ZED=FALSE&amp;VAR:CALENDAR=US&amp;VAR:SYMBOL=ECL&amp;VAR:INDEX=0"}</definedName>
    <definedName name="_3304__FDSAUDITLINK__" localSheetId="2" hidden="1">{"fdsup://directions/FAT Viewer?action=UPDATE&amp;creator=factset&amp;DYN_ARGS=TRUE&amp;DOC_NAME=FAT:FQL_AUDITING_CLIENT_TEMPLATE.FAT&amp;display_string=Audit&amp;VAR:KEY=ZIVUJOLUTU&amp;VAR:QUERY=RkZfRlJFRV9DRihMVE0sMCwsLCxVU0Qp&amp;WINDOW=FIRST_POPUP&amp;HEIGHT=450&amp;WIDTH=450&amp;START_MAXIMI","ZED=FALSE&amp;VAR:CALENDAR=US&amp;VAR:SYMBOL=APD&amp;VAR:INDEX=0"}</definedName>
    <definedName name="_3304__FDSAUDITLINK__" hidden="1">{"fdsup://directions/FAT Viewer?action=UPDATE&amp;creator=factset&amp;DYN_ARGS=TRUE&amp;DOC_NAME=FAT:FQL_AUDITING_CLIENT_TEMPLATE.FAT&amp;display_string=Audit&amp;VAR:KEY=ZIVUJOLUTU&amp;VAR:QUERY=RkZfRlJFRV9DRihMVE0sMCwsLCxVU0Qp&amp;WINDOW=FIRST_POPUP&amp;HEIGHT=450&amp;WIDTH=450&amp;START_MAXIMI","ZED=FALSE&amp;VAR:CALENDAR=US&amp;VAR:SYMBOL=APD&amp;VAR:INDEX=0"}</definedName>
    <definedName name="_3305__FDSAUDITLINK__" localSheetId="2" hidden="1">{"fdsup://Directions/FactSet Auditing Viewer?action=AUDIT_VALUE&amp;DB=129&amp;ID1=27886510&amp;VALUEID=02001&amp;SDATE=201001&amp;PERIODTYPE=QTR_STD&amp;window=popup_no_bar&amp;width=385&amp;height=120&amp;START_MAXIMIZED=FALSE&amp;creator=factset&amp;display_string=Audit"}</definedName>
    <definedName name="_3305__FDSAUDITLINK__" hidden="1">{"fdsup://Directions/FactSet Auditing Viewer?action=AUDIT_VALUE&amp;DB=129&amp;ID1=27886510&amp;VALUEID=02001&amp;SDATE=201001&amp;PERIODTYPE=QTR_STD&amp;window=popup_no_bar&amp;width=385&amp;height=120&amp;START_MAXIMIZED=FALSE&amp;creator=factset&amp;display_string=Audit"}</definedName>
    <definedName name="_3306__FDSAUDITLINK__" localSheetId="2" hidden="1">{"fdsup://directions/FAT Viewer?action=UPDATE&amp;creator=factset&amp;DYN_ARGS=TRUE&amp;DOC_NAME=FAT:FQL_AUDITING_CLIENT_TEMPLATE.FAT&amp;display_string=Audit&amp;VAR:KEY=LGZUPQRSVQ&amp;VAR:QUERY=RkZfR1JPU1NfTUdOKE1PTiwwKQ==&amp;WINDOW=FIRST_POPUP&amp;HEIGHT=450&amp;WIDTH=450&amp;START_MAXIMIZED=","FALSE&amp;VAR:CALENDAR=US&amp;VAR:SYMBOL=NLC&amp;VAR:INDEX=0"}</definedName>
    <definedName name="_3306__FDSAUDITLINK__" hidden="1">{"fdsup://directions/FAT Viewer?action=UPDATE&amp;creator=factset&amp;DYN_ARGS=TRUE&amp;DOC_NAME=FAT:FQL_AUDITING_CLIENT_TEMPLATE.FAT&amp;display_string=Audit&amp;VAR:KEY=LGZUPQRSVQ&amp;VAR:QUERY=RkZfR1JPU1NfTUdOKE1PTiwwKQ==&amp;WINDOW=FIRST_POPUP&amp;HEIGHT=450&amp;WIDTH=450&amp;START_MAXIMIZED=","FALSE&amp;VAR:CALENDAR=US&amp;VAR:SYMBOL=NLC&amp;VAR:INDEX=0"}</definedName>
    <definedName name="_3307__FDSAUDITLINK__" localSheetId="2" hidden="1">{"fdsup://directions/FAT Viewer?action=UPDATE&amp;creator=factset&amp;DYN_ARGS=TRUE&amp;DOC_NAME=FAT:FQL_AUDITING_CLIENT_TEMPLATE.FAT&amp;display_string=Audit&amp;VAR:KEY=ZITALORWLS&amp;VAR:QUERY=RkZfR1JPU1NfTUdOKE1PTiwwKQ==&amp;WINDOW=FIRST_POPUP&amp;HEIGHT=450&amp;WIDTH=450&amp;START_MAXIMIZED=","FALSE&amp;VAR:CALENDAR=US&amp;VAR:SYMBOL=ECL&amp;VAR:INDEX=0"}</definedName>
    <definedName name="_3307__FDSAUDITLINK__" hidden="1">{"fdsup://directions/FAT Viewer?action=UPDATE&amp;creator=factset&amp;DYN_ARGS=TRUE&amp;DOC_NAME=FAT:FQL_AUDITING_CLIENT_TEMPLATE.FAT&amp;display_string=Audit&amp;VAR:KEY=ZITALORWLS&amp;VAR:QUERY=RkZfR1JPU1NfTUdOKE1PTiwwKQ==&amp;WINDOW=FIRST_POPUP&amp;HEIGHT=450&amp;WIDTH=450&amp;START_MAXIMIZED=","FALSE&amp;VAR:CALENDAR=US&amp;VAR:SYMBOL=ECL&amp;VAR:INDEX=0"}</definedName>
    <definedName name="_3308__FDSAUDITLINK__" localSheetId="2" hidden="1">{"fdsup://directions/FAT Viewer?action=UPDATE&amp;creator=factset&amp;DYN_ARGS=TRUE&amp;DOC_NAME=FAT:FQL_AUDITING_CLIENT_TEMPLATE.FAT&amp;display_string=Audit&amp;VAR:KEY=PCFAFCJCNA&amp;VAR:QUERY=RkZfR1JPU1NfTUdOKE1PTiwwKQ==&amp;WINDOW=FIRST_POPUP&amp;HEIGHT=450&amp;WIDTH=450&amp;START_MAXIMIZED=","FALSE&amp;VAR:CALENDAR=US&amp;VAR:SYMBOL=APD&amp;VAR:INDEX=0"}</definedName>
    <definedName name="_3308__FDSAUDITLINK__" hidden="1">{"fdsup://directions/FAT Viewer?action=UPDATE&amp;creator=factset&amp;DYN_ARGS=TRUE&amp;DOC_NAME=FAT:FQL_AUDITING_CLIENT_TEMPLATE.FAT&amp;display_string=Audit&amp;VAR:KEY=PCFAFCJCNA&amp;VAR:QUERY=RkZfR1JPU1NfTUdOKE1PTiwwKQ==&amp;WINDOW=FIRST_POPUP&amp;HEIGHT=450&amp;WIDTH=450&amp;START_MAXIMIZED=","FALSE&amp;VAR:CALENDAR=US&amp;VAR:SYMBOL=APD&amp;VAR:INDEX=0"}</definedName>
    <definedName name="_3309__FDSAUDITLINK__" localSheetId="2" hidden="1">{"fdsup://Directions/FactSet Auditing Viewer?action=AUDIT_VALUE&amp;DB=129&amp;ID1=27886510&amp;VALUEID=05194&amp;SDATE=201001&amp;PERIODTYPE=QTR_STD&amp;window=popup_no_bar&amp;width=385&amp;height=120&amp;START_MAXIMIZED=FALSE&amp;creator=factset&amp;display_string=Audit"}</definedName>
    <definedName name="_3309__FDSAUDITLINK__" hidden="1">{"fdsup://Directions/FactSet Auditing Viewer?action=AUDIT_VALUE&amp;DB=129&amp;ID1=27886510&amp;VALUEID=05194&amp;SDATE=201001&amp;PERIODTYPE=QTR_STD&amp;window=popup_no_bar&amp;width=385&amp;height=120&amp;START_MAXIMIZED=FALSE&amp;creator=factset&amp;display_string=Audit"}</definedName>
    <definedName name="_331__FDSAUDITLINK__" localSheetId="2" hidden="1">{"fdsup://Directions/FactSet Auditing Viewer?action=AUDIT_VALUE&amp;DB=129&amp;ID1=17134010&amp;VALUEID=02001&amp;SDATE=201004&amp;PERIODTYPE=QTR_STD&amp;window=popup_no_bar&amp;width=385&amp;height=120&amp;START_MAXIMIZED=FALSE&amp;creator=factset&amp;display_string=Audit"}</definedName>
    <definedName name="_331__FDSAUDITLINK__" hidden="1">{"fdsup://Directions/FactSet Auditing Viewer?action=AUDIT_VALUE&amp;DB=129&amp;ID1=17134010&amp;VALUEID=02001&amp;SDATE=201004&amp;PERIODTYPE=QTR_STD&amp;window=popup_no_bar&amp;width=385&amp;height=120&amp;START_MAXIMIZED=FALSE&amp;creator=factset&amp;display_string=Audit"}</definedName>
    <definedName name="_3310__FDSAUDITLINK__" localSheetId="2" hidden="1">{"fdsup://directions/FAT Viewer?action=UPDATE&amp;creator=factset&amp;DYN_ARGS=TRUE&amp;DOC_NAME=FAT:FQL_AUDITING_CLIENT_TEMPLATE.FAT&amp;display_string=Audit&amp;VAR:KEY=JQRMVCPOJG&amp;VAR:QUERY=RkZfRlJFRV9DRihMVE0sMCwsLCxVU0Qp&amp;WINDOW=FIRST_POPUP&amp;HEIGHT=450&amp;WIDTH=450&amp;START_MAXIMI","ZED=FALSE&amp;VAR:CALENDAR=US&amp;VAR:SYMBOL=TECHNOLOGY&amp;VAR:INDEX=0"}</definedName>
    <definedName name="_3310__FDSAUDITLINK__" hidden="1">{"fdsup://directions/FAT Viewer?action=UPDATE&amp;creator=factset&amp;DYN_ARGS=TRUE&amp;DOC_NAME=FAT:FQL_AUDITING_CLIENT_TEMPLATE.FAT&amp;display_string=Audit&amp;VAR:KEY=JQRMVCPOJG&amp;VAR:QUERY=RkZfRlJFRV9DRihMVE0sMCwsLCxVU0Qp&amp;WINDOW=FIRST_POPUP&amp;HEIGHT=450&amp;WIDTH=450&amp;START_MAXIMI","ZED=FALSE&amp;VAR:CALENDAR=US&amp;VAR:SYMBOL=TECHNOLOGY&amp;VAR:INDEX=0"}</definedName>
    <definedName name="_3311__FDSAUDITLINK__" localSheetId="2" hidden="1">{"fdsup://directions/FAT Viewer?action=UPDATE&amp;creator=factset&amp;DYN_ARGS=TRUE&amp;DOC_NAME=FAT:FQL_AUDITING_CLIENT_TEMPLATE.FAT&amp;display_string=Audit&amp;VAR:KEY=LEPYHGFCVU&amp;VAR:QUERY=RkZfRlJFRV9DRihMVE0sMCwsLCxVU0Qp&amp;WINDOW=FIRST_POPUP&amp;HEIGHT=450&amp;WIDTH=450&amp;START_MAXIMI","ZED=FALSE&amp;VAR:CALENDAR=US&amp;VAR:SYMBOL=HPQ&amp;VAR:INDEX=0"}</definedName>
    <definedName name="_3311__FDSAUDITLINK__" hidden="1">{"fdsup://directions/FAT Viewer?action=UPDATE&amp;creator=factset&amp;DYN_ARGS=TRUE&amp;DOC_NAME=FAT:FQL_AUDITING_CLIENT_TEMPLATE.FAT&amp;display_string=Audit&amp;VAR:KEY=LEPYHGFCVU&amp;VAR:QUERY=RkZfRlJFRV9DRihMVE0sMCwsLCxVU0Qp&amp;WINDOW=FIRST_POPUP&amp;HEIGHT=450&amp;WIDTH=450&amp;START_MAXIMI","ZED=FALSE&amp;VAR:CALENDAR=US&amp;VAR:SYMBOL=HPQ&amp;VAR:INDEX=0"}</definedName>
    <definedName name="_3312__FDSAUDITLINK__" localSheetId="2" hidden="1">{"fdsup://directions/FAT Viewer?action=UPDATE&amp;creator=factset&amp;DYN_ARGS=TRUE&amp;DOC_NAME=FAT:FQL_AUDITING_CLIENT_TEMPLATE.FAT&amp;display_string=Audit&amp;VAR:KEY=NQVIVYXQLI&amp;VAR:QUERY=RkZfRlJFRV9DRihMVE0sMCwsLCxVU0Qp&amp;WINDOW=FIRST_POPUP&amp;HEIGHT=450&amp;WIDTH=450&amp;START_MAXIMI","ZED=FALSE&amp;VAR:CALENDAR=US&amp;VAR:SYMBOL=AAPL&amp;VAR:INDEX=0"}</definedName>
    <definedName name="_3312__FDSAUDITLINK__" hidden="1">{"fdsup://directions/FAT Viewer?action=UPDATE&amp;creator=factset&amp;DYN_ARGS=TRUE&amp;DOC_NAME=FAT:FQL_AUDITING_CLIENT_TEMPLATE.FAT&amp;display_string=Audit&amp;VAR:KEY=NQVIVYXQLI&amp;VAR:QUERY=RkZfRlJFRV9DRihMVE0sMCwsLCxVU0Qp&amp;WINDOW=FIRST_POPUP&amp;HEIGHT=450&amp;WIDTH=450&amp;START_MAXIMI","ZED=FALSE&amp;VAR:CALENDAR=US&amp;VAR:SYMBOL=AAPL&amp;VAR:INDEX=0"}</definedName>
    <definedName name="_3313__FDSAUDITLINK__" localSheetId="2" hidden="1">{"fdsup://directions/FAT Viewer?action=UPDATE&amp;creator=factset&amp;DYN_ARGS=TRUE&amp;DOC_NAME=FAT:FQL_AUDITING_CLIENT_TEMPLATE.FAT&amp;display_string=Audit&amp;VAR:KEY=VOHSRQDQNG&amp;VAR:QUERY=RkZfRlJFRV9DRihMVE0sMCwsLCxVU0Qp&amp;WINDOW=FIRST_POPUP&amp;HEIGHT=450&amp;WIDTH=450&amp;START_MAXIMI","ZED=FALSE&amp;VAR:CALENDAR=US&amp;VAR:SYMBOL=A&amp;VAR:INDEX=0"}</definedName>
    <definedName name="_3313__FDSAUDITLINK__" hidden="1">{"fdsup://directions/FAT Viewer?action=UPDATE&amp;creator=factset&amp;DYN_ARGS=TRUE&amp;DOC_NAME=FAT:FQL_AUDITING_CLIENT_TEMPLATE.FAT&amp;display_string=Audit&amp;VAR:KEY=VOHSRQDQNG&amp;VAR:QUERY=RkZfRlJFRV9DRihMVE0sMCwsLCxVU0Qp&amp;WINDOW=FIRST_POPUP&amp;HEIGHT=450&amp;WIDTH=450&amp;START_MAXIMI","ZED=FALSE&amp;VAR:CALENDAR=US&amp;VAR:SYMBOL=A&amp;VAR:INDEX=0"}</definedName>
    <definedName name="_3314__FDSAUDITLINK__" localSheetId="2" hidden="1">{"fdsup://directions/FAT Viewer?action=UPDATE&amp;creator=factset&amp;DYN_ARGS=TRUE&amp;DOC_NAME=FAT:FQL_AUDITING_CLIENT_TEMPLATE.FAT&amp;display_string=Audit&amp;VAR:KEY=ZOXQNULOJC&amp;VAR:QUERY=RkZfRlJFRV9DRihMVE0sMCwsLCxVU0Qp&amp;WINDOW=FIRST_POPUP&amp;HEIGHT=450&amp;WIDTH=450&amp;START_MAXIMI","ZED=FALSE&amp;VAR:CALENDAR=US&amp;VAR:SYMBOL=ADBE&amp;VAR:INDEX=0"}</definedName>
    <definedName name="_3314__FDSAUDITLINK__" hidden="1">{"fdsup://directions/FAT Viewer?action=UPDATE&amp;creator=factset&amp;DYN_ARGS=TRUE&amp;DOC_NAME=FAT:FQL_AUDITING_CLIENT_TEMPLATE.FAT&amp;display_string=Audit&amp;VAR:KEY=ZOXQNULOJC&amp;VAR:QUERY=RkZfRlJFRV9DRihMVE0sMCwsLCxVU0Qp&amp;WINDOW=FIRST_POPUP&amp;HEIGHT=450&amp;WIDTH=450&amp;START_MAXIMI","ZED=FALSE&amp;VAR:CALENDAR=US&amp;VAR:SYMBOL=ADBE&amp;VAR:INDEX=0"}</definedName>
    <definedName name="_3315__FDSAUDITLINK__" localSheetId="2" hidden="1">{"fdsup://directions/FAT Viewer?action=UPDATE&amp;creator=factset&amp;DYN_ARGS=TRUE&amp;DOC_NAME=FAT:FQL_AUDITING_CLIENT_TEMPLATE.FAT&amp;display_string=Audit&amp;VAR:KEY=VMTERABAZS&amp;VAR:QUERY=RkZfRlJFRV9DRihMVE0sMCwsLCxVU0Qp&amp;WINDOW=FIRST_POPUP&amp;HEIGHT=450&amp;WIDTH=450&amp;START_MAXIMI","ZED=FALSE&amp;VAR:CALENDAR=US&amp;VAR:SYMBOL=CREE&amp;VAR:INDEX=0"}</definedName>
    <definedName name="_3315__FDSAUDITLINK__" hidden="1">{"fdsup://directions/FAT Viewer?action=UPDATE&amp;creator=factset&amp;DYN_ARGS=TRUE&amp;DOC_NAME=FAT:FQL_AUDITING_CLIENT_TEMPLATE.FAT&amp;display_string=Audit&amp;VAR:KEY=VMTERABAZS&amp;VAR:QUERY=RkZfRlJFRV9DRihMVE0sMCwsLCxVU0Qp&amp;WINDOW=FIRST_POPUP&amp;HEIGHT=450&amp;WIDTH=450&amp;START_MAXIMI","ZED=FALSE&amp;VAR:CALENDAR=US&amp;VAR:SYMBOL=CREE&amp;VAR:INDEX=0"}</definedName>
    <definedName name="_3316__FDSAUDITLINK__" localSheetId="2" hidden="1">{"fdsup://directions/FAT Viewer?action=UPDATE&amp;creator=factset&amp;DYN_ARGS=TRUE&amp;DOC_NAME=FAT:FQL_AUDITING_CLIENT_TEMPLATE.FAT&amp;display_string=Audit&amp;VAR:KEY=HIPWBKZADO&amp;VAR:QUERY=RkZfRlJFRV9DRihMVE0sMCwsLCxVU0Qp&amp;WINDOW=FIRST_POPUP&amp;HEIGHT=450&amp;WIDTH=450&amp;START_MAXIMI","ZED=FALSE&amp;VAR:CALENDAR=US&amp;VAR:SYMBOL=ACN&amp;VAR:INDEX=0"}</definedName>
    <definedName name="_3316__FDSAUDITLINK__" hidden="1">{"fdsup://directions/FAT Viewer?action=UPDATE&amp;creator=factset&amp;DYN_ARGS=TRUE&amp;DOC_NAME=FAT:FQL_AUDITING_CLIENT_TEMPLATE.FAT&amp;display_string=Audit&amp;VAR:KEY=HIPWBKZADO&amp;VAR:QUERY=RkZfRlJFRV9DRihMVE0sMCwsLCxVU0Qp&amp;WINDOW=FIRST_POPUP&amp;HEIGHT=450&amp;WIDTH=450&amp;START_MAXIMI","ZED=FALSE&amp;VAR:CALENDAR=US&amp;VAR:SYMBOL=ACN&amp;VAR:INDEX=0"}</definedName>
    <definedName name="_3317__FDSAUDITLINK__" localSheetId="2" hidden="1">{"fdsup://directions/FAT Viewer?action=UPDATE&amp;creator=factset&amp;DYN_ARGS=TRUE&amp;DOC_NAME=FAT:FQL_AUDITING_CLIENT_TEMPLATE.FAT&amp;display_string=Audit&amp;VAR:KEY=ZQDSNYFWBE&amp;VAR:QUERY=RkZfRlJFRV9DRihMVE0sMCwsLCxVU0Qp&amp;WINDOW=FIRST_POPUP&amp;HEIGHT=450&amp;WIDTH=450&amp;START_MAXIMI","ZED=FALSE&amp;VAR:CALENDAR=US&amp;VAR:SYMBOL=IBM&amp;VAR:INDEX=0"}</definedName>
    <definedName name="_3317__FDSAUDITLINK__" hidden="1">{"fdsup://directions/FAT Viewer?action=UPDATE&amp;creator=factset&amp;DYN_ARGS=TRUE&amp;DOC_NAME=FAT:FQL_AUDITING_CLIENT_TEMPLATE.FAT&amp;display_string=Audit&amp;VAR:KEY=ZQDSNYFWBE&amp;VAR:QUERY=RkZfRlJFRV9DRihMVE0sMCwsLCxVU0Qp&amp;WINDOW=FIRST_POPUP&amp;HEIGHT=450&amp;WIDTH=450&amp;START_MAXIMI","ZED=FALSE&amp;VAR:CALENDAR=US&amp;VAR:SYMBOL=IBM&amp;VAR:INDEX=0"}</definedName>
    <definedName name="_3318__FDSAUDITLINK__" localSheetId="2" hidden="1">{"fdsup://directions/FAT Viewer?action=UPDATE&amp;creator=factset&amp;DYN_ARGS=TRUE&amp;DOC_NAME=FAT:FQL_AUDITING_CLIENT_TEMPLATE.FAT&amp;display_string=Audit&amp;VAR:KEY=NMFQFGTQTW&amp;VAR:QUERY=RkZfRlJFRV9DRihMVE0sMCwsLCxVU0Qp&amp;WINDOW=FIRST_POPUP&amp;HEIGHT=450&amp;WIDTH=450&amp;START_MAXIMI","ZED=FALSE&amp;VAR:CALENDAR=US&amp;VAR:SYMBOL=CTXS&amp;VAR:INDEX=0"}</definedName>
    <definedName name="_3318__FDSAUDITLINK__" hidden="1">{"fdsup://directions/FAT Viewer?action=UPDATE&amp;creator=factset&amp;DYN_ARGS=TRUE&amp;DOC_NAME=FAT:FQL_AUDITING_CLIENT_TEMPLATE.FAT&amp;display_string=Audit&amp;VAR:KEY=NMFQFGTQTW&amp;VAR:QUERY=RkZfRlJFRV9DRihMVE0sMCwsLCxVU0Qp&amp;WINDOW=FIRST_POPUP&amp;HEIGHT=450&amp;WIDTH=450&amp;START_MAXIMI","ZED=FALSE&amp;VAR:CALENDAR=US&amp;VAR:SYMBOL=CTXS&amp;VAR:INDEX=0"}</definedName>
    <definedName name="_3319__FDSAUDITLINK__" localSheetId="2" hidden="1">{"fdsup://directions/FAT Viewer?action=UPDATE&amp;creator=factset&amp;DYN_ARGS=TRUE&amp;DOC_NAME=FAT:FQL_AUDITING_CLIENT_TEMPLATE.FAT&amp;display_string=Audit&amp;VAR:KEY=NCNKJOVULY&amp;VAR:QUERY=RkZfRlJFRV9DRihMVE0sMCwsLCxVU0Qp&amp;WINDOW=FIRST_POPUP&amp;HEIGHT=450&amp;WIDTH=450&amp;START_MAXIMI","ZED=FALSE&amp;VAR:CALENDAR=US&amp;VAR:SYMBOL=TRMB&amp;VAR:INDEX=0"}</definedName>
    <definedName name="_3319__FDSAUDITLINK__" hidden="1">{"fdsup://directions/FAT Viewer?action=UPDATE&amp;creator=factset&amp;DYN_ARGS=TRUE&amp;DOC_NAME=FAT:FQL_AUDITING_CLIENT_TEMPLATE.FAT&amp;display_string=Audit&amp;VAR:KEY=NCNKJOVULY&amp;VAR:QUERY=RkZfRlJFRV9DRihMVE0sMCwsLCxVU0Qp&amp;WINDOW=FIRST_POPUP&amp;HEIGHT=450&amp;WIDTH=450&amp;START_MAXIMI","ZED=FALSE&amp;VAR:CALENDAR=US&amp;VAR:SYMBOL=TRMB&amp;VAR:INDEX=0"}</definedName>
    <definedName name="_332__FDSAUDITLINK__" localSheetId="2" hidden="1">{"fdsup://directions/FAT Viewer?action=UPDATE&amp;creator=factset&amp;DYN_ARGS=TRUE&amp;DOC_NAME=FAT:FQL_AUDITING_CLIENT_TEMPLATE.FAT&amp;display_string=Audit&amp;VAR:KEY=ROHIZOLELW&amp;VAR:QUERY=RkZfU0dBKExUTVMsMCk=&amp;WINDOW=FIRST_POPUP&amp;HEIGHT=450&amp;WIDTH=450&amp;START_MAXIMIZED=FALSE&amp;VA","R:CALENDAR=US&amp;VAR:SYMBOL=CHD&amp;VAR:INDEX=0"}</definedName>
    <definedName name="_332__FDSAUDITLINK__" hidden="1">{"fdsup://directions/FAT Viewer?action=UPDATE&amp;creator=factset&amp;DYN_ARGS=TRUE&amp;DOC_NAME=FAT:FQL_AUDITING_CLIENT_TEMPLATE.FAT&amp;display_string=Audit&amp;VAR:KEY=ROHIZOLELW&amp;VAR:QUERY=RkZfU0dBKExUTVMsMCk=&amp;WINDOW=FIRST_POPUP&amp;HEIGHT=450&amp;WIDTH=450&amp;START_MAXIMIZED=FALSE&amp;VA","R:CALENDAR=US&amp;VAR:SYMBOL=CHD&amp;VAR:INDEX=0"}</definedName>
    <definedName name="_3320__FDSAUDITLINK__" localSheetId="2" hidden="1">{"fdsup://directions/FAT Viewer?action=UPDATE&amp;creator=factset&amp;DYN_ARGS=TRUE&amp;DOC_NAME=FAT:FQL_AUDITING_CLIENT_TEMPLATE.FAT&amp;display_string=Audit&amp;VAR:KEY=HQTIVQZGPS&amp;VAR:QUERY=RkZfRlJFRV9DRihMVE0sMCwsLCxVU0Qp&amp;WINDOW=FIRST_POPUP&amp;HEIGHT=450&amp;WIDTH=450&amp;START_MAXIMI","ZED=FALSE&amp;VAR:CALENDAR=US&amp;VAR:SYMBOL=CSCO&amp;VAR:INDEX=0"}</definedName>
    <definedName name="_3320__FDSAUDITLINK__" hidden="1">{"fdsup://directions/FAT Viewer?action=UPDATE&amp;creator=factset&amp;DYN_ARGS=TRUE&amp;DOC_NAME=FAT:FQL_AUDITING_CLIENT_TEMPLATE.FAT&amp;display_string=Audit&amp;VAR:KEY=HQTIVQZGPS&amp;VAR:QUERY=RkZfRlJFRV9DRihMVE0sMCwsLCxVU0Qp&amp;WINDOW=FIRST_POPUP&amp;HEIGHT=450&amp;WIDTH=450&amp;START_MAXIMI","ZED=FALSE&amp;VAR:CALENDAR=US&amp;VAR:SYMBOL=CSCO&amp;VAR:INDEX=0"}</definedName>
    <definedName name="_3321__FDSAUDITLINK__" localSheetId="2" hidden="1">{"fdsup://directions/FAT Viewer?action=UPDATE&amp;creator=factset&amp;DYN_ARGS=TRUE&amp;DOC_NAME=FAT:FQL_AUDITING_CLIENT_TEMPLATE.FAT&amp;display_string=Audit&amp;VAR:KEY=ZSNYPKNOVE&amp;VAR:QUERY=RkZfRlJFRV9DRihMVE0sMCwsLCxVU0Qp&amp;WINDOW=FIRST_POPUP&amp;HEIGHT=450&amp;WIDTH=450&amp;START_MAXIMI","ZED=FALSE&amp;VAR:CALENDAR=US&amp;VAR:SYMBOL=GOOG&amp;VAR:INDEX=0"}</definedName>
    <definedName name="_3321__FDSAUDITLINK__" hidden="1">{"fdsup://directions/FAT Viewer?action=UPDATE&amp;creator=factset&amp;DYN_ARGS=TRUE&amp;DOC_NAME=FAT:FQL_AUDITING_CLIENT_TEMPLATE.FAT&amp;display_string=Audit&amp;VAR:KEY=ZSNYPKNOVE&amp;VAR:QUERY=RkZfRlJFRV9DRihMVE0sMCwsLCxVU0Qp&amp;WINDOW=FIRST_POPUP&amp;HEIGHT=450&amp;WIDTH=450&amp;START_MAXIMI","ZED=FALSE&amp;VAR:CALENDAR=US&amp;VAR:SYMBOL=GOOG&amp;VAR:INDEX=0"}</definedName>
    <definedName name="_3322__FDSAUDITLINK__" localSheetId="2" hidden="1">{"fdsup://directions/FAT Viewer?action=UPDATE&amp;creator=factset&amp;DYN_ARGS=TRUE&amp;DOC_NAME=FAT:FQL_AUDITING_CLIENT_TEMPLATE.FAT&amp;display_string=Audit&amp;VAR:KEY=XQZMFAVGNO&amp;VAR:QUERY=RkZfR1JPU1NfTUdOKE1PTiwwKQ==&amp;WINDOW=FIRST_POPUP&amp;HEIGHT=450&amp;WIDTH=450&amp;START_MAXIMIZED=","FALSE&amp;VAR:CALENDAR=US&amp;VAR:SYMBOL=HPQ&amp;VAR:INDEX=0"}</definedName>
    <definedName name="_3322__FDSAUDITLINK__" hidden="1">{"fdsup://directions/FAT Viewer?action=UPDATE&amp;creator=factset&amp;DYN_ARGS=TRUE&amp;DOC_NAME=FAT:FQL_AUDITING_CLIENT_TEMPLATE.FAT&amp;display_string=Audit&amp;VAR:KEY=XQZMFAVGNO&amp;VAR:QUERY=RkZfR1JPU1NfTUdOKE1PTiwwKQ==&amp;WINDOW=FIRST_POPUP&amp;HEIGHT=450&amp;WIDTH=450&amp;START_MAXIMIZED=","FALSE&amp;VAR:CALENDAR=US&amp;VAR:SYMBOL=HPQ&amp;VAR:INDEX=0"}</definedName>
    <definedName name="_3323__FDSAUDITLINK__" localSheetId="2" hidden="1">{"fdsup://directions/FAT Viewer?action=UPDATE&amp;creator=factset&amp;DYN_ARGS=TRUE&amp;DOC_NAME=FAT:FQL_AUDITING_CLIENT_TEMPLATE.FAT&amp;display_string=Audit&amp;VAR:KEY=TSFWLYBGDI&amp;VAR:QUERY=RkZfR1JPU1NfTUdOKE1PTiwwKQ==&amp;WINDOW=FIRST_POPUP&amp;HEIGHT=450&amp;WIDTH=450&amp;START_MAXIMIZED=","FALSE&amp;VAR:CALENDAR=US&amp;VAR:SYMBOL=AAPL&amp;VAR:INDEX=0"}</definedName>
    <definedName name="_3323__FDSAUDITLINK__" hidden="1">{"fdsup://directions/FAT Viewer?action=UPDATE&amp;creator=factset&amp;DYN_ARGS=TRUE&amp;DOC_NAME=FAT:FQL_AUDITING_CLIENT_TEMPLATE.FAT&amp;display_string=Audit&amp;VAR:KEY=TSFWLYBGDI&amp;VAR:QUERY=RkZfR1JPU1NfTUdOKE1PTiwwKQ==&amp;WINDOW=FIRST_POPUP&amp;HEIGHT=450&amp;WIDTH=450&amp;START_MAXIMIZED=","FALSE&amp;VAR:CALENDAR=US&amp;VAR:SYMBOL=AAPL&amp;VAR:INDEX=0"}</definedName>
    <definedName name="_3324__FDSAUDITLINK__" localSheetId="2" hidden="1">{"fdsup://directions/FAT Viewer?action=UPDATE&amp;creator=factset&amp;DYN_ARGS=TRUE&amp;DOC_NAME=FAT:FQL_AUDITING_CLIENT_TEMPLATE.FAT&amp;display_string=Audit&amp;VAR:KEY=TKFYZSTYDC&amp;VAR:QUERY=RkZfR1JPU1NfTUdOKE1PTiwwKQ==&amp;WINDOW=FIRST_POPUP&amp;HEIGHT=450&amp;WIDTH=450&amp;START_MAXIMIZED=","FALSE&amp;VAR:CALENDAR=US&amp;VAR:SYMBOL=A&amp;VAR:INDEX=0"}</definedName>
    <definedName name="_3324__FDSAUDITLINK__" hidden="1">{"fdsup://directions/FAT Viewer?action=UPDATE&amp;creator=factset&amp;DYN_ARGS=TRUE&amp;DOC_NAME=FAT:FQL_AUDITING_CLIENT_TEMPLATE.FAT&amp;display_string=Audit&amp;VAR:KEY=TKFYZSTYDC&amp;VAR:QUERY=RkZfR1JPU1NfTUdOKE1PTiwwKQ==&amp;WINDOW=FIRST_POPUP&amp;HEIGHT=450&amp;WIDTH=450&amp;START_MAXIMIZED=","FALSE&amp;VAR:CALENDAR=US&amp;VAR:SYMBOL=A&amp;VAR:INDEX=0"}</definedName>
    <definedName name="_3325__FDSAUDITLINK__" localSheetId="2" hidden="1">{"fdsup://directions/FAT Viewer?action=UPDATE&amp;creator=factset&amp;DYN_ARGS=TRUE&amp;DOC_NAME=FAT:FQL_AUDITING_CLIENT_TEMPLATE.FAT&amp;display_string=Audit&amp;VAR:KEY=VOZSBWHQTQ&amp;VAR:QUERY=RkZfR1JPU1NfTUdOKE1PTiwwKQ==&amp;WINDOW=FIRST_POPUP&amp;HEIGHT=450&amp;WIDTH=450&amp;START_MAXIMIZED=","FALSE&amp;VAR:CALENDAR=US&amp;VAR:SYMBOL=ADBE&amp;VAR:INDEX=0"}</definedName>
    <definedName name="_3325__FDSAUDITLINK__" hidden="1">{"fdsup://directions/FAT Viewer?action=UPDATE&amp;creator=factset&amp;DYN_ARGS=TRUE&amp;DOC_NAME=FAT:FQL_AUDITING_CLIENT_TEMPLATE.FAT&amp;display_string=Audit&amp;VAR:KEY=VOZSBWHQTQ&amp;VAR:QUERY=RkZfR1JPU1NfTUdOKE1PTiwwKQ==&amp;WINDOW=FIRST_POPUP&amp;HEIGHT=450&amp;WIDTH=450&amp;START_MAXIMIZED=","FALSE&amp;VAR:CALENDAR=US&amp;VAR:SYMBOL=ADBE&amp;VAR:INDEX=0"}</definedName>
    <definedName name="_3326__FDSAUDITLINK__" localSheetId="2" hidden="1">{"fdsup://directions/FAT Viewer?action=UPDATE&amp;creator=factset&amp;DYN_ARGS=TRUE&amp;DOC_NAME=FAT:FQL_AUDITING_CLIENT_TEMPLATE.FAT&amp;display_string=Audit&amp;VAR:KEY=BGVOHANGNE&amp;VAR:QUERY=RkZfR1JPU1NfTUdOKE1PTiwwKQ==&amp;WINDOW=FIRST_POPUP&amp;HEIGHT=450&amp;WIDTH=450&amp;START_MAXIMIZED=","FALSE&amp;VAR:CALENDAR=US&amp;VAR:SYMBOL=CREE&amp;VAR:INDEX=0"}</definedName>
    <definedName name="_3326__FDSAUDITLINK__" hidden="1">{"fdsup://directions/FAT Viewer?action=UPDATE&amp;creator=factset&amp;DYN_ARGS=TRUE&amp;DOC_NAME=FAT:FQL_AUDITING_CLIENT_TEMPLATE.FAT&amp;display_string=Audit&amp;VAR:KEY=BGVOHANGNE&amp;VAR:QUERY=RkZfR1JPU1NfTUdOKE1PTiwwKQ==&amp;WINDOW=FIRST_POPUP&amp;HEIGHT=450&amp;WIDTH=450&amp;START_MAXIMIZED=","FALSE&amp;VAR:CALENDAR=US&amp;VAR:SYMBOL=CREE&amp;VAR:INDEX=0"}</definedName>
    <definedName name="_3327__FDSAUDITLINK__" localSheetId="2" hidden="1">{"fdsup://directions/FAT Viewer?action=UPDATE&amp;creator=factset&amp;DYN_ARGS=TRUE&amp;DOC_NAME=FAT:FQL_AUDITING_CLIENT_TEMPLATE.FAT&amp;display_string=Audit&amp;VAR:KEY=JGPSTKXKDQ&amp;VAR:QUERY=RkZfR1JPU1NfTUdOKE1PTiwwKQ==&amp;WINDOW=FIRST_POPUP&amp;HEIGHT=450&amp;WIDTH=450&amp;START_MAXIMIZED=","FALSE&amp;VAR:CALENDAR=US&amp;VAR:SYMBOL=ACN&amp;VAR:INDEX=0"}</definedName>
    <definedName name="_3327__FDSAUDITLINK__" hidden="1">{"fdsup://directions/FAT Viewer?action=UPDATE&amp;creator=factset&amp;DYN_ARGS=TRUE&amp;DOC_NAME=FAT:FQL_AUDITING_CLIENT_TEMPLATE.FAT&amp;display_string=Audit&amp;VAR:KEY=JGPSTKXKDQ&amp;VAR:QUERY=RkZfR1JPU1NfTUdOKE1PTiwwKQ==&amp;WINDOW=FIRST_POPUP&amp;HEIGHT=450&amp;WIDTH=450&amp;START_MAXIMIZED=","FALSE&amp;VAR:CALENDAR=US&amp;VAR:SYMBOL=ACN&amp;VAR:INDEX=0"}</definedName>
    <definedName name="_3328__FDSAUDITLINK__" localSheetId="2" hidden="1">{"fdsup://directions/FAT Viewer?action=UPDATE&amp;creator=factset&amp;DYN_ARGS=TRUE&amp;DOC_NAME=FAT:FQL_AUDITING_CLIENT_TEMPLATE.FAT&amp;display_string=Audit&amp;VAR:KEY=DYNEJANATQ&amp;VAR:QUERY=RkZfR1JPU1NfTUdOKE1PTiwwKQ==&amp;WINDOW=FIRST_POPUP&amp;HEIGHT=450&amp;WIDTH=450&amp;START_MAXIMIZED=","FALSE&amp;VAR:CALENDAR=US&amp;VAR:SYMBOL=IBM&amp;VAR:INDEX=0"}</definedName>
    <definedName name="_3328__FDSAUDITLINK__" hidden="1">{"fdsup://directions/FAT Viewer?action=UPDATE&amp;creator=factset&amp;DYN_ARGS=TRUE&amp;DOC_NAME=FAT:FQL_AUDITING_CLIENT_TEMPLATE.FAT&amp;display_string=Audit&amp;VAR:KEY=DYNEJANATQ&amp;VAR:QUERY=RkZfR1JPU1NfTUdOKE1PTiwwKQ==&amp;WINDOW=FIRST_POPUP&amp;HEIGHT=450&amp;WIDTH=450&amp;START_MAXIMIZED=","FALSE&amp;VAR:CALENDAR=US&amp;VAR:SYMBOL=IBM&amp;VAR:INDEX=0"}</definedName>
    <definedName name="_3329__FDSAUDITLINK__" localSheetId="2" hidden="1">{"fdsup://directions/FAT Viewer?action=UPDATE&amp;creator=factset&amp;DYN_ARGS=TRUE&amp;DOC_NAME=FAT:FQL_AUDITING_CLIENT_TEMPLATE.FAT&amp;display_string=Audit&amp;VAR:KEY=TIHGXCNADO&amp;VAR:QUERY=RkZfR1JPU1NfTUdOKE1PTiwwKQ==&amp;WINDOW=FIRST_POPUP&amp;HEIGHT=450&amp;WIDTH=450&amp;START_MAXIMIZED=","FALSE&amp;VAR:CALENDAR=US&amp;VAR:SYMBOL=CTXS&amp;VAR:INDEX=0"}</definedName>
    <definedName name="_3329__FDSAUDITLINK__" hidden="1">{"fdsup://directions/FAT Viewer?action=UPDATE&amp;creator=factset&amp;DYN_ARGS=TRUE&amp;DOC_NAME=FAT:FQL_AUDITING_CLIENT_TEMPLATE.FAT&amp;display_string=Audit&amp;VAR:KEY=TIHGXCNADO&amp;VAR:QUERY=RkZfR1JPU1NfTUdOKE1PTiwwKQ==&amp;WINDOW=FIRST_POPUP&amp;HEIGHT=450&amp;WIDTH=450&amp;START_MAXIMIZED=","FALSE&amp;VAR:CALENDAR=US&amp;VAR:SYMBOL=CTXS&amp;VAR:INDEX=0"}</definedName>
    <definedName name="_333__FDSAUDITLINK__" localSheetId="2" hidden="1">{"fdsup://Directions/FactSet Auditing Viewer?action=AUDIT_VALUE&amp;DB=129&amp;ID1=96683710&amp;VALUEID=05194&amp;SDATE=201101&amp;PERIODTYPE=QTR_STD&amp;window=popup_no_bar&amp;width=385&amp;height=120&amp;START_MAXIMIZED=FALSE&amp;creator=factset&amp;display_string=Audit"}</definedName>
    <definedName name="_333__FDSAUDITLINK__" hidden="1">{"fdsup://Directions/FactSet Auditing Viewer?action=AUDIT_VALUE&amp;DB=129&amp;ID1=96683710&amp;VALUEID=05194&amp;SDATE=201101&amp;PERIODTYPE=QTR_STD&amp;window=popup_no_bar&amp;width=385&amp;height=120&amp;START_MAXIMIZED=FALSE&amp;creator=factset&amp;display_string=Audit"}</definedName>
    <definedName name="_3330__FDSAUDITLINK__" localSheetId="2" hidden="1">{"fdsup://directions/FAT Viewer?action=UPDATE&amp;creator=factset&amp;DYN_ARGS=TRUE&amp;DOC_NAME=FAT:FQL_AUDITING_CLIENT_TEMPLATE.FAT&amp;display_string=Audit&amp;VAR:KEY=NQTKPIHOBG&amp;VAR:QUERY=RkZfR1JPU1NfTUdOKE1PTiwwKQ==&amp;WINDOW=FIRST_POPUP&amp;HEIGHT=450&amp;WIDTH=450&amp;START_MAXIMIZED=","FALSE&amp;VAR:CALENDAR=US&amp;VAR:SYMBOL=TRMB&amp;VAR:INDEX=0"}</definedName>
    <definedName name="_3330__FDSAUDITLINK__" hidden="1">{"fdsup://directions/FAT Viewer?action=UPDATE&amp;creator=factset&amp;DYN_ARGS=TRUE&amp;DOC_NAME=FAT:FQL_AUDITING_CLIENT_TEMPLATE.FAT&amp;display_string=Audit&amp;VAR:KEY=NQTKPIHOBG&amp;VAR:QUERY=RkZfR1JPU1NfTUdOKE1PTiwwKQ==&amp;WINDOW=FIRST_POPUP&amp;HEIGHT=450&amp;WIDTH=450&amp;START_MAXIMIZED=","FALSE&amp;VAR:CALENDAR=US&amp;VAR:SYMBOL=TRMB&amp;VAR:INDEX=0"}</definedName>
    <definedName name="_3331__FDSAUDITLINK__" localSheetId="2" hidden="1">{"fdsup://directions/FAT Viewer?action=UPDATE&amp;creator=factset&amp;DYN_ARGS=TRUE&amp;DOC_NAME=FAT:FQL_AUDITING_CLIENT_TEMPLATE.FAT&amp;display_string=Audit&amp;VAR:KEY=NINEPOPGDG&amp;VAR:QUERY=RkZfR1JPU1NfTUdOKE1PTiwwKQ==&amp;WINDOW=FIRST_POPUP&amp;HEIGHT=450&amp;WIDTH=450&amp;START_MAXIMIZED=","FALSE&amp;VAR:CALENDAR=US&amp;VAR:SYMBOL=CSCO&amp;VAR:INDEX=0"}</definedName>
    <definedName name="_3331__FDSAUDITLINK__" hidden="1">{"fdsup://directions/FAT Viewer?action=UPDATE&amp;creator=factset&amp;DYN_ARGS=TRUE&amp;DOC_NAME=FAT:FQL_AUDITING_CLIENT_TEMPLATE.FAT&amp;display_string=Audit&amp;VAR:KEY=NINEPOPGDG&amp;VAR:QUERY=RkZfR1JPU1NfTUdOKE1PTiwwKQ==&amp;WINDOW=FIRST_POPUP&amp;HEIGHT=450&amp;WIDTH=450&amp;START_MAXIMIZED=","FALSE&amp;VAR:CALENDAR=US&amp;VAR:SYMBOL=CSCO&amp;VAR:INDEX=0"}</definedName>
    <definedName name="_3332__FDSAUDITLINK__" localSheetId="2" hidden="1">{"fdsup://directions/FAT Viewer?action=UPDATE&amp;creator=factset&amp;DYN_ARGS=TRUE&amp;DOC_NAME=FAT:FQL_AUDITING_CLIENT_TEMPLATE.FAT&amp;display_string=Audit&amp;VAR:KEY=HYPUJARKJA&amp;VAR:QUERY=RkZfR1JPU1NfTUdOKE1PTiwwKQ==&amp;WINDOW=FIRST_POPUP&amp;HEIGHT=450&amp;WIDTH=450&amp;START_MAXIMIZED=","FALSE&amp;VAR:CALENDAR=US&amp;VAR:SYMBOL=GOOG&amp;VAR:INDEX=0"}</definedName>
    <definedName name="_3332__FDSAUDITLINK__" hidden="1">{"fdsup://directions/FAT Viewer?action=UPDATE&amp;creator=factset&amp;DYN_ARGS=TRUE&amp;DOC_NAME=FAT:FQL_AUDITING_CLIENT_TEMPLATE.FAT&amp;display_string=Audit&amp;VAR:KEY=HYPUJARKJA&amp;VAR:QUERY=RkZfR1JPU1NfTUdOKE1PTiwwKQ==&amp;WINDOW=FIRST_POPUP&amp;HEIGHT=450&amp;WIDTH=450&amp;START_MAXIMIZED=","FALSE&amp;VAR:CALENDAR=US&amp;VAR:SYMBOL=GOOG&amp;VAR:INDEX=0"}</definedName>
    <definedName name="_3333__FDSAUDITLINK__" localSheetId="2" hidden="1">{"fdsup://directions/FAT Viewer?action=UPDATE&amp;creator=factset&amp;DYN_ARGS=TRUE&amp;DOC_NAME=FAT:FQL_AUDITING_CLIENT_TEMPLATE.FAT&amp;display_string=Audit&amp;VAR:KEY=BUBQTGHUDY&amp;VAR:QUERY=RkZfRlJFRV9DRihMVE0sMCwsLCxVU0Qp&amp;WINDOW=FIRST_POPUP&amp;HEIGHT=450&amp;WIDTH=450&amp;START_MAXIMI","ZED=FALSE&amp;VAR:CALENDAR=US&amp;VAR:SYMBOL=INDUSTRIALS&amp;VAR:INDEX=0"}</definedName>
    <definedName name="_3333__FDSAUDITLINK__" hidden="1">{"fdsup://directions/FAT Viewer?action=UPDATE&amp;creator=factset&amp;DYN_ARGS=TRUE&amp;DOC_NAME=FAT:FQL_AUDITING_CLIENT_TEMPLATE.FAT&amp;display_string=Audit&amp;VAR:KEY=BUBQTGHUDY&amp;VAR:QUERY=RkZfRlJFRV9DRihMVE0sMCwsLCxVU0Qp&amp;WINDOW=FIRST_POPUP&amp;HEIGHT=450&amp;WIDTH=450&amp;START_MAXIMI","ZED=FALSE&amp;VAR:CALENDAR=US&amp;VAR:SYMBOL=INDUSTRIALS&amp;VAR:INDEX=0"}</definedName>
    <definedName name="_3334__FDSAUDITLINK__" localSheetId="2" hidden="1">{"fdsup://directions/FAT Viewer?action=UPDATE&amp;creator=factset&amp;DYN_ARGS=TRUE&amp;DOC_NAME=FAT:FQL_AUDITING_CLIENT_TEMPLATE.FAT&amp;display_string=Audit&amp;VAR:KEY=RCRCPCRQFK&amp;VAR:QUERY=RkZfRlJFRV9DRihMVE0sMCwsLCxVU0Qp&amp;WINDOW=FIRST_POPUP&amp;HEIGHT=450&amp;WIDTH=450&amp;START_MAXIMI","ZED=FALSE&amp;VAR:CALENDAR=US&amp;VAR:SYMBOL=HSC&amp;VAR:INDEX=0"}</definedName>
    <definedName name="_3334__FDSAUDITLINK__" hidden="1">{"fdsup://directions/FAT Viewer?action=UPDATE&amp;creator=factset&amp;DYN_ARGS=TRUE&amp;DOC_NAME=FAT:FQL_AUDITING_CLIENT_TEMPLATE.FAT&amp;display_string=Audit&amp;VAR:KEY=RCRCPCRQFK&amp;VAR:QUERY=RkZfRlJFRV9DRihMVE0sMCwsLCxVU0Qp&amp;WINDOW=FIRST_POPUP&amp;HEIGHT=450&amp;WIDTH=450&amp;START_MAXIMI","ZED=FALSE&amp;VAR:CALENDAR=US&amp;VAR:SYMBOL=HSC&amp;VAR:INDEX=0"}</definedName>
    <definedName name="_3335__FDSAUDITLINK__" localSheetId="2" hidden="1">{"fdsup://directions/FAT Viewer?action=UPDATE&amp;creator=factset&amp;DYN_ARGS=TRUE&amp;DOC_NAME=FAT:FQL_AUDITING_CLIENT_TEMPLATE.FAT&amp;display_string=Audit&amp;VAR:KEY=ROLMJINCZW&amp;VAR:QUERY=RkZfRlJFRV9DRihMVE0sMCwsLCxVU0Qp&amp;WINDOW=FIRST_POPUP&amp;HEIGHT=450&amp;WIDTH=450&amp;START_MAXIMI","ZED=FALSE&amp;VAR:CALENDAR=US&amp;VAR:SYMBOL=PWR&amp;VAR:INDEX=0"}</definedName>
    <definedName name="_3335__FDSAUDITLINK__" hidden="1">{"fdsup://directions/FAT Viewer?action=UPDATE&amp;creator=factset&amp;DYN_ARGS=TRUE&amp;DOC_NAME=FAT:FQL_AUDITING_CLIENT_TEMPLATE.FAT&amp;display_string=Audit&amp;VAR:KEY=ROLMJINCZW&amp;VAR:QUERY=RkZfRlJFRV9DRihMVE0sMCwsLCxVU0Qp&amp;WINDOW=FIRST_POPUP&amp;HEIGHT=450&amp;WIDTH=450&amp;START_MAXIMI","ZED=FALSE&amp;VAR:CALENDAR=US&amp;VAR:SYMBOL=PWR&amp;VAR:INDEX=0"}</definedName>
    <definedName name="_3336__FDSAUDITLINK__" localSheetId="2" hidden="1">{"fdsup://directions/FAT Viewer?action=UPDATE&amp;creator=factset&amp;DYN_ARGS=TRUE&amp;DOC_NAME=FAT:FQL_AUDITING_CLIENT_TEMPLATE.FAT&amp;display_string=Audit&amp;VAR:KEY=ZAJKLUBCFQ&amp;VAR:QUERY=RkZfRlJFRV9DRihMVE0sMCwsLCxVU0Qp&amp;WINDOW=FIRST_POPUP&amp;HEIGHT=450&amp;WIDTH=450&amp;START_MAXIMI","ZED=FALSE&amp;VAR:CALENDAR=US&amp;VAR:SYMBOL=CMI&amp;VAR:INDEX=0"}</definedName>
    <definedName name="_3336__FDSAUDITLINK__" hidden="1">{"fdsup://directions/FAT Viewer?action=UPDATE&amp;creator=factset&amp;DYN_ARGS=TRUE&amp;DOC_NAME=FAT:FQL_AUDITING_CLIENT_TEMPLATE.FAT&amp;display_string=Audit&amp;VAR:KEY=ZAJKLUBCFQ&amp;VAR:QUERY=RkZfRlJFRV9DRihMVE0sMCwsLCxVU0Qp&amp;WINDOW=FIRST_POPUP&amp;HEIGHT=450&amp;WIDTH=450&amp;START_MAXIMI","ZED=FALSE&amp;VAR:CALENDAR=US&amp;VAR:SYMBOL=CMI&amp;VAR:INDEX=0"}</definedName>
    <definedName name="_3337__FDSAUDITLINK__" localSheetId="2" hidden="1">{"fdsup://directions/FAT Viewer?action=UPDATE&amp;creator=factset&amp;DYN_ARGS=TRUE&amp;DOC_NAME=FAT:FQL_AUDITING_CLIENT_TEMPLATE.FAT&amp;display_string=Audit&amp;VAR:KEY=VQJGXSZCTQ&amp;VAR:QUERY=RkZfRlJFRV9DRihMVE0sMCwsLCxVU0Qp&amp;WINDOW=FIRST_POPUP&amp;HEIGHT=450&amp;WIDTH=450&amp;START_MAXIMI","ZED=FALSE&amp;VAR:CALENDAR=US&amp;VAR:SYMBOL=VMI&amp;VAR:INDEX=0"}</definedName>
    <definedName name="_3337__FDSAUDITLINK__" hidden="1">{"fdsup://directions/FAT Viewer?action=UPDATE&amp;creator=factset&amp;DYN_ARGS=TRUE&amp;DOC_NAME=FAT:FQL_AUDITING_CLIENT_TEMPLATE.FAT&amp;display_string=Audit&amp;VAR:KEY=VQJGXSZCTQ&amp;VAR:QUERY=RkZfRlJFRV9DRihMVE0sMCwsLCxVU0Qp&amp;WINDOW=FIRST_POPUP&amp;HEIGHT=450&amp;WIDTH=450&amp;START_MAXIMI","ZED=FALSE&amp;VAR:CALENDAR=US&amp;VAR:SYMBOL=VMI&amp;VAR:INDEX=0"}</definedName>
    <definedName name="_3338__FDSAUDITLINK__" localSheetId="2" hidden="1">{"fdsup://directions/FAT Viewer?action=UPDATE&amp;creator=factset&amp;DYN_ARGS=TRUE&amp;DOC_NAME=FAT:FQL_AUDITING_CLIENT_TEMPLATE.FAT&amp;display_string=Audit&amp;VAR:KEY=NSXMJWXGJU&amp;VAR:QUERY=RkZfRlJFRV9DRihMVE0sMCwsLCxVU0Qp&amp;WINDOW=FIRST_POPUP&amp;HEIGHT=450&amp;WIDTH=450&amp;START_MAXIMI","ZED=FALSE&amp;VAR:CALENDAR=US&amp;VAR:SYMBOL=TTEK&amp;VAR:INDEX=0"}</definedName>
    <definedName name="_3338__FDSAUDITLINK__" hidden="1">{"fdsup://directions/FAT Viewer?action=UPDATE&amp;creator=factset&amp;DYN_ARGS=TRUE&amp;DOC_NAME=FAT:FQL_AUDITING_CLIENT_TEMPLATE.FAT&amp;display_string=Audit&amp;VAR:KEY=NSXMJWXGJU&amp;VAR:QUERY=RkZfRlJFRV9DRihMVE0sMCwsLCxVU0Qp&amp;WINDOW=FIRST_POPUP&amp;HEIGHT=450&amp;WIDTH=450&amp;START_MAXIMI","ZED=FALSE&amp;VAR:CALENDAR=US&amp;VAR:SYMBOL=TTEK&amp;VAR:INDEX=0"}</definedName>
    <definedName name="_3339__FDSAUDITLINK__" localSheetId="2" hidden="1">{"fdsup://directions/FAT Viewer?action=UPDATE&amp;creator=factset&amp;DYN_ARGS=TRUE&amp;DOC_NAME=FAT:FQL_AUDITING_CLIENT_TEMPLATE.FAT&amp;display_string=Audit&amp;VAR:KEY=HAZIXSJIZI&amp;VAR:QUERY=RkZfRlJFRV9DRihMVE0sMCwsLCxVU0Qp&amp;WINDOW=FIRST_POPUP&amp;HEIGHT=450&amp;WIDTH=450&amp;START_MAXIMI","ZED=FALSE&amp;VAR:CALENDAR=US&amp;VAR:SYMBOL=ABB&amp;VAR:INDEX=0"}</definedName>
    <definedName name="_3339__FDSAUDITLINK__" hidden="1">{"fdsup://directions/FAT Viewer?action=UPDATE&amp;creator=factset&amp;DYN_ARGS=TRUE&amp;DOC_NAME=FAT:FQL_AUDITING_CLIENT_TEMPLATE.FAT&amp;display_string=Audit&amp;VAR:KEY=HAZIXSJIZI&amp;VAR:QUERY=RkZfRlJFRV9DRihMVE0sMCwsLCxVU0Qp&amp;WINDOW=FIRST_POPUP&amp;HEIGHT=450&amp;WIDTH=450&amp;START_MAXIMI","ZED=FALSE&amp;VAR:CALENDAR=US&amp;VAR:SYMBOL=ABB&amp;VAR:INDEX=0"}</definedName>
    <definedName name="_334__FDSAUDITLINK__" localSheetId="2" hidden="1">{"fdsup://directions/FAT Viewer?action=UPDATE&amp;creator=factset&amp;DYN_ARGS=TRUE&amp;DOC_NAME=FAT:FQL_AUDITING_CLIENT_TEMPLATE.FAT&amp;display_string=Audit&amp;VAR:KEY=HMDWRUZYRC&amp;VAR:QUERY=RkZfRlJFRV9DRihMVE0sMCwsLCxVU0Qp&amp;WINDOW=FIRST_POPUP&amp;HEIGHT=450&amp;WIDTH=450&amp;START_MAXIMI","ZED=FALSE&amp;VAR:CALENDAR=US&amp;VAR:SYMBOL=CONSUMER STAPLES&amp;VAR:INDEX=0"}</definedName>
    <definedName name="_334__FDSAUDITLINK__" hidden="1">{"fdsup://directions/FAT Viewer?action=UPDATE&amp;creator=factset&amp;DYN_ARGS=TRUE&amp;DOC_NAME=FAT:FQL_AUDITING_CLIENT_TEMPLATE.FAT&amp;display_string=Audit&amp;VAR:KEY=HMDWRUZYRC&amp;VAR:QUERY=RkZfRlJFRV9DRihMVE0sMCwsLCxVU0Qp&amp;WINDOW=FIRST_POPUP&amp;HEIGHT=450&amp;WIDTH=450&amp;START_MAXIMI","ZED=FALSE&amp;VAR:CALENDAR=US&amp;VAR:SYMBOL=CONSUMER STAPLES&amp;VAR:INDEX=0"}</definedName>
    <definedName name="_3340__FDSAUDITLINK__" localSheetId="2" hidden="1">{"fdsup://directions/FAT Viewer?action=UPDATE&amp;creator=factset&amp;DYN_ARGS=TRUE&amp;DOC_NAME=FAT:FQL_AUDITING_CLIENT_TEMPLATE.FAT&amp;display_string=Audit&amp;VAR:KEY=VONULQFGNM&amp;VAR:QUERY=RkZfRlJFRV9DRihMVE0sMCwsLCxVU0Qp&amp;WINDOW=FIRST_POPUP&amp;HEIGHT=450&amp;WIDTH=450&amp;START_MAXIMI","ZED=FALSE&amp;VAR:CALENDAR=US&amp;VAR:SYMBOL=JBHT&amp;VAR:INDEX=0"}</definedName>
    <definedName name="_3340__FDSAUDITLINK__" hidden="1">{"fdsup://directions/FAT Viewer?action=UPDATE&amp;creator=factset&amp;DYN_ARGS=TRUE&amp;DOC_NAME=FAT:FQL_AUDITING_CLIENT_TEMPLATE.FAT&amp;display_string=Audit&amp;VAR:KEY=VONULQFGNM&amp;VAR:QUERY=RkZfRlJFRV9DRihMVE0sMCwsLCxVU0Qp&amp;WINDOW=FIRST_POPUP&amp;HEIGHT=450&amp;WIDTH=450&amp;START_MAXIMI","ZED=FALSE&amp;VAR:CALENDAR=US&amp;VAR:SYMBOL=JBHT&amp;VAR:INDEX=0"}</definedName>
    <definedName name="_3341__FDSAUDITLINK__" localSheetId="2" hidden="1">{"fdsup://directions/FAT Viewer?action=UPDATE&amp;creator=factset&amp;DYN_ARGS=TRUE&amp;DOC_NAME=FAT:FQL_AUDITING_CLIENT_TEMPLATE.FAT&amp;display_string=Audit&amp;VAR:KEY=PQTSHQZWZQ&amp;VAR:QUERY=RkZfR1JPU1NfTUdOKE1PTiwwKQ==&amp;WINDOW=FIRST_POPUP&amp;HEIGHT=450&amp;WIDTH=450&amp;START_MAXIMIZED=","FALSE&amp;VAR:CALENDAR=US&amp;VAR:SYMBOL=HSC&amp;VAR:INDEX=0"}</definedName>
    <definedName name="_3341__FDSAUDITLINK__" hidden="1">{"fdsup://directions/FAT Viewer?action=UPDATE&amp;creator=factset&amp;DYN_ARGS=TRUE&amp;DOC_NAME=FAT:FQL_AUDITING_CLIENT_TEMPLATE.FAT&amp;display_string=Audit&amp;VAR:KEY=PQTSHQZWZQ&amp;VAR:QUERY=RkZfR1JPU1NfTUdOKE1PTiwwKQ==&amp;WINDOW=FIRST_POPUP&amp;HEIGHT=450&amp;WIDTH=450&amp;START_MAXIMIZED=","FALSE&amp;VAR:CALENDAR=US&amp;VAR:SYMBOL=HSC&amp;VAR:INDEX=0"}</definedName>
    <definedName name="_3342__FDSAUDITLINK__" localSheetId="2" hidden="1">{"fdsup://directions/FAT Viewer?action=UPDATE&amp;creator=factset&amp;DYN_ARGS=TRUE&amp;DOC_NAME=FAT:FQL_AUDITING_CLIENT_TEMPLATE.FAT&amp;display_string=Audit&amp;VAR:KEY=HYZURYXKJS&amp;VAR:QUERY=RkZfR1JPU1NfTUdOKE1PTiwwKQ==&amp;WINDOW=FIRST_POPUP&amp;HEIGHT=450&amp;WIDTH=450&amp;START_MAXIMIZED=","FALSE&amp;VAR:CALENDAR=US&amp;VAR:SYMBOL=PWR&amp;VAR:INDEX=0"}</definedName>
    <definedName name="_3342__FDSAUDITLINK__" hidden="1">{"fdsup://directions/FAT Viewer?action=UPDATE&amp;creator=factset&amp;DYN_ARGS=TRUE&amp;DOC_NAME=FAT:FQL_AUDITING_CLIENT_TEMPLATE.FAT&amp;display_string=Audit&amp;VAR:KEY=HYZURYXKJS&amp;VAR:QUERY=RkZfR1JPU1NfTUdOKE1PTiwwKQ==&amp;WINDOW=FIRST_POPUP&amp;HEIGHT=450&amp;WIDTH=450&amp;START_MAXIMIZED=","FALSE&amp;VAR:CALENDAR=US&amp;VAR:SYMBOL=PWR&amp;VAR:INDEX=0"}</definedName>
    <definedName name="_3343__FDSAUDITLINK__" localSheetId="2" hidden="1">{"fdsup://directions/FAT Viewer?action=UPDATE&amp;creator=factset&amp;DYN_ARGS=TRUE&amp;DOC_NAME=FAT:FQL_AUDITING_CLIENT_TEMPLATE.FAT&amp;display_string=Audit&amp;VAR:KEY=VWJKDEXKTW&amp;VAR:QUERY=RkZfR1JPU1NfTUdOKE1PTiwwKQ==&amp;WINDOW=FIRST_POPUP&amp;HEIGHT=450&amp;WIDTH=450&amp;START_MAXIMIZED=","FALSE&amp;VAR:CALENDAR=US&amp;VAR:SYMBOL=CMI&amp;VAR:INDEX=0"}</definedName>
    <definedName name="_3343__FDSAUDITLINK__" hidden="1">{"fdsup://directions/FAT Viewer?action=UPDATE&amp;creator=factset&amp;DYN_ARGS=TRUE&amp;DOC_NAME=FAT:FQL_AUDITING_CLIENT_TEMPLATE.FAT&amp;display_string=Audit&amp;VAR:KEY=VWJKDEXKTW&amp;VAR:QUERY=RkZfR1JPU1NfTUdOKE1PTiwwKQ==&amp;WINDOW=FIRST_POPUP&amp;HEIGHT=450&amp;WIDTH=450&amp;START_MAXIMIZED=","FALSE&amp;VAR:CALENDAR=US&amp;VAR:SYMBOL=CMI&amp;VAR:INDEX=0"}</definedName>
    <definedName name="_3344__FDSAUDITLINK__" localSheetId="2" hidden="1">{"fdsup://directions/FAT Viewer?action=UPDATE&amp;creator=factset&amp;DYN_ARGS=TRUE&amp;DOC_NAME=FAT:FQL_AUDITING_CLIENT_TEMPLATE.FAT&amp;display_string=Audit&amp;VAR:KEY=NWDIVEVEVE&amp;VAR:QUERY=RkZfR1JPU1NfTUdOKE1PTiwwKQ==&amp;WINDOW=FIRST_POPUP&amp;HEIGHT=450&amp;WIDTH=450&amp;START_MAXIMIZED=","FALSE&amp;VAR:CALENDAR=US&amp;VAR:SYMBOL=VMI&amp;VAR:INDEX=0"}</definedName>
    <definedName name="_3344__FDSAUDITLINK__" hidden="1">{"fdsup://directions/FAT Viewer?action=UPDATE&amp;creator=factset&amp;DYN_ARGS=TRUE&amp;DOC_NAME=FAT:FQL_AUDITING_CLIENT_TEMPLATE.FAT&amp;display_string=Audit&amp;VAR:KEY=NWDIVEVEVE&amp;VAR:QUERY=RkZfR1JPU1NfTUdOKE1PTiwwKQ==&amp;WINDOW=FIRST_POPUP&amp;HEIGHT=450&amp;WIDTH=450&amp;START_MAXIMIZED=","FALSE&amp;VAR:CALENDAR=US&amp;VAR:SYMBOL=VMI&amp;VAR:INDEX=0"}</definedName>
    <definedName name="_3345__FDSAUDITLINK__" localSheetId="2" hidden="1">{"fdsup://directions/FAT Viewer?action=UPDATE&amp;creator=factset&amp;DYN_ARGS=TRUE&amp;DOC_NAME=FAT:FQL_AUDITING_CLIENT_TEMPLATE.FAT&amp;display_string=Audit&amp;VAR:KEY=XSDOZSFKNY&amp;VAR:QUERY=RkZfR1JPU1NfTUdOKE1PTiwwKQ==&amp;WINDOW=FIRST_POPUP&amp;HEIGHT=450&amp;WIDTH=450&amp;START_MAXIMIZED=","FALSE&amp;VAR:CALENDAR=US&amp;VAR:SYMBOL=TTEK&amp;VAR:INDEX=0"}</definedName>
    <definedName name="_3345__FDSAUDITLINK__" hidden="1">{"fdsup://directions/FAT Viewer?action=UPDATE&amp;creator=factset&amp;DYN_ARGS=TRUE&amp;DOC_NAME=FAT:FQL_AUDITING_CLIENT_TEMPLATE.FAT&amp;display_string=Audit&amp;VAR:KEY=XSDOZSFKNY&amp;VAR:QUERY=RkZfR1JPU1NfTUdOKE1PTiwwKQ==&amp;WINDOW=FIRST_POPUP&amp;HEIGHT=450&amp;WIDTH=450&amp;START_MAXIMIZED=","FALSE&amp;VAR:CALENDAR=US&amp;VAR:SYMBOL=TTEK&amp;VAR:INDEX=0"}</definedName>
    <definedName name="_3346__FDSAUDITLINK__" localSheetId="2" hidden="1">{"fdsup://directions/FAT Viewer?action=UPDATE&amp;creator=factset&amp;DYN_ARGS=TRUE&amp;DOC_NAME=FAT:FQL_AUDITING_CLIENT_TEMPLATE.FAT&amp;display_string=Audit&amp;VAR:KEY=TIJQBOFCRM&amp;VAR:QUERY=RkZfR1JPU1NfTUdOKE1PTiwwKQ==&amp;WINDOW=FIRST_POPUP&amp;HEIGHT=450&amp;WIDTH=450&amp;START_MAXIMIZED=","FALSE&amp;VAR:CALENDAR=US&amp;VAR:SYMBOL=ABB&amp;VAR:INDEX=0"}</definedName>
    <definedName name="_3346__FDSAUDITLINK__" hidden="1">{"fdsup://directions/FAT Viewer?action=UPDATE&amp;creator=factset&amp;DYN_ARGS=TRUE&amp;DOC_NAME=FAT:FQL_AUDITING_CLIENT_TEMPLATE.FAT&amp;display_string=Audit&amp;VAR:KEY=TIJQBOFCRM&amp;VAR:QUERY=RkZfR1JPU1NfTUdOKE1PTiwwKQ==&amp;WINDOW=FIRST_POPUP&amp;HEIGHT=450&amp;WIDTH=450&amp;START_MAXIMIZED=","FALSE&amp;VAR:CALENDAR=US&amp;VAR:SYMBOL=ABB&amp;VAR:INDEX=0"}</definedName>
    <definedName name="_3347__FDSAUDITLINK__" localSheetId="2" hidden="1">{"fdsup://directions/FAT Viewer?action=UPDATE&amp;creator=factset&amp;DYN_ARGS=TRUE&amp;DOC_NAME=FAT:FQL_AUDITING_CLIENT_TEMPLATE.FAT&amp;display_string=Audit&amp;VAR:KEY=DWVWLGVKVS&amp;VAR:QUERY=RkZfR1JPU1NfTUdOKE1PTiwwKQ==&amp;WINDOW=FIRST_POPUP&amp;HEIGHT=450&amp;WIDTH=450&amp;START_MAXIMIZED=","FALSE&amp;VAR:CALENDAR=US&amp;VAR:SYMBOL=JBHT&amp;VAR:INDEX=0"}</definedName>
    <definedName name="_3347__FDSAUDITLINK__" hidden="1">{"fdsup://directions/FAT Viewer?action=UPDATE&amp;creator=factset&amp;DYN_ARGS=TRUE&amp;DOC_NAME=FAT:FQL_AUDITING_CLIENT_TEMPLATE.FAT&amp;display_string=Audit&amp;VAR:KEY=DWVWLGVKVS&amp;VAR:QUERY=RkZfR1JPU1NfTUdOKE1PTiwwKQ==&amp;WINDOW=FIRST_POPUP&amp;HEIGHT=450&amp;WIDTH=450&amp;START_MAXIMIZED=","FALSE&amp;VAR:CALENDAR=US&amp;VAR:SYMBOL=JBHT&amp;VAR:INDEX=0"}</definedName>
    <definedName name="_3348__FDSAUDITLINK__" localSheetId="2" hidden="1">{"fdsup://Directions/FactSet Auditing Viewer?action=AUDIT_VALUE&amp;DB=129&amp;ID1=44565810&amp;VALUEID=01001&amp;SDATE=2004&amp;PERIODTYPE=ANN_STD&amp;window=popup_no_bar&amp;width=385&amp;height=120&amp;START_MAXIMIZED=FALSE&amp;creator=factset&amp;display_string=Audit"}</definedName>
    <definedName name="_3348__FDSAUDITLINK__" hidden="1">{"fdsup://Directions/FactSet Auditing Viewer?action=AUDIT_VALUE&amp;DB=129&amp;ID1=44565810&amp;VALUEID=01001&amp;SDATE=2004&amp;PERIODTYPE=ANN_STD&amp;window=popup_no_bar&amp;width=385&amp;height=120&amp;START_MAXIMIZED=FALSE&amp;creator=factset&amp;display_string=Audit"}</definedName>
    <definedName name="_3349__FDSAUDITLINK__" localSheetId="2" hidden="1">{"fdsup://directions/FAT Viewer?action=UPDATE&amp;creator=factset&amp;DYN_ARGS=TRUE&amp;DOC_NAME=FAT:FQL_AUDITING_CLIENT_TEMPLATE.FAT&amp;display_string=Audit&amp;VAR:KEY=MBQVGJYHQF&amp;VAR:QUERY=RkZfRlJFRV9DRihMVE0sMCwsLCxVU0Qp&amp;WINDOW=FIRST_POPUP&amp;HEIGHT=450&amp;WIDTH=450&amp;START_MAXIMI","ZED=FALSE&amp;VAR:CALENDAR=US&amp;VAR:SYMBOL=AYI&amp;VAR:INDEX=0"}</definedName>
    <definedName name="_3349__FDSAUDITLINK__" hidden="1">{"fdsup://directions/FAT Viewer?action=UPDATE&amp;creator=factset&amp;DYN_ARGS=TRUE&amp;DOC_NAME=FAT:FQL_AUDITING_CLIENT_TEMPLATE.FAT&amp;display_string=Audit&amp;VAR:KEY=MBQVGJYHQF&amp;VAR:QUERY=RkZfRlJFRV9DRihMVE0sMCwsLCxVU0Qp&amp;WINDOW=FIRST_POPUP&amp;HEIGHT=450&amp;WIDTH=450&amp;START_MAXIMI","ZED=FALSE&amp;VAR:CALENDAR=US&amp;VAR:SYMBOL=AYI&amp;VAR:INDEX=0"}</definedName>
    <definedName name="_335__FDSAUDITLINK__" localSheetId="2" hidden="1">{"fdsup://directions/FAT Viewer?action=UPDATE&amp;creator=factset&amp;DYN_ARGS=TRUE&amp;DOC_NAME=FAT:FQL_AUDITING_CLIENT_TEMPLATE.FAT&amp;display_string=Audit&amp;VAR:KEY=TYTANINAHG&amp;VAR:QUERY=RkZfRlJFRV9DRihMVE0sMCwsLCxVU0Qp&amp;WINDOW=FIRST_POPUP&amp;HEIGHT=450&amp;WIDTH=450&amp;START_MAXIMI","ZED=FALSE&amp;VAR:CALENDAR=US&amp;VAR:SYMBOL=NKE&amp;VAR:INDEX=0"}</definedName>
    <definedName name="_335__FDSAUDITLINK__" hidden="1">{"fdsup://directions/FAT Viewer?action=UPDATE&amp;creator=factset&amp;DYN_ARGS=TRUE&amp;DOC_NAME=FAT:FQL_AUDITING_CLIENT_TEMPLATE.FAT&amp;display_string=Audit&amp;VAR:KEY=TYTANINAHG&amp;VAR:QUERY=RkZfRlJFRV9DRihMVE0sMCwsLCxVU0Qp&amp;WINDOW=FIRST_POPUP&amp;HEIGHT=450&amp;WIDTH=450&amp;START_MAXIMI","ZED=FALSE&amp;VAR:CALENDAR=US&amp;VAR:SYMBOL=NKE&amp;VAR:INDEX=0"}</definedName>
    <definedName name="_3350__FDSAUDITLINK__" localSheetId="2" hidden="1">{"fdsup://Directions/FactSet Auditing Viewer?action=AUDIT_VALUE&amp;DB=129&amp;ID1=00508Y10&amp;VALUEID=02001&amp;SDATE=201003&amp;PERIODTYPE=QTR_STD&amp;window=popup_no_bar&amp;width=385&amp;height=120&amp;START_MAXIMIZED=FALSE&amp;creator=factset&amp;display_string=Audit"}</definedName>
    <definedName name="_3350__FDSAUDITLINK__" hidden="1">{"fdsup://Directions/FactSet Auditing Viewer?action=AUDIT_VALUE&amp;DB=129&amp;ID1=00508Y10&amp;VALUEID=02001&amp;SDATE=201003&amp;PERIODTYPE=QTR_STD&amp;window=popup_no_bar&amp;width=385&amp;height=120&amp;START_MAXIMIZED=FALSE&amp;creator=factset&amp;display_string=Audit"}</definedName>
    <definedName name="_3351__FDSAUDITLINK__" localSheetId="2" hidden="1">{"fdsup://directions/FAT Viewer?action=UPDATE&amp;creator=factset&amp;DYN_ARGS=TRUE&amp;DOC_NAME=FAT:FQL_AUDITING_CLIENT_TEMPLATE.FAT&amp;display_string=Audit&amp;VAR:KEY=MRIHYZWPGP&amp;VAR:QUERY=RkZfR1JPU1NfTUdOKE1PTiwwKQ==&amp;WINDOW=FIRST_POPUP&amp;HEIGHT=450&amp;WIDTH=450&amp;START_MAXIMIZED=","FALSE&amp;VAR:CALENDAR=US&amp;VAR:SYMBOL=AYI&amp;VAR:INDEX=0"}</definedName>
    <definedName name="_3351__FDSAUDITLINK__" hidden="1">{"fdsup://directions/FAT Viewer?action=UPDATE&amp;creator=factset&amp;DYN_ARGS=TRUE&amp;DOC_NAME=FAT:FQL_AUDITING_CLIENT_TEMPLATE.FAT&amp;display_string=Audit&amp;VAR:KEY=MRIHYZWPGP&amp;VAR:QUERY=RkZfR1JPU1NfTUdOKE1PTiwwKQ==&amp;WINDOW=FIRST_POPUP&amp;HEIGHT=450&amp;WIDTH=450&amp;START_MAXIMIZED=","FALSE&amp;VAR:CALENDAR=US&amp;VAR:SYMBOL=AYI&amp;VAR:INDEX=0"}</definedName>
    <definedName name="_3352__FDSAUDITLINK__" localSheetId="2" hidden="1">{"fdsup://Directions/FactSet Auditing Viewer?action=AUDIT_VALUE&amp;DB=129&amp;ID1=00508Y10&amp;VALUEID=05194&amp;SDATE=201003&amp;PERIODTYPE=QTR_STD&amp;window=popup_no_bar&amp;width=385&amp;height=120&amp;START_MAXIMIZED=FALSE&amp;creator=factset&amp;display_string=Audit"}</definedName>
    <definedName name="_3352__FDSAUDITLINK__" hidden="1">{"fdsup://Directions/FactSet Auditing Viewer?action=AUDIT_VALUE&amp;DB=129&amp;ID1=00508Y10&amp;VALUEID=05194&amp;SDATE=201003&amp;PERIODTYPE=QTR_STD&amp;window=popup_no_bar&amp;width=385&amp;height=120&amp;START_MAXIMIZED=FALSE&amp;creator=factset&amp;display_string=Audit"}</definedName>
    <definedName name="_3353__FDSAUDITLINK__" localSheetId="2" hidden="1">{"fdsup://directions/FAT Viewer?action=UPDATE&amp;creator=factset&amp;DYN_ARGS=TRUE&amp;DOC_NAME=FAT:FQL_AUDITING_CLIENT_TEMPLATE.FAT&amp;display_string=Audit&amp;VAR:KEY=EBOTMPSVKP&amp;VAR:QUERY=RkZfRlJFRV9DRihMVE0sMCwsLCxVU0Qp&amp;WINDOW=FIRST_POPUP&amp;HEIGHT=450&amp;WIDTH=450&amp;START_MAXIMI","ZED=FALSE&amp;VAR:CALENDAR=US&amp;VAR:SYMBOL=CREE&amp;VAR:INDEX=0"}</definedName>
    <definedName name="_3353__FDSAUDITLINK__" hidden="1">{"fdsup://directions/FAT Viewer?action=UPDATE&amp;creator=factset&amp;DYN_ARGS=TRUE&amp;DOC_NAME=FAT:FQL_AUDITING_CLIENT_TEMPLATE.FAT&amp;display_string=Audit&amp;VAR:KEY=EBOTMPSVKP&amp;VAR:QUERY=RkZfRlJFRV9DRihMVE0sMCwsLCxVU0Qp&amp;WINDOW=FIRST_POPUP&amp;HEIGHT=450&amp;WIDTH=450&amp;START_MAXIMI","ZED=FALSE&amp;VAR:CALENDAR=US&amp;VAR:SYMBOL=CREE&amp;VAR:INDEX=0"}</definedName>
    <definedName name="_3354__FDSAUDITLINK__" localSheetId="2" hidden="1">{"fdsup://directions/FAT Viewer?action=UPDATE&amp;creator=factset&amp;DYN_ARGS=TRUE&amp;DOC_NAME=FAT:FQL_AUDITING_CLIENT_TEMPLATE.FAT&amp;display_string=Audit&amp;VAR:KEY=UBQNYFUTWN&amp;VAR:QUERY=RkZfRlJFRV9DRihMVE0sMCwsLCxVU0Qp&amp;WINDOW=FIRST_POPUP&amp;HEIGHT=450&amp;WIDTH=450&amp;START_MAXIMI","ZED=FALSE&amp;VAR:CALENDAR=US&amp;VAR:SYMBOL=EME&amp;VAR:INDEX=0"}</definedName>
    <definedName name="_3354__FDSAUDITLINK__" hidden="1">{"fdsup://directions/FAT Viewer?action=UPDATE&amp;creator=factset&amp;DYN_ARGS=TRUE&amp;DOC_NAME=FAT:FQL_AUDITING_CLIENT_TEMPLATE.FAT&amp;display_string=Audit&amp;VAR:KEY=UBQNYFUTWN&amp;VAR:QUERY=RkZfRlJFRV9DRihMVE0sMCwsLCxVU0Qp&amp;WINDOW=FIRST_POPUP&amp;HEIGHT=450&amp;WIDTH=450&amp;START_MAXIMI","ZED=FALSE&amp;VAR:CALENDAR=US&amp;VAR:SYMBOL=EME&amp;VAR:INDEX=0"}</definedName>
    <definedName name="_3355__FDSAUDITLINK__" localSheetId="2" hidden="1">{"fdsup://directions/FAT Viewer?action=UPDATE&amp;creator=factset&amp;DYN_ARGS=TRUE&amp;DOC_NAME=FAT:FQL_AUDITING_CLIENT_TEMPLATE.FAT&amp;display_string=Audit&amp;VAR:KEY=UPEVYZERGT&amp;VAR:QUERY=RkZfRlJFRV9DRihMVE0sMCwsLCxVU0Qp&amp;WINDOW=FIRST_POPUP&amp;HEIGHT=450&amp;WIDTH=450&amp;START_MAXIMI","ZED=FALSE&amp;VAR:CALENDAR=US&amp;VAR:SYMBOL=WFC&amp;VAR:INDEX=0"}</definedName>
    <definedName name="_3355__FDSAUDITLINK__" hidden="1">{"fdsup://directions/FAT Viewer?action=UPDATE&amp;creator=factset&amp;DYN_ARGS=TRUE&amp;DOC_NAME=FAT:FQL_AUDITING_CLIENT_TEMPLATE.FAT&amp;display_string=Audit&amp;VAR:KEY=UPEVYZERGT&amp;VAR:QUERY=RkZfRlJFRV9DRihMVE0sMCwsLCxVU0Qp&amp;WINDOW=FIRST_POPUP&amp;HEIGHT=450&amp;WIDTH=450&amp;START_MAXIMI","ZED=FALSE&amp;VAR:CALENDAR=US&amp;VAR:SYMBOL=WFC&amp;VAR:INDEX=0"}</definedName>
    <definedName name="_3356__FDSAUDITLINK__" localSheetId="2" hidden="1">{"fdsup://directions/FAT Viewer?action=UPDATE&amp;creator=factset&amp;DYN_ARGS=TRUE&amp;DOC_NAME=FAT:FQL_AUDITING_CLIENT_TEMPLATE.FAT&amp;display_string=Audit&amp;VAR:KEY=MTSPUFUTUH&amp;VAR:QUERY=RkZfRlJFRV9DRihMVE0sMCwsLCxVU0Qp&amp;WINDOW=FIRST_POPUP&amp;HEIGHT=450&amp;WIDTH=450&amp;START_MAXIMI","ZED=FALSE&amp;VAR:CALENDAR=US&amp;VAR:SYMBOL=WAB&amp;VAR:INDEX=0"}</definedName>
    <definedName name="_3356__FDSAUDITLINK__" hidden="1">{"fdsup://directions/FAT Viewer?action=UPDATE&amp;creator=factset&amp;DYN_ARGS=TRUE&amp;DOC_NAME=FAT:FQL_AUDITING_CLIENT_TEMPLATE.FAT&amp;display_string=Audit&amp;VAR:KEY=MTSPUFUTUH&amp;VAR:QUERY=RkZfRlJFRV9DRihMVE0sMCwsLCxVU0Qp&amp;WINDOW=FIRST_POPUP&amp;HEIGHT=450&amp;WIDTH=450&amp;START_MAXIMI","ZED=FALSE&amp;VAR:CALENDAR=US&amp;VAR:SYMBOL=WAB&amp;VAR:INDEX=0"}</definedName>
    <definedName name="_3357__FDSAUDITLINK__" localSheetId="2" hidden="1">{"fdsup://directions/FAT Viewer?action=UPDATE&amp;creator=factset&amp;DYN_ARGS=TRUE&amp;DOC_NAME=FAT:FQL_AUDITING_CLIENT_TEMPLATE.FAT&amp;display_string=Audit&amp;VAR:KEY=YFIVCZILMB&amp;VAR:QUERY=RkZfRlJFRV9DRihMVE0sMCwsLCxVU0Qp&amp;WINDOW=FIRST_POPUP&amp;HEIGHT=450&amp;WIDTH=450&amp;START_MAXIMI","ZED=FALSE&amp;VAR:CALENDAR=US&amp;VAR:SYMBOL=WFMI&amp;VAR:INDEX=0"}</definedName>
    <definedName name="_3357__FDSAUDITLINK__" hidden="1">{"fdsup://directions/FAT Viewer?action=UPDATE&amp;creator=factset&amp;DYN_ARGS=TRUE&amp;DOC_NAME=FAT:FQL_AUDITING_CLIENT_TEMPLATE.FAT&amp;display_string=Audit&amp;VAR:KEY=YFIVCZILMB&amp;VAR:QUERY=RkZfRlJFRV9DRihMVE0sMCwsLCxVU0Qp&amp;WINDOW=FIRST_POPUP&amp;HEIGHT=450&amp;WIDTH=450&amp;START_MAXIMI","ZED=FALSE&amp;VAR:CALENDAR=US&amp;VAR:SYMBOL=WFMI&amp;VAR:INDEX=0"}</definedName>
    <definedName name="_3358__FDSAUDITLINK__" localSheetId="2" hidden="1">{"fdsup://directions/FAT Viewer?action=UPDATE&amp;creator=factset&amp;DYN_ARGS=TRUE&amp;DOC_NAME=FAT:FQL_AUDITING_CLIENT_TEMPLATE.FAT&amp;display_string=Audit&amp;VAR:KEY=ODCPIFYVSP&amp;VAR:QUERY=RkZfR1JPU1NfTUdOKE1PTiwwKQ==&amp;WINDOW=FIRST_POPUP&amp;HEIGHT=450&amp;WIDTH=450&amp;START_MAXIMIZED=","FALSE&amp;VAR:CALENDAR=US&amp;VAR:SYMBOL=CREE&amp;VAR:INDEX=0"}</definedName>
    <definedName name="_3358__FDSAUDITLINK__" hidden="1">{"fdsup://directions/FAT Viewer?action=UPDATE&amp;creator=factset&amp;DYN_ARGS=TRUE&amp;DOC_NAME=FAT:FQL_AUDITING_CLIENT_TEMPLATE.FAT&amp;display_string=Audit&amp;VAR:KEY=ODCPIFYVSP&amp;VAR:QUERY=RkZfR1JPU1NfTUdOKE1PTiwwKQ==&amp;WINDOW=FIRST_POPUP&amp;HEIGHT=450&amp;WIDTH=450&amp;START_MAXIMIZED=","FALSE&amp;VAR:CALENDAR=US&amp;VAR:SYMBOL=CREE&amp;VAR:INDEX=0"}</definedName>
    <definedName name="_3359__FDSAUDITLINK__" localSheetId="2" hidden="1">{"fdsup://directions/FAT Viewer?action=UPDATE&amp;creator=factset&amp;DYN_ARGS=TRUE&amp;DOC_NAME=FAT:FQL_AUDITING_CLIENT_TEMPLATE.FAT&amp;display_string=Audit&amp;VAR:KEY=APCTWZKTMD&amp;VAR:QUERY=RkZfR1JPU1NfTUdOKE1PTiwwKQ==&amp;WINDOW=FIRST_POPUP&amp;HEIGHT=450&amp;WIDTH=450&amp;START_MAXIMIZED=","FALSE&amp;VAR:CALENDAR=US&amp;VAR:SYMBOL=EME&amp;VAR:INDEX=0"}</definedName>
    <definedName name="_3359__FDSAUDITLINK__" hidden="1">{"fdsup://directions/FAT Viewer?action=UPDATE&amp;creator=factset&amp;DYN_ARGS=TRUE&amp;DOC_NAME=FAT:FQL_AUDITING_CLIENT_TEMPLATE.FAT&amp;display_string=Audit&amp;VAR:KEY=APCTWZKTMD&amp;VAR:QUERY=RkZfR1JPU1NfTUdOKE1PTiwwKQ==&amp;WINDOW=FIRST_POPUP&amp;HEIGHT=450&amp;WIDTH=450&amp;START_MAXIMIZED=","FALSE&amp;VAR:CALENDAR=US&amp;VAR:SYMBOL=EME&amp;VAR:INDEX=0"}</definedName>
    <definedName name="_336__FDSAUDITLINK__" localSheetId="2" hidden="1">{"fdsup://directions/FAT Viewer?action=UPDATE&amp;creator=factset&amp;DYN_ARGS=TRUE&amp;DOC_NAME=FAT:FQL_AUDITING_CLIENT_TEMPLATE.FAT&amp;display_string=Audit&amp;VAR:KEY=NMXATGTGLU&amp;VAR:QUERY=RkZfRlJFRV9DRihMVE0sMCwsLCxVU0Qp&amp;WINDOW=FIRST_POPUP&amp;HEIGHT=450&amp;WIDTH=450&amp;START_MAXIMI","ZED=FALSE&amp;VAR:CALENDAR=US&amp;VAR:SYMBOL=JCI&amp;VAR:INDEX=0"}</definedName>
    <definedName name="_336__FDSAUDITLINK__" hidden="1">{"fdsup://directions/FAT Viewer?action=UPDATE&amp;creator=factset&amp;DYN_ARGS=TRUE&amp;DOC_NAME=FAT:FQL_AUDITING_CLIENT_TEMPLATE.FAT&amp;display_string=Audit&amp;VAR:KEY=NMXATGTGLU&amp;VAR:QUERY=RkZfRlJFRV9DRihMVE0sMCwsLCxVU0Qp&amp;WINDOW=FIRST_POPUP&amp;HEIGHT=450&amp;WIDTH=450&amp;START_MAXIMI","ZED=FALSE&amp;VAR:CALENDAR=US&amp;VAR:SYMBOL=JCI&amp;VAR:INDEX=0"}</definedName>
    <definedName name="_3360__FDSAUDITLINK__" localSheetId="2" hidden="1">{"fdsup://directions/FAT Viewer?action=UPDATE&amp;creator=factset&amp;DYN_ARGS=TRUE&amp;DOC_NAME=FAT:FQL_AUDITING_CLIENT_TEMPLATE.FAT&amp;display_string=Audit&amp;VAR:KEY=STCDMLEVWD&amp;VAR:QUERY=RkZfR1JPU1NfTUdOKE1PTiwwKQ==&amp;WINDOW=FIRST_POPUP&amp;HEIGHT=450&amp;WIDTH=450&amp;START_MAXIMIZED=","FALSE&amp;VAR:CALENDAR=US&amp;VAR:SYMBOL=WFC&amp;VAR:INDEX=0"}</definedName>
    <definedName name="_3360__FDSAUDITLINK__" hidden="1">{"fdsup://directions/FAT Viewer?action=UPDATE&amp;creator=factset&amp;DYN_ARGS=TRUE&amp;DOC_NAME=FAT:FQL_AUDITING_CLIENT_TEMPLATE.FAT&amp;display_string=Audit&amp;VAR:KEY=STCDMLEVWD&amp;VAR:QUERY=RkZfR1JPU1NfTUdOKE1PTiwwKQ==&amp;WINDOW=FIRST_POPUP&amp;HEIGHT=450&amp;WIDTH=450&amp;START_MAXIMIZED=","FALSE&amp;VAR:CALENDAR=US&amp;VAR:SYMBOL=WFC&amp;VAR:INDEX=0"}</definedName>
    <definedName name="_3361__FDSAUDITLINK__" localSheetId="2" hidden="1">{"fdsup://directions/FAT Viewer?action=UPDATE&amp;creator=factset&amp;DYN_ARGS=TRUE&amp;DOC_NAME=FAT:FQL_AUDITING_CLIENT_TEMPLATE.FAT&amp;display_string=Audit&amp;VAR:KEY=GJORADQXUD&amp;VAR:QUERY=RkZfR1JPU1NfTUdOKE1PTiwwKQ==&amp;WINDOW=FIRST_POPUP&amp;HEIGHT=450&amp;WIDTH=450&amp;START_MAXIMIZED=","FALSE&amp;VAR:CALENDAR=US&amp;VAR:SYMBOL=WAB&amp;VAR:INDEX=0"}</definedName>
    <definedName name="_3361__FDSAUDITLINK__" hidden="1">{"fdsup://directions/FAT Viewer?action=UPDATE&amp;creator=factset&amp;DYN_ARGS=TRUE&amp;DOC_NAME=FAT:FQL_AUDITING_CLIENT_TEMPLATE.FAT&amp;display_string=Audit&amp;VAR:KEY=GJORADQXUD&amp;VAR:QUERY=RkZfR1JPU1NfTUdOKE1PTiwwKQ==&amp;WINDOW=FIRST_POPUP&amp;HEIGHT=450&amp;WIDTH=450&amp;START_MAXIMIZED=","FALSE&amp;VAR:CALENDAR=US&amp;VAR:SYMBOL=WAB&amp;VAR:INDEX=0"}</definedName>
    <definedName name="_3362__FDSAUDITLINK__" localSheetId="2" hidden="1">{"fdsup://directions/FAT Viewer?action=UPDATE&amp;creator=factset&amp;DYN_ARGS=TRUE&amp;DOC_NAME=FAT:FQL_AUDITING_CLIENT_TEMPLATE.FAT&amp;display_string=Audit&amp;VAR:KEY=OPWFUFONOF&amp;VAR:QUERY=RkZfR1JPU1NfTUdOKE1PTiwwKQ==&amp;WINDOW=FIRST_POPUP&amp;HEIGHT=450&amp;WIDTH=450&amp;START_MAXIMIZED=","FALSE&amp;VAR:CALENDAR=US&amp;VAR:SYMBOL=WFMI&amp;VAR:INDEX=0"}</definedName>
    <definedName name="_3362__FDSAUDITLINK__" hidden="1">{"fdsup://directions/FAT Viewer?action=UPDATE&amp;creator=factset&amp;DYN_ARGS=TRUE&amp;DOC_NAME=FAT:FQL_AUDITING_CLIENT_TEMPLATE.FAT&amp;display_string=Audit&amp;VAR:KEY=OPWFUFONOF&amp;VAR:QUERY=RkZfR1JPU1NfTUdOKE1PTiwwKQ==&amp;WINDOW=FIRST_POPUP&amp;HEIGHT=450&amp;WIDTH=450&amp;START_MAXIMIZED=","FALSE&amp;VAR:CALENDAR=US&amp;VAR:SYMBOL=WFMI&amp;VAR:INDEX=0"}</definedName>
    <definedName name="_3363__FDSAUDITLINK__" localSheetId="2" hidden="1">{"fdsup://directions/FAT Viewer?action=UPDATE&amp;creator=factset&amp;DYN_ARGS=TRUE&amp;DOC_NAME=FAT:FQL_AUDITING_CLIENT_TEMPLATE.FAT&amp;display_string=Audit&amp;VAR:KEY=WZSJUVOFAD&amp;VAR:QUERY=RkZfRlJFRV9DRihMVE0sMCwsLCxVU0Qp&amp;WINDOW=FIRST_POPUP&amp;HEIGHT=450&amp;WIDTH=450&amp;START_MAXIMI","ZED=FALSE&amp;VAR:CALENDAR=US&amp;VAR:SYMBOL=CONSUMER STAPLES&amp;VAR:INDEX=0"}</definedName>
    <definedName name="_3363__FDSAUDITLINK__" hidden="1">{"fdsup://directions/FAT Viewer?action=UPDATE&amp;creator=factset&amp;DYN_ARGS=TRUE&amp;DOC_NAME=FAT:FQL_AUDITING_CLIENT_TEMPLATE.FAT&amp;display_string=Audit&amp;VAR:KEY=WZSJUVOFAD&amp;VAR:QUERY=RkZfRlJFRV9DRihMVE0sMCwsLCxVU0Qp&amp;WINDOW=FIRST_POPUP&amp;HEIGHT=450&amp;WIDTH=450&amp;START_MAXIMI","ZED=FALSE&amp;VAR:CALENDAR=US&amp;VAR:SYMBOL=CONSUMER STAPLES&amp;VAR:INDEX=0"}</definedName>
    <definedName name="_3364__FDSAUDITLINK__" localSheetId="2" hidden="1">{"fdsup://directions/FAT Viewer?action=UPDATE&amp;creator=factset&amp;DYN_ARGS=TRUE&amp;DOC_NAME=FAT:FQL_AUDITING_CLIENT_TEMPLATE.FAT&amp;display_string=Audit&amp;VAR:KEY=WFIRYVELYF&amp;VAR:QUERY=RkZfRlJFRV9DRihMVE0sMCwsLCxVU0Qp&amp;WINDOW=FIRST_POPUP&amp;HEIGHT=450&amp;WIDTH=450&amp;START_MAXIMI","ZED=FALSE&amp;VAR:CALENDAR=US&amp;VAR:SYMBOL=CLX&amp;VAR:INDEX=0"}</definedName>
    <definedName name="_3364__FDSAUDITLINK__" hidden="1">{"fdsup://directions/FAT Viewer?action=UPDATE&amp;creator=factset&amp;DYN_ARGS=TRUE&amp;DOC_NAME=FAT:FQL_AUDITING_CLIENT_TEMPLATE.FAT&amp;display_string=Audit&amp;VAR:KEY=WFIRYVELYF&amp;VAR:QUERY=RkZfRlJFRV9DRihMVE0sMCwsLCxVU0Qp&amp;WINDOW=FIRST_POPUP&amp;HEIGHT=450&amp;WIDTH=450&amp;START_MAXIMI","ZED=FALSE&amp;VAR:CALENDAR=US&amp;VAR:SYMBOL=CLX&amp;VAR:INDEX=0"}</definedName>
    <definedName name="_3365__FDSAUDITLINK__" localSheetId="2" hidden="1">{"fdsup://directions/FAT Viewer?action=UPDATE&amp;creator=factset&amp;DYN_ARGS=TRUE&amp;DOC_NAME=FAT:FQL_AUDITING_CLIENT_TEMPLATE.FAT&amp;display_string=Audit&amp;VAR:KEY=WPUVWNMDMP&amp;VAR:QUERY=RkZfRlJFRV9DRihMVE0sMCwsLCxVU0Qp&amp;WINDOW=FIRST_POPUP&amp;HEIGHT=450&amp;WIDTH=450&amp;START_MAXIMI","ZED=FALSE&amp;VAR:CALENDAR=US&amp;VAR:SYMBOL=CHD&amp;VAR:INDEX=0"}</definedName>
    <definedName name="_3365__FDSAUDITLINK__" hidden="1">{"fdsup://directions/FAT Viewer?action=UPDATE&amp;creator=factset&amp;DYN_ARGS=TRUE&amp;DOC_NAME=FAT:FQL_AUDITING_CLIENT_TEMPLATE.FAT&amp;display_string=Audit&amp;VAR:KEY=WPUVWNMDMP&amp;VAR:QUERY=RkZfRlJFRV9DRihMVE0sMCwsLCxVU0Qp&amp;WINDOW=FIRST_POPUP&amp;HEIGHT=450&amp;WIDTH=450&amp;START_MAXIMI","ZED=FALSE&amp;VAR:CALENDAR=US&amp;VAR:SYMBOL=CHD&amp;VAR:INDEX=0"}</definedName>
    <definedName name="_3366__FDSAUDITLINK__" localSheetId="2" hidden="1">{"fdsup://directions/FAT Viewer?action=UPDATE&amp;creator=factset&amp;DYN_ARGS=TRUE&amp;DOC_NAME=FAT:FQL_AUDITING_CLIENT_TEMPLATE.FAT&amp;display_string=Audit&amp;VAR:KEY=KZCXURYPQT&amp;VAR:QUERY=RkZfRlJFRV9DRihMVE0sMCwsLCxVU0Qp&amp;WINDOW=FIRST_POPUP&amp;HEIGHT=450&amp;WIDTH=450&amp;START_MAXIMI","ZED=FALSE&amp;VAR:CALENDAR=US&amp;VAR:SYMBOL=PG&amp;VAR:INDEX=0"}</definedName>
    <definedName name="_3366__FDSAUDITLINK__" hidden="1">{"fdsup://directions/FAT Viewer?action=UPDATE&amp;creator=factset&amp;DYN_ARGS=TRUE&amp;DOC_NAME=FAT:FQL_AUDITING_CLIENT_TEMPLATE.FAT&amp;display_string=Audit&amp;VAR:KEY=KZCXURYPQT&amp;VAR:QUERY=RkZfRlJFRV9DRihMVE0sMCwsLCxVU0Qp&amp;WINDOW=FIRST_POPUP&amp;HEIGHT=450&amp;WIDTH=450&amp;START_MAXIMI","ZED=FALSE&amp;VAR:CALENDAR=US&amp;VAR:SYMBOL=PG&amp;VAR:INDEX=0"}</definedName>
    <definedName name="_3367__FDSAUDITLINK__" localSheetId="2" hidden="1">{"fdsup://directions/FAT Viewer?action=UPDATE&amp;creator=factset&amp;DYN_ARGS=TRUE&amp;DOC_NAME=FAT:FQL_AUDITING_CLIENT_TEMPLATE.FAT&amp;display_string=Audit&amp;VAR:KEY=CRUNWBSXAH&amp;VAR:QUERY=RkZfR1JPU1NfTUdOKE1PTiwwKQ==&amp;WINDOW=FIRST_POPUP&amp;HEIGHT=450&amp;WIDTH=450&amp;START_MAXIMIZED=","FALSE&amp;VAR:CALENDAR=US&amp;VAR:SYMBOL=CLX&amp;VAR:INDEX=0"}</definedName>
    <definedName name="_3367__FDSAUDITLINK__" hidden="1">{"fdsup://directions/FAT Viewer?action=UPDATE&amp;creator=factset&amp;DYN_ARGS=TRUE&amp;DOC_NAME=FAT:FQL_AUDITING_CLIENT_TEMPLATE.FAT&amp;display_string=Audit&amp;VAR:KEY=CRUNWBSXAH&amp;VAR:QUERY=RkZfR1JPU1NfTUdOKE1PTiwwKQ==&amp;WINDOW=FIRST_POPUP&amp;HEIGHT=450&amp;WIDTH=450&amp;START_MAXIMIZED=","FALSE&amp;VAR:CALENDAR=US&amp;VAR:SYMBOL=CLX&amp;VAR:INDEX=0"}</definedName>
    <definedName name="_3368__FDSAUDITLINK__" localSheetId="2" hidden="1">{"fdsup://directions/FAT Viewer?action=UPDATE&amp;creator=factset&amp;DYN_ARGS=TRUE&amp;DOC_NAME=FAT:FQL_AUDITING_CLIENT_TEMPLATE.FAT&amp;display_string=Audit&amp;VAR:KEY=MTOJWLWPCH&amp;VAR:QUERY=RkZfR1JPU1NfTUdOKE1PTiwwKQ==&amp;WINDOW=FIRST_POPUP&amp;HEIGHT=450&amp;WIDTH=450&amp;START_MAXIMIZED=","FALSE&amp;VAR:CALENDAR=US&amp;VAR:SYMBOL=CHD&amp;VAR:INDEX=0"}</definedName>
    <definedName name="_3368__FDSAUDITLINK__" hidden="1">{"fdsup://directions/FAT Viewer?action=UPDATE&amp;creator=factset&amp;DYN_ARGS=TRUE&amp;DOC_NAME=FAT:FQL_AUDITING_CLIENT_TEMPLATE.FAT&amp;display_string=Audit&amp;VAR:KEY=MTOJWLWPCH&amp;VAR:QUERY=RkZfR1JPU1NfTUdOKE1PTiwwKQ==&amp;WINDOW=FIRST_POPUP&amp;HEIGHT=450&amp;WIDTH=450&amp;START_MAXIMIZED=","FALSE&amp;VAR:CALENDAR=US&amp;VAR:SYMBOL=CHD&amp;VAR:INDEX=0"}</definedName>
    <definedName name="_3369__FDSAUDITLINK__" localSheetId="2" hidden="1">{"fdsup://directions/FAT Viewer?action=UPDATE&amp;creator=factset&amp;DYN_ARGS=TRUE&amp;DOC_NAME=FAT:FQL_AUDITING_CLIENT_TEMPLATE.FAT&amp;display_string=Audit&amp;VAR:KEY=YZQBGXWPGV&amp;VAR:QUERY=RkZfR1JPU1NfTUdOKE1PTiwwKQ==&amp;WINDOW=FIRST_POPUP&amp;HEIGHT=450&amp;WIDTH=450&amp;START_MAXIMIZED=","FALSE&amp;VAR:CALENDAR=US&amp;VAR:SYMBOL=PG&amp;VAR:INDEX=0"}</definedName>
    <definedName name="_3369__FDSAUDITLINK__" hidden="1">{"fdsup://directions/FAT Viewer?action=UPDATE&amp;creator=factset&amp;DYN_ARGS=TRUE&amp;DOC_NAME=FAT:FQL_AUDITING_CLIENT_TEMPLATE.FAT&amp;display_string=Audit&amp;VAR:KEY=YZQBGXWPGV&amp;VAR:QUERY=RkZfR1JPU1NfTUdOKE1PTiwwKQ==&amp;WINDOW=FIRST_POPUP&amp;HEIGHT=450&amp;WIDTH=450&amp;START_MAXIMIZED=","FALSE&amp;VAR:CALENDAR=US&amp;VAR:SYMBOL=PG&amp;VAR:INDEX=0"}</definedName>
    <definedName name="_337__FDSAUDITLINK__" localSheetId="2" hidden="1">{"fdsup://directions/FAT Viewer?action=UPDATE&amp;creator=factset&amp;DYN_ARGS=TRUE&amp;DOC_NAME=FAT:FQL_AUDITING_CLIENT_TEMPLATE.FAT&amp;display_string=Audit&amp;VAR:KEY=RSNUNSRKRA&amp;VAR:QUERY=RkZfR1JPU1NfTUdOKE1PTiwwKQ==&amp;WINDOW=FIRST_POPUP&amp;HEIGHT=450&amp;WIDTH=450&amp;START_MAXIMIZED=","FALSE&amp;VAR:CALENDAR=US&amp;VAR:SYMBOL=SBUX&amp;VAR:INDEX=0"}</definedName>
    <definedName name="_337__FDSAUDITLINK__" hidden="1">{"fdsup://directions/FAT Viewer?action=UPDATE&amp;creator=factset&amp;DYN_ARGS=TRUE&amp;DOC_NAME=FAT:FQL_AUDITING_CLIENT_TEMPLATE.FAT&amp;display_string=Audit&amp;VAR:KEY=RSNUNSRKRA&amp;VAR:QUERY=RkZfR1JPU1NfTUdOKE1PTiwwKQ==&amp;WINDOW=FIRST_POPUP&amp;HEIGHT=450&amp;WIDTH=450&amp;START_MAXIMIZED=","FALSE&amp;VAR:CALENDAR=US&amp;VAR:SYMBOL=SBUX&amp;VAR:INDEX=0"}</definedName>
    <definedName name="_3370__FDSAUDITLINK__" localSheetId="2" hidden="1">{"fdsup://directions/FAT Viewer?action=UPDATE&amp;creator=factset&amp;DYN_ARGS=TRUE&amp;DOC_NAME=FAT:FQL_AUDITING_CLIENT_TEMPLATE.FAT&amp;display_string=Audit&amp;VAR:KEY=CNUHUJAZQJ&amp;VAR:QUERY=RkZfRlJFRV9DRihMVE0sMCwsLCxVU0Qp&amp;WINDOW=FIRST_POPUP&amp;HEIGHT=450&amp;WIDTH=450&amp;START_MAXIMI","ZED=FALSE&amp;VAR:CALENDAR=US&amp;VAR:SYMBOL=JCI&amp;VAR:INDEX=0"}</definedName>
    <definedName name="_3370__FDSAUDITLINK__" hidden="1">{"fdsup://directions/FAT Viewer?action=UPDATE&amp;creator=factset&amp;DYN_ARGS=TRUE&amp;DOC_NAME=FAT:FQL_AUDITING_CLIENT_TEMPLATE.FAT&amp;display_string=Audit&amp;VAR:KEY=CNUHUJAZQJ&amp;VAR:QUERY=RkZfRlJFRV9DRihMVE0sMCwsLCxVU0Qp&amp;WINDOW=FIRST_POPUP&amp;HEIGHT=450&amp;WIDTH=450&amp;START_MAXIMI","ZED=FALSE&amp;VAR:CALENDAR=US&amp;VAR:SYMBOL=JCI&amp;VAR:INDEX=0"}</definedName>
    <definedName name="_3371__FDSAUDITLINK__" localSheetId="2" hidden="1">{"fdsup://directions/FAT Viewer?action=UPDATE&amp;creator=factset&amp;DYN_ARGS=TRUE&amp;DOC_NAME=FAT:FQL_AUDITING_CLIENT_TEMPLATE.FAT&amp;display_string=Audit&amp;VAR:KEY=ALOZKXQNCP&amp;VAR:QUERY=RkZfRlJFRV9DRihMVE0sMCwsLCxVU0Qp&amp;WINDOW=FIRST_POPUP&amp;HEIGHT=450&amp;WIDTH=450&amp;START_MAXIMI","ZED=FALSE&amp;VAR:CALENDAR=US&amp;VAR:SYMBOL=SBUX&amp;VAR:INDEX=0"}</definedName>
    <definedName name="_3371__FDSAUDITLINK__" hidden="1">{"fdsup://directions/FAT Viewer?action=UPDATE&amp;creator=factset&amp;DYN_ARGS=TRUE&amp;DOC_NAME=FAT:FQL_AUDITING_CLIENT_TEMPLATE.FAT&amp;display_string=Audit&amp;VAR:KEY=ALOZKXQNCP&amp;VAR:QUERY=RkZfRlJFRV9DRihMVE0sMCwsLCxVU0Qp&amp;WINDOW=FIRST_POPUP&amp;HEIGHT=450&amp;WIDTH=450&amp;START_MAXIMI","ZED=FALSE&amp;VAR:CALENDAR=US&amp;VAR:SYMBOL=SBUX&amp;VAR:INDEX=0"}</definedName>
    <definedName name="_3372__FDSAUDITLINK__" localSheetId="2" hidden="1">{"fdsup://directions/FAT Viewer?action=UPDATE&amp;creator=factset&amp;DYN_ARGS=TRUE&amp;DOC_NAME=FAT:FQL_AUDITING_CLIENT_TEMPLATE.FAT&amp;display_string=Audit&amp;VAR:KEY=YZEBIDUBIN&amp;VAR:QUERY=RkZfRlJFRV9DRihMVE0sMCwsLCxVU0Qp&amp;WINDOW=FIRST_POPUP&amp;HEIGHT=450&amp;WIDTH=450&amp;START_MAXIMI","ZED=FALSE&amp;VAR:CALENDAR=US&amp;VAR:SYMBOL=BWA&amp;VAR:INDEX=0"}</definedName>
    <definedName name="_3372__FDSAUDITLINK__" hidden="1">{"fdsup://directions/FAT Viewer?action=UPDATE&amp;creator=factset&amp;DYN_ARGS=TRUE&amp;DOC_NAME=FAT:FQL_AUDITING_CLIENT_TEMPLATE.FAT&amp;display_string=Audit&amp;VAR:KEY=YZEBIDUBIN&amp;VAR:QUERY=RkZfRlJFRV9DRihMVE0sMCwsLCxVU0Qp&amp;WINDOW=FIRST_POPUP&amp;HEIGHT=450&amp;WIDTH=450&amp;START_MAXIMI","ZED=FALSE&amp;VAR:CALENDAR=US&amp;VAR:SYMBOL=BWA&amp;VAR:INDEX=0"}</definedName>
    <definedName name="_3373__FDSAUDITLINK__" localSheetId="2" hidden="1">{"fdsup://directions/FAT Viewer?action=UPDATE&amp;creator=factset&amp;DYN_ARGS=TRUE&amp;DOC_NAME=FAT:FQL_AUDITING_CLIENT_TEMPLATE.FAT&amp;display_string=Audit&amp;VAR:KEY=YJAFWZUNIB&amp;VAR:QUERY=RkZfRlJFRV9DRihMVE0sMCwsLCxVU0Qp&amp;WINDOW=FIRST_POPUP&amp;HEIGHT=450&amp;WIDTH=450&amp;START_MAXIMI","ZED=FALSE&amp;VAR:CALENDAR=US&amp;VAR:SYMBOL=CMG&amp;VAR:INDEX=0"}</definedName>
    <definedName name="_3373__FDSAUDITLINK__" hidden="1">{"fdsup://directions/FAT Viewer?action=UPDATE&amp;creator=factset&amp;DYN_ARGS=TRUE&amp;DOC_NAME=FAT:FQL_AUDITING_CLIENT_TEMPLATE.FAT&amp;display_string=Audit&amp;VAR:KEY=YJAFWZUNIB&amp;VAR:QUERY=RkZfRlJFRV9DRihMVE0sMCwsLCxVU0Qp&amp;WINDOW=FIRST_POPUP&amp;HEIGHT=450&amp;WIDTH=450&amp;START_MAXIMI","ZED=FALSE&amp;VAR:CALENDAR=US&amp;VAR:SYMBOL=CMG&amp;VAR:INDEX=0"}</definedName>
    <definedName name="_3374__FDSAUDITLINK__" localSheetId="2" hidden="1">{"fdsup://directions/FAT Viewer?action=UPDATE&amp;creator=factset&amp;DYN_ARGS=TRUE&amp;DOC_NAME=FAT:FQL_AUDITING_CLIENT_TEMPLATE.FAT&amp;display_string=Audit&amp;VAR:KEY=UTQFILCLSV&amp;VAR:QUERY=RkZfR1JPU1NfTUdOKE1PTiwwKQ==&amp;WINDOW=FIRST_POPUP&amp;HEIGHT=450&amp;WIDTH=450&amp;START_MAXIMIZED=","FALSE&amp;VAR:CALENDAR=US&amp;VAR:SYMBOL=JCI&amp;VAR:INDEX=0"}</definedName>
    <definedName name="_3374__FDSAUDITLINK__" hidden="1">{"fdsup://directions/FAT Viewer?action=UPDATE&amp;creator=factset&amp;DYN_ARGS=TRUE&amp;DOC_NAME=FAT:FQL_AUDITING_CLIENT_TEMPLATE.FAT&amp;display_string=Audit&amp;VAR:KEY=UTQFILCLSV&amp;VAR:QUERY=RkZfR1JPU1NfTUdOKE1PTiwwKQ==&amp;WINDOW=FIRST_POPUP&amp;HEIGHT=450&amp;WIDTH=450&amp;START_MAXIMIZED=","FALSE&amp;VAR:CALENDAR=US&amp;VAR:SYMBOL=JCI&amp;VAR:INDEX=0"}</definedName>
    <definedName name="_3375__FDSAUDITLINK__" localSheetId="2" hidden="1">{"fdsup://directions/FAT Viewer?action=UPDATE&amp;creator=factset&amp;DYN_ARGS=TRUE&amp;DOC_NAME=FAT:FQL_AUDITING_CLIENT_TEMPLATE.FAT&amp;display_string=Audit&amp;VAR:KEY=IHOFQDWXYF&amp;VAR:QUERY=RkZfR1JPU1NfTUdOKE1PTiwwKQ==&amp;WINDOW=FIRST_POPUP&amp;HEIGHT=450&amp;WIDTH=450&amp;START_MAXIMIZED=","FALSE&amp;VAR:CALENDAR=US&amp;VAR:SYMBOL=SBUX&amp;VAR:INDEX=0"}</definedName>
    <definedName name="_3375__FDSAUDITLINK__" hidden="1">{"fdsup://directions/FAT Viewer?action=UPDATE&amp;creator=factset&amp;DYN_ARGS=TRUE&amp;DOC_NAME=FAT:FQL_AUDITING_CLIENT_TEMPLATE.FAT&amp;display_string=Audit&amp;VAR:KEY=IHOFQDWXYF&amp;VAR:QUERY=RkZfR1JPU1NfTUdOKE1PTiwwKQ==&amp;WINDOW=FIRST_POPUP&amp;HEIGHT=450&amp;WIDTH=450&amp;START_MAXIMIZED=","FALSE&amp;VAR:CALENDAR=US&amp;VAR:SYMBOL=SBUX&amp;VAR:INDEX=0"}</definedName>
    <definedName name="_3376__FDSAUDITLINK__" localSheetId="2" hidden="1">{"fdsup://directions/FAT Viewer?action=UPDATE&amp;creator=factset&amp;DYN_ARGS=TRUE&amp;DOC_NAME=FAT:FQL_AUDITING_CLIENT_TEMPLATE.FAT&amp;display_string=Audit&amp;VAR:KEY=GNMXORWHMN&amp;VAR:QUERY=RkZfR1JPU1NfTUdOKE1PTiwwKQ==&amp;WINDOW=FIRST_POPUP&amp;HEIGHT=450&amp;WIDTH=450&amp;START_MAXIMIZED=","FALSE&amp;VAR:CALENDAR=US&amp;VAR:SYMBOL=BWA&amp;VAR:INDEX=0"}</definedName>
    <definedName name="_3376__FDSAUDITLINK__" hidden="1">{"fdsup://directions/FAT Viewer?action=UPDATE&amp;creator=factset&amp;DYN_ARGS=TRUE&amp;DOC_NAME=FAT:FQL_AUDITING_CLIENT_TEMPLATE.FAT&amp;display_string=Audit&amp;VAR:KEY=GNMXORWHMN&amp;VAR:QUERY=RkZfR1JPU1NfTUdOKE1PTiwwKQ==&amp;WINDOW=FIRST_POPUP&amp;HEIGHT=450&amp;WIDTH=450&amp;START_MAXIMIZED=","FALSE&amp;VAR:CALENDAR=US&amp;VAR:SYMBOL=BWA&amp;VAR:INDEX=0"}</definedName>
    <definedName name="_3377__FDSAUDITLINK__" localSheetId="2" hidden="1">{"fdsup://directions/FAT Viewer?action=UPDATE&amp;creator=factset&amp;DYN_ARGS=TRUE&amp;DOC_NAME=FAT:FQL_AUDITING_CLIENT_TEMPLATE.FAT&amp;display_string=Audit&amp;VAR:KEY=AZONSTAJMR&amp;VAR:QUERY=RkZfR1JPU1NfTUdOKE1PTiwwKQ==&amp;WINDOW=FIRST_POPUP&amp;HEIGHT=450&amp;WIDTH=450&amp;START_MAXIMIZED=","FALSE&amp;VAR:CALENDAR=US&amp;VAR:SYMBOL=CMG&amp;VAR:INDEX=0"}</definedName>
    <definedName name="_3377__FDSAUDITLINK__" hidden="1">{"fdsup://directions/FAT Viewer?action=UPDATE&amp;creator=factset&amp;DYN_ARGS=TRUE&amp;DOC_NAME=FAT:FQL_AUDITING_CLIENT_TEMPLATE.FAT&amp;display_string=Audit&amp;VAR:KEY=AZONSTAJMR&amp;VAR:QUERY=RkZfR1JPU1NfTUdOKE1PTiwwKQ==&amp;WINDOW=FIRST_POPUP&amp;HEIGHT=450&amp;WIDTH=450&amp;START_MAXIMIZED=","FALSE&amp;VAR:CALENDAR=US&amp;VAR:SYMBOL=CMG&amp;VAR:INDEX=0"}</definedName>
    <definedName name="_3378__FDSAUDITLINK__" localSheetId="2" hidden="1">{"fdsup://directions/FAT Viewer?action=UPDATE&amp;creator=factset&amp;DYN_ARGS=TRUE&amp;DOC_NAME=FAT:FQL_AUDITING_CLIENT_TEMPLATE.FAT&amp;display_string=Audit&amp;VAR:KEY=SBQLIPKHGL&amp;VAR:QUERY=RkZfRlJFRV9DRihMVE0sMCwsLCxVU0Qp&amp;WINDOW=FIRST_POPUP&amp;HEIGHT=450&amp;WIDTH=450&amp;START_MAXIMI","ZED=FALSE&amp;VAR:CALENDAR=US&amp;VAR:SYMBOL=ACE&amp;VAR:INDEX=0"}</definedName>
    <definedName name="_3378__FDSAUDITLINK__" hidden="1">{"fdsup://directions/FAT Viewer?action=UPDATE&amp;creator=factset&amp;DYN_ARGS=TRUE&amp;DOC_NAME=FAT:FQL_AUDITING_CLIENT_TEMPLATE.FAT&amp;display_string=Audit&amp;VAR:KEY=SBQLIPKHGL&amp;VAR:QUERY=RkZfRlJFRV9DRihMVE0sMCwsLCxVU0Qp&amp;WINDOW=FIRST_POPUP&amp;HEIGHT=450&amp;WIDTH=450&amp;START_MAXIMI","ZED=FALSE&amp;VAR:CALENDAR=US&amp;VAR:SYMBOL=ACE&amp;VAR:INDEX=0"}</definedName>
    <definedName name="_3379__FDSAUDITLINK__" localSheetId="2" hidden="1">{"fdsup://directions/FAT Viewer?action=UPDATE&amp;creator=factset&amp;DYN_ARGS=TRUE&amp;DOC_NAME=FAT:FQL_AUDITING_CLIENT_TEMPLATE.FAT&amp;display_string=Audit&amp;VAR:KEY=CZGHCVYPSL&amp;VAR:QUERY=RkZfRlJFRV9DRihMVE0sMCwsLCxVU0Qp&amp;WINDOW=FIRST_POPUP&amp;HEIGHT=450&amp;WIDTH=450&amp;START_MAXIMI","ZED=FALSE&amp;VAR:CALENDAR=US&amp;VAR:SYMBOL=ICE&amp;VAR:INDEX=0"}</definedName>
    <definedName name="_3379__FDSAUDITLINK__" hidden="1">{"fdsup://directions/FAT Viewer?action=UPDATE&amp;creator=factset&amp;DYN_ARGS=TRUE&amp;DOC_NAME=FAT:FQL_AUDITING_CLIENT_TEMPLATE.FAT&amp;display_string=Audit&amp;VAR:KEY=CZGHCVYPSL&amp;VAR:QUERY=RkZfRlJFRV9DRihMVE0sMCwsLCxVU0Qp&amp;WINDOW=FIRST_POPUP&amp;HEIGHT=450&amp;WIDTH=450&amp;START_MAXIMI","ZED=FALSE&amp;VAR:CALENDAR=US&amp;VAR:SYMBOL=ICE&amp;VAR:INDEX=0"}</definedName>
    <definedName name="_338__FDSAUDITLINK__" localSheetId="2" hidden="1">{"fdsup://directions/FAT Viewer?action=UPDATE&amp;creator=factset&amp;DYN_ARGS=TRUE&amp;DOC_NAME=FAT:FQL_AUDITING_CLIENT_TEMPLATE.FAT&amp;display_string=Audit&amp;VAR:KEY=DAJGJGFCHE&amp;VAR:QUERY=RkZfR1JPU1NfTUdOKE1PTiwwKQ==&amp;WINDOW=FIRST_POPUP&amp;HEIGHT=450&amp;WIDTH=450&amp;START_MAXIMIZED=","FALSE&amp;VAR:CALENDAR=US&amp;VAR:SYMBOL=NKE&amp;VAR:INDEX=0"}</definedName>
    <definedName name="_338__FDSAUDITLINK__" hidden="1">{"fdsup://directions/FAT Viewer?action=UPDATE&amp;creator=factset&amp;DYN_ARGS=TRUE&amp;DOC_NAME=FAT:FQL_AUDITING_CLIENT_TEMPLATE.FAT&amp;display_string=Audit&amp;VAR:KEY=DAJGJGFCHE&amp;VAR:QUERY=RkZfR1JPU1NfTUdOKE1PTiwwKQ==&amp;WINDOW=FIRST_POPUP&amp;HEIGHT=450&amp;WIDTH=450&amp;START_MAXIMIZED=","FALSE&amp;VAR:CALENDAR=US&amp;VAR:SYMBOL=NKE&amp;VAR:INDEX=0"}</definedName>
    <definedName name="_3380__FDSAUDITLINK__" localSheetId="2" hidden="1">{"fdsup://directions/FAT Viewer?action=UPDATE&amp;creator=factset&amp;DYN_ARGS=TRUE&amp;DOC_NAME=FAT:FQL_AUDITING_CLIENT_TEMPLATE.FAT&amp;display_string=Audit&amp;VAR:KEY=YFGVAJSHWL&amp;VAR:QUERY=RkZfR1JPU1NfTUdOKE1PTiwwKQ==&amp;WINDOW=FIRST_POPUP&amp;HEIGHT=450&amp;WIDTH=450&amp;START_MAXIMIZED=","FALSE&amp;VAR:CALENDAR=US&amp;VAR:SYMBOL=ACE&amp;VAR:INDEX=0"}</definedName>
    <definedName name="_3380__FDSAUDITLINK__" hidden="1">{"fdsup://directions/FAT Viewer?action=UPDATE&amp;creator=factset&amp;DYN_ARGS=TRUE&amp;DOC_NAME=FAT:FQL_AUDITING_CLIENT_TEMPLATE.FAT&amp;display_string=Audit&amp;VAR:KEY=YFGVAJSHWL&amp;VAR:QUERY=RkZfR1JPU1NfTUdOKE1PTiwwKQ==&amp;WINDOW=FIRST_POPUP&amp;HEIGHT=450&amp;WIDTH=450&amp;START_MAXIMIZED=","FALSE&amp;VAR:CALENDAR=US&amp;VAR:SYMBOL=ACE&amp;VAR:INDEX=0"}</definedName>
    <definedName name="_3381__FDSAUDITLINK__" localSheetId="2" hidden="1">{"fdsup://directions/FAT Viewer?action=UPDATE&amp;creator=factset&amp;DYN_ARGS=TRUE&amp;DOC_NAME=FAT:FQL_AUDITING_CLIENT_TEMPLATE.FAT&amp;display_string=Audit&amp;VAR:KEY=EDOXYZOLED&amp;VAR:QUERY=RkZfR1JPU1NfTUdOKE1PTiwwKQ==&amp;WINDOW=FIRST_POPUP&amp;HEIGHT=450&amp;WIDTH=450&amp;START_MAXIMIZED=","FALSE&amp;VAR:CALENDAR=US&amp;VAR:SYMBOL=ICE&amp;VAR:INDEX=0"}</definedName>
    <definedName name="_3381__FDSAUDITLINK__" hidden="1">{"fdsup://directions/FAT Viewer?action=UPDATE&amp;creator=factset&amp;DYN_ARGS=TRUE&amp;DOC_NAME=FAT:FQL_AUDITING_CLIENT_TEMPLATE.FAT&amp;display_string=Audit&amp;VAR:KEY=EDOXYZOLED&amp;VAR:QUERY=RkZfR1JPU1NfTUdOKE1PTiwwKQ==&amp;WINDOW=FIRST_POPUP&amp;HEIGHT=450&amp;WIDTH=450&amp;START_MAXIMIZED=","FALSE&amp;VAR:CALENDAR=US&amp;VAR:SYMBOL=ICE&amp;VAR:INDEX=0"}</definedName>
    <definedName name="_3382__FDSAUDITLINK__" localSheetId="2" hidden="1">{"fdsup://Directions/FactSet Auditing Viewer?action=AUDIT_VALUE&amp;DB=129&amp;ID1=H0023R10&amp;VALUEID=05194&amp;SDATE=201001&amp;PERIODTYPE=QTR_STD&amp;window=popup_no_bar&amp;width=385&amp;height=120&amp;START_MAXIMIZED=FALSE&amp;creator=factset&amp;display_string=Audit"}</definedName>
    <definedName name="_3382__FDSAUDITLINK__" hidden="1">{"fdsup://Directions/FactSet Auditing Viewer?action=AUDIT_VALUE&amp;DB=129&amp;ID1=H0023R10&amp;VALUEID=05194&amp;SDATE=201001&amp;PERIODTYPE=QTR_STD&amp;window=popup_no_bar&amp;width=385&amp;height=120&amp;START_MAXIMIZED=FALSE&amp;creator=factset&amp;display_string=Audit"}</definedName>
    <definedName name="_3383__FDSAUDITLINK__" localSheetId="2" hidden="1">{"fdsup://directions/FAT Viewer?action=UPDATE&amp;creator=factset&amp;DYN_ARGS=TRUE&amp;DOC_NAME=FAT:FQL_AUDITING_CLIENT_TEMPLATE.FAT&amp;display_string=Audit&amp;VAR:KEY=WPSTCDMZGT&amp;VAR:QUERY=RkZfRlJFRV9DRihMVE0sMCwsLCxVU0Qp&amp;WINDOW=FIRST_POPUP&amp;HEIGHT=450&amp;WIDTH=450&amp;START_MAXIMI","ZED=FALSE&amp;VAR:CALENDAR=US&amp;VAR:SYMBOL=WAT&amp;VAR:INDEX=0"}</definedName>
    <definedName name="_3383__FDSAUDITLINK__" hidden="1">{"fdsup://directions/FAT Viewer?action=UPDATE&amp;creator=factset&amp;DYN_ARGS=TRUE&amp;DOC_NAME=FAT:FQL_AUDITING_CLIENT_TEMPLATE.FAT&amp;display_string=Audit&amp;VAR:KEY=WPSTCDMZGT&amp;VAR:QUERY=RkZfRlJFRV9DRihMVE0sMCwsLCxVU0Qp&amp;WINDOW=FIRST_POPUP&amp;HEIGHT=450&amp;WIDTH=450&amp;START_MAXIMI","ZED=FALSE&amp;VAR:CALENDAR=US&amp;VAR:SYMBOL=WAT&amp;VAR:INDEX=0"}</definedName>
    <definedName name="_3384__FDSAUDITLINK__" localSheetId="2" hidden="1">{"fdsup://directions/FAT Viewer?action=UPDATE&amp;creator=factset&amp;DYN_ARGS=TRUE&amp;DOC_NAME=FAT:FQL_AUDITING_CLIENT_TEMPLATE.FAT&amp;display_string=Audit&amp;VAR:KEY=ONUBKXOVIB&amp;VAR:QUERY=RkZfRlJFRV9DRihMVE0sMCwsLCxVU0Qp&amp;WINDOW=FIRST_POPUP&amp;HEIGHT=450&amp;WIDTH=450&amp;START_MAXIMI","ZED=FALSE&amp;VAR:CALENDAR=US&amp;VAR:SYMBOL=SRCL&amp;VAR:INDEX=0"}</definedName>
    <definedName name="_3384__FDSAUDITLINK__" hidden="1">{"fdsup://directions/FAT Viewer?action=UPDATE&amp;creator=factset&amp;DYN_ARGS=TRUE&amp;DOC_NAME=FAT:FQL_AUDITING_CLIENT_TEMPLATE.FAT&amp;display_string=Audit&amp;VAR:KEY=ONUBKXOVIB&amp;VAR:QUERY=RkZfRlJFRV9DRihMVE0sMCwsLCxVU0Qp&amp;WINDOW=FIRST_POPUP&amp;HEIGHT=450&amp;WIDTH=450&amp;START_MAXIMI","ZED=FALSE&amp;VAR:CALENDAR=US&amp;VAR:SYMBOL=SRCL&amp;VAR:INDEX=0"}</definedName>
    <definedName name="_3385__FDSAUDITLINK__" localSheetId="2" hidden="1">{"fdsup://directions/FAT Viewer?action=UPDATE&amp;creator=factset&amp;DYN_ARGS=TRUE&amp;DOC_NAME=FAT:FQL_AUDITING_CLIENT_TEMPLATE.FAT&amp;display_string=Audit&amp;VAR:KEY=GFYJKBGBQR&amp;VAR:QUERY=RkZfRlJFRV9DRihMVE0sMCwsLCxVU0Qp&amp;WINDOW=FIRST_POPUP&amp;HEIGHT=450&amp;WIDTH=450&amp;START_MAXIMI","ZED=FALSE&amp;VAR:CALENDAR=US&amp;VAR:SYMBOL=BDX&amp;VAR:INDEX=0"}</definedName>
    <definedName name="_3385__FDSAUDITLINK__" hidden="1">{"fdsup://directions/FAT Viewer?action=UPDATE&amp;creator=factset&amp;DYN_ARGS=TRUE&amp;DOC_NAME=FAT:FQL_AUDITING_CLIENT_TEMPLATE.FAT&amp;display_string=Audit&amp;VAR:KEY=GFYJKBGBQR&amp;VAR:QUERY=RkZfRlJFRV9DRihMVE0sMCwsLCxVU0Qp&amp;WINDOW=FIRST_POPUP&amp;HEIGHT=450&amp;WIDTH=450&amp;START_MAXIMI","ZED=FALSE&amp;VAR:CALENDAR=US&amp;VAR:SYMBOL=BDX&amp;VAR:INDEX=0"}</definedName>
    <definedName name="_3386__FDSAUDITLINK__" localSheetId="2" hidden="1">{"fdsup://Directions/FactSet Auditing Viewer?action=AUDIT_VALUE&amp;DB=129&amp;ID1=94184810&amp;VALUEID=02001&amp;SDATE=201001&amp;PERIODTYPE=QTR_STD&amp;window=popup_no_bar&amp;width=385&amp;height=120&amp;START_MAXIMIZED=FALSE&amp;creator=factset&amp;display_string=Audit"}</definedName>
    <definedName name="_3386__FDSAUDITLINK__" hidden="1">{"fdsup://Directions/FactSet Auditing Viewer?action=AUDIT_VALUE&amp;DB=129&amp;ID1=94184810&amp;VALUEID=02001&amp;SDATE=201001&amp;PERIODTYPE=QTR_STD&amp;window=popup_no_bar&amp;width=385&amp;height=120&amp;START_MAXIMIZED=FALSE&amp;creator=factset&amp;display_string=Audit"}</definedName>
    <definedName name="_3387__FDSAUDITLINK__" localSheetId="2" hidden="1">{"fdsup://Directions/FactSet Auditing Viewer?action=AUDIT_VALUE&amp;DB=129&amp;ID1=85891210&amp;VALUEID=02001&amp;SDATE=201001&amp;PERIODTYPE=QTR_STD&amp;window=popup_no_bar&amp;width=385&amp;height=120&amp;START_MAXIMIZED=FALSE&amp;creator=factset&amp;display_string=Audit"}</definedName>
    <definedName name="_3387__FDSAUDITLINK__" hidden="1">{"fdsup://Directions/FactSet Auditing Viewer?action=AUDIT_VALUE&amp;DB=129&amp;ID1=85891210&amp;VALUEID=02001&amp;SDATE=201001&amp;PERIODTYPE=QTR_STD&amp;window=popup_no_bar&amp;width=385&amp;height=120&amp;START_MAXIMIZED=FALSE&amp;creator=factset&amp;display_string=Audit"}</definedName>
    <definedName name="_3388__FDSAUDITLINK__" localSheetId="2" hidden="1">{"fdsup://Directions/FactSet Auditing Viewer?action=AUDIT_VALUE&amp;DB=129&amp;ID1=07588710&amp;VALUEID=02001&amp;SDATE=201002&amp;PERIODTYPE=QTR_STD&amp;window=popup_no_bar&amp;width=385&amp;height=120&amp;START_MAXIMIZED=FALSE&amp;creator=factset&amp;display_string=Audit"}</definedName>
    <definedName name="_3388__FDSAUDITLINK__" hidden="1">{"fdsup://Directions/FactSet Auditing Viewer?action=AUDIT_VALUE&amp;DB=129&amp;ID1=07588710&amp;VALUEID=02001&amp;SDATE=201002&amp;PERIODTYPE=QTR_STD&amp;window=popup_no_bar&amp;width=385&amp;height=120&amp;START_MAXIMIZED=FALSE&amp;creator=factset&amp;display_string=Audit"}</definedName>
    <definedName name="_3389__FDSAUDITLINK__" localSheetId="2" hidden="1">{"fdsup://directions/FAT Viewer?action=UPDATE&amp;creator=factset&amp;DYN_ARGS=TRUE&amp;DOC_NAME=FAT:FQL_AUDITING_CLIENT_TEMPLATE.FAT&amp;display_string=Audit&amp;VAR:KEY=UDILEHGDGX&amp;VAR:QUERY=RkZfR1JPU1NfTUdOKE1PTiwwKQ==&amp;WINDOW=FIRST_POPUP&amp;HEIGHT=450&amp;WIDTH=450&amp;START_MAXIMIZED=","FALSE&amp;VAR:CALENDAR=US&amp;VAR:SYMBOL=WAT&amp;VAR:INDEX=0"}</definedName>
    <definedName name="_3389__FDSAUDITLINK__" hidden="1">{"fdsup://directions/FAT Viewer?action=UPDATE&amp;creator=factset&amp;DYN_ARGS=TRUE&amp;DOC_NAME=FAT:FQL_AUDITING_CLIENT_TEMPLATE.FAT&amp;display_string=Audit&amp;VAR:KEY=UDILEHGDGX&amp;VAR:QUERY=RkZfR1JPU1NfTUdOKE1PTiwwKQ==&amp;WINDOW=FIRST_POPUP&amp;HEIGHT=450&amp;WIDTH=450&amp;START_MAXIMIZED=","FALSE&amp;VAR:CALENDAR=US&amp;VAR:SYMBOL=WAT&amp;VAR:INDEX=0"}</definedName>
    <definedName name="_339__FDSAUDITLINK__" localSheetId="2" hidden="1">{"fdsup://directions/FAT Viewer?action=UPDATE&amp;creator=factset&amp;DYN_ARGS=TRUE&amp;DOC_NAME=FAT:FQL_AUDITING_CLIENT_TEMPLATE.FAT&amp;display_string=Audit&amp;VAR:KEY=HUTSNGFSZO&amp;VAR:QUERY=RkZfR1JPU1NfTUdOKE1PTiwwKQ==&amp;WINDOW=FIRST_POPUP&amp;HEIGHT=450&amp;WIDTH=450&amp;START_MAXIMIZED=","FALSE&amp;VAR:CALENDAR=US&amp;VAR:SYMBOL=JCI&amp;VAR:INDEX=0"}</definedName>
    <definedName name="_339__FDSAUDITLINK__" hidden="1">{"fdsup://directions/FAT Viewer?action=UPDATE&amp;creator=factset&amp;DYN_ARGS=TRUE&amp;DOC_NAME=FAT:FQL_AUDITING_CLIENT_TEMPLATE.FAT&amp;display_string=Audit&amp;VAR:KEY=HUTSNGFSZO&amp;VAR:QUERY=RkZfR1JPU1NfTUdOKE1PTiwwKQ==&amp;WINDOW=FIRST_POPUP&amp;HEIGHT=450&amp;WIDTH=450&amp;START_MAXIMIZED=","FALSE&amp;VAR:CALENDAR=US&amp;VAR:SYMBOL=JCI&amp;VAR:INDEX=0"}</definedName>
    <definedName name="_3390__FDSAUDITLINK__" localSheetId="2" hidden="1">{"fdsup://directions/FAT Viewer?action=UPDATE&amp;creator=factset&amp;DYN_ARGS=TRUE&amp;DOC_NAME=FAT:FQL_AUDITING_CLIENT_TEMPLATE.FAT&amp;display_string=Audit&amp;VAR:KEY=MFWLKDMDYF&amp;VAR:QUERY=RkZfR1JPU1NfTUdOKE1PTiwwKQ==&amp;WINDOW=FIRST_POPUP&amp;HEIGHT=450&amp;WIDTH=450&amp;START_MAXIMIZED=","FALSE&amp;VAR:CALENDAR=US&amp;VAR:SYMBOL=SRCL&amp;VAR:INDEX=0"}</definedName>
    <definedName name="_3390__FDSAUDITLINK__" hidden="1">{"fdsup://directions/FAT Viewer?action=UPDATE&amp;creator=factset&amp;DYN_ARGS=TRUE&amp;DOC_NAME=FAT:FQL_AUDITING_CLIENT_TEMPLATE.FAT&amp;display_string=Audit&amp;VAR:KEY=MFWLKDMDYF&amp;VAR:QUERY=RkZfR1JPU1NfTUdOKE1PTiwwKQ==&amp;WINDOW=FIRST_POPUP&amp;HEIGHT=450&amp;WIDTH=450&amp;START_MAXIMIZED=","FALSE&amp;VAR:CALENDAR=US&amp;VAR:SYMBOL=SRCL&amp;VAR:INDEX=0"}</definedName>
    <definedName name="_3391__FDSAUDITLINK__" localSheetId="2" hidden="1">{"fdsup://directions/FAT Viewer?action=UPDATE&amp;creator=factset&amp;DYN_ARGS=TRUE&amp;DOC_NAME=FAT:FQL_AUDITING_CLIENT_TEMPLATE.FAT&amp;display_string=Audit&amp;VAR:KEY=GZIXAFKDYL&amp;VAR:QUERY=RkZfR1JPU1NfTUdOKE1PTiwwKQ==&amp;WINDOW=FIRST_POPUP&amp;HEIGHT=450&amp;WIDTH=450&amp;START_MAXIMIZED=","FALSE&amp;VAR:CALENDAR=US&amp;VAR:SYMBOL=BDX&amp;VAR:INDEX=0"}</definedName>
    <definedName name="_3391__FDSAUDITLINK__" hidden="1">{"fdsup://directions/FAT Viewer?action=UPDATE&amp;creator=factset&amp;DYN_ARGS=TRUE&amp;DOC_NAME=FAT:FQL_AUDITING_CLIENT_TEMPLATE.FAT&amp;display_string=Audit&amp;VAR:KEY=GZIXAFKDYL&amp;VAR:QUERY=RkZfR1JPU1NfTUdOKE1PTiwwKQ==&amp;WINDOW=FIRST_POPUP&amp;HEIGHT=450&amp;WIDTH=450&amp;START_MAXIMIZED=","FALSE&amp;VAR:CALENDAR=US&amp;VAR:SYMBOL=BDX&amp;VAR:INDEX=0"}</definedName>
    <definedName name="_3392__FDSAUDITLINK__" localSheetId="2" hidden="1">{"fdsup://Directions/FactSet Auditing Viewer?action=AUDIT_VALUE&amp;DB=129&amp;ID1=94184810&amp;VALUEID=05194&amp;SDATE=201001&amp;PERIODTYPE=QTR_STD&amp;window=popup_no_bar&amp;width=385&amp;height=120&amp;START_MAXIMIZED=FALSE&amp;creator=factset&amp;display_string=Audit"}</definedName>
    <definedName name="_3392__FDSAUDITLINK__" hidden="1">{"fdsup://Directions/FactSet Auditing Viewer?action=AUDIT_VALUE&amp;DB=129&amp;ID1=94184810&amp;VALUEID=05194&amp;SDATE=201001&amp;PERIODTYPE=QTR_STD&amp;window=popup_no_bar&amp;width=385&amp;height=120&amp;START_MAXIMIZED=FALSE&amp;creator=factset&amp;display_string=Audit"}</definedName>
    <definedName name="_3393__FDSAUDITLINK__" localSheetId="2" hidden="1">{"fdsup://Directions/FactSet Auditing Viewer?action=AUDIT_VALUE&amp;DB=129&amp;ID1=85891210&amp;VALUEID=05194&amp;SDATE=201001&amp;PERIODTYPE=QTR_STD&amp;window=popup_no_bar&amp;width=385&amp;height=120&amp;START_MAXIMIZED=FALSE&amp;creator=factset&amp;display_string=Audit"}</definedName>
    <definedName name="_3393__FDSAUDITLINK__" hidden="1">{"fdsup://Directions/FactSet Auditing Viewer?action=AUDIT_VALUE&amp;DB=129&amp;ID1=85891210&amp;VALUEID=05194&amp;SDATE=201001&amp;PERIODTYPE=QTR_STD&amp;window=popup_no_bar&amp;width=385&amp;height=120&amp;START_MAXIMIZED=FALSE&amp;creator=factset&amp;display_string=Audit"}</definedName>
    <definedName name="_3394__FDSAUDITLINK__" localSheetId="2" hidden="1">{"fdsup://Directions/FactSet Auditing Viewer?action=AUDIT_VALUE&amp;DB=129&amp;ID1=07588710&amp;VALUEID=05194&amp;SDATE=201002&amp;PERIODTYPE=QTR_STD&amp;window=popup_no_bar&amp;width=385&amp;height=120&amp;START_MAXIMIZED=FALSE&amp;creator=factset&amp;display_string=Audit"}</definedName>
    <definedName name="_3394__FDSAUDITLINK__" hidden="1">{"fdsup://Directions/FactSet Auditing Viewer?action=AUDIT_VALUE&amp;DB=129&amp;ID1=07588710&amp;VALUEID=05194&amp;SDATE=201002&amp;PERIODTYPE=QTR_STD&amp;window=popup_no_bar&amp;width=385&amp;height=120&amp;START_MAXIMIZED=FALSE&amp;creator=factset&amp;display_string=Audit"}</definedName>
    <definedName name="_3395__FDSAUDITLINK__" localSheetId="2" hidden="1">{"fdsup://directions/FAT Viewer?action=UPDATE&amp;creator=factset&amp;DYN_ARGS=TRUE&amp;DOC_NAME=FAT:FQL_AUDITING_CLIENT_TEMPLATE.FAT&amp;display_string=Audit&amp;VAR:KEY=GZIVERQPEZ&amp;VAR:QUERY=RkZfRlJFRV9DRihMVE0sMCwsLCxVU0Qp&amp;WINDOW=FIRST_POPUP&amp;HEIGHT=450&amp;WIDTH=450&amp;START_MAXIMI","ZED=FALSE&amp;VAR:CALENDAR=US&amp;VAR:SYMBOL=ENERGY&amp;VAR:INDEX=0"}</definedName>
    <definedName name="_3395__FDSAUDITLINK__" hidden="1">{"fdsup://directions/FAT Viewer?action=UPDATE&amp;creator=factset&amp;DYN_ARGS=TRUE&amp;DOC_NAME=FAT:FQL_AUDITING_CLIENT_TEMPLATE.FAT&amp;display_string=Audit&amp;VAR:KEY=GZIVERQPEZ&amp;VAR:QUERY=RkZfRlJFRV9DRihMVE0sMCwsLCxVU0Qp&amp;WINDOW=FIRST_POPUP&amp;HEIGHT=450&amp;WIDTH=450&amp;START_MAXIMI","ZED=FALSE&amp;VAR:CALENDAR=US&amp;VAR:SYMBOL=ENERGY&amp;VAR:INDEX=0"}</definedName>
    <definedName name="_3396__FDSAUDITLINK__" localSheetId="2" hidden="1">{"fdsup://directions/FAT Viewer?action=UPDATE&amp;creator=factset&amp;DYN_ARGS=TRUE&amp;DOC_NAME=FAT:FQL_AUDITING_CLIENT_TEMPLATE.FAT&amp;display_string=Audit&amp;VAR:KEY=WTWDQHANQD&amp;VAR:QUERY=RkZfRlJFRV9DRihMVE0sMCwsLCxVU0Qp&amp;WINDOW=FIRST_POPUP&amp;HEIGHT=450&amp;WIDTH=450&amp;START_MAXIMI","ZED=FALSE&amp;VAR:CALENDAR=US&amp;VAR:SYMBOL=DNR&amp;VAR:INDEX=0"}</definedName>
    <definedName name="_3396__FDSAUDITLINK__" hidden="1">{"fdsup://directions/FAT Viewer?action=UPDATE&amp;creator=factset&amp;DYN_ARGS=TRUE&amp;DOC_NAME=FAT:FQL_AUDITING_CLIENT_TEMPLATE.FAT&amp;display_string=Audit&amp;VAR:KEY=WTWDQHANQD&amp;VAR:QUERY=RkZfRlJFRV9DRihMVE0sMCwsLCxVU0Qp&amp;WINDOW=FIRST_POPUP&amp;HEIGHT=450&amp;WIDTH=450&amp;START_MAXIMI","ZED=FALSE&amp;VAR:CALENDAR=US&amp;VAR:SYMBOL=DNR&amp;VAR:INDEX=0"}</definedName>
    <definedName name="_3397__FDSAUDITLINK__" localSheetId="2" hidden="1">{"fdsup://Directions/FactSet Auditing Viewer?action=AUDIT_VALUE&amp;DB=129&amp;ID1=24791620&amp;VALUEID=02001&amp;SDATE=201001&amp;PERIODTYPE=QTR_STD&amp;window=popup_no_bar&amp;width=385&amp;height=120&amp;START_MAXIMIZED=FALSE&amp;creator=factset&amp;display_string=Audit"}</definedName>
    <definedName name="_3397__FDSAUDITLINK__" hidden="1">{"fdsup://Directions/FactSet Auditing Viewer?action=AUDIT_VALUE&amp;DB=129&amp;ID1=24791620&amp;VALUEID=02001&amp;SDATE=201001&amp;PERIODTYPE=QTR_STD&amp;window=popup_no_bar&amp;width=385&amp;height=120&amp;START_MAXIMIZED=FALSE&amp;creator=factset&amp;display_string=Audit"}</definedName>
    <definedName name="_3398__FDSAUDITLINK__" localSheetId="2" hidden="1">{"fdsup://directions/FAT Viewer?action=UPDATE&amp;creator=factset&amp;DYN_ARGS=TRUE&amp;DOC_NAME=FAT:FQL_AUDITING_CLIENT_TEMPLATE.FAT&amp;display_string=Audit&amp;VAR:KEY=GZKZKVMLOR&amp;VAR:QUERY=RkZfR1JPU1NfTUdOKE1PTiwwKQ==&amp;WINDOW=FIRST_POPUP&amp;HEIGHT=450&amp;WIDTH=450&amp;START_MAXIMIZED=","FALSE&amp;VAR:CALENDAR=US&amp;VAR:SYMBOL=DNR&amp;VAR:INDEX=0"}</definedName>
    <definedName name="_3398__FDSAUDITLINK__" hidden="1">{"fdsup://directions/FAT Viewer?action=UPDATE&amp;creator=factset&amp;DYN_ARGS=TRUE&amp;DOC_NAME=FAT:FQL_AUDITING_CLIENT_TEMPLATE.FAT&amp;display_string=Audit&amp;VAR:KEY=GZKZKVMLOR&amp;VAR:QUERY=RkZfR1JPU1NfTUdOKE1PTiwwKQ==&amp;WINDOW=FIRST_POPUP&amp;HEIGHT=450&amp;WIDTH=450&amp;START_MAXIMIZED=","FALSE&amp;VAR:CALENDAR=US&amp;VAR:SYMBOL=DNR&amp;VAR:INDEX=0"}</definedName>
    <definedName name="_3399__FDSAUDITLINK__" localSheetId="2" hidden="1">{"fdsup://Directions/FactSet Auditing Viewer?action=AUDIT_VALUE&amp;DB=129&amp;ID1=24791620&amp;VALUEID=05194&amp;SDATE=201001&amp;PERIODTYPE=QTR_STD&amp;window=popup_no_bar&amp;width=385&amp;height=120&amp;START_MAXIMIZED=FALSE&amp;creator=factset&amp;display_string=Audit"}</definedName>
    <definedName name="_3399__FDSAUDITLINK__" hidden="1">{"fdsup://Directions/FactSet Auditing Viewer?action=AUDIT_VALUE&amp;DB=129&amp;ID1=24791620&amp;VALUEID=05194&amp;SDATE=201001&amp;PERIODTYPE=QTR_STD&amp;window=popup_no_bar&amp;width=385&amp;height=120&amp;START_MAXIMIZED=FALSE&amp;creator=factset&amp;display_string=Audit"}</definedName>
    <definedName name="_340__FDSAUDITLINK__" localSheetId="2" hidden="1">{"fdsup://directions/FAT Viewer?action=UPDATE&amp;creator=factset&amp;DYN_ARGS=TRUE&amp;DOC_NAME=FAT:FQL_AUDITING_CLIENT_TEMPLATE.FAT&amp;display_string=Audit&amp;VAR:KEY=PYXGDABQVW&amp;VAR:QUERY=RkZfR1JPU1NfTUdOKE1PTiwwKQ==&amp;WINDOW=FIRST_POPUP&amp;HEIGHT=450&amp;WIDTH=450&amp;START_MAXIMIZED=","FALSE&amp;VAR:CALENDAR=US&amp;VAR:SYMBOL=BWA&amp;VAR:INDEX=0"}</definedName>
    <definedName name="_340__FDSAUDITLINK__" hidden="1">{"fdsup://directions/FAT Viewer?action=UPDATE&amp;creator=factset&amp;DYN_ARGS=TRUE&amp;DOC_NAME=FAT:FQL_AUDITING_CLIENT_TEMPLATE.FAT&amp;display_string=Audit&amp;VAR:KEY=PYXGDABQVW&amp;VAR:QUERY=RkZfR1JPU1NfTUdOKE1PTiwwKQ==&amp;WINDOW=FIRST_POPUP&amp;HEIGHT=450&amp;WIDTH=450&amp;START_MAXIMIZED=","FALSE&amp;VAR:CALENDAR=US&amp;VAR:SYMBOL=BWA&amp;VAR:INDEX=0"}</definedName>
    <definedName name="_3400__FDSAUDITLINK__" localSheetId="2" hidden="1">{"fdsup://directions/FAT Viewer?action=UPDATE&amp;creator=factset&amp;DYN_ARGS=TRUE&amp;DOC_NAME=FAT:FQL_AUDITING_CLIENT_TEMPLATE.FAT&amp;display_string=Audit&amp;VAR:KEY=QZKTAFSRYJ&amp;VAR:QUERY=RkZfRlJFRV9DRihMVE0sMCwsLCxVU0Qp&amp;WINDOW=FIRST_POPUP&amp;HEIGHT=450&amp;WIDTH=450&amp;START_MAXIMI","ZED=FALSE&amp;VAR:CALENDAR=US&amp;VAR:SYMBOL=NLC&amp;VAR:INDEX=0"}</definedName>
    <definedName name="_3400__FDSAUDITLINK__" hidden="1">{"fdsup://directions/FAT Viewer?action=UPDATE&amp;creator=factset&amp;DYN_ARGS=TRUE&amp;DOC_NAME=FAT:FQL_AUDITING_CLIENT_TEMPLATE.FAT&amp;display_string=Audit&amp;VAR:KEY=QZKTAFSRYJ&amp;VAR:QUERY=RkZfRlJFRV9DRihMVE0sMCwsLCxVU0Qp&amp;WINDOW=FIRST_POPUP&amp;HEIGHT=450&amp;WIDTH=450&amp;START_MAXIMI","ZED=FALSE&amp;VAR:CALENDAR=US&amp;VAR:SYMBOL=NLC&amp;VAR:INDEX=0"}</definedName>
    <definedName name="_3401__FDSAUDITLINK__" localSheetId="2" hidden="1">{"fdsup://directions/FAT Viewer?action=UPDATE&amp;creator=factset&amp;DYN_ARGS=TRUE&amp;DOC_NAME=FAT:FQL_AUDITING_CLIENT_TEMPLATE.FAT&amp;display_string=Audit&amp;VAR:KEY=MVSNENOVMT&amp;VAR:QUERY=RkZfRlJFRV9DRihMVE0sMCwsLCxVU0Qp&amp;WINDOW=FIRST_POPUP&amp;HEIGHT=450&amp;WIDTH=450&amp;START_MAXIMI","ZED=FALSE&amp;VAR:CALENDAR=US&amp;VAR:SYMBOL=ECL&amp;VAR:INDEX=0"}</definedName>
    <definedName name="_3401__FDSAUDITLINK__" hidden="1">{"fdsup://directions/FAT Viewer?action=UPDATE&amp;creator=factset&amp;DYN_ARGS=TRUE&amp;DOC_NAME=FAT:FQL_AUDITING_CLIENT_TEMPLATE.FAT&amp;display_string=Audit&amp;VAR:KEY=MVSNENOVMT&amp;VAR:QUERY=RkZfRlJFRV9DRihMVE0sMCwsLCxVU0Qp&amp;WINDOW=FIRST_POPUP&amp;HEIGHT=450&amp;WIDTH=450&amp;START_MAXIMI","ZED=FALSE&amp;VAR:CALENDAR=US&amp;VAR:SYMBOL=ECL&amp;VAR:INDEX=0"}</definedName>
    <definedName name="_3402__FDSAUDITLINK__" localSheetId="2" hidden="1">{"fdsup://directions/FAT Viewer?action=UPDATE&amp;creator=factset&amp;DYN_ARGS=TRUE&amp;DOC_NAME=FAT:FQL_AUDITING_CLIENT_TEMPLATE.FAT&amp;display_string=Audit&amp;VAR:KEY=OROFGLCHUH&amp;VAR:QUERY=RkZfRlJFRV9DRihMVE0sMCwsLCxVU0Qp&amp;WINDOW=FIRST_POPUP&amp;HEIGHT=450&amp;WIDTH=450&amp;START_MAXIMI","ZED=FALSE&amp;VAR:CALENDAR=US&amp;VAR:SYMBOL=APD&amp;VAR:INDEX=0"}</definedName>
    <definedName name="_3402__FDSAUDITLINK__" hidden="1">{"fdsup://directions/FAT Viewer?action=UPDATE&amp;creator=factset&amp;DYN_ARGS=TRUE&amp;DOC_NAME=FAT:FQL_AUDITING_CLIENT_TEMPLATE.FAT&amp;display_string=Audit&amp;VAR:KEY=OROFGLCHUH&amp;VAR:QUERY=RkZfRlJFRV9DRihMVE0sMCwsLCxVU0Qp&amp;WINDOW=FIRST_POPUP&amp;HEIGHT=450&amp;WIDTH=450&amp;START_MAXIMI","ZED=FALSE&amp;VAR:CALENDAR=US&amp;VAR:SYMBOL=APD&amp;VAR:INDEX=0"}</definedName>
    <definedName name="_3403__FDSAUDITLINK__" localSheetId="2" hidden="1">{"fdsup://Directions/FactSet Auditing Viewer?action=AUDIT_VALUE&amp;DB=129&amp;ID1=00915810&amp;VALUEID=02001&amp;SDATE=201002&amp;PERIODTYPE=QTR_STD&amp;window=popup_no_bar&amp;width=385&amp;height=120&amp;START_MAXIMIZED=FALSE&amp;creator=factset&amp;display_string=Audit"}</definedName>
    <definedName name="_3403__FDSAUDITLINK__" hidden="1">{"fdsup://Directions/FactSet Auditing Viewer?action=AUDIT_VALUE&amp;DB=129&amp;ID1=00915810&amp;VALUEID=02001&amp;SDATE=201002&amp;PERIODTYPE=QTR_STD&amp;window=popup_no_bar&amp;width=385&amp;height=120&amp;START_MAXIMIZED=FALSE&amp;creator=factset&amp;display_string=Audit"}</definedName>
    <definedName name="_3404__FDSAUDITLINK__" localSheetId="2" hidden="1">{"fdsup://directions/FAT Viewer?action=UPDATE&amp;creator=factset&amp;DYN_ARGS=TRUE&amp;DOC_NAME=FAT:FQL_AUDITING_CLIENT_TEMPLATE.FAT&amp;display_string=Audit&amp;VAR:KEY=YNILWNKVET&amp;VAR:QUERY=RkZfR1JPU1NfTUdOKE1PTiwwKQ==&amp;WINDOW=FIRST_POPUP&amp;HEIGHT=450&amp;WIDTH=450&amp;START_MAXIMIZED=","FALSE&amp;VAR:CALENDAR=US&amp;VAR:SYMBOL=NLC&amp;VAR:INDEX=0"}</definedName>
    <definedName name="_3404__FDSAUDITLINK__" hidden="1">{"fdsup://directions/FAT Viewer?action=UPDATE&amp;creator=factset&amp;DYN_ARGS=TRUE&amp;DOC_NAME=FAT:FQL_AUDITING_CLIENT_TEMPLATE.FAT&amp;display_string=Audit&amp;VAR:KEY=YNILWNKVET&amp;VAR:QUERY=RkZfR1JPU1NfTUdOKE1PTiwwKQ==&amp;WINDOW=FIRST_POPUP&amp;HEIGHT=450&amp;WIDTH=450&amp;START_MAXIMIZED=","FALSE&amp;VAR:CALENDAR=US&amp;VAR:SYMBOL=NLC&amp;VAR:INDEX=0"}</definedName>
    <definedName name="_3405__FDSAUDITLINK__" localSheetId="2" hidden="1">{"fdsup://directions/FAT Viewer?action=UPDATE&amp;creator=factset&amp;DYN_ARGS=TRUE&amp;DOC_NAME=FAT:FQL_AUDITING_CLIENT_TEMPLATE.FAT&amp;display_string=Audit&amp;VAR:KEY=MJGNWPILUF&amp;VAR:QUERY=RkZfR1JPU1NfTUdOKE1PTiwwKQ==&amp;WINDOW=FIRST_POPUP&amp;HEIGHT=450&amp;WIDTH=450&amp;START_MAXIMIZED=","FALSE&amp;VAR:CALENDAR=US&amp;VAR:SYMBOL=ECL&amp;VAR:INDEX=0"}</definedName>
    <definedName name="_3405__FDSAUDITLINK__" hidden="1">{"fdsup://directions/FAT Viewer?action=UPDATE&amp;creator=factset&amp;DYN_ARGS=TRUE&amp;DOC_NAME=FAT:FQL_AUDITING_CLIENT_TEMPLATE.FAT&amp;display_string=Audit&amp;VAR:KEY=MJGNWPILUF&amp;VAR:QUERY=RkZfR1JPU1NfTUdOKE1PTiwwKQ==&amp;WINDOW=FIRST_POPUP&amp;HEIGHT=450&amp;WIDTH=450&amp;START_MAXIMIZED=","FALSE&amp;VAR:CALENDAR=US&amp;VAR:SYMBOL=ECL&amp;VAR:INDEX=0"}</definedName>
    <definedName name="_3406__FDSAUDITLINK__" localSheetId="2" hidden="1">{"fdsup://directions/FAT Viewer?action=UPDATE&amp;creator=factset&amp;DYN_ARGS=TRUE&amp;DOC_NAME=FAT:FQL_AUDITING_CLIENT_TEMPLATE.FAT&amp;display_string=Audit&amp;VAR:KEY=QXMDIXGPQF&amp;VAR:QUERY=RkZfR1JPU1NfTUdOKE1PTiwwKQ==&amp;WINDOW=FIRST_POPUP&amp;HEIGHT=450&amp;WIDTH=450&amp;START_MAXIMIZED=","FALSE&amp;VAR:CALENDAR=US&amp;VAR:SYMBOL=APD&amp;VAR:INDEX=0"}</definedName>
    <definedName name="_3406__FDSAUDITLINK__" hidden="1">{"fdsup://directions/FAT Viewer?action=UPDATE&amp;creator=factset&amp;DYN_ARGS=TRUE&amp;DOC_NAME=FAT:FQL_AUDITING_CLIENT_TEMPLATE.FAT&amp;display_string=Audit&amp;VAR:KEY=QXMDIXGPQF&amp;VAR:QUERY=RkZfR1JPU1NfTUdOKE1PTiwwKQ==&amp;WINDOW=FIRST_POPUP&amp;HEIGHT=450&amp;WIDTH=450&amp;START_MAXIMIZED=","FALSE&amp;VAR:CALENDAR=US&amp;VAR:SYMBOL=APD&amp;VAR:INDEX=0"}</definedName>
    <definedName name="_3407__FDSAUDITLINK__" localSheetId="2" hidden="1">{"fdsup://Directions/FactSet Auditing Viewer?action=AUDIT_VALUE&amp;DB=129&amp;ID1=00915810&amp;VALUEID=05194&amp;SDATE=201002&amp;PERIODTYPE=QTR_STD&amp;window=popup_no_bar&amp;width=385&amp;height=120&amp;START_MAXIMIZED=FALSE&amp;creator=factset&amp;display_string=Audit"}</definedName>
    <definedName name="_3407__FDSAUDITLINK__" hidden="1">{"fdsup://Directions/FactSet Auditing Viewer?action=AUDIT_VALUE&amp;DB=129&amp;ID1=00915810&amp;VALUEID=05194&amp;SDATE=201002&amp;PERIODTYPE=QTR_STD&amp;window=popup_no_bar&amp;width=385&amp;height=120&amp;START_MAXIMIZED=FALSE&amp;creator=factset&amp;display_string=Audit"}</definedName>
    <definedName name="_3408__FDSAUDITLINK__" localSheetId="2" hidden="1">{"fdsup://directions/FAT Viewer?action=UPDATE&amp;creator=factset&amp;DYN_ARGS=TRUE&amp;DOC_NAME=FAT:FQL_AUDITING_CLIENT_TEMPLATE.FAT&amp;display_string=Audit&amp;VAR:KEY=ONEVUXEZGT&amp;VAR:QUERY=RkZfRlJFRV9DRihMVE0sMCwsLCxVU0Qp&amp;WINDOW=FIRST_POPUP&amp;HEIGHT=450&amp;WIDTH=450&amp;START_MAXIMI","ZED=FALSE&amp;VAR:CALENDAR=US&amp;VAR:SYMBOL=TECHNOLOGY&amp;VAR:INDEX=0"}</definedName>
    <definedName name="_3408__FDSAUDITLINK__" hidden="1">{"fdsup://directions/FAT Viewer?action=UPDATE&amp;creator=factset&amp;DYN_ARGS=TRUE&amp;DOC_NAME=FAT:FQL_AUDITING_CLIENT_TEMPLATE.FAT&amp;display_string=Audit&amp;VAR:KEY=ONEVUXEZGT&amp;VAR:QUERY=RkZfRlJFRV9DRihMVE0sMCwsLCxVU0Qp&amp;WINDOW=FIRST_POPUP&amp;HEIGHT=450&amp;WIDTH=450&amp;START_MAXIMI","ZED=FALSE&amp;VAR:CALENDAR=US&amp;VAR:SYMBOL=TECHNOLOGY&amp;VAR:INDEX=0"}</definedName>
    <definedName name="_3409__FDSAUDITLINK__" localSheetId="2" hidden="1">{"fdsup://directions/FAT Viewer?action=UPDATE&amp;creator=factset&amp;DYN_ARGS=TRUE&amp;DOC_NAME=FAT:FQL_AUDITING_CLIENT_TEMPLATE.FAT&amp;display_string=Audit&amp;VAR:KEY=IRCXMBAVGT&amp;VAR:QUERY=RkZfRlJFRV9DRihMVE0sMCwsLCxVU0Qp&amp;WINDOW=FIRST_POPUP&amp;HEIGHT=450&amp;WIDTH=450&amp;START_MAXIMI","ZED=FALSE&amp;VAR:CALENDAR=US&amp;VAR:SYMBOL=HPQ&amp;VAR:INDEX=0"}</definedName>
    <definedName name="_3409__FDSAUDITLINK__" hidden="1">{"fdsup://directions/FAT Viewer?action=UPDATE&amp;creator=factset&amp;DYN_ARGS=TRUE&amp;DOC_NAME=FAT:FQL_AUDITING_CLIENT_TEMPLATE.FAT&amp;display_string=Audit&amp;VAR:KEY=IRCXMBAVGT&amp;VAR:QUERY=RkZfRlJFRV9DRihMVE0sMCwsLCxVU0Qp&amp;WINDOW=FIRST_POPUP&amp;HEIGHT=450&amp;WIDTH=450&amp;START_MAXIMI","ZED=FALSE&amp;VAR:CALENDAR=US&amp;VAR:SYMBOL=HPQ&amp;VAR:INDEX=0"}</definedName>
    <definedName name="_341__FDSAUDITLINK__" localSheetId="2" hidden="1">{"fdsup://directions/FAT Viewer?action=UPDATE&amp;creator=factset&amp;DYN_ARGS=TRUE&amp;DOC_NAME=FAT:FQL_AUDITING_CLIENT_TEMPLATE.FAT&amp;display_string=Audit&amp;VAR:KEY=BKVSBMRWVY&amp;VAR:QUERY=RkZfRlJFRV9DRihMVE0sMCwsLCxVU0Qp&amp;WINDOW=FIRST_POPUP&amp;HEIGHT=450&amp;WIDTH=450&amp;START_MAXIMI","ZED=FALSE&amp;VAR:CALENDAR=US&amp;VAR:SYMBOL=BWA&amp;VAR:INDEX=0"}</definedName>
    <definedName name="_341__FDSAUDITLINK__" hidden="1">{"fdsup://directions/FAT Viewer?action=UPDATE&amp;creator=factset&amp;DYN_ARGS=TRUE&amp;DOC_NAME=FAT:FQL_AUDITING_CLIENT_TEMPLATE.FAT&amp;display_string=Audit&amp;VAR:KEY=BKVSBMRWVY&amp;VAR:QUERY=RkZfRlJFRV9DRihMVE0sMCwsLCxVU0Qp&amp;WINDOW=FIRST_POPUP&amp;HEIGHT=450&amp;WIDTH=450&amp;START_MAXIMI","ZED=FALSE&amp;VAR:CALENDAR=US&amp;VAR:SYMBOL=BWA&amp;VAR:INDEX=0"}</definedName>
    <definedName name="_3410__FDSAUDITLINK__" localSheetId="2" hidden="1">{"fdsup://directions/FAT Viewer?action=UPDATE&amp;creator=factset&amp;DYN_ARGS=TRUE&amp;DOC_NAME=FAT:FQL_AUDITING_CLIENT_TEMPLATE.FAT&amp;display_string=Audit&amp;VAR:KEY=ADOXGVUZKZ&amp;VAR:QUERY=RkZfRlJFRV9DRihMVE0sMCwsLCxVU0Qp&amp;WINDOW=FIRST_POPUP&amp;HEIGHT=450&amp;WIDTH=450&amp;START_MAXIMI","ZED=FALSE&amp;VAR:CALENDAR=US&amp;VAR:SYMBOL=AAPL&amp;VAR:INDEX=0"}</definedName>
    <definedName name="_3410__FDSAUDITLINK__" hidden="1">{"fdsup://directions/FAT Viewer?action=UPDATE&amp;creator=factset&amp;DYN_ARGS=TRUE&amp;DOC_NAME=FAT:FQL_AUDITING_CLIENT_TEMPLATE.FAT&amp;display_string=Audit&amp;VAR:KEY=ADOXGVUZKZ&amp;VAR:QUERY=RkZfRlJFRV9DRihMVE0sMCwsLCxVU0Qp&amp;WINDOW=FIRST_POPUP&amp;HEIGHT=450&amp;WIDTH=450&amp;START_MAXIMI","ZED=FALSE&amp;VAR:CALENDAR=US&amp;VAR:SYMBOL=AAPL&amp;VAR:INDEX=0"}</definedName>
    <definedName name="_3411__FDSAUDITLINK__" localSheetId="2" hidden="1">{"fdsup://directions/FAT Viewer?action=UPDATE&amp;creator=factset&amp;DYN_ARGS=TRUE&amp;DOC_NAME=FAT:FQL_AUDITING_CLIENT_TEMPLATE.FAT&amp;display_string=Audit&amp;VAR:KEY=ILQLWDEBST&amp;VAR:QUERY=RkZfRlJFRV9DRihMVE0sMCwsLCxVU0Qp&amp;WINDOW=FIRST_POPUP&amp;HEIGHT=450&amp;WIDTH=450&amp;START_MAXIMI","ZED=FALSE&amp;VAR:CALENDAR=US&amp;VAR:SYMBOL=A&amp;VAR:INDEX=0"}</definedName>
    <definedName name="_3411__FDSAUDITLINK__" hidden="1">{"fdsup://directions/FAT Viewer?action=UPDATE&amp;creator=factset&amp;DYN_ARGS=TRUE&amp;DOC_NAME=FAT:FQL_AUDITING_CLIENT_TEMPLATE.FAT&amp;display_string=Audit&amp;VAR:KEY=ILQLWDEBST&amp;VAR:QUERY=RkZfRlJFRV9DRihMVE0sMCwsLCxVU0Qp&amp;WINDOW=FIRST_POPUP&amp;HEIGHT=450&amp;WIDTH=450&amp;START_MAXIMI","ZED=FALSE&amp;VAR:CALENDAR=US&amp;VAR:SYMBOL=A&amp;VAR:INDEX=0"}</definedName>
    <definedName name="_3412__FDSAUDITLINK__" localSheetId="2" hidden="1">{"fdsup://directions/FAT Viewer?action=UPDATE&amp;creator=factset&amp;DYN_ARGS=TRUE&amp;DOC_NAME=FAT:FQL_AUDITING_CLIENT_TEMPLATE.FAT&amp;display_string=Audit&amp;VAR:KEY=UPAROLILCJ&amp;VAR:QUERY=RkZfRlJFRV9DRihMVE0sMCwsLCxVU0Qp&amp;WINDOW=FIRST_POPUP&amp;HEIGHT=450&amp;WIDTH=450&amp;START_MAXIMI","ZED=FALSE&amp;VAR:CALENDAR=US&amp;VAR:SYMBOL=ADBE&amp;VAR:INDEX=0"}</definedName>
    <definedName name="_3412__FDSAUDITLINK__" hidden="1">{"fdsup://directions/FAT Viewer?action=UPDATE&amp;creator=factset&amp;DYN_ARGS=TRUE&amp;DOC_NAME=FAT:FQL_AUDITING_CLIENT_TEMPLATE.FAT&amp;display_string=Audit&amp;VAR:KEY=UPAROLILCJ&amp;VAR:QUERY=RkZfRlJFRV9DRihMVE0sMCwsLCxVU0Qp&amp;WINDOW=FIRST_POPUP&amp;HEIGHT=450&amp;WIDTH=450&amp;START_MAXIMI","ZED=FALSE&amp;VAR:CALENDAR=US&amp;VAR:SYMBOL=ADBE&amp;VAR:INDEX=0"}</definedName>
    <definedName name="_3413__FDSAUDITLINK__" localSheetId="2" hidden="1">{"fdsup://directions/FAT Viewer?action=UPDATE&amp;creator=factset&amp;DYN_ARGS=TRUE&amp;DOC_NAME=FAT:FQL_AUDITING_CLIENT_TEMPLATE.FAT&amp;display_string=Audit&amp;VAR:KEY=EBOTMPSVKP&amp;VAR:QUERY=RkZfRlJFRV9DRihMVE0sMCwsLCxVU0Qp&amp;WINDOW=FIRST_POPUP&amp;HEIGHT=450&amp;WIDTH=450&amp;START_MAXIMI","ZED=FALSE&amp;VAR:CALENDAR=US&amp;VAR:SYMBOL=CREE&amp;VAR:INDEX=0"}</definedName>
    <definedName name="_3413__FDSAUDITLINK__" hidden="1">{"fdsup://directions/FAT Viewer?action=UPDATE&amp;creator=factset&amp;DYN_ARGS=TRUE&amp;DOC_NAME=FAT:FQL_AUDITING_CLIENT_TEMPLATE.FAT&amp;display_string=Audit&amp;VAR:KEY=EBOTMPSVKP&amp;VAR:QUERY=RkZfRlJFRV9DRihMVE0sMCwsLCxVU0Qp&amp;WINDOW=FIRST_POPUP&amp;HEIGHT=450&amp;WIDTH=450&amp;START_MAXIMI","ZED=FALSE&amp;VAR:CALENDAR=US&amp;VAR:SYMBOL=CREE&amp;VAR:INDEX=0"}</definedName>
    <definedName name="_3414__FDSAUDITLINK__" localSheetId="2" hidden="1">{"fdsup://directions/FAT Viewer?action=UPDATE&amp;creator=factset&amp;DYN_ARGS=TRUE&amp;DOC_NAME=FAT:FQL_AUDITING_CLIENT_TEMPLATE.FAT&amp;display_string=Audit&amp;VAR:KEY=QFALYRGDEP&amp;VAR:QUERY=RkZfRlJFRV9DRihMVE0sMCwsLCxVU0Qp&amp;WINDOW=FIRST_POPUP&amp;HEIGHT=450&amp;WIDTH=450&amp;START_MAXIMI","ZED=FALSE&amp;VAR:CALENDAR=US&amp;VAR:SYMBOL=ACN&amp;VAR:INDEX=0"}</definedName>
    <definedName name="_3414__FDSAUDITLINK__" hidden="1">{"fdsup://directions/FAT Viewer?action=UPDATE&amp;creator=factset&amp;DYN_ARGS=TRUE&amp;DOC_NAME=FAT:FQL_AUDITING_CLIENT_TEMPLATE.FAT&amp;display_string=Audit&amp;VAR:KEY=QFALYRGDEP&amp;VAR:QUERY=RkZfRlJFRV9DRihMVE0sMCwsLCxVU0Qp&amp;WINDOW=FIRST_POPUP&amp;HEIGHT=450&amp;WIDTH=450&amp;START_MAXIMI","ZED=FALSE&amp;VAR:CALENDAR=US&amp;VAR:SYMBOL=ACN&amp;VAR:INDEX=0"}</definedName>
    <definedName name="_3415__FDSAUDITLINK__" localSheetId="2" hidden="1">{"fdsup://directions/FAT Viewer?action=UPDATE&amp;creator=factset&amp;DYN_ARGS=TRUE&amp;DOC_NAME=FAT:FQL_AUDITING_CLIENT_TEMPLATE.FAT&amp;display_string=Audit&amp;VAR:KEY=MJGNKTEJSR&amp;VAR:QUERY=RkZfRlJFRV9DRihMVE0sMCwsLCxVU0Qp&amp;WINDOW=FIRST_POPUP&amp;HEIGHT=450&amp;WIDTH=450&amp;START_MAXIMI","ZED=FALSE&amp;VAR:CALENDAR=US&amp;VAR:SYMBOL=IBM&amp;VAR:INDEX=0"}</definedName>
    <definedName name="_3415__FDSAUDITLINK__" hidden="1">{"fdsup://directions/FAT Viewer?action=UPDATE&amp;creator=factset&amp;DYN_ARGS=TRUE&amp;DOC_NAME=FAT:FQL_AUDITING_CLIENT_TEMPLATE.FAT&amp;display_string=Audit&amp;VAR:KEY=MJGNKTEJSR&amp;VAR:QUERY=RkZfRlJFRV9DRihMVE0sMCwsLCxVU0Qp&amp;WINDOW=FIRST_POPUP&amp;HEIGHT=450&amp;WIDTH=450&amp;START_MAXIMI","ZED=FALSE&amp;VAR:CALENDAR=US&amp;VAR:SYMBOL=IBM&amp;VAR:INDEX=0"}</definedName>
    <definedName name="_3416__FDSAUDITLINK__" localSheetId="2" hidden="1">{"fdsup://directions/FAT Viewer?action=UPDATE&amp;creator=factset&amp;DYN_ARGS=TRUE&amp;DOC_NAME=FAT:FQL_AUDITING_CLIENT_TEMPLATE.FAT&amp;display_string=Audit&amp;VAR:KEY=QNQZMRULSB&amp;VAR:QUERY=RkZfRlJFRV9DRihMVE0sMCwsLCxVU0Qp&amp;WINDOW=FIRST_POPUP&amp;HEIGHT=450&amp;WIDTH=450&amp;START_MAXIMI","ZED=FALSE&amp;VAR:CALENDAR=US&amp;VAR:SYMBOL=CTXS&amp;VAR:INDEX=0"}</definedName>
    <definedName name="_3416__FDSAUDITLINK__" hidden="1">{"fdsup://directions/FAT Viewer?action=UPDATE&amp;creator=factset&amp;DYN_ARGS=TRUE&amp;DOC_NAME=FAT:FQL_AUDITING_CLIENT_TEMPLATE.FAT&amp;display_string=Audit&amp;VAR:KEY=QNQZMRULSB&amp;VAR:QUERY=RkZfRlJFRV9DRihMVE0sMCwsLCxVU0Qp&amp;WINDOW=FIRST_POPUP&amp;HEIGHT=450&amp;WIDTH=450&amp;START_MAXIMI","ZED=FALSE&amp;VAR:CALENDAR=US&amp;VAR:SYMBOL=CTXS&amp;VAR:INDEX=0"}</definedName>
    <definedName name="_3417__FDSAUDITLINK__" localSheetId="2" hidden="1">{"fdsup://directions/FAT Viewer?action=UPDATE&amp;creator=factset&amp;DYN_ARGS=TRUE&amp;DOC_NAME=FAT:FQL_AUDITING_CLIENT_TEMPLATE.FAT&amp;display_string=Audit&amp;VAR:KEY=UPWNUHCPIV&amp;VAR:QUERY=RkZfRlJFRV9DRihMVE0sMCwsLCxVU0Qp&amp;WINDOW=FIRST_POPUP&amp;HEIGHT=450&amp;WIDTH=450&amp;START_MAXIMI","ZED=FALSE&amp;VAR:CALENDAR=US&amp;VAR:SYMBOL=TRMB&amp;VAR:INDEX=0"}</definedName>
    <definedName name="_3417__FDSAUDITLINK__" hidden="1">{"fdsup://directions/FAT Viewer?action=UPDATE&amp;creator=factset&amp;DYN_ARGS=TRUE&amp;DOC_NAME=FAT:FQL_AUDITING_CLIENT_TEMPLATE.FAT&amp;display_string=Audit&amp;VAR:KEY=UPWNUHCPIV&amp;VAR:QUERY=RkZfRlJFRV9DRihMVE0sMCwsLCxVU0Qp&amp;WINDOW=FIRST_POPUP&amp;HEIGHT=450&amp;WIDTH=450&amp;START_MAXIMI","ZED=FALSE&amp;VAR:CALENDAR=US&amp;VAR:SYMBOL=TRMB&amp;VAR:INDEX=0"}</definedName>
    <definedName name="_3418__FDSAUDITLINK__" localSheetId="2" hidden="1">{"fdsup://directions/FAT Viewer?action=UPDATE&amp;creator=factset&amp;DYN_ARGS=TRUE&amp;DOC_NAME=FAT:FQL_AUDITING_CLIENT_TEMPLATE.FAT&amp;display_string=Audit&amp;VAR:KEY=ITOFYHCZGX&amp;VAR:QUERY=RkZfRlJFRV9DRihMVE0sMCwsLCxVU0Qp&amp;WINDOW=FIRST_POPUP&amp;HEIGHT=450&amp;WIDTH=450&amp;START_MAXIMI","ZED=FALSE&amp;VAR:CALENDAR=US&amp;VAR:SYMBOL=CSCO&amp;VAR:INDEX=0"}</definedName>
    <definedName name="_3418__FDSAUDITLINK__" hidden="1">{"fdsup://directions/FAT Viewer?action=UPDATE&amp;creator=factset&amp;DYN_ARGS=TRUE&amp;DOC_NAME=FAT:FQL_AUDITING_CLIENT_TEMPLATE.FAT&amp;display_string=Audit&amp;VAR:KEY=ITOFYHCZGX&amp;VAR:QUERY=RkZfRlJFRV9DRihMVE0sMCwsLCxVU0Qp&amp;WINDOW=FIRST_POPUP&amp;HEIGHT=450&amp;WIDTH=450&amp;START_MAXIMI","ZED=FALSE&amp;VAR:CALENDAR=US&amp;VAR:SYMBOL=CSCO&amp;VAR:INDEX=0"}</definedName>
    <definedName name="_3419__FDSAUDITLINK__" localSheetId="2" hidden="1">{"fdsup://directions/FAT Viewer?action=UPDATE&amp;creator=factset&amp;DYN_ARGS=TRUE&amp;DOC_NAME=FAT:FQL_AUDITING_CLIENT_TEMPLATE.FAT&amp;display_string=Audit&amp;VAR:KEY=SLGFKNONCT&amp;VAR:QUERY=RkZfRlJFRV9DRihMVE0sMCwsLCxVU0Qp&amp;WINDOW=FIRST_POPUP&amp;HEIGHT=450&amp;WIDTH=450&amp;START_MAXIMI","ZED=FALSE&amp;VAR:CALENDAR=US&amp;VAR:SYMBOL=GOOG&amp;VAR:INDEX=0"}</definedName>
    <definedName name="_3419__FDSAUDITLINK__" hidden="1">{"fdsup://directions/FAT Viewer?action=UPDATE&amp;creator=factset&amp;DYN_ARGS=TRUE&amp;DOC_NAME=FAT:FQL_AUDITING_CLIENT_TEMPLATE.FAT&amp;display_string=Audit&amp;VAR:KEY=SLGFKNONCT&amp;VAR:QUERY=RkZfRlJFRV9DRihMVE0sMCwsLCxVU0Qp&amp;WINDOW=FIRST_POPUP&amp;HEIGHT=450&amp;WIDTH=450&amp;START_MAXIMI","ZED=FALSE&amp;VAR:CALENDAR=US&amp;VAR:SYMBOL=GOOG&amp;VAR:INDEX=0"}</definedName>
    <definedName name="_342__FDSAUDITLINK__" localSheetId="2" hidden="1">{"fdsup://directions/FAT Viewer?action=UPDATE&amp;creator=factset&amp;DYN_ARGS=TRUE&amp;DOC_NAME=FAT:FQL_AUDITING_CLIENT_TEMPLATE.FAT&amp;display_string=Audit&amp;VAR:KEY=BEVSPGVIVW&amp;VAR:QUERY=RkZfU0dBKExUTVMsMCk=&amp;WINDOW=FIRST_POPUP&amp;HEIGHT=450&amp;WIDTH=450&amp;START_MAXIMIZED=FALSE&amp;VA","R:CALENDAR=US&amp;VAR:SYMBOL=SBUX&amp;VAR:INDEX=0"}</definedName>
    <definedName name="_342__FDSAUDITLINK__" hidden="1">{"fdsup://directions/FAT Viewer?action=UPDATE&amp;creator=factset&amp;DYN_ARGS=TRUE&amp;DOC_NAME=FAT:FQL_AUDITING_CLIENT_TEMPLATE.FAT&amp;display_string=Audit&amp;VAR:KEY=BEVSPGVIVW&amp;VAR:QUERY=RkZfU0dBKExUTVMsMCk=&amp;WINDOW=FIRST_POPUP&amp;HEIGHT=450&amp;WIDTH=450&amp;START_MAXIMIZED=FALSE&amp;VA","R:CALENDAR=US&amp;VAR:SYMBOL=SBUX&amp;VAR:INDEX=0"}</definedName>
    <definedName name="_3420__FDSAUDITLINK__" localSheetId="2" hidden="1">{"fdsup://Directions/FactSet Auditing Viewer?action=AUDIT_VALUE&amp;DB=129&amp;ID1=00724F10&amp;VALUEID=02001&amp;SDATE=201002&amp;PERIODTYPE=QTR_STD&amp;window=popup_no_bar&amp;width=385&amp;height=120&amp;START_MAXIMIZED=FALSE&amp;creator=factset&amp;display_string=Audit"}</definedName>
    <definedName name="_3420__FDSAUDITLINK__" hidden="1">{"fdsup://Directions/FactSet Auditing Viewer?action=AUDIT_VALUE&amp;DB=129&amp;ID1=00724F10&amp;VALUEID=02001&amp;SDATE=201002&amp;PERIODTYPE=QTR_STD&amp;window=popup_no_bar&amp;width=385&amp;height=120&amp;START_MAXIMIZED=FALSE&amp;creator=factset&amp;display_string=Audit"}</definedName>
    <definedName name="_3421__FDSAUDITLINK__" localSheetId="2" hidden="1">{"fdsup://Directions/FactSet Auditing Viewer?action=AUDIT_VALUE&amp;DB=129&amp;ID1=G1151C10&amp;VALUEID=02001&amp;SDATE=201003&amp;PERIODTYPE=QTR_STD&amp;window=popup_no_bar&amp;width=385&amp;height=120&amp;START_MAXIMIZED=FALSE&amp;creator=factset&amp;display_string=Audit"}</definedName>
    <definedName name="_3421__FDSAUDITLINK__" hidden="1">{"fdsup://Directions/FactSet Auditing Viewer?action=AUDIT_VALUE&amp;DB=129&amp;ID1=G1151C10&amp;VALUEID=02001&amp;SDATE=201003&amp;PERIODTYPE=QTR_STD&amp;window=popup_no_bar&amp;width=385&amp;height=120&amp;START_MAXIMIZED=FALSE&amp;creator=factset&amp;display_string=Audit"}</definedName>
    <definedName name="_3422__FDSAUDITLINK__" localSheetId="2" hidden="1">{"fdsup://Directions/FactSet Auditing Viewer?action=AUDIT_VALUE&amp;DB=129&amp;ID1=17737610&amp;VALUEID=02001&amp;SDATE=201001&amp;PERIODTYPE=QTR_STD&amp;window=popup_no_bar&amp;width=385&amp;height=120&amp;START_MAXIMIZED=FALSE&amp;creator=factset&amp;display_string=Audit"}</definedName>
    <definedName name="_3422__FDSAUDITLINK__" hidden="1">{"fdsup://Directions/FactSet Auditing Viewer?action=AUDIT_VALUE&amp;DB=129&amp;ID1=17737610&amp;VALUEID=02001&amp;SDATE=201001&amp;PERIODTYPE=QTR_STD&amp;window=popup_no_bar&amp;width=385&amp;height=120&amp;START_MAXIMIZED=FALSE&amp;creator=factset&amp;display_string=Audit"}</definedName>
    <definedName name="_3423__FDSAUDITLINK__" localSheetId="2" hidden="1">{"fdsup://directions/FAT Viewer?action=UPDATE&amp;creator=factset&amp;DYN_ARGS=TRUE&amp;DOC_NAME=FAT:FQL_AUDITING_CLIENT_TEMPLATE.FAT&amp;display_string=Audit&amp;VAR:KEY=CXSNERULGX&amp;VAR:QUERY=RkZfR1JPU1NfTUdOKE1PTiwwKQ==&amp;WINDOW=FIRST_POPUP&amp;HEIGHT=450&amp;WIDTH=450&amp;START_MAXIMIZED=","FALSE&amp;VAR:CALENDAR=US&amp;VAR:SYMBOL=HPQ&amp;VAR:INDEX=0"}</definedName>
    <definedName name="_3423__FDSAUDITLINK__" hidden="1">{"fdsup://directions/FAT Viewer?action=UPDATE&amp;creator=factset&amp;DYN_ARGS=TRUE&amp;DOC_NAME=FAT:FQL_AUDITING_CLIENT_TEMPLATE.FAT&amp;display_string=Audit&amp;VAR:KEY=CXSNERULGX&amp;VAR:QUERY=RkZfR1JPU1NfTUdOKE1PTiwwKQ==&amp;WINDOW=FIRST_POPUP&amp;HEIGHT=450&amp;WIDTH=450&amp;START_MAXIMIZED=","FALSE&amp;VAR:CALENDAR=US&amp;VAR:SYMBOL=HPQ&amp;VAR:INDEX=0"}</definedName>
    <definedName name="_3424__FDSAUDITLINK__" localSheetId="2" hidden="1">{"fdsup://directions/FAT Viewer?action=UPDATE&amp;creator=factset&amp;DYN_ARGS=TRUE&amp;DOC_NAME=FAT:FQL_AUDITING_CLIENT_TEMPLATE.FAT&amp;display_string=Audit&amp;VAR:KEY=IJSNWTYHKV&amp;VAR:QUERY=RkZfR1JPU1NfTUdOKE1PTiwwKQ==&amp;WINDOW=FIRST_POPUP&amp;HEIGHT=450&amp;WIDTH=450&amp;START_MAXIMIZED=","FALSE&amp;VAR:CALENDAR=US&amp;VAR:SYMBOL=AAPL&amp;VAR:INDEX=0"}</definedName>
    <definedName name="_3424__FDSAUDITLINK__" hidden="1">{"fdsup://directions/FAT Viewer?action=UPDATE&amp;creator=factset&amp;DYN_ARGS=TRUE&amp;DOC_NAME=FAT:FQL_AUDITING_CLIENT_TEMPLATE.FAT&amp;display_string=Audit&amp;VAR:KEY=IJSNWTYHKV&amp;VAR:QUERY=RkZfR1JPU1NfTUdOKE1PTiwwKQ==&amp;WINDOW=FIRST_POPUP&amp;HEIGHT=450&amp;WIDTH=450&amp;START_MAXIMIZED=","FALSE&amp;VAR:CALENDAR=US&amp;VAR:SYMBOL=AAPL&amp;VAR:INDEX=0"}</definedName>
    <definedName name="_3425__FDSAUDITLINK__" localSheetId="2" hidden="1">{"fdsup://directions/FAT Viewer?action=UPDATE&amp;creator=factset&amp;DYN_ARGS=TRUE&amp;DOC_NAME=FAT:FQL_AUDITING_CLIENT_TEMPLATE.FAT&amp;display_string=Audit&amp;VAR:KEY=EZKRCHUZMF&amp;VAR:QUERY=RkZfR1JPU1NfTUdOKE1PTiwwKQ==&amp;WINDOW=FIRST_POPUP&amp;HEIGHT=450&amp;WIDTH=450&amp;START_MAXIMIZED=","FALSE&amp;VAR:CALENDAR=US&amp;VAR:SYMBOL=A&amp;VAR:INDEX=0"}</definedName>
    <definedName name="_3425__FDSAUDITLINK__" hidden="1">{"fdsup://directions/FAT Viewer?action=UPDATE&amp;creator=factset&amp;DYN_ARGS=TRUE&amp;DOC_NAME=FAT:FQL_AUDITING_CLIENT_TEMPLATE.FAT&amp;display_string=Audit&amp;VAR:KEY=EZKRCHUZMF&amp;VAR:QUERY=RkZfR1JPU1NfTUdOKE1PTiwwKQ==&amp;WINDOW=FIRST_POPUP&amp;HEIGHT=450&amp;WIDTH=450&amp;START_MAXIMIZED=","FALSE&amp;VAR:CALENDAR=US&amp;VAR:SYMBOL=A&amp;VAR:INDEX=0"}</definedName>
    <definedName name="_3426__FDSAUDITLINK__" localSheetId="2" hidden="1">{"fdsup://directions/FAT Viewer?action=UPDATE&amp;creator=factset&amp;DYN_ARGS=TRUE&amp;DOC_NAME=FAT:FQL_AUDITING_CLIENT_TEMPLATE.FAT&amp;display_string=Audit&amp;VAR:KEY=KTAXWDCZMT&amp;VAR:QUERY=RkZfR1JPU1NfTUdOKE1PTiwwKQ==&amp;WINDOW=FIRST_POPUP&amp;HEIGHT=450&amp;WIDTH=450&amp;START_MAXIMIZED=","FALSE&amp;VAR:CALENDAR=US&amp;VAR:SYMBOL=ADBE&amp;VAR:INDEX=0"}</definedName>
    <definedName name="_3426__FDSAUDITLINK__" hidden="1">{"fdsup://directions/FAT Viewer?action=UPDATE&amp;creator=factset&amp;DYN_ARGS=TRUE&amp;DOC_NAME=FAT:FQL_AUDITING_CLIENT_TEMPLATE.FAT&amp;display_string=Audit&amp;VAR:KEY=KTAXWDCZMT&amp;VAR:QUERY=RkZfR1JPU1NfTUdOKE1PTiwwKQ==&amp;WINDOW=FIRST_POPUP&amp;HEIGHT=450&amp;WIDTH=450&amp;START_MAXIMIZED=","FALSE&amp;VAR:CALENDAR=US&amp;VAR:SYMBOL=ADBE&amp;VAR:INDEX=0"}</definedName>
    <definedName name="_3427__FDSAUDITLINK__" localSheetId="2" hidden="1">{"fdsup://directions/FAT Viewer?action=UPDATE&amp;creator=factset&amp;DYN_ARGS=TRUE&amp;DOC_NAME=FAT:FQL_AUDITING_CLIENT_TEMPLATE.FAT&amp;display_string=Audit&amp;VAR:KEY=ODCPIFYVSP&amp;VAR:QUERY=RkZfR1JPU1NfTUdOKE1PTiwwKQ==&amp;WINDOW=FIRST_POPUP&amp;HEIGHT=450&amp;WIDTH=450&amp;START_MAXIMIZED=","FALSE&amp;VAR:CALENDAR=US&amp;VAR:SYMBOL=CREE&amp;VAR:INDEX=0"}</definedName>
    <definedName name="_3427__FDSAUDITLINK__" hidden="1">{"fdsup://directions/FAT Viewer?action=UPDATE&amp;creator=factset&amp;DYN_ARGS=TRUE&amp;DOC_NAME=FAT:FQL_AUDITING_CLIENT_TEMPLATE.FAT&amp;display_string=Audit&amp;VAR:KEY=ODCPIFYVSP&amp;VAR:QUERY=RkZfR1JPU1NfTUdOKE1PTiwwKQ==&amp;WINDOW=FIRST_POPUP&amp;HEIGHT=450&amp;WIDTH=450&amp;START_MAXIMIZED=","FALSE&amp;VAR:CALENDAR=US&amp;VAR:SYMBOL=CREE&amp;VAR:INDEX=0"}</definedName>
    <definedName name="_3428__FDSAUDITLINK__" localSheetId="2" hidden="1">{"fdsup://directions/FAT Viewer?action=UPDATE&amp;creator=factset&amp;DYN_ARGS=TRUE&amp;DOC_NAME=FAT:FQL_AUDITING_CLIENT_TEMPLATE.FAT&amp;display_string=Audit&amp;VAR:KEY=YPEDINYBGJ&amp;VAR:QUERY=RkZfR1JPU1NfTUdOKE1PTiwwKQ==&amp;WINDOW=FIRST_POPUP&amp;HEIGHT=450&amp;WIDTH=450&amp;START_MAXIMIZED=","FALSE&amp;VAR:CALENDAR=US&amp;VAR:SYMBOL=ACN&amp;VAR:INDEX=0"}</definedName>
    <definedName name="_3428__FDSAUDITLINK__" hidden="1">{"fdsup://directions/FAT Viewer?action=UPDATE&amp;creator=factset&amp;DYN_ARGS=TRUE&amp;DOC_NAME=FAT:FQL_AUDITING_CLIENT_TEMPLATE.FAT&amp;display_string=Audit&amp;VAR:KEY=YPEDINYBGJ&amp;VAR:QUERY=RkZfR1JPU1NfTUdOKE1PTiwwKQ==&amp;WINDOW=FIRST_POPUP&amp;HEIGHT=450&amp;WIDTH=450&amp;START_MAXIMIZED=","FALSE&amp;VAR:CALENDAR=US&amp;VAR:SYMBOL=ACN&amp;VAR:INDEX=0"}</definedName>
    <definedName name="_3429__FDSAUDITLINK__" localSheetId="2" hidden="1">{"fdsup://directions/FAT Viewer?action=UPDATE&amp;creator=factset&amp;DYN_ARGS=TRUE&amp;DOC_NAME=FAT:FQL_AUDITING_CLIENT_TEMPLATE.FAT&amp;display_string=Audit&amp;VAR:KEY=QDUBOZIJIF&amp;VAR:QUERY=RkZfR1JPU1NfTUdOKE1PTiwwKQ==&amp;WINDOW=FIRST_POPUP&amp;HEIGHT=450&amp;WIDTH=450&amp;START_MAXIMIZED=","FALSE&amp;VAR:CALENDAR=US&amp;VAR:SYMBOL=IBM&amp;VAR:INDEX=0"}</definedName>
    <definedName name="_3429__FDSAUDITLINK__" hidden="1">{"fdsup://directions/FAT Viewer?action=UPDATE&amp;creator=factset&amp;DYN_ARGS=TRUE&amp;DOC_NAME=FAT:FQL_AUDITING_CLIENT_TEMPLATE.FAT&amp;display_string=Audit&amp;VAR:KEY=QDUBOZIJIF&amp;VAR:QUERY=RkZfR1JPU1NfTUdOKE1PTiwwKQ==&amp;WINDOW=FIRST_POPUP&amp;HEIGHT=450&amp;WIDTH=450&amp;START_MAXIMIZED=","FALSE&amp;VAR:CALENDAR=US&amp;VAR:SYMBOL=IBM&amp;VAR:INDEX=0"}</definedName>
    <definedName name="_343__FDSAUDITLINK__" localSheetId="2" hidden="1">{"fdsup://directions/FAT Viewer?action=UPDATE&amp;creator=factset&amp;DYN_ARGS=TRUE&amp;DOC_NAME=FAT:FQL_AUDITING_CLIENT_TEMPLATE.FAT&amp;display_string=Audit&amp;VAR:KEY=HGVWZQBGFS&amp;VAR:QUERY=RkZfU0dBKExUTVMsMCk=&amp;WINDOW=FIRST_POPUP&amp;HEIGHT=450&amp;WIDTH=450&amp;START_MAXIMIZED=FALSE&amp;VA","R:CALENDAR=US&amp;VAR:SYMBOL=NKE&amp;VAR:INDEX=0"}</definedName>
    <definedName name="_343__FDSAUDITLINK__" hidden="1">{"fdsup://directions/FAT Viewer?action=UPDATE&amp;creator=factset&amp;DYN_ARGS=TRUE&amp;DOC_NAME=FAT:FQL_AUDITING_CLIENT_TEMPLATE.FAT&amp;display_string=Audit&amp;VAR:KEY=HGVWZQBGFS&amp;VAR:QUERY=RkZfU0dBKExUTVMsMCk=&amp;WINDOW=FIRST_POPUP&amp;HEIGHT=450&amp;WIDTH=450&amp;START_MAXIMIZED=FALSE&amp;VA","R:CALENDAR=US&amp;VAR:SYMBOL=NKE&amp;VAR:INDEX=0"}</definedName>
    <definedName name="_3430__FDSAUDITLINK__" localSheetId="2" hidden="1">{"fdsup://directions/FAT Viewer?action=UPDATE&amp;creator=factset&amp;DYN_ARGS=TRUE&amp;DOC_NAME=FAT:FQL_AUDITING_CLIENT_TEMPLATE.FAT&amp;display_string=Audit&amp;VAR:KEY=WJSZGDAJAF&amp;VAR:QUERY=RkZfR1JPU1NfTUdOKE1PTiwwKQ==&amp;WINDOW=FIRST_POPUP&amp;HEIGHT=450&amp;WIDTH=450&amp;START_MAXIMIZED=","FALSE&amp;VAR:CALENDAR=US&amp;VAR:SYMBOL=CTXS&amp;VAR:INDEX=0"}</definedName>
    <definedName name="_3430__FDSAUDITLINK__" hidden="1">{"fdsup://directions/FAT Viewer?action=UPDATE&amp;creator=factset&amp;DYN_ARGS=TRUE&amp;DOC_NAME=FAT:FQL_AUDITING_CLIENT_TEMPLATE.FAT&amp;display_string=Audit&amp;VAR:KEY=WJSZGDAJAF&amp;VAR:QUERY=RkZfR1JPU1NfTUdOKE1PTiwwKQ==&amp;WINDOW=FIRST_POPUP&amp;HEIGHT=450&amp;WIDTH=450&amp;START_MAXIMIZED=","FALSE&amp;VAR:CALENDAR=US&amp;VAR:SYMBOL=CTXS&amp;VAR:INDEX=0"}</definedName>
    <definedName name="_3431__FDSAUDITLINK__" localSheetId="2" hidden="1">{"fdsup://directions/FAT Viewer?action=UPDATE&amp;creator=factset&amp;DYN_ARGS=TRUE&amp;DOC_NAME=FAT:FQL_AUDITING_CLIENT_TEMPLATE.FAT&amp;display_string=Audit&amp;VAR:KEY=SDQPCVKZCR&amp;VAR:QUERY=RkZfR1JPU1NfTUdOKE1PTiwwKQ==&amp;WINDOW=FIRST_POPUP&amp;HEIGHT=450&amp;WIDTH=450&amp;START_MAXIMIZED=","FALSE&amp;VAR:CALENDAR=US&amp;VAR:SYMBOL=TRMB&amp;VAR:INDEX=0"}</definedName>
    <definedName name="_3431__FDSAUDITLINK__" hidden="1">{"fdsup://directions/FAT Viewer?action=UPDATE&amp;creator=factset&amp;DYN_ARGS=TRUE&amp;DOC_NAME=FAT:FQL_AUDITING_CLIENT_TEMPLATE.FAT&amp;display_string=Audit&amp;VAR:KEY=SDQPCVKZCR&amp;VAR:QUERY=RkZfR1JPU1NfTUdOKE1PTiwwKQ==&amp;WINDOW=FIRST_POPUP&amp;HEIGHT=450&amp;WIDTH=450&amp;START_MAXIMIZED=","FALSE&amp;VAR:CALENDAR=US&amp;VAR:SYMBOL=TRMB&amp;VAR:INDEX=0"}</definedName>
    <definedName name="_3432__FDSAUDITLINK__" localSheetId="2" hidden="1">{"fdsup://directions/FAT Viewer?action=UPDATE&amp;creator=factset&amp;DYN_ARGS=TRUE&amp;DOC_NAME=FAT:FQL_AUDITING_CLIENT_TEMPLATE.FAT&amp;display_string=Audit&amp;VAR:KEY=STYJWFUXWR&amp;VAR:QUERY=RkZfR1JPU1NfTUdOKE1PTiwwKQ==&amp;WINDOW=FIRST_POPUP&amp;HEIGHT=450&amp;WIDTH=450&amp;START_MAXIMIZED=","FALSE&amp;VAR:CALENDAR=US&amp;VAR:SYMBOL=CSCO&amp;VAR:INDEX=0"}</definedName>
    <definedName name="_3432__FDSAUDITLINK__" hidden="1">{"fdsup://directions/FAT Viewer?action=UPDATE&amp;creator=factset&amp;DYN_ARGS=TRUE&amp;DOC_NAME=FAT:FQL_AUDITING_CLIENT_TEMPLATE.FAT&amp;display_string=Audit&amp;VAR:KEY=STYJWFUXWR&amp;VAR:QUERY=RkZfR1JPU1NfTUdOKE1PTiwwKQ==&amp;WINDOW=FIRST_POPUP&amp;HEIGHT=450&amp;WIDTH=450&amp;START_MAXIMIZED=","FALSE&amp;VAR:CALENDAR=US&amp;VAR:SYMBOL=CSCO&amp;VAR:INDEX=0"}</definedName>
    <definedName name="_3433__FDSAUDITLINK__" localSheetId="2" hidden="1">{"fdsup://directions/FAT Viewer?action=UPDATE&amp;creator=factset&amp;DYN_ARGS=TRUE&amp;DOC_NAME=FAT:FQL_AUDITING_CLIENT_TEMPLATE.FAT&amp;display_string=Audit&amp;VAR:KEY=EZWVGFMDQN&amp;VAR:QUERY=RkZfR1JPU1NfTUdOKE1PTiwwKQ==&amp;WINDOW=FIRST_POPUP&amp;HEIGHT=450&amp;WIDTH=450&amp;START_MAXIMIZED=","FALSE&amp;VAR:CALENDAR=US&amp;VAR:SYMBOL=GOOG&amp;VAR:INDEX=0"}</definedName>
    <definedName name="_3433__FDSAUDITLINK__" hidden="1">{"fdsup://directions/FAT Viewer?action=UPDATE&amp;creator=factset&amp;DYN_ARGS=TRUE&amp;DOC_NAME=FAT:FQL_AUDITING_CLIENT_TEMPLATE.FAT&amp;display_string=Audit&amp;VAR:KEY=EZWVGFMDQN&amp;VAR:QUERY=RkZfR1JPU1NfTUdOKE1PTiwwKQ==&amp;WINDOW=FIRST_POPUP&amp;HEIGHT=450&amp;WIDTH=450&amp;START_MAXIMIZED=","FALSE&amp;VAR:CALENDAR=US&amp;VAR:SYMBOL=GOOG&amp;VAR:INDEX=0"}</definedName>
    <definedName name="_3434__FDSAUDITLINK__" localSheetId="2" hidden="1">{"fdsup://Directions/FactSet Auditing Viewer?action=AUDIT_VALUE&amp;DB=129&amp;ID1=00724F10&amp;VALUEID=05194&amp;SDATE=201002&amp;PERIODTYPE=QTR_STD&amp;window=popup_no_bar&amp;width=385&amp;height=120&amp;START_MAXIMIZED=FALSE&amp;creator=factset&amp;display_string=Audit"}</definedName>
    <definedName name="_3434__FDSAUDITLINK__" hidden="1">{"fdsup://Directions/FactSet Auditing Viewer?action=AUDIT_VALUE&amp;DB=129&amp;ID1=00724F10&amp;VALUEID=05194&amp;SDATE=201002&amp;PERIODTYPE=QTR_STD&amp;window=popup_no_bar&amp;width=385&amp;height=120&amp;START_MAXIMIZED=FALSE&amp;creator=factset&amp;display_string=Audit"}</definedName>
    <definedName name="_3435__FDSAUDITLINK__" localSheetId="2" hidden="1">{"fdsup://Directions/FactSet Auditing Viewer?action=AUDIT_VALUE&amp;DB=129&amp;ID1=17737610&amp;VALUEID=05194&amp;SDATE=201001&amp;PERIODTYPE=QTR_STD&amp;window=popup_no_bar&amp;width=385&amp;height=120&amp;START_MAXIMIZED=FALSE&amp;creator=factset&amp;display_string=Audit"}</definedName>
    <definedName name="_3435__FDSAUDITLINK__" hidden="1">{"fdsup://Directions/FactSet Auditing Viewer?action=AUDIT_VALUE&amp;DB=129&amp;ID1=17737610&amp;VALUEID=05194&amp;SDATE=201001&amp;PERIODTYPE=QTR_STD&amp;window=popup_no_bar&amp;width=385&amp;height=120&amp;START_MAXIMIZED=FALSE&amp;creator=factset&amp;display_string=Audit"}</definedName>
    <definedName name="_3436__FDSAUDITLINK__" localSheetId="2" hidden="1">{"fdsup://directions/FAT Viewer?action=UPDATE&amp;creator=factset&amp;DYN_ARGS=TRUE&amp;DOC_NAME=FAT:FQL_AUDITING_CLIENT_TEMPLATE.FAT&amp;display_string=Audit&amp;VAR:KEY=MHQJGPINAD&amp;VAR:QUERY=RkZfRlJFRV9DRihMVE0sMCwsLCxVU0Qp&amp;WINDOW=FIRST_POPUP&amp;HEIGHT=450&amp;WIDTH=450&amp;START_MAXIMI","ZED=FALSE&amp;VAR:CALENDAR=US&amp;VAR:SYMBOL=INDUSTRIALS&amp;VAR:INDEX=0"}</definedName>
    <definedName name="_3436__FDSAUDITLINK__" hidden="1">{"fdsup://directions/FAT Viewer?action=UPDATE&amp;creator=factset&amp;DYN_ARGS=TRUE&amp;DOC_NAME=FAT:FQL_AUDITING_CLIENT_TEMPLATE.FAT&amp;display_string=Audit&amp;VAR:KEY=MHQJGPINAD&amp;VAR:QUERY=RkZfRlJFRV9DRihMVE0sMCwsLCxVU0Qp&amp;WINDOW=FIRST_POPUP&amp;HEIGHT=450&amp;WIDTH=450&amp;START_MAXIMI","ZED=FALSE&amp;VAR:CALENDAR=US&amp;VAR:SYMBOL=INDUSTRIALS&amp;VAR:INDEX=0"}</definedName>
    <definedName name="_3437__FDSAUDITLINK__" localSheetId="2" hidden="1">{"fdsup://directions/FAT Viewer?action=UPDATE&amp;creator=factset&amp;DYN_ARGS=TRUE&amp;DOC_NAME=FAT:FQL_AUDITING_CLIENT_TEMPLATE.FAT&amp;display_string=Audit&amp;VAR:KEY=WDCBKNWDAH&amp;VAR:QUERY=RkZfRlJFRV9DRihMVE0sMCwsLCxVU0Qp&amp;WINDOW=FIRST_POPUP&amp;HEIGHT=450&amp;WIDTH=450&amp;START_MAXIMI","ZED=FALSE&amp;VAR:CALENDAR=US&amp;VAR:SYMBOL=HSC&amp;VAR:INDEX=0"}</definedName>
    <definedName name="_3437__FDSAUDITLINK__" hidden="1">{"fdsup://directions/FAT Viewer?action=UPDATE&amp;creator=factset&amp;DYN_ARGS=TRUE&amp;DOC_NAME=FAT:FQL_AUDITING_CLIENT_TEMPLATE.FAT&amp;display_string=Audit&amp;VAR:KEY=WDCBKNWDAH&amp;VAR:QUERY=RkZfRlJFRV9DRihMVE0sMCwsLCxVU0Qp&amp;WINDOW=FIRST_POPUP&amp;HEIGHT=450&amp;WIDTH=450&amp;START_MAXIMI","ZED=FALSE&amp;VAR:CALENDAR=US&amp;VAR:SYMBOL=HSC&amp;VAR:INDEX=0"}</definedName>
    <definedName name="_3438__FDSAUDITLINK__" localSheetId="2" hidden="1">{"fdsup://directions/FAT Viewer?action=UPDATE&amp;creator=factset&amp;DYN_ARGS=TRUE&amp;DOC_NAME=FAT:FQL_AUDITING_CLIENT_TEMPLATE.FAT&amp;display_string=Audit&amp;VAR:KEY=UHKPODUPWH&amp;VAR:QUERY=RkZfRlJFRV9DRihMVE0sMCwsLCxVU0Qp&amp;WINDOW=FIRST_POPUP&amp;HEIGHT=450&amp;WIDTH=450&amp;START_MAXIMI","ZED=FALSE&amp;VAR:CALENDAR=US&amp;VAR:SYMBOL=PWR&amp;VAR:INDEX=0"}</definedName>
    <definedName name="_3438__FDSAUDITLINK__" hidden="1">{"fdsup://directions/FAT Viewer?action=UPDATE&amp;creator=factset&amp;DYN_ARGS=TRUE&amp;DOC_NAME=FAT:FQL_AUDITING_CLIENT_TEMPLATE.FAT&amp;display_string=Audit&amp;VAR:KEY=UHKPODUPWH&amp;VAR:QUERY=RkZfRlJFRV9DRihMVE0sMCwsLCxVU0Qp&amp;WINDOW=FIRST_POPUP&amp;HEIGHT=450&amp;WIDTH=450&amp;START_MAXIMI","ZED=FALSE&amp;VAR:CALENDAR=US&amp;VAR:SYMBOL=PWR&amp;VAR:INDEX=0"}</definedName>
    <definedName name="_3439__FDSAUDITLINK__" localSheetId="2" hidden="1">{"fdsup://directions/FAT Viewer?action=UPDATE&amp;creator=factset&amp;DYN_ARGS=TRUE&amp;DOC_NAME=FAT:FQL_AUDITING_CLIENT_TEMPLATE.FAT&amp;display_string=Audit&amp;VAR:KEY=MDWHUFCHOV&amp;VAR:QUERY=RkZfRlJFRV9DRihMVE0sMCwsLCxVU0Qp&amp;WINDOW=FIRST_POPUP&amp;HEIGHT=450&amp;WIDTH=450&amp;START_MAXIMI","ZED=FALSE&amp;VAR:CALENDAR=US&amp;VAR:SYMBOL=CMI&amp;VAR:INDEX=0"}</definedName>
    <definedName name="_3439__FDSAUDITLINK__" hidden="1">{"fdsup://directions/FAT Viewer?action=UPDATE&amp;creator=factset&amp;DYN_ARGS=TRUE&amp;DOC_NAME=FAT:FQL_AUDITING_CLIENT_TEMPLATE.FAT&amp;display_string=Audit&amp;VAR:KEY=MDWHUFCHOV&amp;VAR:QUERY=RkZfRlJFRV9DRihMVE0sMCwsLCxVU0Qp&amp;WINDOW=FIRST_POPUP&amp;HEIGHT=450&amp;WIDTH=450&amp;START_MAXIMI","ZED=FALSE&amp;VAR:CALENDAR=US&amp;VAR:SYMBOL=CMI&amp;VAR:INDEX=0"}</definedName>
    <definedName name="_344__FDSAUDITLINK__" localSheetId="2" hidden="1">{"fdsup://directions/FAT Viewer?action=UPDATE&amp;creator=factset&amp;DYN_ARGS=TRUE&amp;DOC_NAME=FAT:FQL_AUDITING_CLIENT_TEMPLATE.FAT&amp;display_string=Audit&amp;VAR:KEY=XANIDAZAXA&amp;VAR:QUERY=RkZfU0dBKExUTVMsMCk=&amp;WINDOW=FIRST_POPUP&amp;HEIGHT=450&amp;WIDTH=450&amp;START_MAXIMIZED=FALSE&amp;VA","R:CALENDAR=US&amp;VAR:SYMBOL=JCI&amp;VAR:INDEX=0"}</definedName>
    <definedName name="_344__FDSAUDITLINK__" hidden="1">{"fdsup://directions/FAT Viewer?action=UPDATE&amp;creator=factset&amp;DYN_ARGS=TRUE&amp;DOC_NAME=FAT:FQL_AUDITING_CLIENT_TEMPLATE.FAT&amp;display_string=Audit&amp;VAR:KEY=XANIDAZAXA&amp;VAR:QUERY=RkZfU0dBKExUTVMsMCk=&amp;WINDOW=FIRST_POPUP&amp;HEIGHT=450&amp;WIDTH=450&amp;START_MAXIMIZED=FALSE&amp;VA","R:CALENDAR=US&amp;VAR:SYMBOL=JCI&amp;VAR:INDEX=0"}</definedName>
    <definedName name="_3440__FDSAUDITLINK__" localSheetId="2" hidden="1">{"fdsup://directions/FAT Viewer?action=UPDATE&amp;creator=factset&amp;DYN_ARGS=TRUE&amp;DOC_NAME=FAT:FQL_AUDITING_CLIENT_TEMPLATE.FAT&amp;display_string=Audit&amp;VAR:KEY=OHQDWBINOJ&amp;VAR:QUERY=RkZfRlJFRV9DRihMVE0sMCwsLCxVU0Qp&amp;WINDOW=FIRST_POPUP&amp;HEIGHT=450&amp;WIDTH=450&amp;START_MAXIMI","ZED=FALSE&amp;VAR:CALENDAR=US&amp;VAR:SYMBOL=VMI&amp;VAR:INDEX=0"}</definedName>
    <definedName name="_3440__FDSAUDITLINK__" hidden="1">{"fdsup://directions/FAT Viewer?action=UPDATE&amp;creator=factset&amp;DYN_ARGS=TRUE&amp;DOC_NAME=FAT:FQL_AUDITING_CLIENT_TEMPLATE.FAT&amp;display_string=Audit&amp;VAR:KEY=OHQDWBINOJ&amp;VAR:QUERY=RkZfRlJFRV9DRihMVE0sMCwsLCxVU0Qp&amp;WINDOW=FIRST_POPUP&amp;HEIGHT=450&amp;WIDTH=450&amp;START_MAXIMI","ZED=FALSE&amp;VAR:CALENDAR=US&amp;VAR:SYMBOL=VMI&amp;VAR:INDEX=0"}</definedName>
    <definedName name="_3441__FDSAUDITLINK__" localSheetId="2" hidden="1">{"fdsup://directions/FAT Viewer?action=UPDATE&amp;creator=factset&amp;DYN_ARGS=TRUE&amp;DOC_NAME=FAT:FQL_AUDITING_CLIENT_TEMPLATE.FAT&amp;display_string=Audit&amp;VAR:KEY=OFUXUVUJWN&amp;VAR:QUERY=RkZfRlJFRV9DRihMVE0sMCwsLCxVU0Qp&amp;WINDOW=FIRST_POPUP&amp;HEIGHT=450&amp;WIDTH=450&amp;START_MAXIMI","ZED=FALSE&amp;VAR:CALENDAR=US&amp;VAR:SYMBOL=TTEK&amp;VAR:INDEX=0"}</definedName>
    <definedName name="_3441__FDSAUDITLINK__" hidden="1">{"fdsup://directions/FAT Viewer?action=UPDATE&amp;creator=factset&amp;DYN_ARGS=TRUE&amp;DOC_NAME=FAT:FQL_AUDITING_CLIENT_TEMPLATE.FAT&amp;display_string=Audit&amp;VAR:KEY=OFUXUVUJWN&amp;VAR:QUERY=RkZfRlJFRV9DRihMVE0sMCwsLCxVU0Qp&amp;WINDOW=FIRST_POPUP&amp;HEIGHT=450&amp;WIDTH=450&amp;START_MAXIMI","ZED=FALSE&amp;VAR:CALENDAR=US&amp;VAR:SYMBOL=TTEK&amp;VAR:INDEX=0"}</definedName>
    <definedName name="_3442__FDSAUDITLINK__" localSheetId="2" hidden="1">{"fdsup://directions/FAT Viewer?action=UPDATE&amp;creator=factset&amp;DYN_ARGS=TRUE&amp;DOC_NAME=FAT:FQL_AUDITING_CLIENT_TEMPLATE.FAT&amp;display_string=Audit&amp;VAR:KEY=IRGPYRITKB&amp;VAR:QUERY=RkZfRlJFRV9DRihMVE0sMCwsLCxVU0Qp&amp;WINDOW=FIRST_POPUP&amp;HEIGHT=450&amp;WIDTH=450&amp;START_MAXIMI","ZED=FALSE&amp;VAR:CALENDAR=US&amp;VAR:SYMBOL=ABB&amp;VAR:INDEX=0"}</definedName>
    <definedName name="_3442__FDSAUDITLINK__" hidden="1">{"fdsup://directions/FAT Viewer?action=UPDATE&amp;creator=factset&amp;DYN_ARGS=TRUE&amp;DOC_NAME=FAT:FQL_AUDITING_CLIENT_TEMPLATE.FAT&amp;display_string=Audit&amp;VAR:KEY=IRGPYRITKB&amp;VAR:QUERY=RkZfRlJFRV9DRihMVE0sMCwsLCxVU0Qp&amp;WINDOW=FIRST_POPUP&amp;HEIGHT=450&amp;WIDTH=450&amp;START_MAXIMI","ZED=FALSE&amp;VAR:CALENDAR=US&amp;VAR:SYMBOL=ABB&amp;VAR:INDEX=0"}</definedName>
    <definedName name="_3443__FDSAUDITLINK__" localSheetId="2" hidden="1">{"fdsup://directions/FAT Viewer?action=UPDATE&amp;creator=factset&amp;DYN_ARGS=TRUE&amp;DOC_NAME=FAT:FQL_AUDITING_CLIENT_TEMPLATE.FAT&amp;display_string=Audit&amp;VAR:KEY=WTONQHQDUZ&amp;VAR:QUERY=RkZfRlJFRV9DRihMVE0sMCwsLCxVU0Qp&amp;WINDOW=FIRST_POPUP&amp;HEIGHT=450&amp;WIDTH=450&amp;START_MAXIMI","ZED=FALSE&amp;VAR:CALENDAR=US&amp;VAR:SYMBOL=JBHT&amp;VAR:INDEX=0"}</definedName>
    <definedName name="_3443__FDSAUDITLINK__" hidden="1">{"fdsup://directions/FAT Viewer?action=UPDATE&amp;creator=factset&amp;DYN_ARGS=TRUE&amp;DOC_NAME=FAT:FQL_AUDITING_CLIENT_TEMPLATE.FAT&amp;display_string=Audit&amp;VAR:KEY=WTONQHQDUZ&amp;VAR:QUERY=RkZfRlJFRV9DRihMVE0sMCwsLCxVU0Qp&amp;WINDOW=FIRST_POPUP&amp;HEIGHT=450&amp;WIDTH=450&amp;START_MAXIMI","ZED=FALSE&amp;VAR:CALENDAR=US&amp;VAR:SYMBOL=JBHT&amp;VAR:INDEX=0"}</definedName>
    <definedName name="_3444__FDSAUDITLINK__" localSheetId="2" hidden="1">{"fdsup://Directions/FactSet Auditing Viewer?action=AUDIT_VALUE&amp;DB=129&amp;ID1=23102110&amp;VALUEID=02001&amp;SDATE=201001&amp;PERIODTYPE=QTR_STD&amp;window=popup_no_bar&amp;width=385&amp;height=120&amp;START_MAXIMIZED=FALSE&amp;creator=factset&amp;display_string=Audit"}</definedName>
    <definedName name="_3444__FDSAUDITLINK__" hidden="1">{"fdsup://Directions/FactSet Auditing Viewer?action=AUDIT_VALUE&amp;DB=129&amp;ID1=23102110&amp;VALUEID=02001&amp;SDATE=201001&amp;PERIODTYPE=QTR_STD&amp;window=popup_no_bar&amp;width=385&amp;height=120&amp;START_MAXIMIZED=FALSE&amp;creator=factset&amp;display_string=Audit"}</definedName>
    <definedName name="_3445__FDSAUDITLINK__" localSheetId="2" hidden="1">{"fdsup://directions/FAT Viewer?action=UPDATE&amp;creator=factset&amp;DYN_ARGS=TRUE&amp;DOC_NAME=FAT:FQL_AUDITING_CLIENT_TEMPLATE.FAT&amp;display_string=Audit&amp;VAR:KEY=QJOLOPGHWH&amp;VAR:QUERY=RkZfR1JPU1NfTUdOKE1PTiwwKQ==&amp;WINDOW=FIRST_POPUP&amp;HEIGHT=450&amp;WIDTH=450&amp;START_MAXIMIZED=","FALSE&amp;VAR:CALENDAR=US&amp;VAR:SYMBOL=HSC&amp;VAR:INDEX=0"}</definedName>
    <definedName name="_3445__FDSAUDITLINK__" hidden="1">{"fdsup://directions/FAT Viewer?action=UPDATE&amp;creator=factset&amp;DYN_ARGS=TRUE&amp;DOC_NAME=FAT:FQL_AUDITING_CLIENT_TEMPLATE.FAT&amp;display_string=Audit&amp;VAR:KEY=QJOLOPGHWH&amp;VAR:QUERY=RkZfR1JPU1NfTUdOKE1PTiwwKQ==&amp;WINDOW=FIRST_POPUP&amp;HEIGHT=450&amp;WIDTH=450&amp;START_MAXIMIZED=","FALSE&amp;VAR:CALENDAR=US&amp;VAR:SYMBOL=HSC&amp;VAR:INDEX=0"}</definedName>
    <definedName name="_3446__FDSAUDITLINK__" localSheetId="2" hidden="1">{"fdsup://directions/FAT Viewer?action=UPDATE&amp;creator=factset&amp;DYN_ARGS=TRUE&amp;DOC_NAME=FAT:FQL_AUDITING_CLIENT_TEMPLATE.FAT&amp;display_string=Audit&amp;VAR:KEY=KFEZCLCRSD&amp;VAR:QUERY=RkZfR1JPU1NfTUdOKE1PTiwwKQ==&amp;WINDOW=FIRST_POPUP&amp;HEIGHT=450&amp;WIDTH=450&amp;START_MAXIMIZED=","FALSE&amp;VAR:CALENDAR=US&amp;VAR:SYMBOL=PWR&amp;VAR:INDEX=0"}</definedName>
    <definedName name="_3446__FDSAUDITLINK__" hidden="1">{"fdsup://directions/FAT Viewer?action=UPDATE&amp;creator=factset&amp;DYN_ARGS=TRUE&amp;DOC_NAME=FAT:FQL_AUDITING_CLIENT_TEMPLATE.FAT&amp;display_string=Audit&amp;VAR:KEY=KFEZCLCRSD&amp;VAR:QUERY=RkZfR1JPU1NfTUdOKE1PTiwwKQ==&amp;WINDOW=FIRST_POPUP&amp;HEIGHT=450&amp;WIDTH=450&amp;START_MAXIMIZED=","FALSE&amp;VAR:CALENDAR=US&amp;VAR:SYMBOL=PWR&amp;VAR:INDEX=0"}</definedName>
    <definedName name="_3447__FDSAUDITLINK__" localSheetId="2" hidden="1">{"fdsup://directions/FAT Viewer?action=UPDATE&amp;creator=factset&amp;DYN_ARGS=TRUE&amp;DOC_NAME=FAT:FQL_AUDITING_CLIENT_TEMPLATE.FAT&amp;display_string=Audit&amp;VAR:KEY=OPCBYLCVWF&amp;VAR:QUERY=RkZfR1JPU1NfTUdOKE1PTiwwKQ==&amp;WINDOW=FIRST_POPUP&amp;HEIGHT=450&amp;WIDTH=450&amp;START_MAXIMIZED=","FALSE&amp;VAR:CALENDAR=US&amp;VAR:SYMBOL=CMI&amp;VAR:INDEX=0"}</definedName>
    <definedName name="_3447__FDSAUDITLINK__" hidden="1">{"fdsup://directions/FAT Viewer?action=UPDATE&amp;creator=factset&amp;DYN_ARGS=TRUE&amp;DOC_NAME=FAT:FQL_AUDITING_CLIENT_TEMPLATE.FAT&amp;display_string=Audit&amp;VAR:KEY=OPCBYLCVWF&amp;VAR:QUERY=RkZfR1JPU1NfTUdOKE1PTiwwKQ==&amp;WINDOW=FIRST_POPUP&amp;HEIGHT=450&amp;WIDTH=450&amp;START_MAXIMIZED=","FALSE&amp;VAR:CALENDAR=US&amp;VAR:SYMBOL=CMI&amp;VAR:INDEX=0"}</definedName>
    <definedName name="_3448__FDSAUDITLINK__" localSheetId="2" hidden="1">{"fdsup://directions/FAT Viewer?action=UPDATE&amp;creator=factset&amp;DYN_ARGS=TRUE&amp;DOC_NAME=FAT:FQL_AUDITING_CLIENT_TEMPLATE.FAT&amp;display_string=Audit&amp;VAR:KEY=MZMZIRGRQD&amp;VAR:QUERY=RkZfR1JPU1NfTUdOKE1PTiwwKQ==&amp;WINDOW=FIRST_POPUP&amp;HEIGHT=450&amp;WIDTH=450&amp;START_MAXIMIZED=","FALSE&amp;VAR:CALENDAR=US&amp;VAR:SYMBOL=VMI&amp;VAR:INDEX=0"}</definedName>
    <definedName name="_3448__FDSAUDITLINK__" hidden="1">{"fdsup://directions/FAT Viewer?action=UPDATE&amp;creator=factset&amp;DYN_ARGS=TRUE&amp;DOC_NAME=FAT:FQL_AUDITING_CLIENT_TEMPLATE.FAT&amp;display_string=Audit&amp;VAR:KEY=MZMZIRGRQD&amp;VAR:QUERY=RkZfR1JPU1NfTUdOKE1PTiwwKQ==&amp;WINDOW=FIRST_POPUP&amp;HEIGHT=450&amp;WIDTH=450&amp;START_MAXIMIZED=","FALSE&amp;VAR:CALENDAR=US&amp;VAR:SYMBOL=VMI&amp;VAR:INDEX=0"}</definedName>
    <definedName name="_3449__FDSAUDITLINK__" localSheetId="2" hidden="1">{"fdsup://directions/FAT Viewer?action=UPDATE&amp;creator=factset&amp;DYN_ARGS=TRUE&amp;DOC_NAME=FAT:FQL_AUDITING_CLIENT_TEMPLATE.FAT&amp;display_string=Audit&amp;VAR:KEY=OLWNEPKPEB&amp;VAR:QUERY=RkZfR1JPU1NfTUdOKE1PTiwwKQ==&amp;WINDOW=FIRST_POPUP&amp;HEIGHT=450&amp;WIDTH=450&amp;START_MAXIMIZED=","FALSE&amp;VAR:CALENDAR=US&amp;VAR:SYMBOL=TTEK&amp;VAR:INDEX=0"}</definedName>
    <definedName name="_3449__FDSAUDITLINK__" hidden="1">{"fdsup://directions/FAT Viewer?action=UPDATE&amp;creator=factset&amp;DYN_ARGS=TRUE&amp;DOC_NAME=FAT:FQL_AUDITING_CLIENT_TEMPLATE.FAT&amp;display_string=Audit&amp;VAR:KEY=OLWNEPKPEB&amp;VAR:QUERY=RkZfR1JPU1NfTUdOKE1PTiwwKQ==&amp;WINDOW=FIRST_POPUP&amp;HEIGHT=450&amp;WIDTH=450&amp;START_MAXIMIZED=","FALSE&amp;VAR:CALENDAR=US&amp;VAR:SYMBOL=TTEK&amp;VAR:INDEX=0"}</definedName>
    <definedName name="_345__FDSAUDITLINK__" localSheetId="2" hidden="1">{"fdsup://directions/FAT Viewer?action=UPDATE&amp;creator=factset&amp;DYN_ARGS=TRUE&amp;DOC_NAME=FAT:FQL_AUDITING_CLIENT_TEMPLATE.FAT&amp;display_string=Audit&amp;VAR:KEY=FIRGRCJALS&amp;VAR:QUERY=RkZfU0dBKExUTVMsMCk=&amp;WINDOW=FIRST_POPUP&amp;HEIGHT=450&amp;WIDTH=450&amp;START_MAXIMIZED=FALSE&amp;VA","R:CALENDAR=US&amp;VAR:SYMBOL=BWA&amp;VAR:INDEX=0"}</definedName>
    <definedName name="_345__FDSAUDITLINK__" hidden="1">{"fdsup://directions/FAT Viewer?action=UPDATE&amp;creator=factset&amp;DYN_ARGS=TRUE&amp;DOC_NAME=FAT:FQL_AUDITING_CLIENT_TEMPLATE.FAT&amp;display_string=Audit&amp;VAR:KEY=FIRGRCJALS&amp;VAR:QUERY=RkZfU0dBKExUTVMsMCk=&amp;WINDOW=FIRST_POPUP&amp;HEIGHT=450&amp;WIDTH=450&amp;START_MAXIMIZED=FALSE&amp;VA","R:CALENDAR=US&amp;VAR:SYMBOL=BWA&amp;VAR:INDEX=0"}</definedName>
    <definedName name="_3450__FDSAUDITLINK__" localSheetId="2" hidden="1">{"fdsup://directions/FAT Viewer?action=UPDATE&amp;creator=factset&amp;DYN_ARGS=TRUE&amp;DOC_NAME=FAT:FQL_AUDITING_CLIENT_TEMPLATE.FAT&amp;display_string=Audit&amp;VAR:KEY=GTKDCPCRGJ&amp;VAR:QUERY=RkZfR1JPU1NfTUdOKE1PTiwwKQ==&amp;WINDOW=FIRST_POPUP&amp;HEIGHT=450&amp;WIDTH=450&amp;START_MAXIMIZED=","FALSE&amp;VAR:CALENDAR=US&amp;VAR:SYMBOL=ABB&amp;VAR:INDEX=0"}</definedName>
    <definedName name="_3450__FDSAUDITLINK__" hidden="1">{"fdsup://directions/FAT Viewer?action=UPDATE&amp;creator=factset&amp;DYN_ARGS=TRUE&amp;DOC_NAME=FAT:FQL_AUDITING_CLIENT_TEMPLATE.FAT&amp;display_string=Audit&amp;VAR:KEY=GTKDCPCRGJ&amp;VAR:QUERY=RkZfR1JPU1NfTUdOKE1PTiwwKQ==&amp;WINDOW=FIRST_POPUP&amp;HEIGHT=450&amp;WIDTH=450&amp;START_MAXIMIZED=","FALSE&amp;VAR:CALENDAR=US&amp;VAR:SYMBOL=ABB&amp;VAR:INDEX=0"}</definedName>
    <definedName name="_3451__FDSAUDITLINK__" localSheetId="2" hidden="1">{"fdsup://directions/FAT Viewer?action=UPDATE&amp;creator=factset&amp;DYN_ARGS=TRUE&amp;DOC_NAME=FAT:FQL_AUDITING_CLIENT_TEMPLATE.FAT&amp;display_string=Audit&amp;VAR:KEY=WFAZYZAZOH&amp;VAR:QUERY=RkZfR1JPU1NfTUdOKE1PTiwwKQ==&amp;WINDOW=FIRST_POPUP&amp;HEIGHT=450&amp;WIDTH=450&amp;START_MAXIMIZED=","FALSE&amp;VAR:CALENDAR=US&amp;VAR:SYMBOL=JBHT&amp;VAR:INDEX=0"}</definedName>
    <definedName name="_3451__FDSAUDITLINK__" hidden="1">{"fdsup://directions/FAT Viewer?action=UPDATE&amp;creator=factset&amp;DYN_ARGS=TRUE&amp;DOC_NAME=FAT:FQL_AUDITING_CLIENT_TEMPLATE.FAT&amp;display_string=Audit&amp;VAR:KEY=WFAZYZAZOH&amp;VAR:QUERY=RkZfR1JPU1NfTUdOKE1PTiwwKQ==&amp;WINDOW=FIRST_POPUP&amp;HEIGHT=450&amp;WIDTH=450&amp;START_MAXIMIZED=","FALSE&amp;VAR:CALENDAR=US&amp;VAR:SYMBOL=JBHT&amp;VAR:INDEX=0"}</definedName>
    <definedName name="_3452__FDSAUDITLINK__" localSheetId="2" hidden="1">{"fdsup://Directions/FactSet Auditing Viewer?action=AUDIT_VALUE&amp;DB=129&amp;ID1=23102110&amp;VALUEID=05194&amp;SDATE=201001&amp;PERIODTYPE=QTR_STD&amp;window=popup_no_bar&amp;width=385&amp;height=120&amp;START_MAXIMIZED=FALSE&amp;creator=factset&amp;display_string=Audit"}</definedName>
    <definedName name="_3452__FDSAUDITLINK__" hidden="1">{"fdsup://Directions/FactSet Auditing Viewer?action=AUDIT_VALUE&amp;DB=129&amp;ID1=23102110&amp;VALUEID=05194&amp;SDATE=201001&amp;PERIODTYPE=QTR_STD&amp;window=popup_no_bar&amp;width=385&amp;height=120&amp;START_MAXIMIZED=FALSE&amp;creator=factset&amp;display_string=Audit"}</definedName>
    <definedName name="_3453__FDSAUDITLINK__" localSheetId="2" hidden="1">{"fdsup://directions/FAT Viewer?action=UPDATE&amp;creator=factset&amp;DYN_ARGS=TRUE&amp;DOC_NAME=FAT:FQL_AUDITING_CLIENT_TEMPLATE.FAT&amp;display_string=Audit&amp;VAR:KEY=BETYXYFAFW&amp;VAR:QUERY=RkZfRlJFRV9DRihMVE0sMCwsLCxVU0Qp&amp;WINDOW=FIRST_POPUP&amp;HEIGHT=450&amp;WIDTH=450&amp;START_MAXIMI","ZED=FALSE&amp;VAR:CALENDAR=US&amp;VAR:SYMBOL=PLL&amp;VAR:INDEX=0"}</definedName>
    <definedName name="_3453__FDSAUDITLINK__" hidden="1">{"fdsup://directions/FAT Viewer?action=UPDATE&amp;creator=factset&amp;DYN_ARGS=TRUE&amp;DOC_NAME=FAT:FQL_AUDITING_CLIENT_TEMPLATE.FAT&amp;display_string=Audit&amp;VAR:KEY=BETYXYFAFW&amp;VAR:QUERY=RkZfRlJFRV9DRihMVE0sMCwsLCxVU0Qp&amp;WINDOW=FIRST_POPUP&amp;HEIGHT=450&amp;WIDTH=450&amp;START_MAXIMI","ZED=FALSE&amp;VAR:CALENDAR=US&amp;VAR:SYMBOL=PLL&amp;VAR:INDEX=0"}</definedName>
    <definedName name="_3454__FDSAUDITLINK__" localSheetId="2" hidden="1">{"fdsup://Directions/FactSet Auditing Viewer?action=AUDIT_VALUE&amp;DB=129&amp;ID1=69642930&amp;VALUEID=02001&amp;SDATE=201003&amp;PERIODTYPE=QTR_STD&amp;window=popup_no_bar&amp;width=385&amp;height=120&amp;START_MAXIMIZED=FALSE&amp;creator=factset&amp;display_string=Audit"}</definedName>
    <definedName name="_3454__FDSAUDITLINK__" hidden="1">{"fdsup://Directions/FactSet Auditing Viewer?action=AUDIT_VALUE&amp;DB=129&amp;ID1=69642930&amp;VALUEID=02001&amp;SDATE=201003&amp;PERIODTYPE=QTR_STD&amp;window=popup_no_bar&amp;width=385&amp;height=120&amp;START_MAXIMIZED=FALSE&amp;creator=factset&amp;display_string=Audit"}</definedName>
    <definedName name="_3455__FDSAUDITLINK__" localSheetId="2" hidden="1">{"fdsup://directions/FAT Viewer?action=UPDATE&amp;creator=factset&amp;DYN_ARGS=TRUE&amp;DOC_NAME=FAT:FQL_AUDITING_CLIENT_TEMPLATE.FAT&amp;display_string=Audit&amp;VAR:KEY=JCFIXQFYRQ&amp;VAR:QUERY=RkZfR1JPU1NfTUdOKE1PTiwwKQ==&amp;WINDOW=FIRST_POPUP&amp;HEIGHT=450&amp;WIDTH=450&amp;START_MAXIMIZED=","FALSE&amp;VAR:CALENDAR=US&amp;VAR:SYMBOL=PLL&amp;VAR:INDEX=0"}</definedName>
    <definedName name="_3455__FDSAUDITLINK__" hidden="1">{"fdsup://directions/FAT Viewer?action=UPDATE&amp;creator=factset&amp;DYN_ARGS=TRUE&amp;DOC_NAME=FAT:FQL_AUDITING_CLIENT_TEMPLATE.FAT&amp;display_string=Audit&amp;VAR:KEY=JCFIXQFYRQ&amp;VAR:QUERY=RkZfR1JPU1NfTUdOKE1PTiwwKQ==&amp;WINDOW=FIRST_POPUP&amp;HEIGHT=450&amp;WIDTH=450&amp;START_MAXIMIZED=","FALSE&amp;VAR:CALENDAR=US&amp;VAR:SYMBOL=PLL&amp;VAR:INDEX=0"}</definedName>
    <definedName name="_3456__FDSAUDITLINK__" localSheetId="2" hidden="1">{"fdsup://Directions/FactSet Auditing Viewer?action=AUDIT_VALUE&amp;DB=129&amp;ID1=69642930&amp;VALUEID=01001&amp;SDATE=2005&amp;PERIODTYPE=ANN_STD&amp;window=popup_no_bar&amp;width=385&amp;height=120&amp;START_MAXIMIZED=FALSE&amp;creator=factset&amp;display_string=Audit"}</definedName>
    <definedName name="_3456__FDSAUDITLINK__" hidden="1">{"fdsup://Directions/FactSet Auditing Viewer?action=AUDIT_VALUE&amp;DB=129&amp;ID1=69642930&amp;VALUEID=01001&amp;SDATE=2005&amp;PERIODTYPE=ANN_STD&amp;window=popup_no_bar&amp;width=385&amp;height=120&amp;START_MAXIMIZED=FALSE&amp;creator=factset&amp;display_string=Audit"}</definedName>
    <definedName name="_3457__FDSAUDITLINK__" localSheetId="2" hidden="1">{"fdsup://Directions/FactSet Auditing Viewer?action=AUDIT_VALUE&amp;DB=129&amp;ID1=69642930&amp;VALUEID=01001&amp;SDATE=2009&amp;PERIODTYPE=ANN_STD&amp;window=popup_no_bar&amp;width=385&amp;height=120&amp;START_MAXIMIZED=FALSE&amp;creator=factset&amp;display_string=Audit"}</definedName>
    <definedName name="_3457__FDSAUDITLINK__" hidden="1">{"fdsup://Directions/FactSet Auditing Viewer?action=AUDIT_VALUE&amp;DB=129&amp;ID1=69642930&amp;VALUEID=01001&amp;SDATE=2009&amp;PERIODTYPE=ANN_STD&amp;window=popup_no_bar&amp;width=385&amp;height=120&amp;START_MAXIMIZED=FALSE&amp;creator=factset&amp;display_string=Audit"}</definedName>
    <definedName name="_3458__FDSAUDITLINK__" localSheetId="2" hidden="1">{"fdsup://Directions/FactSet Auditing Viewer?action=AUDIT_VALUE&amp;DB=129&amp;ID1=69642930&amp;VALUEID=05194&amp;SDATE=201003&amp;PERIODTYPE=QTR_STD&amp;window=popup_no_bar&amp;width=385&amp;height=120&amp;START_MAXIMIZED=FALSE&amp;creator=factset&amp;display_string=Audit"}</definedName>
    <definedName name="_3458__FDSAUDITLINK__" hidden="1">{"fdsup://Directions/FactSet Auditing Viewer?action=AUDIT_VALUE&amp;DB=129&amp;ID1=69642930&amp;VALUEID=05194&amp;SDATE=201003&amp;PERIODTYPE=QTR_STD&amp;window=popup_no_bar&amp;width=385&amp;height=120&amp;START_MAXIMIZED=FALSE&amp;creator=factset&amp;display_string=Audit"}</definedName>
    <definedName name="_346__FDSAUDITLINK__" localSheetId="2" hidden="1">{"fdsup://directions/FAT Viewer?action=UPDATE&amp;creator=factset&amp;DYN_ARGS=TRUE&amp;DOC_NAME=FAT:FQL_AUDITING_CLIENT_TEMPLATE.FAT&amp;display_string=Audit&amp;VAR:KEY=LIRIZMJKDQ&amp;VAR:QUERY=RkZfRlJFRV9DRihMVE0sMCwsLCxVU0Qp&amp;WINDOW=FIRST_POPUP&amp;HEIGHT=450&amp;WIDTH=450&amp;START_MAXIMI","ZED=FALSE&amp;VAR:CALENDAR=US&amp;VAR:SYMBOL=SBUX&amp;VAR:INDEX=0"}</definedName>
    <definedName name="_346__FDSAUDITLINK__" hidden="1">{"fdsup://directions/FAT Viewer?action=UPDATE&amp;creator=factset&amp;DYN_ARGS=TRUE&amp;DOC_NAME=FAT:FQL_AUDITING_CLIENT_TEMPLATE.FAT&amp;display_string=Audit&amp;VAR:KEY=LIRIZMJKDQ&amp;VAR:QUERY=RkZfRlJFRV9DRihMVE0sMCwsLCxVU0Qp&amp;WINDOW=FIRST_POPUP&amp;HEIGHT=450&amp;WIDTH=450&amp;START_MAXIMI","ZED=FALSE&amp;VAR:CALENDAR=US&amp;VAR:SYMBOL=SBUX&amp;VAR:INDEX=0"}</definedName>
    <definedName name="_347__FDSAUDITLINK__" localSheetId="2" hidden="1">{"fdsup://Directions/FactSet Auditing Viewer?action=AUDIT_VALUE&amp;DB=129&amp;ID1=17275R10&amp;VALUEID=01001&amp;SDATE=2005&amp;PERIODTYPE=ANN_STD&amp;window=popup_no_bar&amp;width=385&amp;height=120&amp;START_MAXIMIZED=FALSE&amp;creator=factset&amp;display_string=Audit"}</definedName>
    <definedName name="_347__FDSAUDITLINK__" hidden="1">{"fdsup://Directions/FactSet Auditing Viewer?action=AUDIT_VALUE&amp;DB=129&amp;ID1=17275R10&amp;VALUEID=01001&amp;SDATE=2005&amp;PERIODTYPE=ANN_STD&amp;window=popup_no_bar&amp;width=385&amp;height=120&amp;START_MAXIMIZED=FALSE&amp;creator=factset&amp;display_string=Audit"}</definedName>
    <definedName name="_348__FDSAUDITLINK__" localSheetId="2" hidden="1">{"fdsup://Directions/FactSet Auditing Viewer?action=AUDIT_VALUE&amp;DB=129&amp;ID1=00508Y10&amp;VALUEID=02001&amp;SDATE=201102&amp;PERIODTYPE=QTR_STD&amp;window=popup_no_bar&amp;width=385&amp;height=120&amp;START_MAXIMIZED=FALSE&amp;creator=factset&amp;display_string=Audit"}</definedName>
    <definedName name="_348__FDSAUDITLINK__" hidden="1">{"fdsup://Directions/FactSet Auditing Viewer?action=AUDIT_VALUE&amp;DB=129&amp;ID1=00508Y10&amp;VALUEID=02001&amp;SDATE=201102&amp;PERIODTYPE=QTR_STD&amp;window=popup_no_bar&amp;width=385&amp;height=120&amp;START_MAXIMIZED=FALSE&amp;creator=factset&amp;display_string=Audit"}</definedName>
    <definedName name="_349__FDSAUDITLINK__" localSheetId="2" hidden="1">{"fdsup://Directions/FactSet Auditing Viewer?action=AUDIT_VALUE&amp;DB=129&amp;ID1=00508Y10&amp;VALUEID=05194&amp;SDATE=201102&amp;PERIODTYPE=QTR_STD&amp;window=popup_no_bar&amp;width=385&amp;height=120&amp;START_MAXIMIZED=FALSE&amp;creator=factset&amp;display_string=Audit"}</definedName>
    <definedName name="_349__FDSAUDITLINK__" hidden="1">{"fdsup://Directions/FactSet Auditing Viewer?action=AUDIT_VALUE&amp;DB=129&amp;ID1=00508Y10&amp;VALUEID=05194&amp;SDATE=201102&amp;PERIODTYPE=QTR_STD&amp;window=popup_no_bar&amp;width=385&amp;height=120&amp;START_MAXIMIZED=FALSE&amp;creator=factset&amp;display_string=Audit"}</definedName>
    <definedName name="_350__FDSAUDITLINK__" localSheetId="2" hidden="1">{"fdsup://Directions/FactSet Auditing Viewer?action=AUDIT_VALUE&amp;DB=129&amp;ID1=27886510&amp;VALUEID=01001&amp;SDATE=2010&amp;PERIODTYPE=ANN_STD&amp;window=popup_no_bar&amp;width=385&amp;height=120&amp;START_MAXIMIZED=FALSE&amp;creator=factset&amp;display_string=Audit"}</definedName>
    <definedName name="_350__FDSAUDITLINK__" hidden="1">{"fdsup://Directions/FactSet Auditing Viewer?action=AUDIT_VALUE&amp;DB=129&amp;ID1=27886510&amp;VALUEID=01001&amp;SDATE=2010&amp;PERIODTYPE=ANN_STD&amp;window=popup_no_bar&amp;width=385&amp;height=120&amp;START_MAXIMIZED=FALSE&amp;creator=factset&amp;display_string=Audit"}</definedName>
    <definedName name="_351__FDSAUDITLINK__" localSheetId="2" hidden="1">{"fdsup://Directions/FactSet Auditing Viewer?action=AUDIT_VALUE&amp;DB=129&amp;ID1=62985Q10&amp;VALUEID=02001&amp;SDATE=201004&amp;PERIODTYPE=QTR_STD&amp;window=popup_no_bar&amp;width=385&amp;height=120&amp;START_MAXIMIZED=FALSE&amp;creator=factset&amp;display_string=Audit"}</definedName>
    <definedName name="_351__FDSAUDITLINK__" hidden="1">{"fdsup://Directions/FactSet Auditing Viewer?action=AUDIT_VALUE&amp;DB=129&amp;ID1=62985Q10&amp;VALUEID=02001&amp;SDATE=201004&amp;PERIODTYPE=QTR_STD&amp;window=popup_no_bar&amp;width=385&amp;height=120&amp;START_MAXIMIZED=FALSE&amp;creator=factset&amp;display_string=Audit"}</definedName>
    <definedName name="_352__FDSAUDITLINK__" localSheetId="2" hidden="1">{"fdsup://Directions/FactSet Auditing Viewer?action=AUDIT_VALUE&amp;DB=129&amp;ID1=82655210&amp;VALUEID=01001&amp;SDATE=2010&amp;PERIODTYPE=ANN_STD&amp;window=popup_no_bar&amp;width=385&amp;height=120&amp;START_MAXIMIZED=FALSE&amp;creator=factset&amp;display_string=Audit"}</definedName>
    <definedName name="_352__FDSAUDITLINK__" hidden="1">{"fdsup://Directions/FactSet Auditing Viewer?action=AUDIT_VALUE&amp;DB=129&amp;ID1=82655210&amp;VALUEID=01001&amp;SDATE=2010&amp;PERIODTYPE=ANN_STD&amp;window=popup_no_bar&amp;width=385&amp;height=120&amp;START_MAXIMIZED=FALSE&amp;creator=factset&amp;display_string=Audit"}</definedName>
    <definedName name="_353__FDSAUDITLINK__" localSheetId="2" hidden="1">{"fdsup://Directions/FactSet Auditing Viewer?action=AUDIT_VALUE&amp;DB=129&amp;ID1=27886510&amp;VALUEID=02001&amp;SDATE=201004&amp;PERIODTYPE=QTR_STD&amp;window=popup_no_bar&amp;width=385&amp;height=120&amp;START_MAXIMIZED=FALSE&amp;creator=factset&amp;display_string=Audit"}</definedName>
    <definedName name="_353__FDSAUDITLINK__" hidden="1">{"fdsup://Directions/FactSet Auditing Viewer?action=AUDIT_VALUE&amp;DB=129&amp;ID1=27886510&amp;VALUEID=02001&amp;SDATE=201004&amp;PERIODTYPE=QTR_STD&amp;window=popup_no_bar&amp;width=385&amp;height=120&amp;START_MAXIMIZED=FALSE&amp;creator=factset&amp;display_string=Audit"}</definedName>
    <definedName name="_354__FDSAUDITLINK__" localSheetId="2" hidden="1">{"fdsup://Directions/FactSet Auditing Viewer?action=AUDIT_VALUE&amp;DB=129&amp;ID1=74005P10&amp;VALUEID=01001&amp;SDATE=2004&amp;PERIODTYPE=ANN_STD&amp;window=popup_no_bar&amp;width=385&amp;height=120&amp;START_MAXIMIZED=FALSE&amp;creator=factset&amp;display_string=Audit"}</definedName>
    <definedName name="_354__FDSAUDITLINK__" hidden="1">{"fdsup://Directions/FactSet Auditing Viewer?action=AUDIT_VALUE&amp;DB=129&amp;ID1=74005P10&amp;VALUEID=01001&amp;SDATE=2004&amp;PERIODTYPE=ANN_STD&amp;window=popup_no_bar&amp;width=385&amp;height=120&amp;START_MAXIMIZED=FALSE&amp;creator=factset&amp;display_string=Audit"}</definedName>
    <definedName name="_355__FDSAUDITLINK__" localSheetId="2" hidden="1">{"fdsup://Directions/FactSet Auditing Viewer?action=AUDIT_VALUE&amp;DB=129&amp;ID1=82655210&amp;VALUEID=01001&amp;SDATE=2004&amp;PERIODTYPE=ANN_STD&amp;window=popup_no_bar&amp;width=385&amp;height=120&amp;START_MAXIMIZED=FALSE&amp;creator=factset&amp;display_string=Audit"}</definedName>
    <definedName name="_355__FDSAUDITLINK__" hidden="1">{"fdsup://Directions/FactSet Auditing Viewer?action=AUDIT_VALUE&amp;DB=129&amp;ID1=82655210&amp;VALUEID=01001&amp;SDATE=2004&amp;PERIODTYPE=ANN_STD&amp;window=popup_no_bar&amp;width=385&amp;height=120&amp;START_MAXIMIZED=FALSE&amp;creator=factset&amp;display_string=Audit"}</definedName>
    <definedName name="_356__FDSAUDITLINK__" localSheetId="2" hidden="1">{"fdsup://Directions/FactSet Auditing Viewer?action=AUDIT_VALUE&amp;DB=129&amp;ID1=62985Q10&amp;VALUEID=01001&amp;SDATE=2010&amp;PERIODTYPE=ANN_STD&amp;window=popup_no_bar&amp;width=385&amp;height=120&amp;START_MAXIMIZED=FALSE&amp;creator=factset&amp;display_string=Audit"}</definedName>
    <definedName name="_356__FDSAUDITLINK__" hidden="1">{"fdsup://Directions/FactSet Auditing Viewer?action=AUDIT_VALUE&amp;DB=129&amp;ID1=62985Q10&amp;VALUEID=01001&amp;SDATE=2010&amp;PERIODTYPE=ANN_STD&amp;window=popup_no_bar&amp;width=385&amp;height=120&amp;START_MAXIMIZED=FALSE&amp;creator=factset&amp;display_string=Audit"}</definedName>
    <definedName name="_357__FDSAUDITLINK__" localSheetId="2" hidden="1">{"fdsup://Directions/FactSet Auditing Viewer?action=AUDIT_VALUE&amp;DB=129&amp;ID1=64110D10&amp;VALUEID=02001&amp;SDATE=201003&amp;PERIODTYPE=QTR_STD&amp;window=popup_no_bar&amp;width=385&amp;height=120&amp;START_MAXIMIZED=FALSE&amp;creator=factset&amp;display_string=Audit"}</definedName>
    <definedName name="_357__FDSAUDITLINK__" hidden="1">{"fdsup://Directions/FactSet Auditing Viewer?action=AUDIT_VALUE&amp;DB=129&amp;ID1=64110D10&amp;VALUEID=02001&amp;SDATE=201003&amp;PERIODTYPE=QTR_STD&amp;window=popup_no_bar&amp;width=385&amp;height=120&amp;START_MAXIMIZED=FALSE&amp;creator=factset&amp;display_string=Audit"}</definedName>
    <definedName name="_358__FDSAUDITLINK__" localSheetId="2" hidden="1">{"fdsup://Directions/FactSet Auditing Viewer?action=AUDIT_VALUE&amp;DB=129&amp;ID1=03662Q10&amp;VALUEID=01001&amp;SDATE=2010&amp;PERIODTYPE=ANN_STD&amp;window=popup_no_bar&amp;width=385&amp;height=120&amp;START_MAXIMIZED=FALSE&amp;creator=factset&amp;display_string=Audit"}</definedName>
    <definedName name="_358__FDSAUDITLINK__" hidden="1">{"fdsup://Directions/FactSet Auditing Viewer?action=AUDIT_VALUE&amp;DB=129&amp;ID1=03662Q10&amp;VALUEID=01001&amp;SDATE=2010&amp;PERIODTYPE=ANN_STD&amp;window=popup_no_bar&amp;width=385&amp;height=120&amp;START_MAXIMIZED=FALSE&amp;creator=factset&amp;display_string=Audit"}</definedName>
    <definedName name="_359__FDSAUDITLINK__" localSheetId="2" hidden="1">{"fdsup://Directions/FactSet Auditing Viewer?action=AUDIT_VALUE&amp;DB=129&amp;ID1=03662Q10&amp;VALUEID=02001&amp;SDATE=201004&amp;PERIODTYPE=QTR_STD&amp;window=popup_no_bar&amp;width=385&amp;height=120&amp;START_MAXIMIZED=FALSE&amp;creator=factset&amp;display_string=Audit"}</definedName>
    <definedName name="_359__FDSAUDITLINK__" hidden="1">{"fdsup://Directions/FactSet Auditing Viewer?action=AUDIT_VALUE&amp;DB=129&amp;ID1=03662Q10&amp;VALUEID=02001&amp;SDATE=201004&amp;PERIODTYPE=QTR_STD&amp;window=popup_no_bar&amp;width=385&amp;height=120&amp;START_MAXIMIZED=FALSE&amp;creator=factset&amp;display_string=Audit"}</definedName>
    <definedName name="_360__FDSAUDITLINK__" localSheetId="2" hidden="1">{"fdsup://Directions/FactSet Auditing Viewer?action=AUDIT_VALUE&amp;DB=129&amp;ID1=00846U10&amp;VALUEID=02001&amp;SDATE=201101&amp;PERIODTYPE=QTR_STD&amp;window=popup_no_bar&amp;width=385&amp;height=120&amp;START_MAXIMIZED=FALSE&amp;creator=factset&amp;display_string=Audit"}</definedName>
    <definedName name="_360__FDSAUDITLINK__" hidden="1">{"fdsup://Directions/FactSet Auditing Viewer?action=AUDIT_VALUE&amp;DB=129&amp;ID1=00846U10&amp;VALUEID=02001&amp;SDATE=201101&amp;PERIODTYPE=QTR_STD&amp;window=popup_no_bar&amp;width=385&amp;height=120&amp;START_MAXIMIZED=FALSE&amp;creator=factset&amp;display_string=Audit"}</definedName>
    <definedName name="_361__FDSAUDITLINK__" localSheetId="2" hidden="1">{"fdsup://Directions/FactSet Auditing Viewer?action=AUDIT_VALUE&amp;DB=129&amp;ID1=89623910&amp;VALUEID=01001&amp;SDATE=2010&amp;PERIODTYPE=ANN_STD&amp;window=popup_no_bar&amp;width=385&amp;height=120&amp;START_MAXIMIZED=FALSE&amp;creator=factset&amp;display_string=Audit"}</definedName>
    <definedName name="_361__FDSAUDITLINK__" hidden="1">{"fdsup://Directions/FactSet Auditing Viewer?action=AUDIT_VALUE&amp;DB=129&amp;ID1=89623910&amp;VALUEID=01001&amp;SDATE=2010&amp;PERIODTYPE=ANN_STD&amp;window=popup_no_bar&amp;width=385&amp;height=120&amp;START_MAXIMIZED=FALSE&amp;creator=factset&amp;display_string=Audit"}</definedName>
    <definedName name="_362__FDSAUDITLINK__" localSheetId="2" hidden="1">{"fdsup://Directions/FactSet Auditing Viewer?action=AUDIT_VALUE&amp;DB=129&amp;ID1=G1151C10&amp;VALUEID=02001&amp;SDATE=201102&amp;PERIODTYPE=QTR_STD&amp;window=popup_no_bar&amp;width=385&amp;height=120&amp;START_MAXIMIZED=FALSE&amp;creator=factset&amp;display_string=Audit"}</definedName>
    <definedName name="_362__FDSAUDITLINK__" hidden="1">{"fdsup://Directions/FactSet Auditing Viewer?action=AUDIT_VALUE&amp;DB=129&amp;ID1=G1151C10&amp;VALUEID=02001&amp;SDATE=201102&amp;PERIODTYPE=QTR_STD&amp;window=popup_no_bar&amp;width=385&amp;height=120&amp;START_MAXIMIZED=FALSE&amp;creator=factset&amp;display_string=Audit"}</definedName>
    <definedName name="_363__FDSAUDITLINK__" localSheetId="2" hidden="1">{"fdsup://Directions/FactSet Auditing Viewer?action=AUDIT_VALUE&amp;DB=129&amp;ID1=69642930&amp;VALUEID=02001&amp;SDATE=201102&amp;PERIODTYPE=QTR_STD&amp;window=popup_no_bar&amp;width=385&amp;height=120&amp;START_MAXIMIZED=FALSE&amp;creator=factset&amp;display_string=Audit"}</definedName>
    <definedName name="_363__FDSAUDITLINK__" hidden="1">{"fdsup://Directions/FactSet Auditing Viewer?action=AUDIT_VALUE&amp;DB=129&amp;ID1=69642930&amp;VALUEID=02001&amp;SDATE=201102&amp;PERIODTYPE=QTR_STD&amp;window=popup_no_bar&amp;width=385&amp;height=120&amp;START_MAXIMIZED=FALSE&amp;creator=factset&amp;display_string=Audit"}</definedName>
    <definedName name="_364__FDSAUDITLINK__" localSheetId="2" hidden="1">{"fdsup://Directions/FactSet Auditing Viewer?action=AUDIT_VALUE&amp;DB=129&amp;ID1=24419910&amp;VALUEID=02001&amp;SDATE=201101&amp;PERIODTYPE=QTR_STD&amp;window=popup_no_bar&amp;width=385&amp;height=120&amp;START_MAXIMIZED=FALSE&amp;creator=factset&amp;display_string=Audit"}</definedName>
    <definedName name="_364__FDSAUDITLINK__" hidden="1">{"fdsup://Directions/FactSet Auditing Viewer?action=AUDIT_VALUE&amp;DB=129&amp;ID1=24419910&amp;VALUEID=02001&amp;SDATE=201101&amp;PERIODTYPE=QTR_STD&amp;window=popup_no_bar&amp;width=385&amp;height=120&amp;START_MAXIMIZED=FALSE&amp;creator=factset&amp;display_string=Audit"}</definedName>
    <definedName name="_365__FDSAUDITLINK__" localSheetId="2" hidden="1">{"fdsup://Directions/FactSet Auditing Viewer?action=AUDIT_VALUE&amp;DB=129&amp;ID1=59268810&amp;VALUEID=02001&amp;SDATE=201004&amp;PERIODTYPE=QTR_STD&amp;window=popup_no_bar&amp;width=385&amp;height=120&amp;START_MAXIMIZED=FALSE&amp;creator=factset&amp;display_string=Audit"}</definedName>
    <definedName name="_365__FDSAUDITLINK__" hidden="1">{"fdsup://Directions/FactSet Auditing Viewer?action=AUDIT_VALUE&amp;DB=129&amp;ID1=59268810&amp;VALUEID=02001&amp;SDATE=201004&amp;PERIODTYPE=QTR_STD&amp;window=popup_no_bar&amp;width=385&amp;height=120&amp;START_MAXIMIZED=FALSE&amp;creator=factset&amp;display_string=Audit"}</definedName>
    <definedName name="_366__FDSAUDITLINK__" localSheetId="2" hidden="1">{"fdsup://Directions/FactSet Auditing Viewer?action=AUDIT_VALUE&amp;DB=129&amp;ID1=59268810&amp;VALUEID=01001&amp;SDATE=2010&amp;PERIODTYPE=ANN_STD&amp;window=popup_no_bar&amp;width=385&amp;height=120&amp;START_MAXIMIZED=FALSE&amp;creator=factset&amp;display_string=Audit"}</definedName>
    <definedName name="_366__FDSAUDITLINK__" hidden="1">{"fdsup://Directions/FactSet Auditing Viewer?action=AUDIT_VALUE&amp;DB=129&amp;ID1=59268810&amp;VALUEID=01001&amp;SDATE=2010&amp;PERIODTYPE=ANN_STD&amp;window=popup_no_bar&amp;width=385&amp;height=120&amp;START_MAXIMIZED=FALSE&amp;creator=factset&amp;display_string=Audit"}</definedName>
    <definedName name="_367__FDSAUDITLINK__" localSheetId="2" hidden="1">{"fdsup://Directions/FactSet Auditing Viewer?action=AUDIT_VALUE&amp;DB=129&amp;ID1=92345Y10&amp;VALUEID=01001&amp;SDATE=2010&amp;PERIODTYPE=ANN_STD&amp;window=popup_no_bar&amp;width=385&amp;height=120&amp;START_MAXIMIZED=FALSE&amp;creator=factset&amp;display_string=Audit"}</definedName>
    <definedName name="_367__FDSAUDITLINK__" hidden="1">{"fdsup://Directions/FactSet Auditing Viewer?action=AUDIT_VALUE&amp;DB=129&amp;ID1=92345Y10&amp;VALUEID=01001&amp;SDATE=2010&amp;PERIODTYPE=ANN_STD&amp;window=popup_no_bar&amp;width=385&amp;height=120&amp;START_MAXIMIZED=FALSE&amp;creator=factset&amp;display_string=Audit"}</definedName>
    <definedName name="_368__FDSAUDITLINK__" localSheetId="2" hidden="1">{"fdsup://Directions/FactSet Auditing Viewer?action=AUDIT_VALUE&amp;DB=129&amp;ID1=24791620&amp;VALUEID=02001&amp;SDATE=201004&amp;PERIODTYPE=QTR_STD&amp;window=popup_no_bar&amp;width=385&amp;height=120&amp;START_MAXIMIZED=FALSE&amp;creator=factset&amp;display_string=Audit"}</definedName>
    <definedName name="_368__FDSAUDITLINK__" hidden="1">{"fdsup://Directions/FactSet Auditing Viewer?action=AUDIT_VALUE&amp;DB=129&amp;ID1=24791620&amp;VALUEID=02001&amp;SDATE=201004&amp;PERIODTYPE=QTR_STD&amp;window=popup_no_bar&amp;width=385&amp;height=120&amp;START_MAXIMIZED=FALSE&amp;creator=factset&amp;display_string=Audit"}</definedName>
    <definedName name="_369__FDSAUDITLINK__" localSheetId="2" hidden="1">{"fdsup://Directions/FactSet Auditing Viewer?action=AUDIT_VALUE&amp;DB=129&amp;ID1=24791620&amp;VALUEID=01001&amp;SDATE=2010&amp;PERIODTYPE=ANN_STD&amp;window=popup_no_bar&amp;width=385&amp;height=120&amp;START_MAXIMIZED=FALSE&amp;creator=factset&amp;display_string=Audit"}</definedName>
    <definedName name="_369__FDSAUDITLINK__" hidden="1">{"fdsup://Directions/FactSet Auditing Viewer?action=AUDIT_VALUE&amp;DB=129&amp;ID1=24791620&amp;VALUEID=01001&amp;SDATE=2010&amp;PERIODTYPE=ANN_STD&amp;window=popup_no_bar&amp;width=385&amp;height=120&amp;START_MAXIMIZED=FALSE&amp;creator=factset&amp;display_string=Audit"}</definedName>
    <definedName name="_370__FDSAUDITLINK__" localSheetId="2" hidden="1">{"fdsup://Directions/FactSet Auditing Viewer?action=AUDIT_VALUE&amp;DB=129&amp;ID1=33643310&amp;VALUEID=02001&amp;SDATE=201004&amp;PERIODTYPE=QTR_STD&amp;window=popup_no_bar&amp;width=385&amp;height=120&amp;START_MAXIMIZED=FALSE&amp;creator=factset&amp;display_string=Audit"}</definedName>
    <definedName name="_370__FDSAUDITLINK__" hidden="1">{"fdsup://Directions/FactSet Auditing Viewer?action=AUDIT_VALUE&amp;DB=129&amp;ID1=33643310&amp;VALUEID=02001&amp;SDATE=201004&amp;PERIODTYPE=QTR_STD&amp;window=popup_no_bar&amp;width=385&amp;height=120&amp;START_MAXIMIZED=FALSE&amp;creator=factset&amp;display_string=Audit"}</definedName>
    <definedName name="_371__FDSAUDITLINK__" localSheetId="2" hidden="1">{"fdsup://Directions/FactSet Auditing Viewer?action=AUDIT_VALUE&amp;DB=129&amp;ID1=33643310&amp;VALUEID=01001&amp;SDATE=2010&amp;PERIODTYPE=ANN_STD&amp;window=popup_no_bar&amp;width=385&amp;height=120&amp;START_MAXIMIZED=FALSE&amp;creator=factset&amp;display_string=Audit"}</definedName>
    <definedName name="_371__FDSAUDITLINK__" hidden="1">{"fdsup://Directions/FactSet Auditing Viewer?action=AUDIT_VALUE&amp;DB=129&amp;ID1=33643310&amp;VALUEID=01001&amp;SDATE=2010&amp;PERIODTYPE=ANN_STD&amp;window=popup_no_bar&amp;width=385&amp;height=120&amp;START_MAXIMIZED=FALSE&amp;creator=factset&amp;display_string=Audit"}</definedName>
    <definedName name="_372__FDSAUDITLINK__" localSheetId="2" hidden="1">{"fdsup://Directions/FactSet Auditing Viewer?action=AUDIT_VALUE&amp;DB=129&amp;ID1=96683710&amp;VALUEID=02001&amp;SDATE=201101&amp;PERIODTYPE=QTR_STD&amp;window=popup_no_bar&amp;width=385&amp;height=120&amp;START_MAXIMIZED=FALSE&amp;creator=factset&amp;display_string=Audit"}</definedName>
    <definedName name="_372__FDSAUDITLINK__" hidden="1">{"fdsup://Directions/FactSet Auditing Viewer?action=AUDIT_VALUE&amp;DB=129&amp;ID1=96683710&amp;VALUEID=02001&amp;SDATE=201101&amp;PERIODTYPE=QTR_STD&amp;window=popup_no_bar&amp;width=385&amp;height=120&amp;START_MAXIMIZED=FALSE&amp;creator=factset&amp;display_string=Audit"}</definedName>
    <definedName name="_373__FDSAUDITLINK__" localSheetId="2" hidden="1">{"fdsup://Directions/FactSet Auditing Viewer?action=AUDIT_VALUE&amp;DB=129&amp;ID1=65410610&amp;VALUEID=02001&amp;SDATE=201003&amp;PERIODTYPE=QTR_STD&amp;window=popup_no_bar&amp;width=385&amp;height=120&amp;START_MAXIMIZED=FALSE&amp;creator=factset&amp;display_string=Audit"}</definedName>
    <definedName name="_373__FDSAUDITLINK__" hidden="1">{"fdsup://Directions/FactSet Auditing Viewer?action=AUDIT_VALUE&amp;DB=129&amp;ID1=65410610&amp;VALUEID=02001&amp;SDATE=201003&amp;PERIODTYPE=QTR_STD&amp;window=popup_no_bar&amp;width=385&amp;height=120&amp;START_MAXIMIZED=FALSE&amp;creator=factset&amp;display_string=Audit"}</definedName>
    <definedName name="_374__FDSAUDITLINK__" localSheetId="2" hidden="1">{"fdsup://Directions/FactSet Auditing Viewer?action=AUDIT_VALUE&amp;DB=129&amp;ID1=09972410&amp;VALUEID=01001&amp;SDATE=2010&amp;PERIODTYPE=ANN_STD&amp;window=popup_no_bar&amp;width=385&amp;height=120&amp;START_MAXIMIZED=FALSE&amp;creator=factset&amp;display_string=Audit"}</definedName>
    <definedName name="_374__FDSAUDITLINK__" hidden="1">{"fdsup://Directions/FactSet Auditing Viewer?action=AUDIT_VALUE&amp;DB=129&amp;ID1=09972410&amp;VALUEID=01001&amp;SDATE=2010&amp;PERIODTYPE=ANN_STD&amp;window=popup_no_bar&amp;width=385&amp;height=120&amp;START_MAXIMIZED=FALSE&amp;creator=factset&amp;display_string=Audit"}</definedName>
    <definedName name="_375__FDSAUDITLINK__" localSheetId="2" hidden="1">{"fdsup://Directions/FactSet Auditing Viewer?action=AUDIT_VALUE&amp;DB=129&amp;ID1=47836610&amp;VALUEID=02001&amp;SDATE=201101&amp;PERIODTYPE=QTR_STD&amp;window=popup_no_bar&amp;width=385&amp;height=120&amp;START_MAXIMIZED=FALSE&amp;creator=factset&amp;display_string=Audit"}</definedName>
    <definedName name="_375__FDSAUDITLINK__" hidden="1">{"fdsup://Directions/FactSet Auditing Viewer?action=AUDIT_VALUE&amp;DB=129&amp;ID1=47836610&amp;VALUEID=02001&amp;SDATE=201101&amp;PERIODTYPE=QTR_STD&amp;window=popup_no_bar&amp;width=385&amp;height=120&amp;START_MAXIMIZED=FALSE&amp;creator=factset&amp;display_string=Audit"}</definedName>
    <definedName name="_376__FDSAUDITLINK__" localSheetId="2" hidden="1">{"fdsup://Directions/FactSet Auditing Viewer?action=AUDIT_VALUE&amp;DB=129&amp;ID1=85524410&amp;VALUEID=01001&amp;SDATE=2010&amp;PERIODTYPE=ANN_STD&amp;window=popup_no_bar&amp;width=385&amp;height=120&amp;START_MAXIMIZED=FALSE&amp;creator=factset&amp;display_string=Audit"}</definedName>
    <definedName name="_376__FDSAUDITLINK__" hidden="1">{"fdsup://Directions/FactSet Auditing Viewer?action=AUDIT_VALUE&amp;DB=129&amp;ID1=85524410&amp;VALUEID=01001&amp;SDATE=2010&amp;PERIODTYPE=ANN_STD&amp;window=popup_no_bar&amp;width=385&amp;height=120&amp;START_MAXIMIZED=FALSE&amp;creator=factset&amp;display_string=Audit"}</definedName>
    <definedName name="_377__FDSAUDITLINK__" localSheetId="2" hidden="1">{"fdsup://Directions/FactSet Auditing Viewer?action=AUDIT_VALUE&amp;DB=129&amp;ID1=09972410&amp;VALUEID=02001&amp;SDATE=201004&amp;PERIODTYPE=QTR_STD&amp;window=popup_no_bar&amp;width=385&amp;height=120&amp;START_MAXIMIZED=FALSE&amp;creator=factset&amp;display_string=Audit"}</definedName>
    <definedName name="_377__FDSAUDITLINK__" hidden="1">{"fdsup://Directions/FactSet Auditing Viewer?action=AUDIT_VALUE&amp;DB=129&amp;ID1=09972410&amp;VALUEID=02001&amp;SDATE=201004&amp;PERIODTYPE=QTR_STD&amp;window=popup_no_bar&amp;width=385&amp;height=120&amp;START_MAXIMIZED=FALSE&amp;creator=factset&amp;display_string=Audit"}</definedName>
    <definedName name="_378__FDSAUDITLINK__" localSheetId="2" hidden="1">{"fdsup://Directions/FactSet Auditing Viewer?action=AUDIT_VALUE&amp;DB=129&amp;ID1=65410610&amp;VALUEID=01001&amp;SDATE=2004&amp;PERIODTYPE=ANN_STD&amp;window=popup_no_bar&amp;width=385&amp;height=120&amp;START_MAXIMIZED=FALSE&amp;creator=factset&amp;display_string=Audit"}</definedName>
    <definedName name="_378__FDSAUDITLINK__" hidden="1">{"fdsup://Directions/FactSet Auditing Viewer?action=AUDIT_VALUE&amp;DB=129&amp;ID1=65410610&amp;VALUEID=01001&amp;SDATE=2004&amp;PERIODTYPE=ANN_STD&amp;window=popup_no_bar&amp;width=385&amp;height=120&amp;START_MAXIMIZED=FALSE&amp;creator=factset&amp;display_string=Audit"}</definedName>
    <definedName name="_379__FDSAUDITLINK__" localSheetId="2" hidden="1">{"fdsup://Directions/FactSet Auditing Viewer?action=AUDIT_VALUE&amp;DB=129&amp;ID1=65410610&amp;VALUEID=01001&amp;SDATE=2009&amp;PERIODTYPE=ANN_STD&amp;window=popup_no_bar&amp;width=385&amp;height=120&amp;START_MAXIMIZED=FALSE&amp;creator=factset&amp;display_string=Audit"}</definedName>
    <definedName name="_379__FDSAUDITLINK__" hidden="1">{"fdsup://Directions/FactSet Auditing Viewer?action=AUDIT_VALUE&amp;DB=129&amp;ID1=65410610&amp;VALUEID=01001&amp;SDATE=2009&amp;PERIODTYPE=ANN_STD&amp;window=popup_no_bar&amp;width=385&amp;height=120&amp;START_MAXIMIZED=FALSE&amp;creator=factset&amp;display_string=Audit"}</definedName>
    <definedName name="_380__FDSAUDITLINK__" localSheetId="2" hidden="1">{"fdsup://Directions/FactSet Auditing Viewer?action=AUDIT_VALUE&amp;DB=129&amp;ID1=85524410&amp;VALUEID=05194&amp;SDATE=201101&amp;PERIODTYPE=QTR_STD&amp;window=popup_no_bar&amp;width=385&amp;height=120&amp;START_MAXIMIZED=FALSE&amp;creator=factset&amp;display_string=Audit"}</definedName>
    <definedName name="_380__FDSAUDITLINK__" hidden="1">{"fdsup://Directions/FactSet Auditing Viewer?action=AUDIT_VALUE&amp;DB=129&amp;ID1=85524410&amp;VALUEID=05194&amp;SDATE=201101&amp;PERIODTYPE=QTR_STD&amp;window=popup_no_bar&amp;width=385&amp;height=120&amp;START_MAXIMIZED=FALSE&amp;creator=factset&amp;display_string=Audit"}</definedName>
    <definedName name="_381__FDSAUDITLINK__" localSheetId="2" hidden="1">{"fdsup://Directions/FactSet Auditing Viewer?action=AUDIT_VALUE&amp;DB=129&amp;ID1=47836610&amp;VALUEID=05194&amp;SDATE=201101&amp;PERIODTYPE=QTR_STD&amp;window=popup_no_bar&amp;width=385&amp;height=120&amp;START_MAXIMIZED=FALSE&amp;creator=factset&amp;display_string=Audit"}</definedName>
    <definedName name="_381__FDSAUDITLINK__" hidden="1">{"fdsup://Directions/FactSet Auditing Viewer?action=AUDIT_VALUE&amp;DB=129&amp;ID1=47836610&amp;VALUEID=05194&amp;SDATE=201101&amp;PERIODTYPE=QTR_STD&amp;window=popup_no_bar&amp;width=385&amp;height=120&amp;START_MAXIMIZED=FALSE&amp;creator=factset&amp;display_string=Audit"}</definedName>
    <definedName name="_382__FDSAUDITLINK__" localSheetId="2" hidden="1">{"fdsup://directions/FAT Viewer?action=UPDATE&amp;creator=factset&amp;DYN_ARGS=TRUE&amp;DOC_NAME=FAT:FQL_AUDITING_CLIENT_TEMPLATE.FAT&amp;display_string=Audit&amp;VAR:KEY=DQZCFODEJW&amp;VAR:QUERY=RkZfRlJFRV9DRihMVE0sMCwsLCxVU0Qp&amp;WINDOW=FIRST_POPUP&amp;HEIGHT=450&amp;WIDTH=450&amp;START_MAXIMI","ZED=FALSE&amp;VAR:CALENDAR=US&amp;VAR:SYMBOL=ACN&amp;VAR:INDEX=0"}</definedName>
    <definedName name="_382__FDSAUDITLINK__" hidden="1">{"fdsup://directions/FAT Viewer?action=UPDATE&amp;creator=factset&amp;DYN_ARGS=TRUE&amp;DOC_NAME=FAT:FQL_AUDITING_CLIENT_TEMPLATE.FAT&amp;display_string=Audit&amp;VAR:KEY=DQZCFODEJW&amp;VAR:QUERY=RkZfRlJFRV9DRihMVE0sMCwsLCxVU0Qp&amp;WINDOW=FIRST_POPUP&amp;HEIGHT=450&amp;WIDTH=450&amp;START_MAXIMI","ZED=FALSE&amp;VAR:CALENDAR=US&amp;VAR:SYMBOL=ACN&amp;VAR:INDEX=0"}</definedName>
    <definedName name="_383__FDSAUDITLINK__" localSheetId="2" hidden="1">{"fdsup://directions/FAT Viewer?action=UPDATE&amp;creator=factset&amp;DYN_ARGS=TRUE&amp;DOC_NAME=FAT:FQL_AUDITING_CLIENT_TEMPLATE.FAT&amp;display_string=Audit&amp;VAR:KEY=ZERCXODYXE&amp;VAR:QUERY=RkZfR1JPU1NfTUdOKE1PTiwwKQ==&amp;WINDOW=FIRST_POPUP&amp;HEIGHT=450&amp;WIDTH=450&amp;START_MAXIMIZED=","FALSE&amp;VAR:CALENDAR=US&amp;VAR:SYMBOL=TRMB&amp;VAR:INDEX=0"}</definedName>
    <definedName name="_383__FDSAUDITLINK__" hidden="1">{"fdsup://directions/FAT Viewer?action=UPDATE&amp;creator=factset&amp;DYN_ARGS=TRUE&amp;DOC_NAME=FAT:FQL_AUDITING_CLIENT_TEMPLATE.FAT&amp;display_string=Audit&amp;VAR:KEY=ZERCXODYXE&amp;VAR:QUERY=RkZfR1JPU1NfTUdOKE1PTiwwKQ==&amp;WINDOW=FIRST_POPUP&amp;HEIGHT=450&amp;WIDTH=450&amp;START_MAXIMIZED=","FALSE&amp;VAR:CALENDAR=US&amp;VAR:SYMBOL=TRMB&amp;VAR:INDEX=0"}</definedName>
    <definedName name="_384__FDSAUDITLINK__" localSheetId="2" hidden="1">{"fdsup://directions/FAT Viewer?action=UPDATE&amp;creator=factset&amp;DYN_ARGS=TRUE&amp;DOC_NAME=FAT:FQL_AUDITING_CLIENT_TEMPLATE.FAT&amp;display_string=Audit&amp;VAR:KEY=VCLYZANGTI&amp;VAR:QUERY=RkZfR1JPU1NfTUdOKE1PTiwwKQ==&amp;WINDOW=FIRST_POPUP&amp;HEIGHT=450&amp;WIDTH=450&amp;START_MAXIMIZED=","FALSE&amp;VAR:CALENDAR=US&amp;VAR:SYMBOL=IBM&amp;VAR:INDEX=0"}</definedName>
    <definedName name="_384__FDSAUDITLINK__" hidden="1">{"fdsup://directions/FAT Viewer?action=UPDATE&amp;creator=factset&amp;DYN_ARGS=TRUE&amp;DOC_NAME=FAT:FQL_AUDITING_CLIENT_TEMPLATE.FAT&amp;display_string=Audit&amp;VAR:KEY=VCLYZANGTI&amp;VAR:QUERY=RkZfR1JPU1NfTUdOKE1PTiwwKQ==&amp;WINDOW=FIRST_POPUP&amp;HEIGHT=450&amp;WIDTH=450&amp;START_MAXIMIZED=","FALSE&amp;VAR:CALENDAR=US&amp;VAR:SYMBOL=IBM&amp;VAR:INDEX=0"}</definedName>
    <definedName name="_385__FDSAUDITLINK__" localSheetId="2" hidden="1">{"fdsup://directions/FAT Viewer?action=UPDATE&amp;creator=factset&amp;DYN_ARGS=TRUE&amp;DOC_NAME=FAT:FQL_AUDITING_CLIENT_TEMPLATE.FAT&amp;display_string=Audit&amp;VAR:KEY=FYJINATMBY&amp;VAR:QUERY=RkZfR1JPU1NfTUdOKE1PTiwwKQ==&amp;WINDOW=FIRST_POPUP&amp;HEIGHT=450&amp;WIDTH=450&amp;START_MAXIMIZED=","FALSE&amp;VAR:CALENDAR=US&amp;VAR:SYMBOL=HPQ&amp;VAR:INDEX=0"}</definedName>
    <definedName name="_385__FDSAUDITLINK__" hidden="1">{"fdsup://directions/FAT Viewer?action=UPDATE&amp;creator=factset&amp;DYN_ARGS=TRUE&amp;DOC_NAME=FAT:FQL_AUDITING_CLIENT_TEMPLATE.FAT&amp;display_string=Audit&amp;VAR:KEY=FYJINATMBY&amp;VAR:QUERY=RkZfR1JPU1NfTUdOKE1PTiwwKQ==&amp;WINDOW=FIRST_POPUP&amp;HEIGHT=450&amp;WIDTH=450&amp;START_MAXIMIZED=","FALSE&amp;VAR:CALENDAR=US&amp;VAR:SYMBOL=HPQ&amp;VAR:INDEX=0"}</definedName>
    <definedName name="_386__FDSAUDITLINK__" localSheetId="2" hidden="1">{"fdsup://directions/FAT Viewer?action=UPDATE&amp;creator=factset&amp;DYN_ARGS=TRUE&amp;DOC_NAME=FAT:FQL_AUDITING_CLIENT_TEMPLATE.FAT&amp;display_string=Audit&amp;VAR:KEY=VMRIJEFWHM&amp;VAR:QUERY=RkZfR1JPU1NfTUdOKE1PTiwwKQ==&amp;WINDOW=FIRST_POPUP&amp;HEIGHT=450&amp;WIDTH=450&amp;START_MAXIMIZED=","FALSE&amp;VAR:CALENDAR=US&amp;VAR:SYMBOL=GOOG&amp;VAR:INDEX=0"}</definedName>
    <definedName name="_386__FDSAUDITLINK__" hidden="1">{"fdsup://directions/FAT Viewer?action=UPDATE&amp;creator=factset&amp;DYN_ARGS=TRUE&amp;DOC_NAME=FAT:FQL_AUDITING_CLIENT_TEMPLATE.FAT&amp;display_string=Audit&amp;VAR:KEY=VMRIJEFWHM&amp;VAR:QUERY=RkZfR1JPU1NfTUdOKE1PTiwwKQ==&amp;WINDOW=FIRST_POPUP&amp;HEIGHT=450&amp;WIDTH=450&amp;START_MAXIMIZED=","FALSE&amp;VAR:CALENDAR=US&amp;VAR:SYMBOL=GOOG&amp;VAR:INDEX=0"}</definedName>
    <definedName name="_387__FDSAUDITLINK__" localSheetId="2" hidden="1">{"fdsup://directions/FAT Viewer?action=UPDATE&amp;creator=factset&amp;DYN_ARGS=TRUE&amp;DOC_NAME=FAT:FQL_AUDITING_CLIENT_TEMPLATE.FAT&amp;display_string=Audit&amp;VAR:KEY=BGLQLELCTE&amp;VAR:QUERY=RkZfR1JPU1NfTUdOKE1PTiwwKQ==&amp;WINDOW=FIRST_POPUP&amp;HEIGHT=450&amp;WIDTH=450&amp;START_MAXIMIZED=","FALSE&amp;VAR:CALENDAR=US&amp;VAR:SYMBOL=CREE&amp;VAR:INDEX=0"}</definedName>
    <definedName name="_387__FDSAUDITLINK__" hidden="1">{"fdsup://directions/FAT Viewer?action=UPDATE&amp;creator=factset&amp;DYN_ARGS=TRUE&amp;DOC_NAME=FAT:FQL_AUDITING_CLIENT_TEMPLATE.FAT&amp;display_string=Audit&amp;VAR:KEY=BGLQLELCTE&amp;VAR:QUERY=RkZfR1JPU1NfTUdOKE1PTiwwKQ==&amp;WINDOW=FIRST_POPUP&amp;HEIGHT=450&amp;WIDTH=450&amp;START_MAXIMIZED=","FALSE&amp;VAR:CALENDAR=US&amp;VAR:SYMBOL=CREE&amp;VAR:INDEX=0"}</definedName>
    <definedName name="_388__FDSAUDITLINK__" localSheetId="2" hidden="1">{"fdsup://directions/FAT Viewer?action=UPDATE&amp;creator=factset&amp;DYN_ARGS=TRUE&amp;DOC_NAME=FAT:FQL_AUDITING_CLIENT_TEMPLATE.FAT&amp;display_string=Audit&amp;VAR:KEY=PEZAFGHIBK&amp;VAR:QUERY=RkZfR1JPU1NfTUdOKE1PTiwwKQ==&amp;WINDOW=FIRST_POPUP&amp;HEIGHT=450&amp;WIDTH=450&amp;START_MAXIMIZED=","FALSE&amp;VAR:CALENDAR=US&amp;VAR:SYMBOL=CTXS&amp;VAR:INDEX=0"}</definedName>
    <definedName name="_388__FDSAUDITLINK__" hidden="1">{"fdsup://directions/FAT Viewer?action=UPDATE&amp;creator=factset&amp;DYN_ARGS=TRUE&amp;DOC_NAME=FAT:FQL_AUDITING_CLIENT_TEMPLATE.FAT&amp;display_string=Audit&amp;VAR:KEY=PEZAFGHIBK&amp;VAR:QUERY=RkZfR1JPU1NfTUdOKE1PTiwwKQ==&amp;WINDOW=FIRST_POPUP&amp;HEIGHT=450&amp;WIDTH=450&amp;START_MAXIMIZED=","FALSE&amp;VAR:CALENDAR=US&amp;VAR:SYMBOL=CTXS&amp;VAR:INDEX=0"}</definedName>
    <definedName name="_389__FDSAUDITLINK__" localSheetId="2" hidden="1">{"fdsup://directions/FAT Viewer?action=UPDATE&amp;creator=factset&amp;DYN_ARGS=TRUE&amp;DOC_NAME=FAT:FQL_AUDITING_CLIENT_TEMPLATE.FAT&amp;display_string=Audit&amp;VAR:KEY=PAVUHADMVE&amp;VAR:QUERY=RkZfR1JPU1NfTUdOKE1PTiwwKQ==&amp;WINDOW=FIRST_POPUP&amp;HEIGHT=450&amp;WIDTH=450&amp;START_MAXIMIZED=","FALSE&amp;VAR:CALENDAR=US&amp;VAR:SYMBOL=CSCO&amp;VAR:INDEX=0"}</definedName>
    <definedName name="_389__FDSAUDITLINK__" hidden="1">{"fdsup://directions/FAT Viewer?action=UPDATE&amp;creator=factset&amp;DYN_ARGS=TRUE&amp;DOC_NAME=FAT:FQL_AUDITING_CLIENT_TEMPLATE.FAT&amp;display_string=Audit&amp;VAR:KEY=PAVUHADMVE&amp;VAR:QUERY=RkZfR1JPU1NfTUdOKE1PTiwwKQ==&amp;WINDOW=FIRST_POPUP&amp;HEIGHT=450&amp;WIDTH=450&amp;START_MAXIMIZED=","FALSE&amp;VAR:CALENDAR=US&amp;VAR:SYMBOL=CSCO&amp;VAR:INDEX=0"}</definedName>
    <definedName name="_390__FDSAUDITLINK__" localSheetId="2" hidden="1">{"fdsup://directions/FAT Viewer?action=UPDATE&amp;creator=factset&amp;DYN_ARGS=TRUE&amp;DOC_NAME=FAT:FQL_AUDITING_CLIENT_TEMPLATE.FAT&amp;display_string=Audit&amp;VAR:KEY=XATSLGLUBO&amp;VAR:QUERY=RkZfR1JPU1NfTUdOKE1PTiwwKQ==&amp;WINDOW=FIRST_POPUP&amp;HEIGHT=450&amp;WIDTH=450&amp;START_MAXIMIZED=","FALSE&amp;VAR:CALENDAR=US&amp;VAR:SYMBOL=AAPL&amp;VAR:INDEX=0"}</definedName>
    <definedName name="_390__FDSAUDITLINK__" hidden="1">{"fdsup://directions/FAT Viewer?action=UPDATE&amp;creator=factset&amp;DYN_ARGS=TRUE&amp;DOC_NAME=FAT:FQL_AUDITING_CLIENT_TEMPLATE.FAT&amp;display_string=Audit&amp;VAR:KEY=XATSLGLUBO&amp;VAR:QUERY=RkZfR1JPU1NfTUdOKE1PTiwwKQ==&amp;WINDOW=FIRST_POPUP&amp;HEIGHT=450&amp;WIDTH=450&amp;START_MAXIMIZED=","FALSE&amp;VAR:CALENDAR=US&amp;VAR:SYMBOL=AAPL&amp;VAR:INDEX=0"}</definedName>
    <definedName name="_391__FDSAUDITLINK__" localSheetId="2" hidden="1">{"fdsup://directions/FAT Viewer?action=UPDATE&amp;creator=factset&amp;DYN_ARGS=TRUE&amp;DOC_NAME=FAT:FQL_AUDITING_CLIENT_TEMPLATE.FAT&amp;display_string=Audit&amp;VAR:KEY=PSJOVMNCTW&amp;VAR:QUERY=RkZfR1JPU1NfTUdOKE1PTiwwKQ==&amp;WINDOW=FIRST_POPUP&amp;HEIGHT=450&amp;WIDTH=450&amp;START_MAXIMIZED=","FALSE&amp;VAR:CALENDAR=US&amp;VAR:SYMBOL=A&amp;VAR:INDEX=0"}</definedName>
    <definedName name="_391__FDSAUDITLINK__" hidden="1">{"fdsup://directions/FAT Viewer?action=UPDATE&amp;creator=factset&amp;DYN_ARGS=TRUE&amp;DOC_NAME=FAT:FQL_AUDITING_CLIENT_TEMPLATE.FAT&amp;display_string=Audit&amp;VAR:KEY=PSJOVMNCTW&amp;VAR:QUERY=RkZfR1JPU1NfTUdOKE1PTiwwKQ==&amp;WINDOW=FIRST_POPUP&amp;HEIGHT=450&amp;WIDTH=450&amp;START_MAXIMIZED=","FALSE&amp;VAR:CALENDAR=US&amp;VAR:SYMBOL=A&amp;VAR:INDEX=0"}</definedName>
    <definedName name="_392__FDSAUDITLINK__" localSheetId="2" hidden="1">{"fdsup://directions/FAT Viewer?action=UPDATE&amp;creator=factset&amp;DYN_ARGS=TRUE&amp;DOC_NAME=FAT:FQL_AUDITING_CLIENT_TEMPLATE.FAT&amp;display_string=Audit&amp;VAR:KEY=DORWRELIHG&amp;VAR:QUERY=RkZfR1JPU1NfTUdOKE1PTiwwKQ==&amp;WINDOW=FIRST_POPUP&amp;HEIGHT=450&amp;WIDTH=450&amp;START_MAXIMIZED=","FALSE&amp;VAR:CALENDAR=US&amp;VAR:SYMBOL=ADBE&amp;VAR:INDEX=0"}</definedName>
    <definedName name="_392__FDSAUDITLINK__" hidden="1">{"fdsup://directions/FAT Viewer?action=UPDATE&amp;creator=factset&amp;DYN_ARGS=TRUE&amp;DOC_NAME=FAT:FQL_AUDITING_CLIENT_TEMPLATE.FAT&amp;display_string=Audit&amp;VAR:KEY=DORWRELIHG&amp;VAR:QUERY=RkZfR1JPU1NfTUdOKE1PTiwwKQ==&amp;WINDOW=FIRST_POPUP&amp;HEIGHT=450&amp;WIDTH=450&amp;START_MAXIMIZED=","FALSE&amp;VAR:CALENDAR=US&amp;VAR:SYMBOL=ADBE&amp;VAR:INDEX=0"}</definedName>
    <definedName name="_393__FDSAUDITLINK__" localSheetId="2" hidden="1">{"fdsup://directions/FAT Viewer?action=UPDATE&amp;creator=factset&amp;DYN_ARGS=TRUE&amp;DOC_NAME=FAT:FQL_AUDITING_CLIENT_TEMPLATE.FAT&amp;display_string=Audit&amp;VAR:KEY=PIXKZOTSZG&amp;VAR:QUERY=RkZfR1JPU1NfTUdOKE1PTiwwKQ==&amp;WINDOW=FIRST_POPUP&amp;HEIGHT=450&amp;WIDTH=450&amp;START_MAXIMIZED=","FALSE&amp;VAR:CALENDAR=US&amp;VAR:SYMBOL=ACN&amp;VAR:INDEX=0"}</definedName>
    <definedName name="_393__FDSAUDITLINK__" hidden="1">{"fdsup://directions/FAT Viewer?action=UPDATE&amp;creator=factset&amp;DYN_ARGS=TRUE&amp;DOC_NAME=FAT:FQL_AUDITING_CLIENT_TEMPLATE.FAT&amp;display_string=Audit&amp;VAR:KEY=PIXKZOTSZG&amp;VAR:QUERY=RkZfR1JPU1NfTUdOKE1PTiwwKQ==&amp;WINDOW=FIRST_POPUP&amp;HEIGHT=450&amp;WIDTH=450&amp;START_MAXIMIZED=","FALSE&amp;VAR:CALENDAR=US&amp;VAR:SYMBOL=ACN&amp;VAR:INDEX=0"}</definedName>
    <definedName name="_394__FDSAUDITLINK__" localSheetId="2" hidden="1">{"fdsup://directions/FAT Viewer?action=UPDATE&amp;creator=factset&amp;DYN_ARGS=TRUE&amp;DOC_NAME=FAT:FQL_AUDITING_CLIENT_TEMPLATE.FAT&amp;display_string=Audit&amp;VAR:KEY=BEPODSZEHI&amp;VAR:QUERY=RkZfRlJFRV9DRihMVE0sMCwsLCxVU0Qp&amp;WINDOW=FIRST_POPUP&amp;HEIGHT=450&amp;WIDTH=450&amp;START_MAXIMI","ZED=FALSE&amp;VAR:CALENDAR=US&amp;VAR:SYMBOL=TECHNOLOGY&amp;VAR:INDEX=0"}</definedName>
    <definedName name="_394__FDSAUDITLINK__" hidden="1">{"fdsup://directions/FAT Viewer?action=UPDATE&amp;creator=factset&amp;DYN_ARGS=TRUE&amp;DOC_NAME=FAT:FQL_AUDITING_CLIENT_TEMPLATE.FAT&amp;display_string=Audit&amp;VAR:KEY=BEPODSZEHI&amp;VAR:QUERY=RkZfRlJFRV9DRihMVE0sMCwsLCxVU0Qp&amp;WINDOW=FIRST_POPUP&amp;HEIGHT=450&amp;WIDTH=450&amp;START_MAXIMI","ZED=FALSE&amp;VAR:CALENDAR=US&amp;VAR:SYMBOL=TECHNOLOGY&amp;VAR:INDEX=0"}</definedName>
    <definedName name="_395__FDSAUDITLINK__" localSheetId="2" hidden="1">{"fdsup://directions/FAT Viewer?action=UPDATE&amp;creator=factset&amp;DYN_ARGS=TRUE&amp;DOC_NAME=FAT:FQL_AUDITING_CLIENT_TEMPLATE.FAT&amp;display_string=Audit&amp;VAR:KEY=JKNMPITAXC&amp;VAR:QUERY=RkZfRlJFRV9DRihMVE0sMCwsLCxVU0Qp&amp;WINDOW=FIRST_POPUP&amp;HEIGHT=450&amp;WIDTH=450&amp;START_MAXIMI","ZED=FALSE&amp;VAR:CALENDAR=US&amp;VAR:SYMBOL=VMI&amp;VAR:INDEX=0"}</definedName>
    <definedName name="_395__FDSAUDITLINK__" hidden="1">{"fdsup://directions/FAT Viewer?action=UPDATE&amp;creator=factset&amp;DYN_ARGS=TRUE&amp;DOC_NAME=FAT:FQL_AUDITING_CLIENT_TEMPLATE.FAT&amp;display_string=Audit&amp;VAR:KEY=JKNMPITAXC&amp;VAR:QUERY=RkZfRlJFRV9DRihMVE0sMCwsLCxVU0Qp&amp;WINDOW=FIRST_POPUP&amp;HEIGHT=450&amp;WIDTH=450&amp;START_MAXIMI","ZED=FALSE&amp;VAR:CALENDAR=US&amp;VAR:SYMBOL=VMI&amp;VAR:INDEX=0"}</definedName>
    <definedName name="_396__FDSAUDITLINK__" localSheetId="2" hidden="1">{"fdsup://directions/FAT Viewer?action=UPDATE&amp;creator=factset&amp;DYN_ARGS=TRUE&amp;DOC_NAME=FAT:FQL_AUDITING_CLIENT_TEMPLATE.FAT&amp;display_string=Audit&amp;VAR:KEY=ZWPEZEBYVG&amp;VAR:QUERY=RkZfRlJFRV9DRihMVE0sMCwsLCxVU0Qp&amp;WINDOW=FIRST_POPUP&amp;HEIGHT=450&amp;WIDTH=450&amp;START_MAXIMI","ZED=FALSE&amp;VAR:CALENDAR=US&amp;VAR:SYMBOL=TTEK&amp;VAR:INDEX=0"}</definedName>
    <definedName name="_396__FDSAUDITLINK__" hidden="1">{"fdsup://directions/FAT Viewer?action=UPDATE&amp;creator=factset&amp;DYN_ARGS=TRUE&amp;DOC_NAME=FAT:FQL_AUDITING_CLIENT_TEMPLATE.FAT&amp;display_string=Audit&amp;VAR:KEY=ZWPEZEBYVG&amp;VAR:QUERY=RkZfRlJFRV9DRihMVE0sMCwsLCxVU0Qp&amp;WINDOW=FIRST_POPUP&amp;HEIGHT=450&amp;WIDTH=450&amp;START_MAXIMI","ZED=FALSE&amp;VAR:CALENDAR=US&amp;VAR:SYMBOL=TTEK&amp;VAR:INDEX=0"}</definedName>
    <definedName name="_397__FDSAUDITLINK__" localSheetId="2" hidden="1">{"fdsup://directions/FAT Viewer?action=UPDATE&amp;creator=factset&amp;DYN_ARGS=TRUE&amp;DOC_NAME=FAT:FQL_AUDITING_CLIENT_TEMPLATE.FAT&amp;display_string=Audit&amp;VAR:KEY=FUROHWVSBO&amp;VAR:QUERY=RkZfRlJFRV9DRihMVE0sMCwsLCxVU0Qp&amp;WINDOW=FIRST_POPUP&amp;HEIGHT=450&amp;WIDTH=450&amp;START_MAXIMI","ZED=FALSE&amp;VAR:CALENDAR=US&amp;VAR:SYMBOL=PWR&amp;VAR:INDEX=0"}</definedName>
    <definedName name="_397__FDSAUDITLINK__" hidden="1">{"fdsup://directions/FAT Viewer?action=UPDATE&amp;creator=factset&amp;DYN_ARGS=TRUE&amp;DOC_NAME=FAT:FQL_AUDITING_CLIENT_TEMPLATE.FAT&amp;display_string=Audit&amp;VAR:KEY=FUROHWVSBO&amp;VAR:QUERY=RkZfRlJFRV9DRihMVE0sMCwsLCxVU0Qp&amp;WINDOW=FIRST_POPUP&amp;HEIGHT=450&amp;WIDTH=450&amp;START_MAXIMI","ZED=FALSE&amp;VAR:CALENDAR=US&amp;VAR:SYMBOL=PWR&amp;VAR:INDEX=0"}</definedName>
    <definedName name="_398__FDSAUDITLINK__" localSheetId="2" hidden="1">{"fdsup://directions/FAT Viewer?action=UPDATE&amp;creator=factset&amp;DYN_ARGS=TRUE&amp;DOC_NAME=FAT:FQL_AUDITING_CLIENT_TEMPLATE.FAT&amp;display_string=Audit&amp;VAR:KEY=ZQDUNGBIHM&amp;VAR:QUERY=RkZfRlJFRV9DRihMVE0sMCwsLCxVU0Qp&amp;WINDOW=FIRST_POPUP&amp;HEIGHT=450&amp;WIDTH=450&amp;START_MAXIMI","ZED=FALSE&amp;VAR:CALENDAR=US&amp;VAR:SYMBOL=PLL&amp;VAR:INDEX=0"}</definedName>
    <definedName name="_398__FDSAUDITLINK__" hidden="1">{"fdsup://directions/FAT Viewer?action=UPDATE&amp;creator=factset&amp;DYN_ARGS=TRUE&amp;DOC_NAME=FAT:FQL_AUDITING_CLIENT_TEMPLATE.FAT&amp;display_string=Audit&amp;VAR:KEY=ZQDUNGBIHM&amp;VAR:QUERY=RkZfRlJFRV9DRihMVE0sMCwsLCxVU0Qp&amp;WINDOW=FIRST_POPUP&amp;HEIGHT=450&amp;WIDTH=450&amp;START_MAXIMI","ZED=FALSE&amp;VAR:CALENDAR=US&amp;VAR:SYMBOL=PLL&amp;VAR:INDEX=0"}</definedName>
    <definedName name="_399__FDSAUDITLINK__" localSheetId="2" hidden="1">{"fdsup://directions/FAT Viewer?action=UPDATE&amp;creator=factset&amp;DYN_ARGS=TRUE&amp;DOC_NAME=FAT:FQL_AUDITING_CLIENT_TEMPLATE.FAT&amp;display_string=Audit&amp;VAR:KEY=HYDANYVQXG&amp;VAR:QUERY=RkZfRlJFRV9DRihMVE0sMCwsLCxVU0Qp&amp;WINDOW=FIRST_POPUP&amp;HEIGHT=450&amp;WIDTH=450&amp;START_MAXIMI","ZED=FALSE&amp;VAR:CALENDAR=US&amp;VAR:SYMBOL=JBHT&amp;VAR:INDEX=0"}</definedName>
    <definedName name="_399__FDSAUDITLINK__" hidden="1">{"fdsup://directions/FAT Viewer?action=UPDATE&amp;creator=factset&amp;DYN_ARGS=TRUE&amp;DOC_NAME=FAT:FQL_AUDITING_CLIENT_TEMPLATE.FAT&amp;display_string=Audit&amp;VAR:KEY=HYDANYVQXG&amp;VAR:QUERY=RkZfRlJFRV9DRihMVE0sMCwsLCxVU0Qp&amp;WINDOW=FIRST_POPUP&amp;HEIGHT=450&amp;WIDTH=450&amp;START_MAXIMI","ZED=FALSE&amp;VAR:CALENDAR=US&amp;VAR:SYMBOL=JBHT&amp;VAR:INDEX=0"}</definedName>
    <definedName name="_3Q94" localSheetId="8">#REF!</definedName>
    <definedName name="_3Q94" localSheetId="11">#REF!</definedName>
    <definedName name="_3Q94" localSheetId="7">#REF!</definedName>
    <definedName name="_3Q94">#REF!</definedName>
    <definedName name="_3Q95" localSheetId="8">#REF!</definedName>
    <definedName name="_3Q95" localSheetId="11">#REF!</definedName>
    <definedName name="_3Q95" localSheetId="7">#REF!</definedName>
    <definedName name="_3Q95">#REF!</definedName>
    <definedName name="_4__FDSAUDITLINK__" localSheetId="2" hidden="1">{"fdsup://directions/FAT Viewer?action=UPDATE&amp;creator=factset&amp;DYN_ARGS=TRUE&amp;DOC_NAME=FAT:FQL_AUDITING_CLIENT_TEMPLATE.FAT&amp;display_string=Audit&amp;VAR:KEY=KFCREFGDID&amp;VAR:QUERY=UkdGX0RJVl9ZTEQoQU5OLDAsLCwsLCxOT0FVRElUKQ==&amp;WINDOW=FIRST_POPUP&amp;HEIGHT=450&amp;WIDTH=450&amp;","START_MAXIMIZED=FALSE&amp;VAR:CALENDAR=US&amp;VAR:SYMBOL=NVDA&amp;VAR:INDEX=0"}</definedName>
    <definedName name="_4__FDSAUDITLINK__" hidden="1">{"fdsup://directions/FAT Viewer?action=UPDATE&amp;creator=factset&amp;DYN_ARGS=TRUE&amp;DOC_NAME=FAT:FQL_AUDITING_CLIENT_TEMPLATE.FAT&amp;display_string=Audit&amp;VAR:KEY=KFCREFGDID&amp;VAR:QUERY=UkdGX0RJVl9ZTEQoQU5OLDAsLCwsLCxOT0FVRElUKQ==&amp;WINDOW=FIRST_POPUP&amp;HEIGHT=450&amp;WIDTH=450&amp;","START_MAXIMIZED=FALSE&amp;VAR:CALENDAR=US&amp;VAR:SYMBOL=NVDA&amp;VAR:INDEX=0"}</definedName>
    <definedName name="_400__FDSAUDITLINK__" localSheetId="2" hidden="1">{"fdsup://directions/FAT Viewer?action=UPDATE&amp;creator=factset&amp;DYN_ARGS=TRUE&amp;DOC_NAME=FAT:FQL_AUDITING_CLIENT_TEMPLATE.FAT&amp;display_string=Audit&amp;VAR:KEY=RKFWBKVSDY&amp;VAR:QUERY=RkZfRlJFRV9DRihMVE0sMCwsLCxVU0Qp&amp;WINDOW=FIRST_POPUP&amp;HEIGHT=450&amp;WIDTH=450&amp;START_MAXIMI","ZED=FALSE&amp;VAR:CALENDAR=US&amp;VAR:SYMBOL=CMI&amp;VAR:INDEX=0"}</definedName>
    <definedName name="_400__FDSAUDITLINK__" hidden="1">{"fdsup://directions/FAT Viewer?action=UPDATE&amp;creator=factset&amp;DYN_ARGS=TRUE&amp;DOC_NAME=FAT:FQL_AUDITING_CLIENT_TEMPLATE.FAT&amp;display_string=Audit&amp;VAR:KEY=RKFWBKVSDY&amp;VAR:QUERY=RkZfRlJFRV9DRihMVE0sMCwsLCxVU0Qp&amp;WINDOW=FIRST_POPUP&amp;HEIGHT=450&amp;WIDTH=450&amp;START_MAXIMI","ZED=FALSE&amp;VAR:CALENDAR=US&amp;VAR:SYMBOL=CMI&amp;VAR:INDEX=0"}</definedName>
    <definedName name="_401__FDSAUDITLINK__" localSheetId="2" hidden="1">{"fdsup://directions/FAT Viewer?action=UPDATE&amp;creator=factset&amp;DYN_ARGS=TRUE&amp;DOC_NAME=FAT:FQL_AUDITING_CLIENT_TEMPLATE.FAT&amp;display_string=Audit&amp;VAR:KEY=PGJCNUTUZQ&amp;VAR:QUERY=RkZfRlJFRV9DRihMVE0sMCwsLCxVU0Qp&amp;WINDOW=FIRST_POPUP&amp;HEIGHT=450&amp;WIDTH=450&amp;START_MAXIMI","ZED=FALSE&amp;VAR:CALENDAR=US&amp;VAR:SYMBOL=ABB&amp;VAR:INDEX=0"}</definedName>
    <definedName name="_401__FDSAUDITLINK__" hidden="1">{"fdsup://directions/FAT Viewer?action=UPDATE&amp;creator=factset&amp;DYN_ARGS=TRUE&amp;DOC_NAME=FAT:FQL_AUDITING_CLIENT_TEMPLATE.FAT&amp;display_string=Audit&amp;VAR:KEY=PGJCNUTUZQ&amp;VAR:QUERY=RkZfRlJFRV9DRihMVE0sMCwsLCxVU0Qp&amp;WINDOW=FIRST_POPUP&amp;HEIGHT=450&amp;WIDTH=450&amp;START_MAXIMI","ZED=FALSE&amp;VAR:CALENDAR=US&amp;VAR:SYMBOL=ABB&amp;VAR:INDEX=0"}</definedName>
    <definedName name="_402__FDSAUDITLINK__" localSheetId="2" hidden="1">{"fdsup://Directions/FactSet Auditing Viewer?action=AUDIT_VALUE&amp;DB=129&amp;ID1=74762E10&amp;VALUEID=02001&amp;SDATE=201002&amp;PERIODTYPE=QTR_STD&amp;window=popup_no_bar&amp;width=385&amp;height=120&amp;START_MAXIMIZED=FALSE&amp;creator=factset&amp;display_string=Audit"}</definedName>
    <definedName name="_402__FDSAUDITLINK__" hidden="1">{"fdsup://Directions/FactSet Auditing Viewer?action=AUDIT_VALUE&amp;DB=129&amp;ID1=74762E10&amp;VALUEID=02001&amp;SDATE=201002&amp;PERIODTYPE=QTR_STD&amp;window=popup_no_bar&amp;width=385&amp;height=120&amp;START_MAXIMIZED=FALSE&amp;creator=factset&amp;display_string=Audit"}</definedName>
    <definedName name="_403__FDSAUDITLINK__" localSheetId="2" hidden="1">{"fdsup://directions/FAT Viewer?action=UPDATE&amp;creator=factset&amp;DYN_ARGS=TRUE&amp;DOC_NAME=FAT:FQL_AUDITING_CLIENT_TEMPLATE.FAT&amp;display_string=Audit&amp;VAR:KEY=NKFODUNQFI&amp;VAR:QUERY=RkZfR1JPU1NfTUdOKE1PTiwwKQ==&amp;WINDOW=FIRST_POPUP&amp;HEIGHT=450&amp;WIDTH=450&amp;START_MAXIMIZED=","FALSE&amp;VAR:CALENDAR=US&amp;VAR:SYMBOL=VMI&amp;VAR:INDEX=0"}</definedName>
    <definedName name="_403__FDSAUDITLINK__" hidden="1">{"fdsup://directions/FAT Viewer?action=UPDATE&amp;creator=factset&amp;DYN_ARGS=TRUE&amp;DOC_NAME=FAT:FQL_AUDITING_CLIENT_TEMPLATE.FAT&amp;display_string=Audit&amp;VAR:KEY=NKFODUNQFI&amp;VAR:QUERY=RkZfR1JPU1NfTUdOKE1PTiwwKQ==&amp;WINDOW=FIRST_POPUP&amp;HEIGHT=450&amp;WIDTH=450&amp;START_MAXIMIZED=","FALSE&amp;VAR:CALENDAR=US&amp;VAR:SYMBOL=VMI&amp;VAR:INDEX=0"}</definedName>
    <definedName name="_404__FDSAUDITLINK__" localSheetId="2" hidden="1">{"fdsup://directions/FAT Viewer?action=UPDATE&amp;creator=factset&amp;DYN_ARGS=TRUE&amp;DOC_NAME=FAT:FQL_AUDITING_CLIENT_TEMPLATE.FAT&amp;display_string=Audit&amp;VAR:KEY=HMZUZIDITC&amp;VAR:QUERY=RkZfR1JPU1NfTUdOKE1PTiwwKQ==&amp;WINDOW=FIRST_POPUP&amp;HEIGHT=450&amp;WIDTH=450&amp;START_MAXIMIZED=","FALSE&amp;VAR:CALENDAR=US&amp;VAR:SYMBOL=TTEK&amp;VAR:INDEX=0"}</definedName>
    <definedName name="_404__FDSAUDITLINK__" hidden="1">{"fdsup://directions/FAT Viewer?action=UPDATE&amp;creator=factset&amp;DYN_ARGS=TRUE&amp;DOC_NAME=FAT:FQL_AUDITING_CLIENT_TEMPLATE.FAT&amp;display_string=Audit&amp;VAR:KEY=HMZUZIDITC&amp;VAR:QUERY=RkZfR1JPU1NfTUdOKE1PTiwwKQ==&amp;WINDOW=FIRST_POPUP&amp;HEIGHT=450&amp;WIDTH=450&amp;START_MAXIMIZED=","FALSE&amp;VAR:CALENDAR=US&amp;VAR:SYMBOL=TTEK&amp;VAR:INDEX=0"}</definedName>
    <definedName name="_405__FDSAUDITLINK__" localSheetId="2" hidden="1">{"fdsup://directions/FAT Viewer?action=UPDATE&amp;creator=factset&amp;DYN_ARGS=TRUE&amp;DOC_NAME=FAT:FQL_AUDITING_CLIENT_TEMPLATE.FAT&amp;display_string=Audit&amp;VAR:KEY=LQNOVAHWLG&amp;VAR:QUERY=RkZfR1JPU1NfTUdOKE1PTiwwKQ==&amp;WINDOW=FIRST_POPUP&amp;HEIGHT=450&amp;WIDTH=450&amp;START_MAXIMIZED=","FALSE&amp;VAR:CALENDAR=US&amp;VAR:SYMBOL=PWR&amp;VAR:INDEX=0"}</definedName>
    <definedName name="_405__FDSAUDITLINK__" hidden="1">{"fdsup://directions/FAT Viewer?action=UPDATE&amp;creator=factset&amp;DYN_ARGS=TRUE&amp;DOC_NAME=FAT:FQL_AUDITING_CLIENT_TEMPLATE.FAT&amp;display_string=Audit&amp;VAR:KEY=LQNOVAHWLG&amp;VAR:QUERY=RkZfR1JPU1NfTUdOKE1PTiwwKQ==&amp;WINDOW=FIRST_POPUP&amp;HEIGHT=450&amp;WIDTH=450&amp;START_MAXIMIZED=","FALSE&amp;VAR:CALENDAR=US&amp;VAR:SYMBOL=PWR&amp;VAR:INDEX=0"}</definedName>
    <definedName name="_406__FDSAUDITLINK__" localSheetId="2" hidden="1">{"fdsup://directions/FAT Viewer?action=UPDATE&amp;creator=factset&amp;DYN_ARGS=TRUE&amp;DOC_NAME=FAT:FQL_AUDITING_CLIENT_TEMPLATE.FAT&amp;display_string=Audit&amp;VAR:KEY=VYRGLUFUTI&amp;VAR:QUERY=RkZfR1JPU1NfTUdOKE1PTiwwKQ==&amp;WINDOW=FIRST_POPUP&amp;HEIGHT=450&amp;WIDTH=450&amp;START_MAXIMIZED=","FALSE&amp;VAR:CALENDAR=US&amp;VAR:SYMBOL=PLL&amp;VAR:INDEX=0"}</definedName>
    <definedName name="_406__FDSAUDITLINK__" hidden="1">{"fdsup://directions/FAT Viewer?action=UPDATE&amp;creator=factset&amp;DYN_ARGS=TRUE&amp;DOC_NAME=FAT:FQL_AUDITING_CLIENT_TEMPLATE.FAT&amp;display_string=Audit&amp;VAR:KEY=VYRGLUFUTI&amp;VAR:QUERY=RkZfR1JPU1NfTUdOKE1PTiwwKQ==&amp;WINDOW=FIRST_POPUP&amp;HEIGHT=450&amp;WIDTH=450&amp;START_MAXIMIZED=","FALSE&amp;VAR:CALENDAR=US&amp;VAR:SYMBOL=PLL&amp;VAR:INDEX=0"}</definedName>
    <definedName name="_407__FDSAUDITLINK__" localSheetId="2" hidden="1">{"fdsup://directions/FAT Viewer?action=UPDATE&amp;creator=factset&amp;DYN_ARGS=TRUE&amp;DOC_NAME=FAT:FQL_AUDITING_CLIENT_TEMPLATE.FAT&amp;display_string=Audit&amp;VAR:KEY=NINMPYHWXQ&amp;VAR:QUERY=RkZfR1JPU1NfTUdOKE1PTiwwKQ==&amp;WINDOW=FIRST_POPUP&amp;HEIGHT=450&amp;WIDTH=450&amp;START_MAXIMIZED=","FALSE&amp;VAR:CALENDAR=US&amp;VAR:SYMBOL=JBHT&amp;VAR:INDEX=0"}</definedName>
    <definedName name="_407__FDSAUDITLINK__" hidden="1">{"fdsup://directions/FAT Viewer?action=UPDATE&amp;creator=factset&amp;DYN_ARGS=TRUE&amp;DOC_NAME=FAT:FQL_AUDITING_CLIENT_TEMPLATE.FAT&amp;display_string=Audit&amp;VAR:KEY=NINMPYHWXQ&amp;VAR:QUERY=RkZfR1JPU1NfTUdOKE1PTiwwKQ==&amp;WINDOW=FIRST_POPUP&amp;HEIGHT=450&amp;WIDTH=450&amp;START_MAXIMIZED=","FALSE&amp;VAR:CALENDAR=US&amp;VAR:SYMBOL=JBHT&amp;VAR:INDEX=0"}</definedName>
    <definedName name="_408__FDSAUDITLINK__" localSheetId="2" hidden="1">{"fdsup://directions/FAT Viewer?action=UPDATE&amp;creator=factset&amp;DYN_ARGS=TRUE&amp;DOC_NAME=FAT:FQL_AUDITING_CLIENT_TEMPLATE.FAT&amp;display_string=Audit&amp;VAR:KEY=TUNINGVCFW&amp;VAR:QUERY=RkZfR1JPU1NfTUdOKE1PTiwwKQ==&amp;WINDOW=FIRST_POPUP&amp;HEIGHT=450&amp;WIDTH=450&amp;START_MAXIMIZED=","FALSE&amp;VAR:CALENDAR=US&amp;VAR:SYMBOL=CMI&amp;VAR:INDEX=0"}</definedName>
    <definedName name="_408__FDSAUDITLINK__" hidden="1">{"fdsup://directions/FAT Viewer?action=UPDATE&amp;creator=factset&amp;DYN_ARGS=TRUE&amp;DOC_NAME=FAT:FQL_AUDITING_CLIENT_TEMPLATE.FAT&amp;display_string=Audit&amp;VAR:KEY=TUNINGVCFW&amp;VAR:QUERY=RkZfR1JPU1NfTUdOKE1PTiwwKQ==&amp;WINDOW=FIRST_POPUP&amp;HEIGHT=450&amp;WIDTH=450&amp;START_MAXIMIZED=","FALSE&amp;VAR:CALENDAR=US&amp;VAR:SYMBOL=CMI&amp;VAR:INDEX=0"}</definedName>
    <definedName name="_409__FDSAUDITLINK__" localSheetId="2" hidden="1">{"fdsup://directions/FAT Viewer?action=UPDATE&amp;creator=factset&amp;DYN_ARGS=TRUE&amp;DOC_NAME=FAT:FQL_AUDITING_CLIENT_TEMPLATE.FAT&amp;display_string=Audit&amp;VAR:KEY=ZKBAFMZIZC&amp;VAR:QUERY=RkZfR1JPU1NfTUdOKE1PTiwwKQ==&amp;WINDOW=FIRST_POPUP&amp;HEIGHT=450&amp;WIDTH=450&amp;START_MAXIMIZED=","FALSE&amp;VAR:CALENDAR=US&amp;VAR:SYMBOL=ABB&amp;VAR:INDEX=0"}</definedName>
    <definedName name="_409__FDSAUDITLINK__" hidden="1">{"fdsup://directions/FAT Viewer?action=UPDATE&amp;creator=factset&amp;DYN_ARGS=TRUE&amp;DOC_NAME=FAT:FQL_AUDITING_CLIENT_TEMPLATE.FAT&amp;display_string=Audit&amp;VAR:KEY=ZKBAFMZIZC&amp;VAR:QUERY=RkZfR1JPU1NfTUdOKE1PTiwwKQ==&amp;WINDOW=FIRST_POPUP&amp;HEIGHT=450&amp;WIDTH=450&amp;START_MAXIMIZED=","FALSE&amp;VAR:CALENDAR=US&amp;VAR:SYMBOL=ABB&amp;VAR:INDEX=0"}</definedName>
    <definedName name="_410__FDSAUDITLINK__" localSheetId="2" hidden="1">{"fdsup://directions/FAT Viewer?action=UPDATE&amp;creator=factset&amp;DYN_ARGS=TRUE&amp;DOC_NAME=FAT:FQL_AUDITING_CLIENT_TEMPLATE.FAT&amp;display_string=Audit&amp;VAR:KEY=JGPMBQLYLK&amp;VAR:QUERY=RkZfRlJFRV9DRihMVE0sMCwsLCxVU0Qp&amp;WINDOW=FIRST_POPUP&amp;HEIGHT=450&amp;WIDTH=450&amp;START_MAXIMI","ZED=FALSE&amp;VAR:CALENDAR=US&amp;VAR:SYMBOL=INDUSTRIALS&amp;VAR:INDEX=0"}</definedName>
    <definedName name="_410__FDSAUDITLINK__" hidden="1">{"fdsup://directions/FAT Viewer?action=UPDATE&amp;creator=factset&amp;DYN_ARGS=TRUE&amp;DOC_NAME=FAT:FQL_AUDITING_CLIENT_TEMPLATE.FAT&amp;display_string=Audit&amp;VAR:KEY=JGPMBQLYLK&amp;VAR:QUERY=RkZfRlJFRV9DRihMVE0sMCwsLCxVU0Qp&amp;WINDOW=FIRST_POPUP&amp;HEIGHT=450&amp;WIDTH=450&amp;START_MAXIMI","ZED=FALSE&amp;VAR:CALENDAR=US&amp;VAR:SYMBOL=INDUSTRIALS&amp;VAR:INDEX=0"}</definedName>
    <definedName name="_411__FDSAUDITLINK__" localSheetId="2" hidden="1">{"fdsup://directions/FAT Viewer?action=UPDATE&amp;creator=factset&amp;DYN_ARGS=TRUE&amp;DOC_NAME=FAT:FQL_AUDITING_CLIENT_TEMPLATE.FAT&amp;display_string=Audit&amp;VAR:KEY=RKZYXOPOHC&amp;VAR:QUERY=RkZfRlJFRV9DRihMVE0sMCwsLCxVU0Qp&amp;WINDOW=FIRST_POPUP&amp;HEIGHT=450&amp;WIDTH=450&amp;START_MAXIMI","ZED=FALSE&amp;VAR:CALENDAR=US&amp;VAR:SYMBOL=SRCL&amp;VAR:INDEX=0"}</definedName>
    <definedName name="_411__FDSAUDITLINK__" hidden="1">{"fdsup://directions/FAT Viewer?action=UPDATE&amp;creator=factset&amp;DYN_ARGS=TRUE&amp;DOC_NAME=FAT:FQL_AUDITING_CLIENT_TEMPLATE.FAT&amp;display_string=Audit&amp;VAR:KEY=RKZYXOPOHC&amp;VAR:QUERY=RkZfRlJFRV9DRihMVE0sMCwsLCxVU0Qp&amp;WINDOW=FIRST_POPUP&amp;HEIGHT=450&amp;WIDTH=450&amp;START_MAXIMI","ZED=FALSE&amp;VAR:CALENDAR=US&amp;VAR:SYMBOL=SRCL&amp;VAR:INDEX=0"}</definedName>
    <definedName name="_412__FDSAUDITLINK__" localSheetId="2" hidden="1">{"fdsup://directions/FAT Viewer?action=UPDATE&amp;creator=factset&amp;DYN_ARGS=TRUE&amp;DOC_NAME=FAT:FQL_AUDITING_CLIENT_TEMPLATE.FAT&amp;display_string=Audit&amp;VAR:KEY=JUHOBAZERI&amp;VAR:QUERY=RkZfRlJFRV9DRihMVE0sMCwsLCxVU0Qp&amp;WINDOW=FIRST_POPUP&amp;HEIGHT=450&amp;WIDTH=450&amp;START_MAXIMI","ZED=FALSE&amp;VAR:CALENDAR=US&amp;VAR:SYMBOL=MTD&amp;VAR:INDEX=0"}</definedName>
    <definedName name="_412__FDSAUDITLINK__" hidden="1">{"fdsup://directions/FAT Viewer?action=UPDATE&amp;creator=factset&amp;DYN_ARGS=TRUE&amp;DOC_NAME=FAT:FQL_AUDITING_CLIENT_TEMPLATE.FAT&amp;display_string=Audit&amp;VAR:KEY=JUHOBAZERI&amp;VAR:QUERY=RkZfRlJFRV9DRihMVE0sMCwsLCxVU0Qp&amp;WINDOW=FIRST_POPUP&amp;HEIGHT=450&amp;WIDTH=450&amp;START_MAXIMI","ZED=FALSE&amp;VAR:CALENDAR=US&amp;VAR:SYMBOL=MTD&amp;VAR:INDEX=0"}</definedName>
    <definedName name="_413__FDSAUDITLINK__" localSheetId="2" hidden="1">{"fdsup://directions/FAT Viewer?action=UPDATE&amp;creator=factset&amp;DYN_ARGS=TRUE&amp;DOC_NAME=FAT:FQL_AUDITING_CLIENT_TEMPLATE.FAT&amp;display_string=Audit&amp;VAR:KEY=FMLCHAJWTA&amp;VAR:QUERY=RkZfRlJFRV9DRihMVE0sMCwsLCxVU0Qp&amp;WINDOW=FIRST_POPUP&amp;HEIGHT=450&amp;WIDTH=450&amp;START_MAXIMI","ZED=FALSE&amp;VAR:CALENDAR=US&amp;VAR:SYMBOL=WAT&amp;VAR:INDEX=0"}</definedName>
    <definedName name="_413__FDSAUDITLINK__" hidden="1">{"fdsup://directions/FAT Viewer?action=UPDATE&amp;creator=factset&amp;DYN_ARGS=TRUE&amp;DOC_NAME=FAT:FQL_AUDITING_CLIENT_TEMPLATE.FAT&amp;display_string=Audit&amp;VAR:KEY=FMLCHAJWTA&amp;VAR:QUERY=RkZfRlJFRV9DRihMVE0sMCwsLCxVU0Qp&amp;WINDOW=FIRST_POPUP&amp;HEIGHT=450&amp;WIDTH=450&amp;START_MAXIMI","ZED=FALSE&amp;VAR:CALENDAR=US&amp;VAR:SYMBOL=WAT&amp;VAR:INDEX=0"}</definedName>
    <definedName name="_414__FDSAUDITLINK__" localSheetId="2" hidden="1">{"fdsup://directions/FAT Viewer?action=UPDATE&amp;creator=factset&amp;DYN_ARGS=TRUE&amp;DOC_NAME=FAT:FQL_AUDITING_CLIENT_TEMPLATE.FAT&amp;display_string=Audit&amp;VAR:KEY=ZSBOVSXWVE&amp;VAR:QUERY=RkZfRlJFRV9DRihMVE0sMCwsLCxVU0Qp&amp;WINDOW=FIRST_POPUP&amp;HEIGHT=450&amp;WIDTH=450&amp;START_MAXIMI","ZED=FALSE&amp;VAR:CALENDAR=US&amp;VAR:SYMBOL=BDX&amp;VAR:INDEX=0"}</definedName>
    <definedName name="_414__FDSAUDITLINK__" hidden="1">{"fdsup://directions/FAT Viewer?action=UPDATE&amp;creator=factset&amp;DYN_ARGS=TRUE&amp;DOC_NAME=FAT:FQL_AUDITING_CLIENT_TEMPLATE.FAT&amp;display_string=Audit&amp;VAR:KEY=ZSBOVSXWVE&amp;VAR:QUERY=RkZfRlJFRV9DRihMVE0sMCwsLCxVU0Qp&amp;WINDOW=FIRST_POPUP&amp;HEIGHT=450&amp;WIDTH=450&amp;START_MAXIMI","ZED=FALSE&amp;VAR:CALENDAR=US&amp;VAR:SYMBOL=BDX&amp;VAR:INDEX=0"}</definedName>
    <definedName name="_415__FDSAUDITLINK__" localSheetId="2" hidden="1">{"fdsup://Directions/FactSet Auditing Viewer?action=AUDIT_VALUE&amp;DB=129&amp;ID1=07588710&amp;VALUEID=02001&amp;SDATE=201003&amp;PERIODTYPE=QTR_STD&amp;window=popup_no_bar&amp;width=385&amp;height=120&amp;START_MAXIMIZED=FALSE&amp;creator=factset&amp;display_string=Audit"}</definedName>
    <definedName name="_415__FDSAUDITLINK__" hidden="1">{"fdsup://Directions/FactSet Auditing Viewer?action=AUDIT_VALUE&amp;DB=129&amp;ID1=07588710&amp;VALUEID=02001&amp;SDATE=201003&amp;PERIODTYPE=QTR_STD&amp;window=popup_no_bar&amp;width=385&amp;height=120&amp;START_MAXIMIZED=FALSE&amp;creator=factset&amp;display_string=Audit"}</definedName>
    <definedName name="_416__FDSAUDITLINK__" localSheetId="2" hidden="1">{"fdsup://directions/FAT Viewer?action=UPDATE&amp;creator=factset&amp;DYN_ARGS=TRUE&amp;DOC_NAME=FAT:FQL_AUDITING_CLIENT_TEMPLATE.FAT&amp;display_string=Audit&amp;VAR:KEY=PEVCNQDATQ&amp;VAR:QUERY=RkZfR1JPU1NfTUdOKE1PTiwwKQ==&amp;WINDOW=FIRST_POPUP&amp;HEIGHT=450&amp;WIDTH=450&amp;START_MAXIMIZED=","FALSE&amp;VAR:CALENDAR=US&amp;VAR:SYMBOL=SRCL&amp;VAR:INDEX=0"}</definedName>
    <definedName name="_416__FDSAUDITLINK__" hidden="1">{"fdsup://directions/FAT Viewer?action=UPDATE&amp;creator=factset&amp;DYN_ARGS=TRUE&amp;DOC_NAME=FAT:FQL_AUDITING_CLIENT_TEMPLATE.FAT&amp;display_string=Audit&amp;VAR:KEY=PEVCNQDATQ&amp;VAR:QUERY=RkZfR1JPU1NfTUdOKE1PTiwwKQ==&amp;WINDOW=FIRST_POPUP&amp;HEIGHT=450&amp;WIDTH=450&amp;START_MAXIMIZED=","FALSE&amp;VAR:CALENDAR=US&amp;VAR:SYMBOL=SRCL&amp;VAR:INDEX=0"}</definedName>
    <definedName name="_417__FDSAUDITLINK__" localSheetId="2" hidden="1">{"fdsup://directions/FAT Viewer?action=UPDATE&amp;creator=factset&amp;DYN_ARGS=TRUE&amp;DOC_NAME=FAT:FQL_AUDITING_CLIENT_TEMPLATE.FAT&amp;display_string=Audit&amp;VAR:KEY=NMJKBWRWBU&amp;VAR:QUERY=RkZfR1JPU1NfTUdOKE1PTiwwKQ==&amp;WINDOW=FIRST_POPUP&amp;HEIGHT=450&amp;WIDTH=450&amp;START_MAXIMIZED=","FALSE&amp;VAR:CALENDAR=US&amp;VAR:SYMBOL=MTD&amp;VAR:INDEX=0"}</definedName>
    <definedName name="_417__FDSAUDITLINK__" hidden="1">{"fdsup://directions/FAT Viewer?action=UPDATE&amp;creator=factset&amp;DYN_ARGS=TRUE&amp;DOC_NAME=FAT:FQL_AUDITING_CLIENT_TEMPLATE.FAT&amp;display_string=Audit&amp;VAR:KEY=NMJKBWRWBU&amp;VAR:QUERY=RkZfR1JPU1NfTUdOKE1PTiwwKQ==&amp;WINDOW=FIRST_POPUP&amp;HEIGHT=450&amp;WIDTH=450&amp;START_MAXIMIZED=","FALSE&amp;VAR:CALENDAR=US&amp;VAR:SYMBOL=MTD&amp;VAR:INDEX=0"}</definedName>
    <definedName name="_418__FDSAUDITLINK__" localSheetId="2" hidden="1">{"fdsup://directions/FAT Viewer?action=UPDATE&amp;creator=factset&amp;DYN_ARGS=TRUE&amp;DOC_NAME=FAT:FQL_AUDITING_CLIENT_TEMPLATE.FAT&amp;display_string=Audit&amp;VAR:KEY=HUJYBWXAVG&amp;VAR:QUERY=RkZfR1JPU1NfTUdOKE1PTiwwKQ==&amp;WINDOW=FIRST_POPUP&amp;HEIGHT=450&amp;WIDTH=450&amp;START_MAXIMIZED=","FALSE&amp;VAR:CALENDAR=US&amp;VAR:SYMBOL=WAT&amp;VAR:INDEX=0"}</definedName>
    <definedName name="_418__FDSAUDITLINK__" hidden="1">{"fdsup://directions/FAT Viewer?action=UPDATE&amp;creator=factset&amp;DYN_ARGS=TRUE&amp;DOC_NAME=FAT:FQL_AUDITING_CLIENT_TEMPLATE.FAT&amp;display_string=Audit&amp;VAR:KEY=HUJYBWXAVG&amp;VAR:QUERY=RkZfR1JPU1NfTUdOKE1PTiwwKQ==&amp;WINDOW=FIRST_POPUP&amp;HEIGHT=450&amp;WIDTH=450&amp;START_MAXIMIZED=","FALSE&amp;VAR:CALENDAR=US&amp;VAR:SYMBOL=WAT&amp;VAR:INDEX=0"}</definedName>
    <definedName name="_419__FDSAUDITLINK__" localSheetId="2" hidden="1">{"fdsup://directions/FAT Viewer?action=UPDATE&amp;creator=factset&amp;DYN_ARGS=TRUE&amp;DOC_NAME=FAT:FQL_AUDITING_CLIENT_TEMPLATE.FAT&amp;display_string=Audit&amp;VAR:KEY=JKPYZYLQVS&amp;VAR:QUERY=RkZfR1JPU1NfTUdOKE1PTiwwKQ==&amp;WINDOW=FIRST_POPUP&amp;HEIGHT=450&amp;WIDTH=450&amp;START_MAXIMIZED=","FALSE&amp;VAR:CALENDAR=US&amp;VAR:SYMBOL=BDX&amp;VAR:INDEX=0"}</definedName>
    <definedName name="_419__FDSAUDITLINK__" hidden="1">{"fdsup://directions/FAT Viewer?action=UPDATE&amp;creator=factset&amp;DYN_ARGS=TRUE&amp;DOC_NAME=FAT:FQL_AUDITING_CLIENT_TEMPLATE.FAT&amp;display_string=Audit&amp;VAR:KEY=JKPYZYLQVS&amp;VAR:QUERY=RkZfR1JPU1NfTUdOKE1PTiwwKQ==&amp;WINDOW=FIRST_POPUP&amp;HEIGHT=450&amp;WIDTH=450&amp;START_MAXIMIZED=","FALSE&amp;VAR:CALENDAR=US&amp;VAR:SYMBOL=BDX&amp;VAR:INDEX=0"}</definedName>
    <definedName name="_42__FDSAUDITLINK__" localSheetId="2" hidden="1">{"fdsup://directions/FAT Viewer?action=UPDATE&amp;creator=factset&amp;DYN_ARGS=TRUE&amp;DOC_NAME=FAT:FQL_AUDITING_CLIENT_TEMPLATE.FAT&amp;display_string=Audit&amp;VAR:KEY=GXCRKNAZMD&amp;VAR:QUERY=RkZfRU5UUlBSX1ZBTF9EQUlMWSgwLCwsLFVTRCwnRElMJyk=&amp;WINDOW=FIRST_POPUP&amp;HEIGHT=450&amp;WIDTH=","450&amp;START_MAXIMIZED=FALSE&amp;VAR:CALENDAR=US&amp;VAR:SYMBOL=CBST&amp;VAR:INDEX=0"}</definedName>
    <definedName name="_42__FDSAUDITLINK__" hidden="1">{"fdsup://directions/FAT Viewer?action=UPDATE&amp;creator=factset&amp;DYN_ARGS=TRUE&amp;DOC_NAME=FAT:FQL_AUDITING_CLIENT_TEMPLATE.FAT&amp;display_string=Audit&amp;VAR:KEY=GXCRKNAZMD&amp;VAR:QUERY=RkZfRU5UUlBSX1ZBTF9EQUlMWSgwLCwsLFVTRCwnRElMJyk=&amp;WINDOW=FIRST_POPUP&amp;HEIGHT=450&amp;WIDTH=","450&amp;START_MAXIMIZED=FALSE&amp;VAR:CALENDAR=US&amp;VAR:SYMBOL=CBST&amp;VAR:INDEX=0"}</definedName>
    <definedName name="_420__FDSAUDITLINK__" localSheetId="2" hidden="1">{"fdsup://directions/FAT Viewer?action=UPDATE&amp;creator=factset&amp;DYN_ARGS=TRUE&amp;DOC_NAME=FAT:FQL_AUDITING_CLIENT_TEMPLATE.FAT&amp;display_string=Audit&amp;VAR:KEY=BUZCZWBEZC&amp;VAR:QUERY=RkZfRlJFRV9DRihMVE0sMCwsLCxVU0Qp&amp;WINDOW=FIRST_POPUP&amp;HEIGHT=450&amp;WIDTH=450&amp;START_MAXIMI","ZED=FALSE&amp;VAR:CALENDAR=US&amp;VAR:SYMBOL=ICE&amp;VAR:INDEX=0"}</definedName>
    <definedName name="_420__FDSAUDITLINK__" hidden="1">{"fdsup://directions/FAT Viewer?action=UPDATE&amp;creator=factset&amp;DYN_ARGS=TRUE&amp;DOC_NAME=FAT:FQL_AUDITING_CLIENT_TEMPLATE.FAT&amp;display_string=Audit&amp;VAR:KEY=BUZCZWBEZC&amp;VAR:QUERY=RkZfRlJFRV9DRihMVE0sMCwsLCxVU0Qp&amp;WINDOW=FIRST_POPUP&amp;HEIGHT=450&amp;WIDTH=450&amp;START_MAXIMI","ZED=FALSE&amp;VAR:CALENDAR=US&amp;VAR:SYMBOL=ICE&amp;VAR:INDEX=0"}</definedName>
    <definedName name="_421__FDSAUDITLINK__" localSheetId="2" hidden="1">{"fdsup://directions/FAT Viewer?action=UPDATE&amp;creator=factset&amp;DYN_ARGS=TRUE&amp;DOC_NAME=FAT:FQL_AUDITING_CLIENT_TEMPLATE.FAT&amp;display_string=Audit&amp;VAR:KEY=RARIRKTYNE&amp;VAR:QUERY=RkZfRlJFRV9DRihMVE0sMCwsLCxVU0Qp&amp;WINDOW=FIRST_POPUP&amp;HEIGHT=450&amp;WIDTH=450&amp;START_MAXIMI","ZED=FALSE&amp;VAR:CALENDAR=US&amp;VAR:SYMBOL=ACE&amp;VAR:INDEX=0"}</definedName>
    <definedName name="_421__FDSAUDITLINK__" hidden="1">{"fdsup://directions/FAT Viewer?action=UPDATE&amp;creator=factset&amp;DYN_ARGS=TRUE&amp;DOC_NAME=FAT:FQL_AUDITING_CLIENT_TEMPLATE.FAT&amp;display_string=Audit&amp;VAR:KEY=RARIRKTYNE&amp;VAR:QUERY=RkZfRlJFRV9DRihMVE0sMCwsLCxVU0Qp&amp;WINDOW=FIRST_POPUP&amp;HEIGHT=450&amp;WIDTH=450&amp;START_MAXIMI","ZED=FALSE&amp;VAR:CALENDAR=US&amp;VAR:SYMBOL=ACE&amp;VAR:INDEX=0"}</definedName>
    <definedName name="_422__FDSAUDITLINK__" localSheetId="2" hidden="1">{"fdsup://Directions/FactSet Auditing Viewer?action=AUDIT_VALUE&amp;DB=129&amp;ID1=45865V10&amp;VALUEID=02001&amp;SDATE=201002&amp;PERIODTYPE=QTR_STD&amp;window=popup_no_bar&amp;width=385&amp;height=120&amp;START_MAXIMIZED=FALSE&amp;creator=factset&amp;display_string=Audit"}</definedName>
    <definedName name="_422__FDSAUDITLINK__" hidden="1">{"fdsup://Directions/FactSet Auditing Viewer?action=AUDIT_VALUE&amp;DB=129&amp;ID1=45865V10&amp;VALUEID=02001&amp;SDATE=201002&amp;PERIODTYPE=QTR_STD&amp;window=popup_no_bar&amp;width=385&amp;height=120&amp;START_MAXIMIZED=FALSE&amp;creator=factset&amp;display_string=Audit"}</definedName>
    <definedName name="_423__FDSAUDITLINK__" localSheetId="2" hidden="1">{"fdsup://directions/FAT Viewer?action=UPDATE&amp;creator=factset&amp;DYN_ARGS=TRUE&amp;DOC_NAME=FAT:FQL_AUDITING_CLIENT_TEMPLATE.FAT&amp;display_string=Audit&amp;VAR:KEY=JGRYZANCHO&amp;VAR:QUERY=RkZfR1JPU1NfTUdOKE1PTiwwKQ==&amp;WINDOW=FIRST_POPUP&amp;HEIGHT=450&amp;WIDTH=450&amp;START_MAXIMIZED=","FALSE&amp;VAR:CALENDAR=US&amp;VAR:SYMBOL=ICE&amp;VAR:INDEX=0"}</definedName>
    <definedName name="_423__FDSAUDITLINK__" hidden="1">{"fdsup://directions/FAT Viewer?action=UPDATE&amp;creator=factset&amp;DYN_ARGS=TRUE&amp;DOC_NAME=FAT:FQL_AUDITING_CLIENT_TEMPLATE.FAT&amp;display_string=Audit&amp;VAR:KEY=JGRYZANCHO&amp;VAR:QUERY=RkZfR1JPU1NfTUdOKE1PTiwwKQ==&amp;WINDOW=FIRST_POPUP&amp;HEIGHT=450&amp;WIDTH=450&amp;START_MAXIMIZED=","FALSE&amp;VAR:CALENDAR=US&amp;VAR:SYMBOL=ICE&amp;VAR:INDEX=0"}</definedName>
    <definedName name="_424__FDSAUDITLINK__" localSheetId="2" hidden="1">{"fdsup://directions/FAT Viewer?action=UPDATE&amp;creator=factset&amp;DYN_ARGS=TRUE&amp;DOC_NAME=FAT:FQL_AUDITING_CLIENT_TEMPLATE.FAT&amp;display_string=Audit&amp;VAR:KEY=VEBGFAPWVI&amp;VAR:QUERY=RkZfR1JPU1NfTUdOKE1PTiwwKQ==&amp;WINDOW=FIRST_POPUP&amp;HEIGHT=450&amp;WIDTH=450&amp;START_MAXIMIZED=","FALSE&amp;VAR:CALENDAR=US&amp;VAR:SYMBOL=ACE&amp;VAR:INDEX=0"}</definedName>
    <definedName name="_424__FDSAUDITLINK__" hidden="1">{"fdsup://directions/FAT Viewer?action=UPDATE&amp;creator=factset&amp;DYN_ARGS=TRUE&amp;DOC_NAME=FAT:FQL_AUDITING_CLIENT_TEMPLATE.FAT&amp;display_string=Audit&amp;VAR:KEY=VEBGFAPWVI&amp;VAR:QUERY=RkZfR1JPU1NfTUdOKE1PTiwwKQ==&amp;WINDOW=FIRST_POPUP&amp;HEIGHT=450&amp;WIDTH=450&amp;START_MAXIMIZED=","FALSE&amp;VAR:CALENDAR=US&amp;VAR:SYMBOL=ACE&amp;VAR:INDEX=0"}</definedName>
    <definedName name="_425__FDSAUDITLINK__" localSheetId="2" hidden="1">{"fdsup://Directions/FactSet Auditing Viewer?action=AUDIT_VALUE&amp;DB=129&amp;ID1=45865V10&amp;VALUEID=05194&amp;SDATE=201002&amp;PERIODTYPE=QTR_STD&amp;window=popup_no_bar&amp;width=385&amp;height=120&amp;START_MAXIMIZED=FALSE&amp;creator=factset&amp;display_string=Audit"}</definedName>
    <definedName name="_425__FDSAUDITLINK__" hidden="1">{"fdsup://Directions/FactSet Auditing Viewer?action=AUDIT_VALUE&amp;DB=129&amp;ID1=45865V10&amp;VALUEID=05194&amp;SDATE=201002&amp;PERIODTYPE=QTR_STD&amp;window=popup_no_bar&amp;width=385&amp;height=120&amp;START_MAXIMIZED=FALSE&amp;creator=factset&amp;display_string=Audit"}</definedName>
    <definedName name="_426__FDSAUDITLINK__" localSheetId="2" hidden="1">{"fdsup://directions/FAT Viewer?action=UPDATE&amp;creator=factset&amp;DYN_ARGS=TRUE&amp;DOC_NAME=FAT:FQL_AUDITING_CLIENT_TEMPLATE.FAT&amp;display_string=Audit&amp;VAR:KEY=XCJUPYZMRO&amp;VAR:QUERY=RkZfRlJFRV9DRihMVE0sMCwsLCxVU0Qp&amp;WINDOW=FIRST_POPUP&amp;HEIGHT=450&amp;WIDTH=450&amp;START_MAXIMI","ZED=FALSE&amp;VAR:CALENDAR=US&amp;VAR:SYMBOL=DNR&amp;VAR:INDEX=0"}</definedName>
    <definedName name="_426__FDSAUDITLINK__" hidden="1">{"fdsup://directions/FAT Viewer?action=UPDATE&amp;creator=factset&amp;DYN_ARGS=TRUE&amp;DOC_NAME=FAT:FQL_AUDITING_CLIENT_TEMPLATE.FAT&amp;display_string=Audit&amp;VAR:KEY=XCJUPYZMRO&amp;VAR:QUERY=RkZfRlJFRV9DRihMVE0sMCwsLCxVU0Qp&amp;WINDOW=FIRST_POPUP&amp;HEIGHT=450&amp;WIDTH=450&amp;START_MAXIMI","ZED=FALSE&amp;VAR:CALENDAR=US&amp;VAR:SYMBOL=DNR&amp;VAR:INDEX=0"}</definedName>
    <definedName name="_427__FDSAUDITLINK__" localSheetId="2" hidden="1">{"fdsup://directions/FAT Viewer?action=UPDATE&amp;creator=factset&amp;DYN_ARGS=TRUE&amp;DOC_NAME=FAT:FQL_AUDITING_CLIENT_TEMPLATE.FAT&amp;display_string=Audit&amp;VAR:KEY=ROBSHCJADK&amp;VAR:QUERY=RkZfR1JPU1NfTUdOKE1PTiwwKQ==&amp;WINDOW=FIRST_POPUP&amp;HEIGHT=450&amp;WIDTH=450&amp;START_MAXIMIZED=","FALSE&amp;VAR:CALENDAR=US&amp;VAR:SYMBOL=DNR&amp;VAR:INDEX=0"}</definedName>
    <definedName name="_427__FDSAUDITLINK__" hidden="1">{"fdsup://directions/FAT Viewer?action=UPDATE&amp;creator=factset&amp;DYN_ARGS=TRUE&amp;DOC_NAME=FAT:FQL_AUDITING_CLIENT_TEMPLATE.FAT&amp;display_string=Audit&amp;VAR:KEY=ROBSHCJADK&amp;VAR:QUERY=RkZfR1JPU1NfTUdOKE1PTiwwKQ==&amp;WINDOW=FIRST_POPUP&amp;HEIGHT=450&amp;WIDTH=450&amp;START_MAXIMIZED=","FALSE&amp;VAR:CALENDAR=US&amp;VAR:SYMBOL=DNR&amp;VAR:INDEX=0"}</definedName>
    <definedName name="_428__FDSAUDITLINK__" localSheetId="2" hidden="1">{"fdsup://directions/FAT Viewer?action=UPDATE&amp;creator=factset&amp;DYN_ARGS=TRUE&amp;DOC_NAME=FAT:FQL_AUDITING_CLIENT_TEMPLATE.FAT&amp;display_string=Audit&amp;VAR:KEY=NGJKNGFYVC&amp;VAR:QUERY=RkZfRlJFRV9DRihMVE0sMCwsLCxVU0Qp&amp;WINDOW=FIRST_POPUP&amp;HEIGHT=450&amp;WIDTH=450&amp;START_MAXIMI","ZED=FALSE&amp;VAR:CALENDAR=US&amp;VAR:SYMBOL=ENERGY&amp;VAR:INDEX=0"}</definedName>
    <definedName name="_428__FDSAUDITLINK__" hidden="1">{"fdsup://directions/FAT Viewer?action=UPDATE&amp;creator=factset&amp;DYN_ARGS=TRUE&amp;DOC_NAME=FAT:FQL_AUDITING_CLIENT_TEMPLATE.FAT&amp;display_string=Audit&amp;VAR:KEY=NGJKNGFYVC&amp;VAR:QUERY=RkZfRlJFRV9DRihMVE0sMCwsLCxVU0Qp&amp;WINDOW=FIRST_POPUP&amp;HEIGHT=450&amp;WIDTH=450&amp;START_MAXIMI","ZED=FALSE&amp;VAR:CALENDAR=US&amp;VAR:SYMBOL=ENERGY&amp;VAR:INDEX=0"}</definedName>
    <definedName name="_429__FDSAUDITLINK__" localSheetId="2" hidden="1">{"fdsup://directions/FAT Viewer?action=UPDATE&amp;creator=factset&amp;DYN_ARGS=TRUE&amp;DOC_NAME=FAT:FQL_AUDITING_CLIENT_TEMPLATE.FAT&amp;display_string=Audit&amp;VAR:KEY=NIRAHMPOLY&amp;VAR:QUERY=RkZfRlJFRV9DRihMVE0sMCwsLCxVU0Qp&amp;WINDOW=FIRST_POPUP&amp;HEIGHT=450&amp;WIDTH=450&amp;START_MAXIMI","ZED=FALSE&amp;VAR:CALENDAR=US&amp;VAR:SYMBOL=CLX&amp;VAR:INDEX=0"}</definedName>
    <definedName name="_429__FDSAUDITLINK__" hidden="1">{"fdsup://directions/FAT Viewer?action=UPDATE&amp;creator=factset&amp;DYN_ARGS=TRUE&amp;DOC_NAME=FAT:FQL_AUDITING_CLIENT_TEMPLATE.FAT&amp;display_string=Audit&amp;VAR:KEY=NIRAHMPOLY&amp;VAR:QUERY=RkZfRlJFRV9DRihMVE0sMCwsLCxVU0Qp&amp;WINDOW=FIRST_POPUP&amp;HEIGHT=450&amp;WIDTH=450&amp;START_MAXIMI","ZED=FALSE&amp;VAR:CALENDAR=US&amp;VAR:SYMBOL=CLX&amp;VAR:INDEX=0"}</definedName>
    <definedName name="_430__FDSAUDITLINK__" localSheetId="2" hidden="1">{"fdsup://directions/FAT Viewer?action=UPDATE&amp;creator=factset&amp;DYN_ARGS=TRUE&amp;DOC_NAME=FAT:FQL_AUDITING_CLIENT_TEMPLATE.FAT&amp;display_string=Audit&amp;VAR:KEY=ZQBOLYBMRU&amp;VAR:QUERY=RkZfRlJFRV9DRihMVE0sMCwsLCxVU0Qp&amp;WINDOW=FIRST_POPUP&amp;HEIGHT=450&amp;WIDTH=450&amp;START_MAXIMI","ZED=FALSE&amp;VAR:CALENDAR=US&amp;VAR:SYMBOL=CHD&amp;VAR:INDEX=0"}</definedName>
    <definedName name="_430__FDSAUDITLINK__" hidden="1">{"fdsup://directions/FAT Viewer?action=UPDATE&amp;creator=factset&amp;DYN_ARGS=TRUE&amp;DOC_NAME=FAT:FQL_AUDITING_CLIENT_TEMPLATE.FAT&amp;display_string=Audit&amp;VAR:KEY=ZQBOLYBMRU&amp;VAR:QUERY=RkZfRlJFRV9DRihMVE0sMCwsLCxVU0Qp&amp;WINDOW=FIRST_POPUP&amp;HEIGHT=450&amp;WIDTH=450&amp;START_MAXIMI","ZED=FALSE&amp;VAR:CALENDAR=US&amp;VAR:SYMBOL=CHD&amp;VAR:INDEX=0"}</definedName>
    <definedName name="_431__FDSAUDITLINK__" localSheetId="2" hidden="1">{"fdsup://directions/FAT Viewer?action=UPDATE&amp;creator=factset&amp;DYN_ARGS=TRUE&amp;DOC_NAME=FAT:FQL_AUDITING_CLIENT_TEMPLATE.FAT&amp;display_string=Audit&amp;VAR:KEY=PCTKFKXCBK&amp;VAR:QUERY=RkZfR1JPU1NfTUdOKE1PTiwwKQ==&amp;WINDOW=FIRST_POPUP&amp;HEIGHT=450&amp;WIDTH=450&amp;START_MAXIMIZED=","FALSE&amp;VAR:CALENDAR=US&amp;VAR:SYMBOL=CLX&amp;VAR:INDEX=0"}</definedName>
    <definedName name="_431__FDSAUDITLINK__" hidden="1">{"fdsup://directions/FAT Viewer?action=UPDATE&amp;creator=factset&amp;DYN_ARGS=TRUE&amp;DOC_NAME=FAT:FQL_AUDITING_CLIENT_TEMPLATE.FAT&amp;display_string=Audit&amp;VAR:KEY=PCTKFKXCBK&amp;VAR:QUERY=RkZfR1JPU1NfTUdOKE1PTiwwKQ==&amp;WINDOW=FIRST_POPUP&amp;HEIGHT=450&amp;WIDTH=450&amp;START_MAXIMIZED=","FALSE&amp;VAR:CALENDAR=US&amp;VAR:SYMBOL=CLX&amp;VAR:INDEX=0"}</definedName>
    <definedName name="_432__FDSAUDITLINK__" localSheetId="2" hidden="1">{"fdsup://directions/FAT Viewer?action=UPDATE&amp;creator=factset&amp;DYN_ARGS=TRUE&amp;DOC_NAME=FAT:FQL_AUDITING_CLIENT_TEMPLATE.FAT&amp;display_string=Audit&amp;VAR:KEY=XYLMXCXIZG&amp;VAR:QUERY=RkZfR1JPU1NfTUdOKE1PTiwwKQ==&amp;WINDOW=FIRST_POPUP&amp;HEIGHT=450&amp;WIDTH=450&amp;START_MAXIMIZED=","FALSE&amp;VAR:CALENDAR=US&amp;VAR:SYMBOL=CHD&amp;VAR:INDEX=0"}</definedName>
    <definedName name="_432__FDSAUDITLINK__" hidden="1">{"fdsup://directions/FAT Viewer?action=UPDATE&amp;creator=factset&amp;DYN_ARGS=TRUE&amp;DOC_NAME=FAT:FQL_AUDITING_CLIENT_TEMPLATE.FAT&amp;display_string=Audit&amp;VAR:KEY=XYLMXCXIZG&amp;VAR:QUERY=RkZfR1JPU1NfTUdOKE1PTiwwKQ==&amp;WINDOW=FIRST_POPUP&amp;HEIGHT=450&amp;WIDTH=450&amp;START_MAXIMIZED=","FALSE&amp;VAR:CALENDAR=US&amp;VAR:SYMBOL=CHD&amp;VAR:INDEX=0"}</definedName>
    <definedName name="_433__FDSAUDITLINK__" localSheetId="2" hidden="1">{"fdsup://Directions/FactSet Auditing Viewer?action=AUDIT_VALUE&amp;DB=129&amp;ID1=18905410&amp;VALUEID=01001&amp;SDATE=2010&amp;PERIODTYPE=ANN_STD&amp;window=popup_no_bar&amp;width=385&amp;height=120&amp;START_MAXIMIZED=FALSE&amp;creator=factset&amp;display_string=Audit"}</definedName>
    <definedName name="_433__FDSAUDITLINK__" hidden="1">{"fdsup://Directions/FactSet Auditing Viewer?action=AUDIT_VALUE&amp;DB=129&amp;ID1=18905410&amp;VALUEID=01001&amp;SDATE=2010&amp;PERIODTYPE=ANN_STD&amp;window=popup_no_bar&amp;width=385&amp;height=120&amp;START_MAXIMIZED=FALSE&amp;creator=factset&amp;display_string=Audit"}</definedName>
    <definedName name="_434__FDSAUDITLINK__" localSheetId="2" hidden="1">{"fdsup://Directions/FactSet Auditing Viewer?action=AUDIT_VALUE&amp;DB=129&amp;ID1=18905410&amp;VALUEID=05194&amp;SDATE=201004&amp;PERIODTYPE=QTR_STD&amp;window=popup_no_bar&amp;width=385&amp;height=120&amp;START_MAXIMIZED=FALSE&amp;creator=factset&amp;display_string=Audit"}</definedName>
    <definedName name="_434__FDSAUDITLINK__" hidden="1">{"fdsup://Directions/FactSet Auditing Viewer?action=AUDIT_VALUE&amp;DB=129&amp;ID1=18905410&amp;VALUEID=05194&amp;SDATE=201004&amp;PERIODTYPE=QTR_STD&amp;window=popup_no_bar&amp;width=385&amp;height=120&amp;START_MAXIMIZED=FALSE&amp;creator=factset&amp;display_string=Audit"}</definedName>
    <definedName name="_435__FDSAUDITLINK__" localSheetId="2" hidden="1">{"fdsup://directions/FAT Viewer?action=UPDATE&amp;creator=factset&amp;DYN_ARGS=TRUE&amp;DOC_NAME=FAT:FQL_AUDITING_CLIENT_TEMPLATE.FAT&amp;display_string=Audit&amp;VAR:KEY=XOTQDALODO&amp;VAR:QUERY=RkZfRlJFRV9DRihMVE0sMCwsLCxVU0Qp&amp;WINDOW=FIRST_POPUP&amp;HEIGHT=450&amp;WIDTH=450&amp;START_MAXIMI","ZED=FALSE&amp;VAR:CALENDAR=US&amp;VAR:SYMBOL=CONSUMER STAPLES&amp;VAR:INDEX=0"}</definedName>
    <definedName name="_435__FDSAUDITLINK__" hidden="1">{"fdsup://directions/FAT Viewer?action=UPDATE&amp;creator=factset&amp;DYN_ARGS=TRUE&amp;DOC_NAME=FAT:FQL_AUDITING_CLIENT_TEMPLATE.FAT&amp;display_string=Audit&amp;VAR:KEY=XOTQDALODO&amp;VAR:QUERY=RkZfRlJFRV9DRihMVE0sMCwsLCxVU0Qp&amp;WINDOW=FIRST_POPUP&amp;HEIGHT=450&amp;WIDTH=450&amp;START_MAXIMI","ZED=FALSE&amp;VAR:CALENDAR=US&amp;VAR:SYMBOL=CONSUMER STAPLES&amp;VAR:INDEX=0"}</definedName>
    <definedName name="_436__FDSAUDITLINK__" localSheetId="2" hidden="1">{"fdsup://directions/FAT Viewer?action=UPDATE&amp;creator=factset&amp;DYN_ARGS=TRUE&amp;DOC_NAME=FAT:FQL_AUDITING_CLIENT_TEMPLATE.FAT&amp;display_string=Audit&amp;VAR:KEY=VCZYXYVOHY&amp;VAR:QUERY=RkZfRlJFRV9DRihMVE0sMCwsLCxVU0Qp&amp;WINDOW=FIRST_POPUP&amp;HEIGHT=450&amp;WIDTH=450&amp;START_MAXIMI","ZED=FALSE&amp;VAR:CALENDAR=US&amp;VAR:SYMBOL=SBUX&amp;VAR:INDEX=0"}</definedName>
    <definedName name="_436__FDSAUDITLINK__" hidden="1">{"fdsup://directions/FAT Viewer?action=UPDATE&amp;creator=factset&amp;DYN_ARGS=TRUE&amp;DOC_NAME=FAT:FQL_AUDITING_CLIENT_TEMPLATE.FAT&amp;display_string=Audit&amp;VAR:KEY=VCZYXYVOHY&amp;VAR:QUERY=RkZfRlJFRV9DRihMVE0sMCwsLCxVU0Qp&amp;WINDOW=FIRST_POPUP&amp;HEIGHT=450&amp;WIDTH=450&amp;START_MAXIMI","ZED=FALSE&amp;VAR:CALENDAR=US&amp;VAR:SYMBOL=SBUX&amp;VAR:INDEX=0"}</definedName>
    <definedName name="_437__FDSAUDITLINK__" localSheetId="2" hidden="1">{"fdsup://directions/FAT Viewer?action=UPDATE&amp;creator=factset&amp;DYN_ARGS=TRUE&amp;DOC_NAME=FAT:FQL_AUDITING_CLIENT_TEMPLATE.FAT&amp;display_string=Audit&amp;VAR:KEY=DWXSZMHILE&amp;VAR:QUERY=RkZfRlJFRV9DRihMVE0sMCwsLCxVU0Qp&amp;WINDOW=FIRST_POPUP&amp;HEIGHT=450&amp;WIDTH=450&amp;START_MAXIMI","ZED=FALSE&amp;VAR:CALENDAR=US&amp;VAR:SYMBOL=JCI&amp;VAR:INDEX=0"}</definedName>
    <definedName name="_437__FDSAUDITLINK__" hidden="1">{"fdsup://directions/FAT Viewer?action=UPDATE&amp;creator=factset&amp;DYN_ARGS=TRUE&amp;DOC_NAME=FAT:FQL_AUDITING_CLIENT_TEMPLATE.FAT&amp;display_string=Audit&amp;VAR:KEY=DWXSZMHILE&amp;VAR:QUERY=RkZfRlJFRV9DRihMVE0sMCwsLCxVU0Qp&amp;WINDOW=FIRST_POPUP&amp;HEIGHT=450&amp;WIDTH=450&amp;START_MAXIMI","ZED=FALSE&amp;VAR:CALENDAR=US&amp;VAR:SYMBOL=JCI&amp;VAR:INDEX=0"}</definedName>
    <definedName name="_438__FDSAUDITLINK__" localSheetId="2" hidden="1">{"fdsup://directions/FAT Viewer?action=UPDATE&amp;creator=factset&amp;DYN_ARGS=TRUE&amp;DOC_NAME=FAT:FQL_AUDITING_CLIENT_TEMPLATE.FAT&amp;display_string=Audit&amp;VAR:KEY=TEFKZCFSPA&amp;VAR:QUERY=RkZfRlJFRV9DRihMVE0sMCwsLCxVU0Qp&amp;WINDOW=FIRST_POPUP&amp;HEIGHT=450&amp;WIDTH=450&amp;START_MAXIMI","ZED=FALSE&amp;VAR:CALENDAR=US&amp;VAR:SYMBOL=CMG&amp;VAR:INDEX=0"}</definedName>
    <definedName name="_438__FDSAUDITLINK__" hidden="1">{"fdsup://directions/FAT Viewer?action=UPDATE&amp;creator=factset&amp;DYN_ARGS=TRUE&amp;DOC_NAME=FAT:FQL_AUDITING_CLIENT_TEMPLATE.FAT&amp;display_string=Audit&amp;VAR:KEY=TEFKZCFSPA&amp;VAR:QUERY=RkZfRlJFRV9DRihMVE0sMCwsLCxVU0Qp&amp;WINDOW=FIRST_POPUP&amp;HEIGHT=450&amp;WIDTH=450&amp;START_MAXIMI","ZED=FALSE&amp;VAR:CALENDAR=US&amp;VAR:SYMBOL=CMG&amp;VAR:INDEX=0"}</definedName>
    <definedName name="_439__FDSAUDITLINK__" localSheetId="2" hidden="1">{"fdsup://directions/FAT Viewer?action=UPDATE&amp;creator=factset&amp;DYN_ARGS=TRUE&amp;DOC_NAME=FAT:FQL_AUDITING_CLIENT_TEMPLATE.FAT&amp;display_string=Audit&amp;VAR:KEY=REBOVKLMPY&amp;VAR:QUERY=RkZfRlJFRV9DRihMVE0sMCwsLCxVU0Qp&amp;WINDOW=FIRST_POPUP&amp;HEIGHT=450&amp;WIDTH=450&amp;START_MAXIMI","ZED=FALSE&amp;VAR:CALENDAR=US&amp;VAR:SYMBOL=BWA&amp;VAR:INDEX=0"}</definedName>
    <definedName name="_439__FDSAUDITLINK__" hidden="1">{"fdsup://directions/FAT Viewer?action=UPDATE&amp;creator=factset&amp;DYN_ARGS=TRUE&amp;DOC_NAME=FAT:FQL_AUDITING_CLIENT_TEMPLATE.FAT&amp;display_string=Audit&amp;VAR:KEY=REBOVKLMPY&amp;VAR:QUERY=RkZfRlJFRV9DRihMVE0sMCwsLCxVU0Qp&amp;WINDOW=FIRST_POPUP&amp;HEIGHT=450&amp;WIDTH=450&amp;START_MAXIMI","ZED=FALSE&amp;VAR:CALENDAR=US&amp;VAR:SYMBOL=BWA&amp;VAR:INDEX=0"}</definedName>
    <definedName name="_440__FDSAUDITLINK__" localSheetId="2" hidden="1">{"fdsup://directions/FAT Viewer?action=UPDATE&amp;creator=factset&amp;DYN_ARGS=TRUE&amp;DOC_NAME=FAT:FQL_AUDITING_CLIENT_TEMPLATE.FAT&amp;display_string=Audit&amp;VAR:KEY=RKHYDKTEZG&amp;VAR:QUERY=RkZfR1JPU1NfTUdOKE1PTiwwKQ==&amp;WINDOW=FIRST_POPUP&amp;HEIGHT=450&amp;WIDTH=450&amp;START_MAXIMIZED=","FALSE&amp;VAR:CALENDAR=US&amp;VAR:SYMBOL=SBUX&amp;VAR:INDEX=0"}</definedName>
    <definedName name="_440__FDSAUDITLINK__" hidden="1">{"fdsup://directions/FAT Viewer?action=UPDATE&amp;creator=factset&amp;DYN_ARGS=TRUE&amp;DOC_NAME=FAT:FQL_AUDITING_CLIENT_TEMPLATE.FAT&amp;display_string=Audit&amp;VAR:KEY=RKHYDKTEZG&amp;VAR:QUERY=RkZfR1JPU1NfTUdOKE1PTiwwKQ==&amp;WINDOW=FIRST_POPUP&amp;HEIGHT=450&amp;WIDTH=450&amp;START_MAXIMIZED=","FALSE&amp;VAR:CALENDAR=US&amp;VAR:SYMBOL=SBUX&amp;VAR:INDEX=0"}</definedName>
    <definedName name="_441__FDSAUDITLINK__" localSheetId="2" hidden="1">{"fdsup://directions/FAT Viewer?action=UPDATE&amp;creator=factset&amp;DYN_ARGS=TRUE&amp;DOC_NAME=FAT:FQL_AUDITING_CLIENT_TEMPLATE.FAT&amp;display_string=Audit&amp;VAR:KEY=ZELQJUDIBQ&amp;VAR:QUERY=RkZfR1JPU1NfTUdOKE1PTiwwKQ==&amp;WINDOW=FIRST_POPUP&amp;HEIGHT=450&amp;WIDTH=450&amp;START_MAXIMIZED=","FALSE&amp;VAR:CALENDAR=US&amp;VAR:SYMBOL=JCI&amp;VAR:INDEX=0"}</definedName>
    <definedName name="_441__FDSAUDITLINK__" hidden="1">{"fdsup://directions/FAT Viewer?action=UPDATE&amp;creator=factset&amp;DYN_ARGS=TRUE&amp;DOC_NAME=FAT:FQL_AUDITING_CLIENT_TEMPLATE.FAT&amp;display_string=Audit&amp;VAR:KEY=ZELQJUDIBQ&amp;VAR:QUERY=RkZfR1JPU1NfTUdOKE1PTiwwKQ==&amp;WINDOW=FIRST_POPUP&amp;HEIGHT=450&amp;WIDTH=450&amp;START_MAXIMIZED=","FALSE&amp;VAR:CALENDAR=US&amp;VAR:SYMBOL=JCI&amp;VAR:INDEX=0"}</definedName>
    <definedName name="_442__FDSAUDITLINK__" localSheetId="2" hidden="1">{"fdsup://directions/FAT Viewer?action=UPDATE&amp;creator=factset&amp;DYN_ARGS=TRUE&amp;DOC_NAME=FAT:FQL_AUDITING_CLIENT_TEMPLATE.FAT&amp;display_string=Audit&amp;VAR:KEY=DCJGPUHOBS&amp;VAR:QUERY=RkZfR1JPU1NfTUdOKE1PTiwwKQ==&amp;WINDOW=FIRST_POPUP&amp;HEIGHT=450&amp;WIDTH=450&amp;START_MAXIMIZED=","FALSE&amp;VAR:CALENDAR=US&amp;VAR:SYMBOL=CMG&amp;VAR:INDEX=0"}</definedName>
    <definedName name="_442__FDSAUDITLINK__" hidden="1">{"fdsup://directions/FAT Viewer?action=UPDATE&amp;creator=factset&amp;DYN_ARGS=TRUE&amp;DOC_NAME=FAT:FQL_AUDITING_CLIENT_TEMPLATE.FAT&amp;display_string=Audit&amp;VAR:KEY=DCJGPUHOBS&amp;VAR:QUERY=RkZfR1JPU1NfTUdOKE1PTiwwKQ==&amp;WINDOW=FIRST_POPUP&amp;HEIGHT=450&amp;WIDTH=450&amp;START_MAXIMIZED=","FALSE&amp;VAR:CALENDAR=US&amp;VAR:SYMBOL=CMG&amp;VAR:INDEX=0"}</definedName>
    <definedName name="_443__FDSAUDITLINK__" localSheetId="2" hidden="1">{"fdsup://directions/FAT Viewer?action=UPDATE&amp;creator=factset&amp;DYN_ARGS=TRUE&amp;DOC_NAME=FAT:FQL_AUDITING_CLIENT_TEMPLATE.FAT&amp;display_string=Audit&amp;VAR:KEY=HUXMJMHWNU&amp;VAR:QUERY=RkZfR1JPU1NfTUdOKE1PTiwwKQ==&amp;WINDOW=FIRST_POPUP&amp;HEIGHT=450&amp;WIDTH=450&amp;START_MAXIMIZED=","FALSE&amp;VAR:CALENDAR=US&amp;VAR:SYMBOL=BWA&amp;VAR:INDEX=0"}</definedName>
    <definedName name="_443__FDSAUDITLINK__" hidden="1">{"fdsup://directions/FAT Viewer?action=UPDATE&amp;creator=factset&amp;DYN_ARGS=TRUE&amp;DOC_NAME=FAT:FQL_AUDITING_CLIENT_TEMPLATE.FAT&amp;display_string=Audit&amp;VAR:KEY=HUXMJMHWNU&amp;VAR:QUERY=RkZfR1JPU1NfTUdOKE1PTiwwKQ==&amp;WINDOW=FIRST_POPUP&amp;HEIGHT=450&amp;WIDTH=450&amp;START_MAXIMIZED=","FALSE&amp;VAR:CALENDAR=US&amp;VAR:SYMBOL=BWA&amp;VAR:INDEX=0"}</definedName>
    <definedName name="_444__FDSAUDITLINK__" localSheetId="2" hidden="1">{"fdsup://Directions/FactSet Auditing Viewer?action=AUDIT_VALUE&amp;DB=129&amp;ID1=22544710&amp;VALUEID=02001&amp;SDATE=201004&amp;PERIODTYPE=QTR_STD&amp;window=popup_no_bar&amp;width=385&amp;height=120&amp;START_MAXIMIZED=FALSE&amp;creator=factset&amp;display_string=Audit"}</definedName>
    <definedName name="_444__FDSAUDITLINK__" hidden="1">{"fdsup://Directions/FactSet Auditing Viewer?action=AUDIT_VALUE&amp;DB=129&amp;ID1=22544710&amp;VALUEID=02001&amp;SDATE=201004&amp;PERIODTYPE=QTR_STD&amp;window=popup_no_bar&amp;width=385&amp;height=120&amp;START_MAXIMIZED=FALSE&amp;creator=factset&amp;display_string=Audit"}</definedName>
    <definedName name="_445__FDSAUDITLINK__" localSheetId="2" hidden="1">{"fdsup://Directions/FactSet Auditing Viewer?action=AUDIT_VALUE&amp;DB=129&amp;ID1=22544710&amp;VALUEID=01001&amp;SDATE=2010&amp;PERIODTYPE=ANN_STD&amp;window=popup_no_bar&amp;width=385&amp;height=120&amp;START_MAXIMIZED=FALSE&amp;creator=factset&amp;display_string=Audit"}</definedName>
    <definedName name="_445__FDSAUDITLINK__" hidden="1">{"fdsup://Directions/FactSet Auditing Viewer?action=AUDIT_VALUE&amp;DB=129&amp;ID1=22544710&amp;VALUEID=01001&amp;SDATE=2010&amp;PERIODTYPE=ANN_STD&amp;window=popup_no_bar&amp;width=385&amp;height=120&amp;START_MAXIMIZED=FALSE&amp;creator=factset&amp;display_string=Audit"}</definedName>
    <definedName name="_446__FDSAUDITLINK__" localSheetId="2" hidden="1">{"fdsup://Directions/FactSet Auditing Viewer?action=AUDIT_VALUE&amp;DB=129&amp;ID1=17275R10&amp;VALUEID=01001&amp;SDATE=2010&amp;PERIODTYPE=ANN_STD&amp;window=popup_no_bar&amp;width=385&amp;height=120&amp;START_MAXIMIZED=FALSE&amp;creator=factset&amp;display_string=Audit"}</definedName>
    <definedName name="_446__FDSAUDITLINK__" hidden="1">{"fdsup://Directions/FactSet Auditing Viewer?action=AUDIT_VALUE&amp;DB=129&amp;ID1=17275R10&amp;VALUEID=01001&amp;SDATE=2010&amp;PERIODTYPE=ANN_STD&amp;window=popup_no_bar&amp;width=385&amp;height=120&amp;START_MAXIMIZED=FALSE&amp;creator=factset&amp;display_string=Audit"}</definedName>
    <definedName name="_447__FDSAUDITLINK__" localSheetId="2" hidden="1">{"fdsup://Directions/FactSet Auditing Viewer?action=AUDIT_VALUE&amp;DB=129&amp;ID1=22544710&amp;VALUEID=05194&amp;SDATE=201004&amp;PERIODTYPE=QTR_STD&amp;window=popup_no_bar&amp;width=385&amp;height=120&amp;START_MAXIMIZED=FALSE&amp;creator=factset&amp;display_string=Audit"}</definedName>
    <definedName name="_447__FDSAUDITLINK__" hidden="1">{"fdsup://Directions/FactSet Auditing Viewer?action=AUDIT_VALUE&amp;DB=129&amp;ID1=22544710&amp;VALUEID=05194&amp;SDATE=201004&amp;PERIODTYPE=QTR_STD&amp;window=popup_no_bar&amp;width=385&amp;height=120&amp;START_MAXIMIZED=FALSE&amp;creator=factset&amp;display_string=Audit"}</definedName>
    <definedName name="_448__FDSAUDITLINK__" localSheetId="2" hidden="1">{"fdsup://Directions/FactSet Auditing Viewer?action=AUDIT_VALUE&amp;DB=129&amp;ID1=17275R10&amp;VALUEID=05194&amp;SDATE=201004&amp;PERIODTYPE=QTR_STD&amp;window=popup_no_bar&amp;width=385&amp;height=120&amp;START_MAXIMIZED=FALSE&amp;creator=factset&amp;display_string=Audit"}</definedName>
    <definedName name="_448__FDSAUDITLINK__" hidden="1">{"fdsup://Directions/FactSet Auditing Viewer?action=AUDIT_VALUE&amp;DB=129&amp;ID1=17275R10&amp;VALUEID=05194&amp;SDATE=201004&amp;PERIODTYPE=QTR_STD&amp;window=popup_no_bar&amp;width=385&amp;height=120&amp;START_MAXIMIZED=FALSE&amp;creator=factset&amp;display_string=Audit"}</definedName>
    <definedName name="_449__FDSAUDITLINK__" localSheetId="2" hidden="1">{"fdsup://Directions/FactSet Auditing Viewer?action=AUDIT_VALUE&amp;DB=129&amp;ID1=24791620&amp;VALUEID=05194&amp;SDATE=201002&amp;PERIODTYPE=QTR_STD&amp;window=popup_no_bar&amp;width=385&amp;height=120&amp;START_MAXIMIZED=FALSE&amp;creator=factset&amp;display_string=Audit"}</definedName>
    <definedName name="_449__FDSAUDITLINK__" hidden="1">{"fdsup://Directions/FactSet Auditing Viewer?action=AUDIT_VALUE&amp;DB=129&amp;ID1=24791620&amp;VALUEID=05194&amp;SDATE=201002&amp;PERIODTYPE=QTR_STD&amp;window=popup_no_bar&amp;width=385&amp;height=120&amp;START_MAXIMIZED=FALSE&amp;creator=factset&amp;display_string=Audit"}</definedName>
    <definedName name="_450__FDSAUDITLINK__" localSheetId="2" hidden="1">{"fdsup://Directions/FactSet Auditing Viewer?action=AUDIT_VALUE&amp;DB=129&amp;ID1=17134010&amp;VALUEID=02001&amp;SDATE=201002&amp;PERIODTYPE=QTR_STD&amp;window=popup_no_bar&amp;width=385&amp;height=120&amp;START_MAXIMIZED=FALSE&amp;creator=factset&amp;display_string=Audit"}</definedName>
    <definedName name="_450__FDSAUDITLINK__" hidden="1">{"fdsup://Directions/FactSet Auditing Viewer?action=AUDIT_VALUE&amp;DB=129&amp;ID1=17134010&amp;VALUEID=02001&amp;SDATE=201002&amp;PERIODTYPE=QTR_STD&amp;window=popup_no_bar&amp;width=385&amp;height=120&amp;START_MAXIMIZED=FALSE&amp;creator=factset&amp;display_string=Audit"}</definedName>
    <definedName name="_451__FDSAUDITLINK__" localSheetId="2" hidden="1">{"fdsup://Directions/FactSet Auditing Viewer?action=AUDIT_VALUE&amp;DB=129&amp;ID1=17134010&amp;VALUEID=05194&amp;SDATE=201002&amp;PERIODTYPE=QTR_STD&amp;window=popup_no_bar&amp;width=385&amp;height=120&amp;START_MAXIMIZED=FALSE&amp;creator=factset&amp;display_string=Audit"}</definedName>
    <definedName name="_451__FDSAUDITLINK__" hidden="1">{"fdsup://Directions/FactSet Auditing Viewer?action=AUDIT_VALUE&amp;DB=129&amp;ID1=17134010&amp;VALUEID=05194&amp;SDATE=201002&amp;PERIODTYPE=QTR_STD&amp;window=popup_no_bar&amp;width=385&amp;height=120&amp;START_MAXIMIZED=FALSE&amp;creator=factset&amp;display_string=Audit"}</definedName>
    <definedName name="_452__FDSAUDITLINK__" localSheetId="2" hidden="1">{"fdsup://Directions/FactSet Auditing Viewer?action=AUDIT_VALUE&amp;DB=129&amp;ID1=96683710&amp;VALUEID=05194&amp;SDATE=201003&amp;PERIODTYPE=QTR_STD&amp;window=popup_no_bar&amp;width=385&amp;height=120&amp;START_MAXIMIZED=FALSE&amp;creator=factset&amp;display_string=Audit"}</definedName>
    <definedName name="_452__FDSAUDITLINK__" hidden="1">{"fdsup://Directions/FactSet Auditing Viewer?action=AUDIT_VALUE&amp;DB=129&amp;ID1=96683710&amp;VALUEID=05194&amp;SDATE=201003&amp;PERIODTYPE=QTR_STD&amp;window=popup_no_bar&amp;width=385&amp;height=120&amp;START_MAXIMIZED=FALSE&amp;creator=factset&amp;display_string=Audit"}</definedName>
    <definedName name="_453__FDSAUDITLINK__" localSheetId="2" hidden="1">{"fdsup://directions/FAT Viewer?action=UPDATE&amp;creator=factset&amp;DYN_ARGS=TRUE&amp;DOC_NAME=FAT:FQL_AUDITING_CLIENT_TEMPLATE.FAT&amp;display_string=Audit&amp;VAR:KEY=XIXMXYNIHU&amp;VAR:QUERY=RkZfRlJFRV9DRihMVE0sMCwsLCxVU0Qp&amp;WINDOW=FIRST_POPUP&amp;HEIGHT=450&amp;WIDTH=450&amp;START_MAXIMI","ZED=FALSE&amp;VAR:CALENDAR=US&amp;VAR:SYMBOL=WFMI&amp;VAR:INDEX=0"}</definedName>
    <definedName name="_453__FDSAUDITLINK__" hidden="1">{"fdsup://directions/FAT Viewer?action=UPDATE&amp;creator=factset&amp;DYN_ARGS=TRUE&amp;DOC_NAME=FAT:FQL_AUDITING_CLIENT_TEMPLATE.FAT&amp;display_string=Audit&amp;VAR:KEY=XIXMXYNIHU&amp;VAR:QUERY=RkZfRlJFRV9DRihMVE0sMCwsLCxVU0Qp&amp;WINDOW=FIRST_POPUP&amp;HEIGHT=450&amp;WIDTH=450&amp;START_MAXIMI","ZED=FALSE&amp;VAR:CALENDAR=US&amp;VAR:SYMBOL=WFMI&amp;VAR:INDEX=0"}</definedName>
    <definedName name="_454__FDSAUDITLINK__" localSheetId="2" hidden="1">{"fdsup://Directions/FactSet Auditing Viewer?action=AUDIT_VALUE&amp;DB=129&amp;ID1=96683710&amp;VALUEID=02001&amp;SDATE=201003&amp;PERIODTYPE=QTR_STD&amp;window=popup_no_bar&amp;width=385&amp;height=120&amp;START_MAXIMIZED=FALSE&amp;creator=factset&amp;display_string=Audit"}</definedName>
    <definedName name="_454__FDSAUDITLINK__" hidden="1">{"fdsup://Directions/FactSet Auditing Viewer?action=AUDIT_VALUE&amp;DB=129&amp;ID1=96683710&amp;VALUEID=02001&amp;SDATE=201003&amp;PERIODTYPE=QTR_STD&amp;window=popup_no_bar&amp;width=385&amp;height=120&amp;START_MAXIMIZED=FALSE&amp;creator=factset&amp;display_string=Audit"}</definedName>
    <definedName name="_455__FDSAUDITLINK__" localSheetId="2" hidden="1">{"fdsup://Directions/FactSet Auditing Viewer?action=AUDIT_VALUE&amp;DB=129&amp;ID1=96683710&amp;VALUEID=01001&amp;SDATE=2009&amp;PERIODTYPE=ANN_STD&amp;window=popup_no_bar&amp;width=385&amp;height=120&amp;START_MAXIMIZED=FALSE&amp;creator=factset&amp;display_string=Audit"}</definedName>
    <definedName name="_455__FDSAUDITLINK__" hidden="1">{"fdsup://Directions/FactSet Auditing Viewer?action=AUDIT_VALUE&amp;DB=129&amp;ID1=96683710&amp;VALUEID=01001&amp;SDATE=2009&amp;PERIODTYPE=ANN_STD&amp;window=popup_no_bar&amp;width=385&amp;height=120&amp;START_MAXIMIZED=FALSE&amp;creator=factset&amp;display_string=Audit"}</definedName>
    <definedName name="_456__FDSAUDITLINK__" localSheetId="2" hidden="1">{"fdsup://Directions/FactSet Auditing Viewer?action=AUDIT_VALUE&amp;DB=129&amp;ID1=96683710&amp;VALUEID=01001&amp;SDATE=2005&amp;PERIODTYPE=ANN_STD&amp;window=popup_no_bar&amp;width=385&amp;height=120&amp;START_MAXIMIZED=FALSE&amp;creator=factset&amp;display_string=Audit"}</definedName>
    <definedName name="_456__FDSAUDITLINK__" hidden="1">{"fdsup://Directions/FactSet Auditing Viewer?action=AUDIT_VALUE&amp;DB=129&amp;ID1=96683710&amp;VALUEID=01001&amp;SDATE=2005&amp;PERIODTYPE=ANN_STD&amp;window=popup_no_bar&amp;width=385&amp;height=120&amp;START_MAXIMIZED=FALSE&amp;creator=factset&amp;display_string=Audit"}</definedName>
    <definedName name="_457__FDSAUDITLINK__" localSheetId="2" hidden="1">{"fdsup://directions/FAT Viewer?action=UPDATE&amp;creator=factset&amp;DYN_ARGS=TRUE&amp;DOC_NAME=FAT:FQL_AUDITING_CLIENT_TEMPLATE.FAT&amp;display_string=Audit&amp;VAR:KEY=RABYBYRGFO&amp;VAR:QUERY=RkZfR1JPU1NfTUdOKE1PTiwwKQ==&amp;WINDOW=FIRST_POPUP&amp;HEIGHT=450&amp;WIDTH=450&amp;START_MAXIMIZED=","FALSE&amp;VAR:CALENDAR=US&amp;VAR:SYMBOL=WFMI&amp;VAR:INDEX=0"}</definedName>
    <definedName name="_457__FDSAUDITLINK__" hidden="1">{"fdsup://directions/FAT Viewer?action=UPDATE&amp;creator=factset&amp;DYN_ARGS=TRUE&amp;DOC_NAME=FAT:FQL_AUDITING_CLIENT_TEMPLATE.FAT&amp;display_string=Audit&amp;VAR:KEY=RABYBYRGFO&amp;VAR:QUERY=RkZfR1JPU1NfTUdOKE1PTiwwKQ==&amp;WINDOW=FIRST_POPUP&amp;HEIGHT=450&amp;WIDTH=450&amp;START_MAXIMIZED=","FALSE&amp;VAR:CALENDAR=US&amp;VAR:SYMBOL=WFMI&amp;VAR:INDEX=0"}</definedName>
    <definedName name="_458__FDSAUDITLINK__" localSheetId="2" hidden="1">{"fdsup://directions/FAT Viewer?action=UPDATE&amp;creator=factset&amp;DYN_ARGS=TRUE&amp;DOC_NAME=FAT:FQL_AUDITING_CLIENT_TEMPLATE.FAT&amp;display_string=Audit&amp;VAR:KEY=GTSXWZIFKJ&amp;VAR:QUERY=RkZfRlJFRV9DRihMVE0sMCwsLCxVU0Qp&amp;WINDOW=FIRST_POPUP&amp;HEIGHT=450&amp;WIDTH=450&amp;START_MAXIMI","ZED=FALSE&amp;VAR:CALENDAR=US&amp;VAR:SYMBOL=TTEK&amp;VAR:INDEX=0"}</definedName>
    <definedName name="_458__FDSAUDITLINK__" hidden="1">{"fdsup://directions/FAT Viewer?action=UPDATE&amp;creator=factset&amp;DYN_ARGS=TRUE&amp;DOC_NAME=FAT:FQL_AUDITING_CLIENT_TEMPLATE.FAT&amp;display_string=Audit&amp;VAR:KEY=GTSXWZIFKJ&amp;VAR:QUERY=RkZfRlJFRV9DRihMVE0sMCwsLCxVU0Qp&amp;WINDOW=FIRST_POPUP&amp;HEIGHT=450&amp;WIDTH=450&amp;START_MAXIMI","ZED=FALSE&amp;VAR:CALENDAR=US&amp;VAR:SYMBOL=TTEK&amp;VAR:INDEX=0"}</definedName>
    <definedName name="_459__FDSAUDITLINK__" localSheetId="2" hidden="1">{"fdsup://directions/FAT Viewer?action=UPDATE&amp;creator=factset&amp;DYN_ARGS=TRUE&amp;DOC_NAME=FAT:FQL_AUDITING_CLIENT_TEMPLATE.FAT&amp;display_string=Audit&amp;VAR:KEY=WLSZQFUZIN&amp;VAR:QUERY=RkZfR1JPU1NfTUdOKE1PTiwwKQ==&amp;WINDOW=FIRST_POPUP&amp;HEIGHT=450&amp;WIDTH=450&amp;START_MAXIMIZED=","FALSE&amp;VAR:CALENDAR=US&amp;VAR:SYMBOL=TTEK&amp;VAR:INDEX=0"}</definedName>
    <definedName name="_459__FDSAUDITLINK__" hidden="1">{"fdsup://directions/FAT Viewer?action=UPDATE&amp;creator=factset&amp;DYN_ARGS=TRUE&amp;DOC_NAME=FAT:FQL_AUDITING_CLIENT_TEMPLATE.FAT&amp;display_string=Audit&amp;VAR:KEY=WLSZQFUZIN&amp;VAR:QUERY=RkZfR1JPU1NfTUdOKE1PTiwwKQ==&amp;WINDOW=FIRST_POPUP&amp;HEIGHT=450&amp;WIDTH=450&amp;START_MAXIMIZED=","FALSE&amp;VAR:CALENDAR=US&amp;VAR:SYMBOL=TTEK&amp;VAR:INDEX=0"}</definedName>
    <definedName name="_460__FDSAUDITLINK__" localSheetId="2" hidden="1">{"fdsup://directions/FAT Viewer?action=UPDATE&amp;creator=factset&amp;DYN_ARGS=TRUE&amp;DOC_NAME=FAT:FQL_AUDITING_CLIENT_TEMPLATE.FAT&amp;display_string=Audit&amp;VAR:KEY=GZOZAFSZSN&amp;VAR:QUERY=RkZfRlJFRV9DRihMVE0sMCwsLCxVU0Qp&amp;WINDOW=FIRST_POPUP&amp;HEIGHT=450&amp;WIDTH=450&amp;START_MAXIMI","ZED=FALSE&amp;VAR:CALENDAR=US&amp;VAR:SYMBOL=PG&amp;VAR:INDEX=0"}</definedName>
    <definedName name="_460__FDSAUDITLINK__" hidden="1">{"fdsup://directions/FAT Viewer?action=UPDATE&amp;creator=factset&amp;DYN_ARGS=TRUE&amp;DOC_NAME=FAT:FQL_AUDITING_CLIENT_TEMPLATE.FAT&amp;display_string=Audit&amp;VAR:KEY=GZOZAFSZSN&amp;VAR:QUERY=RkZfRlJFRV9DRihMVE0sMCwsLCxVU0Qp&amp;WINDOW=FIRST_POPUP&amp;HEIGHT=450&amp;WIDTH=450&amp;START_MAXIMI","ZED=FALSE&amp;VAR:CALENDAR=US&amp;VAR:SYMBOL=PG&amp;VAR:INDEX=0"}</definedName>
    <definedName name="_461__FDSAUDITLINK__" localSheetId="2" hidden="1">{"fdsup://directions/FAT Viewer?action=UPDATE&amp;creator=factset&amp;DYN_ARGS=TRUE&amp;DOC_NAME=FAT:FQL_AUDITING_CLIENT_TEMPLATE.FAT&amp;display_string=Audit&amp;VAR:KEY=GBEBQJQFYF&amp;VAR:QUERY=RkZfRlJFRV9DRihMVE0sMCwsLCxVU0Qp&amp;WINDOW=FIRST_POPUP&amp;HEIGHT=450&amp;WIDTH=450&amp;START_MAXIMI","ZED=FALSE&amp;VAR:CALENDAR=US&amp;VAR:SYMBOL=HSC&amp;VAR:INDEX=0"}</definedName>
    <definedName name="_461__FDSAUDITLINK__" hidden="1">{"fdsup://directions/FAT Viewer?action=UPDATE&amp;creator=factset&amp;DYN_ARGS=TRUE&amp;DOC_NAME=FAT:FQL_AUDITING_CLIENT_TEMPLATE.FAT&amp;display_string=Audit&amp;VAR:KEY=GBEBQJQFYF&amp;VAR:QUERY=RkZfRlJFRV9DRihMVE0sMCwsLCxVU0Qp&amp;WINDOW=FIRST_POPUP&amp;HEIGHT=450&amp;WIDTH=450&amp;START_MAXIMI","ZED=FALSE&amp;VAR:CALENDAR=US&amp;VAR:SYMBOL=HSC&amp;VAR:INDEX=0"}</definedName>
    <definedName name="_462__FDSAUDITLINK__" localSheetId="2" hidden="1">{"fdsup://directions/FAT Viewer?action=UPDATE&amp;creator=factset&amp;DYN_ARGS=TRUE&amp;DOC_NAME=FAT:FQL_AUDITING_CLIENT_TEMPLATE.FAT&amp;display_string=Audit&amp;VAR:KEY=MDOBIXWHKZ&amp;VAR:QUERY=RkZfR1JPU1NfTUdOKE1PTiwwKQ==&amp;WINDOW=FIRST_POPUP&amp;HEIGHT=450&amp;WIDTH=450&amp;START_MAXIMIZED=","FALSE&amp;VAR:CALENDAR=US&amp;VAR:SYMBOL=PG&amp;VAR:INDEX=0"}</definedName>
    <definedName name="_462__FDSAUDITLINK__" hidden="1">{"fdsup://directions/FAT Viewer?action=UPDATE&amp;creator=factset&amp;DYN_ARGS=TRUE&amp;DOC_NAME=FAT:FQL_AUDITING_CLIENT_TEMPLATE.FAT&amp;display_string=Audit&amp;VAR:KEY=MDOBIXWHKZ&amp;VAR:QUERY=RkZfR1JPU1NfTUdOKE1PTiwwKQ==&amp;WINDOW=FIRST_POPUP&amp;HEIGHT=450&amp;WIDTH=450&amp;START_MAXIMIZED=","FALSE&amp;VAR:CALENDAR=US&amp;VAR:SYMBOL=PG&amp;VAR:INDEX=0"}</definedName>
    <definedName name="_463__FDSAUDITLINK__" localSheetId="2" hidden="1">{"fdsup://directions/FAT Viewer?action=UPDATE&amp;creator=factset&amp;DYN_ARGS=TRUE&amp;DOC_NAME=FAT:FQL_AUDITING_CLIENT_TEMPLATE.FAT&amp;display_string=Audit&amp;VAR:KEY=AZQJOVUTAR&amp;VAR:QUERY=RkZfR1JPU1NfTUdOKE1PTiwwKQ==&amp;WINDOW=FIRST_POPUP&amp;HEIGHT=450&amp;WIDTH=450&amp;START_MAXIMIZED=","FALSE&amp;VAR:CALENDAR=US&amp;VAR:SYMBOL=HSC&amp;VAR:INDEX=0"}</definedName>
    <definedName name="_463__FDSAUDITLINK__" hidden="1">{"fdsup://directions/FAT Viewer?action=UPDATE&amp;creator=factset&amp;DYN_ARGS=TRUE&amp;DOC_NAME=FAT:FQL_AUDITING_CLIENT_TEMPLATE.FAT&amp;display_string=Audit&amp;VAR:KEY=AZQJOVUTAR&amp;VAR:QUERY=RkZfR1JPU1NfTUdOKE1PTiwwKQ==&amp;WINDOW=FIRST_POPUP&amp;HEIGHT=450&amp;WIDTH=450&amp;START_MAXIMIZED=","FALSE&amp;VAR:CALENDAR=US&amp;VAR:SYMBOL=HSC&amp;VAR:INDEX=0"}</definedName>
    <definedName name="_464__FDSAUDITLINK__" localSheetId="2" hidden="1">{"fdsup://directions/FAT Viewer?action=UPDATE&amp;creator=factset&amp;DYN_ARGS=TRUE&amp;DOC_NAME=FAT:FQL_AUDITING_CLIENT_TEMPLATE.FAT&amp;display_string=Audit&amp;VAR:KEY=EZSJAJGTID&amp;VAR:QUERY=RkZfRlJFRV9DRihMVE0sMCwsLCxVU0Qp&amp;WINDOW=FIRST_POPUP&amp;HEIGHT=450&amp;WIDTH=450&amp;START_MAXIMI","ZED=FALSE&amp;VAR:CALENDAR=US&amp;VAR:SYMBOL=AYI&amp;VAR:INDEX=0"}</definedName>
    <definedName name="_464__FDSAUDITLINK__" hidden="1">{"fdsup://directions/FAT Viewer?action=UPDATE&amp;creator=factset&amp;DYN_ARGS=TRUE&amp;DOC_NAME=FAT:FQL_AUDITING_CLIENT_TEMPLATE.FAT&amp;display_string=Audit&amp;VAR:KEY=EZSJAJGTID&amp;VAR:QUERY=RkZfRlJFRV9DRihMVE0sMCwsLCxVU0Qp&amp;WINDOW=FIRST_POPUP&amp;HEIGHT=450&amp;WIDTH=450&amp;START_MAXIMI","ZED=FALSE&amp;VAR:CALENDAR=US&amp;VAR:SYMBOL=AYI&amp;VAR:INDEX=0"}</definedName>
    <definedName name="_465__FDSAUDITLINK__" localSheetId="2" hidden="1">{"fdsup://directions/FAT Viewer?action=UPDATE&amp;creator=factset&amp;DYN_ARGS=TRUE&amp;DOC_NAME=FAT:FQL_AUDITING_CLIENT_TEMPLATE.FAT&amp;display_string=Audit&amp;VAR:KEY=KPWPGJULKX&amp;VAR:QUERY=RkZfR1JPU1NfTUdOKE1PTiwwKQ==&amp;WINDOW=FIRST_POPUP&amp;HEIGHT=450&amp;WIDTH=450&amp;START_MAXIMIZED=","FALSE&amp;VAR:CALENDAR=US&amp;VAR:SYMBOL=AYI&amp;VAR:INDEX=0"}</definedName>
    <definedName name="_465__FDSAUDITLINK__" hidden="1">{"fdsup://directions/FAT Viewer?action=UPDATE&amp;creator=factset&amp;DYN_ARGS=TRUE&amp;DOC_NAME=FAT:FQL_AUDITING_CLIENT_TEMPLATE.FAT&amp;display_string=Audit&amp;VAR:KEY=KPWPGJULKX&amp;VAR:QUERY=RkZfR1JPU1NfTUdOKE1PTiwwKQ==&amp;WINDOW=FIRST_POPUP&amp;HEIGHT=450&amp;WIDTH=450&amp;START_MAXIMIZED=","FALSE&amp;VAR:CALENDAR=US&amp;VAR:SYMBOL=AYI&amp;VAR:INDEX=0"}</definedName>
    <definedName name="_466__FDSAUDITLINK__" localSheetId="2" hidden="1">{"fdsup://directions/FAT Viewer?action=UPDATE&amp;creator=factset&amp;DYN_ARGS=TRUE&amp;DOC_NAME=FAT:FQL_AUDITING_CLIENT_TEMPLATE.FAT&amp;display_string=Audit&amp;VAR:KEY=GZKPCJYLAX&amp;VAR:QUERY=RkZfRlJFRV9DRihMVE0sMCwsLCxVU0Qp&amp;WINDOW=FIRST_POPUP&amp;HEIGHT=450&amp;WIDTH=450&amp;START_MAXIMI","ZED=FALSE&amp;VAR:CALENDAR=US&amp;VAR:SYMBOL=EME&amp;VAR:INDEX=0"}</definedName>
    <definedName name="_466__FDSAUDITLINK__" hidden="1">{"fdsup://directions/FAT Viewer?action=UPDATE&amp;creator=factset&amp;DYN_ARGS=TRUE&amp;DOC_NAME=FAT:FQL_AUDITING_CLIENT_TEMPLATE.FAT&amp;display_string=Audit&amp;VAR:KEY=GZKPCJYLAX&amp;VAR:QUERY=RkZfRlJFRV9DRihMVE0sMCwsLCxVU0Qp&amp;WINDOW=FIRST_POPUP&amp;HEIGHT=450&amp;WIDTH=450&amp;START_MAXIMI","ZED=FALSE&amp;VAR:CALENDAR=US&amp;VAR:SYMBOL=EME&amp;VAR:INDEX=0"}</definedName>
    <definedName name="_467__FDSAUDITLINK__" localSheetId="2" hidden="1">{"fdsup://directions/FAT Viewer?action=UPDATE&amp;creator=factset&amp;DYN_ARGS=TRUE&amp;DOC_NAME=FAT:FQL_AUDITING_CLIENT_TEMPLATE.FAT&amp;display_string=Audit&amp;VAR:KEY=GHWBIDIFAV&amp;VAR:QUERY=RkZfRlJFRV9DRihMVE0sMCwsLCxVU0Qp&amp;WINDOW=FIRST_POPUP&amp;HEIGHT=450&amp;WIDTH=450&amp;START_MAXIMI","ZED=FALSE&amp;VAR:CALENDAR=US&amp;VAR:SYMBOL=WFC&amp;VAR:INDEX=0"}</definedName>
    <definedName name="_467__FDSAUDITLINK__" hidden="1">{"fdsup://directions/FAT Viewer?action=UPDATE&amp;creator=factset&amp;DYN_ARGS=TRUE&amp;DOC_NAME=FAT:FQL_AUDITING_CLIENT_TEMPLATE.FAT&amp;display_string=Audit&amp;VAR:KEY=GHWBIDIFAV&amp;VAR:QUERY=RkZfRlJFRV9DRihMVE0sMCwsLCxVU0Qp&amp;WINDOW=FIRST_POPUP&amp;HEIGHT=450&amp;WIDTH=450&amp;START_MAXIMI","ZED=FALSE&amp;VAR:CALENDAR=US&amp;VAR:SYMBOL=WFC&amp;VAR:INDEX=0"}</definedName>
    <definedName name="_468__FDSAUDITLINK__" localSheetId="2" hidden="1">{"fdsup://directions/FAT Viewer?action=UPDATE&amp;creator=factset&amp;DYN_ARGS=TRUE&amp;DOC_NAME=FAT:FQL_AUDITING_CLIENT_TEMPLATE.FAT&amp;display_string=Audit&amp;VAR:KEY=QFKDAVUHUL&amp;VAR:QUERY=RkZfR1JPU1NfTUdOKE1PTiwwKQ==&amp;WINDOW=FIRST_POPUP&amp;HEIGHT=450&amp;WIDTH=450&amp;START_MAXIMIZED=","FALSE&amp;VAR:CALENDAR=US&amp;VAR:SYMBOL=EME&amp;VAR:INDEX=0"}</definedName>
    <definedName name="_468__FDSAUDITLINK__" hidden="1">{"fdsup://directions/FAT Viewer?action=UPDATE&amp;creator=factset&amp;DYN_ARGS=TRUE&amp;DOC_NAME=FAT:FQL_AUDITING_CLIENT_TEMPLATE.FAT&amp;display_string=Audit&amp;VAR:KEY=QFKDAVUHUL&amp;VAR:QUERY=RkZfR1JPU1NfTUdOKE1PTiwwKQ==&amp;WINDOW=FIRST_POPUP&amp;HEIGHT=450&amp;WIDTH=450&amp;START_MAXIMIZED=","FALSE&amp;VAR:CALENDAR=US&amp;VAR:SYMBOL=EME&amp;VAR:INDEX=0"}</definedName>
    <definedName name="_469__FDSAUDITLINK__" localSheetId="2" hidden="1">{"fdsup://directions/FAT Viewer?action=UPDATE&amp;creator=factset&amp;DYN_ARGS=TRUE&amp;DOC_NAME=FAT:FQL_AUDITING_CLIENT_TEMPLATE.FAT&amp;display_string=Audit&amp;VAR:KEY=ONQPCRWBWD&amp;VAR:QUERY=RkZfR1JPU1NfTUdOKE1PTiwwKQ==&amp;WINDOW=FIRST_POPUP&amp;HEIGHT=450&amp;WIDTH=450&amp;START_MAXIMIZED=","FALSE&amp;VAR:CALENDAR=US&amp;VAR:SYMBOL=WFC&amp;VAR:INDEX=0"}</definedName>
    <definedName name="_469__FDSAUDITLINK__" hidden="1">{"fdsup://directions/FAT Viewer?action=UPDATE&amp;creator=factset&amp;DYN_ARGS=TRUE&amp;DOC_NAME=FAT:FQL_AUDITING_CLIENT_TEMPLATE.FAT&amp;display_string=Audit&amp;VAR:KEY=ONQPCRWBWD&amp;VAR:QUERY=RkZfR1JPU1NfTUdOKE1PTiwwKQ==&amp;WINDOW=FIRST_POPUP&amp;HEIGHT=450&amp;WIDTH=450&amp;START_MAXIMIZED=","FALSE&amp;VAR:CALENDAR=US&amp;VAR:SYMBOL=WFC&amp;VAR:INDEX=0"}</definedName>
    <definedName name="_470__FDSAUDITLINK__" localSheetId="2" hidden="1">{"fdsup://directions/FAT Viewer?action=UPDATE&amp;creator=factset&amp;DYN_ARGS=TRUE&amp;DOC_NAME=FAT:FQL_AUDITING_CLIENT_TEMPLATE.FAT&amp;display_string=Audit&amp;VAR:KEY=EXOHQXKZUX&amp;VAR:QUERY=RkZfRlJFRV9DRihMVE0sMCwsLCxVU0Qp&amp;WINDOW=FIRST_POPUP&amp;HEIGHT=450&amp;WIDTH=450&amp;START_MAXIMI","ZED=FALSE&amp;VAR:CALENDAR=US&amp;VAR:SYMBOL=NLC&amp;VAR:INDEX=0"}</definedName>
    <definedName name="_470__FDSAUDITLINK__" hidden="1">{"fdsup://directions/FAT Viewer?action=UPDATE&amp;creator=factset&amp;DYN_ARGS=TRUE&amp;DOC_NAME=FAT:FQL_AUDITING_CLIENT_TEMPLATE.FAT&amp;display_string=Audit&amp;VAR:KEY=EXOHQXKZUX&amp;VAR:QUERY=RkZfRlJFRV9DRihMVE0sMCwsLCxVU0Qp&amp;WINDOW=FIRST_POPUP&amp;HEIGHT=450&amp;WIDTH=450&amp;START_MAXIMI","ZED=FALSE&amp;VAR:CALENDAR=US&amp;VAR:SYMBOL=NLC&amp;VAR:INDEX=0"}</definedName>
    <definedName name="_471__FDSAUDITLINK__" localSheetId="2" hidden="1">{"fdsup://directions/FAT Viewer?action=UPDATE&amp;creator=factset&amp;DYN_ARGS=TRUE&amp;DOC_NAME=FAT:FQL_AUDITING_CLIENT_TEMPLATE.FAT&amp;display_string=Audit&amp;VAR:KEY=AZUVQHIFSP&amp;VAR:QUERY=RkZfRlJFRV9DRihMVE0sMCwsLCxVU0Qp&amp;WINDOW=FIRST_POPUP&amp;HEIGHT=450&amp;WIDTH=450&amp;START_MAXIMI","ZED=FALSE&amp;VAR:CALENDAR=US&amp;VAR:SYMBOL=ECL&amp;VAR:INDEX=0"}</definedName>
    <definedName name="_471__FDSAUDITLINK__" hidden="1">{"fdsup://directions/FAT Viewer?action=UPDATE&amp;creator=factset&amp;DYN_ARGS=TRUE&amp;DOC_NAME=FAT:FQL_AUDITING_CLIENT_TEMPLATE.FAT&amp;display_string=Audit&amp;VAR:KEY=AZUVQHIFSP&amp;VAR:QUERY=RkZfRlJFRV9DRihMVE0sMCwsLCxVU0Qp&amp;WINDOW=FIRST_POPUP&amp;HEIGHT=450&amp;WIDTH=450&amp;START_MAXIMI","ZED=FALSE&amp;VAR:CALENDAR=US&amp;VAR:SYMBOL=ECL&amp;VAR:INDEX=0"}</definedName>
    <definedName name="_472__FDSAUDITLINK__" localSheetId="2" hidden="1">{"fdsup://directions/FAT Viewer?action=UPDATE&amp;creator=factset&amp;DYN_ARGS=TRUE&amp;DOC_NAME=FAT:FQL_AUDITING_CLIENT_TEMPLATE.FAT&amp;display_string=Audit&amp;VAR:KEY=SBSVAPOBGH&amp;VAR:QUERY=RkZfRlJFRV9DRihMVE0sMCwsLCxVU0Qp&amp;WINDOW=FIRST_POPUP&amp;HEIGHT=450&amp;WIDTH=450&amp;START_MAXIMI","ZED=FALSE&amp;VAR:CALENDAR=US&amp;VAR:SYMBOL=APD&amp;VAR:INDEX=0"}</definedName>
    <definedName name="_472__FDSAUDITLINK__" hidden="1">{"fdsup://directions/FAT Viewer?action=UPDATE&amp;creator=factset&amp;DYN_ARGS=TRUE&amp;DOC_NAME=FAT:FQL_AUDITING_CLIENT_TEMPLATE.FAT&amp;display_string=Audit&amp;VAR:KEY=SBSVAPOBGH&amp;VAR:QUERY=RkZfRlJFRV9DRihMVE0sMCwsLCxVU0Qp&amp;WINDOW=FIRST_POPUP&amp;HEIGHT=450&amp;WIDTH=450&amp;START_MAXIMI","ZED=FALSE&amp;VAR:CALENDAR=US&amp;VAR:SYMBOL=APD&amp;VAR:INDEX=0"}</definedName>
    <definedName name="_473__FDSAUDITLINK__" localSheetId="2" hidden="1">{"fdsup://directions/FAT Viewer?action=UPDATE&amp;creator=factset&amp;DYN_ARGS=TRUE&amp;DOC_NAME=FAT:FQL_AUDITING_CLIENT_TEMPLATE.FAT&amp;display_string=Audit&amp;VAR:KEY=GPQDQNANYB&amp;VAR:QUERY=RkZfR1JPU1NfTUdOKE1PTiwwKQ==&amp;WINDOW=FIRST_POPUP&amp;HEIGHT=450&amp;WIDTH=450&amp;START_MAXIMIZED=","FALSE&amp;VAR:CALENDAR=US&amp;VAR:SYMBOL=NLC&amp;VAR:INDEX=0"}</definedName>
    <definedName name="_473__FDSAUDITLINK__" hidden="1">{"fdsup://directions/FAT Viewer?action=UPDATE&amp;creator=factset&amp;DYN_ARGS=TRUE&amp;DOC_NAME=FAT:FQL_AUDITING_CLIENT_TEMPLATE.FAT&amp;display_string=Audit&amp;VAR:KEY=GPQDQNANYB&amp;VAR:QUERY=RkZfR1JPU1NfTUdOKE1PTiwwKQ==&amp;WINDOW=FIRST_POPUP&amp;HEIGHT=450&amp;WIDTH=450&amp;START_MAXIMIZED=","FALSE&amp;VAR:CALENDAR=US&amp;VAR:SYMBOL=NLC&amp;VAR:INDEX=0"}</definedName>
    <definedName name="_474__FDSAUDITLINK__" localSheetId="2" hidden="1">{"fdsup://directions/FAT Viewer?action=UPDATE&amp;creator=factset&amp;DYN_ARGS=TRUE&amp;DOC_NAME=FAT:FQL_AUDITING_CLIENT_TEMPLATE.FAT&amp;display_string=Audit&amp;VAR:KEY=IRIPSRURCX&amp;VAR:QUERY=RkZfR1JPU1NfTUdOKE1PTiwwKQ==&amp;WINDOW=FIRST_POPUP&amp;HEIGHT=450&amp;WIDTH=450&amp;START_MAXIMIZED=","FALSE&amp;VAR:CALENDAR=US&amp;VAR:SYMBOL=ECL&amp;VAR:INDEX=0"}</definedName>
    <definedName name="_474__FDSAUDITLINK__" hidden="1">{"fdsup://directions/FAT Viewer?action=UPDATE&amp;creator=factset&amp;DYN_ARGS=TRUE&amp;DOC_NAME=FAT:FQL_AUDITING_CLIENT_TEMPLATE.FAT&amp;display_string=Audit&amp;VAR:KEY=IRIPSRURCX&amp;VAR:QUERY=RkZfR1JPU1NfTUdOKE1PTiwwKQ==&amp;WINDOW=FIRST_POPUP&amp;HEIGHT=450&amp;WIDTH=450&amp;START_MAXIMIZED=","FALSE&amp;VAR:CALENDAR=US&amp;VAR:SYMBOL=ECL&amp;VAR:INDEX=0"}</definedName>
    <definedName name="_475__FDSAUDITLINK__" localSheetId="2" hidden="1">{"fdsup://directions/FAT Viewer?action=UPDATE&amp;creator=factset&amp;DYN_ARGS=TRUE&amp;DOC_NAME=FAT:FQL_AUDITING_CLIENT_TEMPLATE.FAT&amp;display_string=Audit&amp;VAR:KEY=UPMPAFEDKN&amp;VAR:QUERY=RkZfR1JPU1NfTUdOKE1PTiwwKQ==&amp;WINDOW=FIRST_POPUP&amp;HEIGHT=450&amp;WIDTH=450&amp;START_MAXIMIZED=","FALSE&amp;VAR:CALENDAR=US&amp;VAR:SYMBOL=APD&amp;VAR:INDEX=0"}</definedName>
    <definedName name="_475__FDSAUDITLINK__" hidden="1">{"fdsup://directions/FAT Viewer?action=UPDATE&amp;creator=factset&amp;DYN_ARGS=TRUE&amp;DOC_NAME=FAT:FQL_AUDITING_CLIENT_TEMPLATE.FAT&amp;display_string=Audit&amp;VAR:KEY=UPMPAFEDKN&amp;VAR:QUERY=RkZfR1JPU1NfTUdOKE1PTiwwKQ==&amp;WINDOW=FIRST_POPUP&amp;HEIGHT=450&amp;WIDTH=450&amp;START_MAXIMIZED=","FALSE&amp;VAR:CALENDAR=US&amp;VAR:SYMBOL=APD&amp;VAR:INDEX=0"}</definedName>
    <definedName name="_476__FDSAUDITLINK__" localSheetId="2" hidden="1">{"fdsup://directions/FAT Viewer?action=UPDATE&amp;creator=factset&amp;DYN_ARGS=TRUE&amp;DOC_NAME=FAT:FQL_AUDITING_CLIENT_TEMPLATE.FAT&amp;display_string=Audit&amp;VAR:KEY=ZYZGHEXWPS&amp;VAR:QUERY=RkZfRlJFRV9DRihMVE0sMCwsLCxVU0Qp&amp;WINDOW=FIRST_POPUP&amp;HEIGHT=450&amp;WIDTH=450&amp;START_MAXIMI","ZED=FALSE&amp;VAR:CALENDAR=US&amp;VAR:SYMBOL=TRMB&amp;VAR:INDEX=0"}</definedName>
    <definedName name="_476__FDSAUDITLINK__" hidden="1">{"fdsup://directions/FAT Viewer?action=UPDATE&amp;creator=factset&amp;DYN_ARGS=TRUE&amp;DOC_NAME=FAT:FQL_AUDITING_CLIENT_TEMPLATE.FAT&amp;display_string=Audit&amp;VAR:KEY=ZYZGHEXWPS&amp;VAR:QUERY=RkZfRlJFRV9DRihMVE0sMCwsLCxVU0Qp&amp;WINDOW=FIRST_POPUP&amp;HEIGHT=450&amp;WIDTH=450&amp;START_MAXIMI","ZED=FALSE&amp;VAR:CALENDAR=US&amp;VAR:SYMBOL=TRMB&amp;VAR:INDEX=0"}</definedName>
    <definedName name="_477__FDSAUDITLINK__" localSheetId="2" hidden="1">{"fdsup://directions/FAT Viewer?action=UPDATE&amp;creator=factset&amp;DYN_ARGS=TRUE&amp;DOC_NAME=FAT:FQL_AUDITING_CLIENT_TEMPLATE.FAT&amp;display_string=Audit&amp;VAR:KEY=LKTYBANMTM&amp;VAR:QUERY=RkZfRlJFRV9DRihMVE0sMCwsLCxVU0Qp&amp;WINDOW=FIRST_POPUP&amp;HEIGHT=450&amp;WIDTH=450&amp;START_MAXIMI","ZED=FALSE&amp;VAR:CALENDAR=US&amp;VAR:SYMBOL=IBM&amp;VAR:INDEX=0"}</definedName>
    <definedName name="_477__FDSAUDITLINK__" hidden="1">{"fdsup://directions/FAT Viewer?action=UPDATE&amp;creator=factset&amp;DYN_ARGS=TRUE&amp;DOC_NAME=FAT:FQL_AUDITING_CLIENT_TEMPLATE.FAT&amp;display_string=Audit&amp;VAR:KEY=LKTYBANMTM&amp;VAR:QUERY=RkZfRlJFRV9DRihMVE0sMCwsLCxVU0Qp&amp;WINDOW=FIRST_POPUP&amp;HEIGHT=450&amp;WIDTH=450&amp;START_MAXIMI","ZED=FALSE&amp;VAR:CALENDAR=US&amp;VAR:SYMBOL=IBM&amp;VAR:INDEX=0"}</definedName>
    <definedName name="_478__FDSAUDITLINK__" localSheetId="2" hidden="1">{"fdsup://directions/FAT Viewer?action=UPDATE&amp;creator=factset&amp;DYN_ARGS=TRUE&amp;DOC_NAME=FAT:FQL_AUDITING_CLIENT_TEMPLATE.FAT&amp;display_string=Audit&amp;VAR:KEY=ZODEVMPOJE&amp;VAR:QUERY=RkZfRlJFRV9DRihMVE0sMCwsLCxVU0Qp&amp;WINDOW=FIRST_POPUP&amp;HEIGHT=450&amp;WIDTH=450&amp;START_MAXIMI","ZED=FALSE&amp;VAR:CALENDAR=US&amp;VAR:SYMBOL=HPQ&amp;VAR:INDEX=0"}</definedName>
    <definedName name="_478__FDSAUDITLINK__" hidden="1">{"fdsup://directions/FAT Viewer?action=UPDATE&amp;creator=factset&amp;DYN_ARGS=TRUE&amp;DOC_NAME=FAT:FQL_AUDITING_CLIENT_TEMPLATE.FAT&amp;display_string=Audit&amp;VAR:KEY=ZODEVMPOJE&amp;VAR:QUERY=RkZfRlJFRV9DRihMVE0sMCwsLCxVU0Qp&amp;WINDOW=FIRST_POPUP&amp;HEIGHT=450&amp;WIDTH=450&amp;START_MAXIMI","ZED=FALSE&amp;VAR:CALENDAR=US&amp;VAR:SYMBOL=HPQ&amp;VAR:INDEX=0"}</definedName>
    <definedName name="_479__FDSAUDITLINK__" localSheetId="2" hidden="1">{"fdsup://directions/FAT Viewer?action=UPDATE&amp;creator=factset&amp;DYN_ARGS=TRUE&amp;DOC_NAME=FAT:FQL_AUDITING_CLIENT_TEMPLATE.FAT&amp;display_string=Audit&amp;VAR:KEY=HGHITIJCBA&amp;VAR:QUERY=RkZfRlJFRV9DRihMVE0sMCwsLCxVU0Qp&amp;WINDOW=FIRST_POPUP&amp;HEIGHT=450&amp;WIDTH=450&amp;START_MAXIMI","ZED=FALSE&amp;VAR:CALENDAR=US&amp;VAR:SYMBOL=GOOG&amp;VAR:INDEX=0"}</definedName>
    <definedName name="_479__FDSAUDITLINK__" hidden="1">{"fdsup://directions/FAT Viewer?action=UPDATE&amp;creator=factset&amp;DYN_ARGS=TRUE&amp;DOC_NAME=FAT:FQL_AUDITING_CLIENT_TEMPLATE.FAT&amp;display_string=Audit&amp;VAR:KEY=HGHITIJCBA&amp;VAR:QUERY=RkZfRlJFRV9DRihMVE0sMCwsLCxVU0Qp&amp;WINDOW=FIRST_POPUP&amp;HEIGHT=450&amp;WIDTH=450&amp;START_MAXIMI","ZED=FALSE&amp;VAR:CALENDAR=US&amp;VAR:SYMBOL=GOOG&amp;VAR:INDEX=0"}</definedName>
    <definedName name="_48__FDSAUDITLINK__" localSheetId="2" hidden="1">{"fdsup://directions/FAT Viewer?action=UPDATE&amp;creator=factset&amp;DYN_ARGS=TRUE&amp;DOC_NAME=FAT:FQL_AUDITING_CLIENT_TEMPLATE.FAT&amp;display_string=Audit&amp;VAR:KEY=GXCRKNAZMD&amp;VAR:QUERY=RkZfRU5UUlBSX1ZBTF9EQUlMWSgwLCwsLFVTRCwnRElMJyk=&amp;WINDOW=FIRST_POPUP&amp;HEIGHT=450&amp;WIDTH=","450&amp;START_MAXIMIZED=FALSE&amp;VAR:CALENDAR=US&amp;VAR:SYMBOL=CBST&amp;VAR:INDEX=0"}</definedName>
    <definedName name="_48__FDSAUDITLINK__" hidden="1">{"fdsup://directions/FAT Viewer?action=UPDATE&amp;creator=factset&amp;DYN_ARGS=TRUE&amp;DOC_NAME=FAT:FQL_AUDITING_CLIENT_TEMPLATE.FAT&amp;display_string=Audit&amp;VAR:KEY=GXCRKNAZMD&amp;VAR:QUERY=RkZfRU5UUlBSX1ZBTF9EQUlMWSgwLCwsLFVTRCwnRElMJyk=&amp;WINDOW=FIRST_POPUP&amp;HEIGHT=450&amp;WIDTH=","450&amp;START_MAXIMIZED=FALSE&amp;VAR:CALENDAR=US&amp;VAR:SYMBOL=CBST&amp;VAR:INDEX=0"}</definedName>
    <definedName name="_480__FDSAUDITLINK__" localSheetId="2" hidden="1">{"fdsup://directions/FAT Viewer?action=UPDATE&amp;creator=factset&amp;DYN_ARGS=TRUE&amp;DOC_NAME=FAT:FQL_AUDITING_CLIENT_TEMPLATE.FAT&amp;display_string=Audit&amp;VAR:KEY=ZWBATSLERQ&amp;VAR:QUERY=RkZfRlJFRV9DRihMVE0sMCwsLCxVU0Qp&amp;WINDOW=FIRST_POPUP&amp;HEIGHT=450&amp;WIDTH=450&amp;START_MAXIMI","ZED=FALSE&amp;VAR:CALENDAR=US&amp;VAR:SYMBOL=CREE&amp;VAR:INDEX=0"}</definedName>
    <definedName name="_480__FDSAUDITLINK__" hidden="1">{"fdsup://directions/FAT Viewer?action=UPDATE&amp;creator=factset&amp;DYN_ARGS=TRUE&amp;DOC_NAME=FAT:FQL_AUDITING_CLIENT_TEMPLATE.FAT&amp;display_string=Audit&amp;VAR:KEY=ZWBATSLERQ&amp;VAR:QUERY=RkZfRlJFRV9DRihMVE0sMCwsLCxVU0Qp&amp;WINDOW=FIRST_POPUP&amp;HEIGHT=450&amp;WIDTH=450&amp;START_MAXIMI","ZED=FALSE&amp;VAR:CALENDAR=US&amp;VAR:SYMBOL=CREE&amp;VAR:INDEX=0"}</definedName>
    <definedName name="_481__FDSAUDITLINK__" localSheetId="2" hidden="1">{"fdsup://directions/FAT Viewer?action=UPDATE&amp;creator=factset&amp;DYN_ARGS=TRUE&amp;DOC_NAME=FAT:FQL_AUDITING_CLIENT_TEMPLATE.FAT&amp;display_string=Audit&amp;VAR:KEY=BSFQZOFEFQ&amp;VAR:QUERY=RkZfRlJFRV9DRihMVE0sMCwsLCxVU0Qp&amp;WINDOW=FIRST_POPUP&amp;HEIGHT=450&amp;WIDTH=450&amp;START_MAXIMI","ZED=FALSE&amp;VAR:CALENDAR=US&amp;VAR:SYMBOL=CTXS&amp;VAR:INDEX=0"}</definedName>
    <definedName name="_481__FDSAUDITLINK__" hidden="1">{"fdsup://directions/FAT Viewer?action=UPDATE&amp;creator=factset&amp;DYN_ARGS=TRUE&amp;DOC_NAME=FAT:FQL_AUDITING_CLIENT_TEMPLATE.FAT&amp;display_string=Audit&amp;VAR:KEY=BSFQZOFEFQ&amp;VAR:QUERY=RkZfRlJFRV9DRihMVE0sMCwsLCxVU0Qp&amp;WINDOW=FIRST_POPUP&amp;HEIGHT=450&amp;WIDTH=450&amp;START_MAXIMI","ZED=FALSE&amp;VAR:CALENDAR=US&amp;VAR:SYMBOL=CTXS&amp;VAR:INDEX=0"}</definedName>
    <definedName name="_482__FDSAUDITLINK__" localSheetId="2" hidden="1">{"fdsup://directions/FAT Viewer?action=UPDATE&amp;creator=factset&amp;DYN_ARGS=TRUE&amp;DOC_NAME=FAT:FQL_AUDITING_CLIENT_TEMPLATE.FAT&amp;display_string=Audit&amp;VAR:KEY=TGZWZCHEXM&amp;VAR:QUERY=RkZfRlJFRV9DRihMVE0sMCwsLCxVU0Qp&amp;WINDOW=FIRST_POPUP&amp;HEIGHT=450&amp;WIDTH=450&amp;START_MAXIMI","ZED=FALSE&amp;VAR:CALENDAR=US&amp;VAR:SYMBOL=CSCO&amp;VAR:INDEX=0"}</definedName>
    <definedName name="_482__FDSAUDITLINK__" hidden="1">{"fdsup://directions/FAT Viewer?action=UPDATE&amp;creator=factset&amp;DYN_ARGS=TRUE&amp;DOC_NAME=FAT:FQL_AUDITING_CLIENT_TEMPLATE.FAT&amp;display_string=Audit&amp;VAR:KEY=TGZWZCHEXM&amp;VAR:QUERY=RkZfRlJFRV9DRihMVE0sMCwsLCxVU0Qp&amp;WINDOW=FIRST_POPUP&amp;HEIGHT=450&amp;WIDTH=450&amp;START_MAXIMI","ZED=FALSE&amp;VAR:CALENDAR=US&amp;VAR:SYMBOL=CSCO&amp;VAR:INDEX=0"}</definedName>
    <definedName name="_483__FDSAUDITLINK__" localSheetId="2" hidden="1">{"fdsup://directions/FAT Viewer?action=UPDATE&amp;creator=factset&amp;DYN_ARGS=TRUE&amp;DOC_NAME=FAT:FQL_AUDITING_CLIENT_TEMPLATE.FAT&amp;display_string=Audit&amp;VAR:KEY=LENEVCJULQ&amp;VAR:QUERY=RkZfRlJFRV9DRihMVE0sMCwsLCxVU0Qp&amp;WINDOW=FIRST_POPUP&amp;HEIGHT=450&amp;WIDTH=450&amp;START_MAXIMI","ZED=FALSE&amp;VAR:CALENDAR=US&amp;VAR:SYMBOL=AAPL&amp;VAR:INDEX=0"}</definedName>
    <definedName name="_483__FDSAUDITLINK__" hidden="1">{"fdsup://directions/FAT Viewer?action=UPDATE&amp;creator=factset&amp;DYN_ARGS=TRUE&amp;DOC_NAME=FAT:FQL_AUDITING_CLIENT_TEMPLATE.FAT&amp;display_string=Audit&amp;VAR:KEY=LENEVCJULQ&amp;VAR:QUERY=RkZfRlJFRV9DRihMVE0sMCwsLCxVU0Qp&amp;WINDOW=FIRST_POPUP&amp;HEIGHT=450&amp;WIDTH=450&amp;START_MAXIMI","ZED=FALSE&amp;VAR:CALENDAR=US&amp;VAR:SYMBOL=AAPL&amp;VAR:INDEX=0"}</definedName>
    <definedName name="_484__FDSAUDITLINK__" localSheetId="2" hidden="1">{"fdsup://directions/FAT Viewer?action=UPDATE&amp;creator=factset&amp;DYN_ARGS=TRUE&amp;DOC_NAME=FAT:FQL_AUDITING_CLIENT_TEMPLATE.FAT&amp;display_string=Audit&amp;VAR:KEY=PKTETQTALG&amp;VAR:QUERY=RkZfRlJFRV9DRihMVE0sMCwsLCxVU0Qp&amp;WINDOW=FIRST_POPUP&amp;HEIGHT=450&amp;WIDTH=450&amp;START_MAXIMI","ZED=FALSE&amp;VAR:CALENDAR=US&amp;VAR:SYMBOL=A&amp;VAR:INDEX=0"}</definedName>
    <definedName name="_484__FDSAUDITLINK__" hidden="1">{"fdsup://directions/FAT Viewer?action=UPDATE&amp;creator=factset&amp;DYN_ARGS=TRUE&amp;DOC_NAME=FAT:FQL_AUDITING_CLIENT_TEMPLATE.FAT&amp;display_string=Audit&amp;VAR:KEY=PKTETQTALG&amp;VAR:QUERY=RkZfRlJFRV9DRihMVE0sMCwsLCxVU0Qp&amp;WINDOW=FIRST_POPUP&amp;HEIGHT=450&amp;WIDTH=450&amp;START_MAXIMI","ZED=FALSE&amp;VAR:CALENDAR=US&amp;VAR:SYMBOL=A&amp;VAR:INDEX=0"}</definedName>
    <definedName name="_485__FDSAUDITLINK__" localSheetId="2" hidden="1">{"fdsup://directions/FAT Viewer?action=UPDATE&amp;creator=factset&amp;DYN_ARGS=TRUE&amp;DOC_NAME=FAT:FQL_AUDITING_CLIENT_TEMPLATE.FAT&amp;display_string=Audit&amp;VAR:KEY=BAZAZOPYXQ&amp;VAR:QUERY=RkZfRlJFRV9DRihMVE0sMCwsLCxVU0Qp&amp;WINDOW=FIRST_POPUP&amp;HEIGHT=450&amp;WIDTH=450&amp;START_MAXIMI","ZED=FALSE&amp;VAR:CALENDAR=US&amp;VAR:SYMBOL=ADBE&amp;VAR:INDEX=0"}</definedName>
    <definedName name="_485__FDSAUDITLINK__" hidden="1">{"fdsup://directions/FAT Viewer?action=UPDATE&amp;creator=factset&amp;DYN_ARGS=TRUE&amp;DOC_NAME=FAT:FQL_AUDITING_CLIENT_TEMPLATE.FAT&amp;display_string=Audit&amp;VAR:KEY=BAZAZOPYXQ&amp;VAR:QUERY=RkZfRlJFRV9DRihMVE0sMCwsLCxVU0Qp&amp;WINDOW=FIRST_POPUP&amp;HEIGHT=450&amp;WIDTH=450&amp;START_MAXIMI","ZED=FALSE&amp;VAR:CALENDAR=US&amp;VAR:SYMBOL=ADBE&amp;VAR:INDEX=0"}</definedName>
    <definedName name="_486__FDSAUDITLINK__" localSheetId="2" hidden="1">{"fdsup://directions/FAT Viewer?action=UPDATE&amp;creator=factset&amp;DYN_ARGS=TRUE&amp;DOC_NAME=FAT:FQL_AUDITING_CLIENT_TEMPLATE.FAT&amp;display_string=Audit&amp;VAR:KEY=NOPMRADGLS&amp;VAR:QUERY=RkZfRlJFRV9DRihMVE0sMCwsLCxVU0Qp&amp;WINDOW=FIRST_POPUP&amp;HEIGHT=450&amp;WIDTH=450&amp;START_MAXIMI","ZED=FALSE&amp;VAR:CALENDAR=US&amp;VAR:SYMBOL=ACN&amp;VAR:INDEX=0"}</definedName>
    <definedName name="_486__FDSAUDITLINK__" hidden="1">{"fdsup://directions/FAT Viewer?action=UPDATE&amp;creator=factset&amp;DYN_ARGS=TRUE&amp;DOC_NAME=FAT:FQL_AUDITING_CLIENT_TEMPLATE.FAT&amp;display_string=Audit&amp;VAR:KEY=NOPMRADGLS&amp;VAR:QUERY=RkZfRlJFRV9DRihMVE0sMCwsLCxVU0Qp&amp;WINDOW=FIRST_POPUP&amp;HEIGHT=450&amp;WIDTH=450&amp;START_MAXIMI","ZED=FALSE&amp;VAR:CALENDAR=US&amp;VAR:SYMBOL=ACN&amp;VAR:INDEX=0"}</definedName>
    <definedName name="_487__FDSAUDITLINK__" localSheetId="2" hidden="1">{"fdsup://Directions/FactSet Auditing Viewer?action=AUDIT_VALUE&amp;DB=129&amp;ID1=17275R10&amp;VALUEID=02001&amp;SDATE=201004&amp;PERIODTYPE=QTR_STD&amp;window=popup_no_bar&amp;width=385&amp;height=120&amp;START_MAXIMIZED=FALSE&amp;creator=factset&amp;display_string=Audit"}</definedName>
    <definedName name="_487__FDSAUDITLINK__" hidden="1">{"fdsup://Directions/FactSet Auditing Viewer?action=AUDIT_VALUE&amp;DB=129&amp;ID1=17275R10&amp;VALUEID=02001&amp;SDATE=201004&amp;PERIODTYPE=QTR_STD&amp;window=popup_no_bar&amp;width=385&amp;height=120&amp;START_MAXIMIZED=FALSE&amp;creator=factset&amp;display_string=Audit"}</definedName>
    <definedName name="_488__FDSAUDITLINK__" localSheetId="2" hidden="1">{"fdsup://directions/FAT Viewer?action=UPDATE&amp;creator=factset&amp;DYN_ARGS=TRUE&amp;DOC_NAME=FAT:FQL_AUDITING_CLIENT_TEMPLATE.FAT&amp;display_string=Audit&amp;VAR:KEY=JSLMDYFCJM&amp;VAR:QUERY=RkZfR1JPU1NfTUdOKE1PTiwwKQ==&amp;WINDOW=FIRST_POPUP&amp;HEIGHT=450&amp;WIDTH=450&amp;START_MAXIMIZED=","FALSE&amp;VAR:CALENDAR=US&amp;VAR:SYMBOL=TRMB&amp;VAR:INDEX=0"}</definedName>
    <definedName name="_488__FDSAUDITLINK__" hidden="1">{"fdsup://directions/FAT Viewer?action=UPDATE&amp;creator=factset&amp;DYN_ARGS=TRUE&amp;DOC_NAME=FAT:FQL_AUDITING_CLIENT_TEMPLATE.FAT&amp;display_string=Audit&amp;VAR:KEY=JSLMDYFCJM&amp;VAR:QUERY=RkZfR1JPU1NfTUdOKE1PTiwwKQ==&amp;WINDOW=FIRST_POPUP&amp;HEIGHT=450&amp;WIDTH=450&amp;START_MAXIMIZED=","FALSE&amp;VAR:CALENDAR=US&amp;VAR:SYMBOL=TRMB&amp;VAR:INDEX=0"}</definedName>
    <definedName name="_489__FDSAUDITLINK__" localSheetId="2" hidden="1">{"fdsup://directions/FAT Viewer?action=UPDATE&amp;creator=factset&amp;DYN_ARGS=TRUE&amp;DOC_NAME=FAT:FQL_AUDITING_CLIENT_TEMPLATE.FAT&amp;display_string=Audit&amp;VAR:KEY=JAJIJYZUXS&amp;VAR:QUERY=RkZfR1JPU1NfTUdOKE1PTiwwKQ==&amp;WINDOW=FIRST_POPUP&amp;HEIGHT=450&amp;WIDTH=450&amp;START_MAXIMIZED=","FALSE&amp;VAR:CALENDAR=US&amp;VAR:SYMBOL=IBM&amp;VAR:INDEX=0"}</definedName>
    <definedName name="_489__FDSAUDITLINK__" hidden="1">{"fdsup://directions/FAT Viewer?action=UPDATE&amp;creator=factset&amp;DYN_ARGS=TRUE&amp;DOC_NAME=FAT:FQL_AUDITING_CLIENT_TEMPLATE.FAT&amp;display_string=Audit&amp;VAR:KEY=JAJIJYZUXS&amp;VAR:QUERY=RkZfR1JPU1NfTUdOKE1PTiwwKQ==&amp;WINDOW=FIRST_POPUP&amp;HEIGHT=450&amp;WIDTH=450&amp;START_MAXIMIZED=","FALSE&amp;VAR:CALENDAR=US&amp;VAR:SYMBOL=IBM&amp;VAR:INDEX=0"}</definedName>
    <definedName name="_490__FDSAUDITLINK__" localSheetId="2" hidden="1">{"fdsup://directions/FAT Viewer?action=UPDATE&amp;creator=factset&amp;DYN_ARGS=TRUE&amp;DOC_NAME=FAT:FQL_AUDITING_CLIENT_TEMPLATE.FAT&amp;display_string=Audit&amp;VAR:KEY=JSNWPEHQZW&amp;VAR:QUERY=RkZfR1JPU1NfTUdOKE1PTiwwKQ==&amp;WINDOW=FIRST_POPUP&amp;HEIGHT=450&amp;WIDTH=450&amp;START_MAXIMIZED=","FALSE&amp;VAR:CALENDAR=US&amp;VAR:SYMBOL=HPQ&amp;VAR:INDEX=0"}</definedName>
    <definedName name="_490__FDSAUDITLINK__" hidden="1">{"fdsup://directions/FAT Viewer?action=UPDATE&amp;creator=factset&amp;DYN_ARGS=TRUE&amp;DOC_NAME=FAT:FQL_AUDITING_CLIENT_TEMPLATE.FAT&amp;display_string=Audit&amp;VAR:KEY=JSNWPEHQZW&amp;VAR:QUERY=RkZfR1JPU1NfTUdOKE1PTiwwKQ==&amp;WINDOW=FIRST_POPUP&amp;HEIGHT=450&amp;WIDTH=450&amp;START_MAXIMIZED=","FALSE&amp;VAR:CALENDAR=US&amp;VAR:SYMBOL=HPQ&amp;VAR:INDEX=0"}</definedName>
    <definedName name="_491__FDSAUDITLINK__" localSheetId="2" hidden="1">{"fdsup://directions/FAT Viewer?action=UPDATE&amp;creator=factset&amp;DYN_ARGS=TRUE&amp;DOC_NAME=FAT:FQL_AUDITING_CLIENT_TEMPLATE.FAT&amp;display_string=Audit&amp;VAR:KEY=RAVSDOLSPQ&amp;VAR:QUERY=RkZfR1JPU1NfTUdOKE1PTiwwKQ==&amp;WINDOW=FIRST_POPUP&amp;HEIGHT=450&amp;WIDTH=450&amp;START_MAXIMIZED=","FALSE&amp;VAR:CALENDAR=US&amp;VAR:SYMBOL=GOOG&amp;VAR:INDEX=0"}</definedName>
    <definedName name="_491__FDSAUDITLINK__" hidden="1">{"fdsup://directions/FAT Viewer?action=UPDATE&amp;creator=factset&amp;DYN_ARGS=TRUE&amp;DOC_NAME=FAT:FQL_AUDITING_CLIENT_TEMPLATE.FAT&amp;display_string=Audit&amp;VAR:KEY=RAVSDOLSPQ&amp;VAR:QUERY=RkZfR1JPU1NfTUdOKE1PTiwwKQ==&amp;WINDOW=FIRST_POPUP&amp;HEIGHT=450&amp;WIDTH=450&amp;START_MAXIMIZED=","FALSE&amp;VAR:CALENDAR=US&amp;VAR:SYMBOL=GOOG&amp;VAR:INDEX=0"}</definedName>
    <definedName name="_492__FDSAUDITLINK__" localSheetId="2" hidden="1">{"fdsup://directions/FAT Viewer?action=UPDATE&amp;creator=factset&amp;DYN_ARGS=TRUE&amp;DOC_NAME=FAT:FQL_AUDITING_CLIENT_TEMPLATE.FAT&amp;display_string=Audit&amp;VAR:KEY=PEFGPYPKPM&amp;VAR:QUERY=RkZfR1JPU1NfTUdOKE1PTiwwKQ==&amp;WINDOW=FIRST_POPUP&amp;HEIGHT=450&amp;WIDTH=450&amp;START_MAXIMIZED=","FALSE&amp;VAR:CALENDAR=US&amp;VAR:SYMBOL=CREE&amp;VAR:INDEX=0"}</definedName>
    <definedName name="_492__FDSAUDITLINK__" hidden="1">{"fdsup://directions/FAT Viewer?action=UPDATE&amp;creator=factset&amp;DYN_ARGS=TRUE&amp;DOC_NAME=FAT:FQL_AUDITING_CLIENT_TEMPLATE.FAT&amp;display_string=Audit&amp;VAR:KEY=PEFGPYPKPM&amp;VAR:QUERY=RkZfR1JPU1NfTUdOKE1PTiwwKQ==&amp;WINDOW=FIRST_POPUP&amp;HEIGHT=450&amp;WIDTH=450&amp;START_MAXIMIZED=","FALSE&amp;VAR:CALENDAR=US&amp;VAR:SYMBOL=CREE&amp;VAR:INDEX=0"}</definedName>
    <definedName name="_493__FDSAUDITLINK__" localSheetId="2" hidden="1">{"fdsup://directions/FAT Viewer?action=UPDATE&amp;creator=factset&amp;DYN_ARGS=TRUE&amp;DOC_NAME=FAT:FQL_AUDITING_CLIENT_TEMPLATE.FAT&amp;display_string=Audit&amp;VAR:KEY=LCPWHOJIHE&amp;VAR:QUERY=RkZfR1JPU1NfTUdOKE1PTiwwKQ==&amp;WINDOW=FIRST_POPUP&amp;HEIGHT=450&amp;WIDTH=450&amp;START_MAXIMIZED=","FALSE&amp;VAR:CALENDAR=US&amp;VAR:SYMBOL=CTXS&amp;VAR:INDEX=0"}</definedName>
    <definedName name="_493__FDSAUDITLINK__" hidden="1">{"fdsup://directions/FAT Viewer?action=UPDATE&amp;creator=factset&amp;DYN_ARGS=TRUE&amp;DOC_NAME=FAT:FQL_AUDITING_CLIENT_TEMPLATE.FAT&amp;display_string=Audit&amp;VAR:KEY=LCPWHOJIHE&amp;VAR:QUERY=RkZfR1JPU1NfTUdOKE1PTiwwKQ==&amp;WINDOW=FIRST_POPUP&amp;HEIGHT=450&amp;WIDTH=450&amp;START_MAXIMIZED=","FALSE&amp;VAR:CALENDAR=US&amp;VAR:SYMBOL=CTXS&amp;VAR:INDEX=0"}</definedName>
    <definedName name="_494__FDSAUDITLINK__" localSheetId="2" hidden="1">{"fdsup://directions/FAT Viewer?action=UPDATE&amp;creator=factset&amp;DYN_ARGS=TRUE&amp;DOC_NAME=FAT:FQL_AUDITING_CLIENT_TEMPLATE.FAT&amp;display_string=Audit&amp;VAR:KEY=VABMPOZYXI&amp;VAR:QUERY=RkZfR1JPU1NfTUdOKE1PTiwwKQ==&amp;WINDOW=FIRST_POPUP&amp;HEIGHT=450&amp;WIDTH=450&amp;START_MAXIMIZED=","FALSE&amp;VAR:CALENDAR=US&amp;VAR:SYMBOL=CSCO&amp;VAR:INDEX=0"}</definedName>
    <definedName name="_494__FDSAUDITLINK__" hidden="1">{"fdsup://directions/FAT Viewer?action=UPDATE&amp;creator=factset&amp;DYN_ARGS=TRUE&amp;DOC_NAME=FAT:FQL_AUDITING_CLIENT_TEMPLATE.FAT&amp;display_string=Audit&amp;VAR:KEY=VABMPOZYXI&amp;VAR:QUERY=RkZfR1JPU1NfTUdOKE1PTiwwKQ==&amp;WINDOW=FIRST_POPUP&amp;HEIGHT=450&amp;WIDTH=450&amp;START_MAXIMIZED=","FALSE&amp;VAR:CALENDAR=US&amp;VAR:SYMBOL=CSCO&amp;VAR:INDEX=0"}</definedName>
    <definedName name="_495__FDSAUDITLINK__" localSheetId="2" hidden="1">{"fdsup://directions/FAT Viewer?action=UPDATE&amp;creator=factset&amp;DYN_ARGS=TRUE&amp;DOC_NAME=FAT:FQL_AUDITING_CLIENT_TEMPLATE.FAT&amp;display_string=Audit&amp;VAR:KEY=VEFKVABABG&amp;VAR:QUERY=RkZfR1JPU1NfTUdOKE1PTiwwKQ==&amp;WINDOW=FIRST_POPUP&amp;HEIGHT=450&amp;WIDTH=450&amp;START_MAXIMIZED=","FALSE&amp;VAR:CALENDAR=US&amp;VAR:SYMBOL=AAPL&amp;VAR:INDEX=0"}</definedName>
    <definedName name="_495__FDSAUDITLINK__" hidden="1">{"fdsup://directions/FAT Viewer?action=UPDATE&amp;creator=factset&amp;DYN_ARGS=TRUE&amp;DOC_NAME=FAT:FQL_AUDITING_CLIENT_TEMPLATE.FAT&amp;display_string=Audit&amp;VAR:KEY=VEFKVABABG&amp;VAR:QUERY=RkZfR1JPU1NfTUdOKE1PTiwwKQ==&amp;WINDOW=FIRST_POPUP&amp;HEIGHT=450&amp;WIDTH=450&amp;START_MAXIMIZED=","FALSE&amp;VAR:CALENDAR=US&amp;VAR:SYMBOL=AAPL&amp;VAR:INDEX=0"}</definedName>
    <definedName name="_496__FDSAUDITLINK__" localSheetId="2" hidden="1">{"fdsup://directions/FAT Viewer?action=UPDATE&amp;creator=factset&amp;DYN_ARGS=TRUE&amp;DOC_NAME=FAT:FQL_AUDITING_CLIENT_TEMPLATE.FAT&amp;display_string=Audit&amp;VAR:KEY=PQFIHYLOBI&amp;VAR:QUERY=RkZfR1JPU1NfTUdOKE1PTiwwKQ==&amp;WINDOW=FIRST_POPUP&amp;HEIGHT=450&amp;WIDTH=450&amp;START_MAXIMIZED=","FALSE&amp;VAR:CALENDAR=US&amp;VAR:SYMBOL=A&amp;VAR:INDEX=0"}</definedName>
    <definedName name="_496__FDSAUDITLINK__" hidden="1">{"fdsup://directions/FAT Viewer?action=UPDATE&amp;creator=factset&amp;DYN_ARGS=TRUE&amp;DOC_NAME=FAT:FQL_AUDITING_CLIENT_TEMPLATE.FAT&amp;display_string=Audit&amp;VAR:KEY=PQFIHYLOBI&amp;VAR:QUERY=RkZfR1JPU1NfTUdOKE1PTiwwKQ==&amp;WINDOW=FIRST_POPUP&amp;HEIGHT=450&amp;WIDTH=450&amp;START_MAXIMIZED=","FALSE&amp;VAR:CALENDAR=US&amp;VAR:SYMBOL=A&amp;VAR:INDEX=0"}</definedName>
    <definedName name="_497__FDSAUDITLINK__" localSheetId="2" hidden="1">{"fdsup://directions/FAT Viewer?action=UPDATE&amp;creator=factset&amp;DYN_ARGS=TRUE&amp;DOC_NAME=FAT:FQL_AUDITING_CLIENT_TEMPLATE.FAT&amp;display_string=Audit&amp;VAR:KEY=HYZABAHERO&amp;VAR:QUERY=RkZfR1JPU1NfTUdOKE1PTiwwKQ==&amp;WINDOW=FIRST_POPUP&amp;HEIGHT=450&amp;WIDTH=450&amp;START_MAXIMIZED=","FALSE&amp;VAR:CALENDAR=US&amp;VAR:SYMBOL=ADBE&amp;VAR:INDEX=0"}</definedName>
    <definedName name="_497__FDSAUDITLINK__" hidden="1">{"fdsup://directions/FAT Viewer?action=UPDATE&amp;creator=factset&amp;DYN_ARGS=TRUE&amp;DOC_NAME=FAT:FQL_AUDITING_CLIENT_TEMPLATE.FAT&amp;display_string=Audit&amp;VAR:KEY=HYZABAHERO&amp;VAR:QUERY=RkZfR1JPU1NfTUdOKE1PTiwwKQ==&amp;WINDOW=FIRST_POPUP&amp;HEIGHT=450&amp;WIDTH=450&amp;START_MAXIMIZED=","FALSE&amp;VAR:CALENDAR=US&amp;VAR:SYMBOL=ADBE&amp;VAR:INDEX=0"}</definedName>
    <definedName name="_498__FDSAUDITLINK__" localSheetId="2" hidden="1">{"fdsup://directions/FAT Viewer?action=UPDATE&amp;creator=factset&amp;DYN_ARGS=TRUE&amp;DOC_NAME=FAT:FQL_AUDITING_CLIENT_TEMPLATE.FAT&amp;display_string=Audit&amp;VAR:KEY=LUNCVKBYHA&amp;VAR:QUERY=RkZfR1JPU1NfTUdOKE1PTiwwKQ==&amp;WINDOW=FIRST_POPUP&amp;HEIGHT=450&amp;WIDTH=450&amp;START_MAXIMIZED=","FALSE&amp;VAR:CALENDAR=US&amp;VAR:SYMBOL=ACN&amp;VAR:INDEX=0"}</definedName>
    <definedName name="_498__FDSAUDITLINK__" hidden="1">{"fdsup://directions/FAT Viewer?action=UPDATE&amp;creator=factset&amp;DYN_ARGS=TRUE&amp;DOC_NAME=FAT:FQL_AUDITING_CLIENT_TEMPLATE.FAT&amp;display_string=Audit&amp;VAR:KEY=LUNCVKBYHA&amp;VAR:QUERY=RkZfR1JPU1NfTUdOKE1PTiwwKQ==&amp;WINDOW=FIRST_POPUP&amp;HEIGHT=450&amp;WIDTH=450&amp;START_MAXIMIZED=","FALSE&amp;VAR:CALENDAR=US&amp;VAR:SYMBOL=ACN&amp;VAR:INDEX=0"}</definedName>
    <definedName name="_499__FDSAUDITLINK__" localSheetId="2" hidden="1">{"fdsup://directions/FAT Viewer?action=UPDATE&amp;creator=factset&amp;DYN_ARGS=TRUE&amp;DOC_NAME=FAT:FQL_AUDITING_CLIENT_TEMPLATE.FAT&amp;display_string=Audit&amp;VAR:KEY=XCLUJSPGZS&amp;VAR:QUERY=RkZfRlJFRV9DRihMVE0sMCwsLCxVU0Qp&amp;WINDOW=FIRST_POPUP&amp;HEIGHT=450&amp;WIDTH=450&amp;START_MAXIMI","ZED=FALSE&amp;VAR:CALENDAR=US&amp;VAR:SYMBOL=TECHNOLOGY&amp;VAR:INDEX=0"}</definedName>
    <definedName name="_499__FDSAUDITLINK__" hidden="1">{"fdsup://directions/FAT Viewer?action=UPDATE&amp;creator=factset&amp;DYN_ARGS=TRUE&amp;DOC_NAME=FAT:FQL_AUDITING_CLIENT_TEMPLATE.FAT&amp;display_string=Audit&amp;VAR:KEY=XCLUJSPGZS&amp;VAR:QUERY=RkZfRlJFRV9DRihMVE0sMCwsLCxVU0Qp&amp;WINDOW=FIRST_POPUP&amp;HEIGHT=450&amp;WIDTH=450&amp;START_MAXIMI","ZED=FALSE&amp;VAR:CALENDAR=US&amp;VAR:SYMBOL=TECHNOLOGY&amp;VAR:INDEX=0"}</definedName>
    <definedName name="_4Q94" localSheetId="8">#REF!</definedName>
    <definedName name="_4Q94" localSheetId="11">#REF!</definedName>
    <definedName name="_4Q94" localSheetId="7">#REF!</definedName>
    <definedName name="_4Q94">#REF!</definedName>
    <definedName name="_4Q95" localSheetId="8">#REF!</definedName>
    <definedName name="_4Q95" localSheetId="11">#REF!</definedName>
    <definedName name="_4Q95" localSheetId="7">#REF!</definedName>
    <definedName name="_4Q95">#REF!</definedName>
    <definedName name="_5">'[1]Quarterly P&amp;L'!$AD$24:$AO$331</definedName>
    <definedName name="_5__FDSAUDITLINK__" localSheetId="2" hidden="1">{"fdsup://directions/FAT Viewer?action=UPDATE&amp;creator=factset&amp;DYN_ARGS=TRUE&amp;DOC_NAME=FAT:FQL_AUDITING_CLIENT_TEMPLATE.FAT&amp;display_string=Audit&amp;VAR:KEY=OZAJKBKZCP&amp;VAR:QUERY=UkdGX0RFQlRfQVNTRVRTKEFOTixOT1csTk9XLCwsLCxOT0FVRElUKQ==&amp;WINDOW=FIRST_POPUP&amp;HEIGHT=45","0&amp;WIDTH=450&amp;START_MAXIMIZED=FALSE&amp;VAR:CALENDAR=US&amp;VAR:SYMBOL=NVDA&amp;VAR:INDEX=0"}</definedName>
    <definedName name="_5__FDSAUDITLINK__" hidden="1">{"fdsup://directions/FAT Viewer?action=UPDATE&amp;creator=factset&amp;DYN_ARGS=TRUE&amp;DOC_NAME=FAT:FQL_AUDITING_CLIENT_TEMPLATE.FAT&amp;display_string=Audit&amp;VAR:KEY=OZAJKBKZCP&amp;VAR:QUERY=UkdGX0RFQlRfQVNTRVRTKEFOTixOT1csTk9XLCwsLCxOT0FVRElUKQ==&amp;WINDOW=FIRST_POPUP&amp;HEIGHT=45","0&amp;WIDTH=450&amp;START_MAXIMIZED=FALSE&amp;VAR:CALENDAR=US&amp;VAR:SYMBOL=NVDA&amp;VAR:INDEX=0"}</definedName>
    <definedName name="_500__FDSAUDITLINK__" localSheetId="2" hidden="1">{"fdsup://directions/FAT Viewer?action=UPDATE&amp;creator=factset&amp;DYN_ARGS=TRUE&amp;DOC_NAME=FAT:FQL_AUDITING_CLIENT_TEMPLATE.FAT&amp;display_string=Audit&amp;VAR:KEY=ZMNWLEZEFE&amp;VAR:QUERY=RkZfRlJFRV9DRihMVE0sMCwsLCxVU0Qp&amp;WINDOW=FIRST_POPUP&amp;HEIGHT=450&amp;WIDTH=450&amp;START_MAXIMI","ZED=FALSE&amp;VAR:CALENDAR=US&amp;VAR:SYMBOL=VMI&amp;VAR:INDEX=0"}</definedName>
    <definedName name="_500__FDSAUDITLINK__" hidden="1">{"fdsup://directions/FAT Viewer?action=UPDATE&amp;creator=factset&amp;DYN_ARGS=TRUE&amp;DOC_NAME=FAT:FQL_AUDITING_CLIENT_TEMPLATE.FAT&amp;display_string=Audit&amp;VAR:KEY=ZMNWLEZEFE&amp;VAR:QUERY=RkZfRlJFRV9DRihMVE0sMCwsLCxVU0Qp&amp;WINDOW=FIRST_POPUP&amp;HEIGHT=450&amp;WIDTH=450&amp;START_MAXIMI","ZED=FALSE&amp;VAR:CALENDAR=US&amp;VAR:SYMBOL=VMI&amp;VAR:INDEX=0"}</definedName>
    <definedName name="_501__FDSAUDITLINK__" localSheetId="2" hidden="1">{"fdsup://directions/FAT Viewer?action=UPDATE&amp;creator=factset&amp;DYN_ARGS=TRUE&amp;DOC_NAME=FAT:FQL_AUDITING_CLIENT_TEMPLATE.FAT&amp;display_string=Audit&amp;VAR:KEY=TSJYBQZKZM&amp;VAR:QUERY=RkZfRlJFRV9DRihMVE0sMCwsLCxVU0Qp&amp;WINDOW=FIRST_POPUP&amp;HEIGHT=450&amp;WIDTH=450&amp;START_MAXIMI","ZED=FALSE&amp;VAR:CALENDAR=US&amp;VAR:SYMBOL=PWR&amp;VAR:INDEX=0"}</definedName>
    <definedName name="_501__FDSAUDITLINK__" hidden="1">{"fdsup://directions/FAT Viewer?action=UPDATE&amp;creator=factset&amp;DYN_ARGS=TRUE&amp;DOC_NAME=FAT:FQL_AUDITING_CLIENT_TEMPLATE.FAT&amp;display_string=Audit&amp;VAR:KEY=TSJYBQZKZM&amp;VAR:QUERY=RkZfRlJFRV9DRihMVE0sMCwsLCxVU0Qp&amp;WINDOW=FIRST_POPUP&amp;HEIGHT=450&amp;WIDTH=450&amp;START_MAXIMI","ZED=FALSE&amp;VAR:CALENDAR=US&amp;VAR:SYMBOL=PWR&amp;VAR:INDEX=0"}</definedName>
    <definedName name="_502__FDSAUDITLINK__" localSheetId="2" hidden="1">{"fdsup://directions/FAT Viewer?action=UPDATE&amp;creator=factset&amp;DYN_ARGS=TRUE&amp;DOC_NAME=FAT:FQL_AUDITING_CLIENT_TEMPLATE.FAT&amp;display_string=Audit&amp;VAR:KEY=ZWDSTMJOPM&amp;VAR:QUERY=RkZfRlJFRV9DRihMVE0sMCwsLCxVU0Qp&amp;WINDOW=FIRST_POPUP&amp;HEIGHT=450&amp;WIDTH=450&amp;START_MAXIMI","ZED=FALSE&amp;VAR:CALENDAR=US&amp;VAR:SYMBOL=PLL&amp;VAR:INDEX=0"}</definedName>
    <definedName name="_502__FDSAUDITLINK__" hidden="1">{"fdsup://directions/FAT Viewer?action=UPDATE&amp;creator=factset&amp;DYN_ARGS=TRUE&amp;DOC_NAME=FAT:FQL_AUDITING_CLIENT_TEMPLATE.FAT&amp;display_string=Audit&amp;VAR:KEY=ZWDSTMJOPM&amp;VAR:QUERY=RkZfRlJFRV9DRihMVE0sMCwsLCxVU0Qp&amp;WINDOW=FIRST_POPUP&amp;HEIGHT=450&amp;WIDTH=450&amp;START_MAXIMI","ZED=FALSE&amp;VAR:CALENDAR=US&amp;VAR:SYMBOL=PLL&amp;VAR:INDEX=0"}</definedName>
    <definedName name="_503__FDSAUDITLINK__" localSheetId="2" hidden="1">{"fdsup://directions/FAT Viewer?action=UPDATE&amp;creator=factset&amp;DYN_ARGS=TRUE&amp;DOC_NAME=FAT:FQL_AUDITING_CLIENT_TEMPLATE.FAT&amp;display_string=Audit&amp;VAR:KEY=NYBQDOTEFC&amp;VAR:QUERY=RkZfRlJFRV9DRihMVE0sMCwsLCxVU0Qp&amp;WINDOW=FIRST_POPUP&amp;HEIGHT=450&amp;WIDTH=450&amp;START_MAXIMI","ZED=FALSE&amp;VAR:CALENDAR=US&amp;VAR:SYMBOL=JBHT&amp;VAR:INDEX=0"}</definedName>
    <definedName name="_503__FDSAUDITLINK__" hidden="1">{"fdsup://directions/FAT Viewer?action=UPDATE&amp;creator=factset&amp;DYN_ARGS=TRUE&amp;DOC_NAME=FAT:FQL_AUDITING_CLIENT_TEMPLATE.FAT&amp;display_string=Audit&amp;VAR:KEY=NYBQDOTEFC&amp;VAR:QUERY=RkZfRlJFRV9DRihMVE0sMCwsLCxVU0Qp&amp;WINDOW=FIRST_POPUP&amp;HEIGHT=450&amp;WIDTH=450&amp;START_MAXIMI","ZED=FALSE&amp;VAR:CALENDAR=US&amp;VAR:SYMBOL=JBHT&amp;VAR:INDEX=0"}</definedName>
    <definedName name="_504__FDSAUDITLINK__" localSheetId="2" hidden="1">{"fdsup://directions/FAT Viewer?action=UPDATE&amp;creator=factset&amp;DYN_ARGS=TRUE&amp;DOC_NAME=FAT:FQL_AUDITING_CLIENT_TEMPLATE.FAT&amp;display_string=Audit&amp;VAR:KEY=TWHYVQNOVS&amp;VAR:QUERY=RkZfRlJFRV9DRihMVE0sMCwsLCxVU0Qp&amp;WINDOW=FIRST_POPUP&amp;HEIGHT=450&amp;WIDTH=450&amp;START_MAXIMI","ZED=FALSE&amp;VAR:CALENDAR=US&amp;VAR:SYMBOL=CMI&amp;VAR:INDEX=0"}</definedName>
    <definedName name="_504__FDSAUDITLINK__" hidden="1">{"fdsup://directions/FAT Viewer?action=UPDATE&amp;creator=factset&amp;DYN_ARGS=TRUE&amp;DOC_NAME=FAT:FQL_AUDITING_CLIENT_TEMPLATE.FAT&amp;display_string=Audit&amp;VAR:KEY=TWHYVQNOVS&amp;VAR:QUERY=RkZfRlJFRV9DRihMVE0sMCwsLCxVU0Qp&amp;WINDOW=FIRST_POPUP&amp;HEIGHT=450&amp;WIDTH=450&amp;START_MAXIMI","ZED=FALSE&amp;VAR:CALENDAR=US&amp;VAR:SYMBOL=CMI&amp;VAR:INDEX=0"}</definedName>
    <definedName name="_505__FDSAUDITLINK__" localSheetId="2" hidden="1">{"fdsup://directions/FAT Viewer?action=UPDATE&amp;creator=factset&amp;DYN_ARGS=TRUE&amp;DOC_NAME=FAT:FQL_AUDITING_CLIENT_TEMPLATE.FAT&amp;display_string=Audit&amp;VAR:KEY=TOZULIBWHE&amp;VAR:QUERY=RkZfRlJFRV9DRihMVE0sMCwsLCxVU0Qp&amp;WINDOW=FIRST_POPUP&amp;HEIGHT=450&amp;WIDTH=450&amp;START_MAXIMI","ZED=FALSE&amp;VAR:CALENDAR=US&amp;VAR:SYMBOL=ABB&amp;VAR:INDEX=0"}</definedName>
    <definedName name="_505__FDSAUDITLINK__" hidden="1">{"fdsup://directions/FAT Viewer?action=UPDATE&amp;creator=factset&amp;DYN_ARGS=TRUE&amp;DOC_NAME=FAT:FQL_AUDITING_CLIENT_TEMPLATE.FAT&amp;display_string=Audit&amp;VAR:KEY=TOZULIBWHE&amp;VAR:QUERY=RkZfRlJFRV9DRihMVE0sMCwsLCxVU0Qp&amp;WINDOW=FIRST_POPUP&amp;HEIGHT=450&amp;WIDTH=450&amp;START_MAXIMI","ZED=FALSE&amp;VAR:CALENDAR=US&amp;VAR:SYMBOL=ABB&amp;VAR:INDEX=0"}</definedName>
    <definedName name="_506__FDSAUDITLINK__" localSheetId="2" hidden="1">{"fdsup://Directions/FactSet Auditing Viewer?action=AUDIT_VALUE&amp;DB=129&amp;ID1=69642930&amp;VALUEID=02001&amp;SDATE=201004&amp;PERIODTYPE=QTR_STD&amp;window=popup_no_bar&amp;width=385&amp;height=120&amp;START_MAXIMIZED=FALSE&amp;creator=factset&amp;display_string=Audit"}</definedName>
    <definedName name="_506__FDSAUDITLINK__" hidden="1">{"fdsup://Directions/FactSet Auditing Viewer?action=AUDIT_VALUE&amp;DB=129&amp;ID1=69642930&amp;VALUEID=02001&amp;SDATE=201004&amp;PERIODTYPE=QTR_STD&amp;window=popup_no_bar&amp;width=385&amp;height=120&amp;START_MAXIMIZED=FALSE&amp;creator=factset&amp;display_string=Audit"}</definedName>
    <definedName name="_507__FDSAUDITLINK__" localSheetId="2" hidden="1">{"fdsup://Directions/FactSet Auditing Viewer?action=AUDIT_VALUE&amp;DB=129&amp;ID1=44565810&amp;VALUEID=02001&amp;SDATE=201002&amp;PERIODTYPE=QTR_STD&amp;window=popup_no_bar&amp;width=385&amp;height=120&amp;START_MAXIMIZED=FALSE&amp;creator=factset&amp;display_string=Audit"}</definedName>
    <definedName name="_507__FDSAUDITLINK__" hidden="1">{"fdsup://Directions/FactSet Auditing Viewer?action=AUDIT_VALUE&amp;DB=129&amp;ID1=44565810&amp;VALUEID=02001&amp;SDATE=201002&amp;PERIODTYPE=QTR_STD&amp;window=popup_no_bar&amp;width=385&amp;height=120&amp;START_MAXIMIZED=FALSE&amp;creator=factset&amp;display_string=Audit"}</definedName>
    <definedName name="_508__FDSAUDITLINK__" localSheetId="2" hidden="1">{"fdsup://directions/FAT Viewer?action=UPDATE&amp;creator=factset&amp;DYN_ARGS=TRUE&amp;DOC_NAME=FAT:FQL_AUDITING_CLIENT_TEMPLATE.FAT&amp;display_string=Audit&amp;VAR:KEY=HQLUVWDONA&amp;VAR:QUERY=RkZfR1JPU1NfTUdOKE1PTiwwKQ==&amp;WINDOW=FIRST_POPUP&amp;HEIGHT=450&amp;WIDTH=450&amp;START_MAXIMIZED=","FALSE&amp;VAR:CALENDAR=US&amp;VAR:SYMBOL=VMI&amp;VAR:INDEX=0"}</definedName>
    <definedName name="_508__FDSAUDITLINK__" hidden="1">{"fdsup://directions/FAT Viewer?action=UPDATE&amp;creator=factset&amp;DYN_ARGS=TRUE&amp;DOC_NAME=FAT:FQL_AUDITING_CLIENT_TEMPLATE.FAT&amp;display_string=Audit&amp;VAR:KEY=HQLUVWDONA&amp;VAR:QUERY=RkZfR1JPU1NfTUdOKE1PTiwwKQ==&amp;WINDOW=FIRST_POPUP&amp;HEIGHT=450&amp;WIDTH=450&amp;START_MAXIMIZED=","FALSE&amp;VAR:CALENDAR=US&amp;VAR:SYMBOL=VMI&amp;VAR:INDEX=0"}</definedName>
    <definedName name="_509__FDSAUDITLINK__" localSheetId="2" hidden="1">{"fdsup://directions/FAT Viewer?action=UPDATE&amp;creator=factset&amp;DYN_ARGS=TRUE&amp;DOC_NAME=FAT:FQL_AUDITING_CLIENT_TEMPLATE.FAT&amp;display_string=Audit&amp;VAR:KEY=PCTEFAHCVM&amp;VAR:QUERY=RkZfR1JPU1NfTUdOKE1PTiwwKQ==&amp;WINDOW=FIRST_POPUP&amp;HEIGHT=450&amp;WIDTH=450&amp;START_MAXIMIZED=","FALSE&amp;VAR:CALENDAR=US&amp;VAR:SYMBOL=PWR&amp;VAR:INDEX=0"}</definedName>
    <definedName name="_509__FDSAUDITLINK__" hidden="1">{"fdsup://directions/FAT Viewer?action=UPDATE&amp;creator=factset&amp;DYN_ARGS=TRUE&amp;DOC_NAME=FAT:FQL_AUDITING_CLIENT_TEMPLATE.FAT&amp;display_string=Audit&amp;VAR:KEY=PCTEFAHCVM&amp;VAR:QUERY=RkZfR1JPU1NfTUdOKE1PTiwwKQ==&amp;WINDOW=FIRST_POPUP&amp;HEIGHT=450&amp;WIDTH=450&amp;START_MAXIMIZED=","FALSE&amp;VAR:CALENDAR=US&amp;VAR:SYMBOL=PWR&amp;VAR:INDEX=0"}</definedName>
    <definedName name="_510__FDSAUDITLINK__" localSheetId="2" hidden="1">{"fdsup://directions/FAT Viewer?action=UPDATE&amp;creator=factset&amp;DYN_ARGS=TRUE&amp;DOC_NAME=FAT:FQL_AUDITING_CLIENT_TEMPLATE.FAT&amp;display_string=Audit&amp;VAR:KEY=ZGPSPGNATS&amp;VAR:QUERY=RkZfR1JPU1NfTUdOKE1PTiwwKQ==&amp;WINDOW=FIRST_POPUP&amp;HEIGHT=450&amp;WIDTH=450&amp;START_MAXIMIZED=","FALSE&amp;VAR:CALENDAR=US&amp;VAR:SYMBOL=PLL&amp;VAR:INDEX=0"}</definedName>
    <definedName name="_510__FDSAUDITLINK__" hidden="1">{"fdsup://directions/FAT Viewer?action=UPDATE&amp;creator=factset&amp;DYN_ARGS=TRUE&amp;DOC_NAME=FAT:FQL_AUDITING_CLIENT_TEMPLATE.FAT&amp;display_string=Audit&amp;VAR:KEY=ZGPSPGNATS&amp;VAR:QUERY=RkZfR1JPU1NfTUdOKE1PTiwwKQ==&amp;WINDOW=FIRST_POPUP&amp;HEIGHT=450&amp;WIDTH=450&amp;START_MAXIMIZED=","FALSE&amp;VAR:CALENDAR=US&amp;VAR:SYMBOL=PLL&amp;VAR:INDEX=0"}</definedName>
    <definedName name="_511__FDSAUDITLINK__" localSheetId="2" hidden="1">{"fdsup://directions/FAT Viewer?action=UPDATE&amp;creator=factset&amp;DYN_ARGS=TRUE&amp;DOC_NAME=FAT:FQL_AUDITING_CLIENT_TEMPLATE.FAT&amp;display_string=Audit&amp;VAR:KEY=TANKXEPQTW&amp;VAR:QUERY=RkZfR1JPU1NfTUdOKE1PTiwwKQ==&amp;WINDOW=FIRST_POPUP&amp;HEIGHT=450&amp;WIDTH=450&amp;START_MAXIMIZED=","FALSE&amp;VAR:CALENDAR=US&amp;VAR:SYMBOL=JBHT&amp;VAR:INDEX=0"}</definedName>
    <definedName name="_511__FDSAUDITLINK__" hidden="1">{"fdsup://directions/FAT Viewer?action=UPDATE&amp;creator=factset&amp;DYN_ARGS=TRUE&amp;DOC_NAME=FAT:FQL_AUDITING_CLIENT_TEMPLATE.FAT&amp;display_string=Audit&amp;VAR:KEY=TANKXEPQTW&amp;VAR:QUERY=RkZfR1JPU1NfTUdOKE1PTiwwKQ==&amp;WINDOW=FIRST_POPUP&amp;HEIGHT=450&amp;WIDTH=450&amp;START_MAXIMIZED=","FALSE&amp;VAR:CALENDAR=US&amp;VAR:SYMBOL=JBHT&amp;VAR:INDEX=0"}</definedName>
    <definedName name="_512__FDSAUDITLINK__" localSheetId="2" hidden="1">{"fdsup://directions/FAT Viewer?action=UPDATE&amp;creator=factset&amp;DYN_ARGS=TRUE&amp;DOC_NAME=FAT:FQL_AUDITING_CLIENT_TEMPLATE.FAT&amp;display_string=Audit&amp;VAR:KEY=VOFCNSDATA&amp;VAR:QUERY=RkZfR1JPU1NfTUdOKE1PTiwwKQ==&amp;WINDOW=FIRST_POPUP&amp;HEIGHT=450&amp;WIDTH=450&amp;START_MAXIMIZED=","FALSE&amp;VAR:CALENDAR=US&amp;VAR:SYMBOL=CMI&amp;VAR:INDEX=0"}</definedName>
    <definedName name="_512__FDSAUDITLINK__" hidden="1">{"fdsup://directions/FAT Viewer?action=UPDATE&amp;creator=factset&amp;DYN_ARGS=TRUE&amp;DOC_NAME=FAT:FQL_AUDITING_CLIENT_TEMPLATE.FAT&amp;display_string=Audit&amp;VAR:KEY=VOFCNSDATA&amp;VAR:QUERY=RkZfR1JPU1NfTUdOKE1PTiwwKQ==&amp;WINDOW=FIRST_POPUP&amp;HEIGHT=450&amp;WIDTH=450&amp;START_MAXIMIZED=","FALSE&amp;VAR:CALENDAR=US&amp;VAR:SYMBOL=CMI&amp;VAR:INDEX=0"}</definedName>
    <definedName name="_513__FDSAUDITLINK__" localSheetId="2" hidden="1">{"fdsup://directions/FAT Viewer?action=UPDATE&amp;creator=factset&amp;DYN_ARGS=TRUE&amp;DOC_NAME=FAT:FQL_AUDITING_CLIENT_TEMPLATE.FAT&amp;display_string=Audit&amp;VAR:KEY=HQRMNUXKHU&amp;VAR:QUERY=RkZfR1JPU1NfTUdOKE1PTiwwKQ==&amp;WINDOW=FIRST_POPUP&amp;HEIGHT=450&amp;WIDTH=450&amp;START_MAXIMIZED=","FALSE&amp;VAR:CALENDAR=US&amp;VAR:SYMBOL=ABB&amp;VAR:INDEX=0"}</definedName>
    <definedName name="_513__FDSAUDITLINK__" hidden="1">{"fdsup://directions/FAT Viewer?action=UPDATE&amp;creator=factset&amp;DYN_ARGS=TRUE&amp;DOC_NAME=FAT:FQL_AUDITING_CLIENT_TEMPLATE.FAT&amp;display_string=Audit&amp;VAR:KEY=HQRMNUXKHU&amp;VAR:QUERY=RkZfR1JPU1NfTUdOKE1PTiwwKQ==&amp;WINDOW=FIRST_POPUP&amp;HEIGHT=450&amp;WIDTH=450&amp;START_MAXIMIZED=","FALSE&amp;VAR:CALENDAR=US&amp;VAR:SYMBOL=ABB&amp;VAR:INDEX=0"}</definedName>
    <definedName name="_514__FDSAUDITLINK__" localSheetId="2" hidden="1">{"fdsup://Directions/FactSet Auditing Viewer?action=AUDIT_VALUE&amp;DB=129&amp;ID1=69642930&amp;VALUEID=01001&amp;SDATE=2010&amp;PERIODTYPE=ANN_STD&amp;window=popup_no_bar&amp;width=385&amp;height=120&amp;START_MAXIMIZED=FALSE&amp;creator=factset&amp;display_string=Audit"}</definedName>
    <definedName name="_514__FDSAUDITLINK__" hidden="1">{"fdsup://Directions/FactSet Auditing Viewer?action=AUDIT_VALUE&amp;DB=129&amp;ID1=69642930&amp;VALUEID=01001&amp;SDATE=2010&amp;PERIODTYPE=ANN_STD&amp;window=popup_no_bar&amp;width=385&amp;height=120&amp;START_MAXIMIZED=FALSE&amp;creator=factset&amp;display_string=Audit"}</definedName>
    <definedName name="_515__FDSAUDITLINK__" localSheetId="2" hidden="1">{"fdsup://Directions/FactSet Auditing Viewer?action=AUDIT_VALUE&amp;DB=129&amp;ID1=69642930&amp;VALUEID=05194&amp;SDATE=201004&amp;PERIODTYPE=QTR_STD&amp;window=popup_no_bar&amp;width=385&amp;height=120&amp;START_MAXIMIZED=FALSE&amp;creator=factset&amp;display_string=Audit"}</definedName>
    <definedName name="_515__FDSAUDITLINK__" hidden="1">{"fdsup://Directions/FactSet Auditing Viewer?action=AUDIT_VALUE&amp;DB=129&amp;ID1=69642930&amp;VALUEID=05194&amp;SDATE=201004&amp;PERIODTYPE=QTR_STD&amp;window=popup_no_bar&amp;width=385&amp;height=120&amp;START_MAXIMIZED=FALSE&amp;creator=factset&amp;display_string=Audit"}</definedName>
    <definedName name="_516__FDSAUDITLINK__" localSheetId="2" hidden="1">{"fdsup://Directions/FactSet Auditing Viewer?action=AUDIT_VALUE&amp;DB=129&amp;ID1=44565810&amp;VALUEID=05194&amp;SDATE=201002&amp;PERIODTYPE=QTR_STD&amp;window=popup_no_bar&amp;width=385&amp;height=120&amp;START_MAXIMIZED=FALSE&amp;creator=factset&amp;display_string=Audit"}</definedName>
    <definedName name="_516__FDSAUDITLINK__" hidden="1">{"fdsup://Directions/FactSet Auditing Viewer?action=AUDIT_VALUE&amp;DB=129&amp;ID1=44565810&amp;VALUEID=05194&amp;SDATE=201002&amp;PERIODTYPE=QTR_STD&amp;window=popup_no_bar&amp;width=385&amp;height=120&amp;START_MAXIMIZED=FALSE&amp;creator=factset&amp;display_string=Audit"}</definedName>
    <definedName name="_517__FDSAUDITLINK__" localSheetId="2" hidden="1">{"fdsup://directions/FAT Viewer?action=UPDATE&amp;creator=factset&amp;DYN_ARGS=TRUE&amp;DOC_NAME=FAT:FQL_AUDITING_CLIENT_TEMPLATE.FAT&amp;display_string=Audit&amp;VAR:KEY=PQRGPSVSLW&amp;VAR:QUERY=RkZfRlJFRV9DRihMVE0sMCwsLCxVU0Qp&amp;WINDOW=FIRST_POPUP&amp;HEIGHT=450&amp;WIDTH=450&amp;START_MAXIMI","ZED=FALSE&amp;VAR:CALENDAR=US&amp;VAR:SYMBOL=INDUSTRIALS&amp;VAR:INDEX=0"}</definedName>
    <definedName name="_517__FDSAUDITLINK__" hidden="1">{"fdsup://directions/FAT Viewer?action=UPDATE&amp;creator=factset&amp;DYN_ARGS=TRUE&amp;DOC_NAME=FAT:FQL_AUDITING_CLIENT_TEMPLATE.FAT&amp;display_string=Audit&amp;VAR:KEY=PQRGPSVSLW&amp;VAR:QUERY=RkZfRlJFRV9DRihMVE0sMCwsLCxVU0Qp&amp;WINDOW=FIRST_POPUP&amp;HEIGHT=450&amp;WIDTH=450&amp;START_MAXIMI","ZED=FALSE&amp;VAR:CALENDAR=US&amp;VAR:SYMBOL=INDUSTRIALS&amp;VAR:INDEX=0"}</definedName>
    <definedName name="_518__FDSAUDITLINK__" localSheetId="2" hidden="1">{"fdsup://directions/FAT Viewer?action=UPDATE&amp;creator=factset&amp;DYN_ARGS=TRUE&amp;DOC_NAME=FAT:FQL_AUDITING_CLIENT_TEMPLATE.FAT&amp;display_string=Audit&amp;VAR:KEY=HYBEHCFULO&amp;VAR:QUERY=RkZfRlJFRV9DRihMVE0sMCwsLCxVU0Qp&amp;WINDOW=FIRST_POPUP&amp;HEIGHT=450&amp;WIDTH=450&amp;START_MAXIMI","ZED=FALSE&amp;VAR:CALENDAR=US&amp;VAR:SYMBOL=SRCL&amp;VAR:INDEX=0"}</definedName>
    <definedName name="_518__FDSAUDITLINK__" hidden="1">{"fdsup://directions/FAT Viewer?action=UPDATE&amp;creator=factset&amp;DYN_ARGS=TRUE&amp;DOC_NAME=FAT:FQL_AUDITING_CLIENT_TEMPLATE.FAT&amp;display_string=Audit&amp;VAR:KEY=HYBEHCFULO&amp;VAR:QUERY=RkZfRlJFRV9DRihMVE0sMCwsLCxVU0Qp&amp;WINDOW=FIRST_POPUP&amp;HEIGHT=450&amp;WIDTH=450&amp;START_MAXIMI","ZED=FALSE&amp;VAR:CALENDAR=US&amp;VAR:SYMBOL=SRCL&amp;VAR:INDEX=0"}</definedName>
    <definedName name="_519__FDSAUDITLINK__" localSheetId="2" hidden="1">{"fdsup://directions/FAT Viewer?action=UPDATE&amp;creator=factset&amp;DYN_ARGS=TRUE&amp;DOC_NAME=FAT:FQL_AUDITING_CLIENT_TEMPLATE.FAT&amp;display_string=Audit&amp;VAR:KEY=DYXEXWZCZC&amp;VAR:QUERY=RkZfRlJFRV9DRihMVE0sMCwsLCxVU0Qp&amp;WINDOW=FIRST_POPUP&amp;HEIGHT=450&amp;WIDTH=450&amp;START_MAXIMI","ZED=FALSE&amp;VAR:CALENDAR=US&amp;VAR:SYMBOL=MTD&amp;VAR:INDEX=0"}</definedName>
    <definedName name="_519__FDSAUDITLINK__" hidden="1">{"fdsup://directions/FAT Viewer?action=UPDATE&amp;creator=factset&amp;DYN_ARGS=TRUE&amp;DOC_NAME=FAT:FQL_AUDITING_CLIENT_TEMPLATE.FAT&amp;display_string=Audit&amp;VAR:KEY=DYXEXWZCZC&amp;VAR:QUERY=RkZfRlJFRV9DRihMVE0sMCwsLCxVU0Qp&amp;WINDOW=FIRST_POPUP&amp;HEIGHT=450&amp;WIDTH=450&amp;START_MAXIMI","ZED=FALSE&amp;VAR:CALENDAR=US&amp;VAR:SYMBOL=MTD&amp;VAR:INDEX=0"}</definedName>
    <definedName name="_520__FDSAUDITLINK__" localSheetId="2" hidden="1">{"fdsup://directions/FAT Viewer?action=UPDATE&amp;creator=factset&amp;DYN_ARGS=TRUE&amp;DOC_NAME=FAT:FQL_AUDITING_CLIENT_TEMPLATE.FAT&amp;display_string=Audit&amp;VAR:KEY=RYLUFEHMHA&amp;VAR:QUERY=RkZfRlJFRV9DRihMVE0sMCwsLCxVU0Qp&amp;WINDOW=FIRST_POPUP&amp;HEIGHT=450&amp;WIDTH=450&amp;START_MAXIMI","ZED=FALSE&amp;VAR:CALENDAR=US&amp;VAR:SYMBOL=WAT&amp;VAR:INDEX=0"}</definedName>
    <definedName name="_520__FDSAUDITLINK__" hidden="1">{"fdsup://directions/FAT Viewer?action=UPDATE&amp;creator=factset&amp;DYN_ARGS=TRUE&amp;DOC_NAME=FAT:FQL_AUDITING_CLIENT_TEMPLATE.FAT&amp;display_string=Audit&amp;VAR:KEY=RYLUFEHMHA&amp;VAR:QUERY=RkZfRlJFRV9DRihMVE0sMCwsLCxVU0Qp&amp;WINDOW=FIRST_POPUP&amp;HEIGHT=450&amp;WIDTH=450&amp;START_MAXIMI","ZED=FALSE&amp;VAR:CALENDAR=US&amp;VAR:SYMBOL=WAT&amp;VAR:INDEX=0"}</definedName>
    <definedName name="_521__FDSAUDITLINK__" localSheetId="2" hidden="1">{"fdsup://directions/FAT Viewer?action=UPDATE&amp;creator=factset&amp;DYN_ARGS=TRUE&amp;DOC_NAME=FAT:FQL_AUDITING_CLIENT_TEMPLATE.FAT&amp;display_string=Audit&amp;VAR:KEY=XSPEXSVCPI&amp;VAR:QUERY=RkZfRlJFRV9DRihMVE0sMCwsLCxVU0Qp&amp;WINDOW=FIRST_POPUP&amp;HEIGHT=450&amp;WIDTH=450&amp;START_MAXIMI","ZED=FALSE&amp;VAR:CALENDAR=US&amp;VAR:SYMBOL=BDX&amp;VAR:INDEX=0"}</definedName>
    <definedName name="_521__FDSAUDITLINK__" hidden="1">{"fdsup://directions/FAT Viewer?action=UPDATE&amp;creator=factset&amp;DYN_ARGS=TRUE&amp;DOC_NAME=FAT:FQL_AUDITING_CLIENT_TEMPLATE.FAT&amp;display_string=Audit&amp;VAR:KEY=XSPEXSVCPI&amp;VAR:QUERY=RkZfRlJFRV9DRihMVE0sMCwsLCxVU0Qp&amp;WINDOW=FIRST_POPUP&amp;HEIGHT=450&amp;WIDTH=450&amp;START_MAXIMI","ZED=FALSE&amp;VAR:CALENDAR=US&amp;VAR:SYMBOL=BDX&amp;VAR:INDEX=0"}</definedName>
    <definedName name="_522__FDSAUDITLINK__" localSheetId="2" hidden="1">{"fdsup://directions/FAT Viewer?action=UPDATE&amp;creator=factset&amp;DYN_ARGS=TRUE&amp;DOC_NAME=FAT:FQL_AUDITING_CLIENT_TEMPLATE.FAT&amp;display_string=Audit&amp;VAR:KEY=PQFOHEHEBY&amp;VAR:QUERY=RkZfR1JPU1NfTUdOKE1PTiwwKQ==&amp;WINDOW=FIRST_POPUP&amp;HEIGHT=450&amp;WIDTH=450&amp;START_MAXIMIZED=","FALSE&amp;VAR:CALENDAR=US&amp;VAR:SYMBOL=SRCL&amp;VAR:INDEX=0"}</definedName>
    <definedName name="_522__FDSAUDITLINK__" hidden="1">{"fdsup://directions/FAT Viewer?action=UPDATE&amp;creator=factset&amp;DYN_ARGS=TRUE&amp;DOC_NAME=FAT:FQL_AUDITING_CLIENT_TEMPLATE.FAT&amp;display_string=Audit&amp;VAR:KEY=PQFOHEHEBY&amp;VAR:QUERY=RkZfR1JPU1NfTUdOKE1PTiwwKQ==&amp;WINDOW=FIRST_POPUP&amp;HEIGHT=450&amp;WIDTH=450&amp;START_MAXIMIZED=","FALSE&amp;VAR:CALENDAR=US&amp;VAR:SYMBOL=SRCL&amp;VAR:INDEX=0"}</definedName>
    <definedName name="_523__FDSAUDITLINK__" localSheetId="2" hidden="1">{"fdsup://directions/FAT Viewer?action=UPDATE&amp;creator=factset&amp;DYN_ARGS=TRUE&amp;DOC_NAME=FAT:FQL_AUDITING_CLIENT_TEMPLATE.FAT&amp;display_string=Audit&amp;VAR:KEY=LSHUHCTUNA&amp;VAR:QUERY=RkZfR1JPU1NfTUdOKE1PTiwwKQ==&amp;WINDOW=FIRST_POPUP&amp;HEIGHT=450&amp;WIDTH=450&amp;START_MAXIMIZED=","FALSE&amp;VAR:CALENDAR=US&amp;VAR:SYMBOL=MTD&amp;VAR:INDEX=0"}</definedName>
    <definedName name="_523__FDSAUDITLINK__" hidden="1">{"fdsup://directions/FAT Viewer?action=UPDATE&amp;creator=factset&amp;DYN_ARGS=TRUE&amp;DOC_NAME=FAT:FQL_AUDITING_CLIENT_TEMPLATE.FAT&amp;display_string=Audit&amp;VAR:KEY=LSHUHCTUNA&amp;VAR:QUERY=RkZfR1JPU1NfTUdOKE1PTiwwKQ==&amp;WINDOW=FIRST_POPUP&amp;HEIGHT=450&amp;WIDTH=450&amp;START_MAXIMIZED=","FALSE&amp;VAR:CALENDAR=US&amp;VAR:SYMBOL=MTD&amp;VAR:INDEX=0"}</definedName>
    <definedName name="_524__FDSAUDITLINK__" localSheetId="2" hidden="1">{"fdsup://directions/FAT Viewer?action=UPDATE&amp;creator=factset&amp;DYN_ARGS=TRUE&amp;DOC_NAME=FAT:FQL_AUDITING_CLIENT_TEMPLATE.FAT&amp;display_string=Audit&amp;VAR:KEY=HEJIHMPQXW&amp;VAR:QUERY=RkZfR1JPU1NfTUdOKE1PTiwwKQ==&amp;WINDOW=FIRST_POPUP&amp;HEIGHT=450&amp;WIDTH=450&amp;START_MAXIMIZED=","FALSE&amp;VAR:CALENDAR=US&amp;VAR:SYMBOL=WAT&amp;VAR:INDEX=0"}</definedName>
    <definedName name="_524__FDSAUDITLINK__" hidden="1">{"fdsup://directions/FAT Viewer?action=UPDATE&amp;creator=factset&amp;DYN_ARGS=TRUE&amp;DOC_NAME=FAT:FQL_AUDITING_CLIENT_TEMPLATE.FAT&amp;display_string=Audit&amp;VAR:KEY=HEJIHMPQXW&amp;VAR:QUERY=RkZfR1JPU1NfTUdOKE1PTiwwKQ==&amp;WINDOW=FIRST_POPUP&amp;HEIGHT=450&amp;WIDTH=450&amp;START_MAXIMIZED=","FALSE&amp;VAR:CALENDAR=US&amp;VAR:SYMBOL=WAT&amp;VAR:INDEX=0"}</definedName>
    <definedName name="_525__FDSAUDITLINK__" localSheetId="2" hidden="1">{"fdsup://directions/FAT Viewer?action=UPDATE&amp;creator=factset&amp;DYN_ARGS=TRUE&amp;DOC_NAME=FAT:FQL_AUDITING_CLIENT_TEMPLATE.FAT&amp;display_string=Audit&amp;VAR:KEY=LWBSNQDYNY&amp;VAR:QUERY=RkZfR1JPU1NfTUdOKE1PTiwwKQ==&amp;WINDOW=FIRST_POPUP&amp;HEIGHT=450&amp;WIDTH=450&amp;START_MAXIMIZED=","FALSE&amp;VAR:CALENDAR=US&amp;VAR:SYMBOL=BDX&amp;VAR:INDEX=0"}</definedName>
    <definedName name="_525__FDSAUDITLINK__" hidden="1">{"fdsup://directions/FAT Viewer?action=UPDATE&amp;creator=factset&amp;DYN_ARGS=TRUE&amp;DOC_NAME=FAT:FQL_AUDITING_CLIENT_TEMPLATE.FAT&amp;display_string=Audit&amp;VAR:KEY=LWBSNQDYNY&amp;VAR:QUERY=RkZfR1JPU1NfTUdOKE1PTiwwKQ==&amp;WINDOW=FIRST_POPUP&amp;HEIGHT=450&amp;WIDTH=450&amp;START_MAXIMIZED=","FALSE&amp;VAR:CALENDAR=US&amp;VAR:SYMBOL=BDX&amp;VAR:INDEX=0"}</definedName>
    <definedName name="_526__FDSAUDITLINK__" localSheetId="2" hidden="1">{"fdsup://directions/FAT Viewer?action=UPDATE&amp;creator=factset&amp;DYN_ARGS=TRUE&amp;DOC_NAME=FAT:FQL_AUDITING_CLIENT_TEMPLATE.FAT&amp;display_string=Audit&amp;VAR:KEY=PQNKVMLAZE&amp;VAR:QUERY=RkZfRlJFRV9DRihMVE0sMCwsLCxVU0Qp&amp;WINDOW=FIRST_POPUP&amp;HEIGHT=450&amp;WIDTH=450&amp;START_MAXIMI","ZED=FALSE&amp;VAR:CALENDAR=US&amp;VAR:SYMBOL=ICE&amp;VAR:INDEX=0"}</definedName>
    <definedName name="_526__FDSAUDITLINK__" hidden="1">{"fdsup://directions/FAT Viewer?action=UPDATE&amp;creator=factset&amp;DYN_ARGS=TRUE&amp;DOC_NAME=FAT:FQL_AUDITING_CLIENT_TEMPLATE.FAT&amp;display_string=Audit&amp;VAR:KEY=PQNKVMLAZE&amp;VAR:QUERY=RkZfRlJFRV9DRihMVE0sMCwsLCxVU0Qp&amp;WINDOW=FIRST_POPUP&amp;HEIGHT=450&amp;WIDTH=450&amp;START_MAXIMI","ZED=FALSE&amp;VAR:CALENDAR=US&amp;VAR:SYMBOL=ICE&amp;VAR:INDEX=0"}</definedName>
    <definedName name="_527__FDSAUDITLINK__" localSheetId="2" hidden="1">{"fdsup://directions/FAT Viewer?action=UPDATE&amp;creator=factset&amp;DYN_ARGS=TRUE&amp;DOC_NAME=FAT:FQL_AUDITING_CLIENT_TEMPLATE.FAT&amp;display_string=Audit&amp;VAR:KEY=DUJCDMHETA&amp;VAR:QUERY=RkZfRlJFRV9DRihMVE0sMCwsLCxVU0Qp&amp;WINDOW=FIRST_POPUP&amp;HEIGHT=450&amp;WIDTH=450&amp;START_MAXIMI","ZED=FALSE&amp;VAR:CALENDAR=US&amp;VAR:SYMBOL=ACE&amp;VAR:INDEX=0"}</definedName>
    <definedName name="_527__FDSAUDITLINK__" hidden="1">{"fdsup://directions/FAT Viewer?action=UPDATE&amp;creator=factset&amp;DYN_ARGS=TRUE&amp;DOC_NAME=FAT:FQL_AUDITING_CLIENT_TEMPLATE.FAT&amp;display_string=Audit&amp;VAR:KEY=DUJCDMHETA&amp;VAR:QUERY=RkZfRlJFRV9DRihMVE0sMCwsLCxVU0Qp&amp;WINDOW=FIRST_POPUP&amp;HEIGHT=450&amp;WIDTH=450&amp;START_MAXIMI","ZED=FALSE&amp;VAR:CALENDAR=US&amp;VAR:SYMBOL=ACE&amp;VAR:INDEX=0"}</definedName>
    <definedName name="_528__FDSAUDITLINK__" localSheetId="2" hidden="1">{"fdsup://directions/FAT Viewer?action=UPDATE&amp;creator=factset&amp;DYN_ARGS=TRUE&amp;DOC_NAME=FAT:FQL_AUDITING_CLIENT_TEMPLATE.FAT&amp;display_string=Audit&amp;VAR:KEY=TKZGXMNKVO&amp;VAR:QUERY=RkZfR1JPU1NfTUdOKE1PTiwwKQ==&amp;WINDOW=FIRST_POPUP&amp;HEIGHT=450&amp;WIDTH=450&amp;START_MAXIMIZED=","FALSE&amp;VAR:CALENDAR=US&amp;VAR:SYMBOL=ICE&amp;VAR:INDEX=0"}</definedName>
    <definedName name="_528__FDSAUDITLINK__" hidden="1">{"fdsup://directions/FAT Viewer?action=UPDATE&amp;creator=factset&amp;DYN_ARGS=TRUE&amp;DOC_NAME=FAT:FQL_AUDITING_CLIENT_TEMPLATE.FAT&amp;display_string=Audit&amp;VAR:KEY=TKZGXMNKVO&amp;VAR:QUERY=RkZfR1JPU1NfTUdOKE1PTiwwKQ==&amp;WINDOW=FIRST_POPUP&amp;HEIGHT=450&amp;WIDTH=450&amp;START_MAXIMIZED=","FALSE&amp;VAR:CALENDAR=US&amp;VAR:SYMBOL=ICE&amp;VAR:INDEX=0"}</definedName>
    <definedName name="_529__FDSAUDITLINK__" localSheetId="2" hidden="1">{"fdsup://directions/FAT Viewer?action=UPDATE&amp;creator=factset&amp;DYN_ARGS=TRUE&amp;DOC_NAME=FAT:FQL_AUDITING_CLIENT_TEMPLATE.FAT&amp;display_string=Audit&amp;VAR:KEY=VWZIRYLMFI&amp;VAR:QUERY=RkZfR1JPU1NfTUdOKE1PTiwwKQ==&amp;WINDOW=FIRST_POPUP&amp;HEIGHT=450&amp;WIDTH=450&amp;START_MAXIMIZED=","FALSE&amp;VAR:CALENDAR=US&amp;VAR:SYMBOL=ACE&amp;VAR:INDEX=0"}</definedName>
    <definedName name="_529__FDSAUDITLINK__" hidden="1">{"fdsup://directions/FAT Viewer?action=UPDATE&amp;creator=factset&amp;DYN_ARGS=TRUE&amp;DOC_NAME=FAT:FQL_AUDITING_CLIENT_TEMPLATE.FAT&amp;display_string=Audit&amp;VAR:KEY=VWZIRYLMFI&amp;VAR:QUERY=RkZfR1JPU1NfTUdOKE1PTiwwKQ==&amp;WINDOW=FIRST_POPUP&amp;HEIGHT=450&amp;WIDTH=450&amp;START_MAXIMIZED=","FALSE&amp;VAR:CALENDAR=US&amp;VAR:SYMBOL=ACE&amp;VAR:INDEX=0"}</definedName>
    <definedName name="_530__FDSAUDITLINK__" localSheetId="2" hidden="1">{"fdsup://directions/FAT Viewer?action=UPDATE&amp;creator=factset&amp;DYN_ARGS=TRUE&amp;DOC_NAME=FAT:FQL_AUDITING_CLIENT_TEMPLATE.FAT&amp;display_string=Audit&amp;VAR:KEY=TYPGDYBSDO&amp;VAR:QUERY=RkZfRlJFRV9DRihMVE0sMCwsLCxVU0Qp&amp;WINDOW=FIRST_POPUP&amp;HEIGHT=450&amp;WIDTH=450&amp;START_MAXIMI","ZED=FALSE&amp;VAR:CALENDAR=US&amp;VAR:SYMBOL=DNR&amp;VAR:INDEX=0"}</definedName>
    <definedName name="_530__FDSAUDITLINK__" hidden="1">{"fdsup://directions/FAT Viewer?action=UPDATE&amp;creator=factset&amp;DYN_ARGS=TRUE&amp;DOC_NAME=FAT:FQL_AUDITING_CLIENT_TEMPLATE.FAT&amp;display_string=Audit&amp;VAR:KEY=TYPGDYBSDO&amp;VAR:QUERY=RkZfRlJFRV9DRihMVE0sMCwsLCxVU0Qp&amp;WINDOW=FIRST_POPUP&amp;HEIGHT=450&amp;WIDTH=450&amp;START_MAXIMI","ZED=FALSE&amp;VAR:CALENDAR=US&amp;VAR:SYMBOL=DNR&amp;VAR:INDEX=0"}</definedName>
    <definedName name="_531__FDSAUDITLINK__" localSheetId="2" hidden="1">{"fdsup://directions/FAT Viewer?action=UPDATE&amp;creator=factset&amp;DYN_ARGS=TRUE&amp;DOC_NAME=FAT:FQL_AUDITING_CLIENT_TEMPLATE.FAT&amp;display_string=Audit&amp;VAR:KEY=LAPYVELKXQ&amp;VAR:QUERY=RkZfR1JPU1NfTUdOKE1PTiwwKQ==&amp;WINDOW=FIRST_POPUP&amp;HEIGHT=450&amp;WIDTH=450&amp;START_MAXIMIZED=","FALSE&amp;VAR:CALENDAR=US&amp;VAR:SYMBOL=DNR&amp;VAR:INDEX=0"}</definedName>
    <definedName name="_531__FDSAUDITLINK__" hidden="1">{"fdsup://directions/FAT Viewer?action=UPDATE&amp;creator=factset&amp;DYN_ARGS=TRUE&amp;DOC_NAME=FAT:FQL_AUDITING_CLIENT_TEMPLATE.FAT&amp;display_string=Audit&amp;VAR:KEY=LAPYVELKXQ&amp;VAR:QUERY=RkZfR1JPU1NfTUdOKE1PTiwwKQ==&amp;WINDOW=FIRST_POPUP&amp;HEIGHT=450&amp;WIDTH=450&amp;START_MAXIMIZED=","FALSE&amp;VAR:CALENDAR=US&amp;VAR:SYMBOL=DNR&amp;VAR:INDEX=0"}</definedName>
    <definedName name="_532__FDSAUDITLINK__" localSheetId="2" hidden="1">{"fdsup://directions/FAT Viewer?action=UPDATE&amp;creator=factset&amp;DYN_ARGS=TRUE&amp;DOC_NAME=FAT:FQL_AUDITING_CLIENT_TEMPLATE.FAT&amp;display_string=Audit&amp;VAR:KEY=VEHMPCVIVA&amp;VAR:QUERY=RkZfRlJFRV9DRihMVE0sMCwsLCxVU0Qp&amp;WINDOW=FIRST_POPUP&amp;HEIGHT=450&amp;WIDTH=450&amp;START_MAXIMI","ZED=FALSE&amp;VAR:CALENDAR=US&amp;VAR:SYMBOL=ENERGY&amp;VAR:INDEX=0"}</definedName>
    <definedName name="_532__FDSAUDITLINK__" hidden="1">{"fdsup://directions/FAT Viewer?action=UPDATE&amp;creator=factset&amp;DYN_ARGS=TRUE&amp;DOC_NAME=FAT:FQL_AUDITING_CLIENT_TEMPLATE.FAT&amp;display_string=Audit&amp;VAR:KEY=VEHMPCVIVA&amp;VAR:QUERY=RkZfRlJFRV9DRihMVE0sMCwsLCxVU0Qp&amp;WINDOW=FIRST_POPUP&amp;HEIGHT=450&amp;WIDTH=450&amp;START_MAXIMI","ZED=FALSE&amp;VAR:CALENDAR=US&amp;VAR:SYMBOL=ENERGY&amp;VAR:INDEX=0"}</definedName>
    <definedName name="_533__FDSAUDITLINK__" localSheetId="2" hidden="1">{"fdsup://directions/FAT Viewer?action=UPDATE&amp;creator=factset&amp;DYN_ARGS=TRUE&amp;DOC_NAME=FAT:FQL_AUDITING_CLIENT_TEMPLATE.FAT&amp;display_string=Audit&amp;VAR:KEY=PCZIHONQDM&amp;VAR:QUERY=RkZfRlJFRV9DRihMVE0sMCwsLCxVU0Qp&amp;WINDOW=FIRST_POPUP&amp;HEIGHT=450&amp;WIDTH=450&amp;START_MAXIMI","ZED=FALSE&amp;VAR:CALENDAR=US&amp;VAR:SYMBOL=WFMI&amp;VAR:INDEX=0"}</definedName>
    <definedName name="_533__FDSAUDITLINK__" hidden="1">{"fdsup://directions/FAT Viewer?action=UPDATE&amp;creator=factset&amp;DYN_ARGS=TRUE&amp;DOC_NAME=FAT:FQL_AUDITING_CLIENT_TEMPLATE.FAT&amp;display_string=Audit&amp;VAR:KEY=PCZIHONQDM&amp;VAR:QUERY=RkZfRlJFRV9DRihMVE0sMCwsLCxVU0Qp&amp;WINDOW=FIRST_POPUP&amp;HEIGHT=450&amp;WIDTH=450&amp;START_MAXIMI","ZED=FALSE&amp;VAR:CALENDAR=US&amp;VAR:SYMBOL=WFMI&amp;VAR:INDEX=0"}</definedName>
    <definedName name="_534__FDSAUDITLINK__" localSheetId="2" hidden="1">{"fdsup://directions/FAT Viewer?action=UPDATE&amp;creator=factset&amp;DYN_ARGS=TRUE&amp;DOC_NAME=FAT:FQL_AUDITING_CLIENT_TEMPLATE.FAT&amp;display_string=Audit&amp;VAR:KEY=ZGLYPWDIHK&amp;VAR:QUERY=RkZfRlJFRV9DRihMVE0sMCwsLCxVU0Qp&amp;WINDOW=FIRST_POPUP&amp;HEIGHT=450&amp;WIDTH=450&amp;START_MAXIMI","ZED=FALSE&amp;VAR:CALENDAR=US&amp;VAR:SYMBOL=CLX&amp;VAR:INDEX=0"}</definedName>
    <definedName name="_534__FDSAUDITLINK__" hidden="1">{"fdsup://directions/FAT Viewer?action=UPDATE&amp;creator=factset&amp;DYN_ARGS=TRUE&amp;DOC_NAME=FAT:FQL_AUDITING_CLIENT_TEMPLATE.FAT&amp;display_string=Audit&amp;VAR:KEY=ZGLYPWDIHK&amp;VAR:QUERY=RkZfRlJFRV9DRihMVE0sMCwsLCxVU0Qp&amp;WINDOW=FIRST_POPUP&amp;HEIGHT=450&amp;WIDTH=450&amp;START_MAXIMI","ZED=FALSE&amp;VAR:CALENDAR=US&amp;VAR:SYMBOL=CLX&amp;VAR:INDEX=0"}</definedName>
    <definedName name="_535__FDSAUDITLINK__" localSheetId="2" hidden="1">{"fdsup://directions/FAT Viewer?action=UPDATE&amp;creator=factset&amp;DYN_ARGS=TRUE&amp;DOC_NAME=FAT:FQL_AUDITING_CLIENT_TEMPLATE.FAT&amp;display_string=Audit&amp;VAR:KEY=FEJOPEXMRI&amp;VAR:QUERY=RkZfRlJFRV9DRihMVE0sMCwsLCxVU0Qp&amp;WINDOW=FIRST_POPUP&amp;HEIGHT=450&amp;WIDTH=450&amp;START_MAXIMI","ZED=FALSE&amp;VAR:CALENDAR=US&amp;VAR:SYMBOL=CHD&amp;VAR:INDEX=0"}</definedName>
    <definedName name="_535__FDSAUDITLINK__" hidden="1">{"fdsup://directions/FAT Viewer?action=UPDATE&amp;creator=factset&amp;DYN_ARGS=TRUE&amp;DOC_NAME=FAT:FQL_AUDITING_CLIENT_TEMPLATE.FAT&amp;display_string=Audit&amp;VAR:KEY=FEJOPEXMRI&amp;VAR:QUERY=RkZfRlJFRV9DRihMVE0sMCwsLCxVU0Qp&amp;WINDOW=FIRST_POPUP&amp;HEIGHT=450&amp;WIDTH=450&amp;START_MAXIMI","ZED=FALSE&amp;VAR:CALENDAR=US&amp;VAR:SYMBOL=CHD&amp;VAR:INDEX=0"}</definedName>
    <definedName name="_536__FDSAUDITLINK__" localSheetId="2" hidden="1">{"fdsup://directions/FAT Viewer?action=UPDATE&amp;creator=factset&amp;DYN_ARGS=TRUE&amp;DOC_NAME=FAT:FQL_AUDITING_CLIENT_TEMPLATE.FAT&amp;display_string=Audit&amp;VAR:KEY=ZCVYBEDCDE&amp;VAR:QUERY=RkZfR1JPU1NfTUdOKE1PTiwwKQ==&amp;WINDOW=FIRST_POPUP&amp;HEIGHT=450&amp;WIDTH=450&amp;START_MAXIMIZED=","FALSE&amp;VAR:CALENDAR=US&amp;VAR:SYMBOL=WFMI&amp;VAR:INDEX=0"}</definedName>
    <definedName name="_536__FDSAUDITLINK__" hidden="1">{"fdsup://directions/FAT Viewer?action=UPDATE&amp;creator=factset&amp;DYN_ARGS=TRUE&amp;DOC_NAME=FAT:FQL_AUDITING_CLIENT_TEMPLATE.FAT&amp;display_string=Audit&amp;VAR:KEY=ZCVYBEDCDE&amp;VAR:QUERY=RkZfR1JPU1NfTUdOKE1PTiwwKQ==&amp;WINDOW=FIRST_POPUP&amp;HEIGHT=450&amp;WIDTH=450&amp;START_MAXIMIZED=","FALSE&amp;VAR:CALENDAR=US&amp;VAR:SYMBOL=WFMI&amp;VAR:INDEX=0"}</definedName>
    <definedName name="_537__FDSAUDITLINK__" localSheetId="2" hidden="1">{"fdsup://directions/FAT Viewer?action=UPDATE&amp;creator=factset&amp;DYN_ARGS=TRUE&amp;DOC_NAME=FAT:FQL_AUDITING_CLIENT_TEMPLATE.FAT&amp;display_string=Audit&amp;VAR:KEY=JCLIRKVGHY&amp;VAR:QUERY=RkZfR1JPU1NfTUdOKE1PTiwwKQ==&amp;WINDOW=FIRST_POPUP&amp;HEIGHT=450&amp;WIDTH=450&amp;START_MAXIMIZED=","FALSE&amp;VAR:CALENDAR=US&amp;VAR:SYMBOL=CLX&amp;VAR:INDEX=0"}</definedName>
    <definedName name="_537__FDSAUDITLINK__" hidden="1">{"fdsup://directions/FAT Viewer?action=UPDATE&amp;creator=factset&amp;DYN_ARGS=TRUE&amp;DOC_NAME=FAT:FQL_AUDITING_CLIENT_TEMPLATE.FAT&amp;display_string=Audit&amp;VAR:KEY=JCLIRKVGHY&amp;VAR:QUERY=RkZfR1JPU1NfTUdOKE1PTiwwKQ==&amp;WINDOW=FIRST_POPUP&amp;HEIGHT=450&amp;WIDTH=450&amp;START_MAXIMIZED=","FALSE&amp;VAR:CALENDAR=US&amp;VAR:SYMBOL=CLX&amp;VAR:INDEX=0"}</definedName>
    <definedName name="_538__FDSAUDITLINK__" localSheetId="2" hidden="1">{"fdsup://directions/FAT Viewer?action=UPDATE&amp;creator=factset&amp;DYN_ARGS=TRUE&amp;DOC_NAME=FAT:FQL_AUDITING_CLIENT_TEMPLATE.FAT&amp;display_string=Audit&amp;VAR:KEY=DALCFQPERM&amp;VAR:QUERY=RkZfR1JPU1NfTUdOKE1PTiwwKQ==&amp;WINDOW=FIRST_POPUP&amp;HEIGHT=450&amp;WIDTH=450&amp;START_MAXIMIZED=","FALSE&amp;VAR:CALENDAR=US&amp;VAR:SYMBOL=CHD&amp;VAR:INDEX=0"}</definedName>
    <definedName name="_538__FDSAUDITLINK__" hidden="1">{"fdsup://directions/FAT Viewer?action=UPDATE&amp;creator=factset&amp;DYN_ARGS=TRUE&amp;DOC_NAME=FAT:FQL_AUDITING_CLIENT_TEMPLATE.FAT&amp;display_string=Audit&amp;VAR:KEY=DALCFQPERM&amp;VAR:QUERY=RkZfR1JPU1NfTUdOKE1PTiwwKQ==&amp;WINDOW=FIRST_POPUP&amp;HEIGHT=450&amp;WIDTH=450&amp;START_MAXIMIZED=","FALSE&amp;VAR:CALENDAR=US&amp;VAR:SYMBOL=CHD&amp;VAR:INDEX=0"}</definedName>
    <definedName name="_539__FDSAUDITLINK__" localSheetId="2" hidden="1">{"fdsup://directions/FAT Viewer?action=UPDATE&amp;creator=factset&amp;DYN_ARGS=TRUE&amp;DOC_NAME=FAT:FQL_AUDITING_CLIENT_TEMPLATE.FAT&amp;display_string=Audit&amp;VAR:KEY=PCXGDUXMPW&amp;VAR:QUERY=RkZfRlJFRV9DRihMVE0sMCwsLCxVU0Qp&amp;WINDOW=FIRST_POPUP&amp;HEIGHT=450&amp;WIDTH=450&amp;START_MAXIMI","ZED=FALSE&amp;VAR:CALENDAR=US&amp;VAR:SYMBOL=CONSUMER STAPLES&amp;VAR:INDEX=0"}</definedName>
    <definedName name="_539__FDSAUDITLINK__" hidden="1">{"fdsup://directions/FAT Viewer?action=UPDATE&amp;creator=factset&amp;DYN_ARGS=TRUE&amp;DOC_NAME=FAT:FQL_AUDITING_CLIENT_TEMPLATE.FAT&amp;display_string=Audit&amp;VAR:KEY=PCXGDUXMPW&amp;VAR:QUERY=RkZfRlJFRV9DRihMVE0sMCwsLCxVU0Qp&amp;WINDOW=FIRST_POPUP&amp;HEIGHT=450&amp;WIDTH=450&amp;START_MAXIMI","ZED=FALSE&amp;VAR:CALENDAR=US&amp;VAR:SYMBOL=CONSUMER STAPLES&amp;VAR:INDEX=0"}</definedName>
    <definedName name="_540__FDSAUDITLINK__" localSheetId="2" hidden="1">{"fdsup://directions/FAT Viewer?action=UPDATE&amp;creator=factset&amp;DYN_ARGS=TRUE&amp;DOC_NAME=FAT:FQL_AUDITING_CLIENT_TEMPLATE.FAT&amp;display_string=Audit&amp;VAR:KEY=ZSZEBMFQDC&amp;VAR:QUERY=RkZfRlJFRV9DRihMVE0sMCwsLCxVU0Qp&amp;WINDOW=FIRST_POPUP&amp;HEIGHT=450&amp;WIDTH=450&amp;START_MAXIMI","ZED=FALSE&amp;VAR:CALENDAR=US&amp;VAR:SYMBOL=SBUX&amp;VAR:INDEX=0"}</definedName>
    <definedName name="_540__FDSAUDITLINK__" hidden="1">{"fdsup://directions/FAT Viewer?action=UPDATE&amp;creator=factset&amp;DYN_ARGS=TRUE&amp;DOC_NAME=FAT:FQL_AUDITING_CLIENT_TEMPLATE.FAT&amp;display_string=Audit&amp;VAR:KEY=ZSZEBMFQDC&amp;VAR:QUERY=RkZfRlJFRV9DRihMVE0sMCwsLCxVU0Qp&amp;WINDOW=FIRST_POPUP&amp;HEIGHT=450&amp;WIDTH=450&amp;START_MAXIMI","ZED=FALSE&amp;VAR:CALENDAR=US&amp;VAR:SYMBOL=SBUX&amp;VAR:INDEX=0"}</definedName>
    <definedName name="_541__FDSAUDITLINK__" localSheetId="2" hidden="1">{"fdsup://directions/FAT Viewer?action=UPDATE&amp;creator=factset&amp;DYN_ARGS=TRUE&amp;DOC_NAME=FAT:FQL_AUDITING_CLIENT_TEMPLATE.FAT&amp;display_string=Audit&amp;VAR:KEY=HEPKDCRGXE&amp;VAR:QUERY=RkZfRlJFRV9DRihMVE0sMCwsLCxVU0Qp&amp;WINDOW=FIRST_POPUP&amp;HEIGHT=450&amp;WIDTH=450&amp;START_MAXIMI","ZED=FALSE&amp;VAR:CALENDAR=US&amp;VAR:SYMBOL=JCI&amp;VAR:INDEX=0"}</definedName>
    <definedName name="_541__FDSAUDITLINK__" hidden="1">{"fdsup://directions/FAT Viewer?action=UPDATE&amp;creator=factset&amp;DYN_ARGS=TRUE&amp;DOC_NAME=FAT:FQL_AUDITING_CLIENT_TEMPLATE.FAT&amp;display_string=Audit&amp;VAR:KEY=HEPKDCRGXE&amp;VAR:QUERY=RkZfRlJFRV9DRihMVE0sMCwsLCxVU0Qp&amp;WINDOW=FIRST_POPUP&amp;HEIGHT=450&amp;WIDTH=450&amp;START_MAXIMI","ZED=FALSE&amp;VAR:CALENDAR=US&amp;VAR:SYMBOL=JCI&amp;VAR:INDEX=0"}</definedName>
    <definedName name="_542__FDSAUDITLINK__" localSheetId="2" hidden="1">{"fdsup://directions/FAT Viewer?action=UPDATE&amp;creator=factset&amp;DYN_ARGS=TRUE&amp;DOC_NAME=FAT:FQL_AUDITING_CLIENT_TEMPLATE.FAT&amp;display_string=Audit&amp;VAR:KEY=DOVMDCLMXS&amp;VAR:QUERY=RkZfRlJFRV9DRihMVE0sMCwsLCxVU0Qp&amp;WINDOW=FIRST_POPUP&amp;HEIGHT=450&amp;WIDTH=450&amp;START_MAXIMI","ZED=FALSE&amp;VAR:CALENDAR=US&amp;VAR:SYMBOL=CMG&amp;VAR:INDEX=0"}</definedName>
    <definedName name="_542__FDSAUDITLINK__" hidden="1">{"fdsup://directions/FAT Viewer?action=UPDATE&amp;creator=factset&amp;DYN_ARGS=TRUE&amp;DOC_NAME=FAT:FQL_AUDITING_CLIENT_TEMPLATE.FAT&amp;display_string=Audit&amp;VAR:KEY=DOVMDCLMXS&amp;VAR:QUERY=RkZfRlJFRV9DRihMVE0sMCwsLCxVU0Qp&amp;WINDOW=FIRST_POPUP&amp;HEIGHT=450&amp;WIDTH=450&amp;START_MAXIMI","ZED=FALSE&amp;VAR:CALENDAR=US&amp;VAR:SYMBOL=CMG&amp;VAR:INDEX=0"}</definedName>
    <definedName name="_543__FDSAUDITLINK__" localSheetId="2" hidden="1">{"fdsup://directions/FAT Viewer?action=UPDATE&amp;creator=factset&amp;DYN_ARGS=TRUE&amp;DOC_NAME=FAT:FQL_AUDITING_CLIENT_TEMPLATE.FAT&amp;display_string=Audit&amp;VAR:KEY=NGNUPSPAHC&amp;VAR:QUERY=RkZfRlJFRV9DRihMVE0sMCwsLCxVU0Qp&amp;WINDOW=FIRST_POPUP&amp;HEIGHT=450&amp;WIDTH=450&amp;START_MAXIMI","ZED=FALSE&amp;VAR:CALENDAR=US&amp;VAR:SYMBOL=BWA&amp;VAR:INDEX=0"}</definedName>
    <definedName name="_543__FDSAUDITLINK__" hidden="1">{"fdsup://directions/FAT Viewer?action=UPDATE&amp;creator=factset&amp;DYN_ARGS=TRUE&amp;DOC_NAME=FAT:FQL_AUDITING_CLIENT_TEMPLATE.FAT&amp;display_string=Audit&amp;VAR:KEY=NGNUPSPAHC&amp;VAR:QUERY=RkZfRlJFRV9DRihMVE0sMCwsLCxVU0Qp&amp;WINDOW=FIRST_POPUP&amp;HEIGHT=450&amp;WIDTH=450&amp;START_MAXIMI","ZED=FALSE&amp;VAR:CALENDAR=US&amp;VAR:SYMBOL=BWA&amp;VAR:INDEX=0"}</definedName>
    <definedName name="_544__FDSAUDITLINK__" localSheetId="2" hidden="1">{"fdsup://directions/FAT Viewer?action=UPDATE&amp;creator=factset&amp;DYN_ARGS=TRUE&amp;DOC_NAME=FAT:FQL_AUDITING_CLIENT_TEMPLATE.FAT&amp;display_string=Audit&amp;VAR:KEY=FGFUZYXUTA&amp;VAR:QUERY=RkZfR1JPU1NfTUdOKE1PTiwwKQ==&amp;WINDOW=FIRST_POPUP&amp;HEIGHT=450&amp;WIDTH=450&amp;START_MAXIMIZED=","FALSE&amp;VAR:CALENDAR=US&amp;VAR:SYMBOL=SBUX&amp;VAR:INDEX=0"}</definedName>
    <definedName name="_544__FDSAUDITLINK__" hidden="1">{"fdsup://directions/FAT Viewer?action=UPDATE&amp;creator=factset&amp;DYN_ARGS=TRUE&amp;DOC_NAME=FAT:FQL_AUDITING_CLIENT_TEMPLATE.FAT&amp;display_string=Audit&amp;VAR:KEY=FGFUZYXUTA&amp;VAR:QUERY=RkZfR1JPU1NfTUdOKE1PTiwwKQ==&amp;WINDOW=FIRST_POPUP&amp;HEIGHT=450&amp;WIDTH=450&amp;START_MAXIMIZED=","FALSE&amp;VAR:CALENDAR=US&amp;VAR:SYMBOL=SBUX&amp;VAR:INDEX=0"}</definedName>
    <definedName name="_545__FDSAUDITLINK__" localSheetId="2" hidden="1">{"fdsup://directions/FAT Viewer?action=UPDATE&amp;creator=factset&amp;DYN_ARGS=TRUE&amp;DOC_NAME=FAT:FQL_AUDITING_CLIENT_TEMPLATE.FAT&amp;display_string=Audit&amp;VAR:KEY=LINWVOPEBI&amp;VAR:QUERY=RkZfR1JPU1NfTUdOKE1PTiwwKQ==&amp;WINDOW=FIRST_POPUP&amp;HEIGHT=450&amp;WIDTH=450&amp;START_MAXIMIZED=","FALSE&amp;VAR:CALENDAR=US&amp;VAR:SYMBOL=JCI&amp;VAR:INDEX=0"}</definedName>
    <definedName name="_545__FDSAUDITLINK__" hidden="1">{"fdsup://directions/FAT Viewer?action=UPDATE&amp;creator=factset&amp;DYN_ARGS=TRUE&amp;DOC_NAME=FAT:FQL_AUDITING_CLIENT_TEMPLATE.FAT&amp;display_string=Audit&amp;VAR:KEY=LINWVOPEBI&amp;VAR:QUERY=RkZfR1JPU1NfTUdOKE1PTiwwKQ==&amp;WINDOW=FIRST_POPUP&amp;HEIGHT=450&amp;WIDTH=450&amp;START_MAXIMIZED=","FALSE&amp;VAR:CALENDAR=US&amp;VAR:SYMBOL=JCI&amp;VAR:INDEX=0"}</definedName>
    <definedName name="_546__FDSAUDITLINK__" localSheetId="2" hidden="1">{"fdsup://directions/FAT Viewer?action=UPDATE&amp;creator=factset&amp;DYN_ARGS=TRUE&amp;DOC_NAME=FAT:FQL_AUDITING_CLIENT_TEMPLATE.FAT&amp;display_string=Audit&amp;VAR:KEY=XKZSHUTKTO&amp;VAR:QUERY=RkZfR1JPU1NfTUdOKE1PTiwwKQ==&amp;WINDOW=FIRST_POPUP&amp;HEIGHT=450&amp;WIDTH=450&amp;START_MAXIMIZED=","FALSE&amp;VAR:CALENDAR=US&amp;VAR:SYMBOL=CMG&amp;VAR:INDEX=0"}</definedName>
    <definedName name="_546__FDSAUDITLINK__" hidden="1">{"fdsup://directions/FAT Viewer?action=UPDATE&amp;creator=factset&amp;DYN_ARGS=TRUE&amp;DOC_NAME=FAT:FQL_AUDITING_CLIENT_TEMPLATE.FAT&amp;display_string=Audit&amp;VAR:KEY=XKZSHUTKTO&amp;VAR:QUERY=RkZfR1JPU1NfTUdOKE1PTiwwKQ==&amp;WINDOW=FIRST_POPUP&amp;HEIGHT=450&amp;WIDTH=450&amp;START_MAXIMIZED=","FALSE&amp;VAR:CALENDAR=US&amp;VAR:SYMBOL=CMG&amp;VAR:INDEX=0"}</definedName>
    <definedName name="_547__FDSAUDITLINK__" localSheetId="2" hidden="1">{"fdsup://directions/FAT Viewer?action=UPDATE&amp;creator=factset&amp;DYN_ARGS=TRUE&amp;DOC_NAME=FAT:FQL_AUDITING_CLIENT_TEMPLATE.FAT&amp;display_string=Audit&amp;VAR:KEY=FEHUZGJMBK&amp;VAR:QUERY=RkZfR1JPU1NfTUdOKE1PTiwwKQ==&amp;WINDOW=FIRST_POPUP&amp;HEIGHT=450&amp;WIDTH=450&amp;START_MAXIMIZED=","FALSE&amp;VAR:CALENDAR=US&amp;VAR:SYMBOL=BWA&amp;VAR:INDEX=0"}</definedName>
    <definedName name="_547__FDSAUDITLINK__" hidden="1">{"fdsup://directions/FAT Viewer?action=UPDATE&amp;creator=factset&amp;DYN_ARGS=TRUE&amp;DOC_NAME=FAT:FQL_AUDITING_CLIENT_TEMPLATE.FAT&amp;display_string=Audit&amp;VAR:KEY=FEHUZGJMBK&amp;VAR:QUERY=RkZfR1JPU1NfTUdOKE1PTiwwKQ==&amp;WINDOW=FIRST_POPUP&amp;HEIGHT=450&amp;WIDTH=450&amp;START_MAXIMIZED=","FALSE&amp;VAR:CALENDAR=US&amp;VAR:SYMBOL=BWA&amp;VAR:INDEX=0"}</definedName>
    <definedName name="_548__FDSAUDITLINK__" localSheetId="2" hidden="1">{"fdsup://directions/FAT Viewer?action=UPDATE&amp;creator=factset&amp;DYN_ARGS=TRUE&amp;DOC_NAME=FAT:FQL_AUDITING_CLIENT_TEMPLATE.FAT&amp;display_string=Audit&amp;VAR:KEY=UJCREJMTSH&amp;VAR:QUERY=RkZfRlJFRV9DRihMVE0sMCwsLCxVU0Qp&amp;WINDOW=FIRST_POPUP&amp;HEIGHT=450&amp;WIDTH=450&amp;START_MAXIMI","ZED=FALSE&amp;VAR:CALENDAR=US&amp;VAR:SYMBOL=TTEK&amp;VAR:INDEX=0"}</definedName>
    <definedName name="_548__FDSAUDITLINK__" hidden="1">{"fdsup://directions/FAT Viewer?action=UPDATE&amp;creator=factset&amp;DYN_ARGS=TRUE&amp;DOC_NAME=FAT:FQL_AUDITING_CLIENT_TEMPLATE.FAT&amp;display_string=Audit&amp;VAR:KEY=UJCREJMTSH&amp;VAR:QUERY=RkZfRlJFRV9DRihMVE0sMCwsLCxVU0Qp&amp;WINDOW=FIRST_POPUP&amp;HEIGHT=450&amp;WIDTH=450&amp;START_MAXIMI","ZED=FALSE&amp;VAR:CALENDAR=US&amp;VAR:SYMBOL=TTEK&amp;VAR:INDEX=0"}</definedName>
    <definedName name="_549__FDSAUDITLINK__" localSheetId="2" hidden="1">{"fdsup://directions/FAT Viewer?action=UPDATE&amp;creator=factset&amp;DYN_ARGS=TRUE&amp;DOC_NAME=FAT:FQL_AUDITING_CLIENT_TEMPLATE.FAT&amp;display_string=Audit&amp;VAR:KEY=QZABATYZED&amp;VAR:QUERY=RkZfR1JPU1NfTUdOKE1PTiwwKQ==&amp;WINDOW=FIRST_POPUP&amp;HEIGHT=450&amp;WIDTH=450&amp;START_MAXIMIZED=","FALSE&amp;VAR:CALENDAR=US&amp;VAR:SYMBOL=TTEK&amp;VAR:INDEX=0"}</definedName>
    <definedName name="_549__FDSAUDITLINK__" hidden="1">{"fdsup://directions/FAT Viewer?action=UPDATE&amp;creator=factset&amp;DYN_ARGS=TRUE&amp;DOC_NAME=FAT:FQL_AUDITING_CLIENT_TEMPLATE.FAT&amp;display_string=Audit&amp;VAR:KEY=QZABATYZED&amp;VAR:QUERY=RkZfR1JPU1NfTUdOKE1PTiwwKQ==&amp;WINDOW=FIRST_POPUP&amp;HEIGHT=450&amp;WIDTH=450&amp;START_MAXIMIZED=","FALSE&amp;VAR:CALENDAR=US&amp;VAR:SYMBOL=TTEK&amp;VAR:INDEX=0"}</definedName>
    <definedName name="_550__FDSAUDITLINK__" localSheetId="2" hidden="1">{"fdsup://directions/FAT Viewer?action=UPDATE&amp;creator=factset&amp;DYN_ARGS=TRUE&amp;DOC_NAME=FAT:FQL_AUDITING_CLIENT_TEMPLATE.FAT&amp;display_string=Audit&amp;VAR:KEY=UFQNWJGJCJ&amp;VAR:QUERY=RkZfRlJFRV9DRihMVE0sMCwsLCxVU0Qp&amp;WINDOW=FIRST_POPUP&amp;HEIGHT=450&amp;WIDTH=450&amp;START_MAXIMI","ZED=FALSE&amp;VAR:CALENDAR=US&amp;VAR:SYMBOL=PG&amp;VAR:INDEX=0"}</definedName>
    <definedName name="_550__FDSAUDITLINK__" hidden="1">{"fdsup://directions/FAT Viewer?action=UPDATE&amp;creator=factset&amp;DYN_ARGS=TRUE&amp;DOC_NAME=FAT:FQL_AUDITING_CLIENT_TEMPLATE.FAT&amp;display_string=Audit&amp;VAR:KEY=UFQNWJGJCJ&amp;VAR:QUERY=RkZfRlJFRV9DRihMVE0sMCwsLCxVU0Qp&amp;WINDOW=FIRST_POPUP&amp;HEIGHT=450&amp;WIDTH=450&amp;START_MAXIMI","ZED=FALSE&amp;VAR:CALENDAR=US&amp;VAR:SYMBOL=PG&amp;VAR:INDEX=0"}</definedName>
    <definedName name="_551__FDSAUDITLINK__" localSheetId="2" hidden="1">{"fdsup://directions/FAT Viewer?action=UPDATE&amp;creator=factset&amp;DYN_ARGS=TRUE&amp;DOC_NAME=FAT:FQL_AUDITING_CLIENT_TEMPLATE.FAT&amp;display_string=Audit&amp;VAR:KEY=SFIVQVCJMN&amp;VAR:QUERY=RkZfRlJFRV9DRihMVE0sMCwsLCxVU0Qp&amp;WINDOW=FIRST_POPUP&amp;HEIGHT=450&amp;WIDTH=450&amp;START_MAXIMI","ZED=FALSE&amp;VAR:CALENDAR=US&amp;VAR:SYMBOL=HSC&amp;VAR:INDEX=0"}</definedName>
    <definedName name="_551__FDSAUDITLINK__" hidden="1">{"fdsup://directions/FAT Viewer?action=UPDATE&amp;creator=factset&amp;DYN_ARGS=TRUE&amp;DOC_NAME=FAT:FQL_AUDITING_CLIENT_TEMPLATE.FAT&amp;display_string=Audit&amp;VAR:KEY=SFIVQVCJMN&amp;VAR:QUERY=RkZfRlJFRV9DRihMVE0sMCwsLCxVU0Qp&amp;WINDOW=FIRST_POPUP&amp;HEIGHT=450&amp;WIDTH=450&amp;START_MAXIMI","ZED=FALSE&amp;VAR:CALENDAR=US&amp;VAR:SYMBOL=HSC&amp;VAR:INDEX=0"}</definedName>
    <definedName name="_552__FDSAUDITLINK__" localSheetId="2" hidden="1">{"fdsup://directions/FAT Viewer?action=UPDATE&amp;creator=factset&amp;DYN_ARGS=TRUE&amp;DOC_NAME=FAT:FQL_AUDITING_CLIENT_TEMPLATE.FAT&amp;display_string=Audit&amp;VAR:KEY=CBCDMRMDSL&amp;VAR:QUERY=RkZfR1JPU1NfTUdOKE1PTiwwKQ==&amp;WINDOW=FIRST_POPUP&amp;HEIGHT=450&amp;WIDTH=450&amp;START_MAXIMIZED=","FALSE&amp;VAR:CALENDAR=US&amp;VAR:SYMBOL=PG&amp;VAR:INDEX=0"}</definedName>
    <definedName name="_552__FDSAUDITLINK__" hidden="1">{"fdsup://directions/FAT Viewer?action=UPDATE&amp;creator=factset&amp;DYN_ARGS=TRUE&amp;DOC_NAME=FAT:FQL_AUDITING_CLIENT_TEMPLATE.FAT&amp;display_string=Audit&amp;VAR:KEY=CBCDMRMDSL&amp;VAR:QUERY=RkZfR1JPU1NfTUdOKE1PTiwwKQ==&amp;WINDOW=FIRST_POPUP&amp;HEIGHT=450&amp;WIDTH=450&amp;START_MAXIMIZED=","FALSE&amp;VAR:CALENDAR=US&amp;VAR:SYMBOL=PG&amp;VAR:INDEX=0"}</definedName>
    <definedName name="_553__FDSAUDITLINK__" localSheetId="2" hidden="1">{"fdsup://directions/FAT Viewer?action=UPDATE&amp;creator=factset&amp;DYN_ARGS=TRUE&amp;DOC_NAME=FAT:FQL_AUDITING_CLIENT_TEMPLATE.FAT&amp;display_string=Audit&amp;VAR:KEY=QFCBEFILWR&amp;VAR:QUERY=RkZfR1JPU1NfTUdOKE1PTiwwKQ==&amp;WINDOW=FIRST_POPUP&amp;HEIGHT=450&amp;WIDTH=450&amp;START_MAXIMIZED=","FALSE&amp;VAR:CALENDAR=US&amp;VAR:SYMBOL=HSC&amp;VAR:INDEX=0"}</definedName>
    <definedName name="_553__FDSAUDITLINK__" hidden="1">{"fdsup://directions/FAT Viewer?action=UPDATE&amp;creator=factset&amp;DYN_ARGS=TRUE&amp;DOC_NAME=FAT:FQL_AUDITING_CLIENT_TEMPLATE.FAT&amp;display_string=Audit&amp;VAR:KEY=QFCBEFILWR&amp;VAR:QUERY=RkZfR1JPU1NfTUdOKE1PTiwwKQ==&amp;WINDOW=FIRST_POPUP&amp;HEIGHT=450&amp;WIDTH=450&amp;START_MAXIMIZED=","FALSE&amp;VAR:CALENDAR=US&amp;VAR:SYMBOL=HSC&amp;VAR:INDEX=0"}</definedName>
    <definedName name="_554__FDSAUDITLINK__" localSheetId="2" hidden="1">{"fdsup://directions/FAT Viewer?action=UPDATE&amp;creator=factset&amp;DYN_ARGS=TRUE&amp;DOC_NAME=FAT:FQL_AUDITING_CLIENT_TEMPLATE.FAT&amp;display_string=Audit&amp;VAR:KEY=IDCREFEZGH&amp;VAR:QUERY=RkZfRlJFRV9DRihMVE0sMCwsLCxVU0Qp&amp;WINDOW=FIRST_POPUP&amp;HEIGHT=450&amp;WIDTH=450&amp;START_MAXIMI","ZED=FALSE&amp;VAR:CALENDAR=US&amp;VAR:SYMBOL=AYI&amp;VAR:INDEX=0"}</definedName>
    <definedName name="_554__FDSAUDITLINK__" hidden="1">{"fdsup://directions/FAT Viewer?action=UPDATE&amp;creator=factset&amp;DYN_ARGS=TRUE&amp;DOC_NAME=FAT:FQL_AUDITING_CLIENT_TEMPLATE.FAT&amp;display_string=Audit&amp;VAR:KEY=IDCREFEZGH&amp;VAR:QUERY=RkZfRlJFRV9DRihMVE0sMCwsLCxVU0Qp&amp;WINDOW=FIRST_POPUP&amp;HEIGHT=450&amp;WIDTH=450&amp;START_MAXIMI","ZED=FALSE&amp;VAR:CALENDAR=US&amp;VAR:SYMBOL=AYI&amp;VAR:INDEX=0"}</definedName>
    <definedName name="_555__FDSAUDITLINK__" localSheetId="2" hidden="1">{"fdsup://directions/FAT Viewer?action=UPDATE&amp;creator=factset&amp;DYN_ARGS=TRUE&amp;DOC_NAME=FAT:FQL_AUDITING_CLIENT_TEMPLATE.FAT&amp;display_string=Audit&amp;VAR:KEY=UXKTITIPIL&amp;VAR:QUERY=RkZfR1JPU1NfTUdOKE1PTiwwKQ==&amp;WINDOW=FIRST_POPUP&amp;HEIGHT=450&amp;WIDTH=450&amp;START_MAXIMIZED=","FALSE&amp;VAR:CALENDAR=US&amp;VAR:SYMBOL=AYI&amp;VAR:INDEX=0"}</definedName>
    <definedName name="_555__FDSAUDITLINK__" hidden="1">{"fdsup://directions/FAT Viewer?action=UPDATE&amp;creator=factset&amp;DYN_ARGS=TRUE&amp;DOC_NAME=FAT:FQL_AUDITING_CLIENT_TEMPLATE.FAT&amp;display_string=Audit&amp;VAR:KEY=UXKTITIPIL&amp;VAR:QUERY=RkZfR1JPU1NfTUdOKE1PTiwwKQ==&amp;WINDOW=FIRST_POPUP&amp;HEIGHT=450&amp;WIDTH=450&amp;START_MAXIMIZED=","FALSE&amp;VAR:CALENDAR=US&amp;VAR:SYMBOL=AYI&amp;VAR:INDEX=0"}</definedName>
    <definedName name="_556__FDSAUDITLINK__" localSheetId="2" hidden="1">{"fdsup://directions/FAT Viewer?action=UPDATE&amp;creator=factset&amp;DYN_ARGS=TRUE&amp;DOC_NAME=FAT:FQL_AUDITING_CLIENT_TEMPLATE.FAT&amp;display_string=Audit&amp;VAR:KEY=ULKJIFMDUH&amp;VAR:QUERY=RkZfRlJFRV9DRihMVE0sMCwsLCxVU0Qp&amp;WINDOW=FIRST_POPUP&amp;HEIGHT=450&amp;WIDTH=450&amp;START_MAXIMI","ZED=FALSE&amp;VAR:CALENDAR=US&amp;VAR:SYMBOL=EME&amp;VAR:INDEX=0"}</definedName>
    <definedName name="_556__FDSAUDITLINK__" hidden="1">{"fdsup://directions/FAT Viewer?action=UPDATE&amp;creator=factset&amp;DYN_ARGS=TRUE&amp;DOC_NAME=FAT:FQL_AUDITING_CLIENT_TEMPLATE.FAT&amp;display_string=Audit&amp;VAR:KEY=ULKJIFMDUH&amp;VAR:QUERY=RkZfRlJFRV9DRihMVE0sMCwsLCxVU0Qp&amp;WINDOW=FIRST_POPUP&amp;HEIGHT=450&amp;WIDTH=450&amp;START_MAXIMI","ZED=FALSE&amp;VAR:CALENDAR=US&amp;VAR:SYMBOL=EME&amp;VAR:INDEX=0"}</definedName>
    <definedName name="_557__FDSAUDITLINK__" localSheetId="2" hidden="1">{"fdsup://directions/FAT Viewer?action=UPDATE&amp;creator=factset&amp;DYN_ARGS=TRUE&amp;DOC_NAME=FAT:FQL_AUDITING_CLIENT_TEMPLATE.FAT&amp;display_string=Audit&amp;VAR:KEY=YDGFQBEHOV&amp;VAR:QUERY=RkZfRlJFRV9DRihMVE0sMCwsLCxVU0Qp&amp;WINDOW=FIRST_POPUP&amp;HEIGHT=450&amp;WIDTH=450&amp;START_MAXIMI","ZED=FALSE&amp;VAR:CALENDAR=US&amp;VAR:SYMBOL=WFC&amp;VAR:INDEX=0"}</definedName>
    <definedName name="_557__FDSAUDITLINK__" hidden="1">{"fdsup://directions/FAT Viewer?action=UPDATE&amp;creator=factset&amp;DYN_ARGS=TRUE&amp;DOC_NAME=FAT:FQL_AUDITING_CLIENT_TEMPLATE.FAT&amp;display_string=Audit&amp;VAR:KEY=YDGFQBEHOV&amp;VAR:QUERY=RkZfRlJFRV9DRihMVE0sMCwsLCxVU0Qp&amp;WINDOW=FIRST_POPUP&amp;HEIGHT=450&amp;WIDTH=450&amp;START_MAXIMI","ZED=FALSE&amp;VAR:CALENDAR=US&amp;VAR:SYMBOL=WFC&amp;VAR:INDEX=0"}</definedName>
    <definedName name="_558__FDSAUDITLINK__" localSheetId="2" hidden="1">{"fdsup://directions/FAT Viewer?action=UPDATE&amp;creator=factset&amp;DYN_ARGS=TRUE&amp;DOC_NAME=FAT:FQL_AUDITING_CLIENT_TEMPLATE.FAT&amp;display_string=Audit&amp;VAR:KEY=OPYJOXGJIX&amp;VAR:QUERY=RkZfR1JPU1NfTUdOKE1PTiwwKQ==&amp;WINDOW=FIRST_POPUP&amp;HEIGHT=450&amp;WIDTH=450&amp;START_MAXIMIZED=","FALSE&amp;VAR:CALENDAR=US&amp;VAR:SYMBOL=EME&amp;VAR:INDEX=0"}</definedName>
    <definedName name="_558__FDSAUDITLINK__" hidden="1">{"fdsup://directions/FAT Viewer?action=UPDATE&amp;creator=factset&amp;DYN_ARGS=TRUE&amp;DOC_NAME=FAT:FQL_AUDITING_CLIENT_TEMPLATE.FAT&amp;display_string=Audit&amp;VAR:KEY=OPYJOXGJIX&amp;VAR:QUERY=RkZfR1JPU1NfTUdOKE1PTiwwKQ==&amp;WINDOW=FIRST_POPUP&amp;HEIGHT=450&amp;WIDTH=450&amp;START_MAXIMIZED=","FALSE&amp;VAR:CALENDAR=US&amp;VAR:SYMBOL=EME&amp;VAR:INDEX=0"}</definedName>
    <definedName name="_559__FDSAUDITLINK__" localSheetId="2" hidden="1">{"fdsup://directions/FAT Viewer?action=UPDATE&amp;creator=factset&amp;DYN_ARGS=TRUE&amp;DOC_NAME=FAT:FQL_AUDITING_CLIENT_TEMPLATE.FAT&amp;display_string=Audit&amp;VAR:KEY=IVKBYDUDSV&amp;VAR:QUERY=RkZfR1JPU1NfTUdOKE1PTiwwKQ==&amp;WINDOW=FIRST_POPUP&amp;HEIGHT=450&amp;WIDTH=450&amp;START_MAXIMIZED=","FALSE&amp;VAR:CALENDAR=US&amp;VAR:SYMBOL=WFC&amp;VAR:INDEX=0"}</definedName>
    <definedName name="_559__FDSAUDITLINK__" hidden="1">{"fdsup://directions/FAT Viewer?action=UPDATE&amp;creator=factset&amp;DYN_ARGS=TRUE&amp;DOC_NAME=FAT:FQL_AUDITING_CLIENT_TEMPLATE.FAT&amp;display_string=Audit&amp;VAR:KEY=IVKBYDUDSV&amp;VAR:QUERY=RkZfR1JPU1NfTUdOKE1PTiwwKQ==&amp;WINDOW=FIRST_POPUP&amp;HEIGHT=450&amp;WIDTH=450&amp;START_MAXIMIZED=","FALSE&amp;VAR:CALENDAR=US&amp;VAR:SYMBOL=WFC&amp;VAR:INDEX=0"}</definedName>
    <definedName name="_560__FDSAUDITLINK__" localSheetId="2" hidden="1">{"fdsup://directions/FAT Viewer?action=UPDATE&amp;creator=factset&amp;DYN_ARGS=TRUE&amp;DOC_NAME=FAT:FQL_AUDITING_CLIENT_TEMPLATE.FAT&amp;display_string=Audit&amp;VAR:KEY=WXENKVYJML&amp;VAR:QUERY=RkZfRlJFRV9DRihMVE0sMCwsLCxVU0Qp&amp;WINDOW=FIRST_POPUP&amp;HEIGHT=450&amp;WIDTH=450&amp;START_MAXIMI","ZED=FALSE&amp;VAR:CALENDAR=US&amp;VAR:SYMBOL=NLC&amp;VAR:INDEX=0"}</definedName>
    <definedName name="_560__FDSAUDITLINK__" hidden="1">{"fdsup://directions/FAT Viewer?action=UPDATE&amp;creator=factset&amp;DYN_ARGS=TRUE&amp;DOC_NAME=FAT:FQL_AUDITING_CLIENT_TEMPLATE.FAT&amp;display_string=Audit&amp;VAR:KEY=WXENKVYJML&amp;VAR:QUERY=RkZfRlJFRV9DRihMVE0sMCwsLCxVU0Qp&amp;WINDOW=FIRST_POPUP&amp;HEIGHT=450&amp;WIDTH=450&amp;START_MAXIMI","ZED=FALSE&amp;VAR:CALENDAR=US&amp;VAR:SYMBOL=NLC&amp;VAR:INDEX=0"}</definedName>
    <definedName name="_561__FDSAUDITLINK__" localSheetId="2" hidden="1">{"fdsup://directions/FAT Viewer?action=UPDATE&amp;creator=factset&amp;DYN_ARGS=TRUE&amp;DOC_NAME=FAT:FQL_AUDITING_CLIENT_TEMPLATE.FAT&amp;display_string=Audit&amp;VAR:KEY=GBSNMNOZAF&amp;VAR:QUERY=RkZfRlJFRV9DRihMVE0sMCwsLCxVU0Qp&amp;WINDOW=FIRST_POPUP&amp;HEIGHT=450&amp;WIDTH=450&amp;START_MAXIMI","ZED=FALSE&amp;VAR:CALENDAR=US&amp;VAR:SYMBOL=ECL&amp;VAR:INDEX=0"}</definedName>
    <definedName name="_561__FDSAUDITLINK__" hidden="1">{"fdsup://directions/FAT Viewer?action=UPDATE&amp;creator=factset&amp;DYN_ARGS=TRUE&amp;DOC_NAME=FAT:FQL_AUDITING_CLIENT_TEMPLATE.FAT&amp;display_string=Audit&amp;VAR:KEY=GBSNMNOZAF&amp;VAR:QUERY=RkZfRlJFRV9DRihMVE0sMCwsLCxVU0Qp&amp;WINDOW=FIRST_POPUP&amp;HEIGHT=450&amp;WIDTH=450&amp;START_MAXIMI","ZED=FALSE&amp;VAR:CALENDAR=US&amp;VAR:SYMBOL=ECL&amp;VAR:INDEX=0"}</definedName>
    <definedName name="_562__FDSAUDITLINK__" localSheetId="2" hidden="1">{"fdsup://directions/FAT Viewer?action=UPDATE&amp;creator=factset&amp;DYN_ARGS=TRUE&amp;DOC_NAME=FAT:FQL_AUDITING_CLIENT_TEMPLATE.FAT&amp;display_string=Audit&amp;VAR:KEY=STIDORQTKB&amp;VAR:QUERY=RkZfRlJFRV9DRihMVE0sMCwsLCxVU0Qp&amp;WINDOW=FIRST_POPUP&amp;HEIGHT=450&amp;WIDTH=450&amp;START_MAXIMI","ZED=FALSE&amp;VAR:CALENDAR=US&amp;VAR:SYMBOL=APD&amp;VAR:INDEX=0"}</definedName>
    <definedName name="_562__FDSAUDITLINK__" hidden="1">{"fdsup://directions/FAT Viewer?action=UPDATE&amp;creator=factset&amp;DYN_ARGS=TRUE&amp;DOC_NAME=FAT:FQL_AUDITING_CLIENT_TEMPLATE.FAT&amp;display_string=Audit&amp;VAR:KEY=STIDORQTKB&amp;VAR:QUERY=RkZfRlJFRV9DRihMVE0sMCwsLCxVU0Qp&amp;WINDOW=FIRST_POPUP&amp;HEIGHT=450&amp;WIDTH=450&amp;START_MAXIMI","ZED=FALSE&amp;VAR:CALENDAR=US&amp;VAR:SYMBOL=APD&amp;VAR:INDEX=0"}</definedName>
    <definedName name="_563__FDSAUDITLINK__" localSheetId="2" hidden="1">{"fdsup://directions/FAT Viewer?action=UPDATE&amp;creator=factset&amp;DYN_ARGS=TRUE&amp;DOC_NAME=FAT:FQL_AUDITING_CLIENT_TEMPLATE.FAT&amp;display_string=Audit&amp;VAR:KEY=GNIVGTWZGT&amp;VAR:QUERY=RkZfR1JPU1NfTUdOKE1PTiwwKQ==&amp;WINDOW=FIRST_POPUP&amp;HEIGHT=450&amp;WIDTH=450&amp;START_MAXIMIZED=","FALSE&amp;VAR:CALENDAR=US&amp;VAR:SYMBOL=NLC&amp;VAR:INDEX=0"}</definedName>
    <definedName name="_563__FDSAUDITLINK__" hidden="1">{"fdsup://directions/FAT Viewer?action=UPDATE&amp;creator=factset&amp;DYN_ARGS=TRUE&amp;DOC_NAME=FAT:FQL_AUDITING_CLIENT_TEMPLATE.FAT&amp;display_string=Audit&amp;VAR:KEY=GNIVGTWZGT&amp;VAR:QUERY=RkZfR1JPU1NfTUdOKE1PTiwwKQ==&amp;WINDOW=FIRST_POPUP&amp;HEIGHT=450&amp;WIDTH=450&amp;START_MAXIMIZED=","FALSE&amp;VAR:CALENDAR=US&amp;VAR:SYMBOL=NLC&amp;VAR:INDEX=0"}</definedName>
    <definedName name="_564__FDSAUDITLINK__" localSheetId="2" hidden="1">{"fdsup://directions/FAT Viewer?action=UPDATE&amp;creator=factset&amp;DYN_ARGS=TRUE&amp;DOC_NAME=FAT:FQL_AUDITING_CLIENT_TEMPLATE.FAT&amp;display_string=Audit&amp;VAR:KEY=SRKVMPWXUB&amp;VAR:QUERY=RkZfR1JPU1NfTUdOKE1PTiwwKQ==&amp;WINDOW=FIRST_POPUP&amp;HEIGHT=450&amp;WIDTH=450&amp;START_MAXIMIZED=","FALSE&amp;VAR:CALENDAR=US&amp;VAR:SYMBOL=ECL&amp;VAR:INDEX=0"}</definedName>
    <definedName name="_564__FDSAUDITLINK__" hidden="1">{"fdsup://directions/FAT Viewer?action=UPDATE&amp;creator=factset&amp;DYN_ARGS=TRUE&amp;DOC_NAME=FAT:FQL_AUDITING_CLIENT_TEMPLATE.FAT&amp;display_string=Audit&amp;VAR:KEY=SRKVMPWXUB&amp;VAR:QUERY=RkZfR1JPU1NfTUdOKE1PTiwwKQ==&amp;WINDOW=FIRST_POPUP&amp;HEIGHT=450&amp;WIDTH=450&amp;START_MAXIMIZED=","FALSE&amp;VAR:CALENDAR=US&amp;VAR:SYMBOL=ECL&amp;VAR:INDEX=0"}</definedName>
    <definedName name="_565__FDSAUDITLINK__" localSheetId="2" hidden="1">{"fdsup://directions/FAT Viewer?action=UPDATE&amp;creator=factset&amp;DYN_ARGS=TRUE&amp;DOC_NAME=FAT:FQL_AUDITING_CLIENT_TEMPLATE.FAT&amp;display_string=Audit&amp;VAR:KEY=ERSJQRWHKT&amp;VAR:QUERY=RkZfR1JPU1NfTUdOKE1PTiwwKQ==&amp;WINDOW=FIRST_POPUP&amp;HEIGHT=450&amp;WIDTH=450&amp;START_MAXIMIZED=","FALSE&amp;VAR:CALENDAR=US&amp;VAR:SYMBOL=APD&amp;VAR:INDEX=0"}</definedName>
    <definedName name="_565__FDSAUDITLINK__" hidden="1">{"fdsup://directions/FAT Viewer?action=UPDATE&amp;creator=factset&amp;DYN_ARGS=TRUE&amp;DOC_NAME=FAT:FQL_AUDITING_CLIENT_TEMPLATE.FAT&amp;display_string=Audit&amp;VAR:KEY=ERSJQRWHKT&amp;VAR:QUERY=RkZfR1JPU1NfTUdOKE1PTiwwKQ==&amp;WINDOW=FIRST_POPUP&amp;HEIGHT=450&amp;WIDTH=450&amp;START_MAXIMIZED=","FALSE&amp;VAR:CALENDAR=US&amp;VAR:SYMBOL=APD&amp;VAR:INDEX=0"}</definedName>
    <definedName name="_566__FDSAUDITLINK__" localSheetId="2" hidden="1">{"fdsup://directions/FAT Viewer?action=UPDATE&amp;creator=factset&amp;DYN_ARGS=TRUE&amp;DOC_NAME=FAT:FQL_AUDITING_CLIENT_TEMPLATE.FAT&amp;display_string=Audit&amp;VAR:KEY=YNMPQPALUX&amp;VAR:QUERY=RkZfRlJFRV9DRihMVE0sMCwsLCxVU0Qp&amp;WINDOW=FIRST_POPUP&amp;HEIGHT=450&amp;WIDTH=450&amp;START_MAXIMI","ZED=FALSE&amp;VAR:CALENDAR=US&amp;VAR:SYMBOL=TRMB&amp;VAR:INDEX=0"}</definedName>
    <definedName name="_566__FDSAUDITLINK__" hidden="1">{"fdsup://directions/FAT Viewer?action=UPDATE&amp;creator=factset&amp;DYN_ARGS=TRUE&amp;DOC_NAME=FAT:FQL_AUDITING_CLIENT_TEMPLATE.FAT&amp;display_string=Audit&amp;VAR:KEY=YNMPQPALUX&amp;VAR:QUERY=RkZfRlJFRV9DRihMVE0sMCwsLCxVU0Qp&amp;WINDOW=FIRST_POPUP&amp;HEIGHT=450&amp;WIDTH=450&amp;START_MAXIMI","ZED=FALSE&amp;VAR:CALENDAR=US&amp;VAR:SYMBOL=TRMB&amp;VAR:INDEX=0"}</definedName>
    <definedName name="_567__FDSAUDITLINK__" localSheetId="2" hidden="1">{"fdsup://directions/FAT Viewer?action=UPDATE&amp;creator=factset&amp;DYN_ARGS=TRUE&amp;DOC_NAME=FAT:FQL_AUDITING_CLIENT_TEMPLATE.FAT&amp;display_string=Audit&amp;VAR:KEY=EZYLAXGRER&amp;VAR:QUERY=RkZfRlJFRV9DRihMVE0sMCwsLCxVU0Qp&amp;WINDOW=FIRST_POPUP&amp;HEIGHT=450&amp;WIDTH=450&amp;START_MAXIMI","ZED=FALSE&amp;VAR:CALENDAR=US&amp;VAR:SYMBOL=IBM&amp;VAR:INDEX=0"}</definedName>
    <definedName name="_567__FDSAUDITLINK__" hidden="1">{"fdsup://directions/FAT Viewer?action=UPDATE&amp;creator=factset&amp;DYN_ARGS=TRUE&amp;DOC_NAME=FAT:FQL_AUDITING_CLIENT_TEMPLATE.FAT&amp;display_string=Audit&amp;VAR:KEY=EZYLAXGRER&amp;VAR:QUERY=RkZfRlJFRV9DRihMVE0sMCwsLCxVU0Qp&amp;WINDOW=FIRST_POPUP&amp;HEIGHT=450&amp;WIDTH=450&amp;START_MAXIMI","ZED=FALSE&amp;VAR:CALENDAR=US&amp;VAR:SYMBOL=IBM&amp;VAR:INDEX=0"}</definedName>
    <definedName name="_568__FDSAUDITLINK__" localSheetId="2" hidden="1">{"fdsup://directions/FAT Viewer?action=UPDATE&amp;creator=factset&amp;DYN_ARGS=TRUE&amp;DOC_NAME=FAT:FQL_AUDITING_CLIENT_TEMPLATE.FAT&amp;display_string=Audit&amp;VAR:KEY=GRCFSZMNGD&amp;VAR:QUERY=RkZfRlJFRV9DRihMVE0sMCwsLCxVU0Qp&amp;WINDOW=FIRST_POPUP&amp;HEIGHT=450&amp;WIDTH=450&amp;START_MAXIMI","ZED=FALSE&amp;VAR:CALENDAR=US&amp;VAR:SYMBOL=HPQ&amp;VAR:INDEX=0"}</definedName>
    <definedName name="_568__FDSAUDITLINK__" hidden="1">{"fdsup://directions/FAT Viewer?action=UPDATE&amp;creator=factset&amp;DYN_ARGS=TRUE&amp;DOC_NAME=FAT:FQL_AUDITING_CLIENT_TEMPLATE.FAT&amp;display_string=Audit&amp;VAR:KEY=GRCFSZMNGD&amp;VAR:QUERY=RkZfRlJFRV9DRihMVE0sMCwsLCxVU0Qp&amp;WINDOW=FIRST_POPUP&amp;HEIGHT=450&amp;WIDTH=450&amp;START_MAXIMI","ZED=FALSE&amp;VAR:CALENDAR=US&amp;VAR:SYMBOL=HPQ&amp;VAR:INDEX=0"}</definedName>
    <definedName name="_569__FDSAUDITLINK__" localSheetId="2" hidden="1">{"fdsup://directions/FAT Viewer?action=UPDATE&amp;creator=factset&amp;DYN_ARGS=TRUE&amp;DOC_NAME=FAT:FQL_AUDITING_CLIENT_TEMPLATE.FAT&amp;display_string=Audit&amp;VAR:KEY=OLKFOZGNCP&amp;VAR:QUERY=RkZfRlJFRV9DRihMVE0sMCwsLCxVU0Qp&amp;WINDOW=FIRST_POPUP&amp;HEIGHT=450&amp;WIDTH=450&amp;START_MAXIMI","ZED=FALSE&amp;VAR:CALENDAR=US&amp;VAR:SYMBOL=GOOG&amp;VAR:INDEX=0"}</definedName>
    <definedName name="_569__FDSAUDITLINK__" hidden="1">{"fdsup://directions/FAT Viewer?action=UPDATE&amp;creator=factset&amp;DYN_ARGS=TRUE&amp;DOC_NAME=FAT:FQL_AUDITING_CLIENT_TEMPLATE.FAT&amp;display_string=Audit&amp;VAR:KEY=OLKFOZGNCP&amp;VAR:QUERY=RkZfRlJFRV9DRihMVE0sMCwsLCxVU0Qp&amp;WINDOW=FIRST_POPUP&amp;HEIGHT=450&amp;WIDTH=450&amp;START_MAXIMI","ZED=FALSE&amp;VAR:CALENDAR=US&amp;VAR:SYMBOL=GOOG&amp;VAR:INDEX=0"}</definedName>
    <definedName name="_570__FDSAUDITLINK__" localSheetId="2" hidden="1">{"fdsup://directions/FAT Viewer?action=UPDATE&amp;creator=factset&amp;DYN_ARGS=TRUE&amp;DOC_NAME=FAT:FQL_AUDITING_CLIENT_TEMPLATE.FAT&amp;display_string=Audit&amp;VAR:KEY=WRSXSZEBUV&amp;VAR:QUERY=RkZfRlJFRV9DRihMVE0sMCwsLCxVU0Qp&amp;WINDOW=FIRST_POPUP&amp;HEIGHT=450&amp;WIDTH=450&amp;START_MAXIMI","ZED=FALSE&amp;VAR:CALENDAR=US&amp;VAR:SYMBOL=CREE&amp;VAR:INDEX=0"}</definedName>
    <definedName name="_570__FDSAUDITLINK__" hidden="1">{"fdsup://directions/FAT Viewer?action=UPDATE&amp;creator=factset&amp;DYN_ARGS=TRUE&amp;DOC_NAME=FAT:FQL_AUDITING_CLIENT_TEMPLATE.FAT&amp;display_string=Audit&amp;VAR:KEY=WRSXSZEBUV&amp;VAR:QUERY=RkZfRlJFRV9DRihMVE0sMCwsLCxVU0Qp&amp;WINDOW=FIRST_POPUP&amp;HEIGHT=450&amp;WIDTH=450&amp;START_MAXIMI","ZED=FALSE&amp;VAR:CALENDAR=US&amp;VAR:SYMBOL=CREE&amp;VAR:INDEX=0"}</definedName>
    <definedName name="_571__FDSAUDITLINK__" localSheetId="2" hidden="1">{"fdsup://directions/FAT Viewer?action=UPDATE&amp;creator=factset&amp;DYN_ARGS=TRUE&amp;DOC_NAME=FAT:FQL_AUDITING_CLIENT_TEMPLATE.FAT&amp;display_string=Audit&amp;VAR:KEY=YNMRAJGRGX&amp;VAR:QUERY=RkZfRlJFRV9DRihMVE0sMCwsLCxVU0Qp&amp;WINDOW=FIRST_POPUP&amp;HEIGHT=450&amp;WIDTH=450&amp;START_MAXIMI","ZED=FALSE&amp;VAR:CALENDAR=US&amp;VAR:SYMBOL=CTXS&amp;VAR:INDEX=0"}</definedName>
    <definedName name="_571__FDSAUDITLINK__" hidden="1">{"fdsup://directions/FAT Viewer?action=UPDATE&amp;creator=factset&amp;DYN_ARGS=TRUE&amp;DOC_NAME=FAT:FQL_AUDITING_CLIENT_TEMPLATE.FAT&amp;display_string=Audit&amp;VAR:KEY=YNMRAJGRGX&amp;VAR:QUERY=RkZfRlJFRV9DRihMVE0sMCwsLCxVU0Qp&amp;WINDOW=FIRST_POPUP&amp;HEIGHT=450&amp;WIDTH=450&amp;START_MAXIMI","ZED=FALSE&amp;VAR:CALENDAR=US&amp;VAR:SYMBOL=CTXS&amp;VAR:INDEX=0"}</definedName>
    <definedName name="_572__FDSAUDITLINK__" localSheetId="2" hidden="1">{"fdsup://directions/FAT Viewer?action=UPDATE&amp;creator=factset&amp;DYN_ARGS=TRUE&amp;DOC_NAME=FAT:FQL_AUDITING_CLIENT_TEMPLATE.FAT&amp;display_string=Audit&amp;VAR:KEY=EBQHCLQVAH&amp;VAR:QUERY=RkZfRlJFRV9DRihMVE0sMCwsLCxVU0Qp&amp;WINDOW=FIRST_POPUP&amp;HEIGHT=450&amp;WIDTH=450&amp;START_MAXIMI","ZED=FALSE&amp;VAR:CALENDAR=US&amp;VAR:SYMBOL=CSCO&amp;VAR:INDEX=0"}</definedName>
    <definedName name="_572__FDSAUDITLINK__" hidden="1">{"fdsup://directions/FAT Viewer?action=UPDATE&amp;creator=factset&amp;DYN_ARGS=TRUE&amp;DOC_NAME=FAT:FQL_AUDITING_CLIENT_TEMPLATE.FAT&amp;display_string=Audit&amp;VAR:KEY=EBQHCLQVAH&amp;VAR:QUERY=RkZfRlJFRV9DRihMVE0sMCwsLCxVU0Qp&amp;WINDOW=FIRST_POPUP&amp;HEIGHT=450&amp;WIDTH=450&amp;START_MAXIMI","ZED=FALSE&amp;VAR:CALENDAR=US&amp;VAR:SYMBOL=CSCO&amp;VAR:INDEX=0"}</definedName>
    <definedName name="_573__FDSAUDITLINK__" localSheetId="2" hidden="1">{"fdsup://directions/FAT Viewer?action=UPDATE&amp;creator=factset&amp;DYN_ARGS=TRUE&amp;DOC_NAME=FAT:FQL_AUDITING_CLIENT_TEMPLATE.FAT&amp;display_string=Audit&amp;VAR:KEY=ORWVWHENUV&amp;VAR:QUERY=RkZfRlJFRV9DRihMVE0sMCwsLCxVU0Qp&amp;WINDOW=FIRST_POPUP&amp;HEIGHT=450&amp;WIDTH=450&amp;START_MAXIMI","ZED=FALSE&amp;VAR:CALENDAR=US&amp;VAR:SYMBOL=AAPL&amp;VAR:INDEX=0"}</definedName>
    <definedName name="_573__FDSAUDITLINK__" hidden="1">{"fdsup://directions/FAT Viewer?action=UPDATE&amp;creator=factset&amp;DYN_ARGS=TRUE&amp;DOC_NAME=FAT:FQL_AUDITING_CLIENT_TEMPLATE.FAT&amp;display_string=Audit&amp;VAR:KEY=ORWVWHENUV&amp;VAR:QUERY=RkZfRlJFRV9DRihMVE0sMCwsLCxVU0Qp&amp;WINDOW=FIRST_POPUP&amp;HEIGHT=450&amp;WIDTH=450&amp;START_MAXIMI","ZED=FALSE&amp;VAR:CALENDAR=US&amp;VAR:SYMBOL=AAPL&amp;VAR:INDEX=0"}</definedName>
    <definedName name="_574__FDSAUDITLINK__" localSheetId="2" hidden="1">{"fdsup://directions/FAT Viewer?action=UPDATE&amp;creator=factset&amp;DYN_ARGS=TRUE&amp;DOC_NAME=FAT:FQL_AUDITING_CLIENT_TEMPLATE.FAT&amp;display_string=Audit&amp;VAR:KEY=EHOLMFURCZ&amp;VAR:QUERY=RkZfRlJFRV9DRihMVE0sMCwsLCxVU0Qp&amp;WINDOW=FIRST_POPUP&amp;HEIGHT=450&amp;WIDTH=450&amp;START_MAXIMI","ZED=FALSE&amp;VAR:CALENDAR=US&amp;VAR:SYMBOL=A&amp;VAR:INDEX=0"}</definedName>
    <definedName name="_574__FDSAUDITLINK__" hidden="1">{"fdsup://directions/FAT Viewer?action=UPDATE&amp;creator=factset&amp;DYN_ARGS=TRUE&amp;DOC_NAME=FAT:FQL_AUDITING_CLIENT_TEMPLATE.FAT&amp;display_string=Audit&amp;VAR:KEY=EHOLMFURCZ&amp;VAR:QUERY=RkZfRlJFRV9DRihMVE0sMCwsLCxVU0Qp&amp;WINDOW=FIRST_POPUP&amp;HEIGHT=450&amp;WIDTH=450&amp;START_MAXIMI","ZED=FALSE&amp;VAR:CALENDAR=US&amp;VAR:SYMBOL=A&amp;VAR:INDEX=0"}</definedName>
    <definedName name="_575__FDSAUDITLINK__" localSheetId="2" hidden="1">{"fdsup://directions/FAT Viewer?action=UPDATE&amp;creator=factset&amp;DYN_ARGS=TRUE&amp;DOC_NAME=FAT:FQL_AUDITING_CLIENT_TEMPLATE.FAT&amp;display_string=Audit&amp;VAR:KEY=IBYPEXKRWH&amp;VAR:QUERY=RkZfRlJFRV9DRihMVE0sMCwsLCxVU0Qp&amp;WINDOW=FIRST_POPUP&amp;HEIGHT=450&amp;WIDTH=450&amp;START_MAXIMI","ZED=FALSE&amp;VAR:CALENDAR=US&amp;VAR:SYMBOL=ADBE&amp;VAR:INDEX=0"}</definedName>
    <definedName name="_575__FDSAUDITLINK__" hidden="1">{"fdsup://directions/FAT Viewer?action=UPDATE&amp;creator=factset&amp;DYN_ARGS=TRUE&amp;DOC_NAME=FAT:FQL_AUDITING_CLIENT_TEMPLATE.FAT&amp;display_string=Audit&amp;VAR:KEY=IBYPEXKRWH&amp;VAR:QUERY=RkZfRlJFRV9DRihMVE0sMCwsLCxVU0Qp&amp;WINDOW=FIRST_POPUP&amp;HEIGHT=450&amp;WIDTH=450&amp;START_MAXIMI","ZED=FALSE&amp;VAR:CALENDAR=US&amp;VAR:SYMBOL=ADBE&amp;VAR:INDEX=0"}</definedName>
    <definedName name="_576__FDSAUDITLINK__" localSheetId="2" hidden="1">{"fdsup://directions/FAT Viewer?action=UPDATE&amp;creator=factset&amp;DYN_ARGS=TRUE&amp;DOC_NAME=FAT:FQL_AUDITING_CLIENT_TEMPLATE.FAT&amp;display_string=Audit&amp;VAR:KEY=OZMFELMXMD&amp;VAR:QUERY=RkZfRlJFRV9DRihMVE0sMCwsLCxVU0Qp&amp;WINDOW=FIRST_POPUP&amp;HEIGHT=450&amp;WIDTH=450&amp;START_MAXIMI","ZED=FALSE&amp;VAR:CALENDAR=US&amp;VAR:SYMBOL=ACN&amp;VAR:INDEX=0"}</definedName>
    <definedName name="_576__FDSAUDITLINK__" hidden="1">{"fdsup://directions/FAT Viewer?action=UPDATE&amp;creator=factset&amp;DYN_ARGS=TRUE&amp;DOC_NAME=FAT:FQL_AUDITING_CLIENT_TEMPLATE.FAT&amp;display_string=Audit&amp;VAR:KEY=OZMFELMXMD&amp;VAR:QUERY=RkZfRlJFRV9DRihMVE0sMCwsLCxVU0Qp&amp;WINDOW=FIRST_POPUP&amp;HEIGHT=450&amp;WIDTH=450&amp;START_MAXIMI","ZED=FALSE&amp;VAR:CALENDAR=US&amp;VAR:SYMBOL=ACN&amp;VAR:INDEX=0"}</definedName>
    <definedName name="_577__FDSAUDITLINK__" localSheetId="2" hidden="1">{"fdsup://directions/FAT Viewer?action=UPDATE&amp;creator=factset&amp;DYN_ARGS=TRUE&amp;DOC_NAME=FAT:FQL_AUDITING_CLIENT_TEMPLATE.FAT&amp;display_string=Audit&amp;VAR:KEY=YNGLSPUFMB&amp;VAR:QUERY=RkZfR1JPU1NfTUdOKE1PTiwwKQ==&amp;WINDOW=FIRST_POPUP&amp;HEIGHT=450&amp;WIDTH=450&amp;START_MAXIMIZED=","FALSE&amp;VAR:CALENDAR=US&amp;VAR:SYMBOL=TRMB&amp;VAR:INDEX=0"}</definedName>
    <definedName name="_577__FDSAUDITLINK__" hidden="1">{"fdsup://directions/FAT Viewer?action=UPDATE&amp;creator=factset&amp;DYN_ARGS=TRUE&amp;DOC_NAME=FAT:FQL_AUDITING_CLIENT_TEMPLATE.FAT&amp;display_string=Audit&amp;VAR:KEY=YNGLSPUFMB&amp;VAR:QUERY=RkZfR1JPU1NfTUdOKE1PTiwwKQ==&amp;WINDOW=FIRST_POPUP&amp;HEIGHT=450&amp;WIDTH=450&amp;START_MAXIMIZED=","FALSE&amp;VAR:CALENDAR=US&amp;VAR:SYMBOL=TRMB&amp;VAR:INDEX=0"}</definedName>
    <definedName name="_578__FDSAUDITLINK__" localSheetId="2" hidden="1">{"fdsup://directions/FAT Viewer?action=UPDATE&amp;creator=factset&amp;DYN_ARGS=TRUE&amp;DOC_NAME=FAT:FQL_AUDITING_CLIENT_TEMPLATE.FAT&amp;display_string=Audit&amp;VAR:KEY=UXYBOXSBYL&amp;VAR:QUERY=RkZfR1JPU1NfTUdOKE1PTiwwKQ==&amp;WINDOW=FIRST_POPUP&amp;HEIGHT=450&amp;WIDTH=450&amp;START_MAXIMIZED=","FALSE&amp;VAR:CALENDAR=US&amp;VAR:SYMBOL=IBM&amp;VAR:INDEX=0"}</definedName>
    <definedName name="_578__FDSAUDITLINK__" hidden="1">{"fdsup://directions/FAT Viewer?action=UPDATE&amp;creator=factset&amp;DYN_ARGS=TRUE&amp;DOC_NAME=FAT:FQL_AUDITING_CLIENT_TEMPLATE.FAT&amp;display_string=Audit&amp;VAR:KEY=UXYBOXSBYL&amp;VAR:QUERY=RkZfR1JPU1NfTUdOKE1PTiwwKQ==&amp;WINDOW=FIRST_POPUP&amp;HEIGHT=450&amp;WIDTH=450&amp;START_MAXIMIZED=","FALSE&amp;VAR:CALENDAR=US&amp;VAR:SYMBOL=IBM&amp;VAR:INDEX=0"}</definedName>
    <definedName name="_579__FDSAUDITLINK__" localSheetId="2" hidden="1">{"fdsup://directions/FAT Viewer?action=UPDATE&amp;creator=factset&amp;DYN_ARGS=TRUE&amp;DOC_NAME=FAT:FQL_AUDITING_CLIENT_TEMPLATE.FAT&amp;display_string=Audit&amp;VAR:KEY=OPMPODMLUZ&amp;VAR:QUERY=RkZfR1JPU1NfTUdOKE1PTiwwKQ==&amp;WINDOW=FIRST_POPUP&amp;HEIGHT=450&amp;WIDTH=450&amp;START_MAXIMIZED=","FALSE&amp;VAR:CALENDAR=US&amp;VAR:SYMBOL=HPQ&amp;VAR:INDEX=0"}</definedName>
    <definedName name="_579__FDSAUDITLINK__" hidden="1">{"fdsup://directions/FAT Viewer?action=UPDATE&amp;creator=factset&amp;DYN_ARGS=TRUE&amp;DOC_NAME=FAT:FQL_AUDITING_CLIENT_TEMPLATE.FAT&amp;display_string=Audit&amp;VAR:KEY=OPMPODMLUZ&amp;VAR:QUERY=RkZfR1JPU1NfTUdOKE1PTiwwKQ==&amp;WINDOW=FIRST_POPUP&amp;HEIGHT=450&amp;WIDTH=450&amp;START_MAXIMIZED=","FALSE&amp;VAR:CALENDAR=US&amp;VAR:SYMBOL=HPQ&amp;VAR:INDEX=0"}</definedName>
    <definedName name="_580__FDSAUDITLINK__" localSheetId="2" hidden="1">{"fdsup://directions/FAT Viewer?action=UPDATE&amp;creator=factset&amp;DYN_ARGS=TRUE&amp;DOC_NAME=FAT:FQL_AUDITING_CLIENT_TEMPLATE.FAT&amp;display_string=Audit&amp;VAR:KEY=ATMDARSPAF&amp;VAR:QUERY=RkZfR1JPU1NfTUdOKE1PTiwwKQ==&amp;WINDOW=FIRST_POPUP&amp;HEIGHT=450&amp;WIDTH=450&amp;START_MAXIMIZED=","FALSE&amp;VAR:CALENDAR=US&amp;VAR:SYMBOL=GOOG&amp;VAR:INDEX=0"}</definedName>
    <definedName name="_580__FDSAUDITLINK__" hidden="1">{"fdsup://directions/FAT Viewer?action=UPDATE&amp;creator=factset&amp;DYN_ARGS=TRUE&amp;DOC_NAME=FAT:FQL_AUDITING_CLIENT_TEMPLATE.FAT&amp;display_string=Audit&amp;VAR:KEY=ATMDARSPAF&amp;VAR:QUERY=RkZfR1JPU1NfTUdOKE1PTiwwKQ==&amp;WINDOW=FIRST_POPUP&amp;HEIGHT=450&amp;WIDTH=450&amp;START_MAXIMIZED=","FALSE&amp;VAR:CALENDAR=US&amp;VAR:SYMBOL=GOOG&amp;VAR:INDEX=0"}</definedName>
    <definedName name="_581__FDSAUDITLINK__" localSheetId="2" hidden="1">{"fdsup://directions/FAT Viewer?action=UPDATE&amp;creator=factset&amp;DYN_ARGS=TRUE&amp;DOC_NAME=FAT:FQL_AUDITING_CLIENT_TEMPLATE.FAT&amp;display_string=Audit&amp;VAR:KEY=QFABGZUZGX&amp;VAR:QUERY=RkZfR1JPU1NfTUdOKE1PTiwwKQ==&amp;WINDOW=FIRST_POPUP&amp;HEIGHT=450&amp;WIDTH=450&amp;START_MAXIMIZED=","FALSE&amp;VAR:CALENDAR=US&amp;VAR:SYMBOL=CREE&amp;VAR:INDEX=0"}</definedName>
    <definedName name="_581__FDSAUDITLINK__" hidden="1">{"fdsup://directions/FAT Viewer?action=UPDATE&amp;creator=factset&amp;DYN_ARGS=TRUE&amp;DOC_NAME=FAT:FQL_AUDITING_CLIENT_TEMPLATE.FAT&amp;display_string=Audit&amp;VAR:KEY=QFABGZUZGX&amp;VAR:QUERY=RkZfR1JPU1NfTUdOKE1PTiwwKQ==&amp;WINDOW=FIRST_POPUP&amp;HEIGHT=450&amp;WIDTH=450&amp;START_MAXIMIZED=","FALSE&amp;VAR:CALENDAR=US&amp;VAR:SYMBOL=CREE&amp;VAR:INDEX=0"}</definedName>
    <definedName name="_582__FDSAUDITLINK__" localSheetId="2" hidden="1">{"fdsup://directions/FAT Viewer?action=UPDATE&amp;creator=factset&amp;DYN_ARGS=TRUE&amp;DOC_NAME=FAT:FQL_AUDITING_CLIENT_TEMPLATE.FAT&amp;display_string=Audit&amp;VAR:KEY=KRSRCJARCP&amp;VAR:QUERY=RkZfR1JPU1NfTUdOKE1PTiwwKQ==&amp;WINDOW=FIRST_POPUP&amp;HEIGHT=450&amp;WIDTH=450&amp;START_MAXIMIZED=","FALSE&amp;VAR:CALENDAR=US&amp;VAR:SYMBOL=CTXS&amp;VAR:INDEX=0"}</definedName>
    <definedName name="_582__FDSAUDITLINK__" hidden="1">{"fdsup://directions/FAT Viewer?action=UPDATE&amp;creator=factset&amp;DYN_ARGS=TRUE&amp;DOC_NAME=FAT:FQL_AUDITING_CLIENT_TEMPLATE.FAT&amp;display_string=Audit&amp;VAR:KEY=KRSRCJARCP&amp;VAR:QUERY=RkZfR1JPU1NfTUdOKE1PTiwwKQ==&amp;WINDOW=FIRST_POPUP&amp;HEIGHT=450&amp;WIDTH=450&amp;START_MAXIMIZED=","FALSE&amp;VAR:CALENDAR=US&amp;VAR:SYMBOL=CTXS&amp;VAR:INDEX=0"}</definedName>
    <definedName name="_583__FDSAUDITLINK__" localSheetId="2" hidden="1">{"fdsup://directions/FAT Viewer?action=UPDATE&amp;creator=factset&amp;DYN_ARGS=TRUE&amp;DOC_NAME=FAT:FQL_AUDITING_CLIENT_TEMPLATE.FAT&amp;display_string=Audit&amp;VAR:KEY=MXMDUVSXWH&amp;VAR:QUERY=RkZfR1JPU1NfTUdOKE1PTiwwKQ==&amp;WINDOW=FIRST_POPUP&amp;HEIGHT=450&amp;WIDTH=450&amp;START_MAXIMIZED=","FALSE&amp;VAR:CALENDAR=US&amp;VAR:SYMBOL=CSCO&amp;VAR:INDEX=0"}</definedName>
    <definedName name="_583__FDSAUDITLINK__" hidden="1">{"fdsup://directions/FAT Viewer?action=UPDATE&amp;creator=factset&amp;DYN_ARGS=TRUE&amp;DOC_NAME=FAT:FQL_AUDITING_CLIENT_TEMPLATE.FAT&amp;display_string=Audit&amp;VAR:KEY=MXMDUVSXWH&amp;VAR:QUERY=RkZfR1JPU1NfTUdOKE1PTiwwKQ==&amp;WINDOW=FIRST_POPUP&amp;HEIGHT=450&amp;WIDTH=450&amp;START_MAXIMIZED=","FALSE&amp;VAR:CALENDAR=US&amp;VAR:SYMBOL=CSCO&amp;VAR:INDEX=0"}</definedName>
    <definedName name="_584__FDSAUDITLINK__" localSheetId="2" hidden="1">{"fdsup://directions/FAT Viewer?action=UPDATE&amp;creator=factset&amp;DYN_ARGS=TRUE&amp;DOC_NAME=FAT:FQL_AUDITING_CLIENT_TEMPLATE.FAT&amp;display_string=Audit&amp;VAR:KEY=GFGVETUPUP&amp;VAR:QUERY=RkZfR1JPU1NfTUdOKE1PTiwwKQ==&amp;WINDOW=FIRST_POPUP&amp;HEIGHT=450&amp;WIDTH=450&amp;START_MAXIMIZED=","FALSE&amp;VAR:CALENDAR=US&amp;VAR:SYMBOL=AAPL&amp;VAR:INDEX=0"}</definedName>
    <definedName name="_584__FDSAUDITLINK__" hidden="1">{"fdsup://directions/FAT Viewer?action=UPDATE&amp;creator=factset&amp;DYN_ARGS=TRUE&amp;DOC_NAME=FAT:FQL_AUDITING_CLIENT_TEMPLATE.FAT&amp;display_string=Audit&amp;VAR:KEY=GFGVETUPUP&amp;VAR:QUERY=RkZfR1JPU1NfTUdOKE1PTiwwKQ==&amp;WINDOW=FIRST_POPUP&amp;HEIGHT=450&amp;WIDTH=450&amp;START_MAXIMIZED=","FALSE&amp;VAR:CALENDAR=US&amp;VAR:SYMBOL=AAPL&amp;VAR:INDEX=0"}</definedName>
    <definedName name="_585__FDSAUDITLINK__" localSheetId="2" hidden="1">{"fdsup://directions/FAT Viewer?action=UPDATE&amp;creator=factset&amp;DYN_ARGS=TRUE&amp;DOC_NAME=FAT:FQL_AUDITING_CLIENT_TEMPLATE.FAT&amp;display_string=Audit&amp;VAR:KEY=SHEDWFWRUR&amp;VAR:QUERY=RkZfR1JPU1NfTUdOKE1PTiwwKQ==&amp;WINDOW=FIRST_POPUP&amp;HEIGHT=450&amp;WIDTH=450&amp;START_MAXIMIZED=","FALSE&amp;VAR:CALENDAR=US&amp;VAR:SYMBOL=A&amp;VAR:INDEX=0"}</definedName>
    <definedName name="_585__FDSAUDITLINK__" hidden="1">{"fdsup://directions/FAT Viewer?action=UPDATE&amp;creator=factset&amp;DYN_ARGS=TRUE&amp;DOC_NAME=FAT:FQL_AUDITING_CLIENT_TEMPLATE.FAT&amp;display_string=Audit&amp;VAR:KEY=SHEDWFWRUR&amp;VAR:QUERY=RkZfR1JPU1NfTUdOKE1PTiwwKQ==&amp;WINDOW=FIRST_POPUP&amp;HEIGHT=450&amp;WIDTH=450&amp;START_MAXIMIZED=","FALSE&amp;VAR:CALENDAR=US&amp;VAR:SYMBOL=A&amp;VAR:INDEX=0"}</definedName>
    <definedName name="_586__FDSAUDITLINK__" localSheetId="2" hidden="1">{"fdsup://directions/FAT Viewer?action=UPDATE&amp;creator=factset&amp;DYN_ARGS=TRUE&amp;DOC_NAME=FAT:FQL_AUDITING_CLIENT_TEMPLATE.FAT&amp;display_string=Audit&amp;VAR:KEY=IDSXILOHGT&amp;VAR:QUERY=RkZfR1JPU1NfTUdOKE1PTiwwKQ==&amp;WINDOW=FIRST_POPUP&amp;HEIGHT=450&amp;WIDTH=450&amp;START_MAXIMIZED=","FALSE&amp;VAR:CALENDAR=US&amp;VAR:SYMBOL=ADBE&amp;VAR:INDEX=0"}</definedName>
    <definedName name="_586__FDSAUDITLINK__" hidden="1">{"fdsup://directions/FAT Viewer?action=UPDATE&amp;creator=factset&amp;DYN_ARGS=TRUE&amp;DOC_NAME=FAT:FQL_AUDITING_CLIENT_TEMPLATE.FAT&amp;display_string=Audit&amp;VAR:KEY=IDSXILOHGT&amp;VAR:QUERY=RkZfR1JPU1NfTUdOKE1PTiwwKQ==&amp;WINDOW=FIRST_POPUP&amp;HEIGHT=450&amp;WIDTH=450&amp;START_MAXIMIZED=","FALSE&amp;VAR:CALENDAR=US&amp;VAR:SYMBOL=ADBE&amp;VAR:INDEX=0"}</definedName>
    <definedName name="_587__FDSAUDITLINK__" localSheetId="2" hidden="1">{"fdsup://directions/FAT Viewer?action=UPDATE&amp;creator=factset&amp;DYN_ARGS=TRUE&amp;DOC_NAME=FAT:FQL_AUDITING_CLIENT_TEMPLATE.FAT&amp;display_string=Audit&amp;VAR:KEY=WXUFIFQZQB&amp;VAR:QUERY=RkZfR1JPU1NfTUdOKE1PTiwwKQ==&amp;WINDOW=FIRST_POPUP&amp;HEIGHT=450&amp;WIDTH=450&amp;START_MAXIMIZED=","FALSE&amp;VAR:CALENDAR=US&amp;VAR:SYMBOL=ACN&amp;VAR:INDEX=0"}</definedName>
    <definedName name="_587__FDSAUDITLINK__" hidden="1">{"fdsup://directions/FAT Viewer?action=UPDATE&amp;creator=factset&amp;DYN_ARGS=TRUE&amp;DOC_NAME=FAT:FQL_AUDITING_CLIENT_TEMPLATE.FAT&amp;display_string=Audit&amp;VAR:KEY=WXUFIFQZQB&amp;VAR:QUERY=RkZfR1JPU1NfTUdOKE1PTiwwKQ==&amp;WINDOW=FIRST_POPUP&amp;HEIGHT=450&amp;WIDTH=450&amp;START_MAXIMIZED=","FALSE&amp;VAR:CALENDAR=US&amp;VAR:SYMBOL=ACN&amp;VAR:INDEX=0"}</definedName>
    <definedName name="_588__FDSAUDITLINK__" localSheetId="2" hidden="1">{"fdsup://directions/FAT Viewer?action=UPDATE&amp;creator=factset&amp;DYN_ARGS=TRUE&amp;DOC_NAME=FAT:FQL_AUDITING_CLIENT_TEMPLATE.FAT&amp;display_string=Audit&amp;VAR:KEY=MPGTIJYLSL&amp;VAR:QUERY=RkZfRlJFRV9DRihMVE0sMCwsLCxVU0Qp&amp;WINDOW=FIRST_POPUP&amp;HEIGHT=450&amp;WIDTH=450&amp;START_MAXIMI","ZED=FALSE&amp;VAR:CALENDAR=US&amp;VAR:SYMBOL=TECHNOLOGY&amp;VAR:INDEX=0"}</definedName>
    <definedName name="_588__FDSAUDITLINK__" hidden="1">{"fdsup://directions/FAT Viewer?action=UPDATE&amp;creator=factset&amp;DYN_ARGS=TRUE&amp;DOC_NAME=FAT:FQL_AUDITING_CLIENT_TEMPLATE.FAT&amp;display_string=Audit&amp;VAR:KEY=MPGTIJYLSL&amp;VAR:QUERY=RkZfRlJFRV9DRihMVE0sMCwsLCxVU0Qp&amp;WINDOW=FIRST_POPUP&amp;HEIGHT=450&amp;WIDTH=450&amp;START_MAXIMI","ZED=FALSE&amp;VAR:CALENDAR=US&amp;VAR:SYMBOL=TECHNOLOGY&amp;VAR:INDEX=0"}</definedName>
    <definedName name="_589__FDSAUDITLINK__" localSheetId="2" hidden="1">{"fdsup://directions/FAT Viewer?action=UPDATE&amp;creator=factset&amp;DYN_ARGS=TRUE&amp;DOC_NAME=FAT:FQL_AUDITING_CLIENT_TEMPLATE.FAT&amp;display_string=Audit&amp;VAR:KEY=WDALYJOTYX&amp;VAR:QUERY=RkZfRlJFRV9DRihMVE0sMCwsLCxVU0Qp&amp;WINDOW=FIRST_POPUP&amp;HEIGHT=450&amp;WIDTH=450&amp;START_MAXIMI","ZED=FALSE&amp;VAR:CALENDAR=US&amp;VAR:SYMBOL=VMI&amp;VAR:INDEX=0"}</definedName>
    <definedName name="_589__FDSAUDITLINK__" hidden="1">{"fdsup://directions/FAT Viewer?action=UPDATE&amp;creator=factset&amp;DYN_ARGS=TRUE&amp;DOC_NAME=FAT:FQL_AUDITING_CLIENT_TEMPLATE.FAT&amp;display_string=Audit&amp;VAR:KEY=WDALYJOTYX&amp;VAR:QUERY=RkZfRlJFRV9DRihMVE0sMCwsLCxVU0Qp&amp;WINDOW=FIRST_POPUP&amp;HEIGHT=450&amp;WIDTH=450&amp;START_MAXIMI","ZED=FALSE&amp;VAR:CALENDAR=US&amp;VAR:SYMBOL=VMI&amp;VAR:INDEX=0"}</definedName>
    <definedName name="_590__FDSAUDITLINK__" localSheetId="2" hidden="1">{"fdsup://directions/FAT Viewer?action=UPDATE&amp;creator=factset&amp;DYN_ARGS=TRUE&amp;DOC_NAME=FAT:FQL_AUDITING_CLIENT_TEMPLATE.FAT&amp;display_string=Audit&amp;VAR:KEY=SHWXCXOXGB&amp;VAR:QUERY=RkZfRlJFRV9DRihMVE0sMCwsLCxVU0Qp&amp;WINDOW=FIRST_POPUP&amp;HEIGHT=450&amp;WIDTH=450&amp;START_MAXIMI","ZED=FALSE&amp;VAR:CALENDAR=US&amp;VAR:SYMBOL=PWR&amp;VAR:INDEX=0"}</definedName>
    <definedName name="_590__FDSAUDITLINK__" hidden="1">{"fdsup://directions/FAT Viewer?action=UPDATE&amp;creator=factset&amp;DYN_ARGS=TRUE&amp;DOC_NAME=FAT:FQL_AUDITING_CLIENT_TEMPLATE.FAT&amp;display_string=Audit&amp;VAR:KEY=SHWXCXOXGB&amp;VAR:QUERY=RkZfRlJFRV9DRihMVE0sMCwsLCxVU0Qp&amp;WINDOW=FIRST_POPUP&amp;HEIGHT=450&amp;WIDTH=450&amp;START_MAXIMI","ZED=FALSE&amp;VAR:CALENDAR=US&amp;VAR:SYMBOL=PWR&amp;VAR:INDEX=0"}</definedName>
    <definedName name="_591__FDSAUDITLINK__" localSheetId="2" hidden="1">{"fdsup://directions/FAT Viewer?action=UPDATE&amp;creator=factset&amp;DYN_ARGS=TRUE&amp;DOC_NAME=FAT:FQL_AUDITING_CLIENT_TEMPLATE.FAT&amp;display_string=Audit&amp;VAR:KEY=SRKDGLIFCF&amp;VAR:QUERY=RkZfRlJFRV9DRihMVE0sMCwsLCxVU0Qp&amp;WINDOW=FIRST_POPUP&amp;HEIGHT=450&amp;WIDTH=450&amp;START_MAXIMI","ZED=FALSE&amp;VAR:CALENDAR=US&amp;VAR:SYMBOL=PLL&amp;VAR:INDEX=0"}</definedName>
    <definedName name="_591__FDSAUDITLINK__" hidden="1">{"fdsup://directions/FAT Viewer?action=UPDATE&amp;creator=factset&amp;DYN_ARGS=TRUE&amp;DOC_NAME=FAT:FQL_AUDITING_CLIENT_TEMPLATE.FAT&amp;display_string=Audit&amp;VAR:KEY=SRKDGLIFCF&amp;VAR:QUERY=RkZfRlJFRV9DRihMVE0sMCwsLCxVU0Qp&amp;WINDOW=FIRST_POPUP&amp;HEIGHT=450&amp;WIDTH=450&amp;START_MAXIMI","ZED=FALSE&amp;VAR:CALENDAR=US&amp;VAR:SYMBOL=PLL&amp;VAR:INDEX=0"}</definedName>
    <definedName name="_592__FDSAUDITLINK__" localSheetId="2" hidden="1">{"fdsup://directions/FAT Viewer?action=UPDATE&amp;creator=factset&amp;DYN_ARGS=TRUE&amp;DOC_NAME=FAT:FQL_AUDITING_CLIENT_TEMPLATE.FAT&amp;display_string=Audit&amp;VAR:KEY=ABURIVIPAL&amp;VAR:QUERY=RkZfRlJFRV9DRihMVE0sMCwsLCxVU0Qp&amp;WINDOW=FIRST_POPUP&amp;HEIGHT=450&amp;WIDTH=450&amp;START_MAXIMI","ZED=FALSE&amp;VAR:CALENDAR=US&amp;VAR:SYMBOL=JBHT&amp;VAR:INDEX=0"}</definedName>
    <definedName name="_592__FDSAUDITLINK__" hidden="1">{"fdsup://directions/FAT Viewer?action=UPDATE&amp;creator=factset&amp;DYN_ARGS=TRUE&amp;DOC_NAME=FAT:FQL_AUDITING_CLIENT_TEMPLATE.FAT&amp;display_string=Audit&amp;VAR:KEY=ABURIVIPAL&amp;VAR:QUERY=RkZfRlJFRV9DRihMVE0sMCwsLCxVU0Qp&amp;WINDOW=FIRST_POPUP&amp;HEIGHT=450&amp;WIDTH=450&amp;START_MAXIMI","ZED=FALSE&amp;VAR:CALENDAR=US&amp;VAR:SYMBOL=JBHT&amp;VAR:INDEX=0"}</definedName>
    <definedName name="_593__FDSAUDITLINK__" localSheetId="2" hidden="1">{"fdsup://directions/FAT Viewer?action=UPDATE&amp;creator=factset&amp;DYN_ARGS=TRUE&amp;DOC_NAME=FAT:FQL_AUDITING_CLIENT_TEMPLATE.FAT&amp;display_string=Audit&amp;VAR:KEY=IVMXKBSZKD&amp;VAR:QUERY=RkZfRlJFRV9DRihMVE0sMCwsLCxVU0Qp&amp;WINDOW=FIRST_POPUP&amp;HEIGHT=450&amp;WIDTH=450&amp;START_MAXIMI","ZED=FALSE&amp;VAR:CALENDAR=US&amp;VAR:SYMBOL=CMI&amp;VAR:INDEX=0"}</definedName>
    <definedName name="_593__FDSAUDITLINK__" hidden="1">{"fdsup://directions/FAT Viewer?action=UPDATE&amp;creator=factset&amp;DYN_ARGS=TRUE&amp;DOC_NAME=FAT:FQL_AUDITING_CLIENT_TEMPLATE.FAT&amp;display_string=Audit&amp;VAR:KEY=IVMXKBSZKD&amp;VAR:QUERY=RkZfRlJFRV9DRihMVE0sMCwsLCxVU0Qp&amp;WINDOW=FIRST_POPUP&amp;HEIGHT=450&amp;WIDTH=450&amp;START_MAXIMI","ZED=FALSE&amp;VAR:CALENDAR=US&amp;VAR:SYMBOL=CMI&amp;VAR:INDEX=0"}</definedName>
    <definedName name="_594__FDSAUDITLINK__" localSheetId="2" hidden="1">{"fdsup://directions/FAT Viewer?action=UPDATE&amp;creator=factset&amp;DYN_ARGS=TRUE&amp;DOC_NAME=FAT:FQL_AUDITING_CLIENT_TEMPLATE.FAT&amp;display_string=Audit&amp;VAR:KEY=CBGHAXCPUV&amp;VAR:QUERY=RkZfRlJFRV9DRihMVE0sMCwsLCxVU0Qp&amp;WINDOW=FIRST_POPUP&amp;HEIGHT=450&amp;WIDTH=450&amp;START_MAXIMI","ZED=FALSE&amp;VAR:CALENDAR=US&amp;VAR:SYMBOL=ABB&amp;VAR:INDEX=0"}</definedName>
    <definedName name="_594__FDSAUDITLINK__" hidden="1">{"fdsup://directions/FAT Viewer?action=UPDATE&amp;creator=factset&amp;DYN_ARGS=TRUE&amp;DOC_NAME=FAT:FQL_AUDITING_CLIENT_TEMPLATE.FAT&amp;display_string=Audit&amp;VAR:KEY=CBGHAXCPUV&amp;VAR:QUERY=RkZfRlJFRV9DRihMVE0sMCwsLCxVU0Qp&amp;WINDOW=FIRST_POPUP&amp;HEIGHT=450&amp;WIDTH=450&amp;START_MAXIMI","ZED=FALSE&amp;VAR:CALENDAR=US&amp;VAR:SYMBOL=ABB&amp;VAR:INDEX=0"}</definedName>
    <definedName name="_595__FDSAUDITLINK__" localSheetId="2" hidden="1">{"fdsup://directions/FAT Viewer?action=UPDATE&amp;creator=factset&amp;DYN_ARGS=TRUE&amp;DOC_NAME=FAT:FQL_AUDITING_CLIENT_TEMPLATE.FAT&amp;display_string=Audit&amp;VAR:KEY=SJORKNUNKT&amp;VAR:QUERY=RkZfR1JPU1NfTUdOKE1PTiwwKQ==&amp;WINDOW=FIRST_POPUP&amp;HEIGHT=450&amp;WIDTH=450&amp;START_MAXIMIZED=","FALSE&amp;VAR:CALENDAR=US&amp;VAR:SYMBOL=VMI&amp;VAR:INDEX=0"}</definedName>
    <definedName name="_595__FDSAUDITLINK__" hidden="1">{"fdsup://directions/FAT Viewer?action=UPDATE&amp;creator=factset&amp;DYN_ARGS=TRUE&amp;DOC_NAME=FAT:FQL_AUDITING_CLIENT_TEMPLATE.FAT&amp;display_string=Audit&amp;VAR:KEY=SJORKNUNKT&amp;VAR:QUERY=RkZfR1JPU1NfTUdOKE1PTiwwKQ==&amp;WINDOW=FIRST_POPUP&amp;HEIGHT=450&amp;WIDTH=450&amp;START_MAXIMIZED=","FALSE&amp;VAR:CALENDAR=US&amp;VAR:SYMBOL=VMI&amp;VAR:INDEX=0"}</definedName>
    <definedName name="_596__FDSAUDITLINK__" localSheetId="2" hidden="1">{"fdsup://directions/FAT Viewer?action=UPDATE&amp;creator=factset&amp;DYN_ARGS=TRUE&amp;DOC_NAME=FAT:FQL_AUDITING_CLIENT_TEMPLATE.FAT&amp;display_string=Audit&amp;VAR:KEY=OBYLQRSDQZ&amp;VAR:QUERY=RkZfR1JPU1NfTUdOKE1PTiwwKQ==&amp;WINDOW=FIRST_POPUP&amp;HEIGHT=450&amp;WIDTH=450&amp;START_MAXIMIZED=","FALSE&amp;VAR:CALENDAR=US&amp;VAR:SYMBOL=PWR&amp;VAR:INDEX=0"}</definedName>
    <definedName name="_596__FDSAUDITLINK__" hidden="1">{"fdsup://directions/FAT Viewer?action=UPDATE&amp;creator=factset&amp;DYN_ARGS=TRUE&amp;DOC_NAME=FAT:FQL_AUDITING_CLIENT_TEMPLATE.FAT&amp;display_string=Audit&amp;VAR:KEY=OBYLQRSDQZ&amp;VAR:QUERY=RkZfR1JPU1NfTUdOKE1PTiwwKQ==&amp;WINDOW=FIRST_POPUP&amp;HEIGHT=450&amp;WIDTH=450&amp;START_MAXIMIZED=","FALSE&amp;VAR:CALENDAR=US&amp;VAR:SYMBOL=PWR&amp;VAR:INDEX=0"}</definedName>
    <definedName name="_597__FDSAUDITLINK__" localSheetId="2" hidden="1">{"fdsup://directions/FAT Viewer?action=UPDATE&amp;creator=factset&amp;DYN_ARGS=TRUE&amp;DOC_NAME=FAT:FQL_AUDITING_CLIENT_TEMPLATE.FAT&amp;display_string=Audit&amp;VAR:KEY=UTGZYZQFMN&amp;VAR:QUERY=RkZfR1JPU1NfTUdOKE1PTiwwKQ==&amp;WINDOW=FIRST_POPUP&amp;HEIGHT=450&amp;WIDTH=450&amp;START_MAXIMIZED=","FALSE&amp;VAR:CALENDAR=US&amp;VAR:SYMBOL=PLL&amp;VAR:INDEX=0"}</definedName>
    <definedName name="_597__FDSAUDITLINK__" hidden="1">{"fdsup://directions/FAT Viewer?action=UPDATE&amp;creator=factset&amp;DYN_ARGS=TRUE&amp;DOC_NAME=FAT:FQL_AUDITING_CLIENT_TEMPLATE.FAT&amp;display_string=Audit&amp;VAR:KEY=UTGZYZQFMN&amp;VAR:QUERY=RkZfR1JPU1NfTUdOKE1PTiwwKQ==&amp;WINDOW=FIRST_POPUP&amp;HEIGHT=450&amp;WIDTH=450&amp;START_MAXIMIZED=","FALSE&amp;VAR:CALENDAR=US&amp;VAR:SYMBOL=PLL&amp;VAR:INDEX=0"}</definedName>
    <definedName name="_598__FDSAUDITLINK__" localSheetId="2" hidden="1">{"fdsup://directions/FAT Viewer?action=UPDATE&amp;creator=factset&amp;DYN_ARGS=TRUE&amp;DOC_NAME=FAT:FQL_AUDITING_CLIENT_TEMPLATE.FAT&amp;display_string=Audit&amp;VAR:KEY=UBAXSDGJWF&amp;VAR:QUERY=RkZfR1JPU1NfTUdOKE1PTiwwKQ==&amp;WINDOW=FIRST_POPUP&amp;HEIGHT=450&amp;WIDTH=450&amp;START_MAXIMIZED=","FALSE&amp;VAR:CALENDAR=US&amp;VAR:SYMBOL=JBHT&amp;VAR:INDEX=0"}</definedName>
    <definedName name="_598__FDSAUDITLINK__" hidden="1">{"fdsup://directions/FAT Viewer?action=UPDATE&amp;creator=factset&amp;DYN_ARGS=TRUE&amp;DOC_NAME=FAT:FQL_AUDITING_CLIENT_TEMPLATE.FAT&amp;display_string=Audit&amp;VAR:KEY=UBAXSDGJWF&amp;VAR:QUERY=RkZfR1JPU1NfTUdOKE1PTiwwKQ==&amp;WINDOW=FIRST_POPUP&amp;HEIGHT=450&amp;WIDTH=450&amp;START_MAXIMIZED=","FALSE&amp;VAR:CALENDAR=US&amp;VAR:SYMBOL=JBHT&amp;VAR:INDEX=0"}</definedName>
    <definedName name="_599__FDSAUDITLINK__" localSheetId="2" hidden="1">{"fdsup://directions/FAT Viewer?action=UPDATE&amp;creator=factset&amp;DYN_ARGS=TRUE&amp;DOC_NAME=FAT:FQL_AUDITING_CLIENT_TEMPLATE.FAT&amp;display_string=Audit&amp;VAR:KEY=SVINAHQJOP&amp;VAR:QUERY=RkZfR1JPU1NfTUdOKE1PTiwwKQ==&amp;WINDOW=FIRST_POPUP&amp;HEIGHT=450&amp;WIDTH=450&amp;START_MAXIMIZED=","FALSE&amp;VAR:CALENDAR=US&amp;VAR:SYMBOL=CMI&amp;VAR:INDEX=0"}</definedName>
    <definedName name="_599__FDSAUDITLINK__" hidden="1">{"fdsup://directions/FAT Viewer?action=UPDATE&amp;creator=factset&amp;DYN_ARGS=TRUE&amp;DOC_NAME=FAT:FQL_AUDITING_CLIENT_TEMPLATE.FAT&amp;display_string=Audit&amp;VAR:KEY=SVINAHQJOP&amp;VAR:QUERY=RkZfR1JPU1NfTUdOKE1PTiwwKQ==&amp;WINDOW=FIRST_POPUP&amp;HEIGHT=450&amp;WIDTH=450&amp;START_MAXIMIZED=","FALSE&amp;VAR:CALENDAR=US&amp;VAR:SYMBOL=CMI&amp;VAR:INDEX=0"}</definedName>
    <definedName name="_6__123Graph_ACHART_3" hidden="1">#REF!</definedName>
    <definedName name="_6__FDSAUDITLINK__" localSheetId="2" hidden="1">{"fdsup://Directions/FactSet Auditing Viewer?action=AUDIT_VALUE&amp;DB=129&amp;ID1=73179V10&amp;VALUEID=01001&amp;SDATE=2010&amp;PERIODTYPE=ANN_STD&amp;SCFT=3&amp;window=popup_no_bar&amp;width=385&amp;height=120&amp;START_MAXIMIZED=FALSE&amp;creator=factset&amp;display_string=Audit"}</definedName>
    <definedName name="_6__FDSAUDITLINK__" hidden="1">{"fdsup://Directions/FactSet Auditing Viewer?action=AUDIT_VALUE&amp;DB=129&amp;ID1=73179V10&amp;VALUEID=01001&amp;SDATE=2010&amp;PERIODTYPE=ANN_STD&amp;SCFT=3&amp;window=popup_no_bar&amp;width=385&amp;height=120&amp;START_MAXIMIZED=FALSE&amp;creator=factset&amp;display_string=Audit"}</definedName>
    <definedName name="_600__FDSAUDITLINK__" localSheetId="2" hidden="1">{"fdsup://directions/FAT Viewer?action=UPDATE&amp;creator=factset&amp;DYN_ARGS=TRUE&amp;DOC_NAME=FAT:FQL_AUDITING_CLIENT_TEMPLATE.FAT&amp;display_string=Audit&amp;VAR:KEY=KLOHKVGJUD&amp;VAR:QUERY=RkZfR1JPU1NfTUdOKE1PTiwwKQ==&amp;WINDOW=FIRST_POPUP&amp;HEIGHT=450&amp;WIDTH=450&amp;START_MAXIMIZED=","FALSE&amp;VAR:CALENDAR=US&amp;VAR:SYMBOL=ABB&amp;VAR:INDEX=0"}</definedName>
    <definedName name="_600__FDSAUDITLINK__" hidden="1">{"fdsup://directions/FAT Viewer?action=UPDATE&amp;creator=factset&amp;DYN_ARGS=TRUE&amp;DOC_NAME=FAT:FQL_AUDITING_CLIENT_TEMPLATE.FAT&amp;display_string=Audit&amp;VAR:KEY=KLOHKVGJUD&amp;VAR:QUERY=RkZfR1JPU1NfTUdOKE1PTiwwKQ==&amp;WINDOW=FIRST_POPUP&amp;HEIGHT=450&amp;WIDTH=450&amp;START_MAXIMIZED=","FALSE&amp;VAR:CALENDAR=US&amp;VAR:SYMBOL=ABB&amp;VAR:INDEX=0"}</definedName>
    <definedName name="_601__FDSAUDITLINK__" localSheetId="2" hidden="1">{"fdsup://directions/FAT Viewer?action=UPDATE&amp;creator=factset&amp;DYN_ARGS=TRUE&amp;DOC_NAME=FAT:FQL_AUDITING_CLIENT_TEMPLATE.FAT&amp;display_string=Audit&amp;VAR:KEY=CDANGXKJUV&amp;VAR:QUERY=RkZfRlJFRV9DRihMVE0sMCwsLCxVU0Qp&amp;WINDOW=FIRST_POPUP&amp;HEIGHT=450&amp;WIDTH=450&amp;START_MAXIMI","ZED=FALSE&amp;VAR:CALENDAR=US&amp;VAR:SYMBOL=INDUSTRIALS&amp;VAR:INDEX=0"}</definedName>
    <definedName name="_601__FDSAUDITLINK__" hidden="1">{"fdsup://directions/FAT Viewer?action=UPDATE&amp;creator=factset&amp;DYN_ARGS=TRUE&amp;DOC_NAME=FAT:FQL_AUDITING_CLIENT_TEMPLATE.FAT&amp;display_string=Audit&amp;VAR:KEY=CDANGXKJUV&amp;VAR:QUERY=RkZfRlJFRV9DRihMVE0sMCwsLCxVU0Qp&amp;WINDOW=FIRST_POPUP&amp;HEIGHT=450&amp;WIDTH=450&amp;START_MAXIMI","ZED=FALSE&amp;VAR:CALENDAR=US&amp;VAR:SYMBOL=INDUSTRIALS&amp;VAR:INDEX=0"}</definedName>
    <definedName name="_602__FDSAUDITLINK__" localSheetId="2" hidden="1">{"fdsup://directions/FAT Viewer?action=UPDATE&amp;creator=factset&amp;DYN_ARGS=TRUE&amp;DOC_NAME=FAT:FQL_AUDITING_CLIENT_TEMPLATE.FAT&amp;display_string=Audit&amp;VAR:KEY=OXSRAFCBMH&amp;VAR:QUERY=RkZfRlJFRV9DRihMVE0sMCwsLCxVU0Qp&amp;WINDOW=FIRST_POPUP&amp;HEIGHT=450&amp;WIDTH=450&amp;START_MAXIMI","ZED=FALSE&amp;VAR:CALENDAR=US&amp;VAR:SYMBOL=SRCL&amp;VAR:INDEX=0"}</definedName>
    <definedName name="_602__FDSAUDITLINK__" hidden="1">{"fdsup://directions/FAT Viewer?action=UPDATE&amp;creator=factset&amp;DYN_ARGS=TRUE&amp;DOC_NAME=FAT:FQL_AUDITING_CLIENT_TEMPLATE.FAT&amp;display_string=Audit&amp;VAR:KEY=OXSRAFCBMH&amp;VAR:QUERY=RkZfRlJFRV9DRihMVE0sMCwsLCxVU0Qp&amp;WINDOW=FIRST_POPUP&amp;HEIGHT=450&amp;WIDTH=450&amp;START_MAXIMI","ZED=FALSE&amp;VAR:CALENDAR=US&amp;VAR:SYMBOL=SRCL&amp;VAR:INDEX=0"}</definedName>
    <definedName name="_603__FDSAUDITLINK__" localSheetId="2" hidden="1">{"fdsup://directions/FAT Viewer?action=UPDATE&amp;creator=factset&amp;DYN_ARGS=TRUE&amp;DOC_NAME=FAT:FQL_AUDITING_CLIENT_TEMPLATE.FAT&amp;display_string=Audit&amp;VAR:KEY=UXYFEJWFOP&amp;VAR:QUERY=RkZfRlJFRV9DRihMVE0sMCwsLCxVU0Qp&amp;WINDOW=FIRST_POPUP&amp;HEIGHT=450&amp;WIDTH=450&amp;START_MAXIMI","ZED=FALSE&amp;VAR:CALENDAR=US&amp;VAR:SYMBOL=MTD&amp;VAR:INDEX=0"}</definedName>
    <definedName name="_603__FDSAUDITLINK__" hidden="1">{"fdsup://directions/FAT Viewer?action=UPDATE&amp;creator=factset&amp;DYN_ARGS=TRUE&amp;DOC_NAME=FAT:FQL_AUDITING_CLIENT_TEMPLATE.FAT&amp;display_string=Audit&amp;VAR:KEY=UXYFEJWFOP&amp;VAR:QUERY=RkZfRlJFRV9DRihMVE0sMCwsLCxVU0Qp&amp;WINDOW=FIRST_POPUP&amp;HEIGHT=450&amp;WIDTH=450&amp;START_MAXIMI","ZED=FALSE&amp;VAR:CALENDAR=US&amp;VAR:SYMBOL=MTD&amp;VAR:INDEX=0"}</definedName>
    <definedName name="_604__FDSAUDITLINK__" localSheetId="2" hidden="1">{"fdsup://directions/FAT Viewer?action=UPDATE&amp;creator=factset&amp;DYN_ARGS=TRUE&amp;DOC_NAME=FAT:FQL_AUDITING_CLIENT_TEMPLATE.FAT&amp;display_string=Audit&amp;VAR:KEY=IBGDMNCPKZ&amp;VAR:QUERY=RkZfRlJFRV9DRihMVE0sMCwsLCxVU0Qp&amp;WINDOW=FIRST_POPUP&amp;HEIGHT=450&amp;WIDTH=450&amp;START_MAXIMI","ZED=FALSE&amp;VAR:CALENDAR=US&amp;VAR:SYMBOL=WAT&amp;VAR:INDEX=0"}</definedName>
    <definedName name="_604__FDSAUDITLINK__" hidden="1">{"fdsup://directions/FAT Viewer?action=UPDATE&amp;creator=factset&amp;DYN_ARGS=TRUE&amp;DOC_NAME=FAT:FQL_AUDITING_CLIENT_TEMPLATE.FAT&amp;display_string=Audit&amp;VAR:KEY=IBGDMNCPKZ&amp;VAR:QUERY=RkZfRlJFRV9DRihMVE0sMCwsLCxVU0Qp&amp;WINDOW=FIRST_POPUP&amp;HEIGHT=450&amp;WIDTH=450&amp;START_MAXIMI","ZED=FALSE&amp;VAR:CALENDAR=US&amp;VAR:SYMBOL=WAT&amp;VAR:INDEX=0"}</definedName>
    <definedName name="_605__FDSAUDITLINK__" localSheetId="2" hidden="1">{"fdsup://directions/FAT Viewer?action=UPDATE&amp;creator=factset&amp;DYN_ARGS=TRUE&amp;DOC_NAME=FAT:FQL_AUDITING_CLIENT_TEMPLATE.FAT&amp;display_string=Audit&amp;VAR:KEY=UFOJCTILSB&amp;VAR:QUERY=RkZfRlJFRV9DRihMVE0sMCwsLCxVU0Qp&amp;WINDOW=FIRST_POPUP&amp;HEIGHT=450&amp;WIDTH=450&amp;START_MAXIMI","ZED=FALSE&amp;VAR:CALENDAR=US&amp;VAR:SYMBOL=BDX&amp;VAR:INDEX=0"}</definedName>
    <definedName name="_605__FDSAUDITLINK__" hidden="1">{"fdsup://directions/FAT Viewer?action=UPDATE&amp;creator=factset&amp;DYN_ARGS=TRUE&amp;DOC_NAME=FAT:FQL_AUDITING_CLIENT_TEMPLATE.FAT&amp;display_string=Audit&amp;VAR:KEY=UFOJCTILSB&amp;VAR:QUERY=RkZfRlJFRV9DRihMVE0sMCwsLCxVU0Qp&amp;WINDOW=FIRST_POPUP&amp;HEIGHT=450&amp;WIDTH=450&amp;START_MAXIMI","ZED=FALSE&amp;VAR:CALENDAR=US&amp;VAR:SYMBOL=BDX&amp;VAR:INDEX=0"}</definedName>
    <definedName name="_606__FDSAUDITLINK__" localSheetId="2" hidden="1">{"fdsup://directions/FAT Viewer?action=UPDATE&amp;creator=factset&amp;DYN_ARGS=TRUE&amp;DOC_NAME=FAT:FQL_AUDITING_CLIENT_TEMPLATE.FAT&amp;display_string=Audit&amp;VAR:KEY=CNIBMLELUR&amp;VAR:QUERY=RkZfR1JPU1NfTUdOKE1PTiwwKQ==&amp;WINDOW=FIRST_POPUP&amp;HEIGHT=450&amp;WIDTH=450&amp;START_MAXIMIZED=","FALSE&amp;VAR:CALENDAR=US&amp;VAR:SYMBOL=SRCL&amp;VAR:INDEX=0"}</definedName>
    <definedName name="_606__FDSAUDITLINK__" hidden="1">{"fdsup://directions/FAT Viewer?action=UPDATE&amp;creator=factset&amp;DYN_ARGS=TRUE&amp;DOC_NAME=FAT:FQL_AUDITING_CLIENT_TEMPLATE.FAT&amp;display_string=Audit&amp;VAR:KEY=CNIBMLELUR&amp;VAR:QUERY=RkZfR1JPU1NfTUdOKE1PTiwwKQ==&amp;WINDOW=FIRST_POPUP&amp;HEIGHT=450&amp;WIDTH=450&amp;START_MAXIMIZED=","FALSE&amp;VAR:CALENDAR=US&amp;VAR:SYMBOL=SRCL&amp;VAR:INDEX=0"}</definedName>
    <definedName name="_607__FDSAUDITLINK__" localSheetId="2" hidden="1">{"fdsup://directions/FAT Viewer?action=UPDATE&amp;creator=factset&amp;DYN_ARGS=TRUE&amp;DOC_NAME=FAT:FQL_AUDITING_CLIENT_TEMPLATE.FAT&amp;display_string=Audit&amp;VAR:KEY=KZMJARSXYN&amp;VAR:QUERY=RkZfR1JPU1NfTUdOKE1PTiwwKQ==&amp;WINDOW=FIRST_POPUP&amp;HEIGHT=450&amp;WIDTH=450&amp;START_MAXIMIZED=","FALSE&amp;VAR:CALENDAR=US&amp;VAR:SYMBOL=MTD&amp;VAR:INDEX=0"}</definedName>
    <definedName name="_607__FDSAUDITLINK__" hidden="1">{"fdsup://directions/FAT Viewer?action=UPDATE&amp;creator=factset&amp;DYN_ARGS=TRUE&amp;DOC_NAME=FAT:FQL_AUDITING_CLIENT_TEMPLATE.FAT&amp;display_string=Audit&amp;VAR:KEY=KZMJARSXYN&amp;VAR:QUERY=RkZfR1JPU1NfTUdOKE1PTiwwKQ==&amp;WINDOW=FIRST_POPUP&amp;HEIGHT=450&amp;WIDTH=450&amp;START_MAXIMIZED=","FALSE&amp;VAR:CALENDAR=US&amp;VAR:SYMBOL=MTD&amp;VAR:INDEX=0"}</definedName>
    <definedName name="_608__FDSAUDITLINK__" localSheetId="2" hidden="1">{"fdsup://directions/FAT Viewer?action=UPDATE&amp;creator=factset&amp;DYN_ARGS=TRUE&amp;DOC_NAME=FAT:FQL_AUDITING_CLIENT_TEMPLATE.FAT&amp;display_string=Audit&amp;VAR:KEY=WXYFIZSHOL&amp;VAR:QUERY=RkZfR1JPU1NfTUdOKE1PTiwwKQ==&amp;WINDOW=FIRST_POPUP&amp;HEIGHT=450&amp;WIDTH=450&amp;START_MAXIMIZED=","FALSE&amp;VAR:CALENDAR=US&amp;VAR:SYMBOL=WAT&amp;VAR:INDEX=0"}</definedName>
    <definedName name="_608__FDSAUDITLINK__" hidden="1">{"fdsup://directions/FAT Viewer?action=UPDATE&amp;creator=factset&amp;DYN_ARGS=TRUE&amp;DOC_NAME=FAT:FQL_AUDITING_CLIENT_TEMPLATE.FAT&amp;display_string=Audit&amp;VAR:KEY=WXYFIZSHOL&amp;VAR:QUERY=RkZfR1JPU1NfTUdOKE1PTiwwKQ==&amp;WINDOW=FIRST_POPUP&amp;HEIGHT=450&amp;WIDTH=450&amp;START_MAXIMIZED=","FALSE&amp;VAR:CALENDAR=US&amp;VAR:SYMBOL=WAT&amp;VAR:INDEX=0"}</definedName>
    <definedName name="_609__FDSAUDITLINK__" localSheetId="2" hidden="1">{"fdsup://directions/FAT Viewer?action=UPDATE&amp;creator=factset&amp;DYN_ARGS=TRUE&amp;DOC_NAME=FAT:FQL_AUDITING_CLIENT_TEMPLATE.FAT&amp;display_string=Audit&amp;VAR:KEY=ETCJKRIJYF&amp;VAR:QUERY=RkZfR1JPU1NfTUdOKE1PTiwwKQ==&amp;WINDOW=FIRST_POPUP&amp;HEIGHT=450&amp;WIDTH=450&amp;START_MAXIMIZED=","FALSE&amp;VAR:CALENDAR=US&amp;VAR:SYMBOL=BDX&amp;VAR:INDEX=0"}</definedName>
    <definedName name="_609__FDSAUDITLINK__" hidden="1">{"fdsup://directions/FAT Viewer?action=UPDATE&amp;creator=factset&amp;DYN_ARGS=TRUE&amp;DOC_NAME=FAT:FQL_AUDITING_CLIENT_TEMPLATE.FAT&amp;display_string=Audit&amp;VAR:KEY=ETCJKRIJYF&amp;VAR:QUERY=RkZfR1JPU1NfTUdOKE1PTiwwKQ==&amp;WINDOW=FIRST_POPUP&amp;HEIGHT=450&amp;WIDTH=450&amp;START_MAXIMIZED=","FALSE&amp;VAR:CALENDAR=US&amp;VAR:SYMBOL=BDX&amp;VAR:INDEX=0"}</definedName>
    <definedName name="_610__FDSAUDITLINK__" localSheetId="2" hidden="1">{"fdsup://directions/FAT Viewer?action=UPDATE&amp;creator=factset&amp;DYN_ARGS=TRUE&amp;DOC_NAME=FAT:FQL_AUDITING_CLIENT_TEMPLATE.FAT&amp;display_string=Audit&amp;VAR:KEY=QNOHWVAFMX&amp;VAR:QUERY=RkZfRlJFRV9DRihMVE0sMCwsLCxVU0Qp&amp;WINDOW=FIRST_POPUP&amp;HEIGHT=450&amp;WIDTH=450&amp;START_MAXIMI","ZED=FALSE&amp;VAR:CALENDAR=US&amp;VAR:SYMBOL=ICE&amp;VAR:INDEX=0"}</definedName>
    <definedName name="_610__FDSAUDITLINK__" hidden="1">{"fdsup://directions/FAT Viewer?action=UPDATE&amp;creator=factset&amp;DYN_ARGS=TRUE&amp;DOC_NAME=FAT:FQL_AUDITING_CLIENT_TEMPLATE.FAT&amp;display_string=Audit&amp;VAR:KEY=QNOHWVAFMX&amp;VAR:QUERY=RkZfRlJFRV9DRihMVE0sMCwsLCxVU0Qp&amp;WINDOW=FIRST_POPUP&amp;HEIGHT=450&amp;WIDTH=450&amp;START_MAXIMI","ZED=FALSE&amp;VAR:CALENDAR=US&amp;VAR:SYMBOL=ICE&amp;VAR:INDEX=0"}</definedName>
    <definedName name="_611__FDSAUDITLINK__" localSheetId="2" hidden="1">{"fdsup://directions/FAT Viewer?action=UPDATE&amp;creator=factset&amp;DYN_ARGS=TRUE&amp;DOC_NAME=FAT:FQL_AUDITING_CLIENT_TEMPLATE.FAT&amp;display_string=Audit&amp;VAR:KEY=OHGLGLOLCF&amp;VAR:QUERY=RkZfRlJFRV9DRihMVE0sMCwsLCxVU0Qp&amp;WINDOW=FIRST_POPUP&amp;HEIGHT=450&amp;WIDTH=450&amp;START_MAXIMI","ZED=FALSE&amp;VAR:CALENDAR=US&amp;VAR:SYMBOL=ACE&amp;VAR:INDEX=0"}</definedName>
    <definedName name="_611__FDSAUDITLINK__" hidden="1">{"fdsup://directions/FAT Viewer?action=UPDATE&amp;creator=factset&amp;DYN_ARGS=TRUE&amp;DOC_NAME=FAT:FQL_AUDITING_CLIENT_TEMPLATE.FAT&amp;display_string=Audit&amp;VAR:KEY=OHGLGLOLCF&amp;VAR:QUERY=RkZfRlJFRV9DRihMVE0sMCwsLCxVU0Qp&amp;WINDOW=FIRST_POPUP&amp;HEIGHT=450&amp;WIDTH=450&amp;START_MAXIMI","ZED=FALSE&amp;VAR:CALENDAR=US&amp;VAR:SYMBOL=ACE&amp;VAR:INDEX=0"}</definedName>
    <definedName name="_612__FDSAUDITLINK__" localSheetId="2" hidden="1">{"fdsup://directions/FAT Viewer?action=UPDATE&amp;creator=factset&amp;DYN_ARGS=TRUE&amp;DOC_NAME=FAT:FQL_AUDITING_CLIENT_TEMPLATE.FAT&amp;display_string=Audit&amp;VAR:KEY=SBEPORKHIT&amp;VAR:QUERY=RkZfR1JPU1NfTUdOKE1PTiwwKQ==&amp;WINDOW=FIRST_POPUP&amp;HEIGHT=450&amp;WIDTH=450&amp;START_MAXIMIZED=","FALSE&amp;VAR:CALENDAR=US&amp;VAR:SYMBOL=ICE&amp;VAR:INDEX=0"}</definedName>
    <definedName name="_612__FDSAUDITLINK__" hidden="1">{"fdsup://directions/FAT Viewer?action=UPDATE&amp;creator=factset&amp;DYN_ARGS=TRUE&amp;DOC_NAME=FAT:FQL_AUDITING_CLIENT_TEMPLATE.FAT&amp;display_string=Audit&amp;VAR:KEY=SBEPORKHIT&amp;VAR:QUERY=RkZfR1JPU1NfTUdOKE1PTiwwKQ==&amp;WINDOW=FIRST_POPUP&amp;HEIGHT=450&amp;WIDTH=450&amp;START_MAXIMIZED=","FALSE&amp;VAR:CALENDAR=US&amp;VAR:SYMBOL=ICE&amp;VAR:INDEX=0"}</definedName>
    <definedName name="_613__FDSAUDITLINK__" localSheetId="2" hidden="1">{"fdsup://directions/FAT Viewer?action=UPDATE&amp;creator=factset&amp;DYN_ARGS=TRUE&amp;DOC_NAME=FAT:FQL_AUDITING_CLIENT_TEMPLATE.FAT&amp;display_string=Audit&amp;VAR:KEY=ARUTWLARQP&amp;VAR:QUERY=RkZfR1JPU1NfTUdOKE1PTiwwKQ==&amp;WINDOW=FIRST_POPUP&amp;HEIGHT=450&amp;WIDTH=450&amp;START_MAXIMIZED=","FALSE&amp;VAR:CALENDAR=US&amp;VAR:SYMBOL=ACE&amp;VAR:INDEX=0"}</definedName>
    <definedName name="_613__FDSAUDITLINK__" hidden="1">{"fdsup://directions/FAT Viewer?action=UPDATE&amp;creator=factset&amp;DYN_ARGS=TRUE&amp;DOC_NAME=FAT:FQL_AUDITING_CLIENT_TEMPLATE.FAT&amp;display_string=Audit&amp;VAR:KEY=ARUTWLARQP&amp;VAR:QUERY=RkZfR1JPU1NfTUdOKE1PTiwwKQ==&amp;WINDOW=FIRST_POPUP&amp;HEIGHT=450&amp;WIDTH=450&amp;START_MAXIMIZED=","FALSE&amp;VAR:CALENDAR=US&amp;VAR:SYMBOL=ACE&amp;VAR:INDEX=0"}</definedName>
    <definedName name="_614__FDSAUDITLINK__" localSheetId="2" hidden="1">{"fdsup://directions/FAT Viewer?action=UPDATE&amp;creator=factset&amp;DYN_ARGS=TRUE&amp;DOC_NAME=FAT:FQL_AUDITING_CLIENT_TEMPLATE.FAT&amp;display_string=Audit&amp;VAR:KEY=QBAVCPCZEF&amp;VAR:QUERY=RkZfRlJFRV9DRihMVE0sMCwsLCxVU0Qp&amp;WINDOW=FIRST_POPUP&amp;HEIGHT=450&amp;WIDTH=450&amp;START_MAXIMI","ZED=FALSE&amp;VAR:CALENDAR=US&amp;VAR:SYMBOL=DNR&amp;VAR:INDEX=0"}</definedName>
    <definedName name="_614__FDSAUDITLINK__" hidden="1">{"fdsup://directions/FAT Viewer?action=UPDATE&amp;creator=factset&amp;DYN_ARGS=TRUE&amp;DOC_NAME=FAT:FQL_AUDITING_CLIENT_TEMPLATE.FAT&amp;display_string=Audit&amp;VAR:KEY=QBAVCPCZEF&amp;VAR:QUERY=RkZfRlJFRV9DRihMVE0sMCwsLCxVU0Qp&amp;WINDOW=FIRST_POPUP&amp;HEIGHT=450&amp;WIDTH=450&amp;START_MAXIMI","ZED=FALSE&amp;VAR:CALENDAR=US&amp;VAR:SYMBOL=DNR&amp;VAR:INDEX=0"}</definedName>
    <definedName name="_615__FDSAUDITLINK__" localSheetId="2" hidden="1">{"fdsup://Directions/FactSet Auditing Viewer?action=AUDIT_VALUE&amp;DB=129&amp;ID1=24791620&amp;VALUEID=02001&amp;SDATE=201002&amp;PERIODTYPE=QTR_STD&amp;window=popup_no_bar&amp;width=385&amp;height=120&amp;START_MAXIMIZED=FALSE&amp;creator=factset&amp;display_string=Audit"}</definedName>
    <definedName name="_615__FDSAUDITLINK__" hidden="1">{"fdsup://Directions/FactSet Auditing Viewer?action=AUDIT_VALUE&amp;DB=129&amp;ID1=24791620&amp;VALUEID=02001&amp;SDATE=201002&amp;PERIODTYPE=QTR_STD&amp;window=popup_no_bar&amp;width=385&amp;height=120&amp;START_MAXIMIZED=FALSE&amp;creator=factset&amp;display_string=Audit"}</definedName>
    <definedName name="_616__FDSAUDITLINK__" localSheetId="2" hidden="1">{"fdsup://directions/FAT Viewer?action=UPDATE&amp;creator=factset&amp;DYN_ARGS=TRUE&amp;DOC_NAME=FAT:FQL_AUDITING_CLIENT_TEMPLATE.FAT&amp;display_string=Audit&amp;VAR:KEY=CPSNCFKDOF&amp;VAR:QUERY=RkZfR1JPU1NfTUdOKE1PTiwwKQ==&amp;WINDOW=FIRST_POPUP&amp;HEIGHT=450&amp;WIDTH=450&amp;START_MAXIMIZED=","FALSE&amp;VAR:CALENDAR=US&amp;VAR:SYMBOL=DNR&amp;VAR:INDEX=0"}</definedName>
    <definedName name="_616__FDSAUDITLINK__" hidden="1">{"fdsup://directions/FAT Viewer?action=UPDATE&amp;creator=factset&amp;DYN_ARGS=TRUE&amp;DOC_NAME=FAT:FQL_AUDITING_CLIENT_TEMPLATE.FAT&amp;display_string=Audit&amp;VAR:KEY=CPSNCFKDOF&amp;VAR:QUERY=RkZfR1JPU1NfTUdOKE1PTiwwKQ==&amp;WINDOW=FIRST_POPUP&amp;HEIGHT=450&amp;WIDTH=450&amp;START_MAXIMIZED=","FALSE&amp;VAR:CALENDAR=US&amp;VAR:SYMBOL=DNR&amp;VAR:INDEX=0"}</definedName>
    <definedName name="_617__FDSAUDITLINK__" localSheetId="2" hidden="1">{"fdsup://directions/FAT Viewer?action=UPDATE&amp;creator=factset&amp;DYN_ARGS=TRUE&amp;DOC_NAME=FAT:FQL_AUDITING_CLIENT_TEMPLATE.FAT&amp;display_string=Audit&amp;VAR:KEY=QPIRYFOPKL&amp;VAR:QUERY=RkZfRlJFRV9DRihMVE0sMCwsLCxVU0Qp&amp;WINDOW=FIRST_POPUP&amp;HEIGHT=450&amp;WIDTH=450&amp;START_MAXIMI","ZED=FALSE&amp;VAR:CALENDAR=US&amp;VAR:SYMBOL=ENERGY&amp;VAR:INDEX=0"}</definedName>
    <definedName name="_617__FDSAUDITLINK__" hidden="1">{"fdsup://directions/FAT Viewer?action=UPDATE&amp;creator=factset&amp;DYN_ARGS=TRUE&amp;DOC_NAME=FAT:FQL_AUDITING_CLIENT_TEMPLATE.FAT&amp;display_string=Audit&amp;VAR:KEY=QPIRYFOPKL&amp;VAR:QUERY=RkZfRlJFRV9DRihMVE0sMCwsLCxVU0Qp&amp;WINDOW=FIRST_POPUP&amp;HEIGHT=450&amp;WIDTH=450&amp;START_MAXIMI","ZED=FALSE&amp;VAR:CALENDAR=US&amp;VAR:SYMBOL=ENERGY&amp;VAR:INDEX=0"}</definedName>
    <definedName name="_618__FDSAUDITLINK__" localSheetId="2" hidden="1">{"fdsup://directions/FAT Viewer?action=UPDATE&amp;creator=factset&amp;DYN_ARGS=TRUE&amp;DOC_NAME=FAT:FQL_AUDITING_CLIENT_TEMPLATE.FAT&amp;display_string=Audit&amp;VAR:KEY=GVYTAPULOJ&amp;VAR:QUERY=RkZfRlJFRV9DRihMVE0sMCwsLCxVU0Qp&amp;WINDOW=FIRST_POPUP&amp;HEIGHT=450&amp;WIDTH=450&amp;START_MAXIMI","ZED=FALSE&amp;VAR:CALENDAR=US&amp;VAR:SYMBOL=WFMI&amp;VAR:INDEX=0"}</definedName>
    <definedName name="_618__FDSAUDITLINK__" hidden="1">{"fdsup://directions/FAT Viewer?action=UPDATE&amp;creator=factset&amp;DYN_ARGS=TRUE&amp;DOC_NAME=FAT:FQL_AUDITING_CLIENT_TEMPLATE.FAT&amp;display_string=Audit&amp;VAR:KEY=GVYTAPULOJ&amp;VAR:QUERY=RkZfRlJFRV9DRihMVE0sMCwsLCxVU0Qp&amp;WINDOW=FIRST_POPUP&amp;HEIGHT=450&amp;WIDTH=450&amp;START_MAXIMI","ZED=FALSE&amp;VAR:CALENDAR=US&amp;VAR:SYMBOL=WFMI&amp;VAR:INDEX=0"}</definedName>
    <definedName name="_619__FDSAUDITLINK__" localSheetId="2" hidden="1">{"fdsup://directions/FAT Viewer?action=UPDATE&amp;creator=factset&amp;DYN_ARGS=TRUE&amp;DOC_NAME=FAT:FQL_AUDITING_CLIENT_TEMPLATE.FAT&amp;display_string=Audit&amp;VAR:KEY=SBQRKJIDSR&amp;VAR:QUERY=RkZfRlJFRV9DRihMVE0sMCwsLCxVU0Qp&amp;WINDOW=FIRST_POPUP&amp;HEIGHT=450&amp;WIDTH=450&amp;START_MAXIMI","ZED=FALSE&amp;VAR:CALENDAR=US&amp;VAR:SYMBOL=CLX&amp;VAR:INDEX=0"}</definedName>
    <definedName name="_619__FDSAUDITLINK__" hidden="1">{"fdsup://directions/FAT Viewer?action=UPDATE&amp;creator=factset&amp;DYN_ARGS=TRUE&amp;DOC_NAME=FAT:FQL_AUDITING_CLIENT_TEMPLATE.FAT&amp;display_string=Audit&amp;VAR:KEY=SBQRKJIDSR&amp;VAR:QUERY=RkZfRlJFRV9DRihMVE0sMCwsLCxVU0Qp&amp;WINDOW=FIRST_POPUP&amp;HEIGHT=450&amp;WIDTH=450&amp;START_MAXIMI","ZED=FALSE&amp;VAR:CALENDAR=US&amp;VAR:SYMBOL=CLX&amp;VAR:INDEX=0"}</definedName>
    <definedName name="_620__FDSAUDITLINK__" localSheetId="2" hidden="1">{"fdsup://directions/FAT Viewer?action=UPDATE&amp;creator=factset&amp;DYN_ARGS=TRUE&amp;DOC_NAME=FAT:FQL_AUDITING_CLIENT_TEMPLATE.FAT&amp;display_string=Audit&amp;VAR:KEY=AXOVCRGFYV&amp;VAR:QUERY=RkZfRlJFRV9DRihMVE0sMCwsLCxVU0Qp&amp;WINDOW=FIRST_POPUP&amp;HEIGHT=450&amp;WIDTH=450&amp;START_MAXIMI","ZED=FALSE&amp;VAR:CALENDAR=US&amp;VAR:SYMBOL=CHD&amp;VAR:INDEX=0"}</definedName>
    <definedName name="_620__FDSAUDITLINK__" hidden="1">{"fdsup://directions/FAT Viewer?action=UPDATE&amp;creator=factset&amp;DYN_ARGS=TRUE&amp;DOC_NAME=FAT:FQL_AUDITING_CLIENT_TEMPLATE.FAT&amp;display_string=Audit&amp;VAR:KEY=AXOVCRGFYV&amp;VAR:QUERY=RkZfRlJFRV9DRihMVE0sMCwsLCxVU0Qp&amp;WINDOW=FIRST_POPUP&amp;HEIGHT=450&amp;WIDTH=450&amp;START_MAXIMI","ZED=FALSE&amp;VAR:CALENDAR=US&amp;VAR:SYMBOL=CHD&amp;VAR:INDEX=0"}</definedName>
    <definedName name="_621__FDSAUDITLINK__" localSheetId="2" hidden="1">{"fdsup://directions/FAT Viewer?action=UPDATE&amp;creator=factset&amp;DYN_ARGS=TRUE&amp;DOC_NAME=FAT:FQL_AUDITING_CLIENT_TEMPLATE.FAT&amp;display_string=Audit&amp;VAR:KEY=ATEVKJONIP&amp;VAR:QUERY=RkZfR1JPU1NfTUdOKE1PTiwwKQ==&amp;WINDOW=FIRST_POPUP&amp;HEIGHT=450&amp;WIDTH=450&amp;START_MAXIMIZED=","FALSE&amp;VAR:CALENDAR=US&amp;VAR:SYMBOL=WFMI&amp;VAR:INDEX=0"}</definedName>
    <definedName name="_621__FDSAUDITLINK__" hidden="1">{"fdsup://directions/FAT Viewer?action=UPDATE&amp;creator=factset&amp;DYN_ARGS=TRUE&amp;DOC_NAME=FAT:FQL_AUDITING_CLIENT_TEMPLATE.FAT&amp;display_string=Audit&amp;VAR:KEY=ATEVKJONIP&amp;VAR:QUERY=RkZfR1JPU1NfTUdOKE1PTiwwKQ==&amp;WINDOW=FIRST_POPUP&amp;HEIGHT=450&amp;WIDTH=450&amp;START_MAXIMIZED=","FALSE&amp;VAR:CALENDAR=US&amp;VAR:SYMBOL=WFMI&amp;VAR:INDEX=0"}</definedName>
    <definedName name="_622__FDSAUDITLINK__" localSheetId="2" hidden="1">{"fdsup://directions/FAT Viewer?action=UPDATE&amp;creator=factset&amp;DYN_ARGS=TRUE&amp;DOC_NAME=FAT:FQL_AUDITING_CLIENT_TEMPLATE.FAT&amp;display_string=Audit&amp;VAR:KEY=AVKPKRSNGL&amp;VAR:QUERY=RkZfR1JPU1NfTUdOKE1PTiwwKQ==&amp;WINDOW=FIRST_POPUP&amp;HEIGHT=450&amp;WIDTH=450&amp;START_MAXIMIZED=","FALSE&amp;VAR:CALENDAR=US&amp;VAR:SYMBOL=CLX&amp;VAR:INDEX=0"}</definedName>
    <definedName name="_622__FDSAUDITLINK__" hidden="1">{"fdsup://directions/FAT Viewer?action=UPDATE&amp;creator=factset&amp;DYN_ARGS=TRUE&amp;DOC_NAME=FAT:FQL_AUDITING_CLIENT_TEMPLATE.FAT&amp;display_string=Audit&amp;VAR:KEY=AVKPKRSNGL&amp;VAR:QUERY=RkZfR1JPU1NfTUdOKE1PTiwwKQ==&amp;WINDOW=FIRST_POPUP&amp;HEIGHT=450&amp;WIDTH=450&amp;START_MAXIMIZED=","FALSE&amp;VAR:CALENDAR=US&amp;VAR:SYMBOL=CLX&amp;VAR:INDEX=0"}</definedName>
    <definedName name="_623__FDSAUDITLINK__" localSheetId="2" hidden="1">{"fdsup://directions/FAT Viewer?action=UPDATE&amp;creator=factset&amp;DYN_ARGS=TRUE&amp;DOC_NAME=FAT:FQL_AUDITING_CLIENT_TEMPLATE.FAT&amp;display_string=Audit&amp;VAR:KEY=UPUZKZUVSH&amp;VAR:QUERY=RkZfR1JPU1NfTUdOKE1PTiwwKQ==&amp;WINDOW=FIRST_POPUP&amp;HEIGHT=450&amp;WIDTH=450&amp;START_MAXIMIZED=","FALSE&amp;VAR:CALENDAR=US&amp;VAR:SYMBOL=CHD&amp;VAR:INDEX=0"}</definedName>
    <definedName name="_623__FDSAUDITLINK__" hidden="1">{"fdsup://directions/FAT Viewer?action=UPDATE&amp;creator=factset&amp;DYN_ARGS=TRUE&amp;DOC_NAME=FAT:FQL_AUDITING_CLIENT_TEMPLATE.FAT&amp;display_string=Audit&amp;VAR:KEY=UPUZKZUVSH&amp;VAR:QUERY=RkZfR1JPU1NfTUdOKE1PTiwwKQ==&amp;WINDOW=FIRST_POPUP&amp;HEIGHT=450&amp;WIDTH=450&amp;START_MAXIMIZED=","FALSE&amp;VAR:CALENDAR=US&amp;VAR:SYMBOL=CHD&amp;VAR:INDEX=0"}</definedName>
    <definedName name="_624__FDSAUDITLINK__" localSheetId="2" hidden="1">{"fdsup://directions/FAT Viewer?action=UPDATE&amp;creator=factset&amp;DYN_ARGS=TRUE&amp;DOC_NAME=FAT:FQL_AUDITING_CLIENT_TEMPLATE.FAT&amp;display_string=Audit&amp;VAR:KEY=UXYNMJYXEX&amp;VAR:QUERY=RkZfRlJFRV9DRihMVE0sMCwsLCxVU0Qp&amp;WINDOW=FIRST_POPUP&amp;HEIGHT=450&amp;WIDTH=450&amp;START_MAXIMI","ZED=FALSE&amp;VAR:CALENDAR=US&amp;VAR:SYMBOL=CONSUMER STAPLES&amp;VAR:INDEX=0"}</definedName>
    <definedName name="_624__FDSAUDITLINK__" hidden="1">{"fdsup://directions/FAT Viewer?action=UPDATE&amp;creator=factset&amp;DYN_ARGS=TRUE&amp;DOC_NAME=FAT:FQL_AUDITING_CLIENT_TEMPLATE.FAT&amp;display_string=Audit&amp;VAR:KEY=UXYNMJYXEX&amp;VAR:QUERY=RkZfRlJFRV9DRihMVE0sMCwsLCxVU0Qp&amp;WINDOW=FIRST_POPUP&amp;HEIGHT=450&amp;WIDTH=450&amp;START_MAXIMI","ZED=FALSE&amp;VAR:CALENDAR=US&amp;VAR:SYMBOL=CONSUMER STAPLES&amp;VAR:INDEX=0"}</definedName>
    <definedName name="_625__FDSAUDITLINK__" localSheetId="2" hidden="1">{"fdsup://directions/FAT Viewer?action=UPDATE&amp;creator=factset&amp;DYN_ARGS=TRUE&amp;DOC_NAME=FAT:FQL_AUDITING_CLIENT_TEMPLATE.FAT&amp;display_string=Audit&amp;VAR:KEY=KZAZWNSJAL&amp;VAR:QUERY=RkZfRlJFRV9DRihMVE0sMCwsLCxVU0Qp&amp;WINDOW=FIRST_POPUP&amp;HEIGHT=450&amp;WIDTH=450&amp;START_MAXIMI","ZED=FALSE&amp;VAR:CALENDAR=US&amp;VAR:SYMBOL=SBUX&amp;VAR:INDEX=0"}</definedName>
    <definedName name="_625__FDSAUDITLINK__" hidden="1">{"fdsup://directions/FAT Viewer?action=UPDATE&amp;creator=factset&amp;DYN_ARGS=TRUE&amp;DOC_NAME=FAT:FQL_AUDITING_CLIENT_TEMPLATE.FAT&amp;display_string=Audit&amp;VAR:KEY=KZAZWNSJAL&amp;VAR:QUERY=RkZfRlJFRV9DRihMVE0sMCwsLCxVU0Qp&amp;WINDOW=FIRST_POPUP&amp;HEIGHT=450&amp;WIDTH=450&amp;START_MAXIMI","ZED=FALSE&amp;VAR:CALENDAR=US&amp;VAR:SYMBOL=SBUX&amp;VAR:INDEX=0"}</definedName>
    <definedName name="_626__FDSAUDITLINK__" localSheetId="2" hidden="1">{"fdsup://directions/FAT Viewer?action=UPDATE&amp;creator=factset&amp;DYN_ARGS=TRUE&amp;DOC_NAME=FAT:FQL_AUDITING_CLIENT_TEMPLATE.FAT&amp;display_string=Audit&amp;VAR:KEY=SVAFITQZSB&amp;VAR:QUERY=RkZfRlJFRV9DRihMVE0sMCwsLCxVU0Qp&amp;WINDOW=FIRST_POPUP&amp;HEIGHT=450&amp;WIDTH=450&amp;START_MAXIMI","ZED=FALSE&amp;VAR:CALENDAR=US&amp;VAR:SYMBOL=JCI&amp;VAR:INDEX=0"}</definedName>
    <definedName name="_626__FDSAUDITLINK__" hidden="1">{"fdsup://directions/FAT Viewer?action=UPDATE&amp;creator=factset&amp;DYN_ARGS=TRUE&amp;DOC_NAME=FAT:FQL_AUDITING_CLIENT_TEMPLATE.FAT&amp;display_string=Audit&amp;VAR:KEY=SVAFITQZSB&amp;VAR:QUERY=RkZfRlJFRV9DRihMVE0sMCwsLCxVU0Qp&amp;WINDOW=FIRST_POPUP&amp;HEIGHT=450&amp;WIDTH=450&amp;START_MAXIMI","ZED=FALSE&amp;VAR:CALENDAR=US&amp;VAR:SYMBOL=JCI&amp;VAR:INDEX=0"}</definedName>
    <definedName name="_627__FDSAUDITLINK__" localSheetId="2" hidden="1">{"fdsup://directions/FAT Viewer?action=UPDATE&amp;creator=factset&amp;DYN_ARGS=TRUE&amp;DOC_NAME=FAT:FQL_AUDITING_CLIENT_TEMPLATE.FAT&amp;display_string=Audit&amp;VAR:KEY=ODCNONCFYF&amp;VAR:QUERY=RkZfRlJFRV9DRihMVE0sMCwsLCxVU0Qp&amp;WINDOW=FIRST_POPUP&amp;HEIGHT=450&amp;WIDTH=450&amp;START_MAXIMI","ZED=FALSE&amp;VAR:CALENDAR=US&amp;VAR:SYMBOL=CMG&amp;VAR:INDEX=0"}</definedName>
    <definedName name="_627__FDSAUDITLINK__" hidden="1">{"fdsup://directions/FAT Viewer?action=UPDATE&amp;creator=factset&amp;DYN_ARGS=TRUE&amp;DOC_NAME=FAT:FQL_AUDITING_CLIENT_TEMPLATE.FAT&amp;display_string=Audit&amp;VAR:KEY=ODCNONCFYF&amp;VAR:QUERY=RkZfRlJFRV9DRihMVE0sMCwsLCxVU0Qp&amp;WINDOW=FIRST_POPUP&amp;HEIGHT=450&amp;WIDTH=450&amp;START_MAXIMI","ZED=FALSE&amp;VAR:CALENDAR=US&amp;VAR:SYMBOL=CMG&amp;VAR:INDEX=0"}</definedName>
    <definedName name="_628__FDSAUDITLINK__" localSheetId="2" hidden="1">{"fdsup://directions/FAT Viewer?action=UPDATE&amp;creator=factset&amp;DYN_ARGS=TRUE&amp;DOC_NAME=FAT:FQL_AUDITING_CLIENT_TEMPLATE.FAT&amp;display_string=Audit&amp;VAR:KEY=WPYVOHWNAT&amp;VAR:QUERY=RkZfRlJFRV9DRihMVE0sMCwsLCxVU0Qp&amp;WINDOW=FIRST_POPUP&amp;HEIGHT=450&amp;WIDTH=450&amp;START_MAXIMI","ZED=FALSE&amp;VAR:CALENDAR=US&amp;VAR:SYMBOL=BWA&amp;VAR:INDEX=0"}</definedName>
    <definedName name="_628__FDSAUDITLINK__" hidden="1">{"fdsup://directions/FAT Viewer?action=UPDATE&amp;creator=factset&amp;DYN_ARGS=TRUE&amp;DOC_NAME=FAT:FQL_AUDITING_CLIENT_TEMPLATE.FAT&amp;display_string=Audit&amp;VAR:KEY=WPYVOHWNAT&amp;VAR:QUERY=RkZfRlJFRV9DRihMVE0sMCwsLCxVU0Qp&amp;WINDOW=FIRST_POPUP&amp;HEIGHT=450&amp;WIDTH=450&amp;START_MAXIMI","ZED=FALSE&amp;VAR:CALENDAR=US&amp;VAR:SYMBOL=BWA&amp;VAR:INDEX=0"}</definedName>
    <definedName name="_629__FDSAUDITLINK__" localSheetId="2" hidden="1">{"fdsup://directions/FAT Viewer?action=UPDATE&amp;creator=factset&amp;DYN_ARGS=TRUE&amp;DOC_NAME=FAT:FQL_AUDITING_CLIENT_TEMPLATE.FAT&amp;display_string=Audit&amp;VAR:KEY=MXUNEJITUL&amp;VAR:QUERY=RkZfR1JPU1NfTUdOKE1PTiwwKQ==&amp;WINDOW=FIRST_POPUP&amp;HEIGHT=450&amp;WIDTH=450&amp;START_MAXIMIZED=","FALSE&amp;VAR:CALENDAR=US&amp;VAR:SYMBOL=SBUX&amp;VAR:INDEX=0"}</definedName>
    <definedName name="_629__FDSAUDITLINK__" hidden="1">{"fdsup://directions/FAT Viewer?action=UPDATE&amp;creator=factset&amp;DYN_ARGS=TRUE&amp;DOC_NAME=FAT:FQL_AUDITING_CLIENT_TEMPLATE.FAT&amp;display_string=Audit&amp;VAR:KEY=MXUNEJITUL&amp;VAR:QUERY=RkZfR1JPU1NfTUdOKE1PTiwwKQ==&amp;WINDOW=FIRST_POPUP&amp;HEIGHT=450&amp;WIDTH=450&amp;START_MAXIMIZED=","FALSE&amp;VAR:CALENDAR=US&amp;VAR:SYMBOL=SBUX&amp;VAR:INDEX=0"}</definedName>
    <definedName name="_630__FDSAUDITLINK__" localSheetId="2" hidden="1">{"fdsup://directions/FAT Viewer?action=UPDATE&amp;creator=factset&amp;DYN_ARGS=TRUE&amp;DOC_NAME=FAT:FQL_AUDITING_CLIENT_TEMPLATE.FAT&amp;display_string=Audit&amp;VAR:KEY=YHIVCTILMJ&amp;VAR:QUERY=RkZfR1JPU1NfTUdOKE1PTiwwKQ==&amp;WINDOW=FIRST_POPUP&amp;HEIGHT=450&amp;WIDTH=450&amp;START_MAXIMIZED=","FALSE&amp;VAR:CALENDAR=US&amp;VAR:SYMBOL=JCI&amp;VAR:INDEX=0"}</definedName>
    <definedName name="_630__FDSAUDITLINK__" hidden="1">{"fdsup://directions/FAT Viewer?action=UPDATE&amp;creator=factset&amp;DYN_ARGS=TRUE&amp;DOC_NAME=FAT:FQL_AUDITING_CLIENT_TEMPLATE.FAT&amp;display_string=Audit&amp;VAR:KEY=YHIVCTILMJ&amp;VAR:QUERY=RkZfR1JPU1NfTUdOKE1PTiwwKQ==&amp;WINDOW=FIRST_POPUP&amp;HEIGHT=450&amp;WIDTH=450&amp;START_MAXIMIZED=","FALSE&amp;VAR:CALENDAR=US&amp;VAR:SYMBOL=JCI&amp;VAR:INDEX=0"}</definedName>
    <definedName name="_631__FDSAUDITLINK__" localSheetId="2" hidden="1">{"fdsup://directions/FAT Viewer?action=UPDATE&amp;creator=factset&amp;DYN_ARGS=TRUE&amp;DOC_NAME=FAT:FQL_AUDITING_CLIENT_TEMPLATE.FAT&amp;display_string=Audit&amp;VAR:KEY=ATGXGBMZEZ&amp;VAR:QUERY=RkZfR1JPU1NfTUdOKE1PTiwwKQ==&amp;WINDOW=FIRST_POPUP&amp;HEIGHT=450&amp;WIDTH=450&amp;START_MAXIMIZED=","FALSE&amp;VAR:CALENDAR=US&amp;VAR:SYMBOL=CMG&amp;VAR:INDEX=0"}</definedName>
    <definedName name="_631__FDSAUDITLINK__" hidden="1">{"fdsup://directions/FAT Viewer?action=UPDATE&amp;creator=factset&amp;DYN_ARGS=TRUE&amp;DOC_NAME=FAT:FQL_AUDITING_CLIENT_TEMPLATE.FAT&amp;display_string=Audit&amp;VAR:KEY=ATGXGBMZEZ&amp;VAR:QUERY=RkZfR1JPU1NfTUdOKE1PTiwwKQ==&amp;WINDOW=FIRST_POPUP&amp;HEIGHT=450&amp;WIDTH=450&amp;START_MAXIMIZED=","FALSE&amp;VAR:CALENDAR=US&amp;VAR:SYMBOL=CMG&amp;VAR:INDEX=0"}</definedName>
    <definedName name="_632__FDSAUDITLINK__" localSheetId="2" hidden="1">{"fdsup://directions/FAT Viewer?action=UPDATE&amp;creator=factset&amp;DYN_ARGS=TRUE&amp;DOC_NAME=FAT:FQL_AUDITING_CLIENT_TEMPLATE.FAT&amp;display_string=Audit&amp;VAR:KEY=UFMLYNKJYR&amp;VAR:QUERY=RkZfR1JPU1NfTUdOKE1PTiwwKQ==&amp;WINDOW=FIRST_POPUP&amp;HEIGHT=450&amp;WIDTH=450&amp;START_MAXIMIZED=","FALSE&amp;VAR:CALENDAR=US&amp;VAR:SYMBOL=BWA&amp;VAR:INDEX=0"}</definedName>
    <definedName name="_632__FDSAUDITLINK__" hidden="1">{"fdsup://directions/FAT Viewer?action=UPDATE&amp;creator=factset&amp;DYN_ARGS=TRUE&amp;DOC_NAME=FAT:FQL_AUDITING_CLIENT_TEMPLATE.FAT&amp;display_string=Audit&amp;VAR:KEY=UFMLYNKJYR&amp;VAR:QUERY=RkZfR1JPU1NfTUdOKE1PTiwwKQ==&amp;WINDOW=FIRST_POPUP&amp;HEIGHT=450&amp;WIDTH=450&amp;START_MAXIMIZED=","FALSE&amp;VAR:CALENDAR=US&amp;VAR:SYMBOL=BWA&amp;VAR:INDEX=0"}</definedName>
    <definedName name="_633__FDSAUDITLINK__" localSheetId="2" hidden="1">{"fdsup://directions/FAT Viewer?action=UPDATE&amp;creator=factset&amp;DYN_ARGS=TRUE&amp;DOC_NAME=FAT:FQL_AUDITING_CLIENT_TEMPLATE.FAT&amp;display_string=Audit&amp;VAR:KEY=RMDYZYPCRC&amp;VAR:QUERY=RkZfRlJFRV9DRihMVE0sMCwsLCxVU0Qp&amp;WINDOW=FIRST_POPUP&amp;HEIGHT=450&amp;WIDTH=450&amp;START_MAXIMI","ZED=FALSE&amp;VAR:CALENDAR=US&amp;VAR:SYMBOL=TTEK&amp;VAR:INDEX=0"}</definedName>
    <definedName name="_633__FDSAUDITLINK__" hidden="1">{"fdsup://directions/FAT Viewer?action=UPDATE&amp;creator=factset&amp;DYN_ARGS=TRUE&amp;DOC_NAME=FAT:FQL_AUDITING_CLIENT_TEMPLATE.FAT&amp;display_string=Audit&amp;VAR:KEY=RMDYZYPCRC&amp;VAR:QUERY=RkZfRlJFRV9DRihMVE0sMCwsLCxVU0Qp&amp;WINDOW=FIRST_POPUP&amp;HEIGHT=450&amp;WIDTH=450&amp;START_MAXIMI","ZED=FALSE&amp;VAR:CALENDAR=US&amp;VAR:SYMBOL=TTEK&amp;VAR:INDEX=0"}</definedName>
    <definedName name="_634__FDSAUDITLINK__" localSheetId="2" hidden="1">{"fdsup://directions/FAT Viewer?action=UPDATE&amp;creator=factset&amp;DYN_ARGS=TRUE&amp;DOC_NAME=FAT:FQL_AUDITING_CLIENT_TEMPLATE.FAT&amp;display_string=Audit&amp;VAR:KEY=FSDALOPMRW&amp;VAR:QUERY=RkZfR1JPU1NfTUdOKE1PTiwwKQ==&amp;WINDOW=FIRST_POPUP&amp;HEIGHT=450&amp;WIDTH=450&amp;START_MAXIMIZED=","FALSE&amp;VAR:CALENDAR=US&amp;VAR:SYMBOL=TTEK&amp;VAR:INDEX=0"}</definedName>
    <definedName name="_634__FDSAUDITLINK__" hidden="1">{"fdsup://directions/FAT Viewer?action=UPDATE&amp;creator=factset&amp;DYN_ARGS=TRUE&amp;DOC_NAME=FAT:FQL_AUDITING_CLIENT_TEMPLATE.FAT&amp;display_string=Audit&amp;VAR:KEY=FSDALOPMRW&amp;VAR:QUERY=RkZfR1JPU1NfTUdOKE1PTiwwKQ==&amp;WINDOW=FIRST_POPUP&amp;HEIGHT=450&amp;WIDTH=450&amp;START_MAXIMIZED=","FALSE&amp;VAR:CALENDAR=US&amp;VAR:SYMBOL=TTEK&amp;VAR:INDEX=0"}</definedName>
    <definedName name="_635__FDSAUDITLINK__" localSheetId="2" hidden="1">{"fdsup://directions/FAT Viewer?action=UPDATE&amp;creator=factset&amp;DYN_ARGS=TRUE&amp;DOC_NAME=FAT:FQL_AUDITING_CLIENT_TEMPLATE.FAT&amp;display_string=Audit&amp;VAR:KEY=BYLULCXIFU&amp;VAR:QUERY=RkZfRlJFRV9DRihMVE0sMCwsLCxVU0Qp&amp;WINDOW=FIRST_POPUP&amp;HEIGHT=450&amp;WIDTH=450&amp;START_MAXIMI","ZED=FALSE&amp;VAR:CALENDAR=US&amp;VAR:SYMBOL=PG&amp;VAR:INDEX=0"}</definedName>
    <definedName name="_635__FDSAUDITLINK__" hidden="1">{"fdsup://directions/FAT Viewer?action=UPDATE&amp;creator=factset&amp;DYN_ARGS=TRUE&amp;DOC_NAME=FAT:FQL_AUDITING_CLIENT_TEMPLATE.FAT&amp;display_string=Audit&amp;VAR:KEY=BYLULCXIFU&amp;VAR:QUERY=RkZfRlJFRV9DRihMVE0sMCwsLCxVU0Qp&amp;WINDOW=FIRST_POPUP&amp;HEIGHT=450&amp;WIDTH=450&amp;START_MAXIMI","ZED=FALSE&amp;VAR:CALENDAR=US&amp;VAR:SYMBOL=PG&amp;VAR:INDEX=0"}</definedName>
    <definedName name="_636__FDSAUDITLINK__" localSheetId="2" hidden="1">{"fdsup://directions/FAT Viewer?action=UPDATE&amp;creator=factset&amp;DYN_ARGS=TRUE&amp;DOC_NAME=FAT:FQL_AUDITING_CLIENT_TEMPLATE.FAT&amp;display_string=Audit&amp;VAR:KEY=NCXGXYZCVG&amp;VAR:QUERY=RkZfRlJFRV9DRihMVE0sMCwsLCxVU0Qp&amp;WINDOW=FIRST_POPUP&amp;HEIGHT=450&amp;WIDTH=450&amp;START_MAXIMI","ZED=FALSE&amp;VAR:CALENDAR=US&amp;VAR:SYMBOL=HSC&amp;VAR:INDEX=0"}</definedName>
    <definedName name="_636__FDSAUDITLINK__" hidden="1">{"fdsup://directions/FAT Viewer?action=UPDATE&amp;creator=factset&amp;DYN_ARGS=TRUE&amp;DOC_NAME=FAT:FQL_AUDITING_CLIENT_TEMPLATE.FAT&amp;display_string=Audit&amp;VAR:KEY=NCXGXYZCVG&amp;VAR:QUERY=RkZfRlJFRV9DRihMVE0sMCwsLCxVU0Qp&amp;WINDOW=FIRST_POPUP&amp;HEIGHT=450&amp;WIDTH=450&amp;START_MAXIMI","ZED=FALSE&amp;VAR:CALENDAR=US&amp;VAR:SYMBOL=HSC&amp;VAR:INDEX=0"}</definedName>
    <definedName name="_637__FDSAUDITLINK__" localSheetId="2" hidden="1">{"fdsup://directions/FAT Viewer?action=UPDATE&amp;creator=factset&amp;DYN_ARGS=TRUE&amp;DOC_NAME=FAT:FQL_AUDITING_CLIENT_TEMPLATE.FAT&amp;display_string=Audit&amp;VAR:KEY=LQFEDGRCDE&amp;VAR:QUERY=RkZfR1JPU1NfTUdOKE1PTiwwKQ==&amp;WINDOW=FIRST_POPUP&amp;HEIGHT=450&amp;WIDTH=450&amp;START_MAXIMIZED=","FALSE&amp;VAR:CALENDAR=US&amp;VAR:SYMBOL=PG&amp;VAR:INDEX=0"}</definedName>
    <definedName name="_637__FDSAUDITLINK__" hidden="1">{"fdsup://directions/FAT Viewer?action=UPDATE&amp;creator=factset&amp;DYN_ARGS=TRUE&amp;DOC_NAME=FAT:FQL_AUDITING_CLIENT_TEMPLATE.FAT&amp;display_string=Audit&amp;VAR:KEY=LQFEDGRCDE&amp;VAR:QUERY=RkZfR1JPU1NfTUdOKE1PTiwwKQ==&amp;WINDOW=FIRST_POPUP&amp;HEIGHT=450&amp;WIDTH=450&amp;START_MAXIMIZED=","FALSE&amp;VAR:CALENDAR=US&amp;VAR:SYMBOL=PG&amp;VAR:INDEX=0"}</definedName>
    <definedName name="_638__FDSAUDITLINK__" localSheetId="2" hidden="1">{"fdsup://directions/FAT Viewer?action=UPDATE&amp;creator=factset&amp;DYN_ARGS=TRUE&amp;DOC_NAME=FAT:FQL_AUDITING_CLIENT_TEMPLATE.FAT&amp;display_string=Audit&amp;VAR:KEY=FOJCNWZKLM&amp;VAR:QUERY=RkZfR1JPU1NfTUdOKE1PTiwwKQ==&amp;WINDOW=FIRST_POPUP&amp;HEIGHT=450&amp;WIDTH=450&amp;START_MAXIMIZED=","FALSE&amp;VAR:CALENDAR=US&amp;VAR:SYMBOL=HSC&amp;VAR:INDEX=0"}</definedName>
    <definedName name="_638__FDSAUDITLINK__" hidden="1">{"fdsup://directions/FAT Viewer?action=UPDATE&amp;creator=factset&amp;DYN_ARGS=TRUE&amp;DOC_NAME=FAT:FQL_AUDITING_CLIENT_TEMPLATE.FAT&amp;display_string=Audit&amp;VAR:KEY=FOJCNWZKLM&amp;VAR:QUERY=RkZfR1JPU1NfTUdOKE1PTiwwKQ==&amp;WINDOW=FIRST_POPUP&amp;HEIGHT=450&amp;WIDTH=450&amp;START_MAXIMIZED=","FALSE&amp;VAR:CALENDAR=US&amp;VAR:SYMBOL=HSC&amp;VAR:INDEX=0"}</definedName>
    <definedName name="_639__FDSAUDITLINK__" localSheetId="2" hidden="1">{"fdsup://directions/FAT Viewer?action=UPDATE&amp;creator=factset&amp;DYN_ARGS=TRUE&amp;DOC_NAME=FAT:FQL_AUDITING_CLIENT_TEMPLATE.FAT&amp;display_string=Audit&amp;VAR:KEY=BKDSVOLYFC&amp;VAR:QUERY=RkZfRlJFRV9DRihMVE0sMCwsLCxVU0Qp&amp;WINDOW=FIRST_POPUP&amp;HEIGHT=450&amp;WIDTH=450&amp;START_MAXIMI","ZED=FALSE&amp;VAR:CALENDAR=US&amp;VAR:SYMBOL=AYI&amp;VAR:INDEX=0"}</definedName>
    <definedName name="_639__FDSAUDITLINK__" hidden="1">{"fdsup://directions/FAT Viewer?action=UPDATE&amp;creator=factset&amp;DYN_ARGS=TRUE&amp;DOC_NAME=FAT:FQL_AUDITING_CLIENT_TEMPLATE.FAT&amp;display_string=Audit&amp;VAR:KEY=BKDSVOLYFC&amp;VAR:QUERY=RkZfRlJFRV9DRihMVE0sMCwsLCxVU0Qp&amp;WINDOW=FIRST_POPUP&amp;HEIGHT=450&amp;WIDTH=450&amp;START_MAXIMI","ZED=FALSE&amp;VAR:CALENDAR=US&amp;VAR:SYMBOL=AYI&amp;VAR:INDEX=0"}</definedName>
    <definedName name="_640__FDSAUDITLINK__" localSheetId="2" hidden="1">{"fdsup://directions/FAT Viewer?action=UPDATE&amp;creator=factset&amp;DYN_ARGS=TRUE&amp;DOC_NAME=FAT:FQL_AUDITING_CLIENT_TEMPLATE.FAT&amp;display_string=Audit&amp;VAR:KEY=XOTUBMBWBA&amp;VAR:QUERY=RkZfR1JPU1NfTUdOKE1PTiwwKQ==&amp;WINDOW=FIRST_POPUP&amp;HEIGHT=450&amp;WIDTH=450&amp;START_MAXIMIZED=","FALSE&amp;VAR:CALENDAR=US&amp;VAR:SYMBOL=AYI&amp;VAR:INDEX=0"}</definedName>
    <definedName name="_640__FDSAUDITLINK__" hidden="1">{"fdsup://directions/FAT Viewer?action=UPDATE&amp;creator=factset&amp;DYN_ARGS=TRUE&amp;DOC_NAME=FAT:FQL_AUDITING_CLIENT_TEMPLATE.FAT&amp;display_string=Audit&amp;VAR:KEY=XOTUBMBWBA&amp;VAR:QUERY=RkZfR1JPU1NfTUdOKE1PTiwwKQ==&amp;WINDOW=FIRST_POPUP&amp;HEIGHT=450&amp;WIDTH=450&amp;START_MAXIMIZED=","FALSE&amp;VAR:CALENDAR=US&amp;VAR:SYMBOL=AYI&amp;VAR:INDEX=0"}</definedName>
    <definedName name="_641__FDSAUDITLINK__" localSheetId="2" hidden="1">{"fdsup://directions/FAT Viewer?action=UPDATE&amp;creator=factset&amp;DYN_ARGS=TRUE&amp;DOC_NAME=FAT:FQL_AUDITING_CLIENT_TEMPLATE.FAT&amp;display_string=Audit&amp;VAR:KEY=FQVEFUZQJA&amp;VAR:QUERY=RkZfRlJFRV9DRihMVE0sMCwsLCxVU0Qp&amp;WINDOW=FIRST_POPUP&amp;HEIGHT=450&amp;WIDTH=450&amp;START_MAXIMI","ZED=FALSE&amp;VAR:CALENDAR=US&amp;VAR:SYMBOL=EME&amp;VAR:INDEX=0"}</definedName>
    <definedName name="_641__FDSAUDITLINK__" hidden="1">{"fdsup://directions/FAT Viewer?action=UPDATE&amp;creator=factset&amp;DYN_ARGS=TRUE&amp;DOC_NAME=FAT:FQL_AUDITING_CLIENT_TEMPLATE.FAT&amp;display_string=Audit&amp;VAR:KEY=FQVEFUZQJA&amp;VAR:QUERY=RkZfRlJFRV9DRihMVE0sMCwsLCxVU0Qp&amp;WINDOW=FIRST_POPUP&amp;HEIGHT=450&amp;WIDTH=450&amp;START_MAXIMI","ZED=FALSE&amp;VAR:CALENDAR=US&amp;VAR:SYMBOL=EME&amp;VAR:INDEX=0"}</definedName>
    <definedName name="_642__FDSAUDITLINK__" localSheetId="2" hidden="1">{"fdsup://directions/FAT Viewer?action=UPDATE&amp;creator=factset&amp;DYN_ARGS=TRUE&amp;DOC_NAME=FAT:FQL_AUDITING_CLIENT_TEMPLATE.FAT&amp;display_string=Audit&amp;VAR:KEY=NGZUHOPQLI&amp;VAR:QUERY=RkZfRlJFRV9DRihMVE0sMCwsLCxVU0Qp&amp;WINDOW=FIRST_POPUP&amp;HEIGHT=450&amp;WIDTH=450&amp;START_MAXIMI","ZED=FALSE&amp;VAR:CALENDAR=US&amp;VAR:SYMBOL=WFC&amp;VAR:INDEX=0"}</definedName>
    <definedName name="_642__FDSAUDITLINK__" hidden="1">{"fdsup://directions/FAT Viewer?action=UPDATE&amp;creator=factset&amp;DYN_ARGS=TRUE&amp;DOC_NAME=FAT:FQL_AUDITING_CLIENT_TEMPLATE.FAT&amp;display_string=Audit&amp;VAR:KEY=NGZUHOPQLI&amp;VAR:QUERY=RkZfRlJFRV9DRihMVE0sMCwsLCxVU0Qp&amp;WINDOW=FIRST_POPUP&amp;HEIGHT=450&amp;WIDTH=450&amp;START_MAXIMI","ZED=FALSE&amp;VAR:CALENDAR=US&amp;VAR:SYMBOL=WFC&amp;VAR:INDEX=0"}</definedName>
    <definedName name="_643__FDSAUDITLINK__" localSheetId="2" hidden="1">{"fdsup://directions/FAT Viewer?action=UPDATE&amp;creator=factset&amp;DYN_ARGS=TRUE&amp;DOC_NAME=FAT:FQL_AUDITING_CLIENT_TEMPLATE.FAT&amp;display_string=Audit&amp;VAR:KEY=PORYBANYXW&amp;VAR:QUERY=RkZfR1JPU1NfTUdOKE1PTiwwKQ==&amp;WINDOW=FIRST_POPUP&amp;HEIGHT=450&amp;WIDTH=450&amp;START_MAXIMIZED=","FALSE&amp;VAR:CALENDAR=US&amp;VAR:SYMBOL=EME&amp;VAR:INDEX=0"}</definedName>
    <definedName name="_643__FDSAUDITLINK__" hidden="1">{"fdsup://directions/FAT Viewer?action=UPDATE&amp;creator=factset&amp;DYN_ARGS=TRUE&amp;DOC_NAME=FAT:FQL_AUDITING_CLIENT_TEMPLATE.FAT&amp;display_string=Audit&amp;VAR:KEY=PORYBANYXW&amp;VAR:QUERY=RkZfR1JPU1NfTUdOKE1PTiwwKQ==&amp;WINDOW=FIRST_POPUP&amp;HEIGHT=450&amp;WIDTH=450&amp;START_MAXIMIZED=","FALSE&amp;VAR:CALENDAR=US&amp;VAR:SYMBOL=EME&amp;VAR:INDEX=0"}</definedName>
    <definedName name="_644__FDSAUDITLINK__" localSheetId="2" hidden="1">{"fdsup://directions/FAT Viewer?action=UPDATE&amp;creator=factset&amp;DYN_ARGS=TRUE&amp;DOC_NAME=FAT:FQL_AUDITING_CLIENT_TEMPLATE.FAT&amp;display_string=Audit&amp;VAR:KEY=JMHIBAJMNC&amp;VAR:QUERY=RkZfR1JPU1NfTUdOKE1PTiwwKQ==&amp;WINDOW=FIRST_POPUP&amp;HEIGHT=450&amp;WIDTH=450&amp;START_MAXIMIZED=","FALSE&amp;VAR:CALENDAR=US&amp;VAR:SYMBOL=WFC&amp;VAR:INDEX=0"}</definedName>
    <definedName name="_644__FDSAUDITLINK__" hidden="1">{"fdsup://directions/FAT Viewer?action=UPDATE&amp;creator=factset&amp;DYN_ARGS=TRUE&amp;DOC_NAME=FAT:FQL_AUDITING_CLIENT_TEMPLATE.FAT&amp;display_string=Audit&amp;VAR:KEY=JMHIBAJMNC&amp;VAR:QUERY=RkZfR1JPU1NfTUdOKE1PTiwwKQ==&amp;WINDOW=FIRST_POPUP&amp;HEIGHT=450&amp;WIDTH=450&amp;START_MAXIMIZED=","FALSE&amp;VAR:CALENDAR=US&amp;VAR:SYMBOL=WFC&amp;VAR:INDEX=0"}</definedName>
    <definedName name="_645__FDSAUDITLINK__" localSheetId="2" hidden="1">{"fdsup://directions/FAT Viewer?action=UPDATE&amp;creator=factset&amp;DYN_ARGS=TRUE&amp;DOC_NAME=FAT:FQL_AUDITING_CLIENT_TEMPLATE.FAT&amp;display_string=Audit&amp;VAR:KEY=DIBMHCRIXU&amp;VAR:QUERY=RkZfRlJFRV9DRihMVE0sMCwsLCxVU0Qp&amp;WINDOW=FIRST_POPUP&amp;HEIGHT=450&amp;WIDTH=450&amp;START_MAXIMI","ZED=FALSE&amp;VAR:CALENDAR=US&amp;VAR:SYMBOL=NLC&amp;VAR:INDEX=0"}</definedName>
    <definedName name="_645__FDSAUDITLINK__" hidden="1">{"fdsup://directions/FAT Viewer?action=UPDATE&amp;creator=factset&amp;DYN_ARGS=TRUE&amp;DOC_NAME=FAT:FQL_AUDITING_CLIENT_TEMPLATE.FAT&amp;display_string=Audit&amp;VAR:KEY=DIBMHCRIXU&amp;VAR:QUERY=RkZfRlJFRV9DRihMVE0sMCwsLCxVU0Qp&amp;WINDOW=FIRST_POPUP&amp;HEIGHT=450&amp;WIDTH=450&amp;START_MAXIMI","ZED=FALSE&amp;VAR:CALENDAR=US&amp;VAR:SYMBOL=NLC&amp;VAR:INDEX=0"}</definedName>
    <definedName name="_646__FDSAUDITLINK__" localSheetId="2" hidden="1">{"fdsup://directions/FAT Viewer?action=UPDATE&amp;creator=factset&amp;DYN_ARGS=TRUE&amp;DOC_NAME=FAT:FQL_AUDITING_CLIENT_TEMPLATE.FAT&amp;display_string=Audit&amp;VAR:KEY=RSDYTAXKTG&amp;VAR:QUERY=RkZfRlJFRV9DRihMVE0sMCwsLCxVU0Qp&amp;WINDOW=FIRST_POPUP&amp;HEIGHT=450&amp;WIDTH=450&amp;START_MAXIMI","ZED=FALSE&amp;VAR:CALENDAR=US&amp;VAR:SYMBOL=ECL&amp;VAR:INDEX=0"}</definedName>
    <definedName name="_646__FDSAUDITLINK__" hidden="1">{"fdsup://directions/FAT Viewer?action=UPDATE&amp;creator=factset&amp;DYN_ARGS=TRUE&amp;DOC_NAME=FAT:FQL_AUDITING_CLIENT_TEMPLATE.FAT&amp;display_string=Audit&amp;VAR:KEY=RSDYTAXKTG&amp;VAR:QUERY=RkZfRlJFRV9DRihMVE0sMCwsLCxVU0Qp&amp;WINDOW=FIRST_POPUP&amp;HEIGHT=450&amp;WIDTH=450&amp;START_MAXIMI","ZED=FALSE&amp;VAR:CALENDAR=US&amp;VAR:SYMBOL=ECL&amp;VAR:INDEX=0"}</definedName>
    <definedName name="_647__FDSAUDITLINK__" localSheetId="2" hidden="1">{"fdsup://directions/FAT Viewer?action=UPDATE&amp;creator=factset&amp;DYN_ARGS=TRUE&amp;DOC_NAME=FAT:FQL_AUDITING_CLIENT_TEMPLATE.FAT&amp;display_string=Audit&amp;VAR:KEY=FCPKRETIRS&amp;VAR:QUERY=RkZfRlJFRV9DRihMVE0sMCwsLCxVU0Qp&amp;WINDOW=FIRST_POPUP&amp;HEIGHT=450&amp;WIDTH=450&amp;START_MAXIMI","ZED=FALSE&amp;VAR:CALENDAR=US&amp;VAR:SYMBOL=APD&amp;VAR:INDEX=0"}</definedName>
    <definedName name="_647__FDSAUDITLINK__" hidden="1">{"fdsup://directions/FAT Viewer?action=UPDATE&amp;creator=factset&amp;DYN_ARGS=TRUE&amp;DOC_NAME=FAT:FQL_AUDITING_CLIENT_TEMPLATE.FAT&amp;display_string=Audit&amp;VAR:KEY=FCPKRETIRS&amp;VAR:QUERY=RkZfRlJFRV9DRihMVE0sMCwsLCxVU0Qp&amp;WINDOW=FIRST_POPUP&amp;HEIGHT=450&amp;WIDTH=450&amp;START_MAXIMI","ZED=FALSE&amp;VAR:CALENDAR=US&amp;VAR:SYMBOL=APD&amp;VAR:INDEX=0"}</definedName>
    <definedName name="_648__FDSAUDITLINK__" localSheetId="2" hidden="1">{"fdsup://directions/FAT Viewer?action=UPDATE&amp;creator=factset&amp;DYN_ARGS=TRUE&amp;DOC_NAME=FAT:FQL_AUDITING_CLIENT_TEMPLATE.FAT&amp;display_string=Audit&amp;VAR:KEY=PGLQTOZAZI&amp;VAR:QUERY=RkZfR1JPU1NfTUdOKE1PTiwwKQ==&amp;WINDOW=FIRST_POPUP&amp;HEIGHT=450&amp;WIDTH=450&amp;START_MAXIMIZED=","FALSE&amp;VAR:CALENDAR=US&amp;VAR:SYMBOL=NLC&amp;VAR:INDEX=0"}</definedName>
    <definedName name="_648__FDSAUDITLINK__" hidden="1">{"fdsup://directions/FAT Viewer?action=UPDATE&amp;creator=factset&amp;DYN_ARGS=TRUE&amp;DOC_NAME=FAT:FQL_AUDITING_CLIENT_TEMPLATE.FAT&amp;display_string=Audit&amp;VAR:KEY=PGLQTOZAZI&amp;VAR:QUERY=RkZfR1JPU1NfTUdOKE1PTiwwKQ==&amp;WINDOW=FIRST_POPUP&amp;HEIGHT=450&amp;WIDTH=450&amp;START_MAXIMIZED=","FALSE&amp;VAR:CALENDAR=US&amp;VAR:SYMBOL=NLC&amp;VAR:INDEX=0"}</definedName>
    <definedName name="_649__FDSAUDITLINK__" localSheetId="2" hidden="1">{"fdsup://directions/FAT Viewer?action=UPDATE&amp;creator=factset&amp;DYN_ARGS=TRUE&amp;DOC_NAME=FAT:FQL_AUDITING_CLIENT_TEMPLATE.FAT&amp;display_string=Audit&amp;VAR:KEY=RALCPMVKHQ&amp;VAR:QUERY=RkZfR1JPU1NfTUdOKE1PTiwwKQ==&amp;WINDOW=FIRST_POPUP&amp;HEIGHT=450&amp;WIDTH=450&amp;START_MAXIMIZED=","FALSE&amp;VAR:CALENDAR=US&amp;VAR:SYMBOL=ECL&amp;VAR:INDEX=0"}</definedName>
    <definedName name="_649__FDSAUDITLINK__" hidden="1">{"fdsup://directions/FAT Viewer?action=UPDATE&amp;creator=factset&amp;DYN_ARGS=TRUE&amp;DOC_NAME=FAT:FQL_AUDITING_CLIENT_TEMPLATE.FAT&amp;display_string=Audit&amp;VAR:KEY=RALCPMVKHQ&amp;VAR:QUERY=RkZfR1JPU1NfTUdOKE1PTiwwKQ==&amp;WINDOW=FIRST_POPUP&amp;HEIGHT=450&amp;WIDTH=450&amp;START_MAXIMIZED=","FALSE&amp;VAR:CALENDAR=US&amp;VAR:SYMBOL=ECL&amp;VAR:INDEX=0"}</definedName>
    <definedName name="_650__FDSAUDITLINK__" localSheetId="2" hidden="1">{"fdsup://directions/FAT Viewer?action=UPDATE&amp;creator=factset&amp;DYN_ARGS=TRUE&amp;DOC_NAME=FAT:FQL_AUDITING_CLIENT_TEMPLATE.FAT&amp;display_string=Audit&amp;VAR:KEY=TMJOBUXGLO&amp;VAR:QUERY=RkZfR1JPU1NfTUdOKE1PTiwwKQ==&amp;WINDOW=FIRST_POPUP&amp;HEIGHT=450&amp;WIDTH=450&amp;START_MAXIMIZED=","FALSE&amp;VAR:CALENDAR=US&amp;VAR:SYMBOL=APD&amp;VAR:INDEX=0"}</definedName>
    <definedName name="_650__FDSAUDITLINK__" hidden="1">{"fdsup://directions/FAT Viewer?action=UPDATE&amp;creator=factset&amp;DYN_ARGS=TRUE&amp;DOC_NAME=FAT:FQL_AUDITING_CLIENT_TEMPLATE.FAT&amp;display_string=Audit&amp;VAR:KEY=TMJOBUXGLO&amp;VAR:QUERY=RkZfR1JPU1NfTUdOKE1PTiwwKQ==&amp;WINDOW=FIRST_POPUP&amp;HEIGHT=450&amp;WIDTH=450&amp;START_MAXIMIZED=","FALSE&amp;VAR:CALENDAR=US&amp;VAR:SYMBOL=APD&amp;VAR:INDEX=0"}</definedName>
    <definedName name="_651__FDSAUDITLINK__" localSheetId="2" hidden="1">{"fdsup://directions/FAT Viewer?action=UPDATE&amp;creator=factset&amp;DYN_ARGS=TRUE&amp;DOC_NAME=FAT:FQL_AUDITING_CLIENT_TEMPLATE.FAT&amp;display_string=Audit&amp;VAR:KEY=FWPURWFYXW&amp;VAR:QUERY=RkZfRlJFRV9DRihMVE0sMCwsLCxVU0Qp&amp;WINDOW=FIRST_POPUP&amp;HEIGHT=450&amp;WIDTH=450&amp;START_MAXIMI","ZED=FALSE&amp;VAR:CALENDAR=US&amp;VAR:SYMBOL=TRMB&amp;VAR:INDEX=0"}</definedName>
    <definedName name="_651__FDSAUDITLINK__" hidden="1">{"fdsup://directions/FAT Viewer?action=UPDATE&amp;creator=factset&amp;DYN_ARGS=TRUE&amp;DOC_NAME=FAT:FQL_AUDITING_CLIENT_TEMPLATE.FAT&amp;display_string=Audit&amp;VAR:KEY=FWPURWFYXW&amp;VAR:QUERY=RkZfRlJFRV9DRihMVE0sMCwsLCxVU0Qp&amp;WINDOW=FIRST_POPUP&amp;HEIGHT=450&amp;WIDTH=450&amp;START_MAXIMI","ZED=FALSE&amp;VAR:CALENDAR=US&amp;VAR:SYMBOL=TRMB&amp;VAR:INDEX=0"}</definedName>
    <definedName name="_652__FDSAUDITLINK__" localSheetId="2" hidden="1">{"fdsup://directions/FAT Viewer?action=UPDATE&amp;creator=factset&amp;DYN_ARGS=TRUE&amp;DOC_NAME=FAT:FQL_AUDITING_CLIENT_TEMPLATE.FAT&amp;display_string=Audit&amp;VAR:KEY=JIJYNMREJQ&amp;VAR:QUERY=RkZfRlJFRV9DRihMVE0sMCwsLCxVU0Qp&amp;WINDOW=FIRST_POPUP&amp;HEIGHT=450&amp;WIDTH=450&amp;START_MAXIMI","ZED=FALSE&amp;VAR:CALENDAR=US&amp;VAR:SYMBOL=IBM&amp;VAR:INDEX=0"}</definedName>
    <definedName name="_652__FDSAUDITLINK__" hidden="1">{"fdsup://directions/FAT Viewer?action=UPDATE&amp;creator=factset&amp;DYN_ARGS=TRUE&amp;DOC_NAME=FAT:FQL_AUDITING_CLIENT_TEMPLATE.FAT&amp;display_string=Audit&amp;VAR:KEY=JIJYNMREJQ&amp;VAR:QUERY=RkZfRlJFRV9DRihMVE0sMCwsLCxVU0Qp&amp;WINDOW=FIRST_POPUP&amp;HEIGHT=450&amp;WIDTH=450&amp;START_MAXIMI","ZED=FALSE&amp;VAR:CALENDAR=US&amp;VAR:SYMBOL=IBM&amp;VAR:INDEX=0"}</definedName>
    <definedName name="_653__FDSAUDITLINK__" localSheetId="2" hidden="1">{"fdsup://directions/FAT Viewer?action=UPDATE&amp;creator=factset&amp;DYN_ARGS=TRUE&amp;DOC_NAME=FAT:FQL_AUDITING_CLIENT_TEMPLATE.FAT&amp;display_string=Audit&amp;VAR:KEY=JQNALAJWPK&amp;VAR:QUERY=RkZfRlJFRV9DRihMVE0sMCwsLCxVU0Qp&amp;WINDOW=FIRST_POPUP&amp;HEIGHT=450&amp;WIDTH=450&amp;START_MAXIMI","ZED=FALSE&amp;VAR:CALENDAR=US&amp;VAR:SYMBOL=HPQ&amp;VAR:INDEX=0"}</definedName>
    <definedName name="_653__FDSAUDITLINK__" hidden="1">{"fdsup://directions/FAT Viewer?action=UPDATE&amp;creator=factset&amp;DYN_ARGS=TRUE&amp;DOC_NAME=FAT:FQL_AUDITING_CLIENT_TEMPLATE.FAT&amp;display_string=Audit&amp;VAR:KEY=JQNALAJWPK&amp;VAR:QUERY=RkZfRlJFRV9DRihMVE0sMCwsLCxVU0Qp&amp;WINDOW=FIRST_POPUP&amp;HEIGHT=450&amp;WIDTH=450&amp;START_MAXIMI","ZED=FALSE&amp;VAR:CALENDAR=US&amp;VAR:SYMBOL=HPQ&amp;VAR:INDEX=0"}</definedName>
    <definedName name="_654__FDSAUDITLINK__" localSheetId="2" hidden="1">{"fdsup://directions/FAT Viewer?action=UPDATE&amp;creator=factset&amp;DYN_ARGS=TRUE&amp;DOC_NAME=FAT:FQL_AUDITING_CLIENT_TEMPLATE.FAT&amp;display_string=Audit&amp;VAR:KEY=JSDEZSXAPM&amp;VAR:QUERY=RkZfRlJFRV9DRihMVE0sMCwsLCxVU0Qp&amp;WINDOW=FIRST_POPUP&amp;HEIGHT=450&amp;WIDTH=450&amp;START_MAXIMI","ZED=FALSE&amp;VAR:CALENDAR=US&amp;VAR:SYMBOL=GOOG&amp;VAR:INDEX=0"}</definedName>
    <definedName name="_654__FDSAUDITLINK__" hidden="1">{"fdsup://directions/FAT Viewer?action=UPDATE&amp;creator=factset&amp;DYN_ARGS=TRUE&amp;DOC_NAME=FAT:FQL_AUDITING_CLIENT_TEMPLATE.FAT&amp;display_string=Audit&amp;VAR:KEY=JSDEZSXAPM&amp;VAR:QUERY=RkZfRlJFRV9DRihMVE0sMCwsLCxVU0Qp&amp;WINDOW=FIRST_POPUP&amp;HEIGHT=450&amp;WIDTH=450&amp;START_MAXIMI","ZED=FALSE&amp;VAR:CALENDAR=US&amp;VAR:SYMBOL=GOOG&amp;VAR:INDEX=0"}</definedName>
    <definedName name="_655__FDSAUDITLINK__" localSheetId="2" hidden="1">{"fdsup://directions/FAT Viewer?action=UPDATE&amp;creator=factset&amp;DYN_ARGS=TRUE&amp;DOC_NAME=FAT:FQL_AUDITING_CLIENT_TEMPLATE.FAT&amp;display_string=Audit&amp;VAR:KEY=JMDOZUVQRW&amp;VAR:QUERY=RkZfRlJFRV9DRihMVE0sMCwsLCxVU0Qp&amp;WINDOW=FIRST_POPUP&amp;HEIGHT=450&amp;WIDTH=450&amp;START_MAXIMI","ZED=FALSE&amp;VAR:CALENDAR=US&amp;VAR:SYMBOL=CREE&amp;VAR:INDEX=0"}</definedName>
    <definedName name="_655__FDSAUDITLINK__" hidden="1">{"fdsup://directions/FAT Viewer?action=UPDATE&amp;creator=factset&amp;DYN_ARGS=TRUE&amp;DOC_NAME=FAT:FQL_AUDITING_CLIENT_TEMPLATE.FAT&amp;display_string=Audit&amp;VAR:KEY=JMDOZUVQRW&amp;VAR:QUERY=RkZfRlJFRV9DRihMVE0sMCwsLCxVU0Qp&amp;WINDOW=FIRST_POPUP&amp;HEIGHT=450&amp;WIDTH=450&amp;START_MAXIMI","ZED=FALSE&amp;VAR:CALENDAR=US&amp;VAR:SYMBOL=CREE&amp;VAR:INDEX=0"}</definedName>
    <definedName name="_656__FDSAUDITLINK__" localSheetId="2" hidden="1">{"fdsup://directions/FAT Viewer?action=UPDATE&amp;creator=factset&amp;DYN_ARGS=TRUE&amp;DOC_NAME=FAT:FQL_AUDITING_CLIENT_TEMPLATE.FAT&amp;display_string=Audit&amp;VAR:KEY=JOPSPYPOFK&amp;VAR:QUERY=RkZfRlJFRV9DRihMVE0sMCwsLCxVU0Qp&amp;WINDOW=FIRST_POPUP&amp;HEIGHT=450&amp;WIDTH=450&amp;START_MAXIMI","ZED=FALSE&amp;VAR:CALENDAR=US&amp;VAR:SYMBOL=CTXS&amp;VAR:INDEX=0"}</definedName>
    <definedName name="_656__FDSAUDITLINK__" hidden="1">{"fdsup://directions/FAT Viewer?action=UPDATE&amp;creator=factset&amp;DYN_ARGS=TRUE&amp;DOC_NAME=FAT:FQL_AUDITING_CLIENT_TEMPLATE.FAT&amp;display_string=Audit&amp;VAR:KEY=JOPSPYPOFK&amp;VAR:QUERY=RkZfRlJFRV9DRihMVE0sMCwsLCxVU0Qp&amp;WINDOW=FIRST_POPUP&amp;HEIGHT=450&amp;WIDTH=450&amp;START_MAXIMI","ZED=FALSE&amp;VAR:CALENDAR=US&amp;VAR:SYMBOL=CTXS&amp;VAR:INDEX=0"}</definedName>
    <definedName name="_657__FDSAUDITLINK__" localSheetId="2" hidden="1">{"fdsup://directions/FAT Viewer?action=UPDATE&amp;creator=factset&amp;DYN_ARGS=TRUE&amp;DOC_NAME=FAT:FQL_AUDITING_CLIENT_TEMPLATE.FAT&amp;display_string=Audit&amp;VAR:KEY=RGXKHQNIRS&amp;VAR:QUERY=RkZfRlJFRV9DRihMVE0sMCwsLCxVU0Qp&amp;WINDOW=FIRST_POPUP&amp;HEIGHT=450&amp;WIDTH=450&amp;START_MAXIMI","ZED=FALSE&amp;VAR:CALENDAR=US&amp;VAR:SYMBOL=CSCO&amp;VAR:INDEX=0"}</definedName>
    <definedName name="_657__FDSAUDITLINK__" hidden="1">{"fdsup://directions/FAT Viewer?action=UPDATE&amp;creator=factset&amp;DYN_ARGS=TRUE&amp;DOC_NAME=FAT:FQL_AUDITING_CLIENT_TEMPLATE.FAT&amp;display_string=Audit&amp;VAR:KEY=RGXKHQNIRS&amp;VAR:QUERY=RkZfRlJFRV9DRihMVE0sMCwsLCxVU0Qp&amp;WINDOW=FIRST_POPUP&amp;HEIGHT=450&amp;WIDTH=450&amp;START_MAXIMI","ZED=FALSE&amp;VAR:CALENDAR=US&amp;VAR:SYMBOL=CSCO&amp;VAR:INDEX=0"}</definedName>
    <definedName name="_658__FDSAUDITLINK__" localSheetId="2" hidden="1">{"fdsup://directions/FAT Viewer?action=UPDATE&amp;creator=factset&amp;DYN_ARGS=TRUE&amp;DOC_NAME=FAT:FQL_AUDITING_CLIENT_TEMPLATE.FAT&amp;display_string=Audit&amp;VAR:KEY=BOZUZWNMRU&amp;VAR:QUERY=RkZfRlJFRV9DRihMVE0sMCwsLCxVU0Qp&amp;WINDOW=FIRST_POPUP&amp;HEIGHT=450&amp;WIDTH=450&amp;START_MAXIMI","ZED=FALSE&amp;VAR:CALENDAR=US&amp;VAR:SYMBOL=AAPL&amp;VAR:INDEX=0"}</definedName>
    <definedName name="_658__FDSAUDITLINK__" hidden="1">{"fdsup://directions/FAT Viewer?action=UPDATE&amp;creator=factset&amp;DYN_ARGS=TRUE&amp;DOC_NAME=FAT:FQL_AUDITING_CLIENT_TEMPLATE.FAT&amp;display_string=Audit&amp;VAR:KEY=BOZUZWNMRU&amp;VAR:QUERY=RkZfRlJFRV9DRihMVE0sMCwsLCxVU0Qp&amp;WINDOW=FIRST_POPUP&amp;HEIGHT=450&amp;WIDTH=450&amp;START_MAXIMI","ZED=FALSE&amp;VAR:CALENDAR=US&amp;VAR:SYMBOL=AAPL&amp;VAR:INDEX=0"}</definedName>
    <definedName name="_659__FDSAUDITLINK__" localSheetId="2" hidden="1">{"fdsup://directions/FAT Viewer?action=UPDATE&amp;creator=factset&amp;DYN_ARGS=TRUE&amp;DOC_NAME=FAT:FQL_AUDITING_CLIENT_TEMPLATE.FAT&amp;display_string=Audit&amp;VAR:KEY=ZMBEJWNUZU&amp;VAR:QUERY=RkZfRlJFRV9DRihMVE0sMCwsLCxVU0Qp&amp;WINDOW=FIRST_POPUP&amp;HEIGHT=450&amp;WIDTH=450&amp;START_MAXIMI","ZED=FALSE&amp;VAR:CALENDAR=US&amp;VAR:SYMBOL=A&amp;VAR:INDEX=0"}</definedName>
    <definedName name="_659__FDSAUDITLINK__" hidden="1">{"fdsup://directions/FAT Viewer?action=UPDATE&amp;creator=factset&amp;DYN_ARGS=TRUE&amp;DOC_NAME=FAT:FQL_AUDITING_CLIENT_TEMPLATE.FAT&amp;display_string=Audit&amp;VAR:KEY=ZMBEJWNUZU&amp;VAR:QUERY=RkZfRlJFRV9DRihMVE0sMCwsLCxVU0Qp&amp;WINDOW=FIRST_POPUP&amp;HEIGHT=450&amp;WIDTH=450&amp;START_MAXIMI","ZED=FALSE&amp;VAR:CALENDAR=US&amp;VAR:SYMBOL=A&amp;VAR:INDEX=0"}</definedName>
    <definedName name="_66__FDSAUDITLINK__" localSheetId="2" hidden="1">{"fdsup://Directions/FactSet Auditing Viewer?action=AUDIT_VALUE&amp;DB=129&amp;ID1=64110D10&amp;VALUEID=01001&amp;SDATE=2004&amp;PERIODTYPE=ANN_STD&amp;SCFT=3&amp;window=popup_no_bar&amp;width=385&amp;height=120&amp;START_MAXIMIZED=FALSE&amp;creator=factset&amp;display_string=Audit"}</definedName>
    <definedName name="_66__FDSAUDITLINK__" hidden="1">{"fdsup://Directions/FactSet Auditing Viewer?action=AUDIT_VALUE&amp;DB=129&amp;ID1=64110D10&amp;VALUEID=01001&amp;SDATE=2004&amp;PERIODTYPE=ANN_STD&amp;SCFT=3&amp;window=popup_no_bar&amp;width=385&amp;height=120&amp;START_MAXIMIZED=FALSE&amp;creator=factset&amp;display_string=Audit"}</definedName>
    <definedName name="_660__FDSAUDITLINK__" localSheetId="2" hidden="1">{"fdsup://directions/FAT Viewer?action=UPDATE&amp;creator=factset&amp;DYN_ARGS=TRUE&amp;DOC_NAME=FAT:FQL_AUDITING_CLIENT_TEMPLATE.FAT&amp;display_string=Audit&amp;VAR:KEY=ZUDUDAJIVI&amp;VAR:QUERY=RkZfRlJFRV9DRihMVE0sMCwsLCxVU0Qp&amp;WINDOW=FIRST_POPUP&amp;HEIGHT=450&amp;WIDTH=450&amp;START_MAXIMI","ZED=FALSE&amp;VAR:CALENDAR=US&amp;VAR:SYMBOL=ADBE&amp;VAR:INDEX=0"}</definedName>
    <definedName name="_660__FDSAUDITLINK__" hidden="1">{"fdsup://directions/FAT Viewer?action=UPDATE&amp;creator=factset&amp;DYN_ARGS=TRUE&amp;DOC_NAME=FAT:FQL_AUDITING_CLIENT_TEMPLATE.FAT&amp;display_string=Audit&amp;VAR:KEY=ZUDUDAJIVI&amp;VAR:QUERY=RkZfRlJFRV9DRihMVE0sMCwsLCxVU0Qp&amp;WINDOW=FIRST_POPUP&amp;HEIGHT=450&amp;WIDTH=450&amp;START_MAXIMI","ZED=FALSE&amp;VAR:CALENDAR=US&amp;VAR:SYMBOL=ADBE&amp;VAR:INDEX=0"}</definedName>
    <definedName name="_661__FDSAUDITLINK__" localSheetId="2" hidden="1">{"fdsup://directions/FAT Viewer?action=UPDATE&amp;creator=factset&amp;DYN_ARGS=TRUE&amp;DOC_NAME=FAT:FQL_AUDITING_CLIENT_TEMPLATE.FAT&amp;display_string=Audit&amp;VAR:KEY=BOVMJMJUTO&amp;VAR:QUERY=RkZfRlJFRV9DRihMVE0sMCwsLCxVU0Qp&amp;WINDOW=FIRST_POPUP&amp;HEIGHT=450&amp;WIDTH=450&amp;START_MAXIMI","ZED=FALSE&amp;VAR:CALENDAR=US&amp;VAR:SYMBOL=ACN&amp;VAR:INDEX=0"}</definedName>
    <definedName name="_661__FDSAUDITLINK__" hidden="1">{"fdsup://directions/FAT Viewer?action=UPDATE&amp;creator=factset&amp;DYN_ARGS=TRUE&amp;DOC_NAME=FAT:FQL_AUDITING_CLIENT_TEMPLATE.FAT&amp;display_string=Audit&amp;VAR:KEY=BOVMJMJUTO&amp;VAR:QUERY=RkZfRlJFRV9DRihMVE0sMCwsLCxVU0Qp&amp;WINDOW=FIRST_POPUP&amp;HEIGHT=450&amp;WIDTH=450&amp;START_MAXIMI","ZED=FALSE&amp;VAR:CALENDAR=US&amp;VAR:SYMBOL=ACN&amp;VAR:INDEX=0"}</definedName>
    <definedName name="_662__FDSAUDITLINK__" localSheetId="2" hidden="1">{"fdsup://directions/FAT Viewer?action=UPDATE&amp;creator=factset&amp;DYN_ARGS=TRUE&amp;DOC_NAME=FAT:FQL_AUDITING_CLIENT_TEMPLATE.FAT&amp;display_string=Audit&amp;VAR:KEY=BCDSZUVMZY&amp;VAR:QUERY=RkZfR1JPU1NfTUdOKE1PTiwwKQ==&amp;WINDOW=FIRST_POPUP&amp;HEIGHT=450&amp;WIDTH=450&amp;START_MAXIMIZED=","FALSE&amp;VAR:CALENDAR=US&amp;VAR:SYMBOL=TRMB&amp;VAR:INDEX=0"}</definedName>
    <definedName name="_662__FDSAUDITLINK__" hidden="1">{"fdsup://directions/FAT Viewer?action=UPDATE&amp;creator=factset&amp;DYN_ARGS=TRUE&amp;DOC_NAME=FAT:FQL_AUDITING_CLIENT_TEMPLATE.FAT&amp;display_string=Audit&amp;VAR:KEY=BCDSZUVMZY&amp;VAR:QUERY=RkZfR1JPU1NfTUdOKE1PTiwwKQ==&amp;WINDOW=FIRST_POPUP&amp;HEIGHT=450&amp;WIDTH=450&amp;START_MAXIMIZED=","FALSE&amp;VAR:CALENDAR=US&amp;VAR:SYMBOL=TRMB&amp;VAR:INDEX=0"}</definedName>
    <definedName name="_663__FDSAUDITLINK__" localSheetId="2" hidden="1">{"fdsup://directions/FAT Viewer?action=UPDATE&amp;creator=factset&amp;DYN_ARGS=TRUE&amp;DOC_NAME=FAT:FQL_AUDITING_CLIENT_TEMPLATE.FAT&amp;display_string=Audit&amp;VAR:KEY=PQDAHUJIRQ&amp;VAR:QUERY=RkZfR1JPU1NfTUdOKE1PTiwwKQ==&amp;WINDOW=FIRST_POPUP&amp;HEIGHT=450&amp;WIDTH=450&amp;START_MAXIMIZED=","FALSE&amp;VAR:CALENDAR=US&amp;VAR:SYMBOL=IBM&amp;VAR:INDEX=0"}</definedName>
    <definedName name="_663__FDSAUDITLINK__" hidden="1">{"fdsup://directions/FAT Viewer?action=UPDATE&amp;creator=factset&amp;DYN_ARGS=TRUE&amp;DOC_NAME=FAT:FQL_AUDITING_CLIENT_TEMPLATE.FAT&amp;display_string=Audit&amp;VAR:KEY=PQDAHUJIRQ&amp;VAR:QUERY=RkZfR1JPU1NfTUdOKE1PTiwwKQ==&amp;WINDOW=FIRST_POPUP&amp;HEIGHT=450&amp;WIDTH=450&amp;START_MAXIMIZED=","FALSE&amp;VAR:CALENDAR=US&amp;VAR:SYMBOL=IBM&amp;VAR:INDEX=0"}</definedName>
    <definedName name="_664__FDSAUDITLINK__" localSheetId="2" hidden="1">{"fdsup://directions/FAT Viewer?action=UPDATE&amp;creator=factset&amp;DYN_ARGS=TRUE&amp;DOC_NAME=FAT:FQL_AUDITING_CLIENT_TEMPLATE.FAT&amp;display_string=Audit&amp;VAR:KEY=TCJIVQZQHK&amp;VAR:QUERY=RkZfR1JPU1NfTUdOKE1PTiwwKQ==&amp;WINDOW=FIRST_POPUP&amp;HEIGHT=450&amp;WIDTH=450&amp;START_MAXIMIZED=","FALSE&amp;VAR:CALENDAR=US&amp;VAR:SYMBOL=HPQ&amp;VAR:INDEX=0"}</definedName>
    <definedName name="_664__FDSAUDITLINK__" hidden="1">{"fdsup://directions/FAT Viewer?action=UPDATE&amp;creator=factset&amp;DYN_ARGS=TRUE&amp;DOC_NAME=FAT:FQL_AUDITING_CLIENT_TEMPLATE.FAT&amp;display_string=Audit&amp;VAR:KEY=TCJIVQZQHK&amp;VAR:QUERY=RkZfR1JPU1NfTUdOKE1PTiwwKQ==&amp;WINDOW=FIRST_POPUP&amp;HEIGHT=450&amp;WIDTH=450&amp;START_MAXIMIZED=","FALSE&amp;VAR:CALENDAR=US&amp;VAR:SYMBOL=HPQ&amp;VAR:INDEX=0"}</definedName>
    <definedName name="_665__FDSAUDITLINK__" localSheetId="2" hidden="1">{"fdsup://directions/FAT Viewer?action=UPDATE&amp;creator=factset&amp;DYN_ARGS=TRUE&amp;DOC_NAME=FAT:FQL_AUDITING_CLIENT_TEMPLATE.FAT&amp;display_string=Audit&amp;VAR:KEY=RQHSDYNKLA&amp;VAR:QUERY=RkZfR1JPU1NfTUdOKE1PTiwwKQ==&amp;WINDOW=FIRST_POPUP&amp;HEIGHT=450&amp;WIDTH=450&amp;START_MAXIMIZED=","FALSE&amp;VAR:CALENDAR=US&amp;VAR:SYMBOL=GOOG&amp;VAR:INDEX=0"}</definedName>
    <definedName name="_665__FDSAUDITLINK__" hidden="1">{"fdsup://directions/FAT Viewer?action=UPDATE&amp;creator=factset&amp;DYN_ARGS=TRUE&amp;DOC_NAME=FAT:FQL_AUDITING_CLIENT_TEMPLATE.FAT&amp;display_string=Audit&amp;VAR:KEY=RQHSDYNKLA&amp;VAR:QUERY=RkZfR1JPU1NfTUdOKE1PTiwwKQ==&amp;WINDOW=FIRST_POPUP&amp;HEIGHT=450&amp;WIDTH=450&amp;START_MAXIMIZED=","FALSE&amp;VAR:CALENDAR=US&amp;VAR:SYMBOL=GOOG&amp;VAR:INDEX=0"}</definedName>
    <definedName name="_666__FDSAUDITLINK__" localSheetId="2" hidden="1">{"fdsup://directions/FAT Viewer?action=UPDATE&amp;creator=factset&amp;DYN_ARGS=TRUE&amp;DOC_NAME=FAT:FQL_AUDITING_CLIENT_TEMPLATE.FAT&amp;display_string=Audit&amp;VAR:KEY=NOLKZMXWLY&amp;VAR:QUERY=RkZfR1JPU1NfTUdOKE1PTiwwKQ==&amp;WINDOW=FIRST_POPUP&amp;HEIGHT=450&amp;WIDTH=450&amp;START_MAXIMIZED=","FALSE&amp;VAR:CALENDAR=US&amp;VAR:SYMBOL=CREE&amp;VAR:INDEX=0"}</definedName>
    <definedName name="_666__FDSAUDITLINK__" hidden="1">{"fdsup://directions/FAT Viewer?action=UPDATE&amp;creator=factset&amp;DYN_ARGS=TRUE&amp;DOC_NAME=FAT:FQL_AUDITING_CLIENT_TEMPLATE.FAT&amp;display_string=Audit&amp;VAR:KEY=NOLKZMXWLY&amp;VAR:QUERY=RkZfR1JPU1NfTUdOKE1PTiwwKQ==&amp;WINDOW=FIRST_POPUP&amp;HEIGHT=450&amp;WIDTH=450&amp;START_MAXIMIZED=","FALSE&amp;VAR:CALENDAR=US&amp;VAR:SYMBOL=CREE&amp;VAR:INDEX=0"}</definedName>
    <definedName name="_667__FDSAUDITLINK__" localSheetId="2" hidden="1">{"fdsup://directions/FAT Viewer?action=UPDATE&amp;creator=factset&amp;DYN_ARGS=TRUE&amp;DOC_NAME=FAT:FQL_AUDITING_CLIENT_TEMPLATE.FAT&amp;display_string=Audit&amp;VAR:KEY=VWDIJGDYJM&amp;VAR:QUERY=RkZfR1JPU1NfTUdOKE1PTiwwKQ==&amp;WINDOW=FIRST_POPUP&amp;HEIGHT=450&amp;WIDTH=450&amp;START_MAXIMIZED=","FALSE&amp;VAR:CALENDAR=US&amp;VAR:SYMBOL=CTXS&amp;VAR:INDEX=0"}</definedName>
    <definedName name="_667__FDSAUDITLINK__" hidden="1">{"fdsup://directions/FAT Viewer?action=UPDATE&amp;creator=factset&amp;DYN_ARGS=TRUE&amp;DOC_NAME=FAT:FQL_AUDITING_CLIENT_TEMPLATE.FAT&amp;display_string=Audit&amp;VAR:KEY=VWDIJGDYJM&amp;VAR:QUERY=RkZfR1JPU1NfTUdOKE1PTiwwKQ==&amp;WINDOW=FIRST_POPUP&amp;HEIGHT=450&amp;WIDTH=450&amp;START_MAXIMIZED=","FALSE&amp;VAR:CALENDAR=US&amp;VAR:SYMBOL=CTXS&amp;VAR:INDEX=0"}</definedName>
    <definedName name="_668__FDSAUDITLINK__" localSheetId="2" hidden="1">{"fdsup://directions/FAT Viewer?action=UPDATE&amp;creator=factset&amp;DYN_ARGS=TRUE&amp;DOC_NAME=FAT:FQL_AUDITING_CLIENT_TEMPLATE.FAT&amp;display_string=Audit&amp;VAR:KEY=FQTMDWHUNQ&amp;VAR:QUERY=RkZfR1JPU1NfTUdOKE1PTiwwKQ==&amp;WINDOW=FIRST_POPUP&amp;HEIGHT=450&amp;WIDTH=450&amp;START_MAXIMIZED=","FALSE&amp;VAR:CALENDAR=US&amp;VAR:SYMBOL=CSCO&amp;VAR:INDEX=0"}</definedName>
    <definedName name="_668__FDSAUDITLINK__" hidden="1">{"fdsup://directions/FAT Viewer?action=UPDATE&amp;creator=factset&amp;DYN_ARGS=TRUE&amp;DOC_NAME=FAT:FQL_AUDITING_CLIENT_TEMPLATE.FAT&amp;display_string=Audit&amp;VAR:KEY=FQTMDWHUNQ&amp;VAR:QUERY=RkZfR1JPU1NfTUdOKE1PTiwwKQ==&amp;WINDOW=FIRST_POPUP&amp;HEIGHT=450&amp;WIDTH=450&amp;START_MAXIMIZED=","FALSE&amp;VAR:CALENDAR=US&amp;VAR:SYMBOL=CSCO&amp;VAR:INDEX=0"}</definedName>
    <definedName name="_669__FDSAUDITLINK__" localSheetId="2" hidden="1">{"fdsup://directions/FAT Viewer?action=UPDATE&amp;creator=factset&amp;DYN_ARGS=TRUE&amp;DOC_NAME=FAT:FQL_AUDITING_CLIENT_TEMPLATE.FAT&amp;display_string=Audit&amp;VAR:KEY=HKVSBETGRQ&amp;VAR:QUERY=RkZfR1JPU1NfTUdOKE1PTiwwKQ==&amp;WINDOW=FIRST_POPUP&amp;HEIGHT=450&amp;WIDTH=450&amp;START_MAXIMIZED=","FALSE&amp;VAR:CALENDAR=US&amp;VAR:SYMBOL=AAPL&amp;VAR:INDEX=0"}</definedName>
    <definedName name="_669__FDSAUDITLINK__" hidden="1">{"fdsup://directions/FAT Viewer?action=UPDATE&amp;creator=factset&amp;DYN_ARGS=TRUE&amp;DOC_NAME=FAT:FQL_AUDITING_CLIENT_TEMPLATE.FAT&amp;display_string=Audit&amp;VAR:KEY=HKVSBETGRQ&amp;VAR:QUERY=RkZfR1JPU1NfTUdOKE1PTiwwKQ==&amp;WINDOW=FIRST_POPUP&amp;HEIGHT=450&amp;WIDTH=450&amp;START_MAXIMIZED=","FALSE&amp;VAR:CALENDAR=US&amp;VAR:SYMBOL=AAPL&amp;VAR:INDEX=0"}</definedName>
    <definedName name="_670__FDSAUDITLINK__" localSheetId="2" hidden="1">{"fdsup://directions/FAT Viewer?action=UPDATE&amp;creator=factset&amp;DYN_ARGS=TRUE&amp;DOC_NAME=FAT:FQL_AUDITING_CLIENT_TEMPLATE.FAT&amp;display_string=Audit&amp;VAR:KEY=XUBAHYRYRW&amp;VAR:QUERY=RkZfR1JPU1NfTUdOKE1PTiwwKQ==&amp;WINDOW=FIRST_POPUP&amp;HEIGHT=450&amp;WIDTH=450&amp;START_MAXIMIZED=","FALSE&amp;VAR:CALENDAR=US&amp;VAR:SYMBOL=A&amp;VAR:INDEX=0"}</definedName>
    <definedName name="_670__FDSAUDITLINK__" hidden="1">{"fdsup://directions/FAT Viewer?action=UPDATE&amp;creator=factset&amp;DYN_ARGS=TRUE&amp;DOC_NAME=FAT:FQL_AUDITING_CLIENT_TEMPLATE.FAT&amp;display_string=Audit&amp;VAR:KEY=XUBAHYRYRW&amp;VAR:QUERY=RkZfR1JPU1NfTUdOKE1PTiwwKQ==&amp;WINDOW=FIRST_POPUP&amp;HEIGHT=450&amp;WIDTH=450&amp;START_MAXIMIZED=","FALSE&amp;VAR:CALENDAR=US&amp;VAR:SYMBOL=A&amp;VAR:INDEX=0"}</definedName>
    <definedName name="_671__FDSAUDITLINK__" localSheetId="2" hidden="1">{"fdsup://directions/FAT Viewer?action=UPDATE&amp;creator=factset&amp;DYN_ARGS=TRUE&amp;DOC_NAME=FAT:FQL_AUDITING_CLIENT_TEMPLATE.FAT&amp;display_string=Audit&amp;VAR:KEY=TQXWRADYDC&amp;VAR:QUERY=RkZfR1JPU1NfTUdOKE1PTiwwKQ==&amp;WINDOW=FIRST_POPUP&amp;HEIGHT=450&amp;WIDTH=450&amp;START_MAXIMIZED=","FALSE&amp;VAR:CALENDAR=US&amp;VAR:SYMBOL=ADBE&amp;VAR:INDEX=0"}</definedName>
    <definedName name="_671__FDSAUDITLINK__" hidden="1">{"fdsup://directions/FAT Viewer?action=UPDATE&amp;creator=factset&amp;DYN_ARGS=TRUE&amp;DOC_NAME=FAT:FQL_AUDITING_CLIENT_TEMPLATE.FAT&amp;display_string=Audit&amp;VAR:KEY=TQXWRADYDC&amp;VAR:QUERY=RkZfR1JPU1NfTUdOKE1PTiwwKQ==&amp;WINDOW=FIRST_POPUP&amp;HEIGHT=450&amp;WIDTH=450&amp;START_MAXIMIZED=","FALSE&amp;VAR:CALENDAR=US&amp;VAR:SYMBOL=ADBE&amp;VAR:INDEX=0"}</definedName>
    <definedName name="_672__FDSAUDITLINK__" localSheetId="2" hidden="1">{"fdsup://directions/FAT Viewer?action=UPDATE&amp;creator=factset&amp;DYN_ARGS=TRUE&amp;DOC_NAME=FAT:FQL_AUDITING_CLIENT_TEMPLATE.FAT&amp;display_string=Audit&amp;VAR:KEY=DYNWJKNGBE&amp;VAR:QUERY=RkZfR1JPU1NfTUdOKE1PTiwwKQ==&amp;WINDOW=FIRST_POPUP&amp;HEIGHT=450&amp;WIDTH=450&amp;START_MAXIMIZED=","FALSE&amp;VAR:CALENDAR=US&amp;VAR:SYMBOL=ACN&amp;VAR:INDEX=0"}</definedName>
    <definedName name="_672__FDSAUDITLINK__" hidden="1">{"fdsup://directions/FAT Viewer?action=UPDATE&amp;creator=factset&amp;DYN_ARGS=TRUE&amp;DOC_NAME=FAT:FQL_AUDITING_CLIENT_TEMPLATE.FAT&amp;display_string=Audit&amp;VAR:KEY=DYNWJKNGBE&amp;VAR:QUERY=RkZfR1JPU1NfTUdOKE1PTiwwKQ==&amp;WINDOW=FIRST_POPUP&amp;HEIGHT=450&amp;WIDTH=450&amp;START_MAXIMIZED=","FALSE&amp;VAR:CALENDAR=US&amp;VAR:SYMBOL=ACN&amp;VAR:INDEX=0"}</definedName>
    <definedName name="_673__FDSAUDITLINK__" localSheetId="2" hidden="1">{"fdsup://directions/FAT Viewer?action=UPDATE&amp;creator=factset&amp;DYN_ARGS=TRUE&amp;DOC_NAME=FAT:FQL_AUDITING_CLIENT_TEMPLATE.FAT&amp;display_string=Audit&amp;VAR:KEY=LWXQNUPMXE&amp;VAR:QUERY=RkZfRlJFRV9DRihMVE0sMCwsLCxVU0Qp&amp;WINDOW=FIRST_POPUP&amp;HEIGHT=450&amp;WIDTH=450&amp;START_MAXIMI","ZED=FALSE&amp;VAR:CALENDAR=US&amp;VAR:SYMBOL=TECHNOLOGY&amp;VAR:INDEX=0"}</definedName>
    <definedName name="_673__FDSAUDITLINK__" hidden="1">{"fdsup://directions/FAT Viewer?action=UPDATE&amp;creator=factset&amp;DYN_ARGS=TRUE&amp;DOC_NAME=FAT:FQL_AUDITING_CLIENT_TEMPLATE.FAT&amp;display_string=Audit&amp;VAR:KEY=LWXQNUPMXE&amp;VAR:QUERY=RkZfRlJFRV9DRihMVE0sMCwsLCxVU0Qp&amp;WINDOW=FIRST_POPUP&amp;HEIGHT=450&amp;WIDTH=450&amp;START_MAXIMI","ZED=FALSE&amp;VAR:CALENDAR=US&amp;VAR:SYMBOL=TECHNOLOGY&amp;VAR:INDEX=0"}</definedName>
    <definedName name="_674__FDSAUDITLINK__" localSheetId="2" hidden="1">{"fdsup://directions/FAT Viewer?action=UPDATE&amp;creator=factset&amp;DYN_ARGS=TRUE&amp;DOC_NAME=FAT:FQL_AUDITING_CLIENT_TEMPLATE.FAT&amp;display_string=Audit&amp;VAR:KEY=JIBUXMFIDK&amp;VAR:QUERY=RkZfRlJFRV9DRihMVE0sMCwsLCxVU0Qp&amp;WINDOW=FIRST_POPUP&amp;HEIGHT=450&amp;WIDTH=450&amp;START_MAXIMI","ZED=FALSE&amp;VAR:CALENDAR=US&amp;VAR:SYMBOL=VMI&amp;VAR:INDEX=0"}</definedName>
    <definedName name="_674__FDSAUDITLINK__" hidden="1">{"fdsup://directions/FAT Viewer?action=UPDATE&amp;creator=factset&amp;DYN_ARGS=TRUE&amp;DOC_NAME=FAT:FQL_AUDITING_CLIENT_TEMPLATE.FAT&amp;display_string=Audit&amp;VAR:KEY=JIBUXMFIDK&amp;VAR:QUERY=RkZfRlJFRV9DRihMVE0sMCwsLCxVU0Qp&amp;WINDOW=FIRST_POPUP&amp;HEIGHT=450&amp;WIDTH=450&amp;START_MAXIMI","ZED=FALSE&amp;VAR:CALENDAR=US&amp;VAR:SYMBOL=VMI&amp;VAR:INDEX=0"}</definedName>
    <definedName name="_675__FDSAUDITLINK__" localSheetId="2" hidden="1">{"fdsup://directions/FAT Viewer?action=UPDATE&amp;creator=factset&amp;DYN_ARGS=TRUE&amp;DOC_NAME=FAT:FQL_AUDITING_CLIENT_TEMPLATE.FAT&amp;display_string=Audit&amp;VAR:KEY=ZMLYHAJGHA&amp;VAR:QUERY=RkZfRlJFRV9DRihMVE0sMCwsLCxVU0Qp&amp;WINDOW=FIRST_POPUP&amp;HEIGHT=450&amp;WIDTH=450&amp;START_MAXIMI","ZED=FALSE&amp;VAR:CALENDAR=US&amp;VAR:SYMBOL=PWR&amp;VAR:INDEX=0"}</definedName>
    <definedName name="_675__FDSAUDITLINK__" hidden="1">{"fdsup://directions/FAT Viewer?action=UPDATE&amp;creator=factset&amp;DYN_ARGS=TRUE&amp;DOC_NAME=FAT:FQL_AUDITING_CLIENT_TEMPLATE.FAT&amp;display_string=Audit&amp;VAR:KEY=ZMLYHAJGHA&amp;VAR:QUERY=RkZfRlJFRV9DRihMVE0sMCwsLCxVU0Qp&amp;WINDOW=FIRST_POPUP&amp;HEIGHT=450&amp;WIDTH=450&amp;START_MAXIMI","ZED=FALSE&amp;VAR:CALENDAR=US&amp;VAR:SYMBOL=PWR&amp;VAR:INDEX=0"}</definedName>
    <definedName name="_676__FDSAUDITLINK__" localSheetId="2" hidden="1">{"fdsup://directions/FAT Viewer?action=UPDATE&amp;creator=factset&amp;DYN_ARGS=TRUE&amp;DOC_NAME=FAT:FQL_AUDITING_CLIENT_TEMPLATE.FAT&amp;display_string=Audit&amp;VAR:KEY=HIDABEHQBQ&amp;VAR:QUERY=RkZfRlJFRV9DRihMVE0sMCwsLCxVU0Qp&amp;WINDOW=FIRST_POPUP&amp;HEIGHT=450&amp;WIDTH=450&amp;START_MAXIMI","ZED=FALSE&amp;VAR:CALENDAR=US&amp;VAR:SYMBOL=PLL&amp;VAR:INDEX=0"}</definedName>
    <definedName name="_676__FDSAUDITLINK__" hidden="1">{"fdsup://directions/FAT Viewer?action=UPDATE&amp;creator=factset&amp;DYN_ARGS=TRUE&amp;DOC_NAME=FAT:FQL_AUDITING_CLIENT_TEMPLATE.FAT&amp;display_string=Audit&amp;VAR:KEY=HIDABEHQBQ&amp;VAR:QUERY=RkZfRlJFRV9DRihMVE0sMCwsLCxVU0Qp&amp;WINDOW=FIRST_POPUP&amp;HEIGHT=450&amp;WIDTH=450&amp;START_MAXIMI","ZED=FALSE&amp;VAR:CALENDAR=US&amp;VAR:SYMBOL=PLL&amp;VAR:INDEX=0"}</definedName>
    <definedName name="_677__FDSAUDITLINK__" localSheetId="2" hidden="1">{"fdsup://directions/FAT Viewer?action=UPDATE&amp;creator=factset&amp;DYN_ARGS=TRUE&amp;DOC_NAME=FAT:FQL_AUDITING_CLIENT_TEMPLATE.FAT&amp;display_string=Audit&amp;VAR:KEY=BSZENUBSHI&amp;VAR:QUERY=RkZfRlJFRV9DRihMVE0sMCwsLCxVU0Qp&amp;WINDOW=FIRST_POPUP&amp;HEIGHT=450&amp;WIDTH=450&amp;START_MAXIMI","ZED=FALSE&amp;VAR:CALENDAR=US&amp;VAR:SYMBOL=JBHT&amp;VAR:INDEX=0"}</definedName>
    <definedName name="_677__FDSAUDITLINK__" hidden="1">{"fdsup://directions/FAT Viewer?action=UPDATE&amp;creator=factset&amp;DYN_ARGS=TRUE&amp;DOC_NAME=FAT:FQL_AUDITING_CLIENT_TEMPLATE.FAT&amp;display_string=Audit&amp;VAR:KEY=BSZENUBSHI&amp;VAR:QUERY=RkZfRlJFRV9DRihMVE0sMCwsLCxVU0Qp&amp;WINDOW=FIRST_POPUP&amp;HEIGHT=450&amp;WIDTH=450&amp;START_MAXIMI","ZED=FALSE&amp;VAR:CALENDAR=US&amp;VAR:SYMBOL=JBHT&amp;VAR:INDEX=0"}</definedName>
    <definedName name="_678__FDSAUDITLINK__" localSheetId="2" hidden="1">{"fdsup://directions/FAT Viewer?action=UPDATE&amp;creator=factset&amp;DYN_ARGS=TRUE&amp;DOC_NAME=FAT:FQL_AUDITING_CLIENT_TEMPLATE.FAT&amp;display_string=Audit&amp;VAR:KEY=XOXSNQFCNI&amp;VAR:QUERY=RkZfRlJFRV9DRihMVE0sMCwsLCxVU0Qp&amp;WINDOW=FIRST_POPUP&amp;HEIGHT=450&amp;WIDTH=450&amp;START_MAXIMI","ZED=FALSE&amp;VAR:CALENDAR=US&amp;VAR:SYMBOL=CMI&amp;VAR:INDEX=0"}</definedName>
    <definedName name="_678__FDSAUDITLINK__" hidden="1">{"fdsup://directions/FAT Viewer?action=UPDATE&amp;creator=factset&amp;DYN_ARGS=TRUE&amp;DOC_NAME=FAT:FQL_AUDITING_CLIENT_TEMPLATE.FAT&amp;display_string=Audit&amp;VAR:KEY=XOXSNQFCNI&amp;VAR:QUERY=RkZfRlJFRV9DRihMVE0sMCwsLCxVU0Qp&amp;WINDOW=FIRST_POPUP&amp;HEIGHT=450&amp;WIDTH=450&amp;START_MAXIMI","ZED=FALSE&amp;VAR:CALENDAR=US&amp;VAR:SYMBOL=CMI&amp;VAR:INDEX=0"}</definedName>
    <definedName name="_679__FDSAUDITLINK__" localSheetId="2" hidden="1">{"fdsup://directions/FAT Viewer?action=UPDATE&amp;creator=factset&amp;DYN_ARGS=TRUE&amp;DOC_NAME=FAT:FQL_AUDITING_CLIENT_TEMPLATE.FAT&amp;display_string=Audit&amp;VAR:KEY=ZOXALWRSPW&amp;VAR:QUERY=RkZfRlJFRV9DRihMVE0sMCwsLCxVU0Qp&amp;WINDOW=FIRST_POPUP&amp;HEIGHT=450&amp;WIDTH=450&amp;START_MAXIMI","ZED=FALSE&amp;VAR:CALENDAR=US&amp;VAR:SYMBOL=ABB&amp;VAR:INDEX=0"}</definedName>
    <definedName name="_679__FDSAUDITLINK__" hidden="1">{"fdsup://directions/FAT Viewer?action=UPDATE&amp;creator=factset&amp;DYN_ARGS=TRUE&amp;DOC_NAME=FAT:FQL_AUDITING_CLIENT_TEMPLATE.FAT&amp;display_string=Audit&amp;VAR:KEY=ZOXALWRSPW&amp;VAR:QUERY=RkZfRlJFRV9DRihMVE0sMCwsLCxVU0Qp&amp;WINDOW=FIRST_POPUP&amp;HEIGHT=450&amp;WIDTH=450&amp;START_MAXIMI","ZED=FALSE&amp;VAR:CALENDAR=US&amp;VAR:SYMBOL=ABB&amp;VAR:INDEX=0"}</definedName>
    <definedName name="_680__FDSAUDITLINK__" localSheetId="2" hidden="1">{"fdsup://directions/FAT Viewer?action=UPDATE&amp;creator=factset&amp;DYN_ARGS=TRUE&amp;DOC_NAME=FAT:FQL_AUDITING_CLIENT_TEMPLATE.FAT&amp;display_string=Audit&amp;VAR:KEY=BAJUVWHCTS&amp;VAR:QUERY=RkZfR1JPU1NfTUdOKE1PTiwwKQ==&amp;WINDOW=FIRST_POPUP&amp;HEIGHT=450&amp;WIDTH=450&amp;START_MAXIMIZED=","FALSE&amp;VAR:CALENDAR=US&amp;VAR:SYMBOL=VMI&amp;VAR:INDEX=0"}</definedName>
    <definedName name="_680__FDSAUDITLINK__" hidden="1">{"fdsup://directions/FAT Viewer?action=UPDATE&amp;creator=factset&amp;DYN_ARGS=TRUE&amp;DOC_NAME=FAT:FQL_AUDITING_CLIENT_TEMPLATE.FAT&amp;display_string=Audit&amp;VAR:KEY=BAJUVWHCTS&amp;VAR:QUERY=RkZfR1JPU1NfTUdOKE1PTiwwKQ==&amp;WINDOW=FIRST_POPUP&amp;HEIGHT=450&amp;WIDTH=450&amp;START_MAXIMIZED=","FALSE&amp;VAR:CALENDAR=US&amp;VAR:SYMBOL=VMI&amp;VAR:INDEX=0"}</definedName>
    <definedName name="_681__FDSAUDITLINK__" localSheetId="2" hidden="1">{"fdsup://directions/FAT Viewer?action=UPDATE&amp;creator=factset&amp;DYN_ARGS=TRUE&amp;DOC_NAME=FAT:FQL_AUDITING_CLIENT_TEMPLATE.FAT&amp;display_string=Audit&amp;VAR:KEY=TEDYBMJAZQ&amp;VAR:QUERY=RkZfR1JPU1NfTUdOKE1PTiwwKQ==&amp;WINDOW=FIRST_POPUP&amp;HEIGHT=450&amp;WIDTH=450&amp;START_MAXIMIZED=","FALSE&amp;VAR:CALENDAR=US&amp;VAR:SYMBOL=PWR&amp;VAR:INDEX=0"}</definedName>
    <definedName name="_681__FDSAUDITLINK__" hidden="1">{"fdsup://directions/FAT Viewer?action=UPDATE&amp;creator=factset&amp;DYN_ARGS=TRUE&amp;DOC_NAME=FAT:FQL_AUDITING_CLIENT_TEMPLATE.FAT&amp;display_string=Audit&amp;VAR:KEY=TEDYBMJAZQ&amp;VAR:QUERY=RkZfR1JPU1NfTUdOKE1PTiwwKQ==&amp;WINDOW=FIRST_POPUP&amp;HEIGHT=450&amp;WIDTH=450&amp;START_MAXIMIZED=","FALSE&amp;VAR:CALENDAR=US&amp;VAR:SYMBOL=PWR&amp;VAR:INDEX=0"}</definedName>
    <definedName name="_682__FDSAUDITLINK__" localSheetId="2" hidden="1">{"fdsup://directions/FAT Viewer?action=UPDATE&amp;creator=factset&amp;DYN_ARGS=TRUE&amp;DOC_NAME=FAT:FQL_AUDITING_CLIENT_TEMPLATE.FAT&amp;display_string=Audit&amp;VAR:KEY=ZEZODQZQBQ&amp;VAR:QUERY=RkZfR1JPU1NfTUdOKE1PTiwwKQ==&amp;WINDOW=FIRST_POPUP&amp;HEIGHT=450&amp;WIDTH=450&amp;START_MAXIMIZED=","FALSE&amp;VAR:CALENDAR=US&amp;VAR:SYMBOL=PLL&amp;VAR:INDEX=0"}</definedName>
    <definedName name="_682__FDSAUDITLINK__" hidden="1">{"fdsup://directions/FAT Viewer?action=UPDATE&amp;creator=factset&amp;DYN_ARGS=TRUE&amp;DOC_NAME=FAT:FQL_AUDITING_CLIENT_TEMPLATE.FAT&amp;display_string=Audit&amp;VAR:KEY=ZEZODQZQBQ&amp;VAR:QUERY=RkZfR1JPU1NfTUdOKE1PTiwwKQ==&amp;WINDOW=FIRST_POPUP&amp;HEIGHT=450&amp;WIDTH=450&amp;START_MAXIMIZED=","FALSE&amp;VAR:CALENDAR=US&amp;VAR:SYMBOL=PLL&amp;VAR:INDEX=0"}</definedName>
    <definedName name="_683__FDSAUDITLINK__" localSheetId="2" hidden="1">{"fdsup://directions/FAT Viewer?action=UPDATE&amp;creator=factset&amp;DYN_ARGS=TRUE&amp;DOC_NAME=FAT:FQL_AUDITING_CLIENT_TEMPLATE.FAT&amp;display_string=Audit&amp;VAR:KEY=NOPGXSNSVO&amp;VAR:QUERY=RkZfR1JPU1NfTUdOKE1PTiwwKQ==&amp;WINDOW=FIRST_POPUP&amp;HEIGHT=450&amp;WIDTH=450&amp;START_MAXIMIZED=","FALSE&amp;VAR:CALENDAR=US&amp;VAR:SYMBOL=JBHT&amp;VAR:INDEX=0"}</definedName>
    <definedName name="_683__FDSAUDITLINK__" hidden="1">{"fdsup://directions/FAT Viewer?action=UPDATE&amp;creator=factset&amp;DYN_ARGS=TRUE&amp;DOC_NAME=FAT:FQL_AUDITING_CLIENT_TEMPLATE.FAT&amp;display_string=Audit&amp;VAR:KEY=NOPGXSNSVO&amp;VAR:QUERY=RkZfR1JPU1NfTUdOKE1PTiwwKQ==&amp;WINDOW=FIRST_POPUP&amp;HEIGHT=450&amp;WIDTH=450&amp;START_MAXIMIZED=","FALSE&amp;VAR:CALENDAR=US&amp;VAR:SYMBOL=JBHT&amp;VAR:INDEX=0"}</definedName>
    <definedName name="_684__FDSAUDITLINK__" localSheetId="2" hidden="1">{"fdsup://directions/FAT Viewer?action=UPDATE&amp;creator=factset&amp;DYN_ARGS=TRUE&amp;DOC_NAME=FAT:FQL_AUDITING_CLIENT_TEMPLATE.FAT&amp;display_string=Audit&amp;VAR:KEY=TGREBMJIDC&amp;VAR:QUERY=RkZfR1JPU1NfTUdOKE1PTiwwKQ==&amp;WINDOW=FIRST_POPUP&amp;HEIGHT=450&amp;WIDTH=450&amp;START_MAXIMIZED=","FALSE&amp;VAR:CALENDAR=US&amp;VAR:SYMBOL=CMI&amp;VAR:INDEX=0"}</definedName>
    <definedName name="_684__FDSAUDITLINK__" hidden="1">{"fdsup://directions/FAT Viewer?action=UPDATE&amp;creator=factset&amp;DYN_ARGS=TRUE&amp;DOC_NAME=FAT:FQL_AUDITING_CLIENT_TEMPLATE.FAT&amp;display_string=Audit&amp;VAR:KEY=TGREBMJIDC&amp;VAR:QUERY=RkZfR1JPU1NfTUdOKE1PTiwwKQ==&amp;WINDOW=FIRST_POPUP&amp;HEIGHT=450&amp;WIDTH=450&amp;START_MAXIMIZED=","FALSE&amp;VAR:CALENDAR=US&amp;VAR:SYMBOL=CMI&amp;VAR:INDEX=0"}</definedName>
    <definedName name="_685__FDSAUDITLINK__" localSheetId="2" hidden="1">{"fdsup://directions/FAT Viewer?action=UPDATE&amp;creator=factset&amp;DYN_ARGS=TRUE&amp;DOC_NAME=FAT:FQL_AUDITING_CLIENT_TEMPLATE.FAT&amp;display_string=Audit&amp;VAR:KEY=TYNILUTUBS&amp;VAR:QUERY=RkZfR1JPU1NfTUdOKE1PTiwwKQ==&amp;WINDOW=FIRST_POPUP&amp;HEIGHT=450&amp;WIDTH=450&amp;START_MAXIMIZED=","FALSE&amp;VAR:CALENDAR=US&amp;VAR:SYMBOL=ABB&amp;VAR:INDEX=0"}</definedName>
    <definedName name="_685__FDSAUDITLINK__" hidden="1">{"fdsup://directions/FAT Viewer?action=UPDATE&amp;creator=factset&amp;DYN_ARGS=TRUE&amp;DOC_NAME=FAT:FQL_AUDITING_CLIENT_TEMPLATE.FAT&amp;display_string=Audit&amp;VAR:KEY=TYNILUTUBS&amp;VAR:QUERY=RkZfR1JPU1NfTUdOKE1PTiwwKQ==&amp;WINDOW=FIRST_POPUP&amp;HEIGHT=450&amp;WIDTH=450&amp;START_MAXIMIZED=","FALSE&amp;VAR:CALENDAR=US&amp;VAR:SYMBOL=ABB&amp;VAR:INDEX=0"}</definedName>
    <definedName name="_686__FDSAUDITLINK__" localSheetId="2" hidden="1">{"fdsup://directions/FAT Viewer?action=UPDATE&amp;creator=factset&amp;DYN_ARGS=TRUE&amp;DOC_NAME=FAT:FQL_AUDITING_CLIENT_TEMPLATE.FAT&amp;display_string=Audit&amp;VAR:KEY=ZQZSVUJGNC&amp;VAR:QUERY=RkZfRlJFRV9DRihMVE0sMCwsLCxVU0Qp&amp;WINDOW=FIRST_POPUP&amp;HEIGHT=450&amp;WIDTH=450&amp;START_MAXIMI","ZED=FALSE&amp;VAR:CALENDAR=US&amp;VAR:SYMBOL=INDUSTRIALS&amp;VAR:INDEX=0"}</definedName>
    <definedName name="_686__FDSAUDITLINK__" hidden="1">{"fdsup://directions/FAT Viewer?action=UPDATE&amp;creator=factset&amp;DYN_ARGS=TRUE&amp;DOC_NAME=FAT:FQL_AUDITING_CLIENT_TEMPLATE.FAT&amp;display_string=Audit&amp;VAR:KEY=ZQZSVUJGNC&amp;VAR:QUERY=RkZfRlJFRV9DRihMVE0sMCwsLCxVU0Qp&amp;WINDOW=FIRST_POPUP&amp;HEIGHT=450&amp;WIDTH=450&amp;START_MAXIMI","ZED=FALSE&amp;VAR:CALENDAR=US&amp;VAR:SYMBOL=INDUSTRIALS&amp;VAR:INDEX=0"}</definedName>
    <definedName name="_687__FDSAUDITLINK__" localSheetId="2" hidden="1">{"fdsup://directions/FAT Viewer?action=UPDATE&amp;creator=factset&amp;DYN_ARGS=TRUE&amp;DOC_NAME=FAT:FQL_AUDITING_CLIENT_TEMPLATE.FAT&amp;display_string=Audit&amp;VAR:KEY=HMHMRGZGDC&amp;VAR:QUERY=RkZfRlJFRV9DRihMVE0sMCwsLCxVU0Qp&amp;WINDOW=FIRST_POPUP&amp;HEIGHT=450&amp;WIDTH=450&amp;START_MAXIMI","ZED=FALSE&amp;VAR:CALENDAR=US&amp;VAR:SYMBOL=SRCL&amp;VAR:INDEX=0"}</definedName>
    <definedName name="_687__FDSAUDITLINK__" hidden="1">{"fdsup://directions/FAT Viewer?action=UPDATE&amp;creator=factset&amp;DYN_ARGS=TRUE&amp;DOC_NAME=FAT:FQL_AUDITING_CLIENT_TEMPLATE.FAT&amp;display_string=Audit&amp;VAR:KEY=HMHMRGZGDC&amp;VAR:QUERY=RkZfRlJFRV9DRihMVE0sMCwsLCxVU0Qp&amp;WINDOW=FIRST_POPUP&amp;HEIGHT=450&amp;WIDTH=450&amp;START_MAXIMI","ZED=FALSE&amp;VAR:CALENDAR=US&amp;VAR:SYMBOL=SRCL&amp;VAR:INDEX=0"}</definedName>
    <definedName name="_688__FDSAUDITLINK__" localSheetId="2" hidden="1">{"fdsup://directions/FAT Viewer?action=UPDATE&amp;creator=factset&amp;DYN_ARGS=TRUE&amp;DOC_NAME=FAT:FQL_AUDITING_CLIENT_TEMPLATE.FAT&amp;display_string=Audit&amp;VAR:KEY=VCHAXKHMLI&amp;VAR:QUERY=RkZfRlJFRV9DRihMVE0sMCwsLCxVU0Qp&amp;WINDOW=FIRST_POPUP&amp;HEIGHT=450&amp;WIDTH=450&amp;START_MAXIMI","ZED=FALSE&amp;VAR:CALENDAR=US&amp;VAR:SYMBOL=MTD&amp;VAR:INDEX=0"}</definedName>
    <definedName name="_688__FDSAUDITLINK__" hidden="1">{"fdsup://directions/FAT Viewer?action=UPDATE&amp;creator=factset&amp;DYN_ARGS=TRUE&amp;DOC_NAME=FAT:FQL_AUDITING_CLIENT_TEMPLATE.FAT&amp;display_string=Audit&amp;VAR:KEY=VCHAXKHMLI&amp;VAR:QUERY=RkZfRlJFRV9DRihMVE0sMCwsLCxVU0Qp&amp;WINDOW=FIRST_POPUP&amp;HEIGHT=450&amp;WIDTH=450&amp;START_MAXIMI","ZED=FALSE&amp;VAR:CALENDAR=US&amp;VAR:SYMBOL=MTD&amp;VAR:INDEX=0"}</definedName>
    <definedName name="_689__FDSAUDITLINK__" localSheetId="2" hidden="1">{"fdsup://directions/FAT Viewer?action=UPDATE&amp;creator=factset&amp;DYN_ARGS=TRUE&amp;DOC_NAME=FAT:FQL_AUDITING_CLIENT_TEMPLATE.FAT&amp;display_string=Audit&amp;VAR:KEY=FCRERGBWPG&amp;VAR:QUERY=RkZfRlJFRV9DRihMVE0sMCwsLCxVU0Qp&amp;WINDOW=FIRST_POPUP&amp;HEIGHT=450&amp;WIDTH=450&amp;START_MAXIMI","ZED=FALSE&amp;VAR:CALENDAR=US&amp;VAR:SYMBOL=WAT&amp;VAR:INDEX=0"}</definedName>
    <definedName name="_689__FDSAUDITLINK__" hidden="1">{"fdsup://directions/FAT Viewer?action=UPDATE&amp;creator=factset&amp;DYN_ARGS=TRUE&amp;DOC_NAME=FAT:FQL_AUDITING_CLIENT_TEMPLATE.FAT&amp;display_string=Audit&amp;VAR:KEY=FCRERGBWPG&amp;VAR:QUERY=RkZfRlJFRV9DRihMVE0sMCwsLCxVU0Qp&amp;WINDOW=FIRST_POPUP&amp;HEIGHT=450&amp;WIDTH=450&amp;START_MAXIMI","ZED=FALSE&amp;VAR:CALENDAR=US&amp;VAR:SYMBOL=WAT&amp;VAR:INDEX=0"}</definedName>
    <definedName name="_690__FDSAUDITLINK__" localSheetId="2" hidden="1">{"fdsup://directions/FAT Viewer?action=UPDATE&amp;creator=factset&amp;DYN_ARGS=TRUE&amp;DOC_NAME=FAT:FQL_AUDITING_CLIENT_TEMPLATE.FAT&amp;display_string=Audit&amp;VAR:KEY=LAZGRAXGHI&amp;VAR:QUERY=RkZfRlJFRV9DRihMVE0sMCwsLCxVU0Qp&amp;WINDOW=FIRST_POPUP&amp;HEIGHT=450&amp;WIDTH=450&amp;START_MAXIMI","ZED=FALSE&amp;VAR:CALENDAR=US&amp;VAR:SYMBOL=BDX&amp;VAR:INDEX=0"}</definedName>
    <definedName name="_690__FDSAUDITLINK__" hidden="1">{"fdsup://directions/FAT Viewer?action=UPDATE&amp;creator=factset&amp;DYN_ARGS=TRUE&amp;DOC_NAME=FAT:FQL_AUDITING_CLIENT_TEMPLATE.FAT&amp;display_string=Audit&amp;VAR:KEY=LAZGRAXGHI&amp;VAR:QUERY=RkZfRlJFRV9DRihMVE0sMCwsLCxVU0Qp&amp;WINDOW=FIRST_POPUP&amp;HEIGHT=450&amp;WIDTH=450&amp;START_MAXIMI","ZED=FALSE&amp;VAR:CALENDAR=US&amp;VAR:SYMBOL=BDX&amp;VAR:INDEX=0"}</definedName>
    <definedName name="_691__FDSAUDITLINK__" localSheetId="2" hidden="1">{"fdsup://directions/FAT Viewer?action=UPDATE&amp;creator=factset&amp;DYN_ARGS=TRUE&amp;DOC_NAME=FAT:FQL_AUDITING_CLIENT_TEMPLATE.FAT&amp;display_string=Audit&amp;VAR:KEY=BOFQBGPQJM&amp;VAR:QUERY=RkZfR1JPU1NfTUdOKE1PTiwwKQ==&amp;WINDOW=FIRST_POPUP&amp;HEIGHT=450&amp;WIDTH=450&amp;START_MAXIMIZED=","FALSE&amp;VAR:CALENDAR=US&amp;VAR:SYMBOL=SRCL&amp;VAR:INDEX=0"}</definedName>
    <definedName name="_691__FDSAUDITLINK__" hidden="1">{"fdsup://directions/FAT Viewer?action=UPDATE&amp;creator=factset&amp;DYN_ARGS=TRUE&amp;DOC_NAME=FAT:FQL_AUDITING_CLIENT_TEMPLATE.FAT&amp;display_string=Audit&amp;VAR:KEY=BOFQBGPQJM&amp;VAR:QUERY=RkZfR1JPU1NfTUdOKE1PTiwwKQ==&amp;WINDOW=FIRST_POPUP&amp;HEIGHT=450&amp;WIDTH=450&amp;START_MAXIMIZED=","FALSE&amp;VAR:CALENDAR=US&amp;VAR:SYMBOL=SRCL&amp;VAR:INDEX=0"}</definedName>
    <definedName name="_692__FDSAUDITLINK__" localSheetId="2" hidden="1">{"fdsup://directions/FAT Viewer?action=UPDATE&amp;creator=factset&amp;DYN_ARGS=TRUE&amp;DOC_NAME=FAT:FQL_AUDITING_CLIENT_TEMPLATE.FAT&amp;display_string=Audit&amp;VAR:KEY=BGLYTKXSTU&amp;VAR:QUERY=RkZfR1JPU1NfTUdOKE1PTiwwKQ==&amp;WINDOW=FIRST_POPUP&amp;HEIGHT=450&amp;WIDTH=450&amp;START_MAXIMIZED=","FALSE&amp;VAR:CALENDAR=US&amp;VAR:SYMBOL=MTD&amp;VAR:INDEX=0"}</definedName>
    <definedName name="_692__FDSAUDITLINK__" hidden="1">{"fdsup://directions/FAT Viewer?action=UPDATE&amp;creator=factset&amp;DYN_ARGS=TRUE&amp;DOC_NAME=FAT:FQL_AUDITING_CLIENT_TEMPLATE.FAT&amp;display_string=Audit&amp;VAR:KEY=BGLYTKXSTU&amp;VAR:QUERY=RkZfR1JPU1NfTUdOKE1PTiwwKQ==&amp;WINDOW=FIRST_POPUP&amp;HEIGHT=450&amp;WIDTH=450&amp;START_MAXIMIZED=","FALSE&amp;VAR:CALENDAR=US&amp;VAR:SYMBOL=MTD&amp;VAR:INDEX=0"}</definedName>
    <definedName name="_693__FDSAUDITLINK__" localSheetId="2" hidden="1">{"fdsup://directions/FAT Viewer?action=UPDATE&amp;creator=factset&amp;DYN_ARGS=TRUE&amp;DOC_NAME=FAT:FQL_AUDITING_CLIENT_TEMPLATE.FAT&amp;display_string=Audit&amp;VAR:KEY=XSNERKRCVU&amp;VAR:QUERY=RkZfR1JPU1NfTUdOKE1PTiwwKQ==&amp;WINDOW=FIRST_POPUP&amp;HEIGHT=450&amp;WIDTH=450&amp;START_MAXIMIZED=","FALSE&amp;VAR:CALENDAR=US&amp;VAR:SYMBOL=WAT&amp;VAR:INDEX=0"}</definedName>
    <definedName name="_693__FDSAUDITLINK__" hidden="1">{"fdsup://directions/FAT Viewer?action=UPDATE&amp;creator=factset&amp;DYN_ARGS=TRUE&amp;DOC_NAME=FAT:FQL_AUDITING_CLIENT_TEMPLATE.FAT&amp;display_string=Audit&amp;VAR:KEY=XSNERKRCVU&amp;VAR:QUERY=RkZfR1JPU1NfTUdOKE1PTiwwKQ==&amp;WINDOW=FIRST_POPUP&amp;HEIGHT=450&amp;WIDTH=450&amp;START_MAXIMIZED=","FALSE&amp;VAR:CALENDAR=US&amp;VAR:SYMBOL=WAT&amp;VAR:INDEX=0"}</definedName>
    <definedName name="_694__FDSAUDITLINK__" localSheetId="2" hidden="1">{"fdsup://directions/FAT Viewer?action=UPDATE&amp;creator=factset&amp;DYN_ARGS=TRUE&amp;DOC_NAME=FAT:FQL_AUDITING_CLIENT_TEMPLATE.FAT&amp;display_string=Audit&amp;VAR:KEY=TOPWXAPEDG&amp;VAR:QUERY=RkZfR1JPU1NfTUdOKE1PTiwwKQ==&amp;WINDOW=FIRST_POPUP&amp;HEIGHT=450&amp;WIDTH=450&amp;START_MAXIMIZED=","FALSE&amp;VAR:CALENDAR=US&amp;VAR:SYMBOL=BDX&amp;VAR:INDEX=0"}</definedName>
    <definedName name="_694__FDSAUDITLINK__" hidden="1">{"fdsup://directions/FAT Viewer?action=UPDATE&amp;creator=factset&amp;DYN_ARGS=TRUE&amp;DOC_NAME=FAT:FQL_AUDITING_CLIENT_TEMPLATE.FAT&amp;display_string=Audit&amp;VAR:KEY=TOPWXAPEDG&amp;VAR:QUERY=RkZfR1JPU1NfTUdOKE1PTiwwKQ==&amp;WINDOW=FIRST_POPUP&amp;HEIGHT=450&amp;WIDTH=450&amp;START_MAXIMIZED=","FALSE&amp;VAR:CALENDAR=US&amp;VAR:SYMBOL=BDX&amp;VAR:INDEX=0"}</definedName>
    <definedName name="_695__FDSAUDITLINK__" localSheetId="2" hidden="1">{"fdsup://directions/FAT Viewer?action=UPDATE&amp;creator=factset&amp;DYN_ARGS=TRUE&amp;DOC_NAME=FAT:FQL_AUDITING_CLIENT_TEMPLATE.FAT&amp;display_string=Audit&amp;VAR:KEY=JEJIRSHELM&amp;VAR:QUERY=RkZfRlJFRV9DRihMVE0sMCwsLCxVU0Qp&amp;WINDOW=FIRST_POPUP&amp;HEIGHT=450&amp;WIDTH=450&amp;START_MAXIMI","ZED=FALSE&amp;VAR:CALENDAR=US&amp;VAR:SYMBOL=ICE&amp;VAR:INDEX=0"}</definedName>
    <definedName name="_695__FDSAUDITLINK__" hidden="1">{"fdsup://directions/FAT Viewer?action=UPDATE&amp;creator=factset&amp;DYN_ARGS=TRUE&amp;DOC_NAME=FAT:FQL_AUDITING_CLIENT_TEMPLATE.FAT&amp;display_string=Audit&amp;VAR:KEY=JEJIRSHELM&amp;VAR:QUERY=RkZfRlJFRV9DRihMVE0sMCwsLCxVU0Qp&amp;WINDOW=FIRST_POPUP&amp;HEIGHT=450&amp;WIDTH=450&amp;START_MAXIMI","ZED=FALSE&amp;VAR:CALENDAR=US&amp;VAR:SYMBOL=ICE&amp;VAR:INDEX=0"}</definedName>
    <definedName name="_696__FDSAUDITLINK__" localSheetId="2" hidden="1">{"fdsup://directions/FAT Viewer?action=UPDATE&amp;creator=factset&amp;DYN_ARGS=TRUE&amp;DOC_NAME=FAT:FQL_AUDITING_CLIENT_TEMPLATE.FAT&amp;display_string=Audit&amp;VAR:KEY=PWHQRUFUZU&amp;VAR:QUERY=RkZfRlJFRV9DRihMVE0sMCwsLCxVU0Qp&amp;WINDOW=FIRST_POPUP&amp;HEIGHT=450&amp;WIDTH=450&amp;START_MAXIMI","ZED=FALSE&amp;VAR:CALENDAR=US&amp;VAR:SYMBOL=ACE&amp;VAR:INDEX=0"}</definedName>
    <definedName name="_696__FDSAUDITLINK__" hidden="1">{"fdsup://directions/FAT Viewer?action=UPDATE&amp;creator=factset&amp;DYN_ARGS=TRUE&amp;DOC_NAME=FAT:FQL_AUDITING_CLIENT_TEMPLATE.FAT&amp;display_string=Audit&amp;VAR:KEY=PWHQRUFUZU&amp;VAR:QUERY=RkZfRlJFRV9DRihMVE0sMCwsLCxVU0Qp&amp;WINDOW=FIRST_POPUP&amp;HEIGHT=450&amp;WIDTH=450&amp;START_MAXIMI","ZED=FALSE&amp;VAR:CALENDAR=US&amp;VAR:SYMBOL=ACE&amp;VAR:INDEX=0"}</definedName>
    <definedName name="_697__FDSAUDITLINK__" localSheetId="2" hidden="1">{"fdsup://directions/FAT Viewer?action=UPDATE&amp;creator=factset&amp;DYN_ARGS=TRUE&amp;DOC_NAME=FAT:FQL_AUDITING_CLIENT_TEMPLATE.FAT&amp;display_string=Audit&amp;VAR:KEY=TOTQFCRWFO&amp;VAR:QUERY=RkZfR1JPU1NfTUdOKE1PTiwwKQ==&amp;WINDOW=FIRST_POPUP&amp;HEIGHT=450&amp;WIDTH=450&amp;START_MAXIMIZED=","FALSE&amp;VAR:CALENDAR=US&amp;VAR:SYMBOL=ICE&amp;VAR:INDEX=0"}</definedName>
    <definedName name="_697__FDSAUDITLINK__" hidden="1">{"fdsup://directions/FAT Viewer?action=UPDATE&amp;creator=factset&amp;DYN_ARGS=TRUE&amp;DOC_NAME=FAT:FQL_AUDITING_CLIENT_TEMPLATE.FAT&amp;display_string=Audit&amp;VAR:KEY=TOTQFCRWFO&amp;VAR:QUERY=RkZfR1JPU1NfTUdOKE1PTiwwKQ==&amp;WINDOW=FIRST_POPUP&amp;HEIGHT=450&amp;WIDTH=450&amp;START_MAXIMIZED=","FALSE&amp;VAR:CALENDAR=US&amp;VAR:SYMBOL=ICE&amp;VAR:INDEX=0"}</definedName>
    <definedName name="_698__FDSAUDITLINK__" localSheetId="2" hidden="1">{"fdsup://directions/FAT Viewer?action=UPDATE&amp;creator=factset&amp;DYN_ARGS=TRUE&amp;DOC_NAME=FAT:FQL_AUDITING_CLIENT_TEMPLATE.FAT&amp;display_string=Audit&amp;VAR:KEY=BQRAZIJSDO&amp;VAR:QUERY=RkZfR1JPU1NfTUdOKE1PTiwwKQ==&amp;WINDOW=FIRST_POPUP&amp;HEIGHT=450&amp;WIDTH=450&amp;START_MAXIMIZED=","FALSE&amp;VAR:CALENDAR=US&amp;VAR:SYMBOL=ACE&amp;VAR:INDEX=0"}</definedName>
    <definedName name="_698__FDSAUDITLINK__" hidden="1">{"fdsup://directions/FAT Viewer?action=UPDATE&amp;creator=factset&amp;DYN_ARGS=TRUE&amp;DOC_NAME=FAT:FQL_AUDITING_CLIENT_TEMPLATE.FAT&amp;display_string=Audit&amp;VAR:KEY=BQRAZIJSDO&amp;VAR:QUERY=RkZfR1JPU1NfTUdOKE1PTiwwKQ==&amp;WINDOW=FIRST_POPUP&amp;HEIGHT=450&amp;WIDTH=450&amp;START_MAXIMIZED=","FALSE&amp;VAR:CALENDAR=US&amp;VAR:SYMBOL=ACE&amp;VAR:INDEX=0"}</definedName>
    <definedName name="_699__FDSAUDITLINK__" localSheetId="2" hidden="1">{"fdsup://directions/FAT Viewer?action=UPDATE&amp;creator=factset&amp;DYN_ARGS=TRUE&amp;DOC_NAME=FAT:FQL_AUDITING_CLIENT_TEMPLATE.FAT&amp;display_string=Audit&amp;VAR:KEY=NKJIBQBURC&amp;VAR:QUERY=RkZfRlJFRV9DRihMVE0sMCwsLCxVU0Qp&amp;WINDOW=FIRST_POPUP&amp;HEIGHT=450&amp;WIDTH=450&amp;START_MAXIMI","ZED=FALSE&amp;VAR:CALENDAR=US&amp;VAR:SYMBOL=DNR&amp;VAR:INDEX=0"}</definedName>
    <definedName name="_699__FDSAUDITLINK__" hidden="1">{"fdsup://directions/FAT Viewer?action=UPDATE&amp;creator=factset&amp;DYN_ARGS=TRUE&amp;DOC_NAME=FAT:FQL_AUDITING_CLIENT_TEMPLATE.FAT&amp;display_string=Audit&amp;VAR:KEY=NKJIBQBURC&amp;VAR:QUERY=RkZfRlJFRV9DRihMVE0sMCwsLCxVU0Qp&amp;WINDOW=FIRST_POPUP&amp;HEIGHT=450&amp;WIDTH=450&amp;START_MAXIMI","ZED=FALSE&amp;VAR:CALENDAR=US&amp;VAR:SYMBOL=DNR&amp;VAR:INDEX=0"}</definedName>
    <definedName name="_7__FDSAUDITLINK__" localSheetId="2" hidden="1">{"fdsup://directions/FAT Viewer?action=UPDATE&amp;creator=factset&amp;DYN_ARGS=TRUE&amp;DOC_NAME=FAT:FQL_AUDITING_CLIENT_TEMPLATE.FAT&amp;display_string=Audit&amp;VAR:KEY=MHCFUVSDYT&amp;VAR:QUERY=UkdGX1JPQShBTk4sTk9XLE5PVywsLCwsTk9BVURJVCk=&amp;WINDOW=FIRST_POPUP&amp;HEIGHT=450&amp;WIDTH=450&amp;","START_MAXIMIZED=FALSE&amp;VAR:CALENDAR=US&amp;VAR:SYMBOL=NVDA&amp;VAR:INDEX=0"}</definedName>
    <definedName name="_7__FDSAUDITLINK__" hidden="1">{"fdsup://directions/FAT Viewer?action=UPDATE&amp;creator=factset&amp;DYN_ARGS=TRUE&amp;DOC_NAME=FAT:FQL_AUDITING_CLIENT_TEMPLATE.FAT&amp;display_string=Audit&amp;VAR:KEY=MHCFUVSDYT&amp;VAR:QUERY=UkdGX1JPQShBTk4sTk9XLE5PVywsLCwsTk9BVURJVCk=&amp;WINDOW=FIRST_POPUP&amp;HEIGHT=450&amp;WIDTH=450&amp;","START_MAXIMIZED=FALSE&amp;VAR:CALENDAR=US&amp;VAR:SYMBOL=NVDA&amp;VAR:INDEX=0"}</definedName>
    <definedName name="_700__FDSAUDITLINK__" localSheetId="2" hidden="1">{"fdsup://directions/FAT Viewer?action=UPDATE&amp;creator=factset&amp;DYN_ARGS=TRUE&amp;DOC_NAME=FAT:FQL_AUDITING_CLIENT_TEMPLATE.FAT&amp;display_string=Audit&amp;VAR:KEY=PALAHMNWTU&amp;VAR:QUERY=RkZfR1JPU1NfTUdOKE1PTiwwKQ==&amp;WINDOW=FIRST_POPUP&amp;HEIGHT=450&amp;WIDTH=450&amp;START_MAXIMIZED=","FALSE&amp;VAR:CALENDAR=US&amp;VAR:SYMBOL=DNR&amp;VAR:INDEX=0"}</definedName>
    <definedName name="_700__FDSAUDITLINK__" hidden="1">{"fdsup://directions/FAT Viewer?action=UPDATE&amp;creator=factset&amp;DYN_ARGS=TRUE&amp;DOC_NAME=FAT:FQL_AUDITING_CLIENT_TEMPLATE.FAT&amp;display_string=Audit&amp;VAR:KEY=PALAHMNWTU&amp;VAR:QUERY=RkZfR1JPU1NfTUdOKE1PTiwwKQ==&amp;WINDOW=FIRST_POPUP&amp;HEIGHT=450&amp;WIDTH=450&amp;START_MAXIMIZED=","FALSE&amp;VAR:CALENDAR=US&amp;VAR:SYMBOL=DNR&amp;VAR:INDEX=0"}</definedName>
    <definedName name="_701__FDSAUDITLINK__" localSheetId="2" hidden="1">{"fdsup://directions/FAT Viewer?action=UPDATE&amp;creator=factset&amp;DYN_ARGS=TRUE&amp;DOC_NAME=FAT:FQL_AUDITING_CLIENT_TEMPLATE.FAT&amp;display_string=Audit&amp;VAR:KEY=VEFQTUXMRY&amp;VAR:QUERY=RkZfRlJFRV9DRihMVE0sMCwsLCxVU0Qp&amp;WINDOW=FIRST_POPUP&amp;HEIGHT=450&amp;WIDTH=450&amp;START_MAXIMI","ZED=FALSE&amp;VAR:CALENDAR=US&amp;VAR:SYMBOL=ENERGY&amp;VAR:INDEX=0"}</definedName>
    <definedName name="_701__FDSAUDITLINK__" hidden="1">{"fdsup://directions/FAT Viewer?action=UPDATE&amp;creator=factset&amp;DYN_ARGS=TRUE&amp;DOC_NAME=FAT:FQL_AUDITING_CLIENT_TEMPLATE.FAT&amp;display_string=Audit&amp;VAR:KEY=VEFQTUXMRY&amp;VAR:QUERY=RkZfRlJFRV9DRihMVE0sMCwsLCxVU0Qp&amp;WINDOW=FIRST_POPUP&amp;HEIGHT=450&amp;WIDTH=450&amp;START_MAXIMI","ZED=FALSE&amp;VAR:CALENDAR=US&amp;VAR:SYMBOL=ENERGY&amp;VAR:INDEX=0"}</definedName>
    <definedName name="_702__FDSAUDITLINK__" localSheetId="2" hidden="1">{"fdsup://directions/FAT Viewer?action=UPDATE&amp;creator=factset&amp;DYN_ARGS=TRUE&amp;DOC_NAME=FAT:FQL_AUDITING_CLIENT_TEMPLATE.FAT&amp;display_string=Audit&amp;VAR:KEY=LMZIVCXITQ&amp;VAR:QUERY=RkZfRlJFRV9DRihMVE0sMCwsLCxVU0Qp&amp;WINDOW=FIRST_POPUP&amp;HEIGHT=450&amp;WIDTH=450&amp;START_MAXIMI","ZED=FALSE&amp;VAR:CALENDAR=US&amp;VAR:SYMBOL=WFMI&amp;VAR:INDEX=0"}</definedName>
    <definedName name="_702__FDSAUDITLINK__" hidden="1">{"fdsup://directions/FAT Viewer?action=UPDATE&amp;creator=factset&amp;DYN_ARGS=TRUE&amp;DOC_NAME=FAT:FQL_AUDITING_CLIENT_TEMPLATE.FAT&amp;display_string=Audit&amp;VAR:KEY=LMZIVCXITQ&amp;VAR:QUERY=RkZfRlJFRV9DRihMVE0sMCwsLCxVU0Qp&amp;WINDOW=FIRST_POPUP&amp;HEIGHT=450&amp;WIDTH=450&amp;START_MAXIMI","ZED=FALSE&amp;VAR:CALENDAR=US&amp;VAR:SYMBOL=WFMI&amp;VAR:INDEX=0"}</definedName>
    <definedName name="_703__FDSAUDITLINK__" localSheetId="2" hidden="1">{"fdsup://directions/FAT Viewer?action=UPDATE&amp;creator=factset&amp;DYN_ARGS=TRUE&amp;DOC_NAME=FAT:FQL_AUDITING_CLIENT_TEMPLATE.FAT&amp;display_string=Audit&amp;VAR:KEY=XAPMXQLSJC&amp;VAR:QUERY=RkZfRlJFRV9DRihMVE0sMCwsLCxVU0Qp&amp;WINDOW=FIRST_POPUP&amp;HEIGHT=450&amp;WIDTH=450&amp;START_MAXIMI","ZED=FALSE&amp;VAR:CALENDAR=US&amp;VAR:SYMBOL=CLX&amp;VAR:INDEX=0"}</definedName>
    <definedName name="_703__FDSAUDITLINK__" hidden="1">{"fdsup://directions/FAT Viewer?action=UPDATE&amp;creator=factset&amp;DYN_ARGS=TRUE&amp;DOC_NAME=FAT:FQL_AUDITING_CLIENT_TEMPLATE.FAT&amp;display_string=Audit&amp;VAR:KEY=XAPMXQLSJC&amp;VAR:QUERY=RkZfRlJFRV9DRihMVE0sMCwsLCxVU0Qp&amp;WINDOW=FIRST_POPUP&amp;HEIGHT=450&amp;WIDTH=450&amp;START_MAXIMI","ZED=FALSE&amp;VAR:CALENDAR=US&amp;VAR:SYMBOL=CLX&amp;VAR:INDEX=0"}</definedName>
    <definedName name="_704__FDSAUDITLINK__" localSheetId="2" hidden="1">{"fdsup://directions/FAT Viewer?action=UPDATE&amp;creator=factset&amp;DYN_ARGS=TRUE&amp;DOC_NAME=FAT:FQL_AUDITING_CLIENT_TEMPLATE.FAT&amp;display_string=Audit&amp;VAR:KEY=PGVSXKPUBA&amp;VAR:QUERY=RkZfRlJFRV9DRihMVE0sMCwsLCxVU0Qp&amp;WINDOW=FIRST_POPUP&amp;HEIGHT=450&amp;WIDTH=450&amp;START_MAXIMI","ZED=FALSE&amp;VAR:CALENDAR=US&amp;VAR:SYMBOL=CHD&amp;VAR:INDEX=0"}</definedName>
    <definedName name="_704__FDSAUDITLINK__" hidden="1">{"fdsup://directions/FAT Viewer?action=UPDATE&amp;creator=factset&amp;DYN_ARGS=TRUE&amp;DOC_NAME=FAT:FQL_AUDITING_CLIENT_TEMPLATE.FAT&amp;display_string=Audit&amp;VAR:KEY=PGVSXKPUBA&amp;VAR:QUERY=RkZfRlJFRV9DRihMVE0sMCwsLCxVU0Qp&amp;WINDOW=FIRST_POPUP&amp;HEIGHT=450&amp;WIDTH=450&amp;START_MAXIMI","ZED=FALSE&amp;VAR:CALENDAR=US&amp;VAR:SYMBOL=CHD&amp;VAR:INDEX=0"}</definedName>
    <definedName name="_705__FDSAUDITLINK__" localSheetId="2" hidden="1">{"fdsup://directions/FAT Viewer?action=UPDATE&amp;creator=factset&amp;DYN_ARGS=TRUE&amp;DOC_NAME=FAT:FQL_AUDITING_CLIENT_TEMPLATE.FAT&amp;display_string=Audit&amp;VAR:KEY=HOTMLAXSRG&amp;VAR:QUERY=RkZfR1JPU1NfTUdOKE1PTiwwKQ==&amp;WINDOW=FIRST_POPUP&amp;HEIGHT=450&amp;WIDTH=450&amp;START_MAXIMIZED=","FALSE&amp;VAR:CALENDAR=US&amp;VAR:SYMBOL=WFMI&amp;VAR:INDEX=0"}</definedName>
    <definedName name="_705__FDSAUDITLINK__" hidden="1">{"fdsup://directions/FAT Viewer?action=UPDATE&amp;creator=factset&amp;DYN_ARGS=TRUE&amp;DOC_NAME=FAT:FQL_AUDITING_CLIENT_TEMPLATE.FAT&amp;display_string=Audit&amp;VAR:KEY=HOTMLAXSRG&amp;VAR:QUERY=RkZfR1JPU1NfTUdOKE1PTiwwKQ==&amp;WINDOW=FIRST_POPUP&amp;HEIGHT=450&amp;WIDTH=450&amp;START_MAXIMIZED=","FALSE&amp;VAR:CALENDAR=US&amp;VAR:SYMBOL=WFMI&amp;VAR:INDEX=0"}</definedName>
    <definedName name="_706__FDSAUDITLINK__" localSheetId="2" hidden="1">{"fdsup://directions/FAT Viewer?action=UPDATE&amp;creator=factset&amp;DYN_ARGS=TRUE&amp;DOC_NAME=FAT:FQL_AUDITING_CLIENT_TEMPLATE.FAT&amp;display_string=Audit&amp;VAR:KEY=TWJGDUZUPM&amp;VAR:QUERY=RkZfR1JPU1NfTUdOKE1PTiwwKQ==&amp;WINDOW=FIRST_POPUP&amp;HEIGHT=450&amp;WIDTH=450&amp;START_MAXIMIZED=","FALSE&amp;VAR:CALENDAR=US&amp;VAR:SYMBOL=CLX&amp;VAR:INDEX=0"}</definedName>
    <definedName name="_706__FDSAUDITLINK__" hidden="1">{"fdsup://directions/FAT Viewer?action=UPDATE&amp;creator=factset&amp;DYN_ARGS=TRUE&amp;DOC_NAME=FAT:FQL_AUDITING_CLIENT_TEMPLATE.FAT&amp;display_string=Audit&amp;VAR:KEY=TWJGDUZUPM&amp;VAR:QUERY=RkZfR1JPU1NfTUdOKE1PTiwwKQ==&amp;WINDOW=FIRST_POPUP&amp;HEIGHT=450&amp;WIDTH=450&amp;START_MAXIMIZED=","FALSE&amp;VAR:CALENDAR=US&amp;VAR:SYMBOL=CLX&amp;VAR:INDEX=0"}</definedName>
    <definedName name="_707__FDSAUDITLINK__" localSheetId="2" hidden="1">{"fdsup://directions/FAT Viewer?action=UPDATE&amp;creator=factset&amp;DYN_ARGS=TRUE&amp;DOC_NAME=FAT:FQL_AUDITING_CLIENT_TEMPLATE.FAT&amp;display_string=Audit&amp;VAR:KEY=VARUHQTMRA&amp;VAR:QUERY=RkZfR1JPU1NfTUdOKE1PTiwwKQ==&amp;WINDOW=FIRST_POPUP&amp;HEIGHT=450&amp;WIDTH=450&amp;START_MAXIMIZED=","FALSE&amp;VAR:CALENDAR=US&amp;VAR:SYMBOL=CHD&amp;VAR:INDEX=0"}</definedName>
    <definedName name="_707__FDSAUDITLINK__" hidden="1">{"fdsup://directions/FAT Viewer?action=UPDATE&amp;creator=factset&amp;DYN_ARGS=TRUE&amp;DOC_NAME=FAT:FQL_AUDITING_CLIENT_TEMPLATE.FAT&amp;display_string=Audit&amp;VAR:KEY=VARUHQTMRA&amp;VAR:QUERY=RkZfR1JPU1NfTUdOKE1PTiwwKQ==&amp;WINDOW=FIRST_POPUP&amp;HEIGHT=450&amp;WIDTH=450&amp;START_MAXIMIZED=","FALSE&amp;VAR:CALENDAR=US&amp;VAR:SYMBOL=CHD&amp;VAR:INDEX=0"}</definedName>
    <definedName name="_708__FDSAUDITLINK__" localSheetId="2" hidden="1">{"fdsup://directions/FAT Viewer?action=UPDATE&amp;creator=factset&amp;DYN_ARGS=TRUE&amp;DOC_NAME=FAT:FQL_AUDITING_CLIENT_TEMPLATE.FAT&amp;display_string=Audit&amp;VAR:KEY=XCDSBSHWRI&amp;VAR:QUERY=RkZfRlJFRV9DRihMVE0sMCwsLCxVU0Qp&amp;WINDOW=FIRST_POPUP&amp;HEIGHT=450&amp;WIDTH=450&amp;START_MAXIMI","ZED=FALSE&amp;VAR:CALENDAR=US&amp;VAR:SYMBOL=CONSUMER STAPLES&amp;VAR:INDEX=0"}</definedName>
    <definedName name="_708__FDSAUDITLINK__" hidden="1">{"fdsup://directions/FAT Viewer?action=UPDATE&amp;creator=factset&amp;DYN_ARGS=TRUE&amp;DOC_NAME=FAT:FQL_AUDITING_CLIENT_TEMPLATE.FAT&amp;display_string=Audit&amp;VAR:KEY=XCDSBSHWRI&amp;VAR:QUERY=RkZfRlJFRV9DRihMVE0sMCwsLCxVU0Qp&amp;WINDOW=FIRST_POPUP&amp;HEIGHT=450&amp;WIDTH=450&amp;START_MAXIMI","ZED=FALSE&amp;VAR:CALENDAR=US&amp;VAR:SYMBOL=CONSUMER STAPLES&amp;VAR:INDEX=0"}</definedName>
    <definedName name="_709__FDSAUDITLINK__" localSheetId="2" hidden="1">{"fdsup://directions/FAT Viewer?action=UPDATE&amp;creator=factset&amp;DYN_ARGS=TRUE&amp;DOC_NAME=FAT:FQL_AUDITING_CLIENT_TEMPLATE.FAT&amp;display_string=Audit&amp;VAR:KEY=RIVAFGROHK&amp;VAR:QUERY=RkZfRlJFRV9DRihMVE0sMCwsLCxVU0Qp&amp;WINDOW=FIRST_POPUP&amp;HEIGHT=450&amp;WIDTH=450&amp;START_MAXIMI","ZED=FALSE&amp;VAR:CALENDAR=US&amp;VAR:SYMBOL=SBUX&amp;VAR:INDEX=0"}</definedName>
    <definedName name="_709__FDSAUDITLINK__" hidden="1">{"fdsup://directions/FAT Viewer?action=UPDATE&amp;creator=factset&amp;DYN_ARGS=TRUE&amp;DOC_NAME=FAT:FQL_AUDITING_CLIENT_TEMPLATE.FAT&amp;display_string=Audit&amp;VAR:KEY=RIVAFGROHK&amp;VAR:QUERY=RkZfRlJFRV9DRihMVE0sMCwsLCxVU0Qp&amp;WINDOW=FIRST_POPUP&amp;HEIGHT=450&amp;WIDTH=450&amp;START_MAXIMI","ZED=FALSE&amp;VAR:CALENDAR=US&amp;VAR:SYMBOL=SBUX&amp;VAR:INDEX=0"}</definedName>
    <definedName name="_710__FDSAUDITLINK__" localSheetId="2" hidden="1">{"fdsup://directions/FAT Viewer?action=UPDATE&amp;creator=factset&amp;DYN_ARGS=TRUE&amp;DOC_NAME=FAT:FQL_AUDITING_CLIENT_TEMPLATE.FAT&amp;display_string=Audit&amp;VAR:KEY=FGBAZCXGRU&amp;VAR:QUERY=RkZfRlJFRV9DRihMVE0sMCwsLCxVU0Qp&amp;WINDOW=FIRST_POPUP&amp;HEIGHT=450&amp;WIDTH=450&amp;START_MAXIMI","ZED=FALSE&amp;VAR:CALENDAR=US&amp;VAR:SYMBOL=JCI&amp;VAR:INDEX=0"}</definedName>
    <definedName name="_710__FDSAUDITLINK__" hidden="1">{"fdsup://directions/FAT Viewer?action=UPDATE&amp;creator=factset&amp;DYN_ARGS=TRUE&amp;DOC_NAME=FAT:FQL_AUDITING_CLIENT_TEMPLATE.FAT&amp;display_string=Audit&amp;VAR:KEY=FGBAZCXGRU&amp;VAR:QUERY=RkZfRlJFRV9DRihMVE0sMCwsLCxVU0Qp&amp;WINDOW=FIRST_POPUP&amp;HEIGHT=450&amp;WIDTH=450&amp;START_MAXIMI","ZED=FALSE&amp;VAR:CALENDAR=US&amp;VAR:SYMBOL=JCI&amp;VAR:INDEX=0"}</definedName>
    <definedName name="_711__FDSAUDITLINK__" localSheetId="2" hidden="1">{"fdsup://directions/FAT Viewer?action=UPDATE&amp;creator=factset&amp;DYN_ARGS=TRUE&amp;DOC_NAME=FAT:FQL_AUDITING_CLIENT_TEMPLATE.FAT&amp;display_string=Audit&amp;VAR:KEY=DUNQZMNAPK&amp;VAR:QUERY=RkZfRlJFRV9DRihMVE0sMCwsLCxVU0Qp&amp;WINDOW=FIRST_POPUP&amp;HEIGHT=450&amp;WIDTH=450&amp;START_MAXIMI","ZED=FALSE&amp;VAR:CALENDAR=US&amp;VAR:SYMBOL=CMG&amp;VAR:INDEX=0"}</definedName>
    <definedName name="_711__FDSAUDITLINK__" hidden="1">{"fdsup://directions/FAT Viewer?action=UPDATE&amp;creator=factset&amp;DYN_ARGS=TRUE&amp;DOC_NAME=FAT:FQL_AUDITING_CLIENT_TEMPLATE.FAT&amp;display_string=Audit&amp;VAR:KEY=DUNQZMNAPK&amp;VAR:QUERY=RkZfRlJFRV9DRihMVE0sMCwsLCxVU0Qp&amp;WINDOW=FIRST_POPUP&amp;HEIGHT=450&amp;WIDTH=450&amp;START_MAXIMI","ZED=FALSE&amp;VAR:CALENDAR=US&amp;VAR:SYMBOL=CMG&amp;VAR:INDEX=0"}</definedName>
    <definedName name="_712__FDSAUDITLINK__" localSheetId="2" hidden="1">{"fdsup://directions/FAT Viewer?action=UPDATE&amp;creator=factset&amp;DYN_ARGS=TRUE&amp;DOC_NAME=FAT:FQL_AUDITING_CLIENT_TEMPLATE.FAT&amp;display_string=Audit&amp;VAR:KEY=PQVGXQTOTM&amp;VAR:QUERY=RkZfRlJFRV9DRihMVE0sMCwsLCxVU0Qp&amp;WINDOW=FIRST_POPUP&amp;HEIGHT=450&amp;WIDTH=450&amp;START_MAXIMI","ZED=FALSE&amp;VAR:CALENDAR=US&amp;VAR:SYMBOL=BWA&amp;VAR:INDEX=0"}</definedName>
    <definedName name="_712__FDSAUDITLINK__" hidden="1">{"fdsup://directions/FAT Viewer?action=UPDATE&amp;creator=factset&amp;DYN_ARGS=TRUE&amp;DOC_NAME=FAT:FQL_AUDITING_CLIENT_TEMPLATE.FAT&amp;display_string=Audit&amp;VAR:KEY=PQVGXQTOTM&amp;VAR:QUERY=RkZfRlJFRV9DRihMVE0sMCwsLCxVU0Qp&amp;WINDOW=FIRST_POPUP&amp;HEIGHT=450&amp;WIDTH=450&amp;START_MAXIMI","ZED=FALSE&amp;VAR:CALENDAR=US&amp;VAR:SYMBOL=BWA&amp;VAR:INDEX=0"}</definedName>
    <definedName name="_713__FDSAUDITLINK__" localSheetId="2" hidden="1">{"fdsup://directions/FAT Viewer?action=UPDATE&amp;creator=factset&amp;DYN_ARGS=TRUE&amp;DOC_NAME=FAT:FQL_AUDITING_CLIENT_TEMPLATE.FAT&amp;display_string=Audit&amp;VAR:KEY=DGRONMFGNQ&amp;VAR:QUERY=RkZfR1JPU1NfTUdOKE1PTiwwKQ==&amp;WINDOW=FIRST_POPUP&amp;HEIGHT=450&amp;WIDTH=450&amp;START_MAXIMIZED=","FALSE&amp;VAR:CALENDAR=US&amp;VAR:SYMBOL=SBUX&amp;VAR:INDEX=0"}</definedName>
    <definedName name="_713__FDSAUDITLINK__" hidden="1">{"fdsup://directions/FAT Viewer?action=UPDATE&amp;creator=factset&amp;DYN_ARGS=TRUE&amp;DOC_NAME=FAT:FQL_AUDITING_CLIENT_TEMPLATE.FAT&amp;display_string=Audit&amp;VAR:KEY=DGRONMFGNQ&amp;VAR:QUERY=RkZfR1JPU1NfTUdOKE1PTiwwKQ==&amp;WINDOW=FIRST_POPUP&amp;HEIGHT=450&amp;WIDTH=450&amp;START_MAXIMIZED=","FALSE&amp;VAR:CALENDAR=US&amp;VAR:SYMBOL=SBUX&amp;VAR:INDEX=0"}</definedName>
    <definedName name="_714__FDSAUDITLINK__" localSheetId="2" hidden="1">{"fdsup://directions/FAT Viewer?action=UPDATE&amp;creator=factset&amp;DYN_ARGS=TRUE&amp;DOC_NAME=FAT:FQL_AUDITING_CLIENT_TEMPLATE.FAT&amp;display_string=Audit&amp;VAR:KEY=TUXGPYHSTK&amp;VAR:QUERY=RkZfR1JPU1NfTUdOKE1PTiwwKQ==&amp;WINDOW=FIRST_POPUP&amp;HEIGHT=450&amp;WIDTH=450&amp;START_MAXIMIZED=","FALSE&amp;VAR:CALENDAR=US&amp;VAR:SYMBOL=JCI&amp;VAR:INDEX=0"}</definedName>
    <definedName name="_714__FDSAUDITLINK__" hidden="1">{"fdsup://directions/FAT Viewer?action=UPDATE&amp;creator=factset&amp;DYN_ARGS=TRUE&amp;DOC_NAME=FAT:FQL_AUDITING_CLIENT_TEMPLATE.FAT&amp;display_string=Audit&amp;VAR:KEY=TUXGPYHSTK&amp;VAR:QUERY=RkZfR1JPU1NfTUdOKE1PTiwwKQ==&amp;WINDOW=FIRST_POPUP&amp;HEIGHT=450&amp;WIDTH=450&amp;START_MAXIMIZED=","FALSE&amp;VAR:CALENDAR=US&amp;VAR:SYMBOL=JCI&amp;VAR:INDEX=0"}</definedName>
    <definedName name="_715__FDSAUDITLINK__" localSheetId="2" hidden="1">{"fdsup://directions/FAT Viewer?action=UPDATE&amp;creator=factset&amp;DYN_ARGS=TRUE&amp;DOC_NAME=FAT:FQL_AUDITING_CLIENT_TEMPLATE.FAT&amp;display_string=Audit&amp;VAR:KEY=JEFQLCXOZI&amp;VAR:QUERY=RkZfR1JPU1NfTUdOKE1PTiwwKQ==&amp;WINDOW=FIRST_POPUP&amp;HEIGHT=450&amp;WIDTH=450&amp;START_MAXIMIZED=","FALSE&amp;VAR:CALENDAR=US&amp;VAR:SYMBOL=CMG&amp;VAR:INDEX=0"}</definedName>
    <definedName name="_715__FDSAUDITLINK__" hidden="1">{"fdsup://directions/FAT Viewer?action=UPDATE&amp;creator=factset&amp;DYN_ARGS=TRUE&amp;DOC_NAME=FAT:FQL_AUDITING_CLIENT_TEMPLATE.FAT&amp;display_string=Audit&amp;VAR:KEY=JEFQLCXOZI&amp;VAR:QUERY=RkZfR1JPU1NfTUdOKE1PTiwwKQ==&amp;WINDOW=FIRST_POPUP&amp;HEIGHT=450&amp;WIDTH=450&amp;START_MAXIMIZED=","FALSE&amp;VAR:CALENDAR=US&amp;VAR:SYMBOL=CMG&amp;VAR:INDEX=0"}</definedName>
    <definedName name="_716__FDSAUDITLINK__" localSheetId="2" hidden="1">{"fdsup://directions/FAT Viewer?action=UPDATE&amp;creator=factset&amp;DYN_ARGS=TRUE&amp;DOC_NAME=FAT:FQL_AUDITING_CLIENT_TEMPLATE.FAT&amp;display_string=Audit&amp;VAR:KEY=VAFUHMRSZM&amp;VAR:QUERY=RkZfR1JPU1NfTUdOKE1PTiwwKQ==&amp;WINDOW=FIRST_POPUP&amp;HEIGHT=450&amp;WIDTH=450&amp;START_MAXIMIZED=","FALSE&amp;VAR:CALENDAR=US&amp;VAR:SYMBOL=BWA&amp;VAR:INDEX=0"}</definedName>
    <definedName name="_716__FDSAUDITLINK__" hidden="1">{"fdsup://directions/FAT Viewer?action=UPDATE&amp;creator=factset&amp;DYN_ARGS=TRUE&amp;DOC_NAME=FAT:FQL_AUDITING_CLIENT_TEMPLATE.FAT&amp;display_string=Audit&amp;VAR:KEY=VAFUHMRSZM&amp;VAR:QUERY=RkZfR1JPU1NfTUdOKE1PTiwwKQ==&amp;WINDOW=FIRST_POPUP&amp;HEIGHT=450&amp;WIDTH=450&amp;START_MAXIMIZED=","FALSE&amp;VAR:CALENDAR=US&amp;VAR:SYMBOL=BWA&amp;VAR:INDEX=0"}</definedName>
    <definedName name="_717__FDSAUDITLINK__" localSheetId="2" hidden="1">{"fdsup://directions/FAT Viewer?action=UPDATE&amp;creator=factset&amp;DYN_ARGS=TRUE&amp;DOC_NAME=FAT:FQL_AUDITING_CLIENT_TEMPLATE.FAT&amp;display_string=Audit&amp;VAR:KEY=PWZWXIRKRO&amp;VAR:QUERY=RkZfRlJFRV9DRihMVE0sMCwsLCxVU0Qp&amp;WINDOW=FIRST_POPUP&amp;HEIGHT=450&amp;WIDTH=450&amp;START_MAXIMI","ZED=FALSE&amp;VAR:CALENDAR=US&amp;VAR:SYMBOL=TTEK&amp;VAR:INDEX=0"}</definedName>
    <definedName name="_717__FDSAUDITLINK__" hidden="1">{"fdsup://directions/FAT Viewer?action=UPDATE&amp;creator=factset&amp;DYN_ARGS=TRUE&amp;DOC_NAME=FAT:FQL_AUDITING_CLIENT_TEMPLATE.FAT&amp;display_string=Audit&amp;VAR:KEY=PWZWXIRKRO&amp;VAR:QUERY=RkZfRlJFRV9DRihMVE0sMCwsLCxVU0Qp&amp;WINDOW=FIRST_POPUP&amp;HEIGHT=450&amp;WIDTH=450&amp;START_MAXIMI","ZED=FALSE&amp;VAR:CALENDAR=US&amp;VAR:SYMBOL=TTEK&amp;VAR:INDEX=0"}</definedName>
    <definedName name="_718__FDSAUDITLINK__" localSheetId="2" hidden="1">{"fdsup://directions/FAT Viewer?action=UPDATE&amp;creator=factset&amp;DYN_ARGS=TRUE&amp;DOC_NAME=FAT:FQL_AUDITING_CLIENT_TEMPLATE.FAT&amp;display_string=Audit&amp;VAR:KEY=NCFOBSXWFY&amp;VAR:QUERY=RkZfR1JPU1NfTUdOKE1PTiwwKQ==&amp;WINDOW=FIRST_POPUP&amp;HEIGHT=450&amp;WIDTH=450&amp;START_MAXIMIZED=","FALSE&amp;VAR:CALENDAR=US&amp;VAR:SYMBOL=TTEK&amp;VAR:INDEX=0"}</definedName>
    <definedName name="_718__FDSAUDITLINK__" hidden="1">{"fdsup://directions/FAT Viewer?action=UPDATE&amp;creator=factset&amp;DYN_ARGS=TRUE&amp;DOC_NAME=FAT:FQL_AUDITING_CLIENT_TEMPLATE.FAT&amp;display_string=Audit&amp;VAR:KEY=NCFOBSXWFY&amp;VAR:QUERY=RkZfR1JPU1NfTUdOKE1PTiwwKQ==&amp;WINDOW=FIRST_POPUP&amp;HEIGHT=450&amp;WIDTH=450&amp;START_MAXIMIZED=","FALSE&amp;VAR:CALENDAR=US&amp;VAR:SYMBOL=TTEK&amp;VAR:INDEX=0"}</definedName>
    <definedName name="_719__FDSAUDITLINK__" localSheetId="2" hidden="1">{"fdsup://directions/FAT Viewer?action=UPDATE&amp;creator=factset&amp;DYN_ARGS=TRUE&amp;DOC_NAME=FAT:FQL_AUDITING_CLIENT_TEMPLATE.FAT&amp;display_string=Audit&amp;VAR:KEY=HEDCHITURQ&amp;VAR:QUERY=RkZfRlJFRV9DRihMVE0sMCwsLCxVU0Qp&amp;WINDOW=FIRST_POPUP&amp;HEIGHT=450&amp;WIDTH=450&amp;START_MAXIMI","ZED=FALSE&amp;VAR:CALENDAR=US&amp;VAR:SYMBOL=PG&amp;VAR:INDEX=0"}</definedName>
    <definedName name="_719__FDSAUDITLINK__" hidden="1">{"fdsup://directions/FAT Viewer?action=UPDATE&amp;creator=factset&amp;DYN_ARGS=TRUE&amp;DOC_NAME=FAT:FQL_AUDITING_CLIENT_TEMPLATE.FAT&amp;display_string=Audit&amp;VAR:KEY=HEDCHITURQ&amp;VAR:QUERY=RkZfRlJFRV9DRihMVE0sMCwsLCxVU0Qp&amp;WINDOW=FIRST_POPUP&amp;HEIGHT=450&amp;WIDTH=450&amp;START_MAXIMI","ZED=FALSE&amp;VAR:CALENDAR=US&amp;VAR:SYMBOL=PG&amp;VAR:INDEX=0"}</definedName>
    <definedName name="_720__FDSAUDITLINK__" localSheetId="2" hidden="1">{"fdsup://directions/FAT Viewer?action=UPDATE&amp;creator=factset&amp;DYN_ARGS=TRUE&amp;DOC_NAME=FAT:FQL_AUDITING_CLIENT_TEMPLATE.FAT&amp;display_string=Audit&amp;VAR:KEY=RCVILMLAFK&amp;VAR:QUERY=RkZfRlJFRV9DRihMVE0sMCwsLCxVU0Qp&amp;WINDOW=FIRST_POPUP&amp;HEIGHT=450&amp;WIDTH=450&amp;START_MAXIMI","ZED=FALSE&amp;VAR:CALENDAR=US&amp;VAR:SYMBOL=HSC&amp;VAR:INDEX=0"}</definedName>
    <definedName name="_720__FDSAUDITLINK__" hidden="1">{"fdsup://directions/FAT Viewer?action=UPDATE&amp;creator=factset&amp;DYN_ARGS=TRUE&amp;DOC_NAME=FAT:FQL_AUDITING_CLIENT_TEMPLATE.FAT&amp;display_string=Audit&amp;VAR:KEY=RCVILMLAFK&amp;VAR:QUERY=RkZfRlJFRV9DRihMVE0sMCwsLCxVU0Qp&amp;WINDOW=FIRST_POPUP&amp;HEIGHT=450&amp;WIDTH=450&amp;START_MAXIMI","ZED=FALSE&amp;VAR:CALENDAR=US&amp;VAR:SYMBOL=HSC&amp;VAR:INDEX=0"}</definedName>
    <definedName name="_721__FDSAUDITLINK__" localSheetId="2" hidden="1">{"fdsup://Directions/FactSet Auditing Viewer?action=AUDIT_VALUE&amp;DB=129&amp;ID1=41586410&amp;VALUEID=02001&amp;SDATE=201002&amp;PERIODTYPE=QTR_STD&amp;window=popup_no_bar&amp;width=385&amp;height=120&amp;START_MAXIMIZED=FALSE&amp;creator=factset&amp;display_string=Audit"}</definedName>
    <definedName name="_721__FDSAUDITLINK__" hidden="1">{"fdsup://Directions/FactSet Auditing Viewer?action=AUDIT_VALUE&amp;DB=129&amp;ID1=41586410&amp;VALUEID=02001&amp;SDATE=201002&amp;PERIODTYPE=QTR_STD&amp;window=popup_no_bar&amp;width=385&amp;height=120&amp;START_MAXIMIZED=FALSE&amp;creator=factset&amp;display_string=Audit"}</definedName>
    <definedName name="_722__FDSAUDITLINK__" localSheetId="2" hidden="1">{"fdsup://directions/FAT Viewer?action=UPDATE&amp;creator=factset&amp;DYN_ARGS=TRUE&amp;DOC_NAME=FAT:FQL_AUDITING_CLIENT_TEMPLATE.FAT&amp;display_string=Audit&amp;VAR:KEY=VUDMXOBITY&amp;VAR:QUERY=RkZfR1JPU1NfTUdOKE1PTiwwKQ==&amp;WINDOW=FIRST_POPUP&amp;HEIGHT=450&amp;WIDTH=450&amp;START_MAXIMIZED=","FALSE&amp;VAR:CALENDAR=US&amp;VAR:SYMBOL=PG&amp;VAR:INDEX=0"}</definedName>
    <definedName name="_722__FDSAUDITLINK__" hidden="1">{"fdsup://directions/FAT Viewer?action=UPDATE&amp;creator=factset&amp;DYN_ARGS=TRUE&amp;DOC_NAME=FAT:FQL_AUDITING_CLIENT_TEMPLATE.FAT&amp;display_string=Audit&amp;VAR:KEY=VUDMXOBITY&amp;VAR:QUERY=RkZfR1JPU1NfTUdOKE1PTiwwKQ==&amp;WINDOW=FIRST_POPUP&amp;HEIGHT=450&amp;WIDTH=450&amp;START_MAXIMIZED=","FALSE&amp;VAR:CALENDAR=US&amp;VAR:SYMBOL=PG&amp;VAR:INDEX=0"}</definedName>
    <definedName name="_723__FDSAUDITLINK__" localSheetId="2" hidden="1">{"fdsup://directions/FAT Viewer?action=UPDATE&amp;creator=factset&amp;DYN_ARGS=TRUE&amp;DOC_NAME=FAT:FQL_AUDITING_CLIENT_TEMPLATE.FAT&amp;display_string=Audit&amp;VAR:KEY=JANGFUHQNA&amp;VAR:QUERY=RkZfR1JPU1NfTUdOKE1PTiwwKQ==&amp;WINDOW=FIRST_POPUP&amp;HEIGHT=450&amp;WIDTH=450&amp;START_MAXIMIZED=","FALSE&amp;VAR:CALENDAR=US&amp;VAR:SYMBOL=HSC&amp;VAR:INDEX=0"}</definedName>
    <definedName name="_723__FDSAUDITLINK__" hidden="1">{"fdsup://directions/FAT Viewer?action=UPDATE&amp;creator=factset&amp;DYN_ARGS=TRUE&amp;DOC_NAME=FAT:FQL_AUDITING_CLIENT_TEMPLATE.FAT&amp;display_string=Audit&amp;VAR:KEY=JANGFUHQNA&amp;VAR:QUERY=RkZfR1JPU1NfTUdOKE1PTiwwKQ==&amp;WINDOW=FIRST_POPUP&amp;HEIGHT=450&amp;WIDTH=450&amp;START_MAXIMIZED=","FALSE&amp;VAR:CALENDAR=US&amp;VAR:SYMBOL=HSC&amp;VAR:INDEX=0"}</definedName>
    <definedName name="_724__FDSAUDITLINK__" localSheetId="2" hidden="1">{"fdsup://Directions/FactSet Auditing Viewer?action=AUDIT_VALUE&amp;DB=129&amp;ID1=41586410&amp;VALUEID=01001&amp;SDATE=2004&amp;PERIODTYPE=ANN_STD&amp;window=popup_no_bar&amp;width=385&amp;height=120&amp;START_MAXIMIZED=FALSE&amp;creator=factset&amp;display_string=Audit"}</definedName>
    <definedName name="_724__FDSAUDITLINK__" hidden="1">{"fdsup://Directions/FactSet Auditing Viewer?action=AUDIT_VALUE&amp;DB=129&amp;ID1=41586410&amp;VALUEID=01001&amp;SDATE=2004&amp;PERIODTYPE=ANN_STD&amp;window=popup_no_bar&amp;width=385&amp;height=120&amp;START_MAXIMIZED=FALSE&amp;creator=factset&amp;display_string=Audit"}</definedName>
    <definedName name="_725__FDSAUDITLINK__" localSheetId="2" hidden="1">{"fdsup://Directions/FactSet Auditing Viewer?action=AUDIT_VALUE&amp;DB=129&amp;ID1=41586410&amp;VALUEID=05194&amp;SDATE=201002&amp;PERIODTYPE=QTR_STD&amp;window=popup_no_bar&amp;width=385&amp;height=120&amp;START_MAXIMIZED=FALSE&amp;creator=factset&amp;display_string=Audit"}</definedName>
    <definedName name="_725__FDSAUDITLINK__" hidden="1">{"fdsup://Directions/FactSet Auditing Viewer?action=AUDIT_VALUE&amp;DB=129&amp;ID1=41586410&amp;VALUEID=05194&amp;SDATE=201002&amp;PERIODTYPE=QTR_STD&amp;window=popup_no_bar&amp;width=385&amp;height=120&amp;START_MAXIMIZED=FALSE&amp;creator=factset&amp;display_string=Audit"}</definedName>
    <definedName name="_726__FDSAUDITLINK__" localSheetId="2" hidden="1">{"fdsup://directions/FAT Viewer?action=UPDATE&amp;creator=factset&amp;DYN_ARGS=TRUE&amp;DOC_NAME=FAT:FQL_AUDITING_CLIENT_TEMPLATE.FAT&amp;display_string=Audit&amp;VAR:KEY=VGRYZETCVU&amp;VAR:QUERY=RkZfRlJFRV9DRihMVE0sMCwsLCxVU0Qp&amp;WINDOW=FIRST_POPUP&amp;HEIGHT=450&amp;WIDTH=450&amp;START_MAXIMI","ZED=FALSE&amp;VAR:CALENDAR=US&amp;VAR:SYMBOL=AYI&amp;VAR:INDEX=0"}</definedName>
    <definedName name="_726__FDSAUDITLINK__" hidden="1">{"fdsup://directions/FAT Viewer?action=UPDATE&amp;creator=factset&amp;DYN_ARGS=TRUE&amp;DOC_NAME=FAT:FQL_AUDITING_CLIENT_TEMPLATE.FAT&amp;display_string=Audit&amp;VAR:KEY=VGRYZETCVU&amp;VAR:QUERY=RkZfRlJFRV9DRihMVE0sMCwsLCxVU0Qp&amp;WINDOW=FIRST_POPUP&amp;HEIGHT=450&amp;WIDTH=450&amp;START_MAXIMI","ZED=FALSE&amp;VAR:CALENDAR=US&amp;VAR:SYMBOL=AYI&amp;VAR:INDEX=0"}</definedName>
    <definedName name="_727__FDSAUDITLINK__" localSheetId="2" hidden="1">{"fdsup://Directions/FactSet Auditing Viewer?action=AUDIT_VALUE&amp;DB=129&amp;ID1=00508Y10&amp;VALUEID=02001&amp;SDATE=201003&amp;PERIODTYPE=QTR_STD&amp;window=popup_no_bar&amp;width=385&amp;height=120&amp;START_MAXIMIZED=FALSE&amp;creator=factset&amp;display_string=Audit"}</definedName>
    <definedName name="_727__FDSAUDITLINK__" hidden="1">{"fdsup://Directions/FactSet Auditing Viewer?action=AUDIT_VALUE&amp;DB=129&amp;ID1=00508Y10&amp;VALUEID=02001&amp;SDATE=201003&amp;PERIODTYPE=QTR_STD&amp;window=popup_no_bar&amp;width=385&amp;height=120&amp;START_MAXIMIZED=FALSE&amp;creator=factset&amp;display_string=Audit"}</definedName>
    <definedName name="_728__FDSAUDITLINK__" localSheetId="2" hidden="1">{"fdsup://directions/FAT Viewer?action=UPDATE&amp;creator=factset&amp;DYN_ARGS=TRUE&amp;DOC_NAME=FAT:FQL_AUDITING_CLIENT_TEMPLATE.FAT&amp;display_string=Audit&amp;VAR:KEY=LUZGBSZYRG&amp;VAR:QUERY=RkZfR1JPU1NfTUdOKE1PTiwwKQ==&amp;WINDOW=FIRST_POPUP&amp;HEIGHT=450&amp;WIDTH=450&amp;START_MAXIMIZED=","FALSE&amp;VAR:CALENDAR=US&amp;VAR:SYMBOL=AYI&amp;VAR:INDEX=0"}</definedName>
    <definedName name="_728__FDSAUDITLINK__" hidden="1">{"fdsup://directions/FAT Viewer?action=UPDATE&amp;creator=factset&amp;DYN_ARGS=TRUE&amp;DOC_NAME=FAT:FQL_AUDITING_CLIENT_TEMPLATE.FAT&amp;display_string=Audit&amp;VAR:KEY=LUZGBSZYRG&amp;VAR:QUERY=RkZfR1JPU1NfTUdOKE1PTiwwKQ==&amp;WINDOW=FIRST_POPUP&amp;HEIGHT=450&amp;WIDTH=450&amp;START_MAXIMIZED=","FALSE&amp;VAR:CALENDAR=US&amp;VAR:SYMBOL=AYI&amp;VAR:INDEX=0"}</definedName>
    <definedName name="_729__FDSAUDITLINK__" localSheetId="2" hidden="1">{"fdsup://Directions/FactSet Auditing Viewer?action=AUDIT_VALUE&amp;DB=129&amp;ID1=00508Y10&amp;VALUEID=05194&amp;SDATE=201003&amp;PERIODTYPE=QTR_STD&amp;window=popup_no_bar&amp;width=385&amp;height=120&amp;START_MAXIMIZED=FALSE&amp;creator=factset&amp;display_string=Audit"}</definedName>
    <definedName name="_729__FDSAUDITLINK__" hidden="1">{"fdsup://Directions/FactSet Auditing Viewer?action=AUDIT_VALUE&amp;DB=129&amp;ID1=00508Y10&amp;VALUEID=05194&amp;SDATE=201003&amp;PERIODTYPE=QTR_STD&amp;window=popup_no_bar&amp;width=385&amp;height=120&amp;START_MAXIMIZED=FALSE&amp;creator=factset&amp;display_string=Audit"}</definedName>
    <definedName name="_730__FDSAUDITLINK__" localSheetId="2" hidden="1">{"fdsup://directions/FAT Viewer?action=UPDATE&amp;creator=factset&amp;DYN_ARGS=TRUE&amp;DOC_NAME=FAT:FQL_AUDITING_CLIENT_TEMPLATE.FAT&amp;display_string=Audit&amp;VAR:KEY=FGJABIZULC&amp;VAR:QUERY=RkZfRlJFRV9DRihMVE0sMCwsLCxVU0Qp&amp;WINDOW=FIRST_POPUP&amp;HEIGHT=450&amp;WIDTH=450&amp;START_MAXIMI","ZED=FALSE&amp;VAR:CALENDAR=US&amp;VAR:SYMBOL=EME&amp;VAR:INDEX=0"}</definedName>
    <definedName name="_730__FDSAUDITLINK__" hidden="1">{"fdsup://directions/FAT Viewer?action=UPDATE&amp;creator=factset&amp;DYN_ARGS=TRUE&amp;DOC_NAME=FAT:FQL_AUDITING_CLIENT_TEMPLATE.FAT&amp;display_string=Audit&amp;VAR:KEY=FGJABIZULC&amp;VAR:QUERY=RkZfRlJFRV9DRihMVE0sMCwsLCxVU0Qp&amp;WINDOW=FIRST_POPUP&amp;HEIGHT=450&amp;WIDTH=450&amp;START_MAXIMI","ZED=FALSE&amp;VAR:CALENDAR=US&amp;VAR:SYMBOL=EME&amp;VAR:INDEX=0"}</definedName>
    <definedName name="_731__FDSAUDITLINK__" localSheetId="2" hidden="1">{"fdsup://directions/FAT Viewer?action=UPDATE&amp;creator=factset&amp;DYN_ARGS=TRUE&amp;DOC_NAME=FAT:FQL_AUDITING_CLIENT_TEMPLATE.FAT&amp;display_string=Audit&amp;VAR:KEY=BSHMVWRGPA&amp;VAR:QUERY=RkZfRlJFRV9DRihMVE0sMCwsLCxVU0Qp&amp;WINDOW=FIRST_POPUP&amp;HEIGHT=450&amp;WIDTH=450&amp;START_MAXIMI","ZED=FALSE&amp;VAR:CALENDAR=US&amp;VAR:SYMBOL=WFC&amp;VAR:INDEX=0"}</definedName>
    <definedName name="_731__FDSAUDITLINK__" hidden="1">{"fdsup://directions/FAT Viewer?action=UPDATE&amp;creator=factset&amp;DYN_ARGS=TRUE&amp;DOC_NAME=FAT:FQL_AUDITING_CLIENT_TEMPLATE.FAT&amp;display_string=Audit&amp;VAR:KEY=BSHMVWRGPA&amp;VAR:QUERY=RkZfRlJFRV9DRihMVE0sMCwsLCxVU0Qp&amp;WINDOW=FIRST_POPUP&amp;HEIGHT=450&amp;WIDTH=450&amp;START_MAXIMI","ZED=FALSE&amp;VAR:CALENDAR=US&amp;VAR:SYMBOL=WFC&amp;VAR:INDEX=0"}</definedName>
    <definedName name="_732__FDSAUDITLINK__" localSheetId="2" hidden="1">{"fdsup://directions/FAT Viewer?action=UPDATE&amp;creator=factset&amp;DYN_ARGS=TRUE&amp;DOC_NAME=FAT:FQL_AUDITING_CLIENT_TEMPLATE.FAT&amp;display_string=Audit&amp;VAR:KEY=FYVCTUZOVC&amp;VAR:QUERY=RkZfR1JPU1NfTUdOKE1PTiwwKQ==&amp;WINDOW=FIRST_POPUP&amp;HEIGHT=450&amp;WIDTH=450&amp;START_MAXIMIZED=","FALSE&amp;VAR:CALENDAR=US&amp;VAR:SYMBOL=EME&amp;VAR:INDEX=0"}</definedName>
    <definedName name="_732__FDSAUDITLINK__" hidden="1">{"fdsup://directions/FAT Viewer?action=UPDATE&amp;creator=factset&amp;DYN_ARGS=TRUE&amp;DOC_NAME=FAT:FQL_AUDITING_CLIENT_TEMPLATE.FAT&amp;display_string=Audit&amp;VAR:KEY=FYVCTUZOVC&amp;VAR:QUERY=RkZfR1JPU1NfTUdOKE1PTiwwKQ==&amp;WINDOW=FIRST_POPUP&amp;HEIGHT=450&amp;WIDTH=450&amp;START_MAXIMIZED=","FALSE&amp;VAR:CALENDAR=US&amp;VAR:SYMBOL=EME&amp;VAR:INDEX=0"}</definedName>
    <definedName name="_733__FDSAUDITLINK__" localSheetId="2" hidden="1">{"fdsup://directions/FAT Viewer?action=UPDATE&amp;creator=factset&amp;DYN_ARGS=TRUE&amp;DOC_NAME=FAT:FQL_AUDITING_CLIENT_TEMPLATE.FAT&amp;display_string=Audit&amp;VAR:KEY=NOLWLAZADE&amp;VAR:QUERY=RkZfR1JPU1NfTUdOKE1PTiwwKQ==&amp;WINDOW=FIRST_POPUP&amp;HEIGHT=450&amp;WIDTH=450&amp;START_MAXIMIZED=","FALSE&amp;VAR:CALENDAR=US&amp;VAR:SYMBOL=WFC&amp;VAR:INDEX=0"}</definedName>
    <definedName name="_733__FDSAUDITLINK__" hidden="1">{"fdsup://directions/FAT Viewer?action=UPDATE&amp;creator=factset&amp;DYN_ARGS=TRUE&amp;DOC_NAME=FAT:FQL_AUDITING_CLIENT_TEMPLATE.FAT&amp;display_string=Audit&amp;VAR:KEY=NOLWLAZADE&amp;VAR:QUERY=RkZfR1JPU1NfTUdOKE1PTiwwKQ==&amp;WINDOW=FIRST_POPUP&amp;HEIGHT=450&amp;WIDTH=450&amp;START_MAXIMIZED=","FALSE&amp;VAR:CALENDAR=US&amp;VAR:SYMBOL=WFC&amp;VAR:INDEX=0"}</definedName>
    <definedName name="_734__FDSAUDITLINK__" localSheetId="2" hidden="1">{"fdsup://directions/FAT Viewer?action=UPDATE&amp;creator=factset&amp;DYN_ARGS=TRUE&amp;DOC_NAME=FAT:FQL_AUDITING_CLIENT_TEMPLATE.FAT&amp;display_string=Audit&amp;VAR:KEY=FOZMLYPALQ&amp;VAR:QUERY=RkZfRlJFRV9DRihMVE0sMCwsLCxVU0Qp&amp;WINDOW=FIRST_POPUP&amp;HEIGHT=450&amp;WIDTH=450&amp;START_MAXIMI","ZED=FALSE&amp;VAR:CALENDAR=US&amp;VAR:SYMBOL=NLC&amp;VAR:INDEX=0"}</definedName>
    <definedName name="_734__FDSAUDITLINK__" hidden="1">{"fdsup://directions/FAT Viewer?action=UPDATE&amp;creator=factset&amp;DYN_ARGS=TRUE&amp;DOC_NAME=FAT:FQL_AUDITING_CLIENT_TEMPLATE.FAT&amp;display_string=Audit&amp;VAR:KEY=FOZMLYPALQ&amp;VAR:QUERY=RkZfRlJFRV9DRihMVE0sMCwsLCxVU0Qp&amp;WINDOW=FIRST_POPUP&amp;HEIGHT=450&amp;WIDTH=450&amp;START_MAXIMI","ZED=FALSE&amp;VAR:CALENDAR=US&amp;VAR:SYMBOL=NLC&amp;VAR:INDEX=0"}</definedName>
    <definedName name="_735__FDSAUDITLINK__" localSheetId="2" hidden="1">{"fdsup://directions/FAT Viewer?action=UPDATE&amp;creator=factset&amp;DYN_ARGS=TRUE&amp;DOC_NAME=FAT:FQL_AUDITING_CLIENT_TEMPLATE.FAT&amp;display_string=Audit&amp;VAR:KEY=DMVWHIVSBK&amp;VAR:QUERY=RkZfRlJFRV9DRihMVE0sMCwsLCxVU0Qp&amp;WINDOW=FIRST_POPUP&amp;HEIGHT=450&amp;WIDTH=450&amp;START_MAXIMI","ZED=FALSE&amp;VAR:CALENDAR=US&amp;VAR:SYMBOL=ECL&amp;VAR:INDEX=0"}</definedName>
    <definedName name="_735__FDSAUDITLINK__" hidden="1">{"fdsup://directions/FAT Viewer?action=UPDATE&amp;creator=factset&amp;DYN_ARGS=TRUE&amp;DOC_NAME=FAT:FQL_AUDITING_CLIENT_TEMPLATE.FAT&amp;display_string=Audit&amp;VAR:KEY=DMVWHIVSBK&amp;VAR:QUERY=RkZfRlJFRV9DRihMVE0sMCwsLCxVU0Qp&amp;WINDOW=FIRST_POPUP&amp;HEIGHT=450&amp;WIDTH=450&amp;START_MAXIMI","ZED=FALSE&amp;VAR:CALENDAR=US&amp;VAR:SYMBOL=ECL&amp;VAR:INDEX=0"}</definedName>
    <definedName name="_736__FDSAUDITLINK__" localSheetId="2" hidden="1">{"fdsup://directions/FAT Viewer?action=UPDATE&amp;creator=factset&amp;DYN_ARGS=TRUE&amp;DOC_NAME=FAT:FQL_AUDITING_CLIENT_TEMPLATE.FAT&amp;display_string=Audit&amp;VAR:KEY=VELYHMFSLO&amp;VAR:QUERY=RkZfRlJFRV9DRihMVE0sMCwsLCxVU0Qp&amp;WINDOW=FIRST_POPUP&amp;HEIGHT=450&amp;WIDTH=450&amp;START_MAXIMI","ZED=FALSE&amp;VAR:CALENDAR=US&amp;VAR:SYMBOL=APD&amp;VAR:INDEX=0"}</definedName>
    <definedName name="_736__FDSAUDITLINK__" hidden="1">{"fdsup://directions/FAT Viewer?action=UPDATE&amp;creator=factset&amp;DYN_ARGS=TRUE&amp;DOC_NAME=FAT:FQL_AUDITING_CLIENT_TEMPLATE.FAT&amp;display_string=Audit&amp;VAR:KEY=VELYHMFSLO&amp;VAR:QUERY=RkZfRlJFRV9DRihMVE0sMCwsLCxVU0Qp&amp;WINDOW=FIRST_POPUP&amp;HEIGHT=450&amp;WIDTH=450&amp;START_MAXIMI","ZED=FALSE&amp;VAR:CALENDAR=US&amp;VAR:SYMBOL=APD&amp;VAR:INDEX=0"}</definedName>
    <definedName name="_737__FDSAUDITLINK__" localSheetId="2" hidden="1">{"fdsup://Directions/FactSet Auditing Viewer?action=AUDIT_VALUE&amp;DB=129&amp;ID1=27886510&amp;VALUEID=02001&amp;SDATE=201002&amp;PERIODTYPE=QTR_STD&amp;window=popup_no_bar&amp;width=385&amp;height=120&amp;START_MAXIMIZED=FALSE&amp;creator=factset&amp;display_string=Audit"}</definedName>
    <definedName name="_737__FDSAUDITLINK__" hidden="1">{"fdsup://Directions/FactSet Auditing Viewer?action=AUDIT_VALUE&amp;DB=129&amp;ID1=27886510&amp;VALUEID=02001&amp;SDATE=201002&amp;PERIODTYPE=QTR_STD&amp;window=popup_no_bar&amp;width=385&amp;height=120&amp;START_MAXIMIZED=FALSE&amp;creator=factset&amp;display_string=Audit"}</definedName>
    <definedName name="_738__FDSAUDITLINK__" localSheetId="2" hidden="1">{"fdsup://directions/FAT Viewer?action=UPDATE&amp;creator=factset&amp;DYN_ARGS=TRUE&amp;DOC_NAME=FAT:FQL_AUDITING_CLIENT_TEMPLATE.FAT&amp;display_string=Audit&amp;VAR:KEY=LULWJMJWNU&amp;VAR:QUERY=RkZfR1JPU1NfTUdOKE1PTiwwKQ==&amp;WINDOW=FIRST_POPUP&amp;HEIGHT=450&amp;WIDTH=450&amp;START_MAXIMIZED=","FALSE&amp;VAR:CALENDAR=US&amp;VAR:SYMBOL=NLC&amp;VAR:INDEX=0"}</definedName>
    <definedName name="_738__FDSAUDITLINK__" hidden="1">{"fdsup://directions/FAT Viewer?action=UPDATE&amp;creator=factset&amp;DYN_ARGS=TRUE&amp;DOC_NAME=FAT:FQL_AUDITING_CLIENT_TEMPLATE.FAT&amp;display_string=Audit&amp;VAR:KEY=LULWJMJWNU&amp;VAR:QUERY=RkZfR1JPU1NfTUdOKE1PTiwwKQ==&amp;WINDOW=FIRST_POPUP&amp;HEIGHT=450&amp;WIDTH=450&amp;START_MAXIMIZED=","FALSE&amp;VAR:CALENDAR=US&amp;VAR:SYMBOL=NLC&amp;VAR:INDEX=0"}</definedName>
    <definedName name="_739__FDSAUDITLINK__" localSheetId="2" hidden="1">{"fdsup://directions/FAT Viewer?action=UPDATE&amp;creator=factset&amp;DYN_ARGS=TRUE&amp;DOC_NAME=FAT:FQL_AUDITING_CLIENT_TEMPLATE.FAT&amp;display_string=Audit&amp;VAR:KEY=NUBYFERYFW&amp;VAR:QUERY=RkZfR1JPU1NfTUdOKE1PTiwwKQ==&amp;WINDOW=FIRST_POPUP&amp;HEIGHT=450&amp;WIDTH=450&amp;START_MAXIMIZED=","FALSE&amp;VAR:CALENDAR=US&amp;VAR:SYMBOL=ECL&amp;VAR:INDEX=0"}</definedName>
    <definedName name="_739__FDSAUDITLINK__" hidden="1">{"fdsup://directions/FAT Viewer?action=UPDATE&amp;creator=factset&amp;DYN_ARGS=TRUE&amp;DOC_NAME=FAT:FQL_AUDITING_CLIENT_TEMPLATE.FAT&amp;display_string=Audit&amp;VAR:KEY=NUBYFERYFW&amp;VAR:QUERY=RkZfR1JPU1NfTUdOKE1PTiwwKQ==&amp;WINDOW=FIRST_POPUP&amp;HEIGHT=450&amp;WIDTH=450&amp;START_MAXIMIZED=","FALSE&amp;VAR:CALENDAR=US&amp;VAR:SYMBOL=ECL&amp;VAR:INDEX=0"}</definedName>
    <definedName name="_740__FDSAUDITLINK__" localSheetId="2" hidden="1">{"fdsup://directions/FAT Viewer?action=UPDATE&amp;creator=factset&amp;DYN_ARGS=TRUE&amp;DOC_NAME=FAT:FQL_AUDITING_CLIENT_TEMPLATE.FAT&amp;display_string=Audit&amp;VAR:KEY=FUZQBGPEJS&amp;VAR:QUERY=RkZfR1JPU1NfTUdOKE1PTiwwKQ==&amp;WINDOW=FIRST_POPUP&amp;HEIGHT=450&amp;WIDTH=450&amp;START_MAXIMIZED=","FALSE&amp;VAR:CALENDAR=US&amp;VAR:SYMBOL=APD&amp;VAR:INDEX=0"}</definedName>
    <definedName name="_740__FDSAUDITLINK__" hidden="1">{"fdsup://directions/FAT Viewer?action=UPDATE&amp;creator=factset&amp;DYN_ARGS=TRUE&amp;DOC_NAME=FAT:FQL_AUDITING_CLIENT_TEMPLATE.FAT&amp;display_string=Audit&amp;VAR:KEY=FUZQBGPEJS&amp;VAR:QUERY=RkZfR1JPU1NfTUdOKE1PTiwwKQ==&amp;WINDOW=FIRST_POPUP&amp;HEIGHT=450&amp;WIDTH=450&amp;START_MAXIMIZED=","FALSE&amp;VAR:CALENDAR=US&amp;VAR:SYMBOL=APD&amp;VAR:INDEX=0"}</definedName>
    <definedName name="_741__FDSAUDITLINK__" localSheetId="2" hidden="1">{"fdsup://Directions/FactSet Auditing Viewer?action=AUDIT_VALUE&amp;DB=129&amp;ID1=00915810&amp;VALUEID=01001&amp;SDATE=2005&amp;PERIODTYPE=ANN_STD&amp;window=popup_no_bar&amp;width=385&amp;height=120&amp;START_MAXIMIZED=FALSE&amp;creator=factset&amp;display_string=Audit"}</definedName>
    <definedName name="_741__FDSAUDITLINK__" hidden="1">{"fdsup://Directions/FactSet Auditing Viewer?action=AUDIT_VALUE&amp;DB=129&amp;ID1=00915810&amp;VALUEID=01001&amp;SDATE=2005&amp;PERIODTYPE=ANN_STD&amp;window=popup_no_bar&amp;width=385&amp;height=120&amp;START_MAXIMIZED=FALSE&amp;creator=factset&amp;display_string=Audit"}</definedName>
    <definedName name="_742__FDSAUDITLINK__" localSheetId="2" hidden="1">{"fdsup://Directions/FactSet Auditing Viewer?action=AUDIT_VALUE&amp;DB=129&amp;ID1=62985Q10&amp;VALUEID=01001&amp;SDATE=2009&amp;PERIODTYPE=ANN_STD&amp;window=popup_no_bar&amp;width=385&amp;height=120&amp;START_MAXIMIZED=FALSE&amp;creator=factset&amp;display_string=Audit"}</definedName>
    <definedName name="_742__FDSAUDITLINK__" hidden="1">{"fdsup://Directions/FactSet Auditing Viewer?action=AUDIT_VALUE&amp;DB=129&amp;ID1=62985Q10&amp;VALUEID=01001&amp;SDATE=2009&amp;PERIODTYPE=ANN_STD&amp;window=popup_no_bar&amp;width=385&amp;height=120&amp;START_MAXIMIZED=FALSE&amp;creator=factset&amp;display_string=Audit"}</definedName>
    <definedName name="_743__FDSAUDITLINK__" localSheetId="2" hidden="1">{"fdsup://directions/FAT Viewer?action=UPDATE&amp;creator=factset&amp;DYN_ARGS=TRUE&amp;DOC_NAME=FAT:FQL_AUDITING_CLIENT_TEMPLATE.FAT&amp;display_string=Audit&amp;VAR:KEY=XKZUHAREDM&amp;VAR:QUERY=RkZfRlJFRV9DRihMVE0sMCwsLCxVU0Qp&amp;WINDOW=FIRST_POPUP&amp;HEIGHT=450&amp;WIDTH=450&amp;START_MAXIMI","ZED=FALSE&amp;VAR:CALENDAR=US&amp;VAR:SYMBOL=TRMB&amp;VAR:INDEX=0"}</definedName>
    <definedName name="_743__FDSAUDITLINK__" hidden="1">{"fdsup://directions/FAT Viewer?action=UPDATE&amp;creator=factset&amp;DYN_ARGS=TRUE&amp;DOC_NAME=FAT:FQL_AUDITING_CLIENT_TEMPLATE.FAT&amp;display_string=Audit&amp;VAR:KEY=XKZUHAREDM&amp;VAR:QUERY=RkZfRlJFRV9DRihMVE0sMCwsLCxVU0Qp&amp;WINDOW=FIRST_POPUP&amp;HEIGHT=450&amp;WIDTH=450&amp;START_MAXIMI","ZED=FALSE&amp;VAR:CALENDAR=US&amp;VAR:SYMBOL=TRMB&amp;VAR:INDEX=0"}</definedName>
    <definedName name="_744__FDSAUDITLINK__" localSheetId="2" hidden="1">{"fdsup://directions/FAT Viewer?action=UPDATE&amp;creator=factset&amp;DYN_ARGS=TRUE&amp;DOC_NAME=FAT:FQL_AUDITING_CLIENT_TEMPLATE.FAT&amp;display_string=Audit&amp;VAR:KEY=TUDMJIFSVM&amp;VAR:QUERY=RkZfRlJFRV9DRihMVE0sMCwsLCxVU0Qp&amp;WINDOW=FIRST_POPUP&amp;HEIGHT=450&amp;WIDTH=450&amp;START_MAXIMI","ZED=FALSE&amp;VAR:CALENDAR=US&amp;VAR:SYMBOL=IBM&amp;VAR:INDEX=0"}</definedName>
    <definedName name="_744__FDSAUDITLINK__" hidden="1">{"fdsup://directions/FAT Viewer?action=UPDATE&amp;creator=factset&amp;DYN_ARGS=TRUE&amp;DOC_NAME=FAT:FQL_AUDITING_CLIENT_TEMPLATE.FAT&amp;display_string=Audit&amp;VAR:KEY=TUDMJIFSVM&amp;VAR:QUERY=RkZfRlJFRV9DRihMVE0sMCwsLCxVU0Qp&amp;WINDOW=FIRST_POPUP&amp;HEIGHT=450&amp;WIDTH=450&amp;START_MAXIMI","ZED=FALSE&amp;VAR:CALENDAR=US&amp;VAR:SYMBOL=IBM&amp;VAR:INDEX=0"}</definedName>
    <definedName name="_745__FDSAUDITLINK__" localSheetId="2" hidden="1">{"fdsup://directions/FAT Viewer?action=UPDATE&amp;creator=factset&amp;DYN_ARGS=TRUE&amp;DOC_NAME=FAT:FQL_AUDITING_CLIENT_TEMPLATE.FAT&amp;display_string=Audit&amp;VAR:KEY=LMNQLIBUTS&amp;VAR:QUERY=RkZfRlJFRV9DRihMVE0sMCwsLCxVU0Qp&amp;WINDOW=FIRST_POPUP&amp;HEIGHT=450&amp;WIDTH=450&amp;START_MAXIMI","ZED=FALSE&amp;VAR:CALENDAR=US&amp;VAR:SYMBOL=HPQ&amp;VAR:INDEX=0"}</definedName>
    <definedName name="_745__FDSAUDITLINK__" hidden="1">{"fdsup://directions/FAT Viewer?action=UPDATE&amp;creator=factset&amp;DYN_ARGS=TRUE&amp;DOC_NAME=FAT:FQL_AUDITING_CLIENT_TEMPLATE.FAT&amp;display_string=Audit&amp;VAR:KEY=LMNQLIBUTS&amp;VAR:QUERY=RkZfRlJFRV9DRihMVE0sMCwsLCxVU0Qp&amp;WINDOW=FIRST_POPUP&amp;HEIGHT=450&amp;WIDTH=450&amp;START_MAXIMI","ZED=FALSE&amp;VAR:CALENDAR=US&amp;VAR:SYMBOL=HPQ&amp;VAR:INDEX=0"}</definedName>
    <definedName name="_746__FDSAUDITLINK__" localSheetId="2" hidden="1">{"fdsup://directions/FAT Viewer?action=UPDATE&amp;creator=factset&amp;DYN_ARGS=TRUE&amp;DOC_NAME=FAT:FQL_AUDITING_CLIENT_TEMPLATE.FAT&amp;display_string=Audit&amp;VAR:KEY=TGTUBYDSPU&amp;VAR:QUERY=RkZfRlJFRV9DRihMVE0sMCwsLCxVU0Qp&amp;WINDOW=FIRST_POPUP&amp;HEIGHT=450&amp;WIDTH=450&amp;START_MAXIMI","ZED=FALSE&amp;VAR:CALENDAR=US&amp;VAR:SYMBOL=GOOG&amp;VAR:INDEX=0"}</definedName>
    <definedName name="_746__FDSAUDITLINK__" hidden="1">{"fdsup://directions/FAT Viewer?action=UPDATE&amp;creator=factset&amp;DYN_ARGS=TRUE&amp;DOC_NAME=FAT:FQL_AUDITING_CLIENT_TEMPLATE.FAT&amp;display_string=Audit&amp;VAR:KEY=TGTUBYDSPU&amp;VAR:QUERY=RkZfRlJFRV9DRihMVE0sMCwsLCxVU0Qp&amp;WINDOW=FIRST_POPUP&amp;HEIGHT=450&amp;WIDTH=450&amp;START_MAXIMI","ZED=FALSE&amp;VAR:CALENDAR=US&amp;VAR:SYMBOL=GOOG&amp;VAR:INDEX=0"}</definedName>
    <definedName name="_747__FDSAUDITLINK__" localSheetId="2" hidden="1">{"fdsup://directions/FAT Viewer?action=UPDATE&amp;creator=factset&amp;DYN_ARGS=TRUE&amp;DOC_NAME=FAT:FQL_AUDITING_CLIENT_TEMPLATE.FAT&amp;display_string=Audit&amp;VAR:KEY=VKNQBUBIVQ&amp;VAR:QUERY=RkZfRlJFRV9DRihMVE0sMCwsLCxVU0Qp&amp;WINDOW=FIRST_POPUP&amp;HEIGHT=450&amp;WIDTH=450&amp;START_MAXIMI","ZED=FALSE&amp;VAR:CALENDAR=US&amp;VAR:SYMBOL=CREE&amp;VAR:INDEX=0"}</definedName>
    <definedName name="_747__FDSAUDITLINK__" hidden="1">{"fdsup://directions/FAT Viewer?action=UPDATE&amp;creator=factset&amp;DYN_ARGS=TRUE&amp;DOC_NAME=FAT:FQL_AUDITING_CLIENT_TEMPLATE.FAT&amp;display_string=Audit&amp;VAR:KEY=VKNQBUBIVQ&amp;VAR:QUERY=RkZfRlJFRV9DRihMVE0sMCwsLCxVU0Qp&amp;WINDOW=FIRST_POPUP&amp;HEIGHT=450&amp;WIDTH=450&amp;START_MAXIMI","ZED=FALSE&amp;VAR:CALENDAR=US&amp;VAR:SYMBOL=CREE&amp;VAR:INDEX=0"}</definedName>
    <definedName name="_748__FDSAUDITLINK__" localSheetId="2" hidden="1">{"fdsup://directions/FAT Viewer?action=UPDATE&amp;creator=factset&amp;DYN_ARGS=TRUE&amp;DOC_NAME=FAT:FQL_AUDITING_CLIENT_TEMPLATE.FAT&amp;display_string=Audit&amp;VAR:KEY=BKPKNQJEDG&amp;VAR:QUERY=RkZfRlJFRV9DRihMVE0sMCwsLCxVU0Qp&amp;WINDOW=FIRST_POPUP&amp;HEIGHT=450&amp;WIDTH=450&amp;START_MAXIMI","ZED=FALSE&amp;VAR:CALENDAR=US&amp;VAR:SYMBOL=CTXS&amp;VAR:INDEX=0"}</definedName>
    <definedName name="_748__FDSAUDITLINK__" hidden="1">{"fdsup://directions/FAT Viewer?action=UPDATE&amp;creator=factset&amp;DYN_ARGS=TRUE&amp;DOC_NAME=FAT:FQL_AUDITING_CLIENT_TEMPLATE.FAT&amp;display_string=Audit&amp;VAR:KEY=BKPKNQJEDG&amp;VAR:QUERY=RkZfRlJFRV9DRihMVE0sMCwsLCxVU0Qp&amp;WINDOW=FIRST_POPUP&amp;HEIGHT=450&amp;WIDTH=450&amp;START_MAXIMI","ZED=FALSE&amp;VAR:CALENDAR=US&amp;VAR:SYMBOL=CTXS&amp;VAR:INDEX=0"}</definedName>
    <definedName name="_749__FDSAUDITLINK__" localSheetId="2" hidden="1">{"fdsup://directions/FAT Viewer?action=UPDATE&amp;creator=factset&amp;DYN_ARGS=TRUE&amp;DOC_NAME=FAT:FQL_AUDITING_CLIENT_TEMPLATE.FAT&amp;display_string=Audit&amp;VAR:KEY=NSFYVCHUXG&amp;VAR:QUERY=RkZfRlJFRV9DRihMVE0sMCwsLCxVU0Qp&amp;WINDOW=FIRST_POPUP&amp;HEIGHT=450&amp;WIDTH=450&amp;START_MAXIMI","ZED=FALSE&amp;VAR:CALENDAR=US&amp;VAR:SYMBOL=CSCO&amp;VAR:INDEX=0"}</definedName>
    <definedName name="_749__FDSAUDITLINK__" hidden="1">{"fdsup://directions/FAT Viewer?action=UPDATE&amp;creator=factset&amp;DYN_ARGS=TRUE&amp;DOC_NAME=FAT:FQL_AUDITING_CLIENT_TEMPLATE.FAT&amp;display_string=Audit&amp;VAR:KEY=NSFYVCHUXG&amp;VAR:QUERY=RkZfRlJFRV9DRihMVE0sMCwsLCxVU0Qp&amp;WINDOW=FIRST_POPUP&amp;HEIGHT=450&amp;WIDTH=450&amp;START_MAXIMI","ZED=FALSE&amp;VAR:CALENDAR=US&amp;VAR:SYMBOL=CSCO&amp;VAR:INDEX=0"}</definedName>
    <definedName name="_750__FDSAUDITLINK__" localSheetId="2" hidden="1">{"fdsup://directions/FAT Viewer?action=UPDATE&amp;creator=factset&amp;DYN_ARGS=TRUE&amp;DOC_NAME=FAT:FQL_AUDITING_CLIENT_TEMPLATE.FAT&amp;display_string=Audit&amp;VAR:KEY=NABYRKRIRO&amp;VAR:QUERY=RkZfRlJFRV9DRihMVE0sMCwsLCxVU0Qp&amp;WINDOW=FIRST_POPUP&amp;HEIGHT=450&amp;WIDTH=450&amp;START_MAXIMI","ZED=FALSE&amp;VAR:CALENDAR=US&amp;VAR:SYMBOL=AAPL&amp;VAR:INDEX=0"}</definedName>
    <definedName name="_750__FDSAUDITLINK__" hidden="1">{"fdsup://directions/FAT Viewer?action=UPDATE&amp;creator=factset&amp;DYN_ARGS=TRUE&amp;DOC_NAME=FAT:FQL_AUDITING_CLIENT_TEMPLATE.FAT&amp;display_string=Audit&amp;VAR:KEY=NABYRKRIRO&amp;VAR:QUERY=RkZfRlJFRV9DRihMVE0sMCwsLCxVU0Qp&amp;WINDOW=FIRST_POPUP&amp;HEIGHT=450&amp;WIDTH=450&amp;START_MAXIMI","ZED=FALSE&amp;VAR:CALENDAR=US&amp;VAR:SYMBOL=AAPL&amp;VAR:INDEX=0"}</definedName>
    <definedName name="_751__FDSAUDITLINK__" localSheetId="2" hidden="1">{"fdsup://directions/FAT Viewer?action=UPDATE&amp;creator=factset&amp;DYN_ARGS=TRUE&amp;DOC_NAME=FAT:FQL_AUDITING_CLIENT_TEMPLATE.FAT&amp;display_string=Audit&amp;VAR:KEY=VQNORMLGLQ&amp;VAR:QUERY=RkZfRlJFRV9DRihMVE0sMCwsLCxVU0Qp&amp;WINDOW=FIRST_POPUP&amp;HEIGHT=450&amp;WIDTH=450&amp;START_MAXIMI","ZED=FALSE&amp;VAR:CALENDAR=US&amp;VAR:SYMBOL=A&amp;VAR:INDEX=0"}</definedName>
    <definedName name="_751__FDSAUDITLINK__" hidden="1">{"fdsup://directions/FAT Viewer?action=UPDATE&amp;creator=factset&amp;DYN_ARGS=TRUE&amp;DOC_NAME=FAT:FQL_AUDITING_CLIENT_TEMPLATE.FAT&amp;display_string=Audit&amp;VAR:KEY=VQNORMLGLQ&amp;VAR:QUERY=RkZfRlJFRV9DRihMVE0sMCwsLCxVU0Qp&amp;WINDOW=FIRST_POPUP&amp;HEIGHT=450&amp;WIDTH=450&amp;START_MAXIMI","ZED=FALSE&amp;VAR:CALENDAR=US&amp;VAR:SYMBOL=A&amp;VAR:INDEX=0"}</definedName>
    <definedName name="_752__FDSAUDITLINK__" localSheetId="2" hidden="1">{"fdsup://directions/FAT Viewer?action=UPDATE&amp;creator=factset&amp;DYN_ARGS=TRUE&amp;DOC_NAME=FAT:FQL_AUDITING_CLIENT_TEMPLATE.FAT&amp;display_string=Audit&amp;VAR:KEY=XQRWRKZOVS&amp;VAR:QUERY=RkZfRlJFRV9DRihMVE0sMCwsLCxVU0Qp&amp;WINDOW=FIRST_POPUP&amp;HEIGHT=450&amp;WIDTH=450&amp;START_MAXIMI","ZED=FALSE&amp;VAR:CALENDAR=US&amp;VAR:SYMBOL=ADBE&amp;VAR:INDEX=0"}</definedName>
    <definedName name="_752__FDSAUDITLINK__" hidden="1">{"fdsup://directions/FAT Viewer?action=UPDATE&amp;creator=factset&amp;DYN_ARGS=TRUE&amp;DOC_NAME=FAT:FQL_AUDITING_CLIENT_TEMPLATE.FAT&amp;display_string=Audit&amp;VAR:KEY=XQRWRKZOVS&amp;VAR:QUERY=RkZfRlJFRV9DRihMVE0sMCwsLCxVU0Qp&amp;WINDOW=FIRST_POPUP&amp;HEIGHT=450&amp;WIDTH=450&amp;START_MAXIMI","ZED=FALSE&amp;VAR:CALENDAR=US&amp;VAR:SYMBOL=ADBE&amp;VAR:INDEX=0"}</definedName>
    <definedName name="_753__FDSAUDITLINK__" localSheetId="2" hidden="1">{"fdsup://directions/FAT Viewer?action=UPDATE&amp;creator=factset&amp;DYN_ARGS=TRUE&amp;DOC_NAME=FAT:FQL_AUDITING_CLIENT_TEMPLATE.FAT&amp;display_string=Audit&amp;VAR:KEY=XCREHWRCLM&amp;VAR:QUERY=RkZfRlJFRV9DRihMVE0sMCwsLCxVU0Qp&amp;WINDOW=FIRST_POPUP&amp;HEIGHT=450&amp;WIDTH=450&amp;START_MAXIMI","ZED=FALSE&amp;VAR:CALENDAR=US&amp;VAR:SYMBOL=ACN&amp;VAR:INDEX=0"}</definedName>
    <definedName name="_753__FDSAUDITLINK__" hidden="1">{"fdsup://directions/FAT Viewer?action=UPDATE&amp;creator=factset&amp;DYN_ARGS=TRUE&amp;DOC_NAME=FAT:FQL_AUDITING_CLIENT_TEMPLATE.FAT&amp;display_string=Audit&amp;VAR:KEY=XCREHWRCLM&amp;VAR:QUERY=RkZfRlJFRV9DRihMVE0sMCwsLCxVU0Qp&amp;WINDOW=FIRST_POPUP&amp;HEIGHT=450&amp;WIDTH=450&amp;START_MAXIMI","ZED=FALSE&amp;VAR:CALENDAR=US&amp;VAR:SYMBOL=ACN&amp;VAR:INDEX=0"}</definedName>
    <definedName name="_754__FDSAUDITLINK__" localSheetId="2" hidden="1">{"fdsup://Directions/FactSet Auditing Viewer?action=AUDIT_VALUE&amp;DB=129&amp;ID1=G1151C10&amp;VALUEID=02001&amp;SDATE=201004&amp;PERIODTYPE=QTR_STD&amp;window=popup_no_bar&amp;width=385&amp;height=120&amp;START_MAXIMIZED=FALSE&amp;creator=factset&amp;display_string=Audit"}</definedName>
    <definedName name="_754__FDSAUDITLINK__" hidden="1">{"fdsup://Directions/FactSet Auditing Viewer?action=AUDIT_VALUE&amp;DB=129&amp;ID1=G1151C10&amp;VALUEID=02001&amp;SDATE=201004&amp;PERIODTYPE=QTR_STD&amp;window=popup_no_bar&amp;width=385&amp;height=120&amp;START_MAXIMIZED=FALSE&amp;creator=factset&amp;display_string=Audit"}</definedName>
    <definedName name="_755__FDSAUDITLINK__" localSheetId="2" hidden="1">{"fdsup://directions/FAT Viewer?action=UPDATE&amp;creator=factset&amp;DYN_ARGS=TRUE&amp;DOC_NAME=FAT:FQL_AUDITING_CLIENT_TEMPLATE.FAT&amp;display_string=Audit&amp;VAR:KEY=ZAJYBULITU&amp;VAR:QUERY=RkZfR1JPU1NfTUdOKE1PTiwwKQ==&amp;WINDOW=FIRST_POPUP&amp;HEIGHT=450&amp;WIDTH=450&amp;START_MAXIMIZED=","FALSE&amp;VAR:CALENDAR=US&amp;VAR:SYMBOL=TRMB&amp;VAR:INDEX=0"}</definedName>
    <definedName name="_755__FDSAUDITLINK__" hidden="1">{"fdsup://directions/FAT Viewer?action=UPDATE&amp;creator=factset&amp;DYN_ARGS=TRUE&amp;DOC_NAME=FAT:FQL_AUDITING_CLIENT_TEMPLATE.FAT&amp;display_string=Audit&amp;VAR:KEY=ZAJYBULITU&amp;VAR:QUERY=RkZfR1JPU1NfTUdOKE1PTiwwKQ==&amp;WINDOW=FIRST_POPUP&amp;HEIGHT=450&amp;WIDTH=450&amp;START_MAXIMIZED=","FALSE&amp;VAR:CALENDAR=US&amp;VAR:SYMBOL=TRMB&amp;VAR:INDEX=0"}</definedName>
    <definedName name="_756__FDSAUDITLINK__" localSheetId="2" hidden="1">{"fdsup://directions/FAT Viewer?action=UPDATE&amp;creator=factset&amp;DYN_ARGS=TRUE&amp;DOC_NAME=FAT:FQL_AUDITING_CLIENT_TEMPLATE.FAT&amp;display_string=Audit&amp;VAR:KEY=JKDCTYZQPW&amp;VAR:QUERY=RkZfR1JPU1NfTUdOKE1PTiwwKQ==&amp;WINDOW=FIRST_POPUP&amp;HEIGHT=450&amp;WIDTH=450&amp;START_MAXIMIZED=","FALSE&amp;VAR:CALENDAR=US&amp;VAR:SYMBOL=IBM&amp;VAR:INDEX=0"}</definedName>
    <definedName name="_756__FDSAUDITLINK__" hidden="1">{"fdsup://directions/FAT Viewer?action=UPDATE&amp;creator=factset&amp;DYN_ARGS=TRUE&amp;DOC_NAME=FAT:FQL_AUDITING_CLIENT_TEMPLATE.FAT&amp;display_string=Audit&amp;VAR:KEY=JKDCTYZQPW&amp;VAR:QUERY=RkZfR1JPU1NfTUdOKE1PTiwwKQ==&amp;WINDOW=FIRST_POPUP&amp;HEIGHT=450&amp;WIDTH=450&amp;START_MAXIMIZED=","FALSE&amp;VAR:CALENDAR=US&amp;VAR:SYMBOL=IBM&amp;VAR:INDEX=0"}</definedName>
    <definedName name="_757__FDSAUDITLINK__" localSheetId="2" hidden="1">{"fdsup://directions/FAT Viewer?action=UPDATE&amp;creator=factset&amp;DYN_ARGS=TRUE&amp;DOC_NAME=FAT:FQL_AUDITING_CLIENT_TEMPLATE.FAT&amp;display_string=Audit&amp;VAR:KEY=TOVAVMDULO&amp;VAR:QUERY=RkZfR1JPU1NfTUdOKE1PTiwwKQ==&amp;WINDOW=FIRST_POPUP&amp;HEIGHT=450&amp;WIDTH=450&amp;START_MAXIMIZED=","FALSE&amp;VAR:CALENDAR=US&amp;VAR:SYMBOL=HPQ&amp;VAR:INDEX=0"}</definedName>
    <definedName name="_757__FDSAUDITLINK__" hidden="1">{"fdsup://directions/FAT Viewer?action=UPDATE&amp;creator=factset&amp;DYN_ARGS=TRUE&amp;DOC_NAME=FAT:FQL_AUDITING_CLIENT_TEMPLATE.FAT&amp;display_string=Audit&amp;VAR:KEY=TOVAVMDULO&amp;VAR:QUERY=RkZfR1JPU1NfTUdOKE1PTiwwKQ==&amp;WINDOW=FIRST_POPUP&amp;HEIGHT=450&amp;WIDTH=450&amp;START_MAXIMIZED=","FALSE&amp;VAR:CALENDAR=US&amp;VAR:SYMBOL=HPQ&amp;VAR:INDEX=0"}</definedName>
    <definedName name="_758__FDSAUDITLINK__" localSheetId="2" hidden="1">{"fdsup://directions/FAT Viewer?action=UPDATE&amp;creator=factset&amp;DYN_ARGS=TRUE&amp;DOC_NAME=FAT:FQL_AUDITING_CLIENT_TEMPLATE.FAT&amp;display_string=Audit&amp;VAR:KEY=VEBOFGBMTG&amp;VAR:QUERY=RkZfR1JPU1NfTUdOKE1PTiwwKQ==&amp;WINDOW=FIRST_POPUP&amp;HEIGHT=450&amp;WIDTH=450&amp;START_MAXIMIZED=","FALSE&amp;VAR:CALENDAR=US&amp;VAR:SYMBOL=GOOG&amp;VAR:INDEX=0"}</definedName>
    <definedName name="_758__FDSAUDITLINK__" hidden="1">{"fdsup://directions/FAT Viewer?action=UPDATE&amp;creator=factset&amp;DYN_ARGS=TRUE&amp;DOC_NAME=FAT:FQL_AUDITING_CLIENT_TEMPLATE.FAT&amp;display_string=Audit&amp;VAR:KEY=VEBOFGBMTG&amp;VAR:QUERY=RkZfR1JPU1NfTUdOKE1PTiwwKQ==&amp;WINDOW=FIRST_POPUP&amp;HEIGHT=450&amp;WIDTH=450&amp;START_MAXIMIZED=","FALSE&amp;VAR:CALENDAR=US&amp;VAR:SYMBOL=GOOG&amp;VAR:INDEX=0"}</definedName>
    <definedName name="_759__FDSAUDITLINK__" localSheetId="2" hidden="1">{"fdsup://directions/FAT Viewer?action=UPDATE&amp;creator=factset&amp;DYN_ARGS=TRUE&amp;DOC_NAME=FAT:FQL_AUDITING_CLIENT_TEMPLATE.FAT&amp;display_string=Audit&amp;VAR:KEY=RQHUVGLKHW&amp;VAR:QUERY=RkZfR1JPU1NfTUdOKE1PTiwwKQ==&amp;WINDOW=FIRST_POPUP&amp;HEIGHT=450&amp;WIDTH=450&amp;START_MAXIMIZED=","FALSE&amp;VAR:CALENDAR=US&amp;VAR:SYMBOL=CREE&amp;VAR:INDEX=0"}</definedName>
    <definedName name="_759__FDSAUDITLINK__" hidden="1">{"fdsup://directions/FAT Viewer?action=UPDATE&amp;creator=factset&amp;DYN_ARGS=TRUE&amp;DOC_NAME=FAT:FQL_AUDITING_CLIENT_TEMPLATE.FAT&amp;display_string=Audit&amp;VAR:KEY=RQHUVGLKHW&amp;VAR:QUERY=RkZfR1JPU1NfTUdOKE1PTiwwKQ==&amp;WINDOW=FIRST_POPUP&amp;HEIGHT=450&amp;WIDTH=450&amp;START_MAXIMIZED=","FALSE&amp;VAR:CALENDAR=US&amp;VAR:SYMBOL=CREE&amp;VAR:INDEX=0"}</definedName>
    <definedName name="_760__FDSAUDITLINK__" localSheetId="2" hidden="1">{"fdsup://directions/FAT Viewer?action=UPDATE&amp;creator=factset&amp;DYN_ARGS=TRUE&amp;DOC_NAME=FAT:FQL_AUDITING_CLIENT_TEMPLATE.FAT&amp;display_string=Audit&amp;VAR:KEY=VUZMFGRIRU&amp;VAR:QUERY=RkZfR1JPU1NfTUdOKE1PTiwwKQ==&amp;WINDOW=FIRST_POPUP&amp;HEIGHT=450&amp;WIDTH=450&amp;START_MAXIMIZED=","FALSE&amp;VAR:CALENDAR=US&amp;VAR:SYMBOL=CTXS&amp;VAR:INDEX=0"}</definedName>
    <definedName name="_760__FDSAUDITLINK__" hidden="1">{"fdsup://directions/FAT Viewer?action=UPDATE&amp;creator=factset&amp;DYN_ARGS=TRUE&amp;DOC_NAME=FAT:FQL_AUDITING_CLIENT_TEMPLATE.FAT&amp;display_string=Audit&amp;VAR:KEY=VUZMFGRIRU&amp;VAR:QUERY=RkZfR1JPU1NfTUdOKE1PTiwwKQ==&amp;WINDOW=FIRST_POPUP&amp;HEIGHT=450&amp;WIDTH=450&amp;START_MAXIMIZED=","FALSE&amp;VAR:CALENDAR=US&amp;VAR:SYMBOL=CTXS&amp;VAR:INDEX=0"}</definedName>
    <definedName name="_761__FDSAUDITLINK__" localSheetId="2" hidden="1">{"fdsup://directions/FAT Viewer?action=UPDATE&amp;creator=factset&amp;DYN_ARGS=TRUE&amp;DOC_NAME=FAT:FQL_AUDITING_CLIENT_TEMPLATE.FAT&amp;display_string=Audit&amp;VAR:KEY=FWVQZSFGPQ&amp;VAR:QUERY=RkZfR1JPU1NfTUdOKE1PTiwwKQ==&amp;WINDOW=FIRST_POPUP&amp;HEIGHT=450&amp;WIDTH=450&amp;START_MAXIMIZED=","FALSE&amp;VAR:CALENDAR=US&amp;VAR:SYMBOL=CSCO&amp;VAR:INDEX=0"}</definedName>
    <definedName name="_761__FDSAUDITLINK__" hidden="1">{"fdsup://directions/FAT Viewer?action=UPDATE&amp;creator=factset&amp;DYN_ARGS=TRUE&amp;DOC_NAME=FAT:FQL_AUDITING_CLIENT_TEMPLATE.FAT&amp;display_string=Audit&amp;VAR:KEY=FWVQZSFGPQ&amp;VAR:QUERY=RkZfR1JPU1NfTUdOKE1PTiwwKQ==&amp;WINDOW=FIRST_POPUP&amp;HEIGHT=450&amp;WIDTH=450&amp;START_MAXIMIZED=","FALSE&amp;VAR:CALENDAR=US&amp;VAR:SYMBOL=CSCO&amp;VAR:INDEX=0"}</definedName>
    <definedName name="_762__FDSAUDITLINK__" localSheetId="2" hidden="1">{"fdsup://directions/FAT Viewer?action=UPDATE&amp;creator=factset&amp;DYN_ARGS=TRUE&amp;DOC_NAME=FAT:FQL_AUDITING_CLIENT_TEMPLATE.FAT&amp;display_string=Audit&amp;VAR:KEY=JEPQLSVAFC&amp;VAR:QUERY=RkZfR1JPU1NfTUdOKE1PTiwwKQ==&amp;WINDOW=FIRST_POPUP&amp;HEIGHT=450&amp;WIDTH=450&amp;START_MAXIMIZED=","FALSE&amp;VAR:CALENDAR=US&amp;VAR:SYMBOL=AAPL&amp;VAR:INDEX=0"}</definedName>
    <definedName name="_762__FDSAUDITLINK__" hidden="1">{"fdsup://directions/FAT Viewer?action=UPDATE&amp;creator=factset&amp;DYN_ARGS=TRUE&amp;DOC_NAME=FAT:FQL_AUDITING_CLIENT_TEMPLATE.FAT&amp;display_string=Audit&amp;VAR:KEY=JEPQLSVAFC&amp;VAR:QUERY=RkZfR1JPU1NfTUdOKE1PTiwwKQ==&amp;WINDOW=FIRST_POPUP&amp;HEIGHT=450&amp;WIDTH=450&amp;START_MAXIMIZED=","FALSE&amp;VAR:CALENDAR=US&amp;VAR:SYMBOL=AAPL&amp;VAR:INDEX=0"}</definedName>
    <definedName name="_763__FDSAUDITLINK__" localSheetId="2" hidden="1">{"fdsup://directions/FAT Viewer?action=UPDATE&amp;creator=factset&amp;DYN_ARGS=TRUE&amp;DOC_NAME=FAT:FQL_AUDITING_CLIENT_TEMPLATE.FAT&amp;display_string=Audit&amp;VAR:KEY=DEPUFQRMZG&amp;VAR:QUERY=RkZfR1JPU1NfTUdOKE1PTiwwKQ==&amp;WINDOW=FIRST_POPUP&amp;HEIGHT=450&amp;WIDTH=450&amp;START_MAXIMIZED=","FALSE&amp;VAR:CALENDAR=US&amp;VAR:SYMBOL=A&amp;VAR:INDEX=0"}</definedName>
    <definedName name="_763__FDSAUDITLINK__" hidden="1">{"fdsup://directions/FAT Viewer?action=UPDATE&amp;creator=factset&amp;DYN_ARGS=TRUE&amp;DOC_NAME=FAT:FQL_AUDITING_CLIENT_TEMPLATE.FAT&amp;display_string=Audit&amp;VAR:KEY=DEPUFQRMZG&amp;VAR:QUERY=RkZfR1JPU1NfTUdOKE1PTiwwKQ==&amp;WINDOW=FIRST_POPUP&amp;HEIGHT=450&amp;WIDTH=450&amp;START_MAXIMIZED=","FALSE&amp;VAR:CALENDAR=US&amp;VAR:SYMBOL=A&amp;VAR:INDEX=0"}</definedName>
    <definedName name="_764__FDSAUDITLINK__" localSheetId="2" hidden="1">{"fdsup://directions/FAT Viewer?action=UPDATE&amp;creator=factset&amp;DYN_ARGS=TRUE&amp;DOC_NAME=FAT:FQL_AUDITING_CLIENT_TEMPLATE.FAT&amp;display_string=Audit&amp;VAR:KEY=XCDQRYRYFQ&amp;VAR:QUERY=RkZfR1JPU1NfTUdOKE1PTiwwKQ==&amp;WINDOW=FIRST_POPUP&amp;HEIGHT=450&amp;WIDTH=450&amp;START_MAXIMIZED=","FALSE&amp;VAR:CALENDAR=US&amp;VAR:SYMBOL=ADBE&amp;VAR:INDEX=0"}</definedName>
    <definedName name="_764__FDSAUDITLINK__" hidden="1">{"fdsup://directions/FAT Viewer?action=UPDATE&amp;creator=factset&amp;DYN_ARGS=TRUE&amp;DOC_NAME=FAT:FQL_AUDITING_CLIENT_TEMPLATE.FAT&amp;display_string=Audit&amp;VAR:KEY=XCDQRYRYFQ&amp;VAR:QUERY=RkZfR1JPU1NfTUdOKE1PTiwwKQ==&amp;WINDOW=FIRST_POPUP&amp;HEIGHT=450&amp;WIDTH=450&amp;START_MAXIMIZED=","FALSE&amp;VAR:CALENDAR=US&amp;VAR:SYMBOL=ADBE&amp;VAR:INDEX=0"}</definedName>
    <definedName name="_765__FDSAUDITLINK__" localSheetId="2" hidden="1">{"fdsup://directions/FAT Viewer?action=UPDATE&amp;creator=factset&amp;DYN_ARGS=TRUE&amp;DOC_NAME=FAT:FQL_AUDITING_CLIENT_TEMPLATE.FAT&amp;display_string=Audit&amp;VAR:KEY=TCHMREZELO&amp;VAR:QUERY=RkZfR1JPU1NfTUdOKE1PTiwwKQ==&amp;WINDOW=FIRST_POPUP&amp;HEIGHT=450&amp;WIDTH=450&amp;START_MAXIMIZED=","FALSE&amp;VAR:CALENDAR=US&amp;VAR:SYMBOL=ACN&amp;VAR:INDEX=0"}</definedName>
    <definedName name="_765__FDSAUDITLINK__" hidden="1">{"fdsup://directions/FAT Viewer?action=UPDATE&amp;creator=factset&amp;DYN_ARGS=TRUE&amp;DOC_NAME=FAT:FQL_AUDITING_CLIENT_TEMPLATE.FAT&amp;display_string=Audit&amp;VAR:KEY=TCHMREZELO&amp;VAR:QUERY=RkZfR1JPU1NfTUdOKE1PTiwwKQ==&amp;WINDOW=FIRST_POPUP&amp;HEIGHT=450&amp;WIDTH=450&amp;START_MAXIMIZED=","FALSE&amp;VAR:CALENDAR=US&amp;VAR:SYMBOL=ACN&amp;VAR:INDEX=0"}</definedName>
    <definedName name="_766__FDSAUDITLINK__" localSheetId="2" hidden="1">{"fdsup://Directions/FactSet Auditing Viewer?action=AUDIT_VALUE&amp;DB=129&amp;ID1=G1151C10&amp;VALUEID=01001&amp;SDATE=2010&amp;PERIODTYPE=ANN_STD&amp;window=popup_no_bar&amp;width=385&amp;height=120&amp;START_MAXIMIZED=FALSE&amp;creator=factset&amp;display_string=Audit"}</definedName>
    <definedName name="_766__FDSAUDITLINK__" hidden="1">{"fdsup://Directions/FactSet Auditing Viewer?action=AUDIT_VALUE&amp;DB=129&amp;ID1=G1151C10&amp;VALUEID=01001&amp;SDATE=2010&amp;PERIODTYPE=ANN_STD&amp;window=popup_no_bar&amp;width=385&amp;height=120&amp;START_MAXIMIZED=FALSE&amp;creator=factset&amp;display_string=Audit"}</definedName>
    <definedName name="_767__FDSAUDITLINK__" localSheetId="2" hidden="1">{"fdsup://directions/FAT Viewer?action=UPDATE&amp;creator=factset&amp;DYN_ARGS=TRUE&amp;DOC_NAME=FAT:FQL_AUDITING_CLIENT_TEMPLATE.FAT&amp;display_string=Audit&amp;VAR:KEY=YDYJCHKBCV&amp;VAR:QUERY=RkZfRlJFRV9DRihMVE0sMCwsLCxVU0Qp&amp;WINDOW=FIRST_POPUP&amp;HEIGHT=450&amp;WIDTH=450&amp;START_MAXIMI","ZED=FALSE&amp;VAR:CALENDAR=US&amp;VAR:SYMBOL=TECHNOLOGY&amp;VAR:INDEX=0"}</definedName>
    <definedName name="_767__FDSAUDITLINK__" hidden="1">{"fdsup://directions/FAT Viewer?action=UPDATE&amp;creator=factset&amp;DYN_ARGS=TRUE&amp;DOC_NAME=FAT:FQL_AUDITING_CLIENT_TEMPLATE.FAT&amp;display_string=Audit&amp;VAR:KEY=YDYJCHKBCV&amp;VAR:QUERY=RkZfRlJFRV9DRihMVE0sMCwsLCxVU0Qp&amp;WINDOW=FIRST_POPUP&amp;HEIGHT=450&amp;WIDTH=450&amp;START_MAXIMI","ZED=FALSE&amp;VAR:CALENDAR=US&amp;VAR:SYMBOL=TECHNOLOGY&amp;VAR:INDEX=0"}</definedName>
    <definedName name="_768__FDSAUDITLINK__" localSheetId="2" hidden="1">{"fdsup://directions/FAT Viewer?action=UPDATE&amp;creator=factset&amp;DYN_ARGS=TRUE&amp;DOC_NAME=FAT:FQL_AUDITING_CLIENT_TEMPLATE.FAT&amp;display_string=Audit&amp;VAR:KEY=UHIHMNQHOZ&amp;VAR:QUERY=RkZfRlJFRV9DRihMVE0sMCwsLCxVU0Qp&amp;WINDOW=FIRST_POPUP&amp;HEIGHT=450&amp;WIDTH=450&amp;START_MAXIMI","ZED=FALSE&amp;VAR:CALENDAR=US&amp;VAR:SYMBOL=VMI&amp;VAR:INDEX=0"}</definedName>
    <definedName name="_768__FDSAUDITLINK__" hidden="1">{"fdsup://directions/FAT Viewer?action=UPDATE&amp;creator=factset&amp;DYN_ARGS=TRUE&amp;DOC_NAME=FAT:FQL_AUDITING_CLIENT_TEMPLATE.FAT&amp;display_string=Audit&amp;VAR:KEY=UHIHMNQHOZ&amp;VAR:QUERY=RkZfRlJFRV9DRihMVE0sMCwsLCxVU0Qp&amp;WINDOW=FIRST_POPUP&amp;HEIGHT=450&amp;WIDTH=450&amp;START_MAXIMI","ZED=FALSE&amp;VAR:CALENDAR=US&amp;VAR:SYMBOL=VMI&amp;VAR:INDEX=0"}</definedName>
    <definedName name="_769__FDSAUDITLINK__" localSheetId="2" hidden="1">{"fdsup://directions/FAT Viewer?action=UPDATE&amp;creator=factset&amp;DYN_ARGS=TRUE&amp;DOC_NAME=FAT:FQL_AUDITING_CLIENT_TEMPLATE.FAT&amp;display_string=Audit&amp;VAR:KEY=MLMDCVIPSZ&amp;VAR:QUERY=RkZfRlJFRV9DRihMVE0sMCwsLCxVU0Qp&amp;WINDOW=FIRST_POPUP&amp;HEIGHT=450&amp;WIDTH=450&amp;START_MAXIMI","ZED=FALSE&amp;VAR:CALENDAR=US&amp;VAR:SYMBOL=PWR&amp;VAR:INDEX=0"}</definedName>
    <definedName name="_769__FDSAUDITLINK__" hidden="1">{"fdsup://directions/FAT Viewer?action=UPDATE&amp;creator=factset&amp;DYN_ARGS=TRUE&amp;DOC_NAME=FAT:FQL_AUDITING_CLIENT_TEMPLATE.FAT&amp;display_string=Audit&amp;VAR:KEY=MLMDCVIPSZ&amp;VAR:QUERY=RkZfRlJFRV9DRihMVE0sMCwsLCxVU0Qp&amp;WINDOW=FIRST_POPUP&amp;HEIGHT=450&amp;WIDTH=450&amp;START_MAXIMI","ZED=FALSE&amp;VAR:CALENDAR=US&amp;VAR:SYMBOL=PWR&amp;VAR:INDEX=0"}</definedName>
    <definedName name="_770__FDSAUDITLINK__" localSheetId="2" hidden="1">{"fdsup://directions/FAT Viewer?action=UPDATE&amp;creator=factset&amp;DYN_ARGS=TRUE&amp;DOC_NAME=FAT:FQL_AUDITING_CLIENT_TEMPLATE.FAT&amp;display_string=Audit&amp;VAR:KEY=WPKZGHUHMR&amp;VAR:QUERY=RkZfRlJFRV9DRihMVE0sMCwsLCxVU0Qp&amp;WINDOW=FIRST_POPUP&amp;HEIGHT=450&amp;WIDTH=450&amp;START_MAXIMI","ZED=FALSE&amp;VAR:CALENDAR=US&amp;VAR:SYMBOL=PLL&amp;VAR:INDEX=0"}</definedName>
    <definedName name="_770__FDSAUDITLINK__" hidden="1">{"fdsup://directions/FAT Viewer?action=UPDATE&amp;creator=factset&amp;DYN_ARGS=TRUE&amp;DOC_NAME=FAT:FQL_AUDITING_CLIENT_TEMPLATE.FAT&amp;display_string=Audit&amp;VAR:KEY=WPKZGHUHMR&amp;VAR:QUERY=RkZfRlJFRV9DRihMVE0sMCwsLCxVU0Qp&amp;WINDOW=FIRST_POPUP&amp;HEIGHT=450&amp;WIDTH=450&amp;START_MAXIMI","ZED=FALSE&amp;VAR:CALENDAR=US&amp;VAR:SYMBOL=PLL&amp;VAR:INDEX=0"}</definedName>
    <definedName name="_771__FDSAUDITLINK__" localSheetId="2" hidden="1">{"fdsup://directions/FAT Viewer?action=UPDATE&amp;creator=factset&amp;DYN_ARGS=TRUE&amp;DOC_NAME=FAT:FQL_AUDITING_CLIENT_TEMPLATE.FAT&amp;display_string=Audit&amp;VAR:KEY=CPYJIJMHOL&amp;VAR:QUERY=RkZfRlJFRV9DRihMVE0sMCwsLCxVU0Qp&amp;WINDOW=FIRST_POPUP&amp;HEIGHT=450&amp;WIDTH=450&amp;START_MAXIMI","ZED=FALSE&amp;VAR:CALENDAR=US&amp;VAR:SYMBOL=JBHT&amp;VAR:INDEX=0"}</definedName>
    <definedName name="_771__FDSAUDITLINK__" hidden="1">{"fdsup://directions/FAT Viewer?action=UPDATE&amp;creator=factset&amp;DYN_ARGS=TRUE&amp;DOC_NAME=FAT:FQL_AUDITING_CLIENT_TEMPLATE.FAT&amp;display_string=Audit&amp;VAR:KEY=CPYJIJMHOL&amp;VAR:QUERY=RkZfRlJFRV9DRihMVE0sMCwsLCxVU0Qp&amp;WINDOW=FIRST_POPUP&amp;HEIGHT=450&amp;WIDTH=450&amp;START_MAXIMI","ZED=FALSE&amp;VAR:CALENDAR=US&amp;VAR:SYMBOL=JBHT&amp;VAR:INDEX=0"}</definedName>
    <definedName name="_772__FDSAUDITLINK__" localSheetId="2" hidden="1">{"fdsup://directions/FAT Viewer?action=UPDATE&amp;creator=factset&amp;DYN_ARGS=TRUE&amp;DOC_NAME=FAT:FQL_AUDITING_CLIENT_TEMPLATE.FAT&amp;display_string=Audit&amp;VAR:KEY=AVELSZCTQL&amp;VAR:QUERY=RkZfRlJFRV9DRihMVE0sMCwsLCxVU0Qp&amp;WINDOW=FIRST_POPUP&amp;HEIGHT=450&amp;WIDTH=450&amp;START_MAXIMI","ZED=FALSE&amp;VAR:CALENDAR=US&amp;VAR:SYMBOL=CMI&amp;VAR:INDEX=0"}</definedName>
    <definedName name="_772__FDSAUDITLINK__" hidden="1">{"fdsup://directions/FAT Viewer?action=UPDATE&amp;creator=factset&amp;DYN_ARGS=TRUE&amp;DOC_NAME=FAT:FQL_AUDITING_CLIENT_TEMPLATE.FAT&amp;display_string=Audit&amp;VAR:KEY=AVELSZCTQL&amp;VAR:QUERY=RkZfRlJFRV9DRihMVE0sMCwsLCxVU0Qp&amp;WINDOW=FIRST_POPUP&amp;HEIGHT=450&amp;WIDTH=450&amp;START_MAXIMI","ZED=FALSE&amp;VAR:CALENDAR=US&amp;VAR:SYMBOL=CMI&amp;VAR:INDEX=0"}</definedName>
    <definedName name="_773__FDSAUDITLINK__" localSheetId="2" hidden="1">{"fdsup://directions/FAT Viewer?action=UPDATE&amp;creator=factset&amp;DYN_ARGS=TRUE&amp;DOC_NAME=FAT:FQL_AUDITING_CLIENT_TEMPLATE.FAT&amp;display_string=Audit&amp;VAR:KEY=CHQTIDSPMX&amp;VAR:QUERY=RkZfRlJFRV9DRihMVE0sMCwsLCxVU0Qp&amp;WINDOW=FIRST_POPUP&amp;HEIGHT=450&amp;WIDTH=450&amp;START_MAXIMI","ZED=FALSE&amp;VAR:CALENDAR=US&amp;VAR:SYMBOL=ABB&amp;VAR:INDEX=0"}</definedName>
    <definedName name="_773__FDSAUDITLINK__" hidden="1">{"fdsup://directions/FAT Viewer?action=UPDATE&amp;creator=factset&amp;DYN_ARGS=TRUE&amp;DOC_NAME=FAT:FQL_AUDITING_CLIENT_TEMPLATE.FAT&amp;display_string=Audit&amp;VAR:KEY=CHQTIDSPMX&amp;VAR:QUERY=RkZfRlJFRV9DRihMVE0sMCwsLCxVU0Qp&amp;WINDOW=FIRST_POPUP&amp;HEIGHT=450&amp;WIDTH=450&amp;START_MAXIMI","ZED=FALSE&amp;VAR:CALENDAR=US&amp;VAR:SYMBOL=ABB&amp;VAR:INDEX=0"}</definedName>
    <definedName name="_774__FDSAUDITLINK__" localSheetId="2" hidden="1">{"fdsup://directions/FAT Viewer?action=UPDATE&amp;creator=factset&amp;DYN_ARGS=TRUE&amp;DOC_NAME=FAT:FQL_AUDITING_CLIENT_TEMPLATE.FAT&amp;display_string=Audit&amp;VAR:KEY=OPIRWXERGH&amp;VAR:QUERY=RkZfR1JPU1NfTUdOKE1PTiwwKQ==&amp;WINDOW=FIRST_POPUP&amp;HEIGHT=450&amp;WIDTH=450&amp;START_MAXIMIZED=","FALSE&amp;VAR:CALENDAR=US&amp;VAR:SYMBOL=VMI&amp;VAR:INDEX=0"}</definedName>
    <definedName name="_774__FDSAUDITLINK__" hidden="1">{"fdsup://directions/FAT Viewer?action=UPDATE&amp;creator=factset&amp;DYN_ARGS=TRUE&amp;DOC_NAME=FAT:FQL_AUDITING_CLIENT_TEMPLATE.FAT&amp;display_string=Audit&amp;VAR:KEY=OPIRWXERGH&amp;VAR:QUERY=RkZfR1JPU1NfTUdOKE1PTiwwKQ==&amp;WINDOW=FIRST_POPUP&amp;HEIGHT=450&amp;WIDTH=450&amp;START_MAXIMIZED=","FALSE&amp;VAR:CALENDAR=US&amp;VAR:SYMBOL=VMI&amp;VAR:INDEX=0"}</definedName>
    <definedName name="_775__FDSAUDITLINK__" localSheetId="2" hidden="1">{"fdsup://directions/FAT Viewer?action=UPDATE&amp;creator=factset&amp;DYN_ARGS=TRUE&amp;DOC_NAME=FAT:FQL_AUDITING_CLIENT_TEMPLATE.FAT&amp;display_string=Audit&amp;VAR:KEY=WPSRMRWBYB&amp;VAR:QUERY=RkZfR1JPU1NfTUdOKE1PTiwwKQ==&amp;WINDOW=FIRST_POPUP&amp;HEIGHT=450&amp;WIDTH=450&amp;START_MAXIMIZED=","FALSE&amp;VAR:CALENDAR=US&amp;VAR:SYMBOL=PWR&amp;VAR:INDEX=0"}</definedName>
    <definedName name="_775__FDSAUDITLINK__" hidden="1">{"fdsup://directions/FAT Viewer?action=UPDATE&amp;creator=factset&amp;DYN_ARGS=TRUE&amp;DOC_NAME=FAT:FQL_AUDITING_CLIENT_TEMPLATE.FAT&amp;display_string=Audit&amp;VAR:KEY=WPSRMRWBYB&amp;VAR:QUERY=RkZfR1JPU1NfTUdOKE1PTiwwKQ==&amp;WINDOW=FIRST_POPUP&amp;HEIGHT=450&amp;WIDTH=450&amp;START_MAXIMIZED=","FALSE&amp;VAR:CALENDAR=US&amp;VAR:SYMBOL=PWR&amp;VAR:INDEX=0"}</definedName>
    <definedName name="_776__FDSAUDITLINK__" localSheetId="2" hidden="1">{"fdsup://directions/FAT Viewer?action=UPDATE&amp;creator=factset&amp;DYN_ARGS=TRUE&amp;DOC_NAME=FAT:FQL_AUDITING_CLIENT_TEMPLATE.FAT&amp;display_string=Audit&amp;VAR:KEY=WXODSVSVQT&amp;VAR:QUERY=RkZfR1JPU1NfTUdOKE1PTiwwKQ==&amp;WINDOW=FIRST_POPUP&amp;HEIGHT=450&amp;WIDTH=450&amp;START_MAXIMIZED=","FALSE&amp;VAR:CALENDAR=US&amp;VAR:SYMBOL=PLL&amp;VAR:INDEX=0"}</definedName>
    <definedName name="_776__FDSAUDITLINK__" hidden="1">{"fdsup://directions/FAT Viewer?action=UPDATE&amp;creator=factset&amp;DYN_ARGS=TRUE&amp;DOC_NAME=FAT:FQL_AUDITING_CLIENT_TEMPLATE.FAT&amp;display_string=Audit&amp;VAR:KEY=WXODSVSVQT&amp;VAR:QUERY=RkZfR1JPU1NfTUdOKE1PTiwwKQ==&amp;WINDOW=FIRST_POPUP&amp;HEIGHT=450&amp;WIDTH=450&amp;START_MAXIMIZED=","FALSE&amp;VAR:CALENDAR=US&amp;VAR:SYMBOL=PLL&amp;VAR:INDEX=0"}</definedName>
    <definedName name="_777__FDSAUDITLINK__" localSheetId="2" hidden="1">{"fdsup://directions/FAT Viewer?action=UPDATE&amp;creator=factset&amp;DYN_ARGS=TRUE&amp;DOC_NAME=FAT:FQL_AUDITING_CLIENT_TEMPLATE.FAT&amp;display_string=Audit&amp;VAR:KEY=MDMFERYXWF&amp;VAR:QUERY=RkZfR1JPU1NfTUdOKE1PTiwwKQ==&amp;WINDOW=FIRST_POPUP&amp;HEIGHT=450&amp;WIDTH=450&amp;START_MAXIMIZED=","FALSE&amp;VAR:CALENDAR=US&amp;VAR:SYMBOL=JBHT&amp;VAR:INDEX=0"}</definedName>
    <definedName name="_777__FDSAUDITLINK__" hidden="1">{"fdsup://directions/FAT Viewer?action=UPDATE&amp;creator=factset&amp;DYN_ARGS=TRUE&amp;DOC_NAME=FAT:FQL_AUDITING_CLIENT_TEMPLATE.FAT&amp;display_string=Audit&amp;VAR:KEY=MDMFERYXWF&amp;VAR:QUERY=RkZfR1JPU1NfTUdOKE1PTiwwKQ==&amp;WINDOW=FIRST_POPUP&amp;HEIGHT=450&amp;WIDTH=450&amp;START_MAXIMIZED=","FALSE&amp;VAR:CALENDAR=US&amp;VAR:SYMBOL=JBHT&amp;VAR:INDEX=0"}</definedName>
    <definedName name="_778__FDSAUDITLINK__" localSheetId="2" hidden="1">{"fdsup://directions/FAT Viewer?action=UPDATE&amp;creator=factset&amp;DYN_ARGS=TRUE&amp;DOC_NAME=FAT:FQL_AUDITING_CLIENT_TEMPLATE.FAT&amp;display_string=Audit&amp;VAR:KEY=IBSLIDUZEX&amp;VAR:QUERY=RkZfR1JPU1NfTUdOKE1PTiwwKQ==&amp;WINDOW=FIRST_POPUP&amp;HEIGHT=450&amp;WIDTH=450&amp;START_MAXIMIZED=","FALSE&amp;VAR:CALENDAR=US&amp;VAR:SYMBOL=CMI&amp;VAR:INDEX=0"}</definedName>
    <definedName name="_778__FDSAUDITLINK__" hidden="1">{"fdsup://directions/FAT Viewer?action=UPDATE&amp;creator=factset&amp;DYN_ARGS=TRUE&amp;DOC_NAME=FAT:FQL_AUDITING_CLIENT_TEMPLATE.FAT&amp;display_string=Audit&amp;VAR:KEY=IBSLIDUZEX&amp;VAR:QUERY=RkZfR1JPU1NfTUdOKE1PTiwwKQ==&amp;WINDOW=FIRST_POPUP&amp;HEIGHT=450&amp;WIDTH=450&amp;START_MAXIMIZED=","FALSE&amp;VAR:CALENDAR=US&amp;VAR:SYMBOL=CMI&amp;VAR:INDEX=0"}</definedName>
    <definedName name="_779__FDSAUDITLINK__" localSheetId="2" hidden="1">{"fdsup://directions/FAT Viewer?action=UPDATE&amp;creator=factset&amp;DYN_ARGS=TRUE&amp;DOC_NAME=FAT:FQL_AUDITING_CLIENT_TEMPLATE.FAT&amp;display_string=Audit&amp;VAR:KEY=KBKZEJYPWV&amp;VAR:QUERY=RkZfR1JPU1NfTUdOKE1PTiwwKQ==&amp;WINDOW=FIRST_POPUP&amp;HEIGHT=450&amp;WIDTH=450&amp;START_MAXIMIZED=","FALSE&amp;VAR:CALENDAR=US&amp;VAR:SYMBOL=ABB&amp;VAR:INDEX=0"}</definedName>
    <definedName name="_779__FDSAUDITLINK__" hidden="1">{"fdsup://directions/FAT Viewer?action=UPDATE&amp;creator=factset&amp;DYN_ARGS=TRUE&amp;DOC_NAME=FAT:FQL_AUDITING_CLIENT_TEMPLATE.FAT&amp;display_string=Audit&amp;VAR:KEY=KBKZEJYPWV&amp;VAR:QUERY=RkZfR1JPU1NfTUdOKE1PTiwwKQ==&amp;WINDOW=FIRST_POPUP&amp;HEIGHT=450&amp;WIDTH=450&amp;START_MAXIMIZED=","FALSE&amp;VAR:CALENDAR=US&amp;VAR:SYMBOL=ABB&amp;VAR:INDEX=0"}</definedName>
    <definedName name="_780__FDSAUDITLINK__" localSheetId="2" hidden="1">{"fdsup://directions/FAT Viewer?action=UPDATE&amp;creator=factset&amp;DYN_ARGS=TRUE&amp;DOC_NAME=FAT:FQL_AUDITING_CLIENT_TEMPLATE.FAT&amp;display_string=Audit&amp;VAR:KEY=CXOHEZQHUP&amp;VAR:QUERY=RkZfRlJFRV9DRihMVE0sMCwsLCxVU0Qp&amp;WINDOW=FIRST_POPUP&amp;HEIGHT=450&amp;WIDTH=450&amp;START_MAXIMI","ZED=FALSE&amp;VAR:CALENDAR=US&amp;VAR:SYMBOL=INDUSTRIALS&amp;VAR:INDEX=0"}</definedName>
    <definedName name="_780__FDSAUDITLINK__" hidden="1">{"fdsup://directions/FAT Viewer?action=UPDATE&amp;creator=factset&amp;DYN_ARGS=TRUE&amp;DOC_NAME=FAT:FQL_AUDITING_CLIENT_TEMPLATE.FAT&amp;display_string=Audit&amp;VAR:KEY=CXOHEZQHUP&amp;VAR:QUERY=RkZfRlJFRV9DRihMVE0sMCwsLCxVU0Qp&amp;WINDOW=FIRST_POPUP&amp;HEIGHT=450&amp;WIDTH=450&amp;START_MAXIMI","ZED=FALSE&amp;VAR:CALENDAR=US&amp;VAR:SYMBOL=INDUSTRIALS&amp;VAR:INDEX=0"}</definedName>
    <definedName name="_781__FDSAUDITLINK__" localSheetId="2" hidden="1">{"fdsup://directions/FAT Viewer?action=UPDATE&amp;creator=factset&amp;DYN_ARGS=TRUE&amp;DOC_NAME=FAT:FQL_AUDITING_CLIENT_TEMPLATE.FAT&amp;display_string=Audit&amp;VAR:KEY=OXSPMNKBMJ&amp;VAR:QUERY=RkZfRlJFRV9DRihMVE0sMCwsLCxVU0Qp&amp;WINDOW=FIRST_POPUP&amp;HEIGHT=450&amp;WIDTH=450&amp;START_MAXIMI","ZED=FALSE&amp;VAR:CALENDAR=US&amp;VAR:SYMBOL=SRCL&amp;VAR:INDEX=0"}</definedName>
    <definedName name="_781__FDSAUDITLINK__" hidden="1">{"fdsup://directions/FAT Viewer?action=UPDATE&amp;creator=factset&amp;DYN_ARGS=TRUE&amp;DOC_NAME=FAT:FQL_AUDITING_CLIENT_TEMPLATE.FAT&amp;display_string=Audit&amp;VAR:KEY=OXSPMNKBMJ&amp;VAR:QUERY=RkZfRlJFRV9DRihMVE0sMCwsLCxVU0Qp&amp;WINDOW=FIRST_POPUP&amp;HEIGHT=450&amp;WIDTH=450&amp;START_MAXIMI","ZED=FALSE&amp;VAR:CALENDAR=US&amp;VAR:SYMBOL=SRCL&amp;VAR:INDEX=0"}</definedName>
    <definedName name="_782__FDSAUDITLINK__" localSheetId="2" hidden="1">{"fdsup://directions/FAT Viewer?action=UPDATE&amp;creator=factset&amp;DYN_ARGS=TRUE&amp;DOC_NAME=FAT:FQL_AUDITING_CLIENT_TEMPLATE.FAT&amp;display_string=Audit&amp;VAR:KEY=EBMLSLOLMV&amp;VAR:QUERY=RkZfRlJFRV9DRihMVE0sMCwsLCxVU0Qp&amp;WINDOW=FIRST_POPUP&amp;HEIGHT=450&amp;WIDTH=450&amp;START_MAXIMI","ZED=FALSE&amp;VAR:CALENDAR=US&amp;VAR:SYMBOL=MTD&amp;VAR:INDEX=0"}</definedName>
    <definedName name="_782__FDSAUDITLINK__" hidden="1">{"fdsup://directions/FAT Viewer?action=UPDATE&amp;creator=factset&amp;DYN_ARGS=TRUE&amp;DOC_NAME=FAT:FQL_AUDITING_CLIENT_TEMPLATE.FAT&amp;display_string=Audit&amp;VAR:KEY=EBMLSLOLMV&amp;VAR:QUERY=RkZfRlJFRV9DRihMVE0sMCwsLCxVU0Qp&amp;WINDOW=FIRST_POPUP&amp;HEIGHT=450&amp;WIDTH=450&amp;START_MAXIMI","ZED=FALSE&amp;VAR:CALENDAR=US&amp;VAR:SYMBOL=MTD&amp;VAR:INDEX=0"}</definedName>
    <definedName name="_783__FDSAUDITLINK__" localSheetId="2" hidden="1">{"fdsup://directions/FAT Viewer?action=UPDATE&amp;creator=factset&amp;DYN_ARGS=TRUE&amp;DOC_NAME=FAT:FQL_AUDITING_CLIENT_TEMPLATE.FAT&amp;display_string=Audit&amp;VAR:KEY=KVWZUNMVEX&amp;VAR:QUERY=RkZfRlJFRV9DRihMVE0sMCwsLCxVU0Qp&amp;WINDOW=FIRST_POPUP&amp;HEIGHT=450&amp;WIDTH=450&amp;START_MAXIMI","ZED=FALSE&amp;VAR:CALENDAR=US&amp;VAR:SYMBOL=WAT&amp;VAR:INDEX=0"}</definedName>
    <definedName name="_783__FDSAUDITLINK__" hidden="1">{"fdsup://directions/FAT Viewer?action=UPDATE&amp;creator=factset&amp;DYN_ARGS=TRUE&amp;DOC_NAME=FAT:FQL_AUDITING_CLIENT_TEMPLATE.FAT&amp;display_string=Audit&amp;VAR:KEY=KVWZUNMVEX&amp;VAR:QUERY=RkZfRlJFRV9DRihMVE0sMCwsLCxVU0Qp&amp;WINDOW=FIRST_POPUP&amp;HEIGHT=450&amp;WIDTH=450&amp;START_MAXIMI","ZED=FALSE&amp;VAR:CALENDAR=US&amp;VAR:SYMBOL=WAT&amp;VAR:INDEX=0"}</definedName>
    <definedName name="_784__FDSAUDITLINK__" localSheetId="2" hidden="1">{"fdsup://directions/FAT Viewer?action=UPDATE&amp;creator=factset&amp;DYN_ARGS=TRUE&amp;DOC_NAME=FAT:FQL_AUDITING_CLIENT_TEMPLATE.FAT&amp;display_string=Audit&amp;VAR:KEY=EPQZGDSDMJ&amp;VAR:QUERY=RkZfRlJFRV9DRihMVE0sMCwsLCxVU0Qp&amp;WINDOW=FIRST_POPUP&amp;HEIGHT=450&amp;WIDTH=450&amp;START_MAXIMI","ZED=FALSE&amp;VAR:CALENDAR=US&amp;VAR:SYMBOL=BDX&amp;VAR:INDEX=0"}</definedName>
    <definedName name="_784__FDSAUDITLINK__" hidden="1">{"fdsup://directions/FAT Viewer?action=UPDATE&amp;creator=factset&amp;DYN_ARGS=TRUE&amp;DOC_NAME=FAT:FQL_AUDITING_CLIENT_TEMPLATE.FAT&amp;display_string=Audit&amp;VAR:KEY=EPQZGDSDMJ&amp;VAR:QUERY=RkZfRlJFRV9DRihMVE0sMCwsLCxVU0Qp&amp;WINDOW=FIRST_POPUP&amp;HEIGHT=450&amp;WIDTH=450&amp;START_MAXIMI","ZED=FALSE&amp;VAR:CALENDAR=US&amp;VAR:SYMBOL=BDX&amp;VAR:INDEX=0"}</definedName>
    <definedName name="_785__FDSAUDITLINK__" localSheetId="2" hidden="1">{"fdsup://directions/FAT Viewer?action=UPDATE&amp;creator=factset&amp;DYN_ARGS=TRUE&amp;DOC_NAME=FAT:FQL_AUDITING_CLIENT_TEMPLATE.FAT&amp;display_string=Audit&amp;VAR:KEY=GTCJSHOFAV&amp;VAR:QUERY=RkZfR1JPU1NfTUdOKE1PTiwwKQ==&amp;WINDOW=FIRST_POPUP&amp;HEIGHT=450&amp;WIDTH=450&amp;START_MAXIMIZED=","FALSE&amp;VAR:CALENDAR=US&amp;VAR:SYMBOL=SRCL&amp;VAR:INDEX=0"}</definedName>
    <definedName name="_785__FDSAUDITLINK__" hidden="1">{"fdsup://directions/FAT Viewer?action=UPDATE&amp;creator=factset&amp;DYN_ARGS=TRUE&amp;DOC_NAME=FAT:FQL_AUDITING_CLIENT_TEMPLATE.FAT&amp;display_string=Audit&amp;VAR:KEY=GTCJSHOFAV&amp;VAR:QUERY=RkZfR1JPU1NfTUdOKE1PTiwwKQ==&amp;WINDOW=FIRST_POPUP&amp;HEIGHT=450&amp;WIDTH=450&amp;START_MAXIMIZED=","FALSE&amp;VAR:CALENDAR=US&amp;VAR:SYMBOL=SRCL&amp;VAR:INDEX=0"}</definedName>
    <definedName name="_786__FDSAUDITLINK__" localSheetId="2" hidden="1">{"fdsup://directions/FAT Viewer?action=UPDATE&amp;creator=factset&amp;DYN_ARGS=TRUE&amp;DOC_NAME=FAT:FQL_AUDITING_CLIENT_TEMPLATE.FAT&amp;display_string=Audit&amp;VAR:KEY=GHIJWFKVOD&amp;VAR:QUERY=RkZfR1JPU1NfTUdOKE1PTiwwKQ==&amp;WINDOW=FIRST_POPUP&amp;HEIGHT=450&amp;WIDTH=450&amp;START_MAXIMIZED=","FALSE&amp;VAR:CALENDAR=US&amp;VAR:SYMBOL=MTD&amp;VAR:INDEX=0"}</definedName>
    <definedName name="_786__FDSAUDITLINK__" hidden="1">{"fdsup://directions/FAT Viewer?action=UPDATE&amp;creator=factset&amp;DYN_ARGS=TRUE&amp;DOC_NAME=FAT:FQL_AUDITING_CLIENT_TEMPLATE.FAT&amp;display_string=Audit&amp;VAR:KEY=GHIJWFKVOD&amp;VAR:QUERY=RkZfR1JPU1NfTUdOKE1PTiwwKQ==&amp;WINDOW=FIRST_POPUP&amp;HEIGHT=450&amp;WIDTH=450&amp;START_MAXIMIZED=","FALSE&amp;VAR:CALENDAR=US&amp;VAR:SYMBOL=MTD&amp;VAR:INDEX=0"}</definedName>
    <definedName name="_787__FDSAUDITLINK__" localSheetId="2" hidden="1">{"fdsup://directions/FAT Viewer?action=UPDATE&amp;creator=factset&amp;DYN_ARGS=TRUE&amp;DOC_NAME=FAT:FQL_AUDITING_CLIENT_TEMPLATE.FAT&amp;display_string=Audit&amp;VAR:KEY=YPCJGTKXAN&amp;VAR:QUERY=RkZfR1JPU1NfTUdOKE1PTiwwKQ==&amp;WINDOW=FIRST_POPUP&amp;HEIGHT=450&amp;WIDTH=450&amp;START_MAXIMIZED=","FALSE&amp;VAR:CALENDAR=US&amp;VAR:SYMBOL=WAT&amp;VAR:INDEX=0"}</definedName>
    <definedName name="_787__FDSAUDITLINK__" hidden="1">{"fdsup://directions/FAT Viewer?action=UPDATE&amp;creator=factset&amp;DYN_ARGS=TRUE&amp;DOC_NAME=FAT:FQL_AUDITING_CLIENT_TEMPLATE.FAT&amp;display_string=Audit&amp;VAR:KEY=YPCJGTKXAN&amp;VAR:QUERY=RkZfR1JPU1NfTUdOKE1PTiwwKQ==&amp;WINDOW=FIRST_POPUP&amp;HEIGHT=450&amp;WIDTH=450&amp;START_MAXIMIZED=","FALSE&amp;VAR:CALENDAR=US&amp;VAR:SYMBOL=WAT&amp;VAR:INDEX=0"}</definedName>
    <definedName name="_788__FDSAUDITLINK__" localSheetId="2" hidden="1">{"fdsup://directions/FAT Viewer?action=UPDATE&amp;creator=factset&amp;DYN_ARGS=TRUE&amp;DOC_NAME=FAT:FQL_AUDITING_CLIENT_TEMPLATE.FAT&amp;display_string=Audit&amp;VAR:KEY=KJURCPWBOB&amp;VAR:QUERY=RkZfR1JPU1NfTUdOKE1PTiwwKQ==&amp;WINDOW=FIRST_POPUP&amp;HEIGHT=450&amp;WIDTH=450&amp;START_MAXIMIZED=","FALSE&amp;VAR:CALENDAR=US&amp;VAR:SYMBOL=BDX&amp;VAR:INDEX=0"}</definedName>
    <definedName name="_788__FDSAUDITLINK__" hidden="1">{"fdsup://directions/FAT Viewer?action=UPDATE&amp;creator=factset&amp;DYN_ARGS=TRUE&amp;DOC_NAME=FAT:FQL_AUDITING_CLIENT_TEMPLATE.FAT&amp;display_string=Audit&amp;VAR:KEY=KJURCPWBOB&amp;VAR:QUERY=RkZfR1JPU1NfTUdOKE1PTiwwKQ==&amp;WINDOW=FIRST_POPUP&amp;HEIGHT=450&amp;WIDTH=450&amp;START_MAXIMIZED=","FALSE&amp;VAR:CALENDAR=US&amp;VAR:SYMBOL=BDX&amp;VAR:INDEX=0"}</definedName>
    <definedName name="_789__FDSAUDITLINK__" localSheetId="2" hidden="1">{"fdsup://directions/FAT Viewer?action=UPDATE&amp;creator=factset&amp;DYN_ARGS=TRUE&amp;DOC_NAME=FAT:FQL_AUDITING_CLIENT_TEMPLATE.FAT&amp;display_string=Audit&amp;VAR:KEY=WLIZOLOXIN&amp;VAR:QUERY=RkZfRlJFRV9DRihMVE0sMCwsLCxVU0Qp&amp;WINDOW=FIRST_POPUP&amp;HEIGHT=450&amp;WIDTH=450&amp;START_MAXIMI","ZED=FALSE&amp;VAR:CALENDAR=US&amp;VAR:SYMBOL=ICE&amp;VAR:INDEX=0"}</definedName>
    <definedName name="_789__FDSAUDITLINK__" hidden="1">{"fdsup://directions/FAT Viewer?action=UPDATE&amp;creator=factset&amp;DYN_ARGS=TRUE&amp;DOC_NAME=FAT:FQL_AUDITING_CLIENT_TEMPLATE.FAT&amp;display_string=Audit&amp;VAR:KEY=WLIZOLOXIN&amp;VAR:QUERY=RkZfRlJFRV9DRihMVE0sMCwsLCxVU0Qp&amp;WINDOW=FIRST_POPUP&amp;HEIGHT=450&amp;WIDTH=450&amp;START_MAXIMI","ZED=FALSE&amp;VAR:CALENDAR=US&amp;VAR:SYMBOL=ICE&amp;VAR:INDEX=0"}</definedName>
    <definedName name="_790__FDSAUDITLINK__" localSheetId="2" hidden="1">{"fdsup://directions/FAT Viewer?action=UPDATE&amp;creator=factset&amp;DYN_ARGS=TRUE&amp;DOC_NAME=FAT:FQL_AUDITING_CLIENT_TEMPLATE.FAT&amp;display_string=Audit&amp;VAR:KEY=ETKZCTATWX&amp;VAR:QUERY=RkZfRlJFRV9DRihMVE0sMCwsLCxVU0Qp&amp;WINDOW=FIRST_POPUP&amp;HEIGHT=450&amp;WIDTH=450&amp;START_MAXIMI","ZED=FALSE&amp;VAR:CALENDAR=US&amp;VAR:SYMBOL=ACE&amp;VAR:INDEX=0"}</definedName>
    <definedName name="_790__FDSAUDITLINK__" hidden="1">{"fdsup://directions/FAT Viewer?action=UPDATE&amp;creator=factset&amp;DYN_ARGS=TRUE&amp;DOC_NAME=FAT:FQL_AUDITING_CLIENT_TEMPLATE.FAT&amp;display_string=Audit&amp;VAR:KEY=ETKZCTATWX&amp;VAR:QUERY=RkZfRlJFRV9DRihMVE0sMCwsLCxVU0Qp&amp;WINDOW=FIRST_POPUP&amp;HEIGHT=450&amp;WIDTH=450&amp;START_MAXIMI","ZED=FALSE&amp;VAR:CALENDAR=US&amp;VAR:SYMBOL=ACE&amp;VAR:INDEX=0"}</definedName>
    <definedName name="_791__FDSAUDITLINK__" localSheetId="2" hidden="1">{"fdsup://directions/FAT Viewer?action=UPDATE&amp;creator=factset&amp;DYN_ARGS=TRUE&amp;DOC_NAME=FAT:FQL_AUDITING_CLIENT_TEMPLATE.FAT&amp;display_string=Audit&amp;VAR:KEY=WHQFKTILSF&amp;VAR:QUERY=RkZfR1JPU1NfTUdOKE1PTiwwKQ==&amp;WINDOW=FIRST_POPUP&amp;HEIGHT=450&amp;WIDTH=450&amp;START_MAXIMIZED=","FALSE&amp;VAR:CALENDAR=US&amp;VAR:SYMBOL=ICE&amp;VAR:INDEX=0"}</definedName>
    <definedName name="_791__FDSAUDITLINK__" hidden="1">{"fdsup://directions/FAT Viewer?action=UPDATE&amp;creator=factset&amp;DYN_ARGS=TRUE&amp;DOC_NAME=FAT:FQL_AUDITING_CLIENT_TEMPLATE.FAT&amp;display_string=Audit&amp;VAR:KEY=WHQFKTILSF&amp;VAR:QUERY=RkZfR1JPU1NfTUdOKE1PTiwwKQ==&amp;WINDOW=FIRST_POPUP&amp;HEIGHT=450&amp;WIDTH=450&amp;START_MAXIMIZED=","FALSE&amp;VAR:CALENDAR=US&amp;VAR:SYMBOL=ICE&amp;VAR:INDEX=0"}</definedName>
    <definedName name="_792__FDSAUDITLINK__" localSheetId="2" hidden="1">{"fdsup://directions/FAT Viewer?action=UPDATE&amp;creator=factset&amp;DYN_ARGS=TRUE&amp;DOC_NAME=FAT:FQL_AUDITING_CLIENT_TEMPLATE.FAT&amp;display_string=Audit&amp;VAR:KEY=QVCJCJOJQN&amp;VAR:QUERY=RkZfR1JPU1NfTUdOKE1PTiwwKQ==&amp;WINDOW=FIRST_POPUP&amp;HEIGHT=450&amp;WIDTH=450&amp;START_MAXIMIZED=","FALSE&amp;VAR:CALENDAR=US&amp;VAR:SYMBOL=ACE&amp;VAR:INDEX=0"}</definedName>
    <definedName name="_792__FDSAUDITLINK__" hidden="1">{"fdsup://directions/FAT Viewer?action=UPDATE&amp;creator=factset&amp;DYN_ARGS=TRUE&amp;DOC_NAME=FAT:FQL_AUDITING_CLIENT_TEMPLATE.FAT&amp;display_string=Audit&amp;VAR:KEY=QVCJCJOJQN&amp;VAR:QUERY=RkZfR1JPU1NfTUdOKE1PTiwwKQ==&amp;WINDOW=FIRST_POPUP&amp;HEIGHT=450&amp;WIDTH=450&amp;START_MAXIMIZED=","FALSE&amp;VAR:CALENDAR=US&amp;VAR:SYMBOL=ACE&amp;VAR:INDEX=0"}</definedName>
    <definedName name="_793__FDSAUDITLINK__" localSheetId="2" hidden="1">{"fdsup://directions/FAT Viewer?action=UPDATE&amp;creator=factset&amp;DYN_ARGS=TRUE&amp;DOC_NAME=FAT:FQL_AUDITING_CLIENT_TEMPLATE.FAT&amp;display_string=Audit&amp;VAR:KEY=AZABWFEDAJ&amp;VAR:QUERY=RkZfRlJFRV9DRihMVE0sMCwsLCxVU0Qp&amp;WINDOW=FIRST_POPUP&amp;HEIGHT=450&amp;WIDTH=450&amp;START_MAXIMI","ZED=FALSE&amp;VAR:CALENDAR=US&amp;VAR:SYMBOL=DNR&amp;VAR:INDEX=0"}</definedName>
    <definedName name="_793__FDSAUDITLINK__" hidden="1">{"fdsup://directions/FAT Viewer?action=UPDATE&amp;creator=factset&amp;DYN_ARGS=TRUE&amp;DOC_NAME=FAT:FQL_AUDITING_CLIENT_TEMPLATE.FAT&amp;display_string=Audit&amp;VAR:KEY=AZABWFEDAJ&amp;VAR:QUERY=RkZfRlJFRV9DRihMVE0sMCwsLCxVU0Qp&amp;WINDOW=FIRST_POPUP&amp;HEIGHT=450&amp;WIDTH=450&amp;START_MAXIMI","ZED=FALSE&amp;VAR:CALENDAR=US&amp;VAR:SYMBOL=DNR&amp;VAR:INDEX=0"}</definedName>
    <definedName name="_794__FDSAUDITLINK__" localSheetId="2" hidden="1">{"fdsup://directions/FAT Viewer?action=UPDATE&amp;creator=factset&amp;DYN_ARGS=TRUE&amp;DOC_NAME=FAT:FQL_AUDITING_CLIENT_TEMPLATE.FAT&amp;display_string=Audit&amp;VAR:KEY=GNILELOLQX&amp;VAR:QUERY=RkZfR1JPU1NfTUdOKE1PTiwwKQ==&amp;WINDOW=FIRST_POPUP&amp;HEIGHT=450&amp;WIDTH=450&amp;START_MAXIMIZED=","FALSE&amp;VAR:CALENDAR=US&amp;VAR:SYMBOL=DNR&amp;VAR:INDEX=0"}</definedName>
    <definedName name="_794__FDSAUDITLINK__" hidden="1">{"fdsup://directions/FAT Viewer?action=UPDATE&amp;creator=factset&amp;DYN_ARGS=TRUE&amp;DOC_NAME=FAT:FQL_AUDITING_CLIENT_TEMPLATE.FAT&amp;display_string=Audit&amp;VAR:KEY=GNILELOLQX&amp;VAR:QUERY=RkZfR1JPU1NfTUdOKE1PTiwwKQ==&amp;WINDOW=FIRST_POPUP&amp;HEIGHT=450&amp;WIDTH=450&amp;START_MAXIMIZED=","FALSE&amp;VAR:CALENDAR=US&amp;VAR:SYMBOL=DNR&amp;VAR:INDEX=0"}</definedName>
    <definedName name="_795__FDSAUDITLINK__" localSheetId="2" hidden="1">{"fdsup://directions/FAT Viewer?action=UPDATE&amp;creator=factset&amp;DYN_ARGS=TRUE&amp;DOC_NAME=FAT:FQL_AUDITING_CLIENT_TEMPLATE.FAT&amp;display_string=Audit&amp;VAR:KEY=MXADYLERSX&amp;VAR:QUERY=RkZfRlJFRV9DRihMVE0sMCwsLCxVU0Qp&amp;WINDOW=FIRST_POPUP&amp;HEIGHT=450&amp;WIDTH=450&amp;START_MAXIMI","ZED=FALSE&amp;VAR:CALENDAR=US&amp;VAR:SYMBOL=ENERGY&amp;VAR:INDEX=0"}</definedName>
    <definedName name="_795__FDSAUDITLINK__" hidden="1">{"fdsup://directions/FAT Viewer?action=UPDATE&amp;creator=factset&amp;DYN_ARGS=TRUE&amp;DOC_NAME=FAT:FQL_AUDITING_CLIENT_TEMPLATE.FAT&amp;display_string=Audit&amp;VAR:KEY=MXADYLERSX&amp;VAR:QUERY=RkZfRlJFRV9DRihMVE0sMCwsLCxVU0Qp&amp;WINDOW=FIRST_POPUP&amp;HEIGHT=450&amp;WIDTH=450&amp;START_MAXIMI","ZED=FALSE&amp;VAR:CALENDAR=US&amp;VAR:SYMBOL=ENERGY&amp;VAR:INDEX=0"}</definedName>
    <definedName name="_796__FDSAUDITLINK__" localSheetId="2" hidden="1">{"fdsup://directions/FAT Viewer?action=UPDATE&amp;creator=factset&amp;DYN_ARGS=TRUE&amp;DOC_NAME=FAT:FQL_AUDITING_CLIENT_TEMPLATE.FAT&amp;display_string=Audit&amp;VAR:KEY=ATKRWLQHEB&amp;VAR:QUERY=RkZfRlJFRV9DRihMVE0sMCwsLCxVU0Qp&amp;WINDOW=FIRST_POPUP&amp;HEIGHT=450&amp;WIDTH=450&amp;START_MAXIMI","ZED=FALSE&amp;VAR:CALENDAR=US&amp;VAR:SYMBOL=WFMI&amp;VAR:INDEX=0"}</definedName>
    <definedName name="_796__FDSAUDITLINK__" hidden="1">{"fdsup://directions/FAT Viewer?action=UPDATE&amp;creator=factset&amp;DYN_ARGS=TRUE&amp;DOC_NAME=FAT:FQL_AUDITING_CLIENT_TEMPLATE.FAT&amp;display_string=Audit&amp;VAR:KEY=ATKRWLQHEB&amp;VAR:QUERY=RkZfRlJFRV9DRihMVE0sMCwsLCxVU0Qp&amp;WINDOW=FIRST_POPUP&amp;HEIGHT=450&amp;WIDTH=450&amp;START_MAXIMI","ZED=FALSE&amp;VAR:CALENDAR=US&amp;VAR:SYMBOL=WFMI&amp;VAR:INDEX=0"}</definedName>
    <definedName name="_797__FDSAUDITLINK__" localSheetId="2" hidden="1">{"fdsup://directions/FAT Viewer?action=UPDATE&amp;creator=factset&amp;DYN_ARGS=TRUE&amp;DOC_NAME=FAT:FQL_AUDITING_CLIENT_TEMPLATE.FAT&amp;display_string=Audit&amp;VAR:KEY=CHKHWJSJAB&amp;VAR:QUERY=RkZfRlJFRV9DRihMVE0sMCwsLCxVU0Qp&amp;WINDOW=FIRST_POPUP&amp;HEIGHT=450&amp;WIDTH=450&amp;START_MAXIMI","ZED=FALSE&amp;VAR:CALENDAR=US&amp;VAR:SYMBOL=CLX&amp;VAR:INDEX=0"}</definedName>
    <definedName name="_797__FDSAUDITLINK__" hidden="1">{"fdsup://directions/FAT Viewer?action=UPDATE&amp;creator=factset&amp;DYN_ARGS=TRUE&amp;DOC_NAME=FAT:FQL_AUDITING_CLIENT_TEMPLATE.FAT&amp;display_string=Audit&amp;VAR:KEY=CHKHWJSJAB&amp;VAR:QUERY=RkZfRlJFRV9DRihMVE0sMCwsLCxVU0Qp&amp;WINDOW=FIRST_POPUP&amp;HEIGHT=450&amp;WIDTH=450&amp;START_MAXIMI","ZED=FALSE&amp;VAR:CALENDAR=US&amp;VAR:SYMBOL=CLX&amp;VAR:INDEX=0"}</definedName>
    <definedName name="_798__FDSAUDITLINK__" localSheetId="2" hidden="1">{"fdsup://directions/FAT Viewer?action=UPDATE&amp;creator=factset&amp;DYN_ARGS=TRUE&amp;DOC_NAME=FAT:FQL_AUDITING_CLIENT_TEMPLATE.FAT&amp;display_string=Audit&amp;VAR:KEY=OTUZKDANKZ&amp;VAR:QUERY=RkZfRlJFRV9DRihMVE0sMCwsLCxVU0Qp&amp;WINDOW=FIRST_POPUP&amp;HEIGHT=450&amp;WIDTH=450&amp;START_MAXIMI","ZED=FALSE&amp;VAR:CALENDAR=US&amp;VAR:SYMBOL=CHD&amp;VAR:INDEX=0"}</definedName>
    <definedName name="_798__FDSAUDITLINK__" hidden="1">{"fdsup://directions/FAT Viewer?action=UPDATE&amp;creator=factset&amp;DYN_ARGS=TRUE&amp;DOC_NAME=FAT:FQL_AUDITING_CLIENT_TEMPLATE.FAT&amp;display_string=Audit&amp;VAR:KEY=OTUZKDANKZ&amp;VAR:QUERY=RkZfRlJFRV9DRihMVE0sMCwsLCxVU0Qp&amp;WINDOW=FIRST_POPUP&amp;HEIGHT=450&amp;WIDTH=450&amp;START_MAXIMI","ZED=FALSE&amp;VAR:CALENDAR=US&amp;VAR:SYMBOL=CHD&amp;VAR:INDEX=0"}</definedName>
    <definedName name="_799__FDSAUDITLINK__" localSheetId="2" hidden="1">{"fdsup://directions/FAT Viewer?action=UPDATE&amp;creator=factset&amp;DYN_ARGS=TRUE&amp;DOC_NAME=FAT:FQL_AUDITING_CLIENT_TEMPLATE.FAT&amp;display_string=Audit&amp;VAR:KEY=QFUDMXSHOV&amp;VAR:QUERY=RkZfR1JPU1NfTUdOKE1PTiwwKQ==&amp;WINDOW=FIRST_POPUP&amp;HEIGHT=450&amp;WIDTH=450&amp;START_MAXIMIZED=","FALSE&amp;VAR:CALENDAR=US&amp;VAR:SYMBOL=WFMI&amp;VAR:INDEX=0"}</definedName>
    <definedName name="_799__FDSAUDITLINK__" hidden="1">{"fdsup://directions/FAT Viewer?action=UPDATE&amp;creator=factset&amp;DYN_ARGS=TRUE&amp;DOC_NAME=FAT:FQL_AUDITING_CLIENT_TEMPLATE.FAT&amp;display_string=Audit&amp;VAR:KEY=QFUDMXSHOV&amp;VAR:QUERY=RkZfR1JPU1NfTUdOKE1PTiwwKQ==&amp;WINDOW=FIRST_POPUP&amp;HEIGHT=450&amp;WIDTH=450&amp;START_MAXIMIZED=","FALSE&amp;VAR:CALENDAR=US&amp;VAR:SYMBOL=WFMI&amp;VAR:INDEX=0"}</definedName>
    <definedName name="_8__FDSAUDITLINK__" localSheetId="2" hidden="1">{"fdsup://directions/FAT Viewer?action=UPDATE&amp;creator=factset&amp;DYN_ARGS=TRUE&amp;DOC_NAME=FAT:FQL_AUDITING_CLIENT_TEMPLATE.FAT&amp;display_string=Audit&amp;VAR:KEY=PWDAVAVWLC&amp;VAR:QUERY=UkdGX0VOVFJQUl9WQUwoQU5OLE5PVyxOT1csLCwsLE5PQVVESVQp&amp;WINDOW=FIRST_POPUP&amp;HEIGHT=450&amp;WI","DTH=450&amp;START_MAXIMIZED=FALSE&amp;VAR:CALENDAR=US&amp;VAR:SYMBOL=SLG&amp;VAR:INDEX=0"}</definedName>
    <definedName name="_8__FDSAUDITLINK__" hidden="1">{"fdsup://directions/FAT Viewer?action=UPDATE&amp;creator=factset&amp;DYN_ARGS=TRUE&amp;DOC_NAME=FAT:FQL_AUDITING_CLIENT_TEMPLATE.FAT&amp;display_string=Audit&amp;VAR:KEY=PWDAVAVWLC&amp;VAR:QUERY=UkdGX0VOVFJQUl9WQUwoQU5OLE5PVyxOT1csLCwsLE5PQVVESVQp&amp;WINDOW=FIRST_POPUP&amp;HEIGHT=450&amp;WI","DTH=450&amp;START_MAXIMIZED=FALSE&amp;VAR:CALENDAR=US&amp;VAR:SYMBOL=SLG&amp;VAR:INDEX=0"}</definedName>
    <definedName name="_800__FDSAUDITLINK__" localSheetId="2" hidden="1">{"fdsup://directions/FAT Viewer?action=UPDATE&amp;creator=factset&amp;DYN_ARGS=TRUE&amp;DOC_NAME=FAT:FQL_AUDITING_CLIENT_TEMPLATE.FAT&amp;display_string=Audit&amp;VAR:KEY=UFADWHGJYR&amp;VAR:QUERY=RkZfR1JPU1NfTUdOKE1PTiwwKQ==&amp;WINDOW=FIRST_POPUP&amp;HEIGHT=450&amp;WIDTH=450&amp;START_MAXIMIZED=","FALSE&amp;VAR:CALENDAR=US&amp;VAR:SYMBOL=CLX&amp;VAR:INDEX=0"}</definedName>
    <definedName name="_800__FDSAUDITLINK__" hidden="1">{"fdsup://directions/FAT Viewer?action=UPDATE&amp;creator=factset&amp;DYN_ARGS=TRUE&amp;DOC_NAME=FAT:FQL_AUDITING_CLIENT_TEMPLATE.FAT&amp;display_string=Audit&amp;VAR:KEY=UFADWHGJYR&amp;VAR:QUERY=RkZfR1JPU1NfTUdOKE1PTiwwKQ==&amp;WINDOW=FIRST_POPUP&amp;HEIGHT=450&amp;WIDTH=450&amp;START_MAXIMIZED=","FALSE&amp;VAR:CALENDAR=US&amp;VAR:SYMBOL=CLX&amp;VAR:INDEX=0"}</definedName>
    <definedName name="_801__FDSAUDITLINK__" localSheetId="2" hidden="1">{"fdsup://directions/FAT Viewer?action=UPDATE&amp;creator=factset&amp;DYN_ARGS=TRUE&amp;DOC_NAME=FAT:FQL_AUDITING_CLIENT_TEMPLATE.FAT&amp;display_string=Audit&amp;VAR:KEY=SHWVSHUNOH&amp;VAR:QUERY=RkZfR1JPU1NfTUdOKE1PTiwwKQ==&amp;WINDOW=FIRST_POPUP&amp;HEIGHT=450&amp;WIDTH=450&amp;START_MAXIMIZED=","FALSE&amp;VAR:CALENDAR=US&amp;VAR:SYMBOL=CHD&amp;VAR:INDEX=0"}</definedName>
    <definedName name="_801__FDSAUDITLINK__" hidden="1">{"fdsup://directions/FAT Viewer?action=UPDATE&amp;creator=factset&amp;DYN_ARGS=TRUE&amp;DOC_NAME=FAT:FQL_AUDITING_CLIENT_TEMPLATE.FAT&amp;display_string=Audit&amp;VAR:KEY=SHWVSHUNOH&amp;VAR:QUERY=RkZfR1JPU1NfTUdOKE1PTiwwKQ==&amp;WINDOW=FIRST_POPUP&amp;HEIGHT=450&amp;WIDTH=450&amp;START_MAXIMIZED=","FALSE&amp;VAR:CALENDAR=US&amp;VAR:SYMBOL=CHD&amp;VAR:INDEX=0"}</definedName>
    <definedName name="_802__FDSAUDITLINK__" localSheetId="2" hidden="1">{"fdsup://directions/FAT Viewer?action=UPDATE&amp;creator=factset&amp;DYN_ARGS=TRUE&amp;DOC_NAME=FAT:FQL_AUDITING_CLIENT_TEMPLATE.FAT&amp;display_string=Audit&amp;VAR:KEY=GHETOBAXMP&amp;VAR:QUERY=RkZfRlJFRV9DRihMVE0sMCwsLCxVU0Qp&amp;WINDOW=FIRST_POPUP&amp;HEIGHT=450&amp;WIDTH=450&amp;START_MAXIMI","ZED=FALSE&amp;VAR:CALENDAR=US&amp;VAR:SYMBOL=CONSUMER STAPLES&amp;VAR:INDEX=0"}</definedName>
    <definedName name="_802__FDSAUDITLINK__" hidden="1">{"fdsup://directions/FAT Viewer?action=UPDATE&amp;creator=factset&amp;DYN_ARGS=TRUE&amp;DOC_NAME=FAT:FQL_AUDITING_CLIENT_TEMPLATE.FAT&amp;display_string=Audit&amp;VAR:KEY=GHETOBAXMP&amp;VAR:QUERY=RkZfRlJFRV9DRihMVE0sMCwsLCxVU0Qp&amp;WINDOW=FIRST_POPUP&amp;HEIGHT=450&amp;WIDTH=450&amp;START_MAXIMI","ZED=FALSE&amp;VAR:CALENDAR=US&amp;VAR:SYMBOL=CONSUMER STAPLES&amp;VAR:INDEX=0"}</definedName>
    <definedName name="_803__FDSAUDITLINK__" localSheetId="2" hidden="1">{"fdsup://directions/FAT Viewer?action=UPDATE&amp;creator=factset&amp;DYN_ARGS=TRUE&amp;DOC_NAME=FAT:FQL_AUDITING_CLIENT_TEMPLATE.FAT&amp;display_string=Audit&amp;VAR:KEY=OHUPOFAHEP&amp;VAR:QUERY=RkZfRlJFRV9DRihMVE0sMCwsLCxVU0Qp&amp;WINDOW=FIRST_POPUP&amp;HEIGHT=450&amp;WIDTH=450&amp;START_MAXIMI","ZED=FALSE&amp;VAR:CALENDAR=US&amp;VAR:SYMBOL=SBUX&amp;VAR:INDEX=0"}</definedName>
    <definedName name="_803__FDSAUDITLINK__" hidden="1">{"fdsup://directions/FAT Viewer?action=UPDATE&amp;creator=factset&amp;DYN_ARGS=TRUE&amp;DOC_NAME=FAT:FQL_AUDITING_CLIENT_TEMPLATE.FAT&amp;display_string=Audit&amp;VAR:KEY=OHUPOFAHEP&amp;VAR:QUERY=RkZfRlJFRV9DRihMVE0sMCwsLCxVU0Qp&amp;WINDOW=FIRST_POPUP&amp;HEIGHT=450&amp;WIDTH=450&amp;START_MAXIMI","ZED=FALSE&amp;VAR:CALENDAR=US&amp;VAR:SYMBOL=SBUX&amp;VAR:INDEX=0"}</definedName>
    <definedName name="_804__FDSAUDITLINK__" localSheetId="2" hidden="1">{"fdsup://directions/FAT Viewer?action=UPDATE&amp;creator=factset&amp;DYN_ARGS=TRUE&amp;DOC_NAME=FAT:FQL_AUDITING_CLIENT_TEMPLATE.FAT&amp;display_string=Audit&amp;VAR:KEY=QLWFQZUVOD&amp;VAR:QUERY=RkZfRlJFRV9DRihMVE0sMCwsLCxVU0Qp&amp;WINDOW=FIRST_POPUP&amp;HEIGHT=450&amp;WIDTH=450&amp;START_MAXIMI","ZED=FALSE&amp;VAR:CALENDAR=US&amp;VAR:SYMBOL=JCI&amp;VAR:INDEX=0"}</definedName>
    <definedName name="_804__FDSAUDITLINK__" hidden="1">{"fdsup://directions/FAT Viewer?action=UPDATE&amp;creator=factset&amp;DYN_ARGS=TRUE&amp;DOC_NAME=FAT:FQL_AUDITING_CLIENT_TEMPLATE.FAT&amp;display_string=Audit&amp;VAR:KEY=QLWFQZUVOD&amp;VAR:QUERY=RkZfRlJFRV9DRihMVE0sMCwsLCxVU0Qp&amp;WINDOW=FIRST_POPUP&amp;HEIGHT=450&amp;WIDTH=450&amp;START_MAXIMI","ZED=FALSE&amp;VAR:CALENDAR=US&amp;VAR:SYMBOL=JCI&amp;VAR:INDEX=0"}</definedName>
    <definedName name="_805__FDSAUDITLINK__" localSheetId="2" hidden="1">{"fdsup://directions/FAT Viewer?action=UPDATE&amp;creator=factset&amp;DYN_ARGS=TRUE&amp;DOC_NAME=FAT:FQL_AUDITING_CLIENT_TEMPLATE.FAT&amp;display_string=Audit&amp;VAR:KEY=WBONERMFAD&amp;VAR:QUERY=RkZfRlJFRV9DRihMVE0sMCwsLCxVU0Qp&amp;WINDOW=FIRST_POPUP&amp;HEIGHT=450&amp;WIDTH=450&amp;START_MAXIMI","ZED=FALSE&amp;VAR:CALENDAR=US&amp;VAR:SYMBOL=CMG&amp;VAR:INDEX=0"}</definedName>
    <definedName name="_805__FDSAUDITLINK__" hidden="1">{"fdsup://directions/FAT Viewer?action=UPDATE&amp;creator=factset&amp;DYN_ARGS=TRUE&amp;DOC_NAME=FAT:FQL_AUDITING_CLIENT_TEMPLATE.FAT&amp;display_string=Audit&amp;VAR:KEY=WBONERMFAD&amp;VAR:QUERY=RkZfRlJFRV9DRihMVE0sMCwsLCxVU0Qp&amp;WINDOW=FIRST_POPUP&amp;HEIGHT=450&amp;WIDTH=450&amp;START_MAXIMI","ZED=FALSE&amp;VAR:CALENDAR=US&amp;VAR:SYMBOL=CMG&amp;VAR:INDEX=0"}</definedName>
    <definedName name="_806__FDSAUDITLINK__" localSheetId="2" hidden="1">{"fdsup://directions/FAT Viewer?action=UPDATE&amp;creator=factset&amp;DYN_ARGS=TRUE&amp;DOC_NAME=FAT:FQL_AUDITING_CLIENT_TEMPLATE.FAT&amp;display_string=Audit&amp;VAR:KEY=QPMDILQTYL&amp;VAR:QUERY=RkZfRlJFRV9DRihMVE0sMCwsLCxVU0Qp&amp;WINDOW=FIRST_POPUP&amp;HEIGHT=450&amp;WIDTH=450&amp;START_MAXIMI","ZED=FALSE&amp;VAR:CALENDAR=US&amp;VAR:SYMBOL=BWA&amp;VAR:INDEX=0"}</definedName>
    <definedName name="_806__FDSAUDITLINK__" hidden="1">{"fdsup://directions/FAT Viewer?action=UPDATE&amp;creator=factset&amp;DYN_ARGS=TRUE&amp;DOC_NAME=FAT:FQL_AUDITING_CLIENT_TEMPLATE.FAT&amp;display_string=Audit&amp;VAR:KEY=QPMDILQTYL&amp;VAR:QUERY=RkZfRlJFRV9DRihMVE0sMCwsLCxVU0Qp&amp;WINDOW=FIRST_POPUP&amp;HEIGHT=450&amp;WIDTH=450&amp;START_MAXIMI","ZED=FALSE&amp;VAR:CALENDAR=US&amp;VAR:SYMBOL=BWA&amp;VAR:INDEX=0"}</definedName>
    <definedName name="_807__FDSAUDITLINK__" localSheetId="2" hidden="1">{"fdsup://directions/FAT Viewer?action=UPDATE&amp;creator=factset&amp;DYN_ARGS=TRUE&amp;DOC_NAME=FAT:FQL_AUDITING_CLIENT_TEMPLATE.FAT&amp;display_string=Audit&amp;VAR:KEY=SHCXEZGDKH&amp;VAR:QUERY=RkZfR1JPU1NfTUdOKE1PTiwwKQ==&amp;WINDOW=FIRST_POPUP&amp;HEIGHT=450&amp;WIDTH=450&amp;START_MAXIMIZED=","FALSE&amp;VAR:CALENDAR=US&amp;VAR:SYMBOL=SBUX&amp;VAR:INDEX=0"}</definedName>
    <definedName name="_807__FDSAUDITLINK__" hidden="1">{"fdsup://directions/FAT Viewer?action=UPDATE&amp;creator=factset&amp;DYN_ARGS=TRUE&amp;DOC_NAME=FAT:FQL_AUDITING_CLIENT_TEMPLATE.FAT&amp;display_string=Audit&amp;VAR:KEY=SHCXEZGDKH&amp;VAR:QUERY=RkZfR1JPU1NfTUdOKE1PTiwwKQ==&amp;WINDOW=FIRST_POPUP&amp;HEIGHT=450&amp;WIDTH=450&amp;START_MAXIMIZED=","FALSE&amp;VAR:CALENDAR=US&amp;VAR:SYMBOL=SBUX&amp;VAR:INDEX=0"}</definedName>
    <definedName name="_808__FDSAUDITLINK__" localSheetId="2" hidden="1">{"fdsup://directions/FAT Viewer?action=UPDATE&amp;creator=factset&amp;DYN_ARGS=TRUE&amp;DOC_NAME=FAT:FQL_AUDITING_CLIENT_TEMPLATE.FAT&amp;display_string=Audit&amp;VAR:KEY=IPMFULODMF&amp;VAR:QUERY=RkZfR1JPU1NfTUdOKE1PTiwwKQ==&amp;WINDOW=FIRST_POPUP&amp;HEIGHT=450&amp;WIDTH=450&amp;START_MAXIMIZED=","FALSE&amp;VAR:CALENDAR=US&amp;VAR:SYMBOL=JCI&amp;VAR:INDEX=0"}</definedName>
    <definedName name="_808__FDSAUDITLINK__" hidden="1">{"fdsup://directions/FAT Viewer?action=UPDATE&amp;creator=factset&amp;DYN_ARGS=TRUE&amp;DOC_NAME=FAT:FQL_AUDITING_CLIENT_TEMPLATE.FAT&amp;display_string=Audit&amp;VAR:KEY=IPMFULODMF&amp;VAR:QUERY=RkZfR1JPU1NfTUdOKE1PTiwwKQ==&amp;WINDOW=FIRST_POPUP&amp;HEIGHT=450&amp;WIDTH=450&amp;START_MAXIMIZED=","FALSE&amp;VAR:CALENDAR=US&amp;VAR:SYMBOL=JCI&amp;VAR:INDEX=0"}</definedName>
    <definedName name="_809__FDSAUDITLINK__" localSheetId="2" hidden="1">{"fdsup://directions/FAT Viewer?action=UPDATE&amp;creator=factset&amp;DYN_ARGS=TRUE&amp;DOC_NAME=FAT:FQL_AUDITING_CLIENT_TEMPLATE.FAT&amp;display_string=Audit&amp;VAR:KEY=URYPQBYNWL&amp;VAR:QUERY=RkZfR1JPU1NfTUdOKE1PTiwwKQ==&amp;WINDOW=FIRST_POPUP&amp;HEIGHT=450&amp;WIDTH=450&amp;START_MAXIMIZED=","FALSE&amp;VAR:CALENDAR=US&amp;VAR:SYMBOL=CMG&amp;VAR:INDEX=0"}</definedName>
    <definedName name="_809__FDSAUDITLINK__" hidden="1">{"fdsup://directions/FAT Viewer?action=UPDATE&amp;creator=factset&amp;DYN_ARGS=TRUE&amp;DOC_NAME=FAT:FQL_AUDITING_CLIENT_TEMPLATE.FAT&amp;display_string=Audit&amp;VAR:KEY=URYPQBYNWL&amp;VAR:QUERY=RkZfR1JPU1NfTUdOKE1PTiwwKQ==&amp;WINDOW=FIRST_POPUP&amp;HEIGHT=450&amp;WIDTH=450&amp;START_MAXIMIZED=","FALSE&amp;VAR:CALENDAR=US&amp;VAR:SYMBOL=CMG&amp;VAR:INDEX=0"}</definedName>
    <definedName name="_810__FDSAUDITLINK__" localSheetId="2" hidden="1">{"fdsup://directions/FAT Viewer?action=UPDATE&amp;creator=factset&amp;DYN_ARGS=TRUE&amp;DOC_NAME=FAT:FQL_AUDITING_CLIENT_TEMPLATE.FAT&amp;display_string=Audit&amp;VAR:KEY=KPGTGLGVWN&amp;VAR:QUERY=RkZfR1JPU1NfTUdOKE1PTiwwKQ==&amp;WINDOW=FIRST_POPUP&amp;HEIGHT=450&amp;WIDTH=450&amp;START_MAXIMIZED=","FALSE&amp;VAR:CALENDAR=US&amp;VAR:SYMBOL=BWA&amp;VAR:INDEX=0"}</definedName>
    <definedName name="_810__FDSAUDITLINK__" hidden="1">{"fdsup://directions/FAT Viewer?action=UPDATE&amp;creator=factset&amp;DYN_ARGS=TRUE&amp;DOC_NAME=FAT:FQL_AUDITING_CLIENT_TEMPLATE.FAT&amp;display_string=Audit&amp;VAR:KEY=KPGTGLGVWN&amp;VAR:QUERY=RkZfR1JPU1NfTUdOKE1PTiwwKQ==&amp;WINDOW=FIRST_POPUP&amp;HEIGHT=450&amp;WIDTH=450&amp;START_MAXIMIZED=","FALSE&amp;VAR:CALENDAR=US&amp;VAR:SYMBOL=BWA&amp;VAR:INDEX=0"}</definedName>
    <definedName name="_811__FDSAUDITLINK__" localSheetId="2" hidden="1">{"fdsup://directions/FAT Viewer?action=UPDATE&amp;creator=factset&amp;DYN_ARGS=TRUE&amp;DOC_NAME=FAT:FQL_AUDITING_CLIENT_TEMPLATE.FAT&amp;display_string=Audit&amp;VAR:KEY=KNIBIZCZEJ&amp;VAR:QUERY=RkZfRlJFRV9DRihMVE0sMCwsLCxVU0Qp&amp;WINDOW=FIRST_POPUP&amp;HEIGHT=450&amp;WIDTH=450&amp;START_MAXIMI","ZED=FALSE&amp;VAR:CALENDAR=US&amp;VAR:SYMBOL=TTEK&amp;VAR:INDEX=0"}</definedName>
    <definedName name="_811__FDSAUDITLINK__" hidden="1">{"fdsup://directions/FAT Viewer?action=UPDATE&amp;creator=factset&amp;DYN_ARGS=TRUE&amp;DOC_NAME=FAT:FQL_AUDITING_CLIENT_TEMPLATE.FAT&amp;display_string=Audit&amp;VAR:KEY=KNIBIZCZEJ&amp;VAR:QUERY=RkZfRlJFRV9DRihMVE0sMCwsLCxVU0Qp&amp;WINDOW=FIRST_POPUP&amp;HEIGHT=450&amp;WIDTH=450&amp;START_MAXIMI","ZED=FALSE&amp;VAR:CALENDAR=US&amp;VAR:SYMBOL=TTEK&amp;VAR:INDEX=0"}</definedName>
    <definedName name="_812__FDSAUDITLINK__" localSheetId="2" hidden="1">{"fdsup://Directions/FactSet Auditing Viewer?action=AUDIT_VALUE&amp;DB=129&amp;ID1=88162G10&amp;VALUEID=02001&amp;SDATE=201003&amp;PERIODTYPE=QTR_STD&amp;window=popup_no_bar&amp;width=385&amp;height=120&amp;START_MAXIMIZED=FALSE&amp;creator=factset&amp;display_string=Audit"}</definedName>
    <definedName name="_812__FDSAUDITLINK__" hidden="1">{"fdsup://Directions/FactSet Auditing Viewer?action=AUDIT_VALUE&amp;DB=129&amp;ID1=88162G10&amp;VALUEID=02001&amp;SDATE=201003&amp;PERIODTYPE=QTR_STD&amp;window=popup_no_bar&amp;width=385&amp;height=120&amp;START_MAXIMIZED=FALSE&amp;creator=factset&amp;display_string=Audit"}</definedName>
    <definedName name="_813__FDSAUDITLINK__" localSheetId="2" hidden="1">{"fdsup://directions/FAT Viewer?action=UPDATE&amp;creator=factset&amp;DYN_ARGS=TRUE&amp;DOC_NAME=FAT:FQL_AUDITING_CLIENT_TEMPLATE.FAT&amp;display_string=Audit&amp;VAR:KEY=YRYBSBSXQH&amp;VAR:QUERY=RkZfR1JPU1NfTUdOKE1PTiwwKQ==&amp;WINDOW=FIRST_POPUP&amp;HEIGHT=450&amp;WIDTH=450&amp;START_MAXIMIZED=","FALSE&amp;VAR:CALENDAR=US&amp;VAR:SYMBOL=TTEK&amp;VAR:INDEX=0"}</definedName>
    <definedName name="_813__FDSAUDITLINK__" hidden="1">{"fdsup://directions/FAT Viewer?action=UPDATE&amp;creator=factset&amp;DYN_ARGS=TRUE&amp;DOC_NAME=FAT:FQL_AUDITING_CLIENT_TEMPLATE.FAT&amp;display_string=Audit&amp;VAR:KEY=YRYBSBSXQH&amp;VAR:QUERY=RkZfR1JPU1NfTUdOKE1PTiwwKQ==&amp;WINDOW=FIRST_POPUP&amp;HEIGHT=450&amp;WIDTH=450&amp;START_MAXIMIZED=","FALSE&amp;VAR:CALENDAR=US&amp;VAR:SYMBOL=TTEK&amp;VAR:INDEX=0"}</definedName>
    <definedName name="_814__FDSAUDITLINK__" localSheetId="2" hidden="1">{"fdsup://Directions/FactSet Auditing Viewer?action=AUDIT_VALUE&amp;DB=129&amp;ID1=88162G10&amp;VALUEID=01001&amp;SDATE=2005&amp;PERIODTYPE=ANN_STD&amp;window=popup_no_bar&amp;width=385&amp;height=120&amp;START_MAXIMIZED=FALSE&amp;creator=factset&amp;display_string=Audit"}</definedName>
    <definedName name="_814__FDSAUDITLINK__" hidden="1">{"fdsup://Directions/FactSet Auditing Viewer?action=AUDIT_VALUE&amp;DB=129&amp;ID1=88162G10&amp;VALUEID=01001&amp;SDATE=2005&amp;PERIODTYPE=ANN_STD&amp;window=popup_no_bar&amp;width=385&amp;height=120&amp;START_MAXIMIZED=FALSE&amp;creator=factset&amp;display_string=Audit"}</definedName>
    <definedName name="_815__FDSAUDITLINK__" localSheetId="2" hidden="1">{"fdsup://directions/FAT Viewer?action=UPDATE&amp;creator=factset&amp;DYN_ARGS=TRUE&amp;DOC_NAME=FAT:FQL_AUDITING_CLIENT_TEMPLATE.FAT&amp;display_string=Audit&amp;VAR:KEY=WTQTQNQRON&amp;VAR:QUERY=RkZfRlJFRV9DRihMVE0sMCwsLCxVU0Qp&amp;WINDOW=FIRST_POPUP&amp;HEIGHT=450&amp;WIDTH=450&amp;START_MAXIMI","ZED=FALSE&amp;VAR:CALENDAR=US&amp;VAR:SYMBOL=PG&amp;VAR:INDEX=0"}</definedName>
    <definedName name="_815__FDSAUDITLINK__" hidden="1">{"fdsup://directions/FAT Viewer?action=UPDATE&amp;creator=factset&amp;DYN_ARGS=TRUE&amp;DOC_NAME=FAT:FQL_AUDITING_CLIENT_TEMPLATE.FAT&amp;display_string=Audit&amp;VAR:KEY=WTQTQNQRON&amp;VAR:QUERY=RkZfRlJFRV9DRihMVE0sMCwsLCxVU0Qp&amp;WINDOW=FIRST_POPUP&amp;HEIGHT=450&amp;WIDTH=450&amp;START_MAXIMI","ZED=FALSE&amp;VAR:CALENDAR=US&amp;VAR:SYMBOL=PG&amp;VAR:INDEX=0"}</definedName>
    <definedName name="_816__FDSAUDITLINK__" localSheetId="2" hidden="1">{"fdsup://directions/FAT Viewer?action=UPDATE&amp;creator=factset&amp;DYN_ARGS=TRUE&amp;DOC_NAME=FAT:FQL_AUDITING_CLIENT_TEMPLATE.FAT&amp;display_string=Audit&amp;VAR:KEY=SNGRMLQRUD&amp;VAR:QUERY=RkZfRlJFRV9DRihMVE0sMCwsLCxVU0Qp&amp;WINDOW=FIRST_POPUP&amp;HEIGHT=450&amp;WIDTH=450&amp;START_MAXIMI","ZED=FALSE&amp;VAR:CALENDAR=US&amp;VAR:SYMBOL=HSC&amp;VAR:INDEX=0"}</definedName>
    <definedName name="_816__FDSAUDITLINK__" hidden="1">{"fdsup://directions/FAT Viewer?action=UPDATE&amp;creator=factset&amp;DYN_ARGS=TRUE&amp;DOC_NAME=FAT:FQL_AUDITING_CLIENT_TEMPLATE.FAT&amp;display_string=Audit&amp;VAR:KEY=SNGRMLQRUD&amp;VAR:QUERY=RkZfRlJFRV9DRihMVE0sMCwsLCxVU0Qp&amp;WINDOW=FIRST_POPUP&amp;HEIGHT=450&amp;WIDTH=450&amp;START_MAXIMI","ZED=FALSE&amp;VAR:CALENDAR=US&amp;VAR:SYMBOL=HSC&amp;VAR:INDEX=0"}</definedName>
    <definedName name="_817__FDSAUDITLINK__" localSheetId="2" hidden="1">{"fdsup://directions/FAT Viewer?action=UPDATE&amp;creator=factset&amp;DYN_ARGS=TRUE&amp;DOC_NAME=FAT:FQL_AUDITING_CLIENT_TEMPLATE.FAT&amp;display_string=Audit&amp;VAR:KEY=GZMLWRWPKX&amp;VAR:QUERY=RkZfR1JPU1NfTUdOKE1PTiwwKQ==&amp;WINDOW=FIRST_POPUP&amp;HEIGHT=450&amp;WIDTH=450&amp;START_MAXIMIZED=","FALSE&amp;VAR:CALENDAR=US&amp;VAR:SYMBOL=PG&amp;VAR:INDEX=0"}</definedName>
    <definedName name="_817__FDSAUDITLINK__" hidden="1">{"fdsup://directions/FAT Viewer?action=UPDATE&amp;creator=factset&amp;DYN_ARGS=TRUE&amp;DOC_NAME=FAT:FQL_AUDITING_CLIENT_TEMPLATE.FAT&amp;display_string=Audit&amp;VAR:KEY=GZMLWRWPKX&amp;VAR:QUERY=RkZfR1JPU1NfTUdOKE1PTiwwKQ==&amp;WINDOW=FIRST_POPUP&amp;HEIGHT=450&amp;WIDTH=450&amp;START_MAXIMIZED=","FALSE&amp;VAR:CALENDAR=US&amp;VAR:SYMBOL=PG&amp;VAR:INDEX=0"}</definedName>
    <definedName name="_818__FDSAUDITLINK__" localSheetId="2" hidden="1">{"fdsup://directions/FAT Viewer?action=UPDATE&amp;creator=factset&amp;DYN_ARGS=TRUE&amp;DOC_NAME=FAT:FQL_AUDITING_CLIENT_TEMPLATE.FAT&amp;display_string=Audit&amp;VAR:KEY=CFQJSBWDAH&amp;VAR:QUERY=RkZfR1JPU1NfTUdOKE1PTiwwKQ==&amp;WINDOW=FIRST_POPUP&amp;HEIGHT=450&amp;WIDTH=450&amp;START_MAXIMIZED=","FALSE&amp;VAR:CALENDAR=US&amp;VAR:SYMBOL=HSC&amp;VAR:INDEX=0"}</definedName>
    <definedName name="_818__FDSAUDITLINK__" hidden="1">{"fdsup://directions/FAT Viewer?action=UPDATE&amp;creator=factset&amp;DYN_ARGS=TRUE&amp;DOC_NAME=FAT:FQL_AUDITING_CLIENT_TEMPLATE.FAT&amp;display_string=Audit&amp;VAR:KEY=CFQJSBWDAH&amp;VAR:QUERY=RkZfR1JPU1NfTUdOKE1PTiwwKQ==&amp;WINDOW=FIRST_POPUP&amp;HEIGHT=450&amp;WIDTH=450&amp;START_MAXIMIZED=","FALSE&amp;VAR:CALENDAR=US&amp;VAR:SYMBOL=HSC&amp;VAR:INDEX=0"}</definedName>
    <definedName name="_819__FDSAUDITLINK__" localSheetId="2" hidden="1">{"fdsup://Directions/FactSet Auditing Viewer?action=AUDIT_VALUE&amp;DB=129&amp;ID1=41586410&amp;VALUEID=01001&amp;SDATE=2009&amp;PERIODTYPE=ANN_STD&amp;window=popup_no_bar&amp;width=385&amp;height=120&amp;START_MAXIMIZED=FALSE&amp;creator=factset&amp;display_string=Audit"}</definedName>
    <definedName name="_819__FDSAUDITLINK__" hidden="1">{"fdsup://Directions/FactSet Auditing Viewer?action=AUDIT_VALUE&amp;DB=129&amp;ID1=41586410&amp;VALUEID=01001&amp;SDATE=2009&amp;PERIODTYPE=ANN_STD&amp;window=popup_no_bar&amp;width=385&amp;height=120&amp;START_MAXIMIZED=FALSE&amp;creator=factset&amp;display_string=Audit"}</definedName>
    <definedName name="_820__FDSAUDITLINK__" localSheetId="2" hidden="1">{"fdsup://directions/FAT Viewer?action=UPDATE&amp;creator=factset&amp;DYN_ARGS=TRUE&amp;DOC_NAME=FAT:FQL_AUDITING_CLIENT_TEMPLATE.FAT&amp;display_string=Audit&amp;VAR:KEY=MJARCDQVUT&amp;VAR:QUERY=RkZfRlJFRV9DRihMVE0sMCwsLCxVU0Qp&amp;WINDOW=FIRST_POPUP&amp;HEIGHT=450&amp;WIDTH=450&amp;START_MAXIMI","ZED=FALSE&amp;VAR:CALENDAR=US&amp;VAR:SYMBOL=AYI&amp;VAR:INDEX=0"}</definedName>
    <definedName name="_820__FDSAUDITLINK__" hidden="1">{"fdsup://directions/FAT Viewer?action=UPDATE&amp;creator=factset&amp;DYN_ARGS=TRUE&amp;DOC_NAME=FAT:FQL_AUDITING_CLIENT_TEMPLATE.FAT&amp;display_string=Audit&amp;VAR:KEY=MJARCDQVUT&amp;VAR:QUERY=RkZfRlJFRV9DRihMVE0sMCwsLCxVU0Qp&amp;WINDOW=FIRST_POPUP&amp;HEIGHT=450&amp;WIDTH=450&amp;START_MAXIMI","ZED=FALSE&amp;VAR:CALENDAR=US&amp;VAR:SYMBOL=AYI&amp;VAR:INDEX=0"}</definedName>
    <definedName name="_821__FDSAUDITLINK__" localSheetId="2" hidden="1">{"fdsup://directions/FAT Viewer?action=UPDATE&amp;creator=factset&amp;DYN_ARGS=TRUE&amp;DOC_NAME=FAT:FQL_AUDITING_CLIENT_TEMPLATE.FAT&amp;display_string=Audit&amp;VAR:KEY=YDGREJEFED&amp;VAR:QUERY=RkZfR1JPU1NfTUdOKE1PTiwwKQ==&amp;WINDOW=FIRST_POPUP&amp;HEIGHT=450&amp;WIDTH=450&amp;START_MAXIMIZED=","FALSE&amp;VAR:CALENDAR=US&amp;VAR:SYMBOL=AYI&amp;VAR:INDEX=0"}</definedName>
    <definedName name="_821__FDSAUDITLINK__" hidden="1">{"fdsup://directions/FAT Viewer?action=UPDATE&amp;creator=factset&amp;DYN_ARGS=TRUE&amp;DOC_NAME=FAT:FQL_AUDITING_CLIENT_TEMPLATE.FAT&amp;display_string=Audit&amp;VAR:KEY=YDGREJEFED&amp;VAR:QUERY=RkZfR1JPU1NfTUdOKE1PTiwwKQ==&amp;WINDOW=FIRST_POPUP&amp;HEIGHT=450&amp;WIDTH=450&amp;START_MAXIMIZED=","FALSE&amp;VAR:CALENDAR=US&amp;VAR:SYMBOL=AYI&amp;VAR:INDEX=0"}</definedName>
    <definedName name="_822__FDSAUDITLINK__" localSheetId="2" hidden="1">{"fdsup://Directions/FactSet Auditing Viewer?action=AUDIT_VALUE&amp;DB=129&amp;ID1=00508Y10&amp;VALUEID=01001&amp;SDATE=2005&amp;PERIODTYPE=ANN_STD&amp;window=popup_no_bar&amp;width=385&amp;height=120&amp;START_MAXIMIZED=FALSE&amp;creator=factset&amp;display_string=Audit"}</definedName>
    <definedName name="_822__FDSAUDITLINK__" hidden="1">{"fdsup://Directions/FactSet Auditing Viewer?action=AUDIT_VALUE&amp;DB=129&amp;ID1=00508Y10&amp;VALUEID=01001&amp;SDATE=2005&amp;PERIODTYPE=ANN_STD&amp;window=popup_no_bar&amp;width=385&amp;height=120&amp;START_MAXIMIZED=FALSE&amp;creator=factset&amp;display_string=Audit"}</definedName>
    <definedName name="_823__FDSAUDITLINK__" localSheetId="2" hidden="1">{"fdsup://directions/FAT Viewer?action=UPDATE&amp;creator=factset&amp;DYN_ARGS=TRUE&amp;DOC_NAME=FAT:FQL_AUDITING_CLIENT_TEMPLATE.FAT&amp;display_string=Audit&amp;VAR:KEY=YLULILOZKV&amp;VAR:QUERY=RkZfRlJFRV9DRihMVE0sMCwsLCxVU0Qp&amp;WINDOW=FIRST_POPUP&amp;HEIGHT=450&amp;WIDTH=450&amp;START_MAXIMI","ZED=FALSE&amp;VAR:CALENDAR=US&amp;VAR:SYMBOL=EME&amp;VAR:INDEX=0"}</definedName>
    <definedName name="_823__FDSAUDITLINK__" hidden="1">{"fdsup://directions/FAT Viewer?action=UPDATE&amp;creator=factset&amp;DYN_ARGS=TRUE&amp;DOC_NAME=FAT:FQL_AUDITING_CLIENT_TEMPLATE.FAT&amp;display_string=Audit&amp;VAR:KEY=YLULILOZKV&amp;VAR:QUERY=RkZfRlJFRV9DRihMVE0sMCwsLCxVU0Qp&amp;WINDOW=FIRST_POPUP&amp;HEIGHT=450&amp;WIDTH=450&amp;START_MAXIMI","ZED=FALSE&amp;VAR:CALENDAR=US&amp;VAR:SYMBOL=EME&amp;VAR:INDEX=0"}</definedName>
    <definedName name="_824__FDSAUDITLINK__" localSheetId="2" hidden="1">{"fdsup://directions/FAT Viewer?action=UPDATE&amp;creator=factset&amp;DYN_ARGS=TRUE&amp;DOC_NAME=FAT:FQL_AUDITING_CLIENT_TEMPLATE.FAT&amp;display_string=Audit&amp;VAR:KEY=MHSBCJMJSN&amp;VAR:QUERY=RkZfRlJFRV9DRihMVE0sMCwsLCxVU0Qp&amp;WINDOW=FIRST_POPUP&amp;HEIGHT=450&amp;WIDTH=450&amp;START_MAXIMI","ZED=FALSE&amp;VAR:CALENDAR=US&amp;VAR:SYMBOL=WFC&amp;VAR:INDEX=0"}</definedName>
    <definedName name="_824__FDSAUDITLINK__" hidden="1">{"fdsup://directions/FAT Viewer?action=UPDATE&amp;creator=factset&amp;DYN_ARGS=TRUE&amp;DOC_NAME=FAT:FQL_AUDITING_CLIENT_TEMPLATE.FAT&amp;display_string=Audit&amp;VAR:KEY=MHSBCJMJSN&amp;VAR:QUERY=RkZfRlJFRV9DRihMVE0sMCwsLCxVU0Qp&amp;WINDOW=FIRST_POPUP&amp;HEIGHT=450&amp;WIDTH=450&amp;START_MAXIMI","ZED=FALSE&amp;VAR:CALENDAR=US&amp;VAR:SYMBOL=WFC&amp;VAR:INDEX=0"}</definedName>
    <definedName name="_825__FDSAUDITLINK__" localSheetId="2" hidden="1">{"fdsup://directions/FAT Viewer?action=UPDATE&amp;creator=factset&amp;DYN_ARGS=TRUE&amp;DOC_NAME=FAT:FQL_AUDITING_CLIENT_TEMPLATE.FAT&amp;display_string=Audit&amp;VAR:KEY=WNITCJOTOX&amp;VAR:QUERY=RkZfR1JPU1NfTUdOKE1PTiwwKQ==&amp;WINDOW=FIRST_POPUP&amp;HEIGHT=450&amp;WIDTH=450&amp;START_MAXIMIZED=","FALSE&amp;VAR:CALENDAR=US&amp;VAR:SYMBOL=EME&amp;VAR:INDEX=0"}</definedName>
    <definedName name="_825__FDSAUDITLINK__" hidden="1">{"fdsup://directions/FAT Viewer?action=UPDATE&amp;creator=factset&amp;DYN_ARGS=TRUE&amp;DOC_NAME=FAT:FQL_AUDITING_CLIENT_TEMPLATE.FAT&amp;display_string=Audit&amp;VAR:KEY=WNITCJOTOX&amp;VAR:QUERY=RkZfR1JPU1NfTUdOKE1PTiwwKQ==&amp;WINDOW=FIRST_POPUP&amp;HEIGHT=450&amp;WIDTH=450&amp;START_MAXIMIZED=","FALSE&amp;VAR:CALENDAR=US&amp;VAR:SYMBOL=EME&amp;VAR:INDEX=0"}</definedName>
    <definedName name="_826__FDSAUDITLINK__" localSheetId="2" hidden="1">{"fdsup://directions/FAT Viewer?action=UPDATE&amp;creator=factset&amp;DYN_ARGS=TRUE&amp;DOC_NAME=FAT:FQL_AUDITING_CLIENT_TEMPLATE.FAT&amp;display_string=Audit&amp;VAR:KEY=GHODIXWFQJ&amp;VAR:QUERY=RkZfR1JPU1NfTUdOKE1PTiwwKQ==&amp;WINDOW=FIRST_POPUP&amp;HEIGHT=450&amp;WIDTH=450&amp;START_MAXIMIZED=","FALSE&amp;VAR:CALENDAR=US&amp;VAR:SYMBOL=WFC&amp;VAR:INDEX=0"}</definedName>
    <definedName name="_826__FDSAUDITLINK__" hidden="1">{"fdsup://directions/FAT Viewer?action=UPDATE&amp;creator=factset&amp;DYN_ARGS=TRUE&amp;DOC_NAME=FAT:FQL_AUDITING_CLIENT_TEMPLATE.FAT&amp;display_string=Audit&amp;VAR:KEY=GHODIXWFQJ&amp;VAR:QUERY=RkZfR1JPU1NfTUdOKE1PTiwwKQ==&amp;WINDOW=FIRST_POPUP&amp;HEIGHT=450&amp;WIDTH=450&amp;START_MAXIMIZED=","FALSE&amp;VAR:CALENDAR=US&amp;VAR:SYMBOL=WFC&amp;VAR:INDEX=0"}</definedName>
    <definedName name="_827__FDSAUDITLINK__" localSheetId="2" hidden="1">{"fdsup://Directions/FactSet Auditing Viewer?action=AUDIT_VALUE&amp;DB=129&amp;ID1=29084Q10&amp;VALUEID=01001&amp;SDATE=2004&amp;PERIODTYPE=ANN_STD&amp;window=popup_no_bar&amp;width=385&amp;height=120&amp;START_MAXIMIZED=FALSE&amp;creator=factset&amp;display_string=Audit"}</definedName>
    <definedName name="_827__FDSAUDITLINK__" hidden="1">{"fdsup://Directions/FactSet Auditing Viewer?action=AUDIT_VALUE&amp;DB=129&amp;ID1=29084Q10&amp;VALUEID=01001&amp;SDATE=2004&amp;PERIODTYPE=ANN_STD&amp;window=popup_no_bar&amp;width=385&amp;height=120&amp;START_MAXIMIZED=FALSE&amp;creator=factset&amp;display_string=Audit"}</definedName>
    <definedName name="_828__FDSAUDITLINK__" localSheetId="2" hidden="1">{"fdsup://Directions/FactSet Auditing Viewer?action=AUDIT_VALUE&amp;DB=129&amp;ID1=29084Q10&amp;VALUEID=01001&amp;SDATE=2009&amp;PERIODTYPE=ANN_STD&amp;window=popup_no_bar&amp;width=385&amp;height=120&amp;START_MAXIMIZED=FALSE&amp;creator=factset&amp;display_string=Audit"}</definedName>
    <definedName name="_828__FDSAUDITLINK__" hidden="1">{"fdsup://Directions/FactSet Auditing Viewer?action=AUDIT_VALUE&amp;DB=129&amp;ID1=29084Q10&amp;VALUEID=01001&amp;SDATE=2009&amp;PERIODTYPE=ANN_STD&amp;window=popup_no_bar&amp;width=385&amp;height=120&amp;START_MAXIMIZED=FALSE&amp;creator=factset&amp;display_string=Audit"}</definedName>
    <definedName name="_829__FDSAUDITLINK__" localSheetId="2" hidden="1">{"fdsup://Directions/FactSet Auditing Viewer?action=AUDIT_VALUE&amp;DB=129&amp;ID1=94974610&amp;VALUEID=05194&amp;SDATE=201002&amp;PERIODTYPE=QTR_STD&amp;window=popup_no_bar&amp;width=385&amp;height=120&amp;START_MAXIMIZED=FALSE&amp;creator=factset&amp;display_string=Audit"}</definedName>
    <definedName name="_829__FDSAUDITLINK__" hidden="1">{"fdsup://Directions/FactSet Auditing Viewer?action=AUDIT_VALUE&amp;DB=129&amp;ID1=94974610&amp;VALUEID=05194&amp;SDATE=201002&amp;PERIODTYPE=QTR_STD&amp;window=popup_no_bar&amp;width=385&amp;height=120&amp;START_MAXIMIZED=FALSE&amp;creator=factset&amp;display_string=Audit"}</definedName>
    <definedName name="_830__FDSAUDITLINK__" localSheetId="2" hidden="1">{"fdsup://directions/FAT Viewer?action=UPDATE&amp;creator=factset&amp;DYN_ARGS=TRUE&amp;DOC_NAME=FAT:FQL_AUDITING_CLIENT_TEMPLATE.FAT&amp;display_string=Audit&amp;VAR:KEY=SXWPMFMHCJ&amp;VAR:QUERY=RkZfRlJFRV9DRihMVE0sMCwsLCxVU0Qp&amp;WINDOW=FIRST_POPUP&amp;HEIGHT=450&amp;WIDTH=450&amp;START_MAXIMI","ZED=FALSE&amp;VAR:CALENDAR=US&amp;VAR:SYMBOL=NLC&amp;VAR:INDEX=0"}</definedName>
    <definedName name="_830__FDSAUDITLINK__" hidden="1">{"fdsup://directions/FAT Viewer?action=UPDATE&amp;creator=factset&amp;DYN_ARGS=TRUE&amp;DOC_NAME=FAT:FQL_AUDITING_CLIENT_TEMPLATE.FAT&amp;display_string=Audit&amp;VAR:KEY=SXWPMFMHCJ&amp;VAR:QUERY=RkZfRlJFRV9DRihMVE0sMCwsLCxVU0Qp&amp;WINDOW=FIRST_POPUP&amp;HEIGHT=450&amp;WIDTH=450&amp;START_MAXIMI","ZED=FALSE&amp;VAR:CALENDAR=US&amp;VAR:SYMBOL=NLC&amp;VAR:INDEX=0"}</definedName>
    <definedName name="_831__FDSAUDITLINK__" localSheetId="2" hidden="1">{"fdsup://directions/FAT Viewer?action=UPDATE&amp;creator=factset&amp;DYN_ARGS=TRUE&amp;DOC_NAME=FAT:FQL_AUDITING_CLIENT_TEMPLATE.FAT&amp;display_string=Audit&amp;VAR:KEY=KDCXYJILKX&amp;VAR:QUERY=RkZfRlJFRV9DRihMVE0sMCwsLCxVU0Qp&amp;WINDOW=FIRST_POPUP&amp;HEIGHT=450&amp;WIDTH=450&amp;START_MAXIMI","ZED=FALSE&amp;VAR:CALENDAR=US&amp;VAR:SYMBOL=ECL&amp;VAR:INDEX=0"}</definedName>
    <definedName name="_831__FDSAUDITLINK__" hidden="1">{"fdsup://directions/FAT Viewer?action=UPDATE&amp;creator=factset&amp;DYN_ARGS=TRUE&amp;DOC_NAME=FAT:FQL_AUDITING_CLIENT_TEMPLATE.FAT&amp;display_string=Audit&amp;VAR:KEY=KDCXYJILKX&amp;VAR:QUERY=RkZfRlJFRV9DRihMVE0sMCwsLCxVU0Qp&amp;WINDOW=FIRST_POPUP&amp;HEIGHT=450&amp;WIDTH=450&amp;START_MAXIMI","ZED=FALSE&amp;VAR:CALENDAR=US&amp;VAR:SYMBOL=ECL&amp;VAR:INDEX=0"}</definedName>
    <definedName name="_832__FDSAUDITLINK__" localSheetId="2" hidden="1">{"fdsup://directions/FAT Viewer?action=UPDATE&amp;creator=factset&amp;DYN_ARGS=TRUE&amp;DOC_NAME=FAT:FQL_AUDITING_CLIENT_TEMPLATE.FAT&amp;display_string=Audit&amp;VAR:KEY=KRKZQNMJQT&amp;VAR:QUERY=RkZfRlJFRV9DRihMVE0sMCwsLCxVU0Qp&amp;WINDOW=FIRST_POPUP&amp;HEIGHT=450&amp;WIDTH=450&amp;START_MAXIMI","ZED=FALSE&amp;VAR:CALENDAR=US&amp;VAR:SYMBOL=APD&amp;VAR:INDEX=0"}</definedName>
    <definedName name="_832__FDSAUDITLINK__" hidden="1">{"fdsup://directions/FAT Viewer?action=UPDATE&amp;creator=factset&amp;DYN_ARGS=TRUE&amp;DOC_NAME=FAT:FQL_AUDITING_CLIENT_TEMPLATE.FAT&amp;display_string=Audit&amp;VAR:KEY=KRKZQNMJQT&amp;VAR:QUERY=RkZfRlJFRV9DRihMVE0sMCwsLCxVU0Qp&amp;WINDOW=FIRST_POPUP&amp;HEIGHT=450&amp;WIDTH=450&amp;START_MAXIMI","ZED=FALSE&amp;VAR:CALENDAR=US&amp;VAR:SYMBOL=APD&amp;VAR:INDEX=0"}</definedName>
    <definedName name="_833__FDSAUDITLINK__" localSheetId="2" hidden="1">{"fdsup://Directions/FactSet Auditing Viewer?action=AUDIT_VALUE&amp;DB=129&amp;ID1=00915810&amp;VALUEID=02001&amp;SDATE=201003&amp;PERIODTYPE=QTR_STD&amp;window=popup_no_bar&amp;width=385&amp;height=120&amp;START_MAXIMIZED=FALSE&amp;creator=factset&amp;display_string=Audit"}</definedName>
    <definedName name="_833__FDSAUDITLINK__" hidden="1">{"fdsup://Directions/FactSet Auditing Viewer?action=AUDIT_VALUE&amp;DB=129&amp;ID1=00915810&amp;VALUEID=02001&amp;SDATE=201003&amp;PERIODTYPE=QTR_STD&amp;window=popup_no_bar&amp;width=385&amp;height=120&amp;START_MAXIMIZED=FALSE&amp;creator=factset&amp;display_string=Audit"}</definedName>
    <definedName name="_834__FDSAUDITLINK__" localSheetId="2" hidden="1">{"fdsup://directions/FAT Viewer?action=UPDATE&amp;creator=factset&amp;DYN_ARGS=TRUE&amp;DOC_NAME=FAT:FQL_AUDITING_CLIENT_TEMPLATE.FAT&amp;display_string=Audit&amp;VAR:KEY=CVWPAJSZQV&amp;VAR:QUERY=RkZfR1JPU1NfTUdOKE1PTiwwKQ==&amp;WINDOW=FIRST_POPUP&amp;HEIGHT=450&amp;WIDTH=450&amp;START_MAXIMIZED=","FALSE&amp;VAR:CALENDAR=US&amp;VAR:SYMBOL=NLC&amp;VAR:INDEX=0"}</definedName>
    <definedName name="_834__FDSAUDITLINK__" hidden="1">{"fdsup://directions/FAT Viewer?action=UPDATE&amp;creator=factset&amp;DYN_ARGS=TRUE&amp;DOC_NAME=FAT:FQL_AUDITING_CLIENT_TEMPLATE.FAT&amp;display_string=Audit&amp;VAR:KEY=CVWPAJSZQV&amp;VAR:QUERY=RkZfR1JPU1NfTUdOKE1PTiwwKQ==&amp;WINDOW=FIRST_POPUP&amp;HEIGHT=450&amp;WIDTH=450&amp;START_MAXIMIZED=","FALSE&amp;VAR:CALENDAR=US&amp;VAR:SYMBOL=NLC&amp;VAR:INDEX=0"}</definedName>
    <definedName name="_835__FDSAUDITLINK__" localSheetId="2" hidden="1">{"fdsup://directions/FAT Viewer?action=UPDATE&amp;creator=factset&amp;DYN_ARGS=TRUE&amp;DOC_NAME=FAT:FQL_AUDITING_CLIENT_TEMPLATE.FAT&amp;display_string=Audit&amp;VAR:KEY=CPCTAXYZUB&amp;VAR:QUERY=RkZfR1JPU1NfTUdOKE1PTiwwKQ==&amp;WINDOW=FIRST_POPUP&amp;HEIGHT=450&amp;WIDTH=450&amp;START_MAXIMIZED=","FALSE&amp;VAR:CALENDAR=US&amp;VAR:SYMBOL=ECL&amp;VAR:INDEX=0"}</definedName>
    <definedName name="_835__FDSAUDITLINK__" hidden="1">{"fdsup://directions/FAT Viewer?action=UPDATE&amp;creator=factset&amp;DYN_ARGS=TRUE&amp;DOC_NAME=FAT:FQL_AUDITING_CLIENT_TEMPLATE.FAT&amp;display_string=Audit&amp;VAR:KEY=CPCTAXYZUB&amp;VAR:QUERY=RkZfR1JPU1NfTUdOKE1PTiwwKQ==&amp;WINDOW=FIRST_POPUP&amp;HEIGHT=450&amp;WIDTH=450&amp;START_MAXIMIZED=","FALSE&amp;VAR:CALENDAR=US&amp;VAR:SYMBOL=ECL&amp;VAR:INDEX=0"}</definedName>
    <definedName name="_836__FDSAUDITLINK__" localSheetId="2" hidden="1">{"fdsup://directions/FAT Viewer?action=UPDATE&amp;creator=factset&amp;DYN_ARGS=TRUE&amp;DOC_NAME=FAT:FQL_AUDITING_CLIENT_TEMPLATE.FAT&amp;display_string=Audit&amp;VAR:KEY=YFQRAPSDWR&amp;VAR:QUERY=RkZfR1JPU1NfTUdOKE1PTiwwKQ==&amp;WINDOW=FIRST_POPUP&amp;HEIGHT=450&amp;WIDTH=450&amp;START_MAXIMIZED=","FALSE&amp;VAR:CALENDAR=US&amp;VAR:SYMBOL=APD&amp;VAR:INDEX=0"}</definedName>
    <definedName name="_836__FDSAUDITLINK__" hidden="1">{"fdsup://directions/FAT Viewer?action=UPDATE&amp;creator=factset&amp;DYN_ARGS=TRUE&amp;DOC_NAME=FAT:FQL_AUDITING_CLIENT_TEMPLATE.FAT&amp;display_string=Audit&amp;VAR:KEY=YFQRAPSDWR&amp;VAR:QUERY=RkZfR1JPU1NfTUdOKE1PTiwwKQ==&amp;WINDOW=FIRST_POPUP&amp;HEIGHT=450&amp;WIDTH=450&amp;START_MAXIMIZED=","FALSE&amp;VAR:CALENDAR=US&amp;VAR:SYMBOL=APD&amp;VAR:INDEX=0"}</definedName>
    <definedName name="_837__FDSAUDITLINK__" localSheetId="2" hidden="1">{"fdsup://Directions/FactSet Auditing Viewer?action=AUDIT_VALUE&amp;DB=129&amp;ID1=62985Q10&amp;VALUEID=01001&amp;SDATE=2004&amp;PERIODTYPE=ANN_STD&amp;window=popup_no_bar&amp;width=385&amp;height=120&amp;START_MAXIMIZED=FALSE&amp;creator=factset&amp;display_string=Audit"}</definedName>
    <definedName name="_837__FDSAUDITLINK__" hidden="1">{"fdsup://Directions/FactSet Auditing Viewer?action=AUDIT_VALUE&amp;DB=129&amp;ID1=62985Q10&amp;VALUEID=01001&amp;SDATE=2004&amp;PERIODTYPE=ANN_STD&amp;window=popup_no_bar&amp;width=385&amp;height=120&amp;START_MAXIMIZED=FALSE&amp;creator=factset&amp;display_string=Audit"}</definedName>
    <definedName name="_838__FDSAUDITLINK__" localSheetId="2" hidden="1">{"fdsup://Directions/FactSet Auditing Viewer?action=AUDIT_VALUE&amp;DB=129&amp;ID1=27886510&amp;VALUEID=01001&amp;SDATE=2004&amp;PERIODTYPE=ANN_STD&amp;window=popup_no_bar&amp;width=385&amp;height=120&amp;START_MAXIMIZED=FALSE&amp;creator=factset&amp;display_string=Audit"}</definedName>
    <definedName name="_838__FDSAUDITLINK__" hidden="1">{"fdsup://Directions/FactSet Auditing Viewer?action=AUDIT_VALUE&amp;DB=129&amp;ID1=27886510&amp;VALUEID=01001&amp;SDATE=2004&amp;PERIODTYPE=ANN_STD&amp;window=popup_no_bar&amp;width=385&amp;height=120&amp;START_MAXIMIZED=FALSE&amp;creator=factset&amp;display_string=Audit"}</definedName>
    <definedName name="_839__FDSAUDITLINK__" localSheetId="2" hidden="1">{"fdsup://Directions/FactSet Auditing Viewer?action=AUDIT_VALUE&amp;DB=129&amp;ID1=27886510&amp;VALUEID=01001&amp;SDATE=2009&amp;PERIODTYPE=ANN_STD&amp;window=popup_no_bar&amp;width=385&amp;height=120&amp;START_MAXIMIZED=FALSE&amp;creator=factset&amp;display_string=Audit"}</definedName>
    <definedName name="_839__FDSAUDITLINK__" hidden="1">{"fdsup://Directions/FactSet Auditing Viewer?action=AUDIT_VALUE&amp;DB=129&amp;ID1=27886510&amp;VALUEID=01001&amp;SDATE=2009&amp;PERIODTYPE=ANN_STD&amp;window=popup_no_bar&amp;width=385&amp;height=120&amp;START_MAXIMIZED=FALSE&amp;creator=factset&amp;display_string=Audit"}</definedName>
    <definedName name="_840__FDSAUDITLINK__" localSheetId="2" hidden="1">{"fdsup://Directions/FactSet Auditing Viewer?action=AUDIT_VALUE&amp;DB=129&amp;ID1=00915810&amp;VALUEID=01001&amp;SDATE=2009&amp;PERIODTYPE=ANN_STD&amp;window=popup_no_bar&amp;width=385&amp;height=120&amp;START_MAXIMIZED=FALSE&amp;creator=factset&amp;display_string=Audit"}</definedName>
    <definedName name="_840__FDSAUDITLINK__" hidden="1">{"fdsup://Directions/FactSet Auditing Viewer?action=AUDIT_VALUE&amp;DB=129&amp;ID1=00915810&amp;VALUEID=01001&amp;SDATE=2009&amp;PERIODTYPE=ANN_STD&amp;window=popup_no_bar&amp;width=385&amp;height=120&amp;START_MAXIMIZED=FALSE&amp;creator=factset&amp;display_string=Audit"}</definedName>
    <definedName name="_841__FDSAUDITLINK__" localSheetId="2" hidden="1">{"fdsup://Directions/FactSet Auditing Viewer?action=AUDIT_VALUE&amp;DB=129&amp;ID1=27886510&amp;VALUEID=05194&amp;SDATE=201002&amp;PERIODTYPE=QTR_STD&amp;window=popup_no_bar&amp;width=385&amp;height=120&amp;START_MAXIMIZED=FALSE&amp;creator=factset&amp;display_string=Audit"}</definedName>
    <definedName name="_841__FDSAUDITLINK__" hidden="1">{"fdsup://Directions/FactSet Auditing Viewer?action=AUDIT_VALUE&amp;DB=129&amp;ID1=27886510&amp;VALUEID=05194&amp;SDATE=201002&amp;PERIODTYPE=QTR_STD&amp;window=popup_no_bar&amp;width=385&amp;height=120&amp;START_MAXIMIZED=FALSE&amp;creator=factset&amp;display_string=Audit"}</definedName>
    <definedName name="_842__FDSAUDITLINK__" localSheetId="2" hidden="1">{"fdsup://Directions/FactSet Auditing Viewer?action=AUDIT_VALUE&amp;DB=129&amp;ID1=00915810&amp;VALUEID=05194&amp;SDATE=201003&amp;PERIODTYPE=QTR_STD&amp;window=popup_no_bar&amp;width=385&amp;height=120&amp;START_MAXIMIZED=FALSE&amp;creator=factset&amp;display_string=Audit"}</definedName>
    <definedName name="_842__FDSAUDITLINK__" hidden="1">{"fdsup://Directions/FactSet Auditing Viewer?action=AUDIT_VALUE&amp;DB=129&amp;ID1=00915810&amp;VALUEID=05194&amp;SDATE=201003&amp;PERIODTYPE=QTR_STD&amp;window=popup_no_bar&amp;width=385&amp;height=120&amp;START_MAXIMIZED=FALSE&amp;creator=factset&amp;display_string=Audit"}</definedName>
    <definedName name="_843__FDSAUDITLINK__" localSheetId="2" hidden="1">{"fdsup://directions/FAT Viewer?action=UPDATE&amp;creator=factset&amp;DYN_ARGS=TRUE&amp;DOC_NAME=FAT:FQL_AUDITING_CLIENT_TEMPLATE.FAT&amp;display_string=Audit&amp;VAR:KEY=WDQXQHIVEZ&amp;VAR:QUERY=RkZfRlJFRV9DRihMVE0sMCwsLCxVU0Qp&amp;WINDOW=FIRST_POPUP&amp;HEIGHT=450&amp;WIDTH=450&amp;START_MAXIMI","ZED=FALSE&amp;VAR:CALENDAR=US&amp;VAR:SYMBOL=TRMB&amp;VAR:INDEX=0"}</definedName>
    <definedName name="_843__FDSAUDITLINK__" hidden="1">{"fdsup://directions/FAT Viewer?action=UPDATE&amp;creator=factset&amp;DYN_ARGS=TRUE&amp;DOC_NAME=FAT:FQL_AUDITING_CLIENT_TEMPLATE.FAT&amp;display_string=Audit&amp;VAR:KEY=WDQXQHIVEZ&amp;VAR:QUERY=RkZfRlJFRV9DRihMVE0sMCwsLCxVU0Qp&amp;WINDOW=FIRST_POPUP&amp;HEIGHT=450&amp;WIDTH=450&amp;START_MAXIMI","ZED=FALSE&amp;VAR:CALENDAR=US&amp;VAR:SYMBOL=TRMB&amp;VAR:INDEX=0"}</definedName>
    <definedName name="_844__FDSAUDITLINK__" localSheetId="2" hidden="1">{"fdsup://directions/FAT Viewer?action=UPDATE&amp;creator=factset&amp;DYN_ARGS=TRUE&amp;DOC_NAME=FAT:FQL_AUDITING_CLIENT_TEMPLATE.FAT&amp;display_string=Audit&amp;VAR:KEY=EJAHIXCXAP&amp;VAR:QUERY=RkZfRlJFRV9DRihMVE0sMCwsLCxVU0Qp&amp;WINDOW=FIRST_POPUP&amp;HEIGHT=450&amp;WIDTH=450&amp;START_MAXIMI","ZED=FALSE&amp;VAR:CALENDAR=US&amp;VAR:SYMBOL=IBM&amp;VAR:INDEX=0"}</definedName>
    <definedName name="_844__FDSAUDITLINK__" hidden="1">{"fdsup://directions/FAT Viewer?action=UPDATE&amp;creator=factset&amp;DYN_ARGS=TRUE&amp;DOC_NAME=FAT:FQL_AUDITING_CLIENT_TEMPLATE.FAT&amp;display_string=Audit&amp;VAR:KEY=EJAHIXCXAP&amp;VAR:QUERY=RkZfRlJFRV9DRihMVE0sMCwsLCxVU0Qp&amp;WINDOW=FIRST_POPUP&amp;HEIGHT=450&amp;WIDTH=450&amp;START_MAXIMI","ZED=FALSE&amp;VAR:CALENDAR=US&amp;VAR:SYMBOL=IBM&amp;VAR:INDEX=0"}</definedName>
    <definedName name="_845__FDSAUDITLINK__" localSheetId="2" hidden="1">{"fdsup://directions/FAT Viewer?action=UPDATE&amp;creator=factset&amp;DYN_ARGS=TRUE&amp;DOC_NAME=FAT:FQL_AUDITING_CLIENT_TEMPLATE.FAT&amp;display_string=Audit&amp;VAR:KEY=QDIHUXMZKL&amp;VAR:QUERY=RkZfRlJFRV9DRihMVE0sMCwsLCxVU0Qp&amp;WINDOW=FIRST_POPUP&amp;HEIGHT=450&amp;WIDTH=450&amp;START_MAXIMI","ZED=FALSE&amp;VAR:CALENDAR=US&amp;VAR:SYMBOL=HPQ&amp;VAR:INDEX=0"}</definedName>
    <definedName name="_845__FDSAUDITLINK__" hidden="1">{"fdsup://directions/FAT Viewer?action=UPDATE&amp;creator=factset&amp;DYN_ARGS=TRUE&amp;DOC_NAME=FAT:FQL_AUDITING_CLIENT_TEMPLATE.FAT&amp;display_string=Audit&amp;VAR:KEY=QDIHUXMZKL&amp;VAR:QUERY=RkZfRlJFRV9DRihMVE0sMCwsLCxVU0Qp&amp;WINDOW=FIRST_POPUP&amp;HEIGHT=450&amp;WIDTH=450&amp;START_MAXIMI","ZED=FALSE&amp;VAR:CALENDAR=US&amp;VAR:SYMBOL=HPQ&amp;VAR:INDEX=0"}</definedName>
    <definedName name="_846__FDSAUDITLINK__" localSheetId="2" hidden="1">{"fdsup://directions/FAT Viewer?action=UPDATE&amp;creator=factset&amp;DYN_ARGS=TRUE&amp;DOC_NAME=FAT:FQL_AUDITING_CLIENT_TEMPLATE.FAT&amp;display_string=Audit&amp;VAR:KEY=EFEVSPQNEB&amp;VAR:QUERY=RkZfRlJFRV9DRihMVE0sMCwsLCxVU0Qp&amp;WINDOW=FIRST_POPUP&amp;HEIGHT=450&amp;WIDTH=450&amp;START_MAXIMI","ZED=FALSE&amp;VAR:CALENDAR=US&amp;VAR:SYMBOL=GOOG&amp;VAR:INDEX=0"}</definedName>
    <definedName name="_846__FDSAUDITLINK__" hidden="1">{"fdsup://directions/FAT Viewer?action=UPDATE&amp;creator=factset&amp;DYN_ARGS=TRUE&amp;DOC_NAME=FAT:FQL_AUDITING_CLIENT_TEMPLATE.FAT&amp;display_string=Audit&amp;VAR:KEY=EFEVSPQNEB&amp;VAR:QUERY=RkZfRlJFRV9DRihMVE0sMCwsLCxVU0Qp&amp;WINDOW=FIRST_POPUP&amp;HEIGHT=450&amp;WIDTH=450&amp;START_MAXIMI","ZED=FALSE&amp;VAR:CALENDAR=US&amp;VAR:SYMBOL=GOOG&amp;VAR:INDEX=0"}</definedName>
    <definedName name="_847__FDSAUDITLINK__" localSheetId="2" hidden="1">{"fdsup://directions/FAT Viewer?action=UPDATE&amp;creator=factset&amp;DYN_ARGS=TRUE&amp;DOC_NAME=FAT:FQL_AUDITING_CLIENT_TEMPLATE.FAT&amp;display_string=Audit&amp;VAR:KEY=GBYZORUJGH&amp;VAR:QUERY=RkZfRlJFRV9DRihMVE0sMCwsLCxVU0Qp&amp;WINDOW=FIRST_POPUP&amp;HEIGHT=450&amp;WIDTH=450&amp;START_MAXIMI","ZED=FALSE&amp;VAR:CALENDAR=US&amp;VAR:SYMBOL=CREE&amp;VAR:INDEX=0"}</definedName>
    <definedName name="_847__FDSAUDITLINK__" hidden="1">{"fdsup://directions/FAT Viewer?action=UPDATE&amp;creator=factset&amp;DYN_ARGS=TRUE&amp;DOC_NAME=FAT:FQL_AUDITING_CLIENT_TEMPLATE.FAT&amp;display_string=Audit&amp;VAR:KEY=GBYZORUJGH&amp;VAR:QUERY=RkZfRlJFRV9DRihMVE0sMCwsLCxVU0Qp&amp;WINDOW=FIRST_POPUP&amp;HEIGHT=450&amp;WIDTH=450&amp;START_MAXIMI","ZED=FALSE&amp;VAR:CALENDAR=US&amp;VAR:SYMBOL=CREE&amp;VAR:INDEX=0"}</definedName>
    <definedName name="_848__FDSAUDITLINK__" localSheetId="2" hidden="1">{"fdsup://directions/FAT Viewer?action=UPDATE&amp;creator=factset&amp;DYN_ARGS=TRUE&amp;DOC_NAME=FAT:FQL_AUDITING_CLIENT_TEMPLATE.FAT&amp;display_string=Audit&amp;VAR:KEY=KRKBQXCHYR&amp;VAR:QUERY=RkZfRlJFRV9DRihMVE0sMCwsLCxVU0Qp&amp;WINDOW=FIRST_POPUP&amp;HEIGHT=450&amp;WIDTH=450&amp;START_MAXIMI","ZED=FALSE&amp;VAR:CALENDAR=US&amp;VAR:SYMBOL=CTXS&amp;VAR:INDEX=0"}</definedName>
    <definedName name="_848__FDSAUDITLINK__" hidden="1">{"fdsup://directions/FAT Viewer?action=UPDATE&amp;creator=factset&amp;DYN_ARGS=TRUE&amp;DOC_NAME=FAT:FQL_AUDITING_CLIENT_TEMPLATE.FAT&amp;display_string=Audit&amp;VAR:KEY=KRKBQXCHYR&amp;VAR:QUERY=RkZfRlJFRV9DRihMVE0sMCwsLCxVU0Qp&amp;WINDOW=FIRST_POPUP&amp;HEIGHT=450&amp;WIDTH=450&amp;START_MAXIMI","ZED=FALSE&amp;VAR:CALENDAR=US&amp;VAR:SYMBOL=CTXS&amp;VAR:INDEX=0"}</definedName>
    <definedName name="_849__FDSAUDITLINK__" localSheetId="2" hidden="1">{"fdsup://directions/FAT Viewer?action=UPDATE&amp;creator=factset&amp;DYN_ARGS=TRUE&amp;DOC_NAME=FAT:FQL_AUDITING_CLIENT_TEMPLATE.FAT&amp;display_string=Audit&amp;VAR:KEY=UVSBODADWN&amp;VAR:QUERY=RkZfRlJFRV9DRihMVE0sMCwsLCxVU0Qp&amp;WINDOW=FIRST_POPUP&amp;HEIGHT=450&amp;WIDTH=450&amp;START_MAXIMI","ZED=FALSE&amp;VAR:CALENDAR=US&amp;VAR:SYMBOL=CSCO&amp;VAR:INDEX=0"}</definedName>
    <definedName name="_849__FDSAUDITLINK__" hidden="1">{"fdsup://directions/FAT Viewer?action=UPDATE&amp;creator=factset&amp;DYN_ARGS=TRUE&amp;DOC_NAME=FAT:FQL_AUDITING_CLIENT_TEMPLATE.FAT&amp;display_string=Audit&amp;VAR:KEY=UVSBODADWN&amp;VAR:QUERY=RkZfRlJFRV9DRihMVE0sMCwsLCxVU0Qp&amp;WINDOW=FIRST_POPUP&amp;HEIGHT=450&amp;WIDTH=450&amp;START_MAXIMI","ZED=FALSE&amp;VAR:CALENDAR=US&amp;VAR:SYMBOL=CSCO&amp;VAR:INDEX=0"}</definedName>
    <definedName name="_850__FDSAUDITLINK__" localSheetId="2" hidden="1">{"fdsup://directions/FAT Viewer?action=UPDATE&amp;creator=factset&amp;DYN_ARGS=TRUE&amp;DOC_NAME=FAT:FQL_AUDITING_CLIENT_TEMPLATE.FAT&amp;display_string=Audit&amp;VAR:KEY=SPKJMPMJQR&amp;VAR:QUERY=RkZfRlJFRV9DRihMVE0sMCwsLCxVU0Qp&amp;WINDOW=FIRST_POPUP&amp;HEIGHT=450&amp;WIDTH=450&amp;START_MAXIMI","ZED=FALSE&amp;VAR:CALENDAR=US&amp;VAR:SYMBOL=AAPL&amp;VAR:INDEX=0"}</definedName>
    <definedName name="_850__FDSAUDITLINK__" hidden="1">{"fdsup://directions/FAT Viewer?action=UPDATE&amp;creator=factset&amp;DYN_ARGS=TRUE&amp;DOC_NAME=FAT:FQL_AUDITING_CLIENT_TEMPLATE.FAT&amp;display_string=Audit&amp;VAR:KEY=SPKJMPMJQR&amp;VAR:QUERY=RkZfRlJFRV9DRihMVE0sMCwsLCxVU0Qp&amp;WINDOW=FIRST_POPUP&amp;HEIGHT=450&amp;WIDTH=450&amp;START_MAXIMI","ZED=FALSE&amp;VAR:CALENDAR=US&amp;VAR:SYMBOL=AAPL&amp;VAR:INDEX=0"}</definedName>
    <definedName name="_851__FDSAUDITLINK__" localSheetId="2" hidden="1">{"fdsup://directions/FAT Viewer?action=UPDATE&amp;creator=factset&amp;DYN_ARGS=TRUE&amp;DOC_NAME=FAT:FQL_AUDITING_CLIENT_TEMPLATE.FAT&amp;display_string=Audit&amp;VAR:KEY=UJQXOFAHCP&amp;VAR:QUERY=RkZfRlJFRV9DRihMVE0sMCwsLCxVU0Qp&amp;WINDOW=FIRST_POPUP&amp;HEIGHT=450&amp;WIDTH=450&amp;START_MAXIMI","ZED=FALSE&amp;VAR:CALENDAR=US&amp;VAR:SYMBOL=A&amp;VAR:INDEX=0"}</definedName>
    <definedName name="_851__FDSAUDITLINK__" hidden="1">{"fdsup://directions/FAT Viewer?action=UPDATE&amp;creator=factset&amp;DYN_ARGS=TRUE&amp;DOC_NAME=FAT:FQL_AUDITING_CLIENT_TEMPLATE.FAT&amp;display_string=Audit&amp;VAR:KEY=UJQXOFAHCP&amp;VAR:QUERY=RkZfRlJFRV9DRihMVE0sMCwsLCxVU0Qp&amp;WINDOW=FIRST_POPUP&amp;HEIGHT=450&amp;WIDTH=450&amp;START_MAXIMI","ZED=FALSE&amp;VAR:CALENDAR=US&amp;VAR:SYMBOL=A&amp;VAR:INDEX=0"}</definedName>
    <definedName name="_852__FDSAUDITLINK__" localSheetId="2" hidden="1">{"fdsup://directions/FAT Viewer?action=UPDATE&amp;creator=factset&amp;DYN_ARGS=TRUE&amp;DOC_NAME=FAT:FQL_AUDITING_CLIENT_TEMPLATE.FAT&amp;display_string=Audit&amp;VAR:KEY=EBKROTUZEP&amp;VAR:QUERY=RkZfRlJFRV9DRihMVE0sMCwsLCxVU0Qp&amp;WINDOW=FIRST_POPUP&amp;HEIGHT=450&amp;WIDTH=450&amp;START_MAXIMI","ZED=FALSE&amp;VAR:CALENDAR=US&amp;VAR:SYMBOL=ADBE&amp;VAR:INDEX=0"}</definedName>
    <definedName name="_852__FDSAUDITLINK__" hidden="1">{"fdsup://directions/FAT Viewer?action=UPDATE&amp;creator=factset&amp;DYN_ARGS=TRUE&amp;DOC_NAME=FAT:FQL_AUDITING_CLIENT_TEMPLATE.FAT&amp;display_string=Audit&amp;VAR:KEY=EBKROTUZEP&amp;VAR:QUERY=RkZfRlJFRV9DRihMVE0sMCwsLCxVU0Qp&amp;WINDOW=FIRST_POPUP&amp;HEIGHT=450&amp;WIDTH=450&amp;START_MAXIMI","ZED=FALSE&amp;VAR:CALENDAR=US&amp;VAR:SYMBOL=ADBE&amp;VAR:INDEX=0"}</definedName>
    <definedName name="_853__FDSAUDITLINK__" localSheetId="2" hidden="1">{"fdsup://directions/FAT Viewer?action=UPDATE&amp;creator=factset&amp;DYN_ARGS=TRUE&amp;DOC_NAME=FAT:FQL_AUDITING_CLIENT_TEMPLATE.FAT&amp;display_string=Audit&amp;VAR:KEY=YNMHMRCDGF&amp;VAR:QUERY=RkZfRlJFRV9DRihMVE0sMCwsLCxVU0Qp&amp;WINDOW=FIRST_POPUP&amp;HEIGHT=450&amp;WIDTH=450&amp;START_MAXIMI","ZED=FALSE&amp;VAR:CALENDAR=US&amp;VAR:SYMBOL=ACN&amp;VAR:INDEX=0"}</definedName>
    <definedName name="_853__FDSAUDITLINK__" hidden="1">{"fdsup://directions/FAT Viewer?action=UPDATE&amp;creator=factset&amp;DYN_ARGS=TRUE&amp;DOC_NAME=FAT:FQL_AUDITING_CLIENT_TEMPLATE.FAT&amp;display_string=Audit&amp;VAR:KEY=YNMHMRCDGF&amp;VAR:QUERY=RkZfRlJFRV9DRihMVE0sMCwsLCxVU0Qp&amp;WINDOW=FIRST_POPUP&amp;HEIGHT=450&amp;WIDTH=450&amp;START_MAXIMI","ZED=FALSE&amp;VAR:CALENDAR=US&amp;VAR:SYMBOL=ACN&amp;VAR:INDEX=0"}</definedName>
    <definedName name="_854__FDSAUDITLINK__" localSheetId="2" hidden="1">{"fdsup://Directions/FactSet Auditing Viewer?action=AUDIT_VALUE&amp;DB=129&amp;ID1=89623910&amp;VALUEID=02001&amp;SDATE=201002&amp;PERIODTYPE=QTR_STD&amp;window=popup_no_bar&amp;width=385&amp;height=120&amp;START_MAXIMIZED=FALSE&amp;creator=factset&amp;display_string=Audit"}</definedName>
    <definedName name="_854__FDSAUDITLINK__" hidden="1">{"fdsup://Directions/FactSet Auditing Viewer?action=AUDIT_VALUE&amp;DB=129&amp;ID1=89623910&amp;VALUEID=02001&amp;SDATE=201002&amp;PERIODTYPE=QTR_STD&amp;window=popup_no_bar&amp;width=385&amp;height=120&amp;START_MAXIMIZED=FALSE&amp;creator=factset&amp;display_string=Audit"}</definedName>
    <definedName name="_855__FDSAUDITLINK__" localSheetId="2" hidden="1">{"fdsup://Directions/FactSet Auditing Viewer?action=AUDIT_VALUE&amp;DB=129&amp;ID1=45920010&amp;VALUEID=02001&amp;SDATE=201002&amp;PERIODTYPE=QTR_STD&amp;window=popup_no_bar&amp;width=385&amp;height=120&amp;START_MAXIMIZED=FALSE&amp;creator=factset&amp;display_string=Audit"}</definedName>
    <definedName name="_855__FDSAUDITLINK__" hidden="1">{"fdsup://Directions/FactSet Auditing Viewer?action=AUDIT_VALUE&amp;DB=129&amp;ID1=45920010&amp;VALUEID=02001&amp;SDATE=201002&amp;PERIODTYPE=QTR_STD&amp;window=popup_no_bar&amp;width=385&amp;height=120&amp;START_MAXIMIZED=FALSE&amp;creator=factset&amp;display_string=Audit"}</definedName>
    <definedName name="_856__FDSAUDITLINK__" localSheetId="2" hidden="1">{"fdsup://Directions/FactSet Auditing Viewer?action=AUDIT_VALUE&amp;DB=129&amp;ID1=38259P50&amp;VALUEID=02001&amp;SDATE=201002&amp;PERIODTYPE=QTR_STD&amp;window=popup_no_bar&amp;width=385&amp;height=120&amp;START_MAXIMIZED=FALSE&amp;creator=factset&amp;display_string=Audit"}</definedName>
    <definedName name="_856__FDSAUDITLINK__" hidden="1">{"fdsup://Directions/FactSet Auditing Viewer?action=AUDIT_VALUE&amp;DB=129&amp;ID1=38259P50&amp;VALUEID=02001&amp;SDATE=201002&amp;PERIODTYPE=QTR_STD&amp;window=popup_no_bar&amp;width=385&amp;height=120&amp;START_MAXIMIZED=FALSE&amp;creator=factset&amp;display_string=Audit"}</definedName>
    <definedName name="_857__FDSAUDITLINK__" localSheetId="2" hidden="1">{"fdsup://Directions/FactSet Auditing Viewer?action=AUDIT_VALUE&amp;DB=129&amp;ID1=03783310&amp;VALUEID=02001&amp;SDATE=201003&amp;PERIODTYPE=QTR_STD&amp;window=popup_no_bar&amp;width=385&amp;height=120&amp;START_MAXIMIZED=FALSE&amp;creator=factset&amp;display_string=Audit"}</definedName>
    <definedName name="_857__FDSAUDITLINK__" hidden="1">{"fdsup://Directions/FactSet Auditing Viewer?action=AUDIT_VALUE&amp;DB=129&amp;ID1=03783310&amp;VALUEID=02001&amp;SDATE=201003&amp;PERIODTYPE=QTR_STD&amp;window=popup_no_bar&amp;width=385&amp;height=120&amp;START_MAXIMIZED=FALSE&amp;creator=factset&amp;display_string=Audit"}</definedName>
    <definedName name="_858__FDSAUDITLINK__" localSheetId="2" hidden="1">{"fdsup://directions/FAT Viewer?action=UPDATE&amp;creator=factset&amp;DYN_ARGS=TRUE&amp;DOC_NAME=FAT:FQL_AUDITING_CLIENT_TEMPLATE.FAT&amp;display_string=Audit&amp;VAR:KEY=EZGNWJORCX&amp;VAR:QUERY=RkZfR1JPU1NfTUdOKE1PTiwwKQ==&amp;WINDOW=FIRST_POPUP&amp;HEIGHT=450&amp;WIDTH=450&amp;START_MAXIMIZED=","FALSE&amp;VAR:CALENDAR=US&amp;VAR:SYMBOL=TRMB&amp;VAR:INDEX=0"}</definedName>
    <definedName name="_858__FDSAUDITLINK__" hidden="1">{"fdsup://directions/FAT Viewer?action=UPDATE&amp;creator=factset&amp;DYN_ARGS=TRUE&amp;DOC_NAME=FAT:FQL_AUDITING_CLIENT_TEMPLATE.FAT&amp;display_string=Audit&amp;VAR:KEY=EZGNWJORCX&amp;VAR:QUERY=RkZfR1JPU1NfTUdOKE1PTiwwKQ==&amp;WINDOW=FIRST_POPUP&amp;HEIGHT=450&amp;WIDTH=450&amp;START_MAXIMIZED=","FALSE&amp;VAR:CALENDAR=US&amp;VAR:SYMBOL=TRMB&amp;VAR:INDEX=0"}</definedName>
    <definedName name="_859__FDSAUDITLINK__" localSheetId="2" hidden="1">{"fdsup://directions/FAT Viewer?action=UPDATE&amp;creator=factset&amp;DYN_ARGS=TRUE&amp;DOC_NAME=FAT:FQL_AUDITING_CLIENT_TEMPLATE.FAT&amp;display_string=Audit&amp;VAR:KEY=MXQTSPYXUD&amp;VAR:QUERY=RkZfR1JPU1NfTUdOKE1PTiwwKQ==&amp;WINDOW=FIRST_POPUP&amp;HEIGHT=450&amp;WIDTH=450&amp;START_MAXIMIZED=","FALSE&amp;VAR:CALENDAR=US&amp;VAR:SYMBOL=IBM&amp;VAR:INDEX=0"}</definedName>
    <definedName name="_859__FDSAUDITLINK__" hidden="1">{"fdsup://directions/FAT Viewer?action=UPDATE&amp;creator=factset&amp;DYN_ARGS=TRUE&amp;DOC_NAME=FAT:FQL_AUDITING_CLIENT_TEMPLATE.FAT&amp;display_string=Audit&amp;VAR:KEY=MXQTSPYXUD&amp;VAR:QUERY=RkZfR1JPU1NfTUdOKE1PTiwwKQ==&amp;WINDOW=FIRST_POPUP&amp;HEIGHT=450&amp;WIDTH=450&amp;START_MAXIMIZED=","FALSE&amp;VAR:CALENDAR=US&amp;VAR:SYMBOL=IBM&amp;VAR:INDEX=0"}</definedName>
    <definedName name="_860__FDSAUDITLINK__" localSheetId="2" hidden="1">{"fdsup://directions/FAT Viewer?action=UPDATE&amp;creator=factset&amp;DYN_ARGS=TRUE&amp;DOC_NAME=FAT:FQL_AUDITING_CLIENT_TEMPLATE.FAT&amp;display_string=Audit&amp;VAR:KEY=MBMHMRIZWR&amp;VAR:QUERY=RkZfR1JPU1NfTUdOKE1PTiwwKQ==&amp;WINDOW=FIRST_POPUP&amp;HEIGHT=450&amp;WIDTH=450&amp;START_MAXIMIZED=","FALSE&amp;VAR:CALENDAR=US&amp;VAR:SYMBOL=HPQ&amp;VAR:INDEX=0"}</definedName>
    <definedName name="_860__FDSAUDITLINK__" hidden="1">{"fdsup://directions/FAT Viewer?action=UPDATE&amp;creator=factset&amp;DYN_ARGS=TRUE&amp;DOC_NAME=FAT:FQL_AUDITING_CLIENT_TEMPLATE.FAT&amp;display_string=Audit&amp;VAR:KEY=MBMHMRIZWR&amp;VAR:QUERY=RkZfR1JPU1NfTUdOKE1PTiwwKQ==&amp;WINDOW=FIRST_POPUP&amp;HEIGHT=450&amp;WIDTH=450&amp;START_MAXIMIZED=","FALSE&amp;VAR:CALENDAR=US&amp;VAR:SYMBOL=HPQ&amp;VAR:INDEX=0"}</definedName>
    <definedName name="_861__FDSAUDITLINK__" localSheetId="2" hidden="1">{"fdsup://directions/FAT Viewer?action=UPDATE&amp;creator=factset&amp;DYN_ARGS=TRUE&amp;DOC_NAME=FAT:FQL_AUDITING_CLIENT_TEMPLATE.FAT&amp;display_string=Audit&amp;VAR:KEY=AFYTEJQRSL&amp;VAR:QUERY=RkZfR1JPU1NfTUdOKE1PTiwwKQ==&amp;WINDOW=FIRST_POPUP&amp;HEIGHT=450&amp;WIDTH=450&amp;START_MAXIMIZED=","FALSE&amp;VAR:CALENDAR=US&amp;VAR:SYMBOL=GOOG&amp;VAR:INDEX=0"}</definedName>
    <definedName name="_861__FDSAUDITLINK__" hidden="1">{"fdsup://directions/FAT Viewer?action=UPDATE&amp;creator=factset&amp;DYN_ARGS=TRUE&amp;DOC_NAME=FAT:FQL_AUDITING_CLIENT_TEMPLATE.FAT&amp;display_string=Audit&amp;VAR:KEY=AFYTEJQRSL&amp;VAR:QUERY=RkZfR1JPU1NfTUdOKE1PTiwwKQ==&amp;WINDOW=FIRST_POPUP&amp;HEIGHT=450&amp;WIDTH=450&amp;START_MAXIMIZED=","FALSE&amp;VAR:CALENDAR=US&amp;VAR:SYMBOL=GOOG&amp;VAR:INDEX=0"}</definedName>
    <definedName name="_862__FDSAUDITLINK__" localSheetId="2" hidden="1">{"fdsup://directions/FAT Viewer?action=UPDATE&amp;creator=factset&amp;DYN_ARGS=TRUE&amp;DOC_NAME=FAT:FQL_AUDITING_CLIENT_TEMPLATE.FAT&amp;display_string=Audit&amp;VAR:KEY=CLCLGHUZIZ&amp;VAR:QUERY=RkZfR1JPU1NfTUdOKE1PTiwwKQ==&amp;WINDOW=FIRST_POPUP&amp;HEIGHT=450&amp;WIDTH=450&amp;START_MAXIMIZED=","FALSE&amp;VAR:CALENDAR=US&amp;VAR:SYMBOL=CREE&amp;VAR:INDEX=0"}</definedName>
    <definedName name="_862__FDSAUDITLINK__" hidden="1">{"fdsup://directions/FAT Viewer?action=UPDATE&amp;creator=factset&amp;DYN_ARGS=TRUE&amp;DOC_NAME=FAT:FQL_AUDITING_CLIENT_TEMPLATE.FAT&amp;display_string=Audit&amp;VAR:KEY=CLCLGHUZIZ&amp;VAR:QUERY=RkZfR1JPU1NfTUdOKE1PTiwwKQ==&amp;WINDOW=FIRST_POPUP&amp;HEIGHT=450&amp;WIDTH=450&amp;START_MAXIMIZED=","FALSE&amp;VAR:CALENDAR=US&amp;VAR:SYMBOL=CREE&amp;VAR:INDEX=0"}</definedName>
    <definedName name="_863__FDSAUDITLINK__" localSheetId="2" hidden="1">{"fdsup://directions/FAT Viewer?action=UPDATE&amp;creator=factset&amp;DYN_ARGS=TRUE&amp;DOC_NAME=FAT:FQL_AUDITING_CLIENT_TEMPLATE.FAT&amp;display_string=Audit&amp;VAR:KEY=YXGXCPSDYL&amp;VAR:QUERY=RkZfR1JPU1NfTUdOKE1PTiwwKQ==&amp;WINDOW=FIRST_POPUP&amp;HEIGHT=450&amp;WIDTH=450&amp;START_MAXIMIZED=","FALSE&amp;VAR:CALENDAR=US&amp;VAR:SYMBOL=CTXS&amp;VAR:INDEX=0"}</definedName>
    <definedName name="_863__FDSAUDITLINK__" hidden="1">{"fdsup://directions/FAT Viewer?action=UPDATE&amp;creator=factset&amp;DYN_ARGS=TRUE&amp;DOC_NAME=FAT:FQL_AUDITING_CLIENT_TEMPLATE.FAT&amp;display_string=Audit&amp;VAR:KEY=YXGXCPSDYL&amp;VAR:QUERY=RkZfR1JPU1NfTUdOKE1PTiwwKQ==&amp;WINDOW=FIRST_POPUP&amp;HEIGHT=450&amp;WIDTH=450&amp;START_MAXIMIZED=","FALSE&amp;VAR:CALENDAR=US&amp;VAR:SYMBOL=CTXS&amp;VAR:INDEX=0"}</definedName>
    <definedName name="_864__FDSAUDITLINK__" localSheetId="2" hidden="1">{"fdsup://directions/FAT Viewer?action=UPDATE&amp;creator=factset&amp;DYN_ARGS=TRUE&amp;DOC_NAME=FAT:FQL_AUDITING_CLIENT_TEMPLATE.FAT&amp;display_string=Audit&amp;VAR:KEY=WFCPOLQVKZ&amp;VAR:QUERY=RkZfR1JPU1NfTUdOKE1PTiwwKQ==&amp;WINDOW=FIRST_POPUP&amp;HEIGHT=450&amp;WIDTH=450&amp;START_MAXIMIZED=","FALSE&amp;VAR:CALENDAR=US&amp;VAR:SYMBOL=CSCO&amp;VAR:INDEX=0"}</definedName>
    <definedName name="_864__FDSAUDITLINK__" hidden="1">{"fdsup://directions/FAT Viewer?action=UPDATE&amp;creator=factset&amp;DYN_ARGS=TRUE&amp;DOC_NAME=FAT:FQL_AUDITING_CLIENT_TEMPLATE.FAT&amp;display_string=Audit&amp;VAR:KEY=WFCPOLQVKZ&amp;VAR:QUERY=RkZfR1JPU1NfTUdOKE1PTiwwKQ==&amp;WINDOW=FIRST_POPUP&amp;HEIGHT=450&amp;WIDTH=450&amp;START_MAXIMIZED=","FALSE&amp;VAR:CALENDAR=US&amp;VAR:SYMBOL=CSCO&amp;VAR:INDEX=0"}</definedName>
    <definedName name="_865__FDSAUDITLINK__" localSheetId="2" hidden="1">{"fdsup://directions/FAT Viewer?action=UPDATE&amp;creator=factset&amp;DYN_ARGS=TRUE&amp;DOC_NAME=FAT:FQL_AUDITING_CLIENT_TEMPLATE.FAT&amp;display_string=Audit&amp;VAR:KEY=MHOBQDYFOJ&amp;VAR:QUERY=RkZfR1JPU1NfTUdOKE1PTiwwKQ==&amp;WINDOW=FIRST_POPUP&amp;HEIGHT=450&amp;WIDTH=450&amp;START_MAXIMIZED=","FALSE&amp;VAR:CALENDAR=US&amp;VAR:SYMBOL=AAPL&amp;VAR:INDEX=0"}</definedName>
    <definedName name="_865__FDSAUDITLINK__" hidden="1">{"fdsup://directions/FAT Viewer?action=UPDATE&amp;creator=factset&amp;DYN_ARGS=TRUE&amp;DOC_NAME=FAT:FQL_AUDITING_CLIENT_TEMPLATE.FAT&amp;display_string=Audit&amp;VAR:KEY=MHOBQDYFOJ&amp;VAR:QUERY=RkZfR1JPU1NfTUdOKE1PTiwwKQ==&amp;WINDOW=FIRST_POPUP&amp;HEIGHT=450&amp;WIDTH=450&amp;START_MAXIMIZED=","FALSE&amp;VAR:CALENDAR=US&amp;VAR:SYMBOL=AAPL&amp;VAR:INDEX=0"}</definedName>
    <definedName name="_866__FDSAUDITLINK__" localSheetId="2" hidden="1">{"fdsup://directions/FAT Viewer?action=UPDATE&amp;creator=factset&amp;DYN_ARGS=TRUE&amp;DOC_NAME=FAT:FQL_AUDITING_CLIENT_TEMPLATE.FAT&amp;display_string=Audit&amp;VAR:KEY=WVKFYLADOB&amp;VAR:QUERY=RkZfR1JPU1NfTUdOKE1PTiwwKQ==&amp;WINDOW=FIRST_POPUP&amp;HEIGHT=450&amp;WIDTH=450&amp;START_MAXIMIZED=","FALSE&amp;VAR:CALENDAR=US&amp;VAR:SYMBOL=A&amp;VAR:INDEX=0"}</definedName>
    <definedName name="_866__FDSAUDITLINK__" hidden="1">{"fdsup://directions/FAT Viewer?action=UPDATE&amp;creator=factset&amp;DYN_ARGS=TRUE&amp;DOC_NAME=FAT:FQL_AUDITING_CLIENT_TEMPLATE.FAT&amp;display_string=Audit&amp;VAR:KEY=WVKFYLADOB&amp;VAR:QUERY=RkZfR1JPU1NfTUdOKE1PTiwwKQ==&amp;WINDOW=FIRST_POPUP&amp;HEIGHT=450&amp;WIDTH=450&amp;START_MAXIMIZED=","FALSE&amp;VAR:CALENDAR=US&amp;VAR:SYMBOL=A&amp;VAR:INDEX=0"}</definedName>
    <definedName name="_867__FDSAUDITLINK__" localSheetId="2" hidden="1">{"fdsup://directions/FAT Viewer?action=UPDATE&amp;creator=factset&amp;DYN_ARGS=TRUE&amp;DOC_NAME=FAT:FQL_AUDITING_CLIENT_TEMPLATE.FAT&amp;display_string=Audit&amp;VAR:KEY=OJIDQLGTUT&amp;VAR:QUERY=RkZfR1JPU1NfTUdOKE1PTiwwKQ==&amp;WINDOW=FIRST_POPUP&amp;HEIGHT=450&amp;WIDTH=450&amp;START_MAXIMIZED=","FALSE&amp;VAR:CALENDAR=US&amp;VAR:SYMBOL=ADBE&amp;VAR:INDEX=0"}</definedName>
    <definedName name="_867__FDSAUDITLINK__" hidden="1">{"fdsup://directions/FAT Viewer?action=UPDATE&amp;creator=factset&amp;DYN_ARGS=TRUE&amp;DOC_NAME=FAT:FQL_AUDITING_CLIENT_TEMPLATE.FAT&amp;display_string=Audit&amp;VAR:KEY=OJIDQLGTUT&amp;VAR:QUERY=RkZfR1JPU1NfTUdOKE1PTiwwKQ==&amp;WINDOW=FIRST_POPUP&amp;HEIGHT=450&amp;WIDTH=450&amp;START_MAXIMIZED=","FALSE&amp;VAR:CALENDAR=US&amp;VAR:SYMBOL=ADBE&amp;VAR:INDEX=0"}</definedName>
    <definedName name="_868__FDSAUDITLINK__" localSheetId="2" hidden="1">{"fdsup://directions/FAT Viewer?action=UPDATE&amp;creator=factset&amp;DYN_ARGS=TRUE&amp;DOC_NAME=FAT:FQL_AUDITING_CLIENT_TEMPLATE.FAT&amp;display_string=Audit&amp;VAR:KEY=CFOVKZUREV&amp;VAR:QUERY=RkZfR1JPU1NfTUdOKE1PTiwwKQ==&amp;WINDOW=FIRST_POPUP&amp;HEIGHT=450&amp;WIDTH=450&amp;START_MAXIMIZED=","FALSE&amp;VAR:CALENDAR=US&amp;VAR:SYMBOL=ACN&amp;VAR:INDEX=0"}</definedName>
    <definedName name="_868__FDSAUDITLINK__" hidden="1">{"fdsup://directions/FAT Viewer?action=UPDATE&amp;creator=factset&amp;DYN_ARGS=TRUE&amp;DOC_NAME=FAT:FQL_AUDITING_CLIENT_TEMPLATE.FAT&amp;display_string=Audit&amp;VAR:KEY=CFOVKZUREV&amp;VAR:QUERY=RkZfR1JPU1NfTUdOKE1PTiwwKQ==&amp;WINDOW=FIRST_POPUP&amp;HEIGHT=450&amp;WIDTH=450&amp;START_MAXIMIZED=","FALSE&amp;VAR:CALENDAR=US&amp;VAR:SYMBOL=ACN&amp;VAR:INDEX=0"}</definedName>
    <definedName name="_869__FDSAUDITLINK__" localSheetId="2" hidden="1">{"fdsup://Directions/FactSet Auditing Viewer?action=AUDIT_VALUE&amp;DB=129&amp;ID1=45920010&amp;VALUEID=01001&amp;SDATE=2004&amp;PERIODTYPE=ANN_STD&amp;window=popup_no_bar&amp;width=385&amp;height=120&amp;START_MAXIMIZED=FALSE&amp;creator=factset&amp;display_string=Audit"}</definedName>
    <definedName name="_869__FDSAUDITLINK__" hidden="1">{"fdsup://Directions/FactSet Auditing Viewer?action=AUDIT_VALUE&amp;DB=129&amp;ID1=45920010&amp;VALUEID=01001&amp;SDATE=2004&amp;PERIODTYPE=ANN_STD&amp;window=popup_no_bar&amp;width=385&amp;height=120&amp;START_MAXIMIZED=FALSE&amp;creator=factset&amp;display_string=Audit"}</definedName>
    <definedName name="_870__FDSAUDITLINK__" localSheetId="2" hidden="1">{"fdsup://Directions/FactSet Auditing Viewer?action=AUDIT_VALUE&amp;DB=129&amp;ID1=17737610&amp;VALUEID=01001&amp;SDATE=2004&amp;PERIODTYPE=ANN_STD&amp;window=popup_no_bar&amp;width=385&amp;height=120&amp;START_MAXIMIZED=FALSE&amp;creator=factset&amp;display_string=Audit"}</definedName>
    <definedName name="_870__FDSAUDITLINK__" hidden="1">{"fdsup://Directions/FactSet Auditing Viewer?action=AUDIT_VALUE&amp;DB=129&amp;ID1=17737610&amp;VALUEID=01001&amp;SDATE=2004&amp;PERIODTYPE=ANN_STD&amp;window=popup_no_bar&amp;width=385&amp;height=120&amp;START_MAXIMIZED=FALSE&amp;creator=factset&amp;display_string=Audit"}</definedName>
    <definedName name="_871__FDSAUDITLINK__" localSheetId="2" hidden="1">{"fdsup://Directions/FactSet Auditing Viewer?action=AUDIT_VALUE&amp;DB=129&amp;ID1=17275R10&amp;VALUEID=01001&amp;SDATE=2005&amp;PERIODTYPE=ANN_STD&amp;window=popup_no_bar&amp;width=385&amp;height=120&amp;START_MAXIMIZED=FALSE&amp;creator=factset&amp;display_string=Audit"}</definedName>
    <definedName name="_871__FDSAUDITLINK__" hidden="1">{"fdsup://Directions/FactSet Auditing Viewer?action=AUDIT_VALUE&amp;DB=129&amp;ID1=17275R10&amp;VALUEID=01001&amp;SDATE=2005&amp;PERIODTYPE=ANN_STD&amp;window=popup_no_bar&amp;width=385&amp;height=120&amp;START_MAXIMIZED=FALSE&amp;creator=factset&amp;display_string=Audit"}</definedName>
    <definedName name="_872__FDSAUDITLINK__" localSheetId="2" hidden="1">{"fdsup://Directions/FactSet Auditing Viewer?action=AUDIT_VALUE&amp;DB=129&amp;ID1=03783310&amp;VALUEID=01001&amp;SDATE=2005&amp;PERIODTYPE=ANN_STD&amp;window=popup_no_bar&amp;width=385&amp;height=120&amp;START_MAXIMIZED=FALSE&amp;creator=factset&amp;display_string=Audit"}</definedName>
    <definedName name="_872__FDSAUDITLINK__" hidden="1">{"fdsup://Directions/FactSet Auditing Viewer?action=AUDIT_VALUE&amp;DB=129&amp;ID1=03783310&amp;VALUEID=01001&amp;SDATE=2005&amp;PERIODTYPE=ANN_STD&amp;window=popup_no_bar&amp;width=385&amp;height=120&amp;START_MAXIMIZED=FALSE&amp;creator=factset&amp;display_string=Audit"}</definedName>
    <definedName name="_873__FDSAUDITLINK__" localSheetId="2" hidden="1">{"fdsup://Directions/FactSet Auditing Viewer?action=AUDIT_VALUE&amp;DB=129&amp;ID1=00846U10&amp;VALUEID=01001&amp;SDATE=2005&amp;PERIODTYPE=ANN_STD&amp;window=popup_no_bar&amp;width=385&amp;height=120&amp;START_MAXIMIZED=FALSE&amp;creator=factset&amp;display_string=Audit"}</definedName>
    <definedName name="_873__FDSAUDITLINK__" hidden="1">{"fdsup://Directions/FactSet Auditing Viewer?action=AUDIT_VALUE&amp;DB=129&amp;ID1=00846U10&amp;VALUEID=01001&amp;SDATE=2005&amp;PERIODTYPE=ANN_STD&amp;window=popup_no_bar&amp;width=385&amp;height=120&amp;START_MAXIMIZED=FALSE&amp;creator=factset&amp;display_string=Audit"}</definedName>
    <definedName name="_874__FDSAUDITLINK__" localSheetId="2" hidden="1">{"fdsup://Directions/FactSet Auditing Viewer?action=AUDIT_VALUE&amp;DB=129&amp;ID1=00724F10&amp;VALUEID=01001&amp;SDATE=2005&amp;PERIODTYPE=ANN_STD&amp;window=popup_no_bar&amp;width=385&amp;height=120&amp;START_MAXIMIZED=FALSE&amp;creator=factset&amp;display_string=Audit"}</definedName>
    <definedName name="_874__FDSAUDITLINK__" hidden="1">{"fdsup://Directions/FactSet Auditing Viewer?action=AUDIT_VALUE&amp;DB=129&amp;ID1=00724F10&amp;VALUEID=01001&amp;SDATE=2005&amp;PERIODTYPE=ANN_STD&amp;window=popup_no_bar&amp;width=385&amp;height=120&amp;START_MAXIMIZED=FALSE&amp;creator=factset&amp;display_string=Audit"}</definedName>
    <definedName name="_875__FDSAUDITLINK__" localSheetId="2" hidden="1">{"fdsup://Directions/FactSet Auditing Viewer?action=AUDIT_VALUE&amp;DB=129&amp;ID1=G1151C10&amp;VALUEID=01001&amp;SDATE=2005&amp;PERIODTYPE=ANN_STD&amp;window=popup_no_bar&amp;width=385&amp;height=120&amp;START_MAXIMIZED=FALSE&amp;creator=factset&amp;display_string=Audit"}</definedName>
    <definedName name="_875__FDSAUDITLINK__" hidden="1">{"fdsup://Directions/FactSet Auditing Viewer?action=AUDIT_VALUE&amp;DB=129&amp;ID1=G1151C10&amp;VALUEID=01001&amp;SDATE=2005&amp;PERIODTYPE=ANN_STD&amp;window=popup_no_bar&amp;width=385&amp;height=120&amp;START_MAXIMIZED=FALSE&amp;creator=factset&amp;display_string=Audit"}</definedName>
    <definedName name="_876__FDSAUDITLINK__" localSheetId="2" hidden="1">{"fdsup://Directions/FactSet Auditing Viewer?action=AUDIT_VALUE&amp;DB=129&amp;ID1=89623910&amp;VALUEID=01001&amp;SDATE=2009&amp;PERIODTYPE=ANN_STD&amp;window=popup_no_bar&amp;width=385&amp;height=120&amp;START_MAXIMIZED=FALSE&amp;creator=factset&amp;display_string=Audit"}</definedName>
    <definedName name="_876__FDSAUDITLINK__" hidden="1">{"fdsup://Directions/FactSet Auditing Viewer?action=AUDIT_VALUE&amp;DB=129&amp;ID1=89623910&amp;VALUEID=01001&amp;SDATE=2009&amp;PERIODTYPE=ANN_STD&amp;window=popup_no_bar&amp;width=385&amp;height=120&amp;START_MAXIMIZED=FALSE&amp;creator=factset&amp;display_string=Audit"}</definedName>
    <definedName name="_877__FDSAUDITLINK__" localSheetId="2" hidden="1">{"fdsup://Directions/FactSet Auditing Viewer?action=AUDIT_VALUE&amp;DB=129&amp;ID1=42823610&amp;VALUEID=01001&amp;SDATE=2009&amp;PERIODTYPE=ANN_STD&amp;window=popup_no_bar&amp;width=385&amp;height=120&amp;START_MAXIMIZED=FALSE&amp;creator=factset&amp;display_string=Audit"}</definedName>
    <definedName name="_877__FDSAUDITLINK__" hidden="1">{"fdsup://Directions/FactSet Auditing Viewer?action=AUDIT_VALUE&amp;DB=129&amp;ID1=42823610&amp;VALUEID=01001&amp;SDATE=2009&amp;PERIODTYPE=ANN_STD&amp;window=popup_no_bar&amp;width=385&amp;height=120&amp;START_MAXIMIZED=FALSE&amp;creator=factset&amp;display_string=Audit"}</definedName>
    <definedName name="_878__FDSAUDITLINK__" localSheetId="2" hidden="1">{"fdsup://Directions/FactSet Auditing Viewer?action=AUDIT_VALUE&amp;DB=129&amp;ID1=17737610&amp;VALUEID=01001&amp;SDATE=2009&amp;PERIODTYPE=ANN_STD&amp;window=popup_no_bar&amp;width=385&amp;height=120&amp;START_MAXIMIZED=FALSE&amp;creator=factset&amp;display_string=Audit"}</definedName>
    <definedName name="_878__FDSAUDITLINK__" hidden="1">{"fdsup://Directions/FactSet Auditing Viewer?action=AUDIT_VALUE&amp;DB=129&amp;ID1=17737610&amp;VALUEID=01001&amp;SDATE=2009&amp;PERIODTYPE=ANN_STD&amp;window=popup_no_bar&amp;width=385&amp;height=120&amp;START_MAXIMIZED=FALSE&amp;creator=factset&amp;display_string=Audit"}</definedName>
    <definedName name="_879__FDSAUDITLINK__" localSheetId="2" hidden="1">{"fdsup://Directions/FactSet Auditing Viewer?action=AUDIT_VALUE&amp;DB=129&amp;ID1=03783310&amp;VALUEID=01001&amp;SDATE=2009&amp;PERIODTYPE=ANN_STD&amp;window=popup_no_bar&amp;width=385&amp;height=120&amp;START_MAXIMIZED=FALSE&amp;creator=factset&amp;display_string=Audit"}</definedName>
    <definedName name="_879__FDSAUDITLINK__" hidden="1">{"fdsup://Directions/FactSet Auditing Viewer?action=AUDIT_VALUE&amp;DB=129&amp;ID1=03783310&amp;VALUEID=01001&amp;SDATE=2009&amp;PERIODTYPE=ANN_STD&amp;window=popup_no_bar&amp;width=385&amp;height=120&amp;START_MAXIMIZED=FALSE&amp;creator=factset&amp;display_string=Audit"}</definedName>
    <definedName name="_880__FDSAUDITLINK__" localSheetId="2" hidden="1">{"fdsup://Directions/FactSet Auditing Viewer?action=AUDIT_VALUE&amp;DB=129&amp;ID1=00724F10&amp;VALUEID=01001&amp;SDATE=2009&amp;PERIODTYPE=ANN_STD&amp;window=popup_no_bar&amp;width=385&amp;height=120&amp;START_MAXIMIZED=FALSE&amp;creator=factset&amp;display_string=Audit"}</definedName>
    <definedName name="_880__FDSAUDITLINK__" hidden="1">{"fdsup://Directions/FactSet Auditing Viewer?action=AUDIT_VALUE&amp;DB=129&amp;ID1=00724F10&amp;VALUEID=01001&amp;SDATE=2009&amp;PERIODTYPE=ANN_STD&amp;window=popup_no_bar&amp;width=385&amp;height=120&amp;START_MAXIMIZED=FALSE&amp;creator=factset&amp;display_string=Audit"}</definedName>
    <definedName name="_881__FDSAUDITLINK__" localSheetId="2" hidden="1">{"fdsup://Directions/FactSet Auditing Viewer?action=AUDIT_VALUE&amp;DB=129&amp;ID1=89623910&amp;VALUEID=05194&amp;SDATE=201002&amp;PERIODTYPE=QTR_STD&amp;window=popup_no_bar&amp;width=385&amp;height=120&amp;START_MAXIMIZED=FALSE&amp;creator=factset&amp;display_string=Audit"}</definedName>
    <definedName name="_881__FDSAUDITLINK__" hidden="1">{"fdsup://Directions/FactSet Auditing Viewer?action=AUDIT_VALUE&amp;DB=129&amp;ID1=89623910&amp;VALUEID=05194&amp;SDATE=201002&amp;PERIODTYPE=QTR_STD&amp;window=popup_no_bar&amp;width=385&amp;height=120&amp;START_MAXIMIZED=FALSE&amp;creator=factset&amp;display_string=Audit"}</definedName>
    <definedName name="_882__FDSAUDITLINK__" localSheetId="2" hidden="1">{"fdsup://Directions/FactSet Auditing Viewer?action=AUDIT_VALUE&amp;DB=129&amp;ID1=45920010&amp;VALUEID=05194&amp;SDATE=201002&amp;PERIODTYPE=QTR_STD&amp;window=popup_no_bar&amp;width=385&amp;height=120&amp;START_MAXIMIZED=FALSE&amp;creator=factset&amp;display_string=Audit"}</definedName>
    <definedName name="_882__FDSAUDITLINK__" hidden="1">{"fdsup://Directions/FactSet Auditing Viewer?action=AUDIT_VALUE&amp;DB=129&amp;ID1=45920010&amp;VALUEID=05194&amp;SDATE=201002&amp;PERIODTYPE=QTR_STD&amp;window=popup_no_bar&amp;width=385&amp;height=120&amp;START_MAXIMIZED=FALSE&amp;creator=factset&amp;display_string=Audit"}</definedName>
    <definedName name="_883__FDSAUDITLINK__" localSheetId="2" hidden="1">{"fdsup://Directions/FactSet Auditing Viewer?action=AUDIT_VALUE&amp;DB=129&amp;ID1=17737610&amp;VALUEID=05194&amp;SDATE=201002&amp;PERIODTYPE=QTR_STD&amp;window=popup_no_bar&amp;width=385&amp;height=120&amp;START_MAXIMIZED=FALSE&amp;creator=factset&amp;display_string=Audit"}</definedName>
    <definedName name="_883__FDSAUDITLINK__" hidden="1">{"fdsup://Directions/FactSet Auditing Viewer?action=AUDIT_VALUE&amp;DB=129&amp;ID1=17737610&amp;VALUEID=05194&amp;SDATE=201002&amp;PERIODTYPE=QTR_STD&amp;window=popup_no_bar&amp;width=385&amp;height=120&amp;START_MAXIMIZED=FALSE&amp;creator=factset&amp;display_string=Audit"}</definedName>
    <definedName name="_884__FDSAUDITLINK__" localSheetId="2" hidden="1">{"fdsup://Directions/FactSet Auditing Viewer?action=AUDIT_VALUE&amp;DB=129&amp;ID1=03783310&amp;VALUEID=05194&amp;SDATE=201003&amp;PERIODTYPE=QTR_STD&amp;window=popup_no_bar&amp;width=385&amp;height=120&amp;START_MAXIMIZED=FALSE&amp;creator=factset&amp;display_string=Audit"}</definedName>
    <definedName name="_884__FDSAUDITLINK__" hidden="1">{"fdsup://Directions/FactSet Auditing Viewer?action=AUDIT_VALUE&amp;DB=129&amp;ID1=03783310&amp;VALUEID=05194&amp;SDATE=201003&amp;PERIODTYPE=QTR_STD&amp;window=popup_no_bar&amp;width=385&amp;height=120&amp;START_MAXIMIZED=FALSE&amp;creator=factset&amp;display_string=Audit"}</definedName>
    <definedName name="_885__FDSAUDITLINK__" localSheetId="2" hidden="1">{"fdsup://directions/FAT Viewer?action=UPDATE&amp;creator=factset&amp;DYN_ARGS=TRUE&amp;DOC_NAME=FAT:FQL_AUDITING_CLIENT_TEMPLATE.FAT&amp;display_string=Audit&amp;VAR:KEY=OXMLADEBUF&amp;VAR:QUERY=RkZfRlJFRV9DRihMVE0sMCwsLCxVU0Qp&amp;WINDOW=FIRST_POPUP&amp;HEIGHT=450&amp;WIDTH=450&amp;START_MAXIMI","ZED=FALSE&amp;VAR:CALENDAR=US&amp;VAR:SYMBOL=TECHNOLOGY&amp;VAR:INDEX=0"}</definedName>
    <definedName name="_885__FDSAUDITLINK__" hidden="1">{"fdsup://directions/FAT Viewer?action=UPDATE&amp;creator=factset&amp;DYN_ARGS=TRUE&amp;DOC_NAME=FAT:FQL_AUDITING_CLIENT_TEMPLATE.FAT&amp;display_string=Audit&amp;VAR:KEY=OXMLADEBUF&amp;VAR:QUERY=RkZfRlJFRV9DRihMVE0sMCwsLCxVU0Qp&amp;WINDOW=FIRST_POPUP&amp;HEIGHT=450&amp;WIDTH=450&amp;START_MAXIMI","ZED=FALSE&amp;VAR:CALENDAR=US&amp;VAR:SYMBOL=TECHNOLOGY&amp;VAR:INDEX=0"}</definedName>
    <definedName name="_886__FDSAUDITLINK__" localSheetId="2" hidden="1">{"fdsup://directions/FAT Viewer?action=UPDATE&amp;creator=factset&amp;DYN_ARGS=TRUE&amp;DOC_NAME=FAT:FQL_AUDITING_CLIENT_TEMPLATE.FAT&amp;display_string=Audit&amp;VAR:KEY=GXYNODGLCF&amp;VAR:QUERY=RkZfRlJFRV9DRihMVE0sMCwsLCxVU0Qp&amp;WINDOW=FIRST_POPUP&amp;HEIGHT=450&amp;WIDTH=450&amp;START_MAXIMI","ZED=FALSE&amp;VAR:CALENDAR=US&amp;VAR:SYMBOL=VMI&amp;VAR:INDEX=0"}</definedName>
    <definedName name="_886__FDSAUDITLINK__" hidden="1">{"fdsup://directions/FAT Viewer?action=UPDATE&amp;creator=factset&amp;DYN_ARGS=TRUE&amp;DOC_NAME=FAT:FQL_AUDITING_CLIENT_TEMPLATE.FAT&amp;display_string=Audit&amp;VAR:KEY=GXYNODGLCF&amp;VAR:QUERY=RkZfRlJFRV9DRihMVE0sMCwsLCxVU0Qp&amp;WINDOW=FIRST_POPUP&amp;HEIGHT=450&amp;WIDTH=450&amp;START_MAXIMI","ZED=FALSE&amp;VAR:CALENDAR=US&amp;VAR:SYMBOL=VMI&amp;VAR:INDEX=0"}</definedName>
    <definedName name="_887__FDSAUDITLINK__" localSheetId="2" hidden="1">{"fdsup://directions/FAT Viewer?action=UPDATE&amp;creator=factset&amp;DYN_ARGS=TRUE&amp;DOC_NAME=FAT:FQL_AUDITING_CLIENT_TEMPLATE.FAT&amp;display_string=Audit&amp;VAR:KEY=EDGBQJQRMJ&amp;VAR:QUERY=RkZfRlJFRV9DRihMVE0sMCwsLCxVU0Qp&amp;WINDOW=FIRST_POPUP&amp;HEIGHT=450&amp;WIDTH=450&amp;START_MAXIMI","ZED=FALSE&amp;VAR:CALENDAR=US&amp;VAR:SYMBOL=PWR&amp;VAR:INDEX=0"}</definedName>
    <definedName name="_887__FDSAUDITLINK__" hidden="1">{"fdsup://directions/FAT Viewer?action=UPDATE&amp;creator=factset&amp;DYN_ARGS=TRUE&amp;DOC_NAME=FAT:FQL_AUDITING_CLIENT_TEMPLATE.FAT&amp;display_string=Audit&amp;VAR:KEY=EDGBQJQRMJ&amp;VAR:QUERY=RkZfRlJFRV9DRihMVE0sMCwsLCxVU0Qp&amp;WINDOW=FIRST_POPUP&amp;HEIGHT=450&amp;WIDTH=450&amp;START_MAXIMI","ZED=FALSE&amp;VAR:CALENDAR=US&amp;VAR:SYMBOL=PWR&amp;VAR:INDEX=0"}</definedName>
    <definedName name="_888__FDSAUDITLINK__" localSheetId="2" hidden="1">{"fdsup://directions/FAT Viewer?action=UPDATE&amp;creator=factset&amp;DYN_ARGS=TRUE&amp;DOC_NAME=FAT:FQL_AUDITING_CLIENT_TEMPLATE.FAT&amp;display_string=Audit&amp;VAR:KEY=YZGXWTIZYP&amp;VAR:QUERY=RkZfRlJFRV9DRihMVE0sMCwsLCxVU0Qp&amp;WINDOW=FIRST_POPUP&amp;HEIGHT=450&amp;WIDTH=450&amp;START_MAXIMI","ZED=FALSE&amp;VAR:CALENDAR=US&amp;VAR:SYMBOL=PLL&amp;VAR:INDEX=0"}</definedName>
    <definedName name="_888__FDSAUDITLINK__" hidden="1">{"fdsup://directions/FAT Viewer?action=UPDATE&amp;creator=factset&amp;DYN_ARGS=TRUE&amp;DOC_NAME=FAT:FQL_AUDITING_CLIENT_TEMPLATE.FAT&amp;display_string=Audit&amp;VAR:KEY=YZGXWTIZYP&amp;VAR:QUERY=RkZfRlJFRV9DRihMVE0sMCwsLCxVU0Qp&amp;WINDOW=FIRST_POPUP&amp;HEIGHT=450&amp;WIDTH=450&amp;START_MAXIMI","ZED=FALSE&amp;VAR:CALENDAR=US&amp;VAR:SYMBOL=PLL&amp;VAR:INDEX=0"}</definedName>
    <definedName name="_889__FDSAUDITLINK__" localSheetId="2" hidden="1">{"fdsup://directions/FAT Viewer?action=UPDATE&amp;creator=factset&amp;DYN_ARGS=TRUE&amp;DOC_NAME=FAT:FQL_AUDITING_CLIENT_TEMPLATE.FAT&amp;display_string=Audit&amp;VAR:KEY=ADEHSFYJCF&amp;VAR:QUERY=RkZfRlJFRV9DRihMVE0sMCwsLCxVU0Qp&amp;WINDOW=FIRST_POPUP&amp;HEIGHT=450&amp;WIDTH=450&amp;START_MAXIMI","ZED=FALSE&amp;VAR:CALENDAR=US&amp;VAR:SYMBOL=JBHT&amp;VAR:INDEX=0"}</definedName>
    <definedName name="_889__FDSAUDITLINK__" hidden="1">{"fdsup://directions/FAT Viewer?action=UPDATE&amp;creator=factset&amp;DYN_ARGS=TRUE&amp;DOC_NAME=FAT:FQL_AUDITING_CLIENT_TEMPLATE.FAT&amp;display_string=Audit&amp;VAR:KEY=ADEHSFYJCF&amp;VAR:QUERY=RkZfRlJFRV9DRihMVE0sMCwsLCxVU0Qp&amp;WINDOW=FIRST_POPUP&amp;HEIGHT=450&amp;WIDTH=450&amp;START_MAXIMI","ZED=FALSE&amp;VAR:CALENDAR=US&amp;VAR:SYMBOL=JBHT&amp;VAR:INDEX=0"}</definedName>
    <definedName name="_89__FDSAUDITLINK__" localSheetId="2" hidden="1">{"fdsup://Directions/FactSet Auditing Viewer?action=AUDIT_VALUE&amp;DB=129&amp;ID1=59268810&amp;VALUEID=01001&amp;SDATE=2004&amp;PERIODTYPE=ANN_STD&amp;SCFT=3&amp;window=popup_no_bar&amp;width=385&amp;height=120&amp;START_MAXIMIZED=FALSE&amp;creator=factset&amp;display_string=Audit"}</definedName>
    <definedName name="_89__FDSAUDITLINK__" hidden="1">{"fdsup://Directions/FactSet Auditing Viewer?action=AUDIT_VALUE&amp;DB=129&amp;ID1=59268810&amp;VALUEID=01001&amp;SDATE=2004&amp;PERIODTYPE=ANN_STD&amp;SCFT=3&amp;window=popup_no_bar&amp;width=385&amp;height=120&amp;START_MAXIMIZED=FALSE&amp;creator=factset&amp;display_string=Audit"}</definedName>
    <definedName name="_890__FDSAUDITLINK__" localSheetId="2" hidden="1">{"fdsup://directions/FAT Viewer?action=UPDATE&amp;creator=factset&amp;DYN_ARGS=TRUE&amp;DOC_NAME=FAT:FQL_AUDITING_CLIENT_TEMPLATE.FAT&amp;display_string=Audit&amp;VAR:KEY=IZGRUPATSJ&amp;VAR:QUERY=RkZfRlJFRV9DRihMVE0sMCwsLCxVU0Qp&amp;WINDOW=FIRST_POPUP&amp;HEIGHT=450&amp;WIDTH=450&amp;START_MAXIMI","ZED=FALSE&amp;VAR:CALENDAR=US&amp;VAR:SYMBOL=CMI&amp;VAR:INDEX=0"}</definedName>
    <definedName name="_890__FDSAUDITLINK__" hidden="1">{"fdsup://directions/FAT Viewer?action=UPDATE&amp;creator=factset&amp;DYN_ARGS=TRUE&amp;DOC_NAME=FAT:FQL_AUDITING_CLIENT_TEMPLATE.FAT&amp;display_string=Audit&amp;VAR:KEY=IZGRUPATSJ&amp;VAR:QUERY=RkZfRlJFRV9DRihMVE0sMCwsLCxVU0Qp&amp;WINDOW=FIRST_POPUP&amp;HEIGHT=450&amp;WIDTH=450&amp;START_MAXIMI","ZED=FALSE&amp;VAR:CALENDAR=US&amp;VAR:SYMBOL=CMI&amp;VAR:INDEX=0"}</definedName>
    <definedName name="_891__FDSAUDITLINK__" localSheetId="2" hidden="1">{"fdsup://directions/FAT Viewer?action=UPDATE&amp;creator=factset&amp;DYN_ARGS=TRUE&amp;DOC_NAME=FAT:FQL_AUDITING_CLIENT_TEMPLATE.FAT&amp;display_string=Audit&amp;VAR:KEY=WRMZYFYJEH&amp;VAR:QUERY=RkZfRlJFRV9DRihMVE0sMCwsLCxVU0Qp&amp;WINDOW=FIRST_POPUP&amp;HEIGHT=450&amp;WIDTH=450&amp;START_MAXIMI","ZED=FALSE&amp;VAR:CALENDAR=US&amp;VAR:SYMBOL=ABB&amp;VAR:INDEX=0"}</definedName>
    <definedName name="_891__FDSAUDITLINK__" hidden="1">{"fdsup://directions/FAT Viewer?action=UPDATE&amp;creator=factset&amp;DYN_ARGS=TRUE&amp;DOC_NAME=FAT:FQL_AUDITING_CLIENT_TEMPLATE.FAT&amp;display_string=Audit&amp;VAR:KEY=WRMZYFYJEH&amp;VAR:QUERY=RkZfRlJFRV9DRihMVE0sMCwsLCxVU0Qp&amp;WINDOW=FIRST_POPUP&amp;HEIGHT=450&amp;WIDTH=450&amp;START_MAXIMI","ZED=FALSE&amp;VAR:CALENDAR=US&amp;VAR:SYMBOL=ABB&amp;VAR:INDEX=0"}</definedName>
    <definedName name="_892__FDSAUDITLINK__" localSheetId="2" hidden="1">{"fdsup://Directions/FactSet Auditing Viewer?action=AUDIT_VALUE&amp;DB=129&amp;ID1=92025310&amp;VALUEID=02001&amp;SDATE=201002&amp;PERIODTYPE=QTR_STD&amp;window=popup_no_bar&amp;width=385&amp;height=120&amp;START_MAXIMIZED=FALSE&amp;creator=factset&amp;display_string=Audit"}</definedName>
    <definedName name="_892__FDSAUDITLINK__" hidden="1">{"fdsup://Directions/FactSet Auditing Viewer?action=AUDIT_VALUE&amp;DB=129&amp;ID1=92025310&amp;VALUEID=02001&amp;SDATE=201002&amp;PERIODTYPE=QTR_STD&amp;window=popup_no_bar&amp;width=385&amp;height=120&amp;START_MAXIMIZED=FALSE&amp;creator=factset&amp;display_string=Audit"}</definedName>
    <definedName name="_893__FDSAUDITLINK__" localSheetId="2" hidden="1">{"fdsup://directions/FAT Viewer?action=UPDATE&amp;creator=factset&amp;DYN_ARGS=TRUE&amp;DOC_NAME=FAT:FQL_AUDITING_CLIENT_TEMPLATE.FAT&amp;display_string=Audit&amp;VAR:KEY=SLSJGFYBML&amp;VAR:QUERY=RkZfR1JPU1NfTUdOKE1PTiwwKQ==&amp;WINDOW=FIRST_POPUP&amp;HEIGHT=450&amp;WIDTH=450&amp;START_MAXIMIZED=","FALSE&amp;VAR:CALENDAR=US&amp;VAR:SYMBOL=VMI&amp;VAR:INDEX=0"}</definedName>
    <definedName name="_893__FDSAUDITLINK__" hidden="1">{"fdsup://directions/FAT Viewer?action=UPDATE&amp;creator=factset&amp;DYN_ARGS=TRUE&amp;DOC_NAME=FAT:FQL_AUDITING_CLIENT_TEMPLATE.FAT&amp;display_string=Audit&amp;VAR:KEY=SLSJGFYBML&amp;VAR:QUERY=RkZfR1JPU1NfTUdOKE1PTiwwKQ==&amp;WINDOW=FIRST_POPUP&amp;HEIGHT=450&amp;WIDTH=450&amp;START_MAXIMIZED=","FALSE&amp;VAR:CALENDAR=US&amp;VAR:SYMBOL=VMI&amp;VAR:INDEX=0"}</definedName>
    <definedName name="_894__FDSAUDITLINK__" localSheetId="2" hidden="1">{"fdsup://directions/FAT Viewer?action=UPDATE&amp;creator=factset&amp;DYN_ARGS=TRUE&amp;DOC_NAME=FAT:FQL_AUDITING_CLIENT_TEMPLATE.FAT&amp;display_string=Audit&amp;VAR:KEY=KZGBGXWLYL&amp;VAR:QUERY=RkZfR1JPU1NfTUdOKE1PTiwwKQ==&amp;WINDOW=FIRST_POPUP&amp;HEIGHT=450&amp;WIDTH=450&amp;START_MAXIMIZED=","FALSE&amp;VAR:CALENDAR=US&amp;VAR:SYMBOL=PWR&amp;VAR:INDEX=0"}</definedName>
    <definedName name="_894__FDSAUDITLINK__" hidden="1">{"fdsup://directions/FAT Viewer?action=UPDATE&amp;creator=factset&amp;DYN_ARGS=TRUE&amp;DOC_NAME=FAT:FQL_AUDITING_CLIENT_TEMPLATE.FAT&amp;display_string=Audit&amp;VAR:KEY=KZGBGXWLYL&amp;VAR:QUERY=RkZfR1JPU1NfTUdOKE1PTiwwKQ==&amp;WINDOW=FIRST_POPUP&amp;HEIGHT=450&amp;WIDTH=450&amp;START_MAXIMIZED=","FALSE&amp;VAR:CALENDAR=US&amp;VAR:SYMBOL=PWR&amp;VAR:INDEX=0"}</definedName>
    <definedName name="_895__FDSAUDITLINK__" localSheetId="2" hidden="1">{"fdsup://directions/FAT Viewer?action=UPDATE&amp;creator=factset&amp;DYN_ARGS=TRUE&amp;DOC_NAME=FAT:FQL_AUDITING_CLIENT_TEMPLATE.FAT&amp;display_string=Audit&amp;VAR:KEY=WZIRWPCTMV&amp;VAR:QUERY=RkZfR1JPU1NfTUdOKE1PTiwwKQ==&amp;WINDOW=FIRST_POPUP&amp;HEIGHT=450&amp;WIDTH=450&amp;START_MAXIMIZED=","FALSE&amp;VAR:CALENDAR=US&amp;VAR:SYMBOL=PLL&amp;VAR:INDEX=0"}</definedName>
    <definedName name="_895__FDSAUDITLINK__" hidden="1">{"fdsup://directions/FAT Viewer?action=UPDATE&amp;creator=factset&amp;DYN_ARGS=TRUE&amp;DOC_NAME=FAT:FQL_AUDITING_CLIENT_TEMPLATE.FAT&amp;display_string=Audit&amp;VAR:KEY=WZIRWPCTMV&amp;VAR:QUERY=RkZfR1JPU1NfTUdOKE1PTiwwKQ==&amp;WINDOW=FIRST_POPUP&amp;HEIGHT=450&amp;WIDTH=450&amp;START_MAXIMIZED=","FALSE&amp;VAR:CALENDAR=US&amp;VAR:SYMBOL=PLL&amp;VAR:INDEX=0"}</definedName>
    <definedName name="_896__FDSAUDITLINK__" localSheetId="2" hidden="1">{"fdsup://directions/FAT Viewer?action=UPDATE&amp;creator=factset&amp;DYN_ARGS=TRUE&amp;DOC_NAME=FAT:FQL_AUDITING_CLIENT_TEMPLATE.FAT&amp;display_string=Audit&amp;VAR:KEY=OFWLEJOPYR&amp;VAR:QUERY=RkZfR1JPU1NfTUdOKE1PTiwwKQ==&amp;WINDOW=FIRST_POPUP&amp;HEIGHT=450&amp;WIDTH=450&amp;START_MAXIMIZED=","FALSE&amp;VAR:CALENDAR=US&amp;VAR:SYMBOL=JBHT&amp;VAR:INDEX=0"}</definedName>
    <definedName name="_896__FDSAUDITLINK__" hidden="1">{"fdsup://directions/FAT Viewer?action=UPDATE&amp;creator=factset&amp;DYN_ARGS=TRUE&amp;DOC_NAME=FAT:FQL_AUDITING_CLIENT_TEMPLATE.FAT&amp;display_string=Audit&amp;VAR:KEY=OFWLEJOPYR&amp;VAR:QUERY=RkZfR1JPU1NfTUdOKE1PTiwwKQ==&amp;WINDOW=FIRST_POPUP&amp;HEIGHT=450&amp;WIDTH=450&amp;START_MAXIMIZED=","FALSE&amp;VAR:CALENDAR=US&amp;VAR:SYMBOL=JBHT&amp;VAR:INDEX=0"}</definedName>
    <definedName name="_897__FDSAUDITLINK__" localSheetId="2" hidden="1">{"fdsup://directions/FAT Viewer?action=UPDATE&amp;creator=factset&amp;DYN_ARGS=TRUE&amp;DOC_NAME=FAT:FQL_AUDITING_CLIENT_TEMPLATE.FAT&amp;display_string=Audit&amp;VAR:KEY=UXMVEVUDSD&amp;VAR:QUERY=RkZfR1JPU1NfTUdOKE1PTiwwKQ==&amp;WINDOW=FIRST_POPUP&amp;HEIGHT=450&amp;WIDTH=450&amp;START_MAXIMIZED=","FALSE&amp;VAR:CALENDAR=US&amp;VAR:SYMBOL=CMI&amp;VAR:INDEX=0"}</definedName>
    <definedName name="_897__FDSAUDITLINK__" hidden="1">{"fdsup://directions/FAT Viewer?action=UPDATE&amp;creator=factset&amp;DYN_ARGS=TRUE&amp;DOC_NAME=FAT:FQL_AUDITING_CLIENT_TEMPLATE.FAT&amp;display_string=Audit&amp;VAR:KEY=UXMVEVUDSD&amp;VAR:QUERY=RkZfR1JPU1NfTUdOKE1PTiwwKQ==&amp;WINDOW=FIRST_POPUP&amp;HEIGHT=450&amp;WIDTH=450&amp;START_MAXIMIZED=","FALSE&amp;VAR:CALENDAR=US&amp;VAR:SYMBOL=CMI&amp;VAR:INDEX=0"}</definedName>
    <definedName name="_898__FDSAUDITLINK__" localSheetId="2" hidden="1">{"fdsup://directions/FAT Viewer?action=UPDATE&amp;creator=factset&amp;DYN_ARGS=TRUE&amp;DOC_NAME=FAT:FQL_AUDITING_CLIENT_TEMPLATE.FAT&amp;display_string=Audit&amp;VAR:KEY=YZIDMBULIF&amp;VAR:QUERY=RkZfR1JPU1NfTUdOKE1PTiwwKQ==&amp;WINDOW=FIRST_POPUP&amp;HEIGHT=450&amp;WIDTH=450&amp;START_MAXIMIZED=","FALSE&amp;VAR:CALENDAR=US&amp;VAR:SYMBOL=ABB&amp;VAR:INDEX=0"}</definedName>
    <definedName name="_898__FDSAUDITLINK__" hidden="1">{"fdsup://directions/FAT Viewer?action=UPDATE&amp;creator=factset&amp;DYN_ARGS=TRUE&amp;DOC_NAME=FAT:FQL_AUDITING_CLIENT_TEMPLATE.FAT&amp;display_string=Audit&amp;VAR:KEY=YZIDMBULIF&amp;VAR:QUERY=RkZfR1JPU1NfTUdOKE1PTiwwKQ==&amp;WINDOW=FIRST_POPUP&amp;HEIGHT=450&amp;WIDTH=450&amp;START_MAXIMIZED=","FALSE&amp;VAR:CALENDAR=US&amp;VAR:SYMBOL=ABB&amp;VAR:INDEX=0"}</definedName>
    <definedName name="_899__FDSAUDITLINK__" localSheetId="2" hidden="1">{"fdsup://Directions/FactSet Auditing Viewer?action=AUDIT_VALUE&amp;DB=129&amp;ID1=92025310&amp;VALUEID=01001&amp;SDATE=2004&amp;PERIODTYPE=ANN_STD&amp;window=popup_no_bar&amp;width=385&amp;height=120&amp;START_MAXIMIZED=FALSE&amp;creator=factset&amp;display_string=Audit"}</definedName>
    <definedName name="_899__FDSAUDITLINK__" hidden="1">{"fdsup://Directions/FactSet Auditing Viewer?action=AUDIT_VALUE&amp;DB=129&amp;ID1=92025310&amp;VALUEID=01001&amp;SDATE=2004&amp;PERIODTYPE=ANN_STD&amp;window=popup_no_bar&amp;width=385&amp;height=120&amp;START_MAXIMIZED=FALSE&amp;creator=factset&amp;display_string=Audit"}</definedName>
    <definedName name="_9__123Graph_ACHART_4" hidden="1">#REF!</definedName>
    <definedName name="_9__FDSAUDITLINK__" localSheetId="2" hidden="1">{"fdsup://directions/FAT Viewer?action=UPDATE&amp;creator=factset&amp;DYN_ARGS=TRUE&amp;DOC_NAME=FAT:FQL_AUDITING_CLIENT_TEMPLATE.FAT&amp;display_string=Audit&amp;VAR:KEY=NALIHQZUJE&amp;VAR:QUERY=UkdGX0RFQlRfQVNTRVRTKEFOTixOT1csTk9XLCwsLCxOT0FVRElUKQ==&amp;WINDOW=FIRST_POPUP&amp;HEIGHT=45","0&amp;WIDTH=450&amp;START_MAXIMIZED=FALSE&amp;VAR:CALENDAR=US&amp;VAR:SYMBOL=SLG&amp;VAR:INDEX=0"}</definedName>
    <definedName name="_9__FDSAUDITLINK__" hidden="1">{"fdsup://directions/FAT Viewer?action=UPDATE&amp;creator=factset&amp;DYN_ARGS=TRUE&amp;DOC_NAME=FAT:FQL_AUDITING_CLIENT_TEMPLATE.FAT&amp;display_string=Audit&amp;VAR:KEY=NALIHQZUJE&amp;VAR:QUERY=UkdGX0RFQlRfQVNTRVRTKEFOTixOT1csTk9XLCwsLCxOT0FVRElUKQ==&amp;WINDOW=FIRST_POPUP&amp;HEIGHT=45","0&amp;WIDTH=450&amp;START_MAXIMIZED=FALSE&amp;VAR:CALENDAR=US&amp;VAR:SYMBOL=SLG&amp;VAR:INDEX=0"}</definedName>
    <definedName name="_900__FDSAUDITLINK__" localSheetId="2" hidden="1">{"fdsup://Directions/FactSet Auditing Viewer?action=AUDIT_VALUE&amp;DB=129&amp;ID1=74762E10&amp;VALUEID=01001&amp;SDATE=2004&amp;PERIODTYPE=ANN_STD&amp;window=popup_no_bar&amp;width=385&amp;height=120&amp;START_MAXIMIZED=FALSE&amp;creator=factset&amp;display_string=Audit"}</definedName>
    <definedName name="_900__FDSAUDITLINK__" hidden="1">{"fdsup://Directions/FactSet Auditing Viewer?action=AUDIT_VALUE&amp;DB=129&amp;ID1=74762E10&amp;VALUEID=01001&amp;SDATE=2004&amp;PERIODTYPE=ANN_STD&amp;window=popup_no_bar&amp;width=385&amp;height=120&amp;START_MAXIMIZED=FALSE&amp;creator=factset&amp;display_string=Audit"}</definedName>
    <definedName name="_901__FDSAUDITLINK__" localSheetId="2" hidden="1">{"fdsup://Directions/FactSet Auditing Viewer?action=AUDIT_VALUE&amp;DB=129&amp;ID1=74762E10&amp;VALUEID=01001&amp;SDATE=2009&amp;PERIODTYPE=ANN_STD&amp;window=popup_no_bar&amp;width=385&amp;height=120&amp;START_MAXIMIZED=FALSE&amp;creator=factset&amp;display_string=Audit"}</definedName>
    <definedName name="_901__FDSAUDITLINK__" hidden="1">{"fdsup://Directions/FactSet Auditing Viewer?action=AUDIT_VALUE&amp;DB=129&amp;ID1=74762E10&amp;VALUEID=01001&amp;SDATE=2009&amp;PERIODTYPE=ANN_STD&amp;window=popup_no_bar&amp;width=385&amp;height=120&amp;START_MAXIMIZED=FALSE&amp;creator=factset&amp;display_string=Audit"}</definedName>
    <definedName name="_902__FDSAUDITLINK__" localSheetId="2" hidden="1">{"fdsup://Directions/FactSet Auditing Viewer?action=AUDIT_VALUE&amp;DB=129&amp;ID1=92025310&amp;VALUEID=05194&amp;SDATE=201002&amp;PERIODTYPE=QTR_STD&amp;window=popup_no_bar&amp;width=385&amp;height=120&amp;START_MAXIMIZED=FALSE&amp;creator=factset&amp;display_string=Audit"}</definedName>
    <definedName name="_902__FDSAUDITLINK__" hidden="1">{"fdsup://Directions/FactSet Auditing Viewer?action=AUDIT_VALUE&amp;DB=129&amp;ID1=92025310&amp;VALUEID=05194&amp;SDATE=201002&amp;PERIODTYPE=QTR_STD&amp;window=popup_no_bar&amp;width=385&amp;height=120&amp;START_MAXIMIZED=FALSE&amp;creator=factset&amp;display_string=Audit"}</definedName>
    <definedName name="_903__FDSAUDITLINK__" localSheetId="2" hidden="1">{"fdsup://directions/FAT Viewer?action=UPDATE&amp;creator=factset&amp;DYN_ARGS=TRUE&amp;DOC_NAME=FAT:FQL_AUDITING_CLIENT_TEMPLATE.FAT&amp;display_string=Audit&amp;VAR:KEY=MDAFQRQZEX&amp;VAR:QUERY=RkZfRlJFRV9DRihMVE0sMCwsLCxVU0Qp&amp;WINDOW=FIRST_POPUP&amp;HEIGHT=450&amp;WIDTH=450&amp;START_MAXIMI","ZED=FALSE&amp;VAR:CALENDAR=US&amp;VAR:SYMBOL=INDUSTRIALS&amp;VAR:INDEX=0"}</definedName>
    <definedName name="_903__FDSAUDITLINK__" hidden="1">{"fdsup://directions/FAT Viewer?action=UPDATE&amp;creator=factset&amp;DYN_ARGS=TRUE&amp;DOC_NAME=FAT:FQL_AUDITING_CLIENT_TEMPLATE.FAT&amp;display_string=Audit&amp;VAR:KEY=MDAFQRQZEX&amp;VAR:QUERY=RkZfRlJFRV9DRihMVE0sMCwsLCxVU0Qp&amp;WINDOW=FIRST_POPUP&amp;HEIGHT=450&amp;WIDTH=450&amp;START_MAXIMI","ZED=FALSE&amp;VAR:CALENDAR=US&amp;VAR:SYMBOL=INDUSTRIALS&amp;VAR:INDEX=0"}</definedName>
    <definedName name="_904__FDSAUDITLINK__" localSheetId="2" hidden="1">{"fdsup://directions/FAT Viewer?action=UPDATE&amp;creator=factset&amp;DYN_ARGS=TRUE&amp;DOC_NAME=FAT:FQL_AUDITING_CLIENT_TEMPLATE.FAT&amp;display_string=Audit&amp;VAR:KEY=ORCPWVCLWD&amp;VAR:QUERY=RkZfRlJFRV9DRihMVE0sMCwsLCxVU0Qp&amp;WINDOW=FIRST_POPUP&amp;HEIGHT=450&amp;WIDTH=450&amp;START_MAXIMI","ZED=FALSE&amp;VAR:CALENDAR=US&amp;VAR:SYMBOL=SRCL&amp;VAR:INDEX=0"}</definedName>
    <definedName name="_904__FDSAUDITLINK__" hidden="1">{"fdsup://directions/FAT Viewer?action=UPDATE&amp;creator=factset&amp;DYN_ARGS=TRUE&amp;DOC_NAME=FAT:FQL_AUDITING_CLIENT_TEMPLATE.FAT&amp;display_string=Audit&amp;VAR:KEY=ORCPWVCLWD&amp;VAR:QUERY=RkZfRlJFRV9DRihMVE0sMCwsLCxVU0Qp&amp;WINDOW=FIRST_POPUP&amp;HEIGHT=450&amp;WIDTH=450&amp;START_MAXIMI","ZED=FALSE&amp;VAR:CALENDAR=US&amp;VAR:SYMBOL=SRCL&amp;VAR:INDEX=0"}</definedName>
    <definedName name="_905__FDSAUDITLINK__" localSheetId="2" hidden="1">{"fdsup://directions/FAT Viewer?action=UPDATE&amp;creator=factset&amp;DYN_ARGS=TRUE&amp;DOC_NAME=FAT:FQL_AUDITING_CLIENT_TEMPLATE.FAT&amp;display_string=Audit&amp;VAR:KEY=UDITAJEHCV&amp;VAR:QUERY=RkZfRlJFRV9DRihMVE0sMCwsLCxVU0Qp&amp;WINDOW=FIRST_POPUP&amp;HEIGHT=450&amp;WIDTH=450&amp;START_MAXIMI","ZED=FALSE&amp;VAR:CALENDAR=US&amp;VAR:SYMBOL=MTD&amp;VAR:INDEX=0"}</definedName>
    <definedName name="_905__FDSAUDITLINK__" hidden="1">{"fdsup://directions/FAT Viewer?action=UPDATE&amp;creator=factset&amp;DYN_ARGS=TRUE&amp;DOC_NAME=FAT:FQL_AUDITING_CLIENT_TEMPLATE.FAT&amp;display_string=Audit&amp;VAR:KEY=UDITAJEHCV&amp;VAR:QUERY=RkZfRlJFRV9DRihMVE0sMCwsLCxVU0Qp&amp;WINDOW=FIRST_POPUP&amp;HEIGHT=450&amp;WIDTH=450&amp;START_MAXIMI","ZED=FALSE&amp;VAR:CALENDAR=US&amp;VAR:SYMBOL=MTD&amp;VAR:INDEX=0"}</definedName>
    <definedName name="_906__FDSAUDITLINK__" localSheetId="2" hidden="1">{"fdsup://directions/FAT Viewer?action=UPDATE&amp;creator=factset&amp;DYN_ARGS=TRUE&amp;DOC_NAME=FAT:FQL_AUDITING_CLIENT_TEMPLATE.FAT&amp;display_string=Audit&amp;VAR:KEY=YPSHIDADAT&amp;VAR:QUERY=RkZfRlJFRV9DRihMVE0sMCwsLCxVU0Qp&amp;WINDOW=FIRST_POPUP&amp;HEIGHT=450&amp;WIDTH=450&amp;START_MAXIMI","ZED=FALSE&amp;VAR:CALENDAR=US&amp;VAR:SYMBOL=WAT&amp;VAR:INDEX=0"}</definedName>
    <definedName name="_906__FDSAUDITLINK__" hidden="1">{"fdsup://directions/FAT Viewer?action=UPDATE&amp;creator=factset&amp;DYN_ARGS=TRUE&amp;DOC_NAME=FAT:FQL_AUDITING_CLIENT_TEMPLATE.FAT&amp;display_string=Audit&amp;VAR:KEY=YPSHIDADAT&amp;VAR:QUERY=RkZfRlJFRV9DRihMVE0sMCwsLCxVU0Qp&amp;WINDOW=FIRST_POPUP&amp;HEIGHT=450&amp;WIDTH=450&amp;START_MAXIMI","ZED=FALSE&amp;VAR:CALENDAR=US&amp;VAR:SYMBOL=WAT&amp;VAR:INDEX=0"}</definedName>
    <definedName name="_907__FDSAUDITLINK__" localSheetId="2" hidden="1">{"fdsup://directions/FAT Viewer?action=UPDATE&amp;creator=factset&amp;DYN_ARGS=TRUE&amp;DOC_NAME=FAT:FQL_AUDITING_CLIENT_TEMPLATE.FAT&amp;display_string=Audit&amp;VAR:KEY=ELMDANUBMN&amp;VAR:QUERY=RkZfRlJFRV9DRihMVE0sMCwsLCxVU0Qp&amp;WINDOW=FIRST_POPUP&amp;HEIGHT=450&amp;WIDTH=450&amp;START_MAXIMI","ZED=FALSE&amp;VAR:CALENDAR=US&amp;VAR:SYMBOL=BDX&amp;VAR:INDEX=0"}</definedName>
    <definedName name="_907__FDSAUDITLINK__" hidden="1">{"fdsup://directions/FAT Viewer?action=UPDATE&amp;creator=factset&amp;DYN_ARGS=TRUE&amp;DOC_NAME=FAT:FQL_AUDITING_CLIENT_TEMPLATE.FAT&amp;display_string=Audit&amp;VAR:KEY=ELMDANUBMN&amp;VAR:QUERY=RkZfRlJFRV9DRihMVE0sMCwsLCxVU0Qp&amp;WINDOW=FIRST_POPUP&amp;HEIGHT=450&amp;WIDTH=450&amp;START_MAXIMI","ZED=FALSE&amp;VAR:CALENDAR=US&amp;VAR:SYMBOL=BDX&amp;VAR:INDEX=0"}</definedName>
    <definedName name="_908__FDSAUDITLINK__" localSheetId="2" hidden="1">{"fdsup://directions/FAT Viewer?action=UPDATE&amp;creator=factset&amp;DYN_ARGS=TRUE&amp;DOC_NAME=FAT:FQL_AUDITING_CLIENT_TEMPLATE.FAT&amp;display_string=Audit&amp;VAR:KEY=MNUBGRCXIT&amp;VAR:QUERY=RkZfR1JPU1NfTUdOKE1PTiwwKQ==&amp;WINDOW=FIRST_POPUP&amp;HEIGHT=450&amp;WIDTH=450&amp;START_MAXIMIZED=","FALSE&amp;VAR:CALENDAR=US&amp;VAR:SYMBOL=SRCL&amp;VAR:INDEX=0"}</definedName>
    <definedName name="_908__FDSAUDITLINK__" hidden="1">{"fdsup://directions/FAT Viewer?action=UPDATE&amp;creator=factset&amp;DYN_ARGS=TRUE&amp;DOC_NAME=FAT:FQL_AUDITING_CLIENT_TEMPLATE.FAT&amp;display_string=Audit&amp;VAR:KEY=MNUBGRCXIT&amp;VAR:QUERY=RkZfR1JPU1NfTUdOKE1PTiwwKQ==&amp;WINDOW=FIRST_POPUP&amp;HEIGHT=450&amp;WIDTH=450&amp;START_MAXIMIZED=","FALSE&amp;VAR:CALENDAR=US&amp;VAR:SYMBOL=SRCL&amp;VAR:INDEX=0"}</definedName>
    <definedName name="_909__FDSAUDITLINK__" localSheetId="2" hidden="1">{"fdsup://directions/FAT Viewer?action=UPDATE&amp;creator=factset&amp;DYN_ARGS=TRUE&amp;DOC_NAME=FAT:FQL_AUDITING_CLIENT_TEMPLATE.FAT&amp;display_string=Audit&amp;VAR:KEY=UFYZCNOVKB&amp;VAR:QUERY=RkZfR1JPU1NfTUdOKE1PTiwwKQ==&amp;WINDOW=FIRST_POPUP&amp;HEIGHT=450&amp;WIDTH=450&amp;START_MAXIMIZED=","FALSE&amp;VAR:CALENDAR=US&amp;VAR:SYMBOL=MTD&amp;VAR:INDEX=0"}</definedName>
    <definedName name="_909__FDSAUDITLINK__" hidden="1">{"fdsup://directions/FAT Viewer?action=UPDATE&amp;creator=factset&amp;DYN_ARGS=TRUE&amp;DOC_NAME=FAT:FQL_AUDITING_CLIENT_TEMPLATE.FAT&amp;display_string=Audit&amp;VAR:KEY=UFYZCNOVKB&amp;VAR:QUERY=RkZfR1JPU1NfTUdOKE1PTiwwKQ==&amp;WINDOW=FIRST_POPUP&amp;HEIGHT=450&amp;WIDTH=450&amp;START_MAXIMIZED=","FALSE&amp;VAR:CALENDAR=US&amp;VAR:SYMBOL=MTD&amp;VAR:INDEX=0"}</definedName>
    <definedName name="_910__FDSAUDITLINK__" localSheetId="2" hidden="1">{"fdsup://directions/FAT Viewer?action=UPDATE&amp;creator=factset&amp;DYN_ARGS=TRUE&amp;DOC_NAME=FAT:FQL_AUDITING_CLIENT_TEMPLATE.FAT&amp;display_string=Audit&amp;VAR:KEY=SLEVSFIRKL&amp;VAR:QUERY=RkZfR1JPU1NfTUdOKE1PTiwwKQ==&amp;WINDOW=FIRST_POPUP&amp;HEIGHT=450&amp;WIDTH=450&amp;START_MAXIMIZED=","FALSE&amp;VAR:CALENDAR=US&amp;VAR:SYMBOL=WAT&amp;VAR:INDEX=0"}</definedName>
    <definedName name="_910__FDSAUDITLINK__" hidden="1">{"fdsup://directions/FAT Viewer?action=UPDATE&amp;creator=factset&amp;DYN_ARGS=TRUE&amp;DOC_NAME=FAT:FQL_AUDITING_CLIENT_TEMPLATE.FAT&amp;display_string=Audit&amp;VAR:KEY=SLEVSFIRKL&amp;VAR:QUERY=RkZfR1JPU1NfTUdOKE1PTiwwKQ==&amp;WINDOW=FIRST_POPUP&amp;HEIGHT=450&amp;WIDTH=450&amp;START_MAXIMIZED=","FALSE&amp;VAR:CALENDAR=US&amp;VAR:SYMBOL=WAT&amp;VAR:INDEX=0"}</definedName>
    <definedName name="_911__FDSAUDITLINK__" localSheetId="2" hidden="1">{"fdsup://directions/FAT Viewer?action=UPDATE&amp;creator=factset&amp;DYN_ARGS=TRUE&amp;DOC_NAME=FAT:FQL_AUDITING_CLIENT_TEMPLATE.FAT&amp;display_string=Audit&amp;VAR:KEY=KHGPWBOZYD&amp;VAR:QUERY=RkZfR1JPU1NfTUdOKE1PTiwwKQ==&amp;WINDOW=FIRST_POPUP&amp;HEIGHT=450&amp;WIDTH=450&amp;START_MAXIMIZED=","FALSE&amp;VAR:CALENDAR=US&amp;VAR:SYMBOL=BDX&amp;VAR:INDEX=0"}</definedName>
    <definedName name="_911__FDSAUDITLINK__" hidden="1">{"fdsup://directions/FAT Viewer?action=UPDATE&amp;creator=factset&amp;DYN_ARGS=TRUE&amp;DOC_NAME=FAT:FQL_AUDITING_CLIENT_TEMPLATE.FAT&amp;display_string=Audit&amp;VAR:KEY=KHGPWBOZYD&amp;VAR:QUERY=RkZfR1JPU1NfTUdOKE1PTiwwKQ==&amp;WINDOW=FIRST_POPUP&amp;HEIGHT=450&amp;WIDTH=450&amp;START_MAXIMIZED=","FALSE&amp;VAR:CALENDAR=US&amp;VAR:SYMBOL=BDX&amp;VAR:INDEX=0"}</definedName>
    <definedName name="_912__FDSAUDITLINK__" localSheetId="2" hidden="1">{"fdsup://directions/FAT Viewer?action=UPDATE&amp;creator=factset&amp;DYN_ARGS=TRUE&amp;DOC_NAME=FAT:FQL_AUDITING_CLIENT_TEMPLATE.FAT&amp;display_string=Audit&amp;VAR:KEY=IDQVGDKHAH&amp;VAR:QUERY=RkZfRlJFRV9DRihMVE0sMCwsLCxVU0Qp&amp;WINDOW=FIRST_POPUP&amp;HEIGHT=450&amp;WIDTH=450&amp;START_MAXIMI","ZED=FALSE&amp;VAR:CALENDAR=US&amp;VAR:SYMBOL=ICE&amp;VAR:INDEX=0"}</definedName>
    <definedName name="_912__FDSAUDITLINK__" hidden="1">{"fdsup://directions/FAT Viewer?action=UPDATE&amp;creator=factset&amp;DYN_ARGS=TRUE&amp;DOC_NAME=FAT:FQL_AUDITING_CLIENT_TEMPLATE.FAT&amp;display_string=Audit&amp;VAR:KEY=IDQVGDKHAH&amp;VAR:QUERY=RkZfRlJFRV9DRihMVE0sMCwsLCxVU0Qp&amp;WINDOW=FIRST_POPUP&amp;HEIGHT=450&amp;WIDTH=450&amp;START_MAXIMI","ZED=FALSE&amp;VAR:CALENDAR=US&amp;VAR:SYMBOL=ICE&amp;VAR:INDEX=0"}</definedName>
    <definedName name="_913__FDSAUDITLINK__" localSheetId="2" hidden="1">{"fdsup://directions/FAT Viewer?action=UPDATE&amp;creator=factset&amp;DYN_ARGS=TRUE&amp;DOC_NAME=FAT:FQL_AUDITING_CLIENT_TEMPLATE.FAT&amp;display_string=Audit&amp;VAR:KEY=IFKXOFOHYN&amp;VAR:QUERY=RkZfRlJFRV9DRihMVE0sMCwsLCxVU0Qp&amp;WINDOW=FIRST_POPUP&amp;HEIGHT=450&amp;WIDTH=450&amp;START_MAXIMI","ZED=FALSE&amp;VAR:CALENDAR=US&amp;VAR:SYMBOL=ACE&amp;VAR:INDEX=0"}</definedName>
    <definedName name="_913__FDSAUDITLINK__" hidden="1">{"fdsup://directions/FAT Viewer?action=UPDATE&amp;creator=factset&amp;DYN_ARGS=TRUE&amp;DOC_NAME=FAT:FQL_AUDITING_CLIENT_TEMPLATE.FAT&amp;display_string=Audit&amp;VAR:KEY=IFKXOFOHYN&amp;VAR:QUERY=RkZfRlJFRV9DRihMVE0sMCwsLCxVU0Qp&amp;WINDOW=FIRST_POPUP&amp;HEIGHT=450&amp;WIDTH=450&amp;START_MAXIMI","ZED=FALSE&amp;VAR:CALENDAR=US&amp;VAR:SYMBOL=ACE&amp;VAR:INDEX=0"}</definedName>
    <definedName name="_914__FDSAUDITLINK__" localSheetId="2" hidden="1">{"fdsup://directions/FAT Viewer?action=UPDATE&amp;creator=factset&amp;DYN_ARGS=TRUE&amp;DOC_NAME=FAT:FQL_AUDITING_CLIENT_TEMPLATE.FAT&amp;display_string=Audit&amp;VAR:KEY=GPITSHWZYX&amp;VAR:QUERY=RkZfR1JPU1NfTUdOKE1PTiwwKQ==&amp;WINDOW=FIRST_POPUP&amp;HEIGHT=450&amp;WIDTH=450&amp;START_MAXIMIZED=","FALSE&amp;VAR:CALENDAR=US&amp;VAR:SYMBOL=ICE&amp;VAR:INDEX=0"}</definedName>
    <definedName name="_914__FDSAUDITLINK__" hidden="1">{"fdsup://directions/FAT Viewer?action=UPDATE&amp;creator=factset&amp;DYN_ARGS=TRUE&amp;DOC_NAME=FAT:FQL_AUDITING_CLIENT_TEMPLATE.FAT&amp;display_string=Audit&amp;VAR:KEY=GPITSHWZYX&amp;VAR:QUERY=RkZfR1JPU1NfTUdOKE1PTiwwKQ==&amp;WINDOW=FIRST_POPUP&amp;HEIGHT=450&amp;WIDTH=450&amp;START_MAXIMIZED=","FALSE&amp;VAR:CALENDAR=US&amp;VAR:SYMBOL=ICE&amp;VAR:INDEX=0"}</definedName>
    <definedName name="_915__FDSAUDITLINK__" localSheetId="2" hidden="1">{"fdsup://directions/FAT Viewer?action=UPDATE&amp;creator=factset&amp;DYN_ARGS=TRUE&amp;DOC_NAME=FAT:FQL_AUDITING_CLIENT_TEMPLATE.FAT&amp;display_string=Audit&amp;VAR:KEY=WNKHYLCVQL&amp;VAR:QUERY=RkZfR1JPU1NfTUdOKE1PTiwwKQ==&amp;WINDOW=FIRST_POPUP&amp;HEIGHT=450&amp;WIDTH=450&amp;START_MAXIMIZED=","FALSE&amp;VAR:CALENDAR=US&amp;VAR:SYMBOL=ACE&amp;VAR:INDEX=0"}</definedName>
    <definedName name="_915__FDSAUDITLINK__" hidden="1">{"fdsup://directions/FAT Viewer?action=UPDATE&amp;creator=factset&amp;DYN_ARGS=TRUE&amp;DOC_NAME=FAT:FQL_AUDITING_CLIENT_TEMPLATE.FAT&amp;display_string=Audit&amp;VAR:KEY=WNKHYLCVQL&amp;VAR:QUERY=RkZfR1JPU1NfTUdOKE1PTiwwKQ==&amp;WINDOW=FIRST_POPUP&amp;HEIGHT=450&amp;WIDTH=450&amp;START_MAXIMIZED=","FALSE&amp;VAR:CALENDAR=US&amp;VAR:SYMBOL=ACE&amp;VAR:INDEX=0"}</definedName>
    <definedName name="_916__FDSAUDITLINK__" localSheetId="2" hidden="1">{"fdsup://directions/FAT Viewer?action=UPDATE&amp;creator=factset&amp;DYN_ARGS=TRUE&amp;DOC_NAME=FAT:FQL_AUDITING_CLIENT_TEMPLATE.FAT&amp;display_string=Audit&amp;VAR:KEY=IXGPGDMJEB&amp;VAR:QUERY=RkZfRlJFRV9DRihMVE0sMCwsLCxVU0Qp&amp;WINDOW=FIRST_POPUP&amp;HEIGHT=450&amp;WIDTH=450&amp;START_MAXIMI","ZED=FALSE&amp;VAR:CALENDAR=US&amp;VAR:SYMBOL=DNR&amp;VAR:INDEX=0"}</definedName>
    <definedName name="_916__FDSAUDITLINK__" hidden="1">{"fdsup://directions/FAT Viewer?action=UPDATE&amp;creator=factset&amp;DYN_ARGS=TRUE&amp;DOC_NAME=FAT:FQL_AUDITING_CLIENT_TEMPLATE.FAT&amp;display_string=Audit&amp;VAR:KEY=IXGPGDMJEB&amp;VAR:QUERY=RkZfRlJFRV9DRihMVE0sMCwsLCxVU0Qp&amp;WINDOW=FIRST_POPUP&amp;HEIGHT=450&amp;WIDTH=450&amp;START_MAXIMI","ZED=FALSE&amp;VAR:CALENDAR=US&amp;VAR:SYMBOL=DNR&amp;VAR:INDEX=0"}</definedName>
    <definedName name="_917__FDSAUDITLINK__" localSheetId="2" hidden="1">{"fdsup://directions/FAT Viewer?action=UPDATE&amp;creator=factset&amp;DYN_ARGS=TRUE&amp;DOC_NAME=FAT:FQL_AUDITING_CLIENT_TEMPLATE.FAT&amp;display_string=Audit&amp;VAR:KEY=QNWBERCHEH&amp;VAR:QUERY=RkZfR1JPU1NfTUdOKE1PTiwwKQ==&amp;WINDOW=FIRST_POPUP&amp;HEIGHT=450&amp;WIDTH=450&amp;START_MAXIMIZED=","FALSE&amp;VAR:CALENDAR=US&amp;VAR:SYMBOL=DNR&amp;VAR:INDEX=0"}</definedName>
    <definedName name="_917__FDSAUDITLINK__" hidden="1">{"fdsup://directions/FAT Viewer?action=UPDATE&amp;creator=factset&amp;DYN_ARGS=TRUE&amp;DOC_NAME=FAT:FQL_AUDITING_CLIENT_TEMPLATE.FAT&amp;display_string=Audit&amp;VAR:KEY=QNWBERCHEH&amp;VAR:QUERY=RkZfR1JPU1NfTUdOKE1PTiwwKQ==&amp;WINDOW=FIRST_POPUP&amp;HEIGHT=450&amp;WIDTH=450&amp;START_MAXIMIZED=","FALSE&amp;VAR:CALENDAR=US&amp;VAR:SYMBOL=DNR&amp;VAR:INDEX=0"}</definedName>
    <definedName name="_918__FDSAUDITLINK__" localSheetId="2" hidden="1">{"fdsup://directions/FAT Viewer?action=UPDATE&amp;creator=factset&amp;DYN_ARGS=TRUE&amp;DOC_NAME=FAT:FQL_AUDITING_CLIENT_TEMPLATE.FAT&amp;display_string=Audit&amp;VAR:KEY=URAVKZCZWP&amp;VAR:QUERY=RkZfRlJFRV9DRihMVE0sMCwsLCxVU0Qp&amp;WINDOW=FIRST_POPUP&amp;HEIGHT=450&amp;WIDTH=450&amp;START_MAXIMI","ZED=FALSE&amp;VAR:CALENDAR=US&amp;VAR:SYMBOL=ENERGY&amp;VAR:INDEX=0"}</definedName>
    <definedName name="_918__FDSAUDITLINK__" hidden="1">{"fdsup://directions/FAT Viewer?action=UPDATE&amp;creator=factset&amp;DYN_ARGS=TRUE&amp;DOC_NAME=FAT:FQL_AUDITING_CLIENT_TEMPLATE.FAT&amp;display_string=Audit&amp;VAR:KEY=URAVKZCZWP&amp;VAR:QUERY=RkZfRlJFRV9DRihMVE0sMCwsLCxVU0Qp&amp;WINDOW=FIRST_POPUP&amp;HEIGHT=450&amp;WIDTH=450&amp;START_MAXIMI","ZED=FALSE&amp;VAR:CALENDAR=US&amp;VAR:SYMBOL=ENERGY&amp;VAR:INDEX=0"}</definedName>
    <definedName name="_919__FDSAUDITLINK__" localSheetId="2" hidden="1">{"fdsup://directions/FAT Viewer?action=UPDATE&amp;creator=factset&amp;DYN_ARGS=TRUE&amp;DOC_NAME=FAT:FQL_AUDITING_CLIENT_TEMPLATE.FAT&amp;display_string=Audit&amp;VAR:KEY=SZQXUXKDGB&amp;VAR:QUERY=RkZfRlJFRV9DRihMVE0sMCwsLCxVU0Qp&amp;WINDOW=FIRST_POPUP&amp;HEIGHT=450&amp;WIDTH=450&amp;START_MAXIMI","ZED=FALSE&amp;VAR:CALENDAR=US&amp;VAR:SYMBOL=WFMI&amp;VAR:INDEX=0"}</definedName>
    <definedName name="_919__FDSAUDITLINK__" hidden="1">{"fdsup://directions/FAT Viewer?action=UPDATE&amp;creator=factset&amp;DYN_ARGS=TRUE&amp;DOC_NAME=FAT:FQL_AUDITING_CLIENT_TEMPLATE.FAT&amp;display_string=Audit&amp;VAR:KEY=SZQXUXKDGB&amp;VAR:QUERY=RkZfRlJFRV9DRihMVE0sMCwsLCxVU0Qp&amp;WINDOW=FIRST_POPUP&amp;HEIGHT=450&amp;WIDTH=450&amp;START_MAXIMI","ZED=FALSE&amp;VAR:CALENDAR=US&amp;VAR:SYMBOL=WFMI&amp;VAR:INDEX=0"}</definedName>
    <definedName name="_920__FDSAUDITLINK__" localSheetId="2" hidden="1">{"fdsup://directions/FAT Viewer?action=UPDATE&amp;creator=factset&amp;DYN_ARGS=TRUE&amp;DOC_NAME=FAT:FQL_AUDITING_CLIENT_TEMPLATE.FAT&amp;display_string=Audit&amp;VAR:KEY=IBYZIHYHUV&amp;VAR:QUERY=RkZfRlJFRV9DRihMVE0sMCwsLCxVU0Qp&amp;WINDOW=FIRST_POPUP&amp;HEIGHT=450&amp;WIDTH=450&amp;START_MAXIMI","ZED=FALSE&amp;VAR:CALENDAR=US&amp;VAR:SYMBOL=CLX&amp;VAR:INDEX=0"}</definedName>
    <definedName name="_920__FDSAUDITLINK__" hidden="1">{"fdsup://directions/FAT Viewer?action=UPDATE&amp;creator=factset&amp;DYN_ARGS=TRUE&amp;DOC_NAME=FAT:FQL_AUDITING_CLIENT_TEMPLATE.FAT&amp;display_string=Audit&amp;VAR:KEY=IBYZIHYHUV&amp;VAR:QUERY=RkZfRlJFRV9DRihMVE0sMCwsLCxVU0Qp&amp;WINDOW=FIRST_POPUP&amp;HEIGHT=450&amp;WIDTH=450&amp;START_MAXIMI","ZED=FALSE&amp;VAR:CALENDAR=US&amp;VAR:SYMBOL=CLX&amp;VAR:INDEX=0"}</definedName>
    <definedName name="_921__FDSAUDITLINK__" localSheetId="2" hidden="1">{"fdsup://directions/FAT Viewer?action=UPDATE&amp;creator=factset&amp;DYN_ARGS=TRUE&amp;DOC_NAME=FAT:FQL_AUDITING_CLIENT_TEMPLATE.FAT&amp;display_string=Audit&amp;VAR:KEY=AJWPITCHON&amp;VAR:QUERY=RkZfRlJFRV9DRihMVE0sMCwsLCxVU0Qp&amp;WINDOW=FIRST_POPUP&amp;HEIGHT=450&amp;WIDTH=450&amp;START_MAXIMI","ZED=FALSE&amp;VAR:CALENDAR=US&amp;VAR:SYMBOL=CHD&amp;VAR:INDEX=0"}</definedName>
    <definedName name="_921__FDSAUDITLINK__" hidden="1">{"fdsup://directions/FAT Viewer?action=UPDATE&amp;creator=factset&amp;DYN_ARGS=TRUE&amp;DOC_NAME=FAT:FQL_AUDITING_CLIENT_TEMPLATE.FAT&amp;display_string=Audit&amp;VAR:KEY=AJWPITCHON&amp;VAR:QUERY=RkZfRlJFRV9DRihMVE0sMCwsLCxVU0Qp&amp;WINDOW=FIRST_POPUP&amp;HEIGHT=450&amp;WIDTH=450&amp;START_MAXIMI","ZED=FALSE&amp;VAR:CALENDAR=US&amp;VAR:SYMBOL=CHD&amp;VAR:INDEX=0"}</definedName>
    <definedName name="_922__FDSAUDITLINK__" localSheetId="2" hidden="1">{"fdsup://directions/FAT Viewer?action=UPDATE&amp;creator=factset&amp;DYN_ARGS=TRUE&amp;DOC_NAME=FAT:FQL_AUDITING_CLIENT_TEMPLATE.FAT&amp;display_string=Audit&amp;VAR:KEY=YJOTYJIJSF&amp;VAR:QUERY=RkZfR1JPU1NfTUdOKE1PTiwwKQ==&amp;WINDOW=FIRST_POPUP&amp;HEIGHT=450&amp;WIDTH=450&amp;START_MAXIMIZED=","FALSE&amp;VAR:CALENDAR=US&amp;VAR:SYMBOL=WFMI&amp;VAR:INDEX=0"}</definedName>
    <definedName name="_922__FDSAUDITLINK__" hidden="1">{"fdsup://directions/FAT Viewer?action=UPDATE&amp;creator=factset&amp;DYN_ARGS=TRUE&amp;DOC_NAME=FAT:FQL_AUDITING_CLIENT_TEMPLATE.FAT&amp;display_string=Audit&amp;VAR:KEY=YJOTYJIJSF&amp;VAR:QUERY=RkZfR1JPU1NfTUdOKE1PTiwwKQ==&amp;WINDOW=FIRST_POPUP&amp;HEIGHT=450&amp;WIDTH=450&amp;START_MAXIMIZED=","FALSE&amp;VAR:CALENDAR=US&amp;VAR:SYMBOL=WFMI&amp;VAR:INDEX=0"}</definedName>
    <definedName name="_923__FDSAUDITLINK__" localSheetId="2" hidden="1">{"fdsup://directions/FAT Viewer?action=UPDATE&amp;creator=factset&amp;DYN_ARGS=TRUE&amp;DOC_NAME=FAT:FQL_AUDITING_CLIENT_TEMPLATE.FAT&amp;display_string=Audit&amp;VAR:KEY=WDWLMVELMT&amp;VAR:QUERY=RkZfR1JPU1NfTUdOKE1PTiwwKQ==&amp;WINDOW=FIRST_POPUP&amp;HEIGHT=450&amp;WIDTH=450&amp;START_MAXIMIZED=","FALSE&amp;VAR:CALENDAR=US&amp;VAR:SYMBOL=CLX&amp;VAR:INDEX=0"}</definedName>
    <definedName name="_923__FDSAUDITLINK__" hidden="1">{"fdsup://directions/FAT Viewer?action=UPDATE&amp;creator=factset&amp;DYN_ARGS=TRUE&amp;DOC_NAME=FAT:FQL_AUDITING_CLIENT_TEMPLATE.FAT&amp;display_string=Audit&amp;VAR:KEY=WDWLMVELMT&amp;VAR:QUERY=RkZfR1JPU1NfTUdOKE1PTiwwKQ==&amp;WINDOW=FIRST_POPUP&amp;HEIGHT=450&amp;WIDTH=450&amp;START_MAXIMIZED=","FALSE&amp;VAR:CALENDAR=US&amp;VAR:SYMBOL=CLX&amp;VAR:INDEX=0"}</definedName>
    <definedName name="_924__FDSAUDITLINK__" localSheetId="2" hidden="1">{"fdsup://directions/FAT Viewer?action=UPDATE&amp;creator=factset&amp;DYN_ARGS=TRUE&amp;DOC_NAME=FAT:FQL_AUDITING_CLIENT_TEMPLATE.FAT&amp;display_string=Audit&amp;VAR:KEY=KLOFSVIXEZ&amp;VAR:QUERY=RkZfR1JPU1NfTUdOKE1PTiwwKQ==&amp;WINDOW=FIRST_POPUP&amp;HEIGHT=450&amp;WIDTH=450&amp;START_MAXIMIZED=","FALSE&amp;VAR:CALENDAR=US&amp;VAR:SYMBOL=CHD&amp;VAR:INDEX=0"}</definedName>
    <definedName name="_924__FDSAUDITLINK__" hidden="1">{"fdsup://directions/FAT Viewer?action=UPDATE&amp;creator=factset&amp;DYN_ARGS=TRUE&amp;DOC_NAME=FAT:FQL_AUDITING_CLIENT_TEMPLATE.FAT&amp;display_string=Audit&amp;VAR:KEY=KLOFSVIXEZ&amp;VAR:QUERY=RkZfR1JPU1NfTUdOKE1PTiwwKQ==&amp;WINDOW=FIRST_POPUP&amp;HEIGHT=450&amp;WIDTH=450&amp;START_MAXIMIZED=","FALSE&amp;VAR:CALENDAR=US&amp;VAR:SYMBOL=CHD&amp;VAR:INDEX=0"}</definedName>
    <definedName name="_925__FDSAUDITLINK__" localSheetId="2" hidden="1">{"fdsup://directions/FAT Viewer?action=UPDATE&amp;creator=factset&amp;DYN_ARGS=TRUE&amp;DOC_NAME=FAT:FQL_AUDITING_CLIENT_TEMPLATE.FAT&amp;display_string=Audit&amp;VAR:KEY=UZWBMRKPUT&amp;VAR:QUERY=RkZfRlJFRV9DRihMVE0sMCwsLCxVU0Qp&amp;WINDOW=FIRST_POPUP&amp;HEIGHT=450&amp;WIDTH=450&amp;START_MAXIMI","ZED=FALSE&amp;VAR:CALENDAR=US&amp;VAR:SYMBOL=CONSUMER STAPLES&amp;VAR:INDEX=0"}</definedName>
    <definedName name="_925__FDSAUDITLINK__" hidden="1">{"fdsup://directions/FAT Viewer?action=UPDATE&amp;creator=factset&amp;DYN_ARGS=TRUE&amp;DOC_NAME=FAT:FQL_AUDITING_CLIENT_TEMPLATE.FAT&amp;display_string=Audit&amp;VAR:KEY=UZWBMRKPUT&amp;VAR:QUERY=RkZfRlJFRV9DRihMVE0sMCwsLCxVU0Qp&amp;WINDOW=FIRST_POPUP&amp;HEIGHT=450&amp;WIDTH=450&amp;START_MAXIMI","ZED=FALSE&amp;VAR:CALENDAR=US&amp;VAR:SYMBOL=CONSUMER STAPLES&amp;VAR:INDEX=0"}</definedName>
    <definedName name="_926__FDSAUDITLINK__" localSheetId="2" hidden="1">{"fdsup://directions/FAT Viewer?action=UPDATE&amp;creator=factset&amp;DYN_ARGS=TRUE&amp;DOC_NAME=FAT:FQL_AUDITING_CLIENT_TEMPLATE.FAT&amp;display_string=Audit&amp;VAR:KEY=KBAFCVIFMZ&amp;VAR:QUERY=RkZfRlJFRV9DRihMVE0sMCwsLCxVU0Qp&amp;WINDOW=FIRST_POPUP&amp;HEIGHT=450&amp;WIDTH=450&amp;START_MAXIMI","ZED=FALSE&amp;VAR:CALENDAR=US&amp;VAR:SYMBOL=SBUX&amp;VAR:INDEX=0"}</definedName>
    <definedName name="_926__FDSAUDITLINK__" hidden="1">{"fdsup://directions/FAT Viewer?action=UPDATE&amp;creator=factset&amp;DYN_ARGS=TRUE&amp;DOC_NAME=FAT:FQL_AUDITING_CLIENT_TEMPLATE.FAT&amp;display_string=Audit&amp;VAR:KEY=KBAFCVIFMZ&amp;VAR:QUERY=RkZfRlJFRV9DRihMVE0sMCwsLCxVU0Qp&amp;WINDOW=FIRST_POPUP&amp;HEIGHT=450&amp;WIDTH=450&amp;START_MAXIMI","ZED=FALSE&amp;VAR:CALENDAR=US&amp;VAR:SYMBOL=SBUX&amp;VAR:INDEX=0"}</definedName>
    <definedName name="_927__FDSAUDITLINK__" localSheetId="2" hidden="1">{"fdsup://directions/FAT Viewer?action=UPDATE&amp;creator=factset&amp;DYN_ARGS=TRUE&amp;DOC_NAME=FAT:FQL_AUDITING_CLIENT_TEMPLATE.FAT&amp;display_string=Audit&amp;VAR:KEY=CREJWXIBOZ&amp;VAR:QUERY=RkZfRlJFRV9DRihMVE0sMCwsLCxVU0Qp&amp;WINDOW=FIRST_POPUP&amp;HEIGHT=450&amp;WIDTH=450&amp;START_MAXIMI","ZED=FALSE&amp;VAR:CALENDAR=US&amp;VAR:SYMBOL=JCI&amp;VAR:INDEX=0"}</definedName>
    <definedName name="_927__FDSAUDITLINK__" hidden="1">{"fdsup://directions/FAT Viewer?action=UPDATE&amp;creator=factset&amp;DYN_ARGS=TRUE&amp;DOC_NAME=FAT:FQL_AUDITING_CLIENT_TEMPLATE.FAT&amp;display_string=Audit&amp;VAR:KEY=CREJWXIBOZ&amp;VAR:QUERY=RkZfRlJFRV9DRihMVE0sMCwsLCxVU0Qp&amp;WINDOW=FIRST_POPUP&amp;HEIGHT=450&amp;WIDTH=450&amp;START_MAXIMI","ZED=FALSE&amp;VAR:CALENDAR=US&amp;VAR:SYMBOL=JCI&amp;VAR:INDEX=0"}</definedName>
    <definedName name="_928__FDSAUDITLINK__" localSheetId="2" hidden="1">{"fdsup://directions/FAT Viewer?action=UPDATE&amp;creator=factset&amp;DYN_ARGS=TRUE&amp;DOC_NAME=FAT:FQL_AUDITING_CLIENT_TEMPLATE.FAT&amp;display_string=Audit&amp;VAR:KEY=IFYRWJIDWZ&amp;VAR:QUERY=RkZfRlJFRV9DRihMVE0sMCwsLCxVU0Qp&amp;WINDOW=FIRST_POPUP&amp;HEIGHT=450&amp;WIDTH=450&amp;START_MAXIMI","ZED=FALSE&amp;VAR:CALENDAR=US&amp;VAR:SYMBOL=CMG&amp;VAR:INDEX=0"}</definedName>
    <definedName name="_928__FDSAUDITLINK__" hidden="1">{"fdsup://directions/FAT Viewer?action=UPDATE&amp;creator=factset&amp;DYN_ARGS=TRUE&amp;DOC_NAME=FAT:FQL_AUDITING_CLIENT_TEMPLATE.FAT&amp;display_string=Audit&amp;VAR:KEY=IFYRWJIDWZ&amp;VAR:QUERY=RkZfRlJFRV9DRihMVE0sMCwsLCxVU0Qp&amp;WINDOW=FIRST_POPUP&amp;HEIGHT=450&amp;WIDTH=450&amp;START_MAXIMI","ZED=FALSE&amp;VAR:CALENDAR=US&amp;VAR:SYMBOL=CMG&amp;VAR:INDEX=0"}</definedName>
    <definedName name="_929__FDSAUDITLINK__" localSheetId="2" hidden="1">{"fdsup://directions/FAT Viewer?action=UPDATE&amp;creator=factset&amp;DYN_ARGS=TRUE&amp;DOC_NAME=FAT:FQL_AUDITING_CLIENT_TEMPLATE.FAT&amp;display_string=Audit&amp;VAR:KEY=UVYLSTCFSX&amp;VAR:QUERY=RkZfRlJFRV9DRihMVE0sMCwsLCxVU0Qp&amp;WINDOW=FIRST_POPUP&amp;HEIGHT=450&amp;WIDTH=450&amp;START_MAXIMI","ZED=FALSE&amp;VAR:CALENDAR=US&amp;VAR:SYMBOL=BWA&amp;VAR:INDEX=0"}</definedName>
    <definedName name="_929__FDSAUDITLINK__" hidden="1">{"fdsup://directions/FAT Viewer?action=UPDATE&amp;creator=factset&amp;DYN_ARGS=TRUE&amp;DOC_NAME=FAT:FQL_AUDITING_CLIENT_TEMPLATE.FAT&amp;display_string=Audit&amp;VAR:KEY=UVYLSTCFSX&amp;VAR:QUERY=RkZfRlJFRV9DRihMVE0sMCwsLCxVU0Qp&amp;WINDOW=FIRST_POPUP&amp;HEIGHT=450&amp;WIDTH=450&amp;START_MAXIMI","ZED=FALSE&amp;VAR:CALENDAR=US&amp;VAR:SYMBOL=BWA&amp;VAR:INDEX=0"}</definedName>
    <definedName name="_930__FDSAUDITLINK__" localSheetId="2" hidden="1">{"fdsup://directions/FAT Viewer?action=UPDATE&amp;creator=factset&amp;DYN_ARGS=TRUE&amp;DOC_NAME=FAT:FQL_AUDITING_CLIENT_TEMPLATE.FAT&amp;display_string=Audit&amp;VAR:KEY=WVWLAFWHUZ&amp;VAR:QUERY=RkZfR1JPU1NfTUdOKE1PTiwwKQ==&amp;WINDOW=FIRST_POPUP&amp;HEIGHT=450&amp;WIDTH=450&amp;START_MAXIMIZED=","FALSE&amp;VAR:CALENDAR=US&amp;VAR:SYMBOL=SBUX&amp;VAR:INDEX=0"}</definedName>
    <definedName name="_930__FDSAUDITLINK__" hidden="1">{"fdsup://directions/FAT Viewer?action=UPDATE&amp;creator=factset&amp;DYN_ARGS=TRUE&amp;DOC_NAME=FAT:FQL_AUDITING_CLIENT_TEMPLATE.FAT&amp;display_string=Audit&amp;VAR:KEY=WVWLAFWHUZ&amp;VAR:QUERY=RkZfR1JPU1NfTUdOKE1PTiwwKQ==&amp;WINDOW=FIRST_POPUP&amp;HEIGHT=450&amp;WIDTH=450&amp;START_MAXIMIZED=","FALSE&amp;VAR:CALENDAR=US&amp;VAR:SYMBOL=SBUX&amp;VAR:INDEX=0"}</definedName>
    <definedName name="_931__FDSAUDITLINK__" localSheetId="2" hidden="1">{"fdsup://directions/FAT Viewer?action=UPDATE&amp;creator=factset&amp;DYN_ARGS=TRUE&amp;DOC_NAME=FAT:FQL_AUDITING_CLIENT_TEMPLATE.FAT&amp;display_string=Audit&amp;VAR:KEY=ELETKXWPQX&amp;VAR:QUERY=RkZfR1JPU1NfTUdOKE1PTiwwKQ==&amp;WINDOW=FIRST_POPUP&amp;HEIGHT=450&amp;WIDTH=450&amp;START_MAXIMIZED=","FALSE&amp;VAR:CALENDAR=US&amp;VAR:SYMBOL=JCI&amp;VAR:INDEX=0"}</definedName>
    <definedName name="_931__FDSAUDITLINK__" hidden="1">{"fdsup://directions/FAT Viewer?action=UPDATE&amp;creator=factset&amp;DYN_ARGS=TRUE&amp;DOC_NAME=FAT:FQL_AUDITING_CLIENT_TEMPLATE.FAT&amp;display_string=Audit&amp;VAR:KEY=ELETKXWPQX&amp;VAR:QUERY=RkZfR1JPU1NfTUdOKE1PTiwwKQ==&amp;WINDOW=FIRST_POPUP&amp;HEIGHT=450&amp;WIDTH=450&amp;START_MAXIMIZED=","FALSE&amp;VAR:CALENDAR=US&amp;VAR:SYMBOL=JCI&amp;VAR:INDEX=0"}</definedName>
    <definedName name="_932__FDSAUDITLINK__" localSheetId="2" hidden="1">{"fdsup://directions/FAT Viewer?action=UPDATE&amp;creator=factset&amp;DYN_ARGS=TRUE&amp;DOC_NAME=FAT:FQL_AUDITING_CLIENT_TEMPLATE.FAT&amp;display_string=Audit&amp;VAR:KEY=UJEROXOBOT&amp;VAR:QUERY=RkZfR1JPU1NfTUdOKE1PTiwwKQ==&amp;WINDOW=FIRST_POPUP&amp;HEIGHT=450&amp;WIDTH=450&amp;START_MAXIMIZED=","FALSE&amp;VAR:CALENDAR=US&amp;VAR:SYMBOL=CMG&amp;VAR:INDEX=0"}</definedName>
    <definedName name="_932__FDSAUDITLINK__" hidden="1">{"fdsup://directions/FAT Viewer?action=UPDATE&amp;creator=factset&amp;DYN_ARGS=TRUE&amp;DOC_NAME=FAT:FQL_AUDITING_CLIENT_TEMPLATE.FAT&amp;display_string=Audit&amp;VAR:KEY=UJEROXOBOT&amp;VAR:QUERY=RkZfR1JPU1NfTUdOKE1PTiwwKQ==&amp;WINDOW=FIRST_POPUP&amp;HEIGHT=450&amp;WIDTH=450&amp;START_MAXIMIZED=","FALSE&amp;VAR:CALENDAR=US&amp;VAR:SYMBOL=CMG&amp;VAR:INDEX=0"}</definedName>
    <definedName name="_933__FDSAUDITLINK__" localSheetId="2" hidden="1">{"fdsup://directions/FAT Viewer?action=UPDATE&amp;creator=factset&amp;DYN_ARGS=TRUE&amp;DOC_NAME=FAT:FQL_AUDITING_CLIENT_TEMPLATE.FAT&amp;display_string=Audit&amp;VAR:KEY=WRGPWNADCF&amp;VAR:QUERY=RkZfR1JPU1NfTUdOKE1PTiwwKQ==&amp;WINDOW=FIRST_POPUP&amp;HEIGHT=450&amp;WIDTH=450&amp;START_MAXIMIZED=","FALSE&amp;VAR:CALENDAR=US&amp;VAR:SYMBOL=BWA&amp;VAR:INDEX=0"}</definedName>
    <definedName name="_933__FDSAUDITLINK__" hidden="1">{"fdsup://directions/FAT Viewer?action=UPDATE&amp;creator=factset&amp;DYN_ARGS=TRUE&amp;DOC_NAME=FAT:FQL_AUDITING_CLIENT_TEMPLATE.FAT&amp;display_string=Audit&amp;VAR:KEY=WRGPWNADCF&amp;VAR:QUERY=RkZfR1JPU1NfTUdOKE1PTiwwKQ==&amp;WINDOW=FIRST_POPUP&amp;HEIGHT=450&amp;WIDTH=450&amp;START_MAXIMIZED=","FALSE&amp;VAR:CALENDAR=US&amp;VAR:SYMBOL=BWA&amp;VAR:INDEX=0"}</definedName>
    <definedName name="_934__FDSAUDITLINK__" localSheetId="2" hidden="1">{"fdsup://directions/FAT Viewer?action=UPDATE&amp;creator=factset&amp;DYN_ARGS=TRUE&amp;DOC_NAME=FAT:FQL_AUDITING_CLIENT_TEMPLATE.FAT&amp;display_string=Audit&amp;VAR:KEY=AFGPYBSJQR&amp;VAR:QUERY=RkZfRlJFRV9DRihMVE0sMCwsLCxVU0Qp&amp;WINDOW=FIRST_POPUP&amp;HEIGHT=450&amp;WIDTH=450&amp;START_MAXIMI","ZED=FALSE&amp;VAR:CALENDAR=US&amp;VAR:SYMBOL=TTEK&amp;VAR:INDEX=0"}</definedName>
    <definedName name="_934__FDSAUDITLINK__" hidden="1">{"fdsup://directions/FAT Viewer?action=UPDATE&amp;creator=factset&amp;DYN_ARGS=TRUE&amp;DOC_NAME=FAT:FQL_AUDITING_CLIENT_TEMPLATE.FAT&amp;display_string=Audit&amp;VAR:KEY=AFGPYBSJQR&amp;VAR:QUERY=RkZfRlJFRV9DRihMVE0sMCwsLCxVU0Qp&amp;WINDOW=FIRST_POPUP&amp;HEIGHT=450&amp;WIDTH=450&amp;START_MAXIMI","ZED=FALSE&amp;VAR:CALENDAR=US&amp;VAR:SYMBOL=TTEK&amp;VAR:INDEX=0"}</definedName>
    <definedName name="_935__FDSAUDITLINK__" localSheetId="2" hidden="1">{"fdsup://directions/FAT Viewer?action=UPDATE&amp;creator=factset&amp;DYN_ARGS=TRUE&amp;DOC_NAME=FAT:FQL_AUDITING_CLIENT_TEMPLATE.FAT&amp;display_string=Audit&amp;VAR:KEY=WREJEBUFUF&amp;VAR:QUERY=RkZfR1JPU1NfTUdOKE1PTiwwKQ==&amp;WINDOW=FIRST_POPUP&amp;HEIGHT=450&amp;WIDTH=450&amp;START_MAXIMIZED=","FALSE&amp;VAR:CALENDAR=US&amp;VAR:SYMBOL=TTEK&amp;VAR:INDEX=0"}</definedName>
    <definedName name="_935__FDSAUDITLINK__" hidden="1">{"fdsup://directions/FAT Viewer?action=UPDATE&amp;creator=factset&amp;DYN_ARGS=TRUE&amp;DOC_NAME=FAT:FQL_AUDITING_CLIENT_TEMPLATE.FAT&amp;display_string=Audit&amp;VAR:KEY=WREJEBUFUF&amp;VAR:QUERY=RkZfR1JPU1NfTUdOKE1PTiwwKQ==&amp;WINDOW=FIRST_POPUP&amp;HEIGHT=450&amp;WIDTH=450&amp;START_MAXIMIZED=","FALSE&amp;VAR:CALENDAR=US&amp;VAR:SYMBOL=TTEK&amp;VAR:INDEX=0"}</definedName>
    <definedName name="_936__FDSAUDITLINK__" localSheetId="2" hidden="1">{"fdsup://Directions/FactSet Auditing Viewer?action=AUDIT_VALUE&amp;DB=129&amp;ID1=88162G10&amp;VALUEID=01001&amp;SDATE=2009&amp;PERIODTYPE=ANN_STD&amp;window=popup_no_bar&amp;width=385&amp;height=120&amp;START_MAXIMIZED=FALSE&amp;creator=factset&amp;display_string=Audit"}</definedName>
    <definedName name="_936__FDSAUDITLINK__" hidden="1">{"fdsup://Directions/FactSet Auditing Viewer?action=AUDIT_VALUE&amp;DB=129&amp;ID1=88162G10&amp;VALUEID=01001&amp;SDATE=2009&amp;PERIODTYPE=ANN_STD&amp;window=popup_no_bar&amp;width=385&amp;height=120&amp;START_MAXIMIZED=FALSE&amp;creator=factset&amp;display_string=Audit"}</definedName>
    <definedName name="_937__FDSAUDITLINK__" localSheetId="2" hidden="1">{"fdsup://Directions/FactSet Auditing Viewer?action=AUDIT_VALUE&amp;DB=129&amp;ID1=88162G10&amp;VALUEID=05194&amp;SDATE=201003&amp;PERIODTYPE=QTR_STD&amp;window=popup_no_bar&amp;width=385&amp;height=120&amp;START_MAXIMIZED=FALSE&amp;creator=factset&amp;display_string=Audit"}</definedName>
    <definedName name="_937__FDSAUDITLINK__" hidden="1">{"fdsup://Directions/FactSet Auditing Viewer?action=AUDIT_VALUE&amp;DB=129&amp;ID1=88162G10&amp;VALUEID=05194&amp;SDATE=201003&amp;PERIODTYPE=QTR_STD&amp;window=popup_no_bar&amp;width=385&amp;height=120&amp;START_MAXIMIZED=FALSE&amp;creator=factset&amp;display_string=Audit"}</definedName>
    <definedName name="_938__FDSAUDITLINK__" localSheetId="2" hidden="1">{"fdsup://directions/FAT Viewer?action=UPDATE&amp;creator=factset&amp;DYN_ARGS=TRUE&amp;DOC_NAME=FAT:FQL_AUDITING_CLIENT_TEMPLATE.FAT&amp;display_string=Audit&amp;VAR:KEY=MRMVYJMFCB&amp;VAR:QUERY=RkZfRlJFRV9DRihMVE0sMCwsLCxVU0Qp&amp;WINDOW=FIRST_POPUP&amp;HEIGHT=450&amp;WIDTH=450&amp;START_MAXIMI","ZED=FALSE&amp;VAR:CALENDAR=US&amp;VAR:SYMBOL=PG&amp;VAR:INDEX=0"}</definedName>
    <definedName name="_938__FDSAUDITLINK__" hidden="1">{"fdsup://directions/FAT Viewer?action=UPDATE&amp;creator=factset&amp;DYN_ARGS=TRUE&amp;DOC_NAME=FAT:FQL_AUDITING_CLIENT_TEMPLATE.FAT&amp;display_string=Audit&amp;VAR:KEY=MRMVYJMFCB&amp;VAR:QUERY=RkZfRlJFRV9DRihMVE0sMCwsLCxVU0Qp&amp;WINDOW=FIRST_POPUP&amp;HEIGHT=450&amp;WIDTH=450&amp;START_MAXIMI","ZED=FALSE&amp;VAR:CALENDAR=US&amp;VAR:SYMBOL=PG&amp;VAR:INDEX=0"}</definedName>
    <definedName name="_939__FDSAUDITLINK__" localSheetId="2" hidden="1">{"fdsup://directions/FAT Viewer?action=UPDATE&amp;creator=factset&amp;DYN_ARGS=TRUE&amp;DOC_NAME=FAT:FQL_AUDITING_CLIENT_TEMPLATE.FAT&amp;display_string=Audit&amp;VAR:KEY=CDMRAZKPOB&amp;VAR:QUERY=RkZfRlJFRV9DRihMVE0sMCwsLCxVU0Qp&amp;WINDOW=FIRST_POPUP&amp;HEIGHT=450&amp;WIDTH=450&amp;START_MAXIMI","ZED=FALSE&amp;VAR:CALENDAR=US&amp;VAR:SYMBOL=HSC&amp;VAR:INDEX=0"}</definedName>
    <definedName name="_939__FDSAUDITLINK__" hidden="1">{"fdsup://directions/FAT Viewer?action=UPDATE&amp;creator=factset&amp;DYN_ARGS=TRUE&amp;DOC_NAME=FAT:FQL_AUDITING_CLIENT_TEMPLATE.FAT&amp;display_string=Audit&amp;VAR:KEY=CDMRAZKPOB&amp;VAR:QUERY=RkZfRlJFRV9DRihMVE0sMCwsLCxVU0Qp&amp;WINDOW=FIRST_POPUP&amp;HEIGHT=450&amp;WIDTH=450&amp;START_MAXIMI","ZED=FALSE&amp;VAR:CALENDAR=US&amp;VAR:SYMBOL=HSC&amp;VAR:INDEX=0"}</definedName>
    <definedName name="_940__FDSAUDITLINK__" localSheetId="2" hidden="1">{"fdsup://directions/FAT Viewer?action=UPDATE&amp;creator=factset&amp;DYN_ARGS=TRUE&amp;DOC_NAME=FAT:FQL_AUDITING_CLIENT_TEMPLATE.FAT&amp;display_string=Audit&amp;VAR:KEY=MRUNYZGNEH&amp;VAR:QUERY=RkZfR1JPU1NfTUdOKE1PTiwwKQ==&amp;WINDOW=FIRST_POPUP&amp;HEIGHT=450&amp;WIDTH=450&amp;START_MAXIMIZED=","FALSE&amp;VAR:CALENDAR=US&amp;VAR:SYMBOL=PG&amp;VAR:INDEX=0"}</definedName>
    <definedName name="_940__FDSAUDITLINK__" hidden="1">{"fdsup://directions/FAT Viewer?action=UPDATE&amp;creator=factset&amp;DYN_ARGS=TRUE&amp;DOC_NAME=FAT:FQL_AUDITING_CLIENT_TEMPLATE.FAT&amp;display_string=Audit&amp;VAR:KEY=MRUNYZGNEH&amp;VAR:QUERY=RkZfR1JPU1NfTUdOKE1PTiwwKQ==&amp;WINDOW=FIRST_POPUP&amp;HEIGHT=450&amp;WIDTH=450&amp;START_MAXIMIZED=","FALSE&amp;VAR:CALENDAR=US&amp;VAR:SYMBOL=PG&amp;VAR:INDEX=0"}</definedName>
    <definedName name="_941__FDSAUDITLINK__" localSheetId="2" hidden="1">{"fdsup://directions/FAT Viewer?action=UPDATE&amp;creator=factset&amp;DYN_ARGS=TRUE&amp;DOC_NAME=FAT:FQL_AUDITING_CLIENT_TEMPLATE.FAT&amp;display_string=Audit&amp;VAR:KEY=KNUBINUZQL&amp;VAR:QUERY=RkZfR1JPU1NfTUdOKE1PTiwwKQ==&amp;WINDOW=FIRST_POPUP&amp;HEIGHT=450&amp;WIDTH=450&amp;START_MAXIMIZED=","FALSE&amp;VAR:CALENDAR=US&amp;VAR:SYMBOL=HSC&amp;VAR:INDEX=0"}</definedName>
    <definedName name="_941__FDSAUDITLINK__" hidden="1">{"fdsup://directions/FAT Viewer?action=UPDATE&amp;creator=factset&amp;DYN_ARGS=TRUE&amp;DOC_NAME=FAT:FQL_AUDITING_CLIENT_TEMPLATE.FAT&amp;display_string=Audit&amp;VAR:KEY=KNUBINUZQL&amp;VAR:QUERY=RkZfR1JPU1NfTUdOKE1PTiwwKQ==&amp;WINDOW=FIRST_POPUP&amp;HEIGHT=450&amp;WIDTH=450&amp;START_MAXIMIZED=","FALSE&amp;VAR:CALENDAR=US&amp;VAR:SYMBOL=HSC&amp;VAR:INDEX=0"}</definedName>
    <definedName name="_942__FDSAUDITLINK__" localSheetId="2" hidden="1">{"fdsup://Directions/FactSet Auditing Viewer?action=AUDIT_VALUE&amp;DB=129&amp;ID1=74271810&amp;VALUEID=01001&amp;SDATE=2005&amp;PERIODTYPE=ANN_STD&amp;window=popup_no_bar&amp;width=385&amp;height=120&amp;START_MAXIMIZED=FALSE&amp;creator=factset&amp;display_string=Audit"}</definedName>
    <definedName name="_942__FDSAUDITLINK__" hidden="1">{"fdsup://Directions/FactSet Auditing Viewer?action=AUDIT_VALUE&amp;DB=129&amp;ID1=74271810&amp;VALUEID=01001&amp;SDATE=2005&amp;PERIODTYPE=ANN_STD&amp;window=popup_no_bar&amp;width=385&amp;height=120&amp;START_MAXIMIZED=FALSE&amp;creator=factset&amp;display_string=Audit"}</definedName>
    <definedName name="_943__FDSAUDITLINK__" localSheetId="2" hidden="1">{"fdsup://directions/FAT Viewer?action=UPDATE&amp;creator=factset&amp;DYN_ARGS=TRUE&amp;DOC_NAME=FAT:FQL_AUDITING_CLIENT_TEMPLATE.FAT&amp;display_string=Audit&amp;VAR:KEY=YDWJELYTKV&amp;VAR:QUERY=RkZfRlJFRV9DRihMVE0sMCwsLCxVU0Qp&amp;WINDOW=FIRST_POPUP&amp;HEIGHT=450&amp;WIDTH=450&amp;START_MAXIMI","ZED=FALSE&amp;VAR:CALENDAR=US&amp;VAR:SYMBOL=AYI&amp;VAR:INDEX=0"}</definedName>
    <definedName name="_943__FDSAUDITLINK__" hidden="1">{"fdsup://directions/FAT Viewer?action=UPDATE&amp;creator=factset&amp;DYN_ARGS=TRUE&amp;DOC_NAME=FAT:FQL_AUDITING_CLIENT_TEMPLATE.FAT&amp;display_string=Audit&amp;VAR:KEY=YDWJELYTKV&amp;VAR:QUERY=RkZfRlJFRV9DRihMVE0sMCwsLCxVU0Qp&amp;WINDOW=FIRST_POPUP&amp;HEIGHT=450&amp;WIDTH=450&amp;START_MAXIMI","ZED=FALSE&amp;VAR:CALENDAR=US&amp;VAR:SYMBOL=AYI&amp;VAR:INDEX=0"}</definedName>
    <definedName name="_944__FDSAUDITLINK__" localSheetId="2" hidden="1">{"fdsup://directions/FAT Viewer?action=UPDATE&amp;creator=factset&amp;DYN_ARGS=TRUE&amp;DOC_NAME=FAT:FQL_AUDITING_CLIENT_TEMPLATE.FAT&amp;display_string=Audit&amp;VAR:KEY=SPSBCTAJOX&amp;VAR:QUERY=RkZfR1JPU1NfTUdOKE1PTiwwKQ==&amp;WINDOW=FIRST_POPUP&amp;HEIGHT=450&amp;WIDTH=450&amp;START_MAXIMIZED=","FALSE&amp;VAR:CALENDAR=US&amp;VAR:SYMBOL=AYI&amp;VAR:INDEX=0"}</definedName>
    <definedName name="_944__FDSAUDITLINK__" hidden="1">{"fdsup://directions/FAT Viewer?action=UPDATE&amp;creator=factset&amp;DYN_ARGS=TRUE&amp;DOC_NAME=FAT:FQL_AUDITING_CLIENT_TEMPLATE.FAT&amp;display_string=Audit&amp;VAR:KEY=SPSBCTAJOX&amp;VAR:QUERY=RkZfR1JPU1NfTUdOKE1PTiwwKQ==&amp;WINDOW=FIRST_POPUP&amp;HEIGHT=450&amp;WIDTH=450&amp;START_MAXIMIZED=","FALSE&amp;VAR:CALENDAR=US&amp;VAR:SYMBOL=AYI&amp;VAR:INDEX=0"}</definedName>
    <definedName name="_945__FDSAUDITLINK__" localSheetId="2" hidden="1">{"fdsup://directions/FAT Viewer?action=UPDATE&amp;creator=factset&amp;DYN_ARGS=TRUE&amp;DOC_NAME=FAT:FQL_AUDITING_CLIENT_TEMPLATE.FAT&amp;display_string=Audit&amp;VAR:KEY=UJWXGBKBMP&amp;VAR:QUERY=RkZfRlJFRV9DRihMVE0sMCwsLCxVU0Qp&amp;WINDOW=FIRST_POPUP&amp;HEIGHT=450&amp;WIDTH=450&amp;START_MAXIMI","ZED=FALSE&amp;VAR:CALENDAR=US&amp;VAR:SYMBOL=EME&amp;VAR:INDEX=0"}</definedName>
    <definedName name="_945__FDSAUDITLINK__" hidden="1">{"fdsup://directions/FAT Viewer?action=UPDATE&amp;creator=factset&amp;DYN_ARGS=TRUE&amp;DOC_NAME=FAT:FQL_AUDITING_CLIENT_TEMPLATE.FAT&amp;display_string=Audit&amp;VAR:KEY=UJWXGBKBMP&amp;VAR:QUERY=RkZfRlJFRV9DRihMVE0sMCwsLCxVU0Qp&amp;WINDOW=FIRST_POPUP&amp;HEIGHT=450&amp;WIDTH=450&amp;START_MAXIMI","ZED=FALSE&amp;VAR:CALENDAR=US&amp;VAR:SYMBOL=EME&amp;VAR:INDEX=0"}</definedName>
    <definedName name="_946__FDSAUDITLINK__" localSheetId="2" hidden="1">{"fdsup://directions/FAT Viewer?action=UPDATE&amp;creator=factset&amp;DYN_ARGS=TRUE&amp;DOC_NAME=FAT:FQL_AUDITING_CLIENT_TEMPLATE.FAT&amp;display_string=Audit&amp;VAR:KEY=KLWHIXILSN&amp;VAR:QUERY=RkZfRlJFRV9DRihMVE0sMCwsLCxVU0Qp&amp;WINDOW=FIRST_POPUP&amp;HEIGHT=450&amp;WIDTH=450&amp;START_MAXIMI","ZED=FALSE&amp;VAR:CALENDAR=US&amp;VAR:SYMBOL=WFC&amp;VAR:INDEX=0"}</definedName>
    <definedName name="_946__FDSAUDITLINK__" hidden="1">{"fdsup://directions/FAT Viewer?action=UPDATE&amp;creator=factset&amp;DYN_ARGS=TRUE&amp;DOC_NAME=FAT:FQL_AUDITING_CLIENT_TEMPLATE.FAT&amp;display_string=Audit&amp;VAR:KEY=KLWHIXILSN&amp;VAR:QUERY=RkZfRlJFRV9DRihMVE0sMCwsLCxVU0Qp&amp;WINDOW=FIRST_POPUP&amp;HEIGHT=450&amp;WIDTH=450&amp;START_MAXIMI","ZED=FALSE&amp;VAR:CALENDAR=US&amp;VAR:SYMBOL=WFC&amp;VAR:INDEX=0"}</definedName>
    <definedName name="_947__FDSAUDITLINK__" localSheetId="2" hidden="1">{"fdsup://directions/FAT Viewer?action=UPDATE&amp;creator=factset&amp;DYN_ARGS=TRUE&amp;DOC_NAME=FAT:FQL_AUDITING_CLIENT_TEMPLATE.FAT&amp;display_string=Audit&amp;VAR:KEY=SDYVEPYHID&amp;VAR:QUERY=RkZfR1JPU1NfTUdOKE1PTiwwKQ==&amp;WINDOW=FIRST_POPUP&amp;HEIGHT=450&amp;WIDTH=450&amp;START_MAXIMIZED=","FALSE&amp;VAR:CALENDAR=US&amp;VAR:SYMBOL=EME&amp;VAR:INDEX=0"}</definedName>
    <definedName name="_947__FDSAUDITLINK__" hidden="1">{"fdsup://directions/FAT Viewer?action=UPDATE&amp;creator=factset&amp;DYN_ARGS=TRUE&amp;DOC_NAME=FAT:FQL_AUDITING_CLIENT_TEMPLATE.FAT&amp;display_string=Audit&amp;VAR:KEY=SDYVEPYHID&amp;VAR:QUERY=RkZfR1JPU1NfTUdOKE1PTiwwKQ==&amp;WINDOW=FIRST_POPUP&amp;HEIGHT=450&amp;WIDTH=450&amp;START_MAXIMIZED=","FALSE&amp;VAR:CALENDAR=US&amp;VAR:SYMBOL=EME&amp;VAR:INDEX=0"}</definedName>
    <definedName name="_948__FDSAUDITLINK__" localSheetId="2" hidden="1">{"fdsup://directions/FAT Viewer?action=UPDATE&amp;creator=factset&amp;DYN_ARGS=TRUE&amp;DOC_NAME=FAT:FQL_AUDITING_CLIENT_TEMPLATE.FAT&amp;display_string=Audit&amp;VAR:KEY=QNCXABKTQD&amp;VAR:QUERY=RkZfR1JPU1NfTUdOKE1PTiwwKQ==&amp;WINDOW=FIRST_POPUP&amp;HEIGHT=450&amp;WIDTH=450&amp;START_MAXIMIZED=","FALSE&amp;VAR:CALENDAR=US&amp;VAR:SYMBOL=WFC&amp;VAR:INDEX=0"}</definedName>
    <definedName name="_948__FDSAUDITLINK__" hidden="1">{"fdsup://directions/FAT Viewer?action=UPDATE&amp;creator=factset&amp;DYN_ARGS=TRUE&amp;DOC_NAME=FAT:FQL_AUDITING_CLIENT_TEMPLATE.FAT&amp;display_string=Audit&amp;VAR:KEY=QNCXABKTQD&amp;VAR:QUERY=RkZfR1JPU1NfTUdOKE1PTiwwKQ==&amp;WINDOW=FIRST_POPUP&amp;HEIGHT=450&amp;WIDTH=450&amp;START_MAXIMIZED=","FALSE&amp;VAR:CALENDAR=US&amp;VAR:SYMBOL=WFC&amp;VAR:INDEX=0"}</definedName>
    <definedName name="_949__FDSAUDITLINK__" localSheetId="2" hidden="1">{"fdsup://directions/FAT Viewer?action=UPDATE&amp;creator=factset&amp;DYN_ARGS=TRUE&amp;DOC_NAME=FAT:FQL_AUDITING_CLIENT_TEMPLATE.FAT&amp;display_string=Audit&amp;VAR:KEY=QBMDENYTQT&amp;VAR:QUERY=RkZfRlJFRV9DRihMVE0sMCwsLCxVU0Qp&amp;WINDOW=FIRST_POPUP&amp;HEIGHT=450&amp;WIDTH=450&amp;START_MAXIMI","ZED=FALSE&amp;VAR:CALENDAR=US&amp;VAR:SYMBOL=NLC&amp;VAR:INDEX=0"}</definedName>
    <definedName name="_949__FDSAUDITLINK__" hidden="1">{"fdsup://directions/FAT Viewer?action=UPDATE&amp;creator=factset&amp;DYN_ARGS=TRUE&amp;DOC_NAME=FAT:FQL_AUDITING_CLIENT_TEMPLATE.FAT&amp;display_string=Audit&amp;VAR:KEY=QBMDENYTQT&amp;VAR:QUERY=RkZfRlJFRV9DRihMVE0sMCwsLCxVU0Qp&amp;WINDOW=FIRST_POPUP&amp;HEIGHT=450&amp;WIDTH=450&amp;START_MAXIMI","ZED=FALSE&amp;VAR:CALENDAR=US&amp;VAR:SYMBOL=NLC&amp;VAR:INDEX=0"}</definedName>
    <definedName name="_950__FDSAUDITLINK__" localSheetId="2" hidden="1">{"fdsup://directions/FAT Viewer?action=UPDATE&amp;creator=factset&amp;DYN_ARGS=TRUE&amp;DOC_NAME=FAT:FQL_AUDITING_CLIENT_TEMPLATE.FAT&amp;display_string=Audit&amp;VAR:KEY=CNKTEJQNAD&amp;VAR:QUERY=RkZfRlJFRV9DRihMVE0sMCwsLCxVU0Qp&amp;WINDOW=FIRST_POPUP&amp;HEIGHT=450&amp;WIDTH=450&amp;START_MAXIMI","ZED=FALSE&amp;VAR:CALENDAR=US&amp;VAR:SYMBOL=ECL&amp;VAR:INDEX=0"}</definedName>
    <definedName name="_950__FDSAUDITLINK__" hidden="1">{"fdsup://directions/FAT Viewer?action=UPDATE&amp;creator=factset&amp;DYN_ARGS=TRUE&amp;DOC_NAME=FAT:FQL_AUDITING_CLIENT_TEMPLATE.FAT&amp;display_string=Audit&amp;VAR:KEY=CNKTEJQNAD&amp;VAR:QUERY=RkZfRlJFRV9DRihMVE0sMCwsLCxVU0Qp&amp;WINDOW=FIRST_POPUP&amp;HEIGHT=450&amp;WIDTH=450&amp;START_MAXIMI","ZED=FALSE&amp;VAR:CALENDAR=US&amp;VAR:SYMBOL=ECL&amp;VAR:INDEX=0"}</definedName>
    <definedName name="_951__FDSAUDITLINK__" localSheetId="2" hidden="1">{"fdsup://directions/FAT Viewer?action=UPDATE&amp;creator=factset&amp;DYN_ARGS=TRUE&amp;DOC_NAME=FAT:FQL_AUDITING_CLIENT_TEMPLATE.FAT&amp;display_string=Audit&amp;VAR:KEY=AFUXMTWFYZ&amp;VAR:QUERY=RkZfRlJFRV9DRihMVE0sMCwsLCxVU0Qp&amp;WINDOW=FIRST_POPUP&amp;HEIGHT=450&amp;WIDTH=450&amp;START_MAXIMI","ZED=FALSE&amp;VAR:CALENDAR=US&amp;VAR:SYMBOL=APD&amp;VAR:INDEX=0"}</definedName>
    <definedName name="_951__FDSAUDITLINK__" hidden="1">{"fdsup://directions/FAT Viewer?action=UPDATE&amp;creator=factset&amp;DYN_ARGS=TRUE&amp;DOC_NAME=FAT:FQL_AUDITING_CLIENT_TEMPLATE.FAT&amp;display_string=Audit&amp;VAR:KEY=AFUXMTWFYZ&amp;VAR:QUERY=RkZfRlJFRV9DRihMVE0sMCwsLCxVU0Qp&amp;WINDOW=FIRST_POPUP&amp;HEIGHT=450&amp;WIDTH=450&amp;START_MAXIMI","ZED=FALSE&amp;VAR:CALENDAR=US&amp;VAR:SYMBOL=APD&amp;VAR:INDEX=0"}</definedName>
    <definedName name="_952__FDSAUDITLINK__" localSheetId="2" hidden="1">{"fdsup://directions/FAT Viewer?action=UPDATE&amp;creator=factset&amp;DYN_ARGS=TRUE&amp;DOC_NAME=FAT:FQL_AUDITING_CLIENT_TEMPLATE.FAT&amp;display_string=Audit&amp;VAR:KEY=ANKPMJCJMJ&amp;VAR:QUERY=RkZfR1JPU1NfTUdOKE1PTiwwKQ==&amp;WINDOW=FIRST_POPUP&amp;HEIGHT=450&amp;WIDTH=450&amp;START_MAXIMIZED=","FALSE&amp;VAR:CALENDAR=US&amp;VAR:SYMBOL=NLC&amp;VAR:INDEX=0"}</definedName>
    <definedName name="_952__FDSAUDITLINK__" hidden="1">{"fdsup://directions/FAT Viewer?action=UPDATE&amp;creator=factset&amp;DYN_ARGS=TRUE&amp;DOC_NAME=FAT:FQL_AUDITING_CLIENT_TEMPLATE.FAT&amp;display_string=Audit&amp;VAR:KEY=ANKPMJCJMJ&amp;VAR:QUERY=RkZfR1JPU1NfTUdOKE1PTiwwKQ==&amp;WINDOW=FIRST_POPUP&amp;HEIGHT=450&amp;WIDTH=450&amp;START_MAXIMIZED=","FALSE&amp;VAR:CALENDAR=US&amp;VAR:SYMBOL=NLC&amp;VAR:INDEX=0"}</definedName>
    <definedName name="_953__FDSAUDITLINK__" localSheetId="2" hidden="1">{"fdsup://directions/FAT Viewer?action=UPDATE&amp;creator=factset&amp;DYN_ARGS=TRUE&amp;DOC_NAME=FAT:FQL_AUDITING_CLIENT_TEMPLATE.FAT&amp;display_string=Audit&amp;VAR:KEY=YFMVENYBYR&amp;VAR:QUERY=RkZfR1JPU1NfTUdOKE1PTiwwKQ==&amp;WINDOW=FIRST_POPUP&amp;HEIGHT=450&amp;WIDTH=450&amp;START_MAXIMIZED=","FALSE&amp;VAR:CALENDAR=US&amp;VAR:SYMBOL=ECL&amp;VAR:INDEX=0"}</definedName>
    <definedName name="_953__FDSAUDITLINK__" hidden="1">{"fdsup://directions/FAT Viewer?action=UPDATE&amp;creator=factset&amp;DYN_ARGS=TRUE&amp;DOC_NAME=FAT:FQL_AUDITING_CLIENT_TEMPLATE.FAT&amp;display_string=Audit&amp;VAR:KEY=YFMVENYBYR&amp;VAR:QUERY=RkZfR1JPU1NfTUdOKE1PTiwwKQ==&amp;WINDOW=FIRST_POPUP&amp;HEIGHT=450&amp;WIDTH=450&amp;START_MAXIMIZED=","FALSE&amp;VAR:CALENDAR=US&amp;VAR:SYMBOL=ECL&amp;VAR:INDEX=0"}</definedName>
    <definedName name="_954__FDSAUDITLINK__" localSheetId="2" hidden="1">{"fdsup://directions/FAT Viewer?action=UPDATE&amp;creator=factset&amp;DYN_ARGS=TRUE&amp;DOC_NAME=FAT:FQL_AUDITING_CLIENT_TEMPLATE.FAT&amp;display_string=Audit&amp;VAR:KEY=MVCNKTWNQD&amp;VAR:QUERY=RkZfR1JPU1NfTUdOKE1PTiwwKQ==&amp;WINDOW=FIRST_POPUP&amp;HEIGHT=450&amp;WIDTH=450&amp;START_MAXIMIZED=","FALSE&amp;VAR:CALENDAR=US&amp;VAR:SYMBOL=APD&amp;VAR:INDEX=0"}</definedName>
    <definedName name="_954__FDSAUDITLINK__" hidden="1">{"fdsup://directions/FAT Viewer?action=UPDATE&amp;creator=factset&amp;DYN_ARGS=TRUE&amp;DOC_NAME=FAT:FQL_AUDITING_CLIENT_TEMPLATE.FAT&amp;display_string=Audit&amp;VAR:KEY=MVCNKTWNQD&amp;VAR:QUERY=RkZfR1JPU1NfTUdOKE1PTiwwKQ==&amp;WINDOW=FIRST_POPUP&amp;HEIGHT=450&amp;WIDTH=450&amp;START_MAXIMIZED=","FALSE&amp;VAR:CALENDAR=US&amp;VAR:SYMBOL=APD&amp;VAR:INDEX=0"}</definedName>
    <definedName name="_955__FDSAUDITLINK__" localSheetId="2" hidden="1">{"fdsup://directions/FAT Viewer?action=UPDATE&amp;creator=factset&amp;DYN_ARGS=TRUE&amp;DOC_NAME=FAT:FQL_AUDITING_CLIENT_TEMPLATE.FAT&amp;display_string=Audit&amp;VAR:KEY=CNKZQVOLOJ&amp;VAR:QUERY=RkZfRlJFRV9DRihMVE0sMCwsLCxVU0Qp&amp;WINDOW=FIRST_POPUP&amp;HEIGHT=450&amp;WIDTH=450&amp;START_MAXIMI","ZED=FALSE&amp;VAR:CALENDAR=US&amp;VAR:SYMBOL=TRMB&amp;VAR:INDEX=0"}</definedName>
    <definedName name="_955__FDSAUDITLINK__" hidden="1">{"fdsup://directions/FAT Viewer?action=UPDATE&amp;creator=factset&amp;DYN_ARGS=TRUE&amp;DOC_NAME=FAT:FQL_AUDITING_CLIENT_TEMPLATE.FAT&amp;display_string=Audit&amp;VAR:KEY=CNKZQVOLOJ&amp;VAR:QUERY=RkZfRlJFRV9DRihMVE0sMCwsLCxVU0Qp&amp;WINDOW=FIRST_POPUP&amp;HEIGHT=450&amp;WIDTH=450&amp;START_MAXIMI","ZED=FALSE&amp;VAR:CALENDAR=US&amp;VAR:SYMBOL=TRMB&amp;VAR:INDEX=0"}</definedName>
    <definedName name="_956__FDSAUDITLINK__" localSheetId="2" hidden="1">{"fdsup://directions/FAT Viewer?action=UPDATE&amp;creator=factset&amp;DYN_ARGS=TRUE&amp;DOC_NAME=FAT:FQL_AUDITING_CLIENT_TEMPLATE.FAT&amp;display_string=Audit&amp;VAR:KEY=GPSNGVYPQB&amp;VAR:QUERY=RkZfRlJFRV9DRihMVE0sMCwsLCxVU0Qp&amp;WINDOW=FIRST_POPUP&amp;HEIGHT=450&amp;WIDTH=450&amp;START_MAXIMI","ZED=FALSE&amp;VAR:CALENDAR=US&amp;VAR:SYMBOL=IBM&amp;VAR:INDEX=0"}</definedName>
    <definedName name="_956__FDSAUDITLINK__" hidden="1">{"fdsup://directions/FAT Viewer?action=UPDATE&amp;creator=factset&amp;DYN_ARGS=TRUE&amp;DOC_NAME=FAT:FQL_AUDITING_CLIENT_TEMPLATE.FAT&amp;display_string=Audit&amp;VAR:KEY=GPSNGVYPQB&amp;VAR:QUERY=RkZfRlJFRV9DRihMVE0sMCwsLCxVU0Qp&amp;WINDOW=FIRST_POPUP&amp;HEIGHT=450&amp;WIDTH=450&amp;START_MAXIMI","ZED=FALSE&amp;VAR:CALENDAR=US&amp;VAR:SYMBOL=IBM&amp;VAR:INDEX=0"}</definedName>
    <definedName name="_957__FDSAUDITLINK__" localSheetId="2" hidden="1">{"fdsup://directions/FAT Viewer?action=UPDATE&amp;creator=factset&amp;DYN_ARGS=TRUE&amp;DOC_NAME=FAT:FQL_AUDITING_CLIENT_TEMPLATE.FAT&amp;display_string=Audit&amp;VAR:KEY=ELGRYBKFKH&amp;VAR:QUERY=RkZfRlJFRV9DRihMVE0sMCwsLCxVU0Qp&amp;WINDOW=FIRST_POPUP&amp;HEIGHT=450&amp;WIDTH=450&amp;START_MAXIMI","ZED=FALSE&amp;VAR:CALENDAR=US&amp;VAR:SYMBOL=HPQ&amp;VAR:INDEX=0"}</definedName>
    <definedName name="_957__FDSAUDITLINK__" hidden="1">{"fdsup://directions/FAT Viewer?action=UPDATE&amp;creator=factset&amp;DYN_ARGS=TRUE&amp;DOC_NAME=FAT:FQL_AUDITING_CLIENT_TEMPLATE.FAT&amp;display_string=Audit&amp;VAR:KEY=ELGRYBKFKH&amp;VAR:QUERY=RkZfRlJFRV9DRihMVE0sMCwsLCxVU0Qp&amp;WINDOW=FIRST_POPUP&amp;HEIGHT=450&amp;WIDTH=450&amp;START_MAXIMI","ZED=FALSE&amp;VAR:CALENDAR=US&amp;VAR:SYMBOL=HPQ&amp;VAR:INDEX=0"}</definedName>
    <definedName name="_958__FDSAUDITLINK__" localSheetId="2" hidden="1">{"fdsup://directions/FAT Viewer?action=UPDATE&amp;creator=factset&amp;DYN_ARGS=TRUE&amp;DOC_NAME=FAT:FQL_AUDITING_CLIENT_TEMPLATE.FAT&amp;display_string=Audit&amp;VAR:KEY=QNEJGBMXGD&amp;VAR:QUERY=RkZfRlJFRV9DRihMVE0sMCwsLCxVU0Qp&amp;WINDOW=FIRST_POPUP&amp;HEIGHT=450&amp;WIDTH=450&amp;START_MAXIMI","ZED=FALSE&amp;VAR:CALENDAR=US&amp;VAR:SYMBOL=GOOG&amp;VAR:INDEX=0"}</definedName>
    <definedName name="_958__FDSAUDITLINK__" hidden="1">{"fdsup://directions/FAT Viewer?action=UPDATE&amp;creator=factset&amp;DYN_ARGS=TRUE&amp;DOC_NAME=FAT:FQL_AUDITING_CLIENT_TEMPLATE.FAT&amp;display_string=Audit&amp;VAR:KEY=QNEJGBMXGD&amp;VAR:QUERY=RkZfRlJFRV9DRihMVE0sMCwsLCxVU0Qp&amp;WINDOW=FIRST_POPUP&amp;HEIGHT=450&amp;WIDTH=450&amp;START_MAXIMI","ZED=FALSE&amp;VAR:CALENDAR=US&amp;VAR:SYMBOL=GOOG&amp;VAR:INDEX=0"}</definedName>
    <definedName name="_959__FDSAUDITLINK__" localSheetId="2" hidden="1">{"fdsup://directions/FAT Viewer?action=UPDATE&amp;creator=factset&amp;DYN_ARGS=TRUE&amp;DOC_NAME=FAT:FQL_AUDITING_CLIENT_TEMPLATE.FAT&amp;display_string=Audit&amp;VAR:KEY=EVEXWVULGP&amp;VAR:QUERY=RkZfRlJFRV9DRihMVE0sMCwsLCxVU0Qp&amp;WINDOW=FIRST_POPUP&amp;HEIGHT=450&amp;WIDTH=450&amp;START_MAXIMI","ZED=FALSE&amp;VAR:CALENDAR=US&amp;VAR:SYMBOL=CREE&amp;VAR:INDEX=0"}</definedName>
    <definedName name="_959__FDSAUDITLINK__" hidden="1">{"fdsup://directions/FAT Viewer?action=UPDATE&amp;creator=factset&amp;DYN_ARGS=TRUE&amp;DOC_NAME=FAT:FQL_AUDITING_CLIENT_TEMPLATE.FAT&amp;display_string=Audit&amp;VAR:KEY=EVEXWVULGP&amp;VAR:QUERY=RkZfRlJFRV9DRihMVE0sMCwsLCxVU0Qp&amp;WINDOW=FIRST_POPUP&amp;HEIGHT=450&amp;WIDTH=450&amp;START_MAXIMI","ZED=FALSE&amp;VAR:CALENDAR=US&amp;VAR:SYMBOL=CREE&amp;VAR:INDEX=0"}</definedName>
    <definedName name="_960__FDSAUDITLINK__" localSheetId="2" hidden="1">{"fdsup://directions/FAT Viewer?action=UPDATE&amp;creator=factset&amp;DYN_ARGS=TRUE&amp;DOC_NAME=FAT:FQL_AUDITING_CLIENT_TEMPLATE.FAT&amp;display_string=Audit&amp;VAR:KEY=QTQTSTEPQJ&amp;VAR:QUERY=RkZfRlJFRV9DRihMVE0sMCwsLCxVU0Qp&amp;WINDOW=FIRST_POPUP&amp;HEIGHT=450&amp;WIDTH=450&amp;START_MAXIMI","ZED=FALSE&amp;VAR:CALENDAR=US&amp;VAR:SYMBOL=CTXS&amp;VAR:INDEX=0"}</definedName>
    <definedName name="_960__FDSAUDITLINK__" hidden="1">{"fdsup://directions/FAT Viewer?action=UPDATE&amp;creator=factset&amp;DYN_ARGS=TRUE&amp;DOC_NAME=FAT:FQL_AUDITING_CLIENT_TEMPLATE.FAT&amp;display_string=Audit&amp;VAR:KEY=QTQTSTEPQJ&amp;VAR:QUERY=RkZfRlJFRV9DRihMVE0sMCwsLCxVU0Qp&amp;WINDOW=FIRST_POPUP&amp;HEIGHT=450&amp;WIDTH=450&amp;START_MAXIMI","ZED=FALSE&amp;VAR:CALENDAR=US&amp;VAR:SYMBOL=CTXS&amp;VAR:INDEX=0"}</definedName>
    <definedName name="_961__FDSAUDITLINK__" localSheetId="2" hidden="1">{"fdsup://directions/FAT Viewer?action=UPDATE&amp;creator=factset&amp;DYN_ARGS=TRUE&amp;DOC_NAME=FAT:FQL_AUDITING_CLIENT_TEMPLATE.FAT&amp;display_string=Audit&amp;VAR:KEY=KRCBOBGXAR&amp;VAR:QUERY=RkZfRlJFRV9DRihMVE0sMCwsLCxVU0Qp&amp;WINDOW=FIRST_POPUP&amp;HEIGHT=450&amp;WIDTH=450&amp;START_MAXIMI","ZED=FALSE&amp;VAR:CALENDAR=US&amp;VAR:SYMBOL=CSCO&amp;VAR:INDEX=0"}</definedName>
    <definedName name="_961__FDSAUDITLINK__" hidden="1">{"fdsup://directions/FAT Viewer?action=UPDATE&amp;creator=factset&amp;DYN_ARGS=TRUE&amp;DOC_NAME=FAT:FQL_AUDITING_CLIENT_TEMPLATE.FAT&amp;display_string=Audit&amp;VAR:KEY=KRCBOBGXAR&amp;VAR:QUERY=RkZfRlJFRV9DRihMVE0sMCwsLCxVU0Qp&amp;WINDOW=FIRST_POPUP&amp;HEIGHT=450&amp;WIDTH=450&amp;START_MAXIMI","ZED=FALSE&amp;VAR:CALENDAR=US&amp;VAR:SYMBOL=CSCO&amp;VAR:INDEX=0"}</definedName>
    <definedName name="_962__FDSAUDITLINK__" localSheetId="2" hidden="1">{"fdsup://directions/FAT Viewer?action=UPDATE&amp;creator=factset&amp;DYN_ARGS=TRUE&amp;DOC_NAME=FAT:FQL_AUDITING_CLIENT_TEMPLATE.FAT&amp;display_string=Audit&amp;VAR:KEY=KLQJEPQTMH&amp;VAR:QUERY=RkZfRlJFRV9DRihMVE0sMCwsLCxVU0Qp&amp;WINDOW=FIRST_POPUP&amp;HEIGHT=450&amp;WIDTH=450&amp;START_MAXIMI","ZED=FALSE&amp;VAR:CALENDAR=US&amp;VAR:SYMBOL=AAPL&amp;VAR:INDEX=0"}</definedName>
    <definedName name="_962__FDSAUDITLINK__" hidden="1">{"fdsup://directions/FAT Viewer?action=UPDATE&amp;creator=factset&amp;DYN_ARGS=TRUE&amp;DOC_NAME=FAT:FQL_AUDITING_CLIENT_TEMPLATE.FAT&amp;display_string=Audit&amp;VAR:KEY=KLQJEPQTMH&amp;VAR:QUERY=RkZfRlJFRV9DRihMVE0sMCwsLCxVU0Qp&amp;WINDOW=FIRST_POPUP&amp;HEIGHT=450&amp;WIDTH=450&amp;START_MAXIMI","ZED=FALSE&amp;VAR:CALENDAR=US&amp;VAR:SYMBOL=AAPL&amp;VAR:INDEX=0"}</definedName>
    <definedName name="_963__FDSAUDITLINK__" localSheetId="2" hidden="1">{"fdsup://directions/FAT Viewer?action=UPDATE&amp;creator=factset&amp;DYN_ARGS=TRUE&amp;DOC_NAME=FAT:FQL_AUDITING_CLIENT_TEMPLATE.FAT&amp;display_string=Audit&amp;VAR:KEY=SJYFYDIHYZ&amp;VAR:QUERY=RkZfRlJFRV9DRihMVE0sMCwsLCxVU0Qp&amp;WINDOW=FIRST_POPUP&amp;HEIGHT=450&amp;WIDTH=450&amp;START_MAXIMI","ZED=FALSE&amp;VAR:CALENDAR=US&amp;VAR:SYMBOL=A&amp;VAR:INDEX=0"}</definedName>
    <definedName name="_963__FDSAUDITLINK__" hidden="1">{"fdsup://directions/FAT Viewer?action=UPDATE&amp;creator=factset&amp;DYN_ARGS=TRUE&amp;DOC_NAME=FAT:FQL_AUDITING_CLIENT_TEMPLATE.FAT&amp;display_string=Audit&amp;VAR:KEY=SJYFYDIHYZ&amp;VAR:QUERY=RkZfRlJFRV9DRihMVE0sMCwsLCxVU0Qp&amp;WINDOW=FIRST_POPUP&amp;HEIGHT=450&amp;WIDTH=450&amp;START_MAXIMI","ZED=FALSE&amp;VAR:CALENDAR=US&amp;VAR:SYMBOL=A&amp;VAR:INDEX=0"}</definedName>
    <definedName name="_964__FDSAUDITLINK__" localSheetId="2" hidden="1">{"fdsup://directions/FAT Viewer?action=UPDATE&amp;creator=factset&amp;DYN_ARGS=TRUE&amp;DOC_NAME=FAT:FQL_AUDITING_CLIENT_TEMPLATE.FAT&amp;display_string=Audit&amp;VAR:KEY=SLYZALEXIJ&amp;VAR:QUERY=RkZfRlJFRV9DRihMVE0sMCwsLCxVU0Qp&amp;WINDOW=FIRST_POPUP&amp;HEIGHT=450&amp;WIDTH=450&amp;START_MAXIMI","ZED=FALSE&amp;VAR:CALENDAR=US&amp;VAR:SYMBOL=ADBE&amp;VAR:INDEX=0"}</definedName>
    <definedName name="_964__FDSAUDITLINK__" hidden="1">{"fdsup://directions/FAT Viewer?action=UPDATE&amp;creator=factset&amp;DYN_ARGS=TRUE&amp;DOC_NAME=FAT:FQL_AUDITING_CLIENT_TEMPLATE.FAT&amp;display_string=Audit&amp;VAR:KEY=SLYZALEXIJ&amp;VAR:QUERY=RkZfRlJFRV9DRihMVE0sMCwsLCxVU0Qp&amp;WINDOW=FIRST_POPUP&amp;HEIGHT=450&amp;WIDTH=450&amp;START_MAXIMI","ZED=FALSE&amp;VAR:CALENDAR=US&amp;VAR:SYMBOL=ADBE&amp;VAR:INDEX=0"}</definedName>
    <definedName name="_965__FDSAUDITLINK__" localSheetId="2" hidden="1">{"fdsup://directions/FAT Viewer?action=UPDATE&amp;creator=factset&amp;DYN_ARGS=TRUE&amp;DOC_NAME=FAT:FQL_AUDITING_CLIENT_TEMPLATE.FAT&amp;display_string=Audit&amp;VAR:KEY=EHMRCBUDQZ&amp;VAR:QUERY=RkZfRlJFRV9DRihMVE0sMCwsLCxVU0Qp&amp;WINDOW=FIRST_POPUP&amp;HEIGHT=450&amp;WIDTH=450&amp;START_MAXIMI","ZED=FALSE&amp;VAR:CALENDAR=US&amp;VAR:SYMBOL=ACN&amp;VAR:INDEX=0"}</definedName>
    <definedName name="_965__FDSAUDITLINK__" hidden="1">{"fdsup://directions/FAT Viewer?action=UPDATE&amp;creator=factset&amp;DYN_ARGS=TRUE&amp;DOC_NAME=FAT:FQL_AUDITING_CLIENT_TEMPLATE.FAT&amp;display_string=Audit&amp;VAR:KEY=EHMRCBUDQZ&amp;VAR:QUERY=RkZfRlJFRV9DRihMVE0sMCwsLCxVU0Qp&amp;WINDOW=FIRST_POPUP&amp;HEIGHT=450&amp;WIDTH=450&amp;START_MAXIMI","ZED=FALSE&amp;VAR:CALENDAR=US&amp;VAR:SYMBOL=ACN&amp;VAR:INDEX=0"}</definedName>
    <definedName name="_966__FDSAUDITLINK__" localSheetId="2" hidden="1">{"fdsup://Directions/FactSet Auditing Viewer?action=AUDIT_VALUE&amp;DB=129&amp;ID1=17737610&amp;VALUEID=02001&amp;SDATE=201002&amp;PERIODTYPE=QTR_STD&amp;window=popup_no_bar&amp;width=385&amp;height=120&amp;START_MAXIMIZED=FALSE&amp;creator=factset&amp;display_string=Audit"}</definedName>
    <definedName name="_966__FDSAUDITLINK__" hidden="1">{"fdsup://Directions/FactSet Auditing Viewer?action=AUDIT_VALUE&amp;DB=129&amp;ID1=17737610&amp;VALUEID=02001&amp;SDATE=201002&amp;PERIODTYPE=QTR_STD&amp;window=popup_no_bar&amp;width=385&amp;height=120&amp;START_MAXIMIZED=FALSE&amp;creator=factset&amp;display_string=Audit"}</definedName>
    <definedName name="_967__FDSAUDITLINK__" localSheetId="2" hidden="1">{"fdsup://directions/FAT Viewer?action=UPDATE&amp;creator=factset&amp;DYN_ARGS=TRUE&amp;DOC_NAME=FAT:FQL_AUDITING_CLIENT_TEMPLATE.FAT&amp;display_string=Audit&amp;VAR:KEY=ORWRUTULSP&amp;VAR:QUERY=RkZfR1JPU1NfTUdOKE1PTiwwKQ==&amp;WINDOW=FIRST_POPUP&amp;HEIGHT=450&amp;WIDTH=450&amp;START_MAXIMIZED=","FALSE&amp;VAR:CALENDAR=US&amp;VAR:SYMBOL=TRMB&amp;VAR:INDEX=0"}</definedName>
    <definedName name="_967__FDSAUDITLINK__" hidden="1">{"fdsup://directions/FAT Viewer?action=UPDATE&amp;creator=factset&amp;DYN_ARGS=TRUE&amp;DOC_NAME=FAT:FQL_AUDITING_CLIENT_TEMPLATE.FAT&amp;display_string=Audit&amp;VAR:KEY=ORWRUTULSP&amp;VAR:QUERY=RkZfR1JPU1NfTUdOKE1PTiwwKQ==&amp;WINDOW=FIRST_POPUP&amp;HEIGHT=450&amp;WIDTH=450&amp;START_MAXIMIZED=","FALSE&amp;VAR:CALENDAR=US&amp;VAR:SYMBOL=TRMB&amp;VAR:INDEX=0"}</definedName>
    <definedName name="_968__FDSAUDITLINK__" localSheetId="2" hidden="1">{"fdsup://directions/FAT Viewer?action=UPDATE&amp;creator=factset&amp;DYN_ARGS=TRUE&amp;DOC_NAME=FAT:FQL_AUDITING_CLIENT_TEMPLATE.FAT&amp;display_string=Audit&amp;VAR:KEY=WNQFILEPAJ&amp;VAR:QUERY=RkZfR1JPU1NfTUdOKE1PTiwwKQ==&amp;WINDOW=FIRST_POPUP&amp;HEIGHT=450&amp;WIDTH=450&amp;START_MAXIMIZED=","FALSE&amp;VAR:CALENDAR=US&amp;VAR:SYMBOL=IBM&amp;VAR:INDEX=0"}</definedName>
    <definedName name="_968__FDSAUDITLINK__" hidden="1">{"fdsup://directions/FAT Viewer?action=UPDATE&amp;creator=factset&amp;DYN_ARGS=TRUE&amp;DOC_NAME=FAT:FQL_AUDITING_CLIENT_TEMPLATE.FAT&amp;display_string=Audit&amp;VAR:KEY=WNQFILEPAJ&amp;VAR:QUERY=RkZfR1JPU1NfTUdOKE1PTiwwKQ==&amp;WINDOW=FIRST_POPUP&amp;HEIGHT=450&amp;WIDTH=450&amp;START_MAXIMIZED=","FALSE&amp;VAR:CALENDAR=US&amp;VAR:SYMBOL=IBM&amp;VAR:INDEX=0"}</definedName>
    <definedName name="_969__FDSAUDITLINK__" localSheetId="2" hidden="1">{"fdsup://directions/FAT Viewer?action=UPDATE&amp;creator=factset&amp;DYN_ARGS=TRUE&amp;DOC_NAME=FAT:FQL_AUDITING_CLIENT_TEMPLATE.FAT&amp;display_string=Audit&amp;VAR:KEY=EXQLOLIJWD&amp;VAR:QUERY=RkZfR1JPU1NfTUdOKE1PTiwwKQ==&amp;WINDOW=FIRST_POPUP&amp;HEIGHT=450&amp;WIDTH=450&amp;START_MAXIMIZED=","FALSE&amp;VAR:CALENDAR=US&amp;VAR:SYMBOL=HPQ&amp;VAR:INDEX=0"}</definedName>
    <definedName name="_969__FDSAUDITLINK__" hidden="1">{"fdsup://directions/FAT Viewer?action=UPDATE&amp;creator=factset&amp;DYN_ARGS=TRUE&amp;DOC_NAME=FAT:FQL_AUDITING_CLIENT_TEMPLATE.FAT&amp;display_string=Audit&amp;VAR:KEY=EXQLOLIJWD&amp;VAR:QUERY=RkZfR1JPU1NfTUdOKE1PTiwwKQ==&amp;WINDOW=FIRST_POPUP&amp;HEIGHT=450&amp;WIDTH=450&amp;START_MAXIMIZED=","FALSE&amp;VAR:CALENDAR=US&amp;VAR:SYMBOL=HPQ&amp;VAR:INDEX=0"}</definedName>
    <definedName name="_970__FDSAUDITLINK__" localSheetId="2" hidden="1">{"fdsup://directions/FAT Viewer?action=UPDATE&amp;creator=factset&amp;DYN_ARGS=TRUE&amp;DOC_NAME=FAT:FQL_AUDITING_CLIENT_TEMPLATE.FAT&amp;display_string=Audit&amp;VAR:KEY=EDUXGRSZGL&amp;VAR:QUERY=RkZfR1JPU1NfTUdOKE1PTiwwKQ==&amp;WINDOW=FIRST_POPUP&amp;HEIGHT=450&amp;WIDTH=450&amp;START_MAXIMIZED=","FALSE&amp;VAR:CALENDAR=US&amp;VAR:SYMBOL=GOOG&amp;VAR:INDEX=0"}</definedName>
    <definedName name="_970__FDSAUDITLINK__" hidden="1">{"fdsup://directions/FAT Viewer?action=UPDATE&amp;creator=factset&amp;DYN_ARGS=TRUE&amp;DOC_NAME=FAT:FQL_AUDITING_CLIENT_TEMPLATE.FAT&amp;display_string=Audit&amp;VAR:KEY=EDUXGRSZGL&amp;VAR:QUERY=RkZfR1JPU1NfTUdOKE1PTiwwKQ==&amp;WINDOW=FIRST_POPUP&amp;HEIGHT=450&amp;WIDTH=450&amp;START_MAXIMIZED=","FALSE&amp;VAR:CALENDAR=US&amp;VAR:SYMBOL=GOOG&amp;VAR:INDEX=0"}</definedName>
    <definedName name="_971__FDSAUDITLINK__" localSheetId="2" hidden="1">{"fdsup://directions/FAT Viewer?action=UPDATE&amp;creator=factset&amp;DYN_ARGS=TRUE&amp;DOC_NAME=FAT:FQL_AUDITING_CLIENT_TEMPLATE.FAT&amp;display_string=Audit&amp;VAR:KEY=UXKNGPITMJ&amp;VAR:QUERY=RkZfR1JPU1NfTUdOKE1PTiwwKQ==&amp;WINDOW=FIRST_POPUP&amp;HEIGHT=450&amp;WIDTH=450&amp;START_MAXIMIZED=","FALSE&amp;VAR:CALENDAR=US&amp;VAR:SYMBOL=CREE&amp;VAR:INDEX=0"}</definedName>
    <definedName name="_971__FDSAUDITLINK__" hidden="1">{"fdsup://directions/FAT Viewer?action=UPDATE&amp;creator=factset&amp;DYN_ARGS=TRUE&amp;DOC_NAME=FAT:FQL_AUDITING_CLIENT_TEMPLATE.FAT&amp;display_string=Audit&amp;VAR:KEY=UXKNGPITMJ&amp;VAR:QUERY=RkZfR1JPU1NfTUdOKE1PTiwwKQ==&amp;WINDOW=FIRST_POPUP&amp;HEIGHT=450&amp;WIDTH=450&amp;START_MAXIMIZED=","FALSE&amp;VAR:CALENDAR=US&amp;VAR:SYMBOL=CREE&amp;VAR:INDEX=0"}</definedName>
    <definedName name="_972__FDSAUDITLINK__" localSheetId="2" hidden="1">{"fdsup://directions/FAT Viewer?action=UPDATE&amp;creator=factset&amp;DYN_ARGS=TRUE&amp;DOC_NAME=FAT:FQL_AUDITING_CLIENT_TEMPLATE.FAT&amp;display_string=Audit&amp;VAR:KEY=KRURMLOPEV&amp;VAR:QUERY=RkZfR1JPU1NfTUdOKE1PTiwwKQ==&amp;WINDOW=FIRST_POPUP&amp;HEIGHT=450&amp;WIDTH=450&amp;START_MAXIMIZED=","FALSE&amp;VAR:CALENDAR=US&amp;VAR:SYMBOL=CTXS&amp;VAR:INDEX=0"}</definedName>
    <definedName name="_972__FDSAUDITLINK__" hidden="1">{"fdsup://directions/FAT Viewer?action=UPDATE&amp;creator=factset&amp;DYN_ARGS=TRUE&amp;DOC_NAME=FAT:FQL_AUDITING_CLIENT_TEMPLATE.FAT&amp;display_string=Audit&amp;VAR:KEY=KRURMLOPEV&amp;VAR:QUERY=RkZfR1JPU1NfTUdOKE1PTiwwKQ==&amp;WINDOW=FIRST_POPUP&amp;HEIGHT=450&amp;WIDTH=450&amp;START_MAXIMIZED=","FALSE&amp;VAR:CALENDAR=US&amp;VAR:SYMBOL=CTXS&amp;VAR:INDEX=0"}</definedName>
    <definedName name="_973__FDSAUDITLINK__" localSheetId="2" hidden="1">{"fdsup://directions/FAT Viewer?action=UPDATE&amp;creator=factset&amp;DYN_ARGS=TRUE&amp;DOC_NAME=FAT:FQL_AUDITING_CLIENT_TEMPLATE.FAT&amp;display_string=Audit&amp;VAR:KEY=IDKVMVITSV&amp;VAR:QUERY=RkZfR1JPU1NfTUdOKE1PTiwwKQ==&amp;WINDOW=FIRST_POPUP&amp;HEIGHT=450&amp;WIDTH=450&amp;START_MAXIMIZED=","FALSE&amp;VAR:CALENDAR=US&amp;VAR:SYMBOL=CSCO&amp;VAR:INDEX=0"}</definedName>
    <definedName name="_973__FDSAUDITLINK__" hidden="1">{"fdsup://directions/FAT Viewer?action=UPDATE&amp;creator=factset&amp;DYN_ARGS=TRUE&amp;DOC_NAME=FAT:FQL_AUDITING_CLIENT_TEMPLATE.FAT&amp;display_string=Audit&amp;VAR:KEY=IDKVMVITSV&amp;VAR:QUERY=RkZfR1JPU1NfTUdOKE1PTiwwKQ==&amp;WINDOW=FIRST_POPUP&amp;HEIGHT=450&amp;WIDTH=450&amp;START_MAXIMIZED=","FALSE&amp;VAR:CALENDAR=US&amp;VAR:SYMBOL=CSCO&amp;VAR:INDEX=0"}</definedName>
    <definedName name="_974__FDSAUDITLINK__" localSheetId="2" hidden="1">{"fdsup://directions/FAT Viewer?action=UPDATE&amp;creator=factset&amp;DYN_ARGS=TRUE&amp;DOC_NAME=FAT:FQL_AUDITING_CLIENT_TEMPLATE.FAT&amp;display_string=Audit&amp;VAR:KEY=AHEJMRYZSB&amp;VAR:QUERY=RkZfR1JPU1NfTUdOKE1PTiwwKQ==&amp;WINDOW=FIRST_POPUP&amp;HEIGHT=450&amp;WIDTH=450&amp;START_MAXIMIZED=","FALSE&amp;VAR:CALENDAR=US&amp;VAR:SYMBOL=AAPL&amp;VAR:INDEX=0"}</definedName>
    <definedName name="_974__FDSAUDITLINK__" hidden="1">{"fdsup://directions/FAT Viewer?action=UPDATE&amp;creator=factset&amp;DYN_ARGS=TRUE&amp;DOC_NAME=FAT:FQL_AUDITING_CLIENT_TEMPLATE.FAT&amp;display_string=Audit&amp;VAR:KEY=AHEJMRYZSB&amp;VAR:QUERY=RkZfR1JPU1NfTUdOKE1PTiwwKQ==&amp;WINDOW=FIRST_POPUP&amp;HEIGHT=450&amp;WIDTH=450&amp;START_MAXIMIZED=","FALSE&amp;VAR:CALENDAR=US&amp;VAR:SYMBOL=AAPL&amp;VAR:INDEX=0"}</definedName>
    <definedName name="_975__FDSAUDITLINK__" localSheetId="2" hidden="1">{"fdsup://directions/FAT Viewer?action=UPDATE&amp;creator=factset&amp;DYN_ARGS=TRUE&amp;DOC_NAME=FAT:FQL_AUDITING_CLIENT_TEMPLATE.FAT&amp;display_string=Audit&amp;VAR:KEY=UDSHUHCNYF&amp;VAR:QUERY=RkZfR1JPU1NfTUdOKE1PTiwwKQ==&amp;WINDOW=FIRST_POPUP&amp;HEIGHT=450&amp;WIDTH=450&amp;START_MAXIMIZED=","FALSE&amp;VAR:CALENDAR=US&amp;VAR:SYMBOL=A&amp;VAR:INDEX=0"}</definedName>
    <definedName name="_975__FDSAUDITLINK__" hidden="1">{"fdsup://directions/FAT Viewer?action=UPDATE&amp;creator=factset&amp;DYN_ARGS=TRUE&amp;DOC_NAME=FAT:FQL_AUDITING_CLIENT_TEMPLATE.FAT&amp;display_string=Audit&amp;VAR:KEY=UDSHUHCNYF&amp;VAR:QUERY=RkZfR1JPU1NfTUdOKE1PTiwwKQ==&amp;WINDOW=FIRST_POPUP&amp;HEIGHT=450&amp;WIDTH=450&amp;START_MAXIMIZED=","FALSE&amp;VAR:CALENDAR=US&amp;VAR:SYMBOL=A&amp;VAR:INDEX=0"}</definedName>
    <definedName name="_976__FDSAUDITLINK__" localSheetId="2" hidden="1">{"fdsup://directions/FAT Viewer?action=UPDATE&amp;creator=factset&amp;DYN_ARGS=TRUE&amp;DOC_NAME=FAT:FQL_AUDITING_CLIENT_TEMPLATE.FAT&amp;display_string=Audit&amp;VAR:KEY=EVWHMVSJMZ&amp;VAR:QUERY=RkZfR1JPU1NfTUdOKE1PTiwwKQ==&amp;WINDOW=FIRST_POPUP&amp;HEIGHT=450&amp;WIDTH=450&amp;START_MAXIMIZED=","FALSE&amp;VAR:CALENDAR=US&amp;VAR:SYMBOL=ADBE&amp;VAR:INDEX=0"}</definedName>
    <definedName name="_976__FDSAUDITLINK__" hidden="1">{"fdsup://directions/FAT Viewer?action=UPDATE&amp;creator=factset&amp;DYN_ARGS=TRUE&amp;DOC_NAME=FAT:FQL_AUDITING_CLIENT_TEMPLATE.FAT&amp;display_string=Audit&amp;VAR:KEY=EVWHMVSJMZ&amp;VAR:QUERY=RkZfR1JPU1NfTUdOKE1PTiwwKQ==&amp;WINDOW=FIRST_POPUP&amp;HEIGHT=450&amp;WIDTH=450&amp;START_MAXIMIZED=","FALSE&amp;VAR:CALENDAR=US&amp;VAR:SYMBOL=ADBE&amp;VAR:INDEX=0"}</definedName>
    <definedName name="_977__FDSAUDITLINK__" localSheetId="2" hidden="1">{"fdsup://directions/FAT Viewer?action=UPDATE&amp;creator=factset&amp;DYN_ARGS=TRUE&amp;DOC_NAME=FAT:FQL_AUDITING_CLIENT_TEMPLATE.FAT&amp;display_string=Audit&amp;VAR:KEY=QXEFURARKJ&amp;VAR:QUERY=RkZfR1JPU1NfTUdOKE1PTiwwKQ==&amp;WINDOW=FIRST_POPUP&amp;HEIGHT=450&amp;WIDTH=450&amp;START_MAXIMIZED=","FALSE&amp;VAR:CALENDAR=US&amp;VAR:SYMBOL=ACN&amp;VAR:INDEX=0"}</definedName>
    <definedName name="_977__FDSAUDITLINK__" hidden="1">{"fdsup://directions/FAT Viewer?action=UPDATE&amp;creator=factset&amp;DYN_ARGS=TRUE&amp;DOC_NAME=FAT:FQL_AUDITING_CLIENT_TEMPLATE.FAT&amp;display_string=Audit&amp;VAR:KEY=QXEFURARKJ&amp;VAR:QUERY=RkZfR1JPU1NfTUdOKE1PTiwwKQ==&amp;WINDOW=FIRST_POPUP&amp;HEIGHT=450&amp;WIDTH=450&amp;START_MAXIMIZED=","FALSE&amp;VAR:CALENDAR=US&amp;VAR:SYMBOL=ACN&amp;VAR:INDEX=0"}</definedName>
    <definedName name="_978__FDSAUDITLINK__" localSheetId="2" hidden="1">{"fdsup://Directions/FactSet Auditing Viewer?action=AUDIT_VALUE&amp;DB=129&amp;ID1=42823610&amp;VALUEID=01001&amp;SDATE=2005&amp;PERIODTYPE=ANN_STD&amp;window=popup_no_bar&amp;width=385&amp;height=120&amp;START_MAXIMIZED=FALSE&amp;creator=factset&amp;display_string=Audit"}</definedName>
    <definedName name="_978__FDSAUDITLINK__" hidden="1">{"fdsup://Directions/FactSet Auditing Viewer?action=AUDIT_VALUE&amp;DB=129&amp;ID1=42823610&amp;VALUEID=01001&amp;SDATE=2005&amp;PERIODTYPE=ANN_STD&amp;window=popup_no_bar&amp;width=385&amp;height=120&amp;START_MAXIMIZED=FALSE&amp;creator=factset&amp;display_string=Audit"}</definedName>
    <definedName name="_979__FDSAUDITLINK__" localSheetId="2" hidden="1">{"fdsup://Directions/FactSet Auditing Viewer?action=AUDIT_VALUE&amp;DB=129&amp;ID1=22544710&amp;VALUEID=01001&amp;SDATE=2005&amp;PERIODTYPE=ANN_STD&amp;window=popup_no_bar&amp;width=385&amp;height=120&amp;START_MAXIMIZED=FALSE&amp;creator=factset&amp;display_string=Audit"}</definedName>
    <definedName name="_979__FDSAUDITLINK__" hidden="1">{"fdsup://Directions/FactSet Auditing Viewer?action=AUDIT_VALUE&amp;DB=129&amp;ID1=22544710&amp;VALUEID=01001&amp;SDATE=2005&amp;PERIODTYPE=ANN_STD&amp;window=popup_no_bar&amp;width=385&amp;height=120&amp;START_MAXIMIZED=FALSE&amp;creator=factset&amp;display_string=Audit"}</definedName>
    <definedName name="_980__FDSAUDITLINK__" localSheetId="2" hidden="1">{"fdsup://Directions/FactSet Auditing Viewer?action=AUDIT_VALUE&amp;DB=129&amp;ID1=45920010&amp;VALUEID=01001&amp;SDATE=2009&amp;PERIODTYPE=ANN_STD&amp;window=popup_no_bar&amp;width=385&amp;height=120&amp;START_MAXIMIZED=FALSE&amp;creator=factset&amp;display_string=Audit"}</definedName>
    <definedName name="_980__FDSAUDITLINK__" hidden="1">{"fdsup://Directions/FactSet Auditing Viewer?action=AUDIT_VALUE&amp;DB=129&amp;ID1=45920010&amp;VALUEID=01001&amp;SDATE=2009&amp;PERIODTYPE=ANN_STD&amp;window=popup_no_bar&amp;width=385&amp;height=120&amp;START_MAXIMIZED=FALSE&amp;creator=factset&amp;display_string=Audit"}</definedName>
    <definedName name="_981__FDSAUDITLINK__" localSheetId="2" hidden="1">{"fdsup://Directions/FactSet Auditing Viewer?action=AUDIT_VALUE&amp;DB=129&amp;ID1=38259P50&amp;VALUEID=01001&amp;SDATE=2009&amp;PERIODTYPE=ANN_STD&amp;window=popup_no_bar&amp;width=385&amp;height=120&amp;START_MAXIMIZED=FALSE&amp;creator=factset&amp;display_string=Audit"}</definedName>
    <definedName name="_981__FDSAUDITLINK__" hidden="1">{"fdsup://Directions/FactSet Auditing Viewer?action=AUDIT_VALUE&amp;DB=129&amp;ID1=38259P50&amp;VALUEID=01001&amp;SDATE=2009&amp;PERIODTYPE=ANN_STD&amp;window=popup_no_bar&amp;width=385&amp;height=120&amp;START_MAXIMIZED=FALSE&amp;creator=factset&amp;display_string=Audit"}</definedName>
    <definedName name="_982__FDSAUDITLINK__" localSheetId="2" hidden="1">{"fdsup://Directions/FactSet Auditing Viewer?action=AUDIT_VALUE&amp;DB=129&amp;ID1=00846U10&amp;VALUEID=01001&amp;SDATE=2009&amp;PERIODTYPE=ANN_STD&amp;window=popup_no_bar&amp;width=385&amp;height=120&amp;START_MAXIMIZED=FALSE&amp;creator=factset&amp;display_string=Audit"}</definedName>
    <definedName name="_982__FDSAUDITLINK__" hidden="1">{"fdsup://Directions/FactSet Auditing Viewer?action=AUDIT_VALUE&amp;DB=129&amp;ID1=00846U10&amp;VALUEID=01001&amp;SDATE=2009&amp;PERIODTYPE=ANN_STD&amp;window=popup_no_bar&amp;width=385&amp;height=120&amp;START_MAXIMIZED=FALSE&amp;creator=factset&amp;display_string=Audit"}</definedName>
    <definedName name="_983__FDSAUDITLINK__" localSheetId="2" hidden="1">{"fdsup://directions/FAT Viewer?action=UPDATE&amp;creator=factset&amp;DYN_ARGS=TRUE&amp;DOC_NAME=FAT:FQL_AUDITING_CLIENT_TEMPLATE.FAT&amp;display_string=Audit&amp;VAR:KEY=WXITSTMLGX&amp;VAR:QUERY=RkZfRlJFRV9DRihMVE0sMCwsLCxVU0Qp&amp;WINDOW=FIRST_POPUP&amp;HEIGHT=450&amp;WIDTH=450&amp;START_MAXIMI","ZED=FALSE&amp;VAR:CALENDAR=US&amp;VAR:SYMBOL=TECHNOLOGY&amp;VAR:INDEX=0"}</definedName>
    <definedName name="_983__FDSAUDITLINK__" hidden="1">{"fdsup://directions/FAT Viewer?action=UPDATE&amp;creator=factset&amp;DYN_ARGS=TRUE&amp;DOC_NAME=FAT:FQL_AUDITING_CLIENT_TEMPLATE.FAT&amp;display_string=Audit&amp;VAR:KEY=WXITSTMLGX&amp;VAR:QUERY=RkZfRlJFRV9DRihMVE0sMCwsLCxVU0Qp&amp;WINDOW=FIRST_POPUP&amp;HEIGHT=450&amp;WIDTH=450&amp;START_MAXIMI","ZED=FALSE&amp;VAR:CALENDAR=US&amp;VAR:SYMBOL=TECHNOLOGY&amp;VAR:INDEX=0"}</definedName>
    <definedName name="_984__FDSAUDITLINK__" localSheetId="2" hidden="1">{"fdsup://directions/FAT Viewer?action=UPDATE&amp;creator=factset&amp;DYN_ARGS=TRUE&amp;DOC_NAME=FAT:FQL_AUDITING_CLIENT_TEMPLATE.FAT&amp;display_string=Audit&amp;VAR:KEY=EFKNAPYFWH&amp;VAR:QUERY=RkZfRlJFRV9DRihMVE0sMCwsLCxVU0Qp&amp;WINDOW=FIRST_POPUP&amp;HEIGHT=450&amp;WIDTH=450&amp;START_MAXIMI","ZED=FALSE&amp;VAR:CALENDAR=US&amp;VAR:SYMBOL=VMI&amp;VAR:INDEX=0"}</definedName>
    <definedName name="_984__FDSAUDITLINK__" hidden="1">{"fdsup://directions/FAT Viewer?action=UPDATE&amp;creator=factset&amp;DYN_ARGS=TRUE&amp;DOC_NAME=FAT:FQL_AUDITING_CLIENT_TEMPLATE.FAT&amp;display_string=Audit&amp;VAR:KEY=EFKNAPYFWH&amp;VAR:QUERY=RkZfRlJFRV9DRihMVE0sMCwsLCxVU0Qp&amp;WINDOW=FIRST_POPUP&amp;HEIGHT=450&amp;WIDTH=450&amp;START_MAXIMI","ZED=FALSE&amp;VAR:CALENDAR=US&amp;VAR:SYMBOL=VMI&amp;VAR:INDEX=0"}</definedName>
    <definedName name="_985__FDSAUDITLINK__" localSheetId="2" hidden="1">{"fdsup://directions/FAT Viewer?action=UPDATE&amp;creator=factset&amp;DYN_ARGS=TRUE&amp;DOC_NAME=FAT:FQL_AUDITING_CLIENT_TEMPLATE.FAT&amp;display_string=Audit&amp;VAR:KEY=WRCTMTYZYJ&amp;VAR:QUERY=RkZfRlJFRV9DRihMVE0sMCwsLCxVU0Qp&amp;WINDOW=FIRST_POPUP&amp;HEIGHT=450&amp;WIDTH=450&amp;START_MAXIMI","ZED=FALSE&amp;VAR:CALENDAR=US&amp;VAR:SYMBOL=PWR&amp;VAR:INDEX=0"}</definedName>
    <definedName name="_985__FDSAUDITLINK__" hidden="1">{"fdsup://directions/FAT Viewer?action=UPDATE&amp;creator=factset&amp;DYN_ARGS=TRUE&amp;DOC_NAME=FAT:FQL_AUDITING_CLIENT_TEMPLATE.FAT&amp;display_string=Audit&amp;VAR:KEY=WRCTMTYZYJ&amp;VAR:QUERY=RkZfRlJFRV9DRihMVE0sMCwsLCxVU0Qp&amp;WINDOW=FIRST_POPUP&amp;HEIGHT=450&amp;WIDTH=450&amp;START_MAXIMI","ZED=FALSE&amp;VAR:CALENDAR=US&amp;VAR:SYMBOL=PWR&amp;VAR:INDEX=0"}</definedName>
    <definedName name="_986__FDSAUDITLINK__" localSheetId="2" hidden="1">{"fdsup://directions/FAT Viewer?action=UPDATE&amp;creator=factset&amp;DYN_ARGS=TRUE&amp;DOC_NAME=FAT:FQL_AUDITING_CLIENT_TEMPLATE.FAT&amp;display_string=Audit&amp;VAR:KEY=UVUDATMJEL&amp;VAR:QUERY=RkZfRlJFRV9DRihMVE0sMCwsLCxVU0Qp&amp;WINDOW=FIRST_POPUP&amp;HEIGHT=450&amp;WIDTH=450&amp;START_MAXIMI","ZED=FALSE&amp;VAR:CALENDAR=US&amp;VAR:SYMBOL=PLL&amp;VAR:INDEX=0"}</definedName>
    <definedName name="_986__FDSAUDITLINK__" hidden="1">{"fdsup://directions/FAT Viewer?action=UPDATE&amp;creator=factset&amp;DYN_ARGS=TRUE&amp;DOC_NAME=FAT:FQL_AUDITING_CLIENT_TEMPLATE.FAT&amp;display_string=Audit&amp;VAR:KEY=UVUDATMJEL&amp;VAR:QUERY=RkZfRlJFRV9DRihMVE0sMCwsLCxVU0Qp&amp;WINDOW=FIRST_POPUP&amp;HEIGHT=450&amp;WIDTH=450&amp;START_MAXIMI","ZED=FALSE&amp;VAR:CALENDAR=US&amp;VAR:SYMBOL=PLL&amp;VAR:INDEX=0"}</definedName>
    <definedName name="_987__FDSAUDITLINK__" localSheetId="2" hidden="1">{"fdsup://directions/FAT Viewer?action=UPDATE&amp;creator=factset&amp;DYN_ARGS=TRUE&amp;DOC_NAME=FAT:FQL_AUDITING_CLIENT_TEMPLATE.FAT&amp;display_string=Audit&amp;VAR:KEY=KVIDKJCTKZ&amp;VAR:QUERY=RkZfRlJFRV9DRihMVE0sMCwsLCxVU0Qp&amp;WINDOW=FIRST_POPUP&amp;HEIGHT=450&amp;WIDTH=450&amp;START_MAXIMI","ZED=FALSE&amp;VAR:CALENDAR=US&amp;VAR:SYMBOL=JBHT&amp;VAR:INDEX=0"}</definedName>
    <definedName name="_987__FDSAUDITLINK__" hidden="1">{"fdsup://directions/FAT Viewer?action=UPDATE&amp;creator=factset&amp;DYN_ARGS=TRUE&amp;DOC_NAME=FAT:FQL_AUDITING_CLIENT_TEMPLATE.FAT&amp;display_string=Audit&amp;VAR:KEY=KVIDKJCTKZ&amp;VAR:QUERY=RkZfRlJFRV9DRihMVE0sMCwsLCxVU0Qp&amp;WINDOW=FIRST_POPUP&amp;HEIGHT=450&amp;WIDTH=450&amp;START_MAXIMI","ZED=FALSE&amp;VAR:CALENDAR=US&amp;VAR:SYMBOL=JBHT&amp;VAR:INDEX=0"}</definedName>
    <definedName name="_988__FDSAUDITLINK__" localSheetId="2" hidden="1">{"fdsup://directions/FAT Viewer?action=UPDATE&amp;creator=factset&amp;DYN_ARGS=TRUE&amp;DOC_NAME=FAT:FQL_AUDITING_CLIENT_TEMPLATE.FAT&amp;display_string=Audit&amp;VAR:KEY=CPQLYDWHGF&amp;VAR:QUERY=RkZfRlJFRV9DRihMVE0sMCwsLCxVU0Qp&amp;WINDOW=FIRST_POPUP&amp;HEIGHT=450&amp;WIDTH=450&amp;START_MAXIMI","ZED=FALSE&amp;VAR:CALENDAR=US&amp;VAR:SYMBOL=CMI&amp;VAR:INDEX=0"}</definedName>
    <definedName name="_988__FDSAUDITLINK__" hidden="1">{"fdsup://directions/FAT Viewer?action=UPDATE&amp;creator=factset&amp;DYN_ARGS=TRUE&amp;DOC_NAME=FAT:FQL_AUDITING_CLIENT_TEMPLATE.FAT&amp;display_string=Audit&amp;VAR:KEY=CPQLYDWHGF&amp;VAR:QUERY=RkZfRlJFRV9DRihMVE0sMCwsLCxVU0Qp&amp;WINDOW=FIRST_POPUP&amp;HEIGHT=450&amp;WIDTH=450&amp;START_MAXIMI","ZED=FALSE&amp;VAR:CALENDAR=US&amp;VAR:SYMBOL=CMI&amp;VAR:INDEX=0"}</definedName>
    <definedName name="_989__FDSAUDITLINK__" localSheetId="2" hidden="1">{"fdsup://directions/FAT Viewer?action=UPDATE&amp;creator=factset&amp;DYN_ARGS=TRUE&amp;DOC_NAME=FAT:FQL_AUDITING_CLIENT_TEMPLATE.FAT&amp;display_string=Audit&amp;VAR:KEY=YHSPWFMJUN&amp;VAR:QUERY=RkZfRlJFRV9DRihMVE0sMCwsLCxVU0Qp&amp;WINDOW=FIRST_POPUP&amp;HEIGHT=450&amp;WIDTH=450&amp;START_MAXIMI","ZED=FALSE&amp;VAR:CALENDAR=US&amp;VAR:SYMBOL=ABB&amp;VAR:INDEX=0"}</definedName>
    <definedName name="_989__FDSAUDITLINK__" hidden="1">{"fdsup://directions/FAT Viewer?action=UPDATE&amp;creator=factset&amp;DYN_ARGS=TRUE&amp;DOC_NAME=FAT:FQL_AUDITING_CLIENT_TEMPLATE.FAT&amp;display_string=Audit&amp;VAR:KEY=YHSPWFMJUN&amp;VAR:QUERY=RkZfRlJFRV9DRihMVE0sMCwsLCxVU0Qp&amp;WINDOW=FIRST_POPUP&amp;HEIGHT=450&amp;WIDTH=450&amp;START_MAXIMI","ZED=FALSE&amp;VAR:CALENDAR=US&amp;VAR:SYMBOL=ABB&amp;VAR:INDEX=0"}</definedName>
    <definedName name="_990__FDSAUDITLINK__" localSheetId="2" hidden="1">{"fdsup://Directions/FactSet Auditing Viewer?action=AUDIT_VALUE&amp;DB=129&amp;ID1=23102110&amp;VALUEID=02001&amp;SDATE=201002&amp;PERIODTYPE=QTR_STD&amp;window=popup_no_bar&amp;width=385&amp;height=120&amp;START_MAXIMIZED=FALSE&amp;creator=factset&amp;display_string=Audit"}</definedName>
    <definedName name="_990__FDSAUDITLINK__" hidden="1">{"fdsup://Directions/FactSet Auditing Viewer?action=AUDIT_VALUE&amp;DB=129&amp;ID1=23102110&amp;VALUEID=02001&amp;SDATE=201002&amp;PERIODTYPE=QTR_STD&amp;window=popup_no_bar&amp;width=385&amp;height=120&amp;START_MAXIMIZED=FALSE&amp;creator=factset&amp;display_string=Audit"}</definedName>
    <definedName name="_991__FDSAUDITLINK__" localSheetId="2" hidden="1">{"fdsup://directions/FAT Viewer?action=UPDATE&amp;creator=factset&amp;DYN_ARGS=TRUE&amp;DOC_NAME=FAT:FQL_AUDITING_CLIENT_TEMPLATE.FAT&amp;display_string=Audit&amp;VAR:KEY=GTOREVGVOB&amp;VAR:QUERY=RkZfR1JPU1NfTUdOKE1PTiwwKQ==&amp;WINDOW=FIRST_POPUP&amp;HEIGHT=450&amp;WIDTH=450&amp;START_MAXIMIZED=","FALSE&amp;VAR:CALENDAR=US&amp;VAR:SYMBOL=VMI&amp;VAR:INDEX=0"}</definedName>
    <definedName name="_991__FDSAUDITLINK__" hidden="1">{"fdsup://directions/FAT Viewer?action=UPDATE&amp;creator=factset&amp;DYN_ARGS=TRUE&amp;DOC_NAME=FAT:FQL_AUDITING_CLIENT_TEMPLATE.FAT&amp;display_string=Audit&amp;VAR:KEY=GTOREVGVOB&amp;VAR:QUERY=RkZfR1JPU1NfTUdOKE1PTiwwKQ==&amp;WINDOW=FIRST_POPUP&amp;HEIGHT=450&amp;WIDTH=450&amp;START_MAXIMIZED=","FALSE&amp;VAR:CALENDAR=US&amp;VAR:SYMBOL=VMI&amp;VAR:INDEX=0"}</definedName>
    <definedName name="_992__FDSAUDITLINK__" localSheetId="2" hidden="1">{"fdsup://directions/FAT Viewer?action=UPDATE&amp;creator=factset&amp;DYN_ARGS=TRUE&amp;DOC_NAME=FAT:FQL_AUDITING_CLIENT_TEMPLATE.FAT&amp;display_string=Audit&amp;VAR:KEY=UVGFCPAVQN&amp;VAR:QUERY=RkZfR1JPU1NfTUdOKE1PTiwwKQ==&amp;WINDOW=FIRST_POPUP&amp;HEIGHT=450&amp;WIDTH=450&amp;START_MAXIMIZED=","FALSE&amp;VAR:CALENDAR=US&amp;VAR:SYMBOL=PWR&amp;VAR:INDEX=0"}</definedName>
    <definedName name="_992__FDSAUDITLINK__" hidden="1">{"fdsup://directions/FAT Viewer?action=UPDATE&amp;creator=factset&amp;DYN_ARGS=TRUE&amp;DOC_NAME=FAT:FQL_AUDITING_CLIENT_TEMPLATE.FAT&amp;display_string=Audit&amp;VAR:KEY=UVGFCPAVQN&amp;VAR:QUERY=RkZfR1JPU1NfTUdOKE1PTiwwKQ==&amp;WINDOW=FIRST_POPUP&amp;HEIGHT=450&amp;WIDTH=450&amp;START_MAXIMIZED=","FALSE&amp;VAR:CALENDAR=US&amp;VAR:SYMBOL=PWR&amp;VAR:INDEX=0"}</definedName>
    <definedName name="_993__FDSAUDITLINK__" localSheetId="2" hidden="1">{"fdsup://directions/FAT Viewer?action=UPDATE&amp;creator=factset&amp;DYN_ARGS=TRUE&amp;DOC_NAME=FAT:FQL_AUDITING_CLIENT_TEMPLATE.FAT&amp;display_string=Audit&amp;VAR:KEY=CXKBMLCVSV&amp;VAR:QUERY=RkZfR1JPU1NfTUdOKE1PTiwwKQ==&amp;WINDOW=FIRST_POPUP&amp;HEIGHT=450&amp;WIDTH=450&amp;START_MAXIMIZED=","FALSE&amp;VAR:CALENDAR=US&amp;VAR:SYMBOL=PLL&amp;VAR:INDEX=0"}</definedName>
    <definedName name="_993__FDSAUDITLINK__" hidden="1">{"fdsup://directions/FAT Viewer?action=UPDATE&amp;creator=factset&amp;DYN_ARGS=TRUE&amp;DOC_NAME=FAT:FQL_AUDITING_CLIENT_TEMPLATE.FAT&amp;display_string=Audit&amp;VAR:KEY=CXKBMLCVSV&amp;VAR:QUERY=RkZfR1JPU1NfTUdOKE1PTiwwKQ==&amp;WINDOW=FIRST_POPUP&amp;HEIGHT=450&amp;WIDTH=450&amp;START_MAXIMIZED=","FALSE&amp;VAR:CALENDAR=US&amp;VAR:SYMBOL=PLL&amp;VAR:INDEX=0"}</definedName>
    <definedName name="_994__FDSAUDITLINK__" localSheetId="2" hidden="1">{"fdsup://directions/FAT Viewer?action=UPDATE&amp;creator=factset&amp;DYN_ARGS=TRUE&amp;DOC_NAME=FAT:FQL_AUDITING_CLIENT_TEMPLATE.FAT&amp;display_string=Audit&amp;VAR:KEY=GXCVOPCDKD&amp;VAR:QUERY=RkZfR1JPU1NfTUdOKE1PTiwwKQ==&amp;WINDOW=FIRST_POPUP&amp;HEIGHT=450&amp;WIDTH=450&amp;START_MAXIMIZED=","FALSE&amp;VAR:CALENDAR=US&amp;VAR:SYMBOL=JBHT&amp;VAR:INDEX=0"}</definedName>
    <definedName name="_994__FDSAUDITLINK__" hidden="1">{"fdsup://directions/FAT Viewer?action=UPDATE&amp;creator=factset&amp;DYN_ARGS=TRUE&amp;DOC_NAME=FAT:FQL_AUDITING_CLIENT_TEMPLATE.FAT&amp;display_string=Audit&amp;VAR:KEY=GXCVOPCDKD&amp;VAR:QUERY=RkZfR1JPU1NfTUdOKE1PTiwwKQ==&amp;WINDOW=FIRST_POPUP&amp;HEIGHT=450&amp;WIDTH=450&amp;START_MAXIMIZED=","FALSE&amp;VAR:CALENDAR=US&amp;VAR:SYMBOL=JBHT&amp;VAR:INDEX=0"}</definedName>
    <definedName name="_995__FDSAUDITLINK__" localSheetId="2" hidden="1">{"fdsup://directions/FAT Viewer?action=UPDATE&amp;creator=factset&amp;DYN_ARGS=TRUE&amp;DOC_NAME=FAT:FQL_AUDITING_CLIENT_TEMPLATE.FAT&amp;display_string=Audit&amp;VAR:KEY=UZMLQJQLAX&amp;VAR:QUERY=RkZfR1JPU1NfTUdOKE1PTiwwKQ==&amp;WINDOW=FIRST_POPUP&amp;HEIGHT=450&amp;WIDTH=450&amp;START_MAXIMIZED=","FALSE&amp;VAR:CALENDAR=US&amp;VAR:SYMBOL=CMI&amp;VAR:INDEX=0"}</definedName>
    <definedName name="_995__FDSAUDITLINK__" hidden="1">{"fdsup://directions/FAT Viewer?action=UPDATE&amp;creator=factset&amp;DYN_ARGS=TRUE&amp;DOC_NAME=FAT:FQL_AUDITING_CLIENT_TEMPLATE.FAT&amp;display_string=Audit&amp;VAR:KEY=UZMLQJQLAX&amp;VAR:QUERY=RkZfR1JPU1NfTUdOKE1PTiwwKQ==&amp;WINDOW=FIRST_POPUP&amp;HEIGHT=450&amp;WIDTH=450&amp;START_MAXIMIZED=","FALSE&amp;VAR:CALENDAR=US&amp;VAR:SYMBOL=CMI&amp;VAR:INDEX=0"}</definedName>
    <definedName name="_996__FDSAUDITLINK__" localSheetId="2" hidden="1">{"fdsup://directions/FAT Viewer?action=UPDATE&amp;creator=factset&amp;DYN_ARGS=TRUE&amp;DOC_NAME=FAT:FQL_AUDITING_CLIENT_TEMPLATE.FAT&amp;display_string=Audit&amp;VAR:KEY=CHOHCFYNAZ&amp;VAR:QUERY=RkZfR1JPU1NfTUdOKE1PTiwwKQ==&amp;WINDOW=FIRST_POPUP&amp;HEIGHT=450&amp;WIDTH=450&amp;START_MAXIMIZED=","FALSE&amp;VAR:CALENDAR=US&amp;VAR:SYMBOL=ABB&amp;VAR:INDEX=0"}</definedName>
    <definedName name="_996__FDSAUDITLINK__" hidden="1">{"fdsup://directions/FAT Viewer?action=UPDATE&amp;creator=factset&amp;DYN_ARGS=TRUE&amp;DOC_NAME=FAT:FQL_AUDITING_CLIENT_TEMPLATE.FAT&amp;display_string=Audit&amp;VAR:KEY=CHOHCFYNAZ&amp;VAR:QUERY=RkZfR1JPU1NfTUdOKE1PTiwwKQ==&amp;WINDOW=FIRST_POPUP&amp;HEIGHT=450&amp;WIDTH=450&amp;START_MAXIMIZED=","FALSE&amp;VAR:CALENDAR=US&amp;VAR:SYMBOL=ABB&amp;VAR:INDEX=0"}</definedName>
    <definedName name="_997__FDSAUDITLINK__" localSheetId="2" hidden="1">{"fdsup://Directions/FactSet Auditing Viewer?action=AUDIT_VALUE&amp;DB=129&amp;ID1=69642930&amp;VALUEID=01001&amp;SDATE=2005&amp;PERIODTYPE=ANN_STD&amp;window=popup_no_bar&amp;width=385&amp;height=120&amp;START_MAXIMIZED=FALSE&amp;creator=factset&amp;display_string=Audit"}</definedName>
    <definedName name="_997__FDSAUDITLINK__" hidden="1">{"fdsup://Directions/FactSet Auditing Viewer?action=AUDIT_VALUE&amp;DB=129&amp;ID1=69642930&amp;VALUEID=01001&amp;SDATE=2005&amp;PERIODTYPE=ANN_STD&amp;window=popup_no_bar&amp;width=385&amp;height=120&amp;START_MAXIMIZED=FALSE&amp;creator=factset&amp;display_string=Audit"}</definedName>
    <definedName name="_998__FDSAUDITLINK__" localSheetId="2" hidden="1">{"fdsup://Directions/FactSet Auditing Viewer?action=AUDIT_VALUE&amp;DB=129&amp;ID1=44565810&amp;VALUEID=01001&amp;SDATE=2004&amp;PERIODTYPE=ANN_STD&amp;window=popup_no_bar&amp;width=385&amp;height=120&amp;START_MAXIMIZED=FALSE&amp;creator=factset&amp;display_string=Audit"}</definedName>
    <definedName name="_998__FDSAUDITLINK__" hidden="1">{"fdsup://Directions/FactSet Auditing Viewer?action=AUDIT_VALUE&amp;DB=129&amp;ID1=44565810&amp;VALUEID=01001&amp;SDATE=2004&amp;PERIODTYPE=ANN_STD&amp;window=popup_no_bar&amp;width=385&amp;height=120&amp;START_MAXIMIZED=FALSE&amp;creator=factset&amp;display_string=Audit"}</definedName>
    <definedName name="_999__FDSAUDITLINK__" localSheetId="2" hidden="1">{"fdsup://Directions/FactSet Auditing Viewer?action=AUDIT_VALUE&amp;DB=129&amp;ID1=23102110&amp;VALUEID=01001&amp;SDATE=2004&amp;PERIODTYPE=ANN_STD&amp;window=popup_no_bar&amp;width=385&amp;height=120&amp;START_MAXIMIZED=FALSE&amp;creator=factset&amp;display_string=Audit"}</definedName>
    <definedName name="_999__FDSAUDITLINK__" hidden="1">{"fdsup://Directions/FactSet Auditing Viewer?action=AUDIT_VALUE&amp;DB=129&amp;ID1=23102110&amp;VALUEID=01001&amp;SDATE=2004&amp;PERIODTYPE=ANN_STD&amp;window=popup_no_bar&amp;width=385&amp;height=120&amp;START_MAXIMIZED=FALSE&amp;creator=factset&amp;display_string=Audit"}</definedName>
    <definedName name="_auv01">'[2]Rev Drivers'!$BA$39</definedName>
    <definedName name="_auv02">'[2]Rev Drivers'!$BB$39</definedName>
    <definedName name="_bdm.0b271011408148fb83687e3c26723a1d.edm" hidden="1">#REF!</definedName>
    <definedName name="_bdm.0E6A1B9A9F9542DBA6DDB03B769B2B35.edm" hidden="1">#REF!</definedName>
    <definedName name="_bdm.3c29de32b47647ecacb243e0e42e09d2.edm" hidden="1">#REF!</definedName>
    <definedName name="_bdm.59b9cb40ab9e40d68d0d7391778ae0ae.edm" hidden="1">#REF!</definedName>
    <definedName name="_bdm.5B6E2DDB702A4E6A93D3915BA5E15428.edm" hidden="1">#REF!</definedName>
    <definedName name="_bdm.69612561eb2141d2947dcf2216e1b827.edm" hidden="1">#REF!</definedName>
    <definedName name="_bdm.75E570D0A0484361A78C863BD58498A2.edm" hidden="1">#REF!</definedName>
    <definedName name="_bdm.923903CBDF5F4B34A473FE5C5EAC40E9.edm" hidden="1">#REF!</definedName>
    <definedName name="_bdm.9521a03438bf4e29a80d6394c9e693d1.edm" hidden="1">#REF!</definedName>
    <definedName name="_bdm.996f266935cd4e79bd2851bba885491c.edm" hidden="1">#REF!</definedName>
    <definedName name="_bdm.9CDDAC032DC441F9A97B1D05DEE09FC4.edm" hidden="1">#REF!</definedName>
    <definedName name="_bdm.a0dab6b0394d44e398a2d0459c5f9d0f.edm" hidden="1">#REF!</definedName>
    <definedName name="_bdm.a2875bb273e240aa9c32ddaa60ef5553.edm" hidden="1">#REF!</definedName>
    <definedName name="_bdm.EDEDEF6CA5594BB89940242D3D7BC192.edm" hidden="1">#REF!</definedName>
    <definedName name="_bdm.F2D8DADC6BFA482A9EF31FD042A68529.edm" hidden="1">#REF!</definedName>
    <definedName name="_bdm.FastTrackBookmark.1_5_2018_12_14_34_PM.edm" localSheetId="8" hidden="1">#REF!</definedName>
    <definedName name="_bdm.FastTrackBookmark.1_5_2018_12_14_34_PM.edm" localSheetId="7" hidden="1">#REF!</definedName>
    <definedName name="_bdm.FastTrackBookmark.1_5_2018_12_14_34_PM.edm" hidden="1">#REF!</definedName>
    <definedName name="_bdm.FastTrackBookmark.10_1_2020_4_51_37_PM.edm" hidden="1">[10]Model!#REF!</definedName>
    <definedName name="_bdm.FastTrackBookmark.10_3_2018_5_53_46_PM.edm" hidden="1">#REF!</definedName>
    <definedName name="_bdm.FastTrackBookmark.2_14_2019_10_25_11_AM.edm" localSheetId="8" hidden="1">#REF!</definedName>
    <definedName name="_bdm.FastTrackBookmark.2_14_2019_10_25_11_AM.edm" localSheetId="7" hidden="1">#REF!</definedName>
    <definedName name="_bdm.FastTrackBookmark.2_14_2019_10_25_11_AM.edm" hidden="1">#REF!</definedName>
    <definedName name="_bdm.FastTrackBookmark.2_2_2018_3_38_59_PM.edm" localSheetId="8" hidden="1">#REF!</definedName>
    <definedName name="_bdm.FastTrackBookmark.2_2_2018_3_38_59_PM.edm" localSheetId="7" hidden="1">#REF!</definedName>
    <definedName name="_bdm.FastTrackBookmark.2_2_2018_3_38_59_PM.edm" hidden="1">#REF!</definedName>
    <definedName name="_bdm.FastTrackBookmark.4_17_2019_12_53_21_PM.edm" localSheetId="8" hidden="1">#REF!</definedName>
    <definedName name="_bdm.FastTrackBookmark.4_17_2019_12_53_21_PM.edm" localSheetId="7" hidden="1">#REF!</definedName>
    <definedName name="_bdm.FastTrackBookmark.4_17_2019_12_53_21_PM.edm" hidden="1">#REF!</definedName>
    <definedName name="_bdm.FastTrackBookmark.4_23_2019_8_20_03_AM.edm" hidden="1">#REF!</definedName>
    <definedName name="_bdm.FastTrackBookmark.5_2_2019_11_27_38_AM.edm" hidden="1">'[11]QTR-EPS'!#REF!</definedName>
    <definedName name="_bdm.FastTrackBookmark.6_14_2019_11_23_42_AM.edm" localSheetId="8" hidden="1">#REF!</definedName>
    <definedName name="_bdm.FastTrackBookmark.6_14_2019_11_23_42_AM.edm" localSheetId="7" hidden="1">#REF!</definedName>
    <definedName name="_bdm.FastTrackBookmark.6_14_2019_11_23_42_AM.edm" hidden="1">#REF!</definedName>
    <definedName name="_bdm.FastTrackBookmark.7_12_2018_12_51_46_PM.edm" hidden="1">#REF!</definedName>
    <definedName name="_bdm.FastTrackBookmark.7_14_2017_1_43_00_PM.edm" localSheetId="8" hidden="1">#REF!</definedName>
    <definedName name="_bdm.FastTrackBookmark.7_14_2017_1_43_00_PM.edm" localSheetId="7" hidden="1">#REF!</definedName>
    <definedName name="_bdm.FastTrackBookmark.7_14_2017_1_43_00_PM.edm" hidden="1">'QTR-REV'!$AO$38:$CS$38</definedName>
    <definedName name="_bdm.FastTrackBookmark.7_2_2018_10_09_39_AM.edm" localSheetId="8" hidden="1">#REF!</definedName>
    <definedName name="_bdm.FastTrackBookmark.7_2_2018_10_09_39_AM.edm" localSheetId="2" hidden="1">#REF!</definedName>
    <definedName name="_bdm.FastTrackBookmark.7_2_2018_10_09_39_AM.edm" localSheetId="7" hidden="1">#REF!</definedName>
    <definedName name="_bdm.FastTrackBookmark.7_2_2018_10_09_39_AM.edm" hidden="1">#REF!</definedName>
    <definedName name="_bdm.FastTrackBookmark.7_22_2020_10_15_20_PM.edm" hidden="1">#REF!</definedName>
    <definedName name="_bdm.FastTrackBookmark.7_6_2017_5_10_11_PM.edm" hidden="1">#REF!</definedName>
    <definedName name="_bdm.FastTrackBookmark.8_30_2019_11_45_06_AM.edm" localSheetId="8" hidden="1">#REF!</definedName>
    <definedName name="_bdm.FastTrackBookmark.8_30_2019_11_45_06_AM.edm" localSheetId="7" hidden="1">#REF!</definedName>
    <definedName name="_bdm.FastTrackBookmark.8_30_2019_11_45_06_AM.edm" hidden="1">#REF!</definedName>
    <definedName name="_bdm.FastTrackBookmark.9_13_2019_9_03_03_AM.edm" localSheetId="8" hidden="1">#REF!</definedName>
    <definedName name="_bdm.FastTrackBookmark.9_13_2019_9_03_03_AM.edm" localSheetId="7" hidden="1">#REF!</definedName>
    <definedName name="_bdm.FastTrackBookmark.9_13_2019_9_03_03_AM.edm" hidden="1">#REF!</definedName>
    <definedName name="_cap01">'[2]Rev Drivers'!$BA$45</definedName>
    <definedName name="_cap02">'[2]Rev Drivers'!$BB$45</definedName>
    <definedName name="_cap03">'[2]Rev Drivers'!$BC$45</definedName>
    <definedName name="_CF30360">[12]TradeInputs!$H$32</definedName>
    <definedName name="_Definitions">[13]Master!$A$280</definedName>
    <definedName name="_Directory_Asst_Revenues">[8]P_L!$A$25:$IV$25</definedName>
    <definedName name="_EBITDA_Directory">[8]P_L!$A$91:$IV$91</definedName>
    <definedName name="_EBITDA_Other_B2C">[8]P_L!$A$99:$IV$99</definedName>
    <definedName name="_Employees_Participation_France">[8]P_L!$A$109:$IV$109</definedName>
    <definedName name="_Employees_Participation_Intl">[8]P_L!$A$110:$IV$110</definedName>
    <definedName name="_EPS94">'[14]Quarterly P&amp;L'!$AL$31</definedName>
    <definedName name="_EPS95">'[14]Quarterly P&amp;L'!$AQ$31</definedName>
    <definedName name="_fcf02">'[15]Forecast Financial'!$G$83</definedName>
    <definedName name="_fcf03">'[15]Forecast Financial'!$M$83</definedName>
    <definedName name="_fcf04">'[15]Forecast Financial'!$S$83</definedName>
    <definedName name="_fcf05">'[15]Forecast Financial'!$Z$83</definedName>
    <definedName name="_fcf06">'[15]Forecast Financial'!$AF$83</definedName>
    <definedName name="_fcf07">'[15]Forecast Financial'!$AL$83</definedName>
    <definedName name="_fcf08">'[15]Forecast Financial'!$AR$83</definedName>
    <definedName name="_Fill" hidden="1">#REF!</definedName>
    <definedName name="_Intergroup_revenues">[8]P_L!$A$48:$IV$48</definedName>
    <definedName name="_iQ_Create_CompliancePointInTime" localSheetId="8">#REF!</definedName>
    <definedName name="_iQ_Create_CompliancePointInTime" localSheetId="7">#REF!</definedName>
    <definedName name="_iQ_Create_CompliancePointInTime">#REF!</definedName>
    <definedName name="_iQ_Create_CompliancePointInTimeAE" localSheetId="8">#REF!</definedName>
    <definedName name="_iQ_Create_CompliancePointInTimeAE" localSheetId="7">#REF!</definedName>
    <definedName name="_iQ_Create_CompliancePointInTimeAE">#REF!</definedName>
    <definedName name="_iQ_Create_CompliancePointInTimeH" localSheetId="8">#REF!</definedName>
    <definedName name="_iQ_Create_CompliancePointInTimeH" localSheetId="7">#REF!</definedName>
    <definedName name="_iQ_Create_CompliancePointInTimeH">#REF!</definedName>
    <definedName name="_iQ_Create_CompliancePointInTimeIK" localSheetId="8">#REF!</definedName>
    <definedName name="_iQ_Create_CompliancePointInTimeIK" localSheetId="7">#REF!</definedName>
    <definedName name="_iQ_Create_CompliancePointInTimeIK">#REF!</definedName>
    <definedName name="_iQ_Create_PointInTime" localSheetId="8">#REF!</definedName>
    <definedName name="_iQ_Create_PointInTime" localSheetId="7">#REF!</definedName>
    <definedName name="_iQ_Create_PointInTime">#REF!</definedName>
    <definedName name="_iQ_Create_PointInTimeAE" localSheetId="8">#REF!</definedName>
    <definedName name="_iQ_Create_PointInTimeAE" localSheetId="7">#REF!</definedName>
    <definedName name="_iQ_Create_PointInTimeAE">#REF!</definedName>
    <definedName name="_iQ_Create_PointInTimeH" localSheetId="8">#REF!</definedName>
    <definedName name="_iQ_Create_PointInTimeH" localSheetId="7">#REF!</definedName>
    <definedName name="_iQ_Create_PointInTimeH">#REF!</definedName>
    <definedName name="_iQ_Create_PointInTimeIK" localSheetId="8">#REF!</definedName>
    <definedName name="_iQ_Create_PointInTimeIK" localSheetId="7">#REF!</definedName>
    <definedName name="_iQ_Create_PointInTimeIK">#REF!</definedName>
    <definedName name="_iQ_Create_PrimaryInstrument" localSheetId="8">#REF!</definedName>
    <definedName name="_iQ_Create_PrimaryInstrument" localSheetId="7">#REF!</definedName>
    <definedName name="_iQ_Create_PrimaryInstrument">#REF!</definedName>
    <definedName name="_iQ_Create_PrimaryInstrumentAE" localSheetId="8">#REF!</definedName>
    <definedName name="_iQ_Create_PrimaryInstrumentAE" localSheetId="7">#REF!</definedName>
    <definedName name="_iQ_Create_PrimaryInstrumentAE">#REF!</definedName>
    <definedName name="_iQ_Create_PrimaryInstrumentH" localSheetId="8">#REF!</definedName>
    <definedName name="_iQ_Create_PrimaryInstrumentH" localSheetId="7">#REF!</definedName>
    <definedName name="_iQ_Create_PrimaryInstrumentH">#REF!</definedName>
    <definedName name="_iQ_Create_PrimaryInstrumentIK" localSheetId="8">#REF!</definedName>
    <definedName name="_iQ_Create_PrimaryInstrumentIK" localSheetId="7">#REF!</definedName>
    <definedName name="_iQ_Create_PrimaryInstrumentIK">#REF!</definedName>
    <definedName name="_iQ_Create_TimeSeriesSection" localSheetId="8">#REF!</definedName>
    <definedName name="_iQ_Create_TimeSeriesSection" localSheetId="7">#REF!</definedName>
    <definedName name="_iQ_Create_TimeSeriesSection">#REF!</definedName>
    <definedName name="_iQ_Create_TimeSeriesSectionAE" localSheetId="8">#REF!</definedName>
    <definedName name="_iQ_Create_TimeSeriesSectionAE" localSheetId="7">#REF!</definedName>
    <definedName name="_iQ_Create_TimeSeriesSectionAE">#REF!</definedName>
    <definedName name="_iQ_Create_TimeSeriesSectionH" localSheetId="8">#REF!</definedName>
    <definedName name="_iQ_Create_TimeSeriesSectionH" localSheetId="7">#REF!</definedName>
    <definedName name="_iQ_Create_TimeSeriesSectionH">#REF!</definedName>
    <definedName name="_iQ_Create_TimeSeriesSectionIK" localSheetId="8">#REF!</definedName>
    <definedName name="_iQ_Create_TimeSeriesSectionIK" localSheetId="7">#REF!</definedName>
    <definedName name="_iQ_Create_TimeSeriesSectionIK">#REF!</definedName>
    <definedName name="_Key1" hidden="1">[5]COMP!#REF!</definedName>
    <definedName name="_NG_08b03">'QTR-EPS'!$AL$33:$AO$36</definedName>
    <definedName name="_NG_0ac38" localSheetId="8">#REF!</definedName>
    <definedName name="_NG_0ac38" localSheetId="7">#REF!</definedName>
    <definedName name="_NG_0ac38">#REF!</definedName>
    <definedName name="_NG_2c33c">'QTR-EPS'!$AF$26:$AL$29</definedName>
    <definedName name="_NG_873af" localSheetId="8">#REF!</definedName>
    <definedName name="_NG_873af" localSheetId="7">#REF!</definedName>
    <definedName name="_NG_873af">#REF!</definedName>
    <definedName name="_NG_c3fd1" localSheetId="8">#REF!</definedName>
    <definedName name="_NG_c3fd1" localSheetId="7">#REF!</definedName>
    <definedName name="_NG_c3fd1">#REF!</definedName>
    <definedName name="_NG_eb9e6" localSheetId="8">#REF!</definedName>
    <definedName name="_NG_eb9e6" localSheetId="7">#REF!</definedName>
    <definedName name="_NG_eb9e6">#REF!</definedName>
    <definedName name="_ogq101">'[2]Rev Drivers'!$Z$44</definedName>
    <definedName name="_ogq102">'[2]Rev Drivers'!$AD$44</definedName>
    <definedName name="_ogq103">'[2]Rev Drivers'!$AH$44</definedName>
    <definedName name="_ogq201">'[2]Rev Drivers'!$AA$44</definedName>
    <definedName name="_ogq202">'[2]Rev Drivers'!$AE$44</definedName>
    <definedName name="_ogq203">'[2]Rev Drivers'!$AI$44</definedName>
    <definedName name="_ogq301">'[2]Rev Drivers'!$AB$44</definedName>
    <definedName name="_ogq302">'[2]Rev Drivers'!$AF$44</definedName>
    <definedName name="_ogq303">'[2]Rev Drivers'!$AJ$44</definedName>
    <definedName name="_ogq401">'[2]Rev Drivers'!$AC$44</definedName>
    <definedName name="_ogq402">'[2]Rev Drivers'!$AG$44</definedName>
    <definedName name="_ogq403">'[2]Rev Drivers'!$AK$44</definedName>
    <definedName name="_Order1" hidden="1">255</definedName>
    <definedName name="_Order2" hidden="1">255</definedName>
    <definedName name="_Other_B2C_Revenues">[8]P_L!$A$36:$IV$36</definedName>
    <definedName name="_Other_Revenues">[8]P_L!$A$27:$IV$27</definedName>
    <definedName name="_Parse_In" hidden="1">[16]Comps!#REF!</definedName>
    <definedName name="_Parse_Out" hidden="1">[16]Comps!#REF!</definedName>
    <definedName name="_Regression_Out" hidden="1">#REF!</definedName>
    <definedName name="_Regression_X" hidden="1">#REF!</definedName>
    <definedName name="_Regression_Y" hidden="1">#REF!</definedName>
    <definedName name="_reV" localSheetId="2" hidden="1">{"ENBREL",#N/A,FALSE,"Sheet1";"RenaGel",#N/A,FALSE,"Sheet1";"HIV PI",#N/A,FALSE,"Sheet1";"MS",#N/A,FALSE,"Sheet1"}</definedName>
    <definedName name="_reV" hidden="1">{"ENBREL",#N/A,FALSE,"Sheet1";"RenaGel",#N/A,FALSE,"Sheet1";"HIV PI",#N/A,FALSE,"Sheet1";"MS",#N/A,FALSE,"Sheet1"}</definedName>
    <definedName name="_rev1" localSheetId="11">[6]Sheet1!$A$8:$G$103</definedName>
    <definedName name="_rev1">[6]Sheet1!$A$8:$G$103</definedName>
    <definedName name="_rev2" localSheetId="11">[6]Sheet1!$A$105:$G$155</definedName>
    <definedName name="_rev2">[6]Sheet1!$A$105:$G$155</definedName>
    <definedName name="_rev3" localSheetId="11">[6]Sheet1!$A$157:$G$197</definedName>
    <definedName name="_rev3">[6]Sheet1!$A$157:$G$197</definedName>
    <definedName name="_RevlimidRevised" localSheetId="2" hidden="1">{"ENBREL",#N/A,FALSE,"Sheet1";"RenaGel",#N/A,FALSE,"Sheet1";"HIV PI",#N/A,FALSE,"Sheet1";"MS",#N/A,FALSE,"Sheet1"}</definedName>
    <definedName name="_RevlimidRevised" hidden="1">{"ENBREL",#N/A,FALSE,"Sheet1";"RenaGel",#N/A,FALSE,"Sheet1";"HIV PI",#N/A,FALSE,"Sheet1";"MS",#N/A,FALSE,"Sheet1"}</definedName>
    <definedName name="_rlq101">'[2]Rev Drivers'!$Z$43</definedName>
    <definedName name="_rlq102">'[2]Rev Drivers'!$AD$43</definedName>
    <definedName name="_rlq103">'[2]Rev Drivers'!$AH$43</definedName>
    <definedName name="_rlq201">'[2]Rev Drivers'!$AA$43</definedName>
    <definedName name="_rlq202">'[2]Rev Drivers'!$AE$43</definedName>
    <definedName name="_rlq203">'[2]Rev Drivers'!$AI$43</definedName>
    <definedName name="_rlq301">'[2]Rev Drivers'!$AB$43</definedName>
    <definedName name="_rlq302">'[2]Rev Drivers'!$AF$43</definedName>
    <definedName name="_rlq303">'[2]Rev Drivers'!$AJ$43</definedName>
    <definedName name="_rlq401">'[2]Rev Drivers'!$AC$43</definedName>
    <definedName name="_rlq402">'[2]Rev Drivers'!$AG$43</definedName>
    <definedName name="_rlq403">'[2]Rev Drivers'!$AK$43</definedName>
    <definedName name="_Sort" hidden="1">[5]COMP!#REF!</definedName>
    <definedName name="_Table1_In1" localSheetId="8" hidden="1">#REF!</definedName>
    <definedName name="_Table1_In1" localSheetId="2" hidden="1">#REF!</definedName>
    <definedName name="_Table1_In1" localSheetId="7" hidden="1">#REF!</definedName>
    <definedName name="_Table1_In1" hidden="1">#REF!</definedName>
    <definedName name="_Table1_Out" localSheetId="8" hidden="1">#REF!</definedName>
    <definedName name="_Table1_Out" localSheetId="7" hidden="1">#REF!</definedName>
    <definedName name="_Table1_Out" hidden="1">#REF!</definedName>
    <definedName name="_Table2_In1" hidden="1">[7]Warrants!#REF!</definedName>
    <definedName name="_Table2_In2" hidden="1">#REF!</definedName>
    <definedName name="_Table2_Out" hidden="1">#REF!</definedName>
    <definedName name="_THALREVISED" localSheetId="2" hidden="1">{"ENBREL",#N/A,FALSE,"Sheet1";"RenaGel",#N/A,FALSE,"Sheet1";"HIV PI",#N/A,FALSE,"Sheet1";"MS",#N/A,FALSE,"Sheet1"}</definedName>
    <definedName name="_THALREVISED" hidden="1">{"ENBREL",#N/A,FALSE,"Sheet1";"RenaGel",#N/A,FALSE,"Sheet1";"HIV PI",#N/A,FALSE,"Sheet1";"MS",#N/A,FALSE,"Sheet1"}</definedName>
    <definedName name="_U">'[17]Data Validation'!$R$1:$R$65536</definedName>
    <definedName name="AA.CompareQuarters.LatestMRQ">"FY2017"</definedName>
    <definedName name="AA.DBMacroVersion">"1.0.11.0"</definedName>
    <definedName name="AA.HardcodeChecker.LatestMRQ">"FY2009"</definedName>
    <definedName name="AA.PersonalMacro.VersionNumber">"1.5.1.3"</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sas" localSheetId="8" hidden="1">{"PR1","pr1",TRUE,"Sch PR-1"}</definedName>
    <definedName name="aassas" localSheetId="2" hidden="1">{"PR1","pr1",TRUE,"Sch PR-1"}</definedName>
    <definedName name="aassas" localSheetId="7" hidden="1">{"PR1","pr1",TRUE,"Sch PR-1"}</definedName>
    <definedName name="aassas" hidden="1">{"PR1","pr1",TRUE,"Sch PR-1"}</definedName>
    <definedName name="abc" localSheetId="2" hidden="1">{"PR1","pr1",TRUE,"Sch PR-1"}</definedName>
    <definedName name="abc" hidden="1">{"PR1","pr1",TRUE,"Sch PR-1"}</definedName>
    <definedName name="abcd" localSheetId="2" hidden="1">{"PR1","pr1",TRUE,"Sch PR-1"}</definedName>
    <definedName name="abcd" hidden="1">{"PR1","pr1",TRUE,"Sch PR-1"}</definedName>
    <definedName name="AboutCompGraph" localSheetId="8">#N/A</definedName>
    <definedName name="AboutCompGraph" localSheetId="11">'Product NPV-old'!AboutCompGraph</definedName>
    <definedName name="AboutCompGraph" localSheetId="7">#N/A</definedName>
    <definedName name="AboutCompGraph">#N/A</definedName>
    <definedName name="ACategory">[12]TradeInputs!$C$38</definedName>
    <definedName name="Accounts_Receivables">[18]Yields!A$65</definedName>
    <definedName name="acs">'[19]SCIMED Old'!$B$3:$U$49</definedName>
    <definedName name="Actiq" localSheetId="8">#REF!</definedName>
    <definedName name="Actiq" localSheetId="7">#REF!</definedName>
    <definedName name="Actiq">#REF!</definedName>
    <definedName name="ad" localSheetId="2" hidden="1">{"INCOMEquarterly1",#N/A,TRUE,"income";"INCOMEquarterly2",#N/A,TRUE,"income"}</definedName>
    <definedName name="ad" hidden="1">{"INCOMEquarterly1",#N/A,TRUE,"income";"INCOMEquarterly2",#N/A,TRUE,"income"}</definedName>
    <definedName name="adasdasdasdasd" localSheetId="8" hidden="1">{"PR1","pr1",TRUE,"Sch PR-1"}</definedName>
    <definedName name="adasdasdasdasd" localSheetId="2" hidden="1">{"PR1","pr1",TRUE,"Sch PR-1"}</definedName>
    <definedName name="adasdasdasdasd" localSheetId="7" hidden="1">{"PR1","pr1",TRUE,"Sch PR-1"}</definedName>
    <definedName name="adasdasdasdasd" hidden="1">{"PR1","pr1",TRUE,"Sch PR-1"}</definedName>
    <definedName name="adfadf\">[13]Master!$A$304</definedName>
    <definedName name="Adjusted_taxes">[13]Master!$A$312</definedName>
    <definedName name="AHC_CAPEX">[20]BalanceSheet!$75:$75</definedName>
    <definedName name="AHC_CAPEX_2004">[20]BalanceSheet!$S$75</definedName>
    <definedName name="AHC_CAPEX_2005">[20]BalanceSheet!$T$75</definedName>
    <definedName name="AHC_CAPEX_2006">[20]BalanceSheet!$U$75</definedName>
    <definedName name="AHC_CAPEX_2007">[20]BalanceSheet!$V$75</definedName>
    <definedName name="AHC_CAPEX_Chems">[20]BalanceSheet!$82:$82</definedName>
    <definedName name="AHC_CAPEX_EP">[20]BalanceSheet!$76:$76</definedName>
    <definedName name="AHC_CAPEX_EP_2004">[20]BalanceSheet!$S$76</definedName>
    <definedName name="AHC_CAPEX_EP_2005">[20]BalanceSheet!$T$76</definedName>
    <definedName name="AHC_CAPEX_EP_2006">[20]BalanceSheet!$U$76</definedName>
    <definedName name="AHC_CAPEX_EP_2007">[20]BalanceSheet!$V$76</definedName>
    <definedName name="AHC_CAPEX_Other">[20]BalanceSheet!$85:$85</definedName>
    <definedName name="AHC_CAPEX_Other_2004">[20]BalanceSheet!$S$85</definedName>
    <definedName name="AHC_CAPEX_Other_2005">[20]BalanceSheet!$T$85</definedName>
    <definedName name="AHC_CAPEX_Other_2006">[20]BalanceSheet!$U$85</definedName>
    <definedName name="AHC_CAPEX_Other_2007">[20]BalanceSheet!$V$85</definedName>
    <definedName name="AHC_CAPEX_RM">[20]BalanceSheet!$79:$79</definedName>
    <definedName name="AHC_CAPEX_RM_2004">[20]BalanceSheet!$S$79</definedName>
    <definedName name="AHC_CAPEX_RM_2005">[20]BalanceSheet!$T$79</definedName>
    <definedName name="AHC_CAPEX_RM_2006">[20]BalanceSheet!$U$79</definedName>
    <definedName name="AHC_CAPEX_RM_2007">[20]BalanceSheet!$V$79</definedName>
    <definedName name="AItem">[12]TradeInputs!$C$39</definedName>
    <definedName name="AJHFkjDGHF" localSheetId="2" hidden="1">{"Annual_Income",#N/A,FALSE,"Report Page";"Balance_Cash_Flow",#N/A,FALSE,"Report Page";"Quarterly_Income",#N/A,FALSE,"Report Page"}</definedName>
    <definedName name="AJHFkjDGHF" hidden="1">{"Annual_Income",#N/A,FALSE,"Report Page";"Balance_Cash_Flow",#N/A,FALSE,"Report Page";"Quarterly_Income",#N/A,FALSE,"Report Page"}</definedName>
    <definedName name="AJHFkjDGHG" localSheetId="2" hidden="1">{"Annual_Income",#N/A,FALSE,"Report Page";"Balance_Cash_Flow",#N/A,FALSE,"Report Page";"Quarterly_Income",#N/A,FALSE,"Report Page"}</definedName>
    <definedName name="AJHFkjDGHG" hidden="1">{"Annual_Income",#N/A,FALSE,"Report Page";"Balance_Cash_Flow",#N/A,FALSE,"Report Page";"Quarterly_Income",#N/A,FALSE,"Report Page"}</definedName>
    <definedName name="Allergan_Inc.">[21]RPCWORK!$A$29:$D$92</definedName>
    <definedName name="Amortize">[12]TradeInputs!$C$13</definedName>
    <definedName name="Annotate_Area" localSheetId="11">[6]Sheet1!$AL$3</definedName>
    <definedName name="Annotate_Area">[6]Sheet1!$AL$3</definedName>
    <definedName name="AnnotateClearSet" localSheetId="11">[6]Sheet1!$AF$7</definedName>
    <definedName name="AnnotateClearSet">[6]Sheet1!$AF$7</definedName>
    <definedName name="AnnotateNoteClear" localSheetId="11">[6]Sheet1!$G$3</definedName>
    <definedName name="AnnotateNoteClear">[6]Sheet1!$G$3</definedName>
    <definedName name="AnnotateNoteReturn" localSheetId="11">[6]Sheet1!$F$3</definedName>
    <definedName name="AnnotateNoteReturn">[6]Sheet1!$F$3</definedName>
    <definedName name="AnnotateNoteSet" localSheetId="11">[6]Sheet1!$AE$7</definedName>
    <definedName name="AnnotateNoteSet">[6]Sheet1!$AE$7</definedName>
    <definedName name="AnnotateStart" localSheetId="11">[6]Sheet1!$AH$3</definedName>
    <definedName name="AnnotateStart">[6]Sheet1!$AH$3</definedName>
    <definedName name="anscount" hidden="1">1</definedName>
    <definedName name="AS2DocOpenMode" hidden="1">"AS2DocumentEdit"</definedName>
    <definedName name="asasasasas" localSheetId="8" hidden="1">{"PR1","pr1",TRUE,"Sch PR-1"}</definedName>
    <definedName name="asasasasas" localSheetId="2" hidden="1">{"PR1","pr1",TRUE,"Sch PR-1"}</definedName>
    <definedName name="asasasasas" localSheetId="7" hidden="1">{"PR1","pr1",TRUE,"Sch PR-1"}</definedName>
    <definedName name="asasasasas" hidden="1">{"PR1","pr1",TRUE,"Sch PR-1"}</definedName>
    <definedName name="asdasd">Sheet1</definedName>
    <definedName name="as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iaOps">[22]Income!$A$254:$AH$347</definedName>
    <definedName name="assasdafsda" localSheetId="8" hidden="1">{"PR1","pr1",TRUE,"Sch PR-1"}</definedName>
    <definedName name="assasdafsda" localSheetId="2" hidden="1">{"PR1","pr1",TRUE,"Sch PR-1"}</definedName>
    <definedName name="assasdafsda" localSheetId="7" hidden="1">{"PR1","pr1",TRUE,"Sch PR-1"}</definedName>
    <definedName name="assasdafsda" hidden="1">{"PR1","pr1",TRUE,"Sch PR-1"}</definedName>
    <definedName name="Assum_First_Proj_Yr">[23]Inputs!$R$10</definedName>
    <definedName name="ATradeNumber">[12]Analytics!$D$17</definedName>
    <definedName name="ATradeType">[12]Analytics!$D$16</definedName>
    <definedName name="AUpdate">1</definedName>
    <definedName name="auvchg01">'[2]Rev Drivers'!$BA$40</definedName>
    <definedName name="Average_invested_capital">'[24]Invested capital_VDF'!$C$86:$AR$86</definedName>
    <definedName name="Average_invested_capital_DCF">[24]DCF_VDF!$C$74:$AZ$74</definedName>
    <definedName name="AVG_DVOL_CG_BM" localSheetId="8">'[25]Data Validation'!$Z:$Z</definedName>
    <definedName name="AVG_DVOL_CG_BM" localSheetId="7">'[25]Data Validation'!$Z:$Z</definedName>
    <definedName name="AVG_DVOL_CG_BM">'[25]Data Validation'!$Z:$Z</definedName>
    <definedName name="avgfdunitsos04">'[26]Financial Calculations'!$V$118</definedName>
    <definedName name="avgfdunitsos05">'[26]Financial Calculations'!$AB$118</definedName>
    <definedName name="avgfdunitsos06">'[26]Financial Calculations'!$AH$118</definedName>
    <definedName name="AvgPrice" localSheetId="11">[6]Sheet1!$Z$4</definedName>
    <definedName name="AvgPrice">[6]Sheet1!$Z$4</definedName>
    <definedName name="avgshos04">'[27]Forecast Financial'!$Q$118</definedName>
    <definedName name="avgshos05">'[27]Forecast Financial'!$W$118</definedName>
    <definedName name="avgunitsos04">'[28]Forecast Financials'!$V$110</definedName>
    <definedName name="avgunitsos05">'[28]Forecast Financials'!$AB$110</definedName>
    <definedName name="avgunitsos06">'[28]Forecast Financials'!$AH$110</definedName>
    <definedName name="aws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ws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xesFormat" localSheetId="8">#N/A</definedName>
    <definedName name="AxesFormat" localSheetId="11">'Product NPV-old'!AxesFormat</definedName>
    <definedName name="AxesFormat" localSheetId="7">#N/A</definedName>
    <definedName name="AxesFormat">#N/A</definedName>
    <definedName name="Azmacort" localSheetId="8">#REF!</definedName>
    <definedName name="Azmacort" localSheetId="7">#REF!</definedName>
    <definedName name="Azmacort">#REF!</definedName>
    <definedName name="BackFromCompanySelector" localSheetId="8">#N/A</definedName>
    <definedName name="BackFromCompanySelector" localSheetId="11">'Product NPV-old'!BackFromCompanySelector</definedName>
    <definedName name="BackFromCompanySelector" localSheetId="7">#N/A</definedName>
    <definedName name="BackFromCompanySelector">#N/A</definedName>
    <definedName name="BackFromItemSelect" localSheetId="8">#N/A</definedName>
    <definedName name="BackFromItemSelect" localSheetId="11">'Product NPV-old'!BackFromItemSelect</definedName>
    <definedName name="BackFromItemSelect" localSheetId="7">#N/A</definedName>
    <definedName name="BackFromItemSelect">#N/A</definedName>
    <definedName name="Balance_Sheet">[18]Yields!$A$60:$A$104</definedName>
    <definedName name="BalshNetDebt">[29]BalSh!$A$67:$IV$67</definedName>
    <definedName name="Bank_Indebtedness">[30]Model!#REF!</definedName>
    <definedName name="Basis">[12]TradeInputs!$F$24</definedName>
    <definedName name="bbb" hidden="1">"iQShowQuarterlyAnnual"</definedName>
    <definedName name="bbreeze01">'[2]Rev Drivers'!$BA$54</definedName>
    <definedName name="bbreeze02">'[2]Rev Drivers'!$BB$54</definedName>
    <definedName name="bbunitgrow00">'[2]Rev Drivers'!$AZ$69</definedName>
    <definedName name="bbunitgrow01">'[2]Rev Drivers'!$BA$69</definedName>
    <definedName name="bbunitgrow02">'[2]Rev Drivers'!$BB$69</definedName>
    <definedName name="bbunitgrowth03">'[2]Rev Drivers'!$BC$69</definedName>
    <definedName name="BCF">[12]TradeInputs!$M$28</definedName>
    <definedName name="bDown" localSheetId="8">#N/A</definedName>
    <definedName name="bDown" localSheetId="11">'Product NPV-old'!bDown</definedName>
    <definedName name="bDown" localSheetId="7">#N/A</definedName>
    <definedName name="bDown">#N/A</definedName>
    <definedName name="BeginDate" localSheetId="11">[6]Sheet1!$S$4</definedName>
    <definedName name="BeginDate">[6]Sheet1!$S$4</definedName>
    <definedName name="BeginDateSet" localSheetId="11">[6]Sheet1!$AJ$6</definedName>
    <definedName name="BeginDateSet">[6]Sheet1!$AJ$6</definedName>
    <definedName name="BeginReturn" localSheetId="11">[6]Sheet1!$Q$4:$S$4</definedName>
    <definedName name="BeginReturn">[6]Sheet1!$Q$4:$S$4</definedName>
    <definedName name="Benicar">[31]Benicar!$A$6:$W$141</definedName>
    <definedName name="BHI" localSheetId="8">[32]cmp!#REF!</definedName>
    <definedName name="BHI" localSheetId="7">[32]cmp!#REF!</definedName>
    <definedName name="BHI">[32]cmp!#REF!</definedName>
    <definedName name="BJS" localSheetId="8">[32]cmp!#REF!</definedName>
    <definedName name="BJS" localSheetId="7">[32]cmp!#REF!</definedName>
    <definedName name="BJS">[32]cmp!#REF!</definedName>
    <definedName name="bkst" localSheetId="2" hidden="1">{#N/A,#N/A,FALSE,"Assumptions";#N/A,#N/A,FALSE,"P&amp;L";#N/A,#N/A,FALSE,"CashFlow";#N/A,#N/A,FALSE,"BalSheet";#N/A,#N/A,FALSE,"Volume";#N/A,#N/A,FALSE,"FeeIncome";#N/A,#N/A,FALSE,"OperExp";#N/A,#N/A,FALSE,"WASI";#N/A,#N/A,FALSE,"EquityInv"}</definedName>
    <definedName name="bkst" hidden="1">{#N/A,#N/A,FALSE,"Assumptions";#N/A,#N/A,FALSE,"P&amp;L";#N/A,#N/A,FALSE,"CashFlow";#N/A,#N/A,FALSE,"BalSheet";#N/A,#N/A,FALSE,"Volume";#N/A,#N/A,FALSE,"FeeIncome";#N/A,#N/A,FALSE,"OperExp";#N/A,#N/A,FALSE,"WASI";#N/A,#N/A,FALSE,"EquityInv"}</definedName>
    <definedName name="BL_30360_A">[12]TradeInputs!$N$20</definedName>
    <definedName name="BL_30360_NA">[12]TradeInputs!$O$20</definedName>
    <definedName name="BL_A360_A">[12]TradeInputs!$N$17</definedName>
    <definedName name="BL_A360_NA">[12]TradeInputs!$O$17</definedName>
    <definedName name="BL_A365_A">[12]TradeInputs!$N$18</definedName>
    <definedName name="BL_A365_NA">[12]TradeInputs!$O$18</definedName>
    <definedName name="BL_ActAct_A">[12]TradeInputs!$N$19</definedName>
    <definedName name="BL_ActAct_NA">[12]TradeInputs!$O$19</definedName>
    <definedName name="BlackWhiteNote" localSheetId="11">[6]Sheet1!$I$9</definedName>
    <definedName name="BlackWhiteNote">[6]Sheet1!$I$9</definedName>
    <definedName name="BlackWhiteSet" localSheetId="11">[6]Sheet1!$AF$1</definedName>
    <definedName name="BlackWhiteSet">[6]Sheet1!$AF$1</definedName>
    <definedName name="bLeft" localSheetId="8">#N/A</definedName>
    <definedName name="bLeft" localSheetId="11">'Product NPV-old'!bLeft</definedName>
    <definedName name="bLeft" localSheetId="7">#N/A</definedName>
    <definedName name="bLeft">#N/A</definedName>
    <definedName name="BLIBOR2">[12]TradeInputs!$M$14</definedName>
    <definedName name="BLIBOR360">[12]TradeInputs!$M$12</definedName>
    <definedName name="BLIBOR365">[12]TradeInputs!$M$13</definedName>
    <definedName name="BLPH1" localSheetId="8" hidden="1">#REF!</definedName>
    <definedName name="BLPH1" localSheetId="2" hidden="1">#REF!</definedName>
    <definedName name="BLPH1" localSheetId="7" hidden="1">#REF!</definedName>
    <definedName name="BLPH1" hidden="1">#REF!</definedName>
    <definedName name="BLPH10" hidden="1">#REF!</definedName>
    <definedName name="BLPH11" localSheetId="8" hidden="1">#REF!</definedName>
    <definedName name="BLPH11" localSheetId="7" hidden="1">#REF!</definedName>
    <definedName name="BLPH11" hidden="1">#REF!</definedName>
    <definedName name="BLPH12" localSheetId="8" hidden="1">#REF!</definedName>
    <definedName name="BLPH12" localSheetId="7"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localSheetId="8" hidden="1">#REF!</definedName>
    <definedName name="BLPH2" localSheetId="7" hidden="1">#REF!</definedName>
    <definedName name="BLPH2" hidden="1">#REF!</definedName>
    <definedName name="BLPH20" hidden="1">#REF!</definedName>
    <definedName name="BLPH21" hidden="1">#REF!</definedName>
    <definedName name="BLPH3" localSheetId="8" hidden="1">#REF!</definedName>
    <definedName name="BLPH3" localSheetId="7" hidden="1">#REF!</definedName>
    <definedName name="BLPH3" hidden="1">#REF!</definedName>
    <definedName name="BLPH4" hidden="1">'[33]Sheet3 (2)'!$D$3</definedName>
    <definedName name="BLPH5" hidden="1">'[33]Sheet3 (2)'!$G$3</definedName>
    <definedName name="BLPH56" hidden="1">'[34]Kurse-Indices'!#REF!</definedName>
    <definedName name="BLPH58" hidden="1">'[35]Comps pricing'!$D$4</definedName>
    <definedName name="BLPH59" hidden="1">'[35]Comps pricing'!$I$4</definedName>
    <definedName name="BLPH6" hidden="1">'[33]Sheet3 (2)'!$J$3</definedName>
    <definedName name="BLPH62" hidden="1">'[35]Comps pricing'!$N$4</definedName>
    <definedName name="BLPH63" hidden="1">'[35]Comps pricing'!$S$4</definedName>
    <definedName name="BLPH64" hidden="1">'[35]Comps pricing'!$X$4</definedName>
    <definedName name="BLPH65" hidden="1">'[35]Comps pricing'!$AC$4</definedName>
    <definedName name="BLPH66" hidden="1">'[35]Comps pricing'!$AH$4</definedName>
    <definedName name="BLPH67" hidden="1">'[35]Comps pricing'!$AM$4</definedName>
    <definedName name="BLPH68" localSheetId="8" hidden="1">[36]Data!#REF!</definedName>
    <definedName name="BLPH68" localSheetId="7" hidden="1">[36]Data!#REF!</definedName>
    <definedName name="BLPH68" hidden="1">[36]Data!#REF!</definedName>
    <definedName name="BLPH7" hidden="1">'[33]Sheet3 (2)'!$M$3</definedName>
    <definedName name="BLPH8" hidden="1">'[33]Sheet3 (2)'!$P$3</definedName>
    <definedName name="BLPH9" hidden="1">'[33]Sheet3 (2)'!$S$3</definedName>
    <definedName name="BNetCF">[12]TradeInputs!$M$31</definedName>
    <definedName name="boh" localSheetId="2" hidden="1">{"PAGE1",#N/A,FALSE,"Consolidation";"PAGE2",#N/A,FALSE,"Consolidation";"PAGE3",#N/A,FALSE,"Consolidation";"PAGE4",#N/A,FALSE,"Consolidation";"PAGE5",#N/A,FALSE,"Consolidation";"PAGE6",#N/A,FALSE,"Consolidation";"PAGE7",#N/A,FALSE,"Consolidation"}</definedName>
    <definedName name="boh" hidden="1">{"PAGE1",#N/A,FALSE,"Consolidation";"PAGE2",#N/A,FALSE,"Consolidation";"PAGE3",#N/A,FALSE,"Consolidation";"PAGE4",#N/A,FALSE,"Consolidation";"PAGE5",#N/A,FALSE,"Consolidation";"PAGE6",#N/A,FALSE,"Consolidation";"PAGE7",#N/A,FALSE,"Consolidation"}</definedName>
    <definedName name="BondDCF">[12]TradeInputs!$C$27</definedName>
    <definedName name="BondDF">[12]TradeInputs!$M$8</definedName>
    <definedName name="BondDF2360">[12]TradeInputs!$O$8</definedName>
    <definedName name="BondDF2365">[12]TradeInputs!$O$9</definedName>
    <definedName name="BondFreq">[12]TradeInputs!$C$28</definedName>
    <definedName name="BondPortfolioValue">[12]Analytics!$D$22</definedName>
    <definedName name="BondPrincipal">[12]TradeInputs!$M$24</definedName>
    <definedName name="BondSummary">[12]Analytics!$AK$6</definedName>
    <definedName name="BondSummary2">[12]Analytics!$AK$7:$AQ$16384</definedName>
    <definedName name="Book">'[37]Main Model'!$V$86</definedName>
    <definedName name="BrandMCDOps">[22]Income!$A$543:$AH$581</definedName>
    <definedName name="BRC">[32]cmp!#REF!</definedName>
    <definedName name="bRight" localSheetId="8">#N/A</definedName>
    <definedName name="bRight" localSheetId="11">'Product NPV-old'!bRight</definedName>
    <definedName name="bRight" localSheetId="7">#N/A</definedName>
    <definedName name="bRight">#N/A</definedName>
    <definedName name="BS">'BAL-CF'!$A$47:$G$92</definedName>
    <definedName name="BSA">[12]TradeInputs!$S$30</definedName>
    <definedName name="BSB">[12]TradeInputs!$S$31</definedName>
    <definedName name="BSC">[12]TradeInputs!$S$32</definedName>
    <definedName name="BSD">[12]TradeInputs!$S$33</definedName>
    <definedName name="bUp" localSheetId="8">#N/A</definedName>
    <definedName name="bUp" localSheetId="11">'Product NPV-old'!bUp</definedName>
    <definedName name="bUp" localSheetId="7">#N/A</definedName>
    <definedName name="bUp">#N/A</definedName>
    <definedName name="BUpdate">1</definedName>
    <definedName name="cal00_eps">#REF!</definedName>
    <definedName name="cal00_rev">[18]Yields!$AL$15</definedName>
    <definedName name="cal02_eps">[38]Model!$CB$4</definedName>
    <definedName name="cal03_eps">[38]Model!$CC$4</definedName>
    <definedName name="cal94_eps">#REF!</definedName>
    <definedName name="cal95_eps">[18]Yields!O40</definedName>
    <definedName name="cal95_rev">[18]Yields!O15</definedName>
    <definedName name="cal96_eps">[18]Yields!$J$4</definedName>
    <definedName name="cal96_rev">[18]Yields!$J$3</definedName>
    <definedName name="cal97_eps">[18]Yields!$K$4</definedName>
    <definedName name="cal97_rev">[18]Yields!$K$3</definedName>
    <definedName name="cal98_eps">[18]Yields!$L$4</definedName>
    <definedName name="cal98_rev">[18]Yields!$L$3</definedName>
    <definedName name="cal99_eps">[18]Yields!$U$4</definedName>
    <definedName name="cal99_rev">[18]Yields!$U$3</definedName>
    <definedName name="Calc1">[12]TradeInputs!$E$51</definedName>
    <definedName name="Calc2">[12]TradeInputs!$F$51</definedName>
    <definedName name="Calc3">[12]TradeInputs!$G$51</definedName>
    <definedName name="Calc4">[12]TradeInputs!$H$51</definedName>
    <definedName name="Calc5">[12]TradeInputs!$I$51</definedName>
    <definedName name="Calc6">[12]TradeInputs!$J$51</definedName>
    <definedName name="Calc7">[12]TradeInputs!$K$51</definedName>
    <definedName name="Calc8">[12]TradeInputs!$L$51</definedName>
    <definedName name="CalcTable1">'[12]Entry Area'!$E$46:$E$57</definedName>
    <definedName name="CalcTable2">'[12]Entry Area'!$F$46:$F$57</definedName>
    <definedName name="CalcTable3">'[12]Entry Area'!$G$46:$G$57</definedName>
    <definedName name="CalcTable4">'[12]Entry Area'!$H$46:$H$57</definedName>
    <definedName name="CalcTable5">'[12]Entry Area'!$I$46:$I$57</definedName>
    <definedName name="CalcTable6">'[12]Entry Area'!$J$46:$J$57</definedName>
    <definedName name="CalcTable7">'[12]Entry Area'!$K$46:$K$57</definedName>
    <definedName name="CalcTable8">'[12]Entry Area'!$L$46:$L$57</definedName>
    <definedName name="CalculationTable">'[12]Entry Area'!$C$44:$L$59</definedName>
    <definedName name="Calendar">[18]Yields!$A$4:$A$58,[18]Yields!#REF!</definedName>
    <definedName name="CAMD">'[39]Current Model'!$A:$IV</definedName>
    <definedName name="CAMDitem">'[39]Current Model'!$A$1:$A$65536</definedName>
    <definedName name="CAMDQuarter">'[39]Current Model'!$A$1:$IV$1</definedName>
    <definedName name="Campbell_Soup_Co">OFFSET('[40]Data (Food)'!$W$11,,,COUNTA('[40]Data (Food)'!$W$11:$W$10000))</definedName>
    <definedName name="cap00">'[2]Rev Drivers'!$AZ$45</definedName>
    <definedName name="cash">'[37]Main Model'!$T$79</definedName>
    <definedName name="Cash_and_Equivalents">[18]Yields!A$64</definedName>
    <definedName name="cashflow03">'[26]Financial Calculations'!$P$271</definedName>
    <definedName name="cashflow04">'[15]Forecast Financial'!$S$87</definedName>
    <definedName name="cashflow05">'[15]Forecast Financial'!$Z$87</definedName>
    <definedName name="cashflow06">'[15]Forecast Financial'!$AF$87</definedName>
    <definedName name="cashflow07">'[15]Forecast Financial'!$AL$87</definedName>
    <definedName name="cashflow08">'[15]Forecast Financial'!$AR$87</definedName>
    <definedName name="cashflow09">'[15]Forecast Financial'!$AX$87</definedName>
    <definedName name="cashflowpu03">'[15]Forecast Financial'!$M$88</definedName>
    <definedName name="cashflowpu04">'[15]Forecast Financial'!$S$88</definedName>
    <definedName name="cashflowpu05">'[15]Forecast Financial'!$Z$88</definedName>
    <definedName name="cashflowpu06">'[15]Forecast Financial'!$AF$88</definedName>
    <definedName name="CashSummary">[12]TradeInputs!$E$44</definedName>
    <definedName name="catalyst" localSheetId="8" hidden="1">{"PR1","pr1",TRUE,"Sch PR-1"}</definedName>
    <definedName name="catalyst" localSheetId="2" hidden="1">{"PR1","pr1",TRUE,"Sch PR-1"}</definedName>
    <definedName name="catalyst" localSheetId="7" hidden="1">{"PR1","pr1",TRUE,"Sch PR-1"}</definedName>
    <definedName name="catalyst" hidden="1">{"PR1","pr1",TRUE,"Sch PR-1"}</definedName>
    <definedName name="catalyst_GH" localSheetId="8" hidden="1">{#N/A,#N/A,FALSE,"Aging Summary";#N/A,#N/A,FALSE,"Ratio Analysis";#N/A,#N/A,FALSE,"Test 120 Day Accts";#N/A,#N/A,FALSE,"Tickmarks"}</definedName>
    <definedName name="catalyst_GH" localSheetId="2" hidden="1">{#N/A,#N/A,FALSE,"Aging Summary";#N/A,#N/A,FALSE,"Ratio Analysis";#N/A,#N/A,FALSE,"Test 120 Day Accts";#N/A,#N/A,FALSE,"Tickmarks"}</definedName>
    <definedName name="catalyst_GH" localSheetId="7" hidden="1">{#N/A,#N/A,FALSE,"Aging Summary";#N/A,#N/A,FALSE,"Ratio Analysis";#N/A,#N/A,FALSE,"Test 120 Day Accts";#N/A,#N/A,FALSE,"Tickmarks"}</definedName>
    <definedName name="catalyst_GH" hidden="1">{#N/A,#N/A,FALSE,"Aging Summary";#N/A,#N/A,FALSE,"Ratio Analysis";#N/A,#N/A,FALSE,"Test 120 Day Accts";#N/A,#N/A,FALSE,"Tickmarks"}</definedName>
    <definedName name="Category">[41]Lists!$B$4:$B$13</definedName>
    <definedName name="CC_per_bbl_UMO">[42]Assumptions!$B$34</definedName>
    <definedName name="cdff" localSheetId="2" hidden="1">{"equity comps",#N/A,FALSE,"CS Comps";"equity comps",#N/A,FALSE,"PS Comps";"equity comps",#N/A,FALSE,"GIC_Comps";"equity comps",#N/A,FALSE,"GIC2_Comps";"debt comps",#N/A,FALSE,"CS Comps";"debt comps",#N/A,FALSE,"PS Comps";"debt comps",#N/A,FALSE,"GIC_Comps";"debt comps",#N/A,FALSE,"GIC2_Comps"}</definedName>
    <definedName name="cdff" hidden="1">{"equity comps",#N/A,FALSE,"CS Comps";"equity comps",#N/A,FALSE,"PS Comps";"equity comps",#N/A,FALSE,"GIC_Comps";"equity comps",#N/A,FALSE,"GIC2_Comps";"debt comps",#N/A,FALSE,"CS Comps";"debt comps",#N/A,FALSE,"PS Comps";"debt comps",#N/A,FALSE,"GIC_Comps";"debt comps",#N/A,FALSE,"GIC2_Comps"}</definedName>
    <definedName name="Cellsdown" localSheetId="11">[6]Sheet1!$X$5</definedName>
    <definedName name="Cellsdown">[6]Sheet1!$X$5</definedName>
    <definedName name="CF">'BAL-CF'!$A$6:$G$41</definedName>
    <definedName name="CF_BOE_1998">'[20]E&amp;P'!$J$379</definedName>
    <definedName name="CF_BOE_1999">'[20]E&amp;P'!$K$379</definedName>
    <definedName name="CF_BOE_2000">'[20]E&amp;P'!$L$379</definedName>
    <definedName name="CF_BOE_2001">'[20]E&amp;P'!$M$379</definedName>
    <definedName name="CF_BOE_2002">'[20]E&amp;P'!$N$379</definedName>
    <definedName name="CF_BOE_2003">'[20]E&amp;P'!$O$379</definedName>
    <definedName name="CF_BOE_2004">'[20]E&amp;P'!$P$379</definedName>
    <definedName name="CF_BOE_2005">'[20]E&amp;P'!$Q$379</definedName>
    <definedName name="CF_BOE_2006">'[20]E&amp;P'!$R$379</definedName>
    <definedName name="CF_BOE_2007">'[20]E&amp;P'!$S$379</definedName>
    <definedName name="CF_BOE_2008">'[20]E&amp;P'!$T$379</definedName>
    <definedName name="CF30360A">[12]TradeInputs!$G$32</definedName>
    <definedName name="CF30360AP">[12]TradeInputs!$I$32</definedName>
    <definedName name="CF30360P">[12]TradeInputs!$J$32</definedName>
    <definedName name="CFAct360">[12]TradeInputs!$H$29</definedName>
    <definedName name="CFAct360A">[12]TradeInputs!$G$29</definedName>
    <definedName name="CFAct360AP">[12]TradeInputs!$I$29</definedName>
    <definedName name="CFAct360P">[12]TradeInputs!$J$29</definedName>
    <definedName name="CFAct365">[12]TradeInputs!$H$30</definedName>
    <definedName name="CFAct365A">[12]TradeInputs!$G$30</definedName>
    <definedName name="CFAct365AP">[12]TradeInputs!$I$30</definedName>
    <definedName name="CFAct365P">[12]TradeInputs!$J$30</definedName>
    <definedName name="CFActAct">[12]TradeInputs!$H$31</definedName>
    <definedName name="CFActActA">[12]TradeInputs!$G$31</definedName>
    <definedName name="CFActActAP">[12]TradeInputs!$I$31</definedName>
    <definedName name="CFActActP">[12]TradeInputs!$J$31</definedName>
    <definedName name="CFDate">[12]Analytics!$B$75</definedName>
    <definedName name="CFfrequency">[12]TradeInputs!$C$43</definedName>
    <definedName name="CFPS_Curr_Yr">[21]ML_Model_Summary!$F$23</definedName>
    <definedName name="CFPS_Lst_Yr">[21]ML_Model_Summary!$B$23</definedName>
    <definedName name="CFPS_Next_Yr">[21]ML_Model_Summary!$K$23</definedName>
    <definedName name="cfps03">'[43]Financial Calculations'!$P$176</definedName>
    <definedName name="cfps04">'[43]Financial Calculations'!$V$176</definedName>
    <definedName name="cfpu03">'[27]Forecast Financial'!$K$156</definedName>
    <definedName name="cfpu04">'[27]Forecast Financial'!$Q$156</definedName>
    <definedName name="cfpu05">'[27]Forecast Financial'!$W$156</definedName>
    <definedName name="CFPU06">'[27]Forecast Financial'!$AC$156</definedName>
    <definedName name="CFTable1">[12]Analytics!$B$75:$F$577</definedName>
    <definedName name="CFTable2">[12]Analytics!$B$75:$F$579</definedName>
    <definedName name="CG_BM_Comp_Stat">#REF!</definedName>
    <definedName name="CG_BM_CURR">#REF!</definedName>
    <definedName name="CG_BM_Market_Cap">#REF!</definedName>
    <definedName name="CG_BM_Months">#REF!</definedName>
    <definedName name="CG_BM_Qualifier">#REF!</definedName>
    <definedName name="CG_BM_Rating">#REF!</definedName>
    <definedName name="CG_BM_Shares_Out.">#REF!</definedName>
    <definedName name="CG_BM_Time_Series">#REF!</definedName>
    <definedName name="ChangeSize" localSheetId="8">#N/A</definedName>
    <definedName name="ChangeSize" localSheetId="11">'Product NPV-old'!ChangeSize</definedName>
    <definedName name="ChangeSize" localSheetId="7">#N/A</definedName>
    <definedName name="ChangeSize">#N/A</definedName>
    <definedName name="chart"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ChartLabel">[44]PARAMETERS!$C$7</definedName>
    <definedName name="ChartOptions" localSheetId="8">#N/A</definedName>
    <definedName name="ChartOptions" localSheetId="11">'Product NPV-old'!ChartOptions</definedName>
    <definedName name="ChartOptions" localSheetId="7">#N/A</definedName>
    <definedName name="ChartOptions">#N/A</definedName>
    <definedName name="ChartType" localSheetId="11">[6]Sheet1!$F$5</definedName>
    <definedName name="ChartType">[6]Sheet1!$F$5</definedName>
    <definedName name="ChartTypeChange" localSheetId="8">#N/A</definedName>
    <definedName name="ChartTypeChange" localSheetId="11">'Product NPV-old'!ChartTypeChange</definedName>
    <definedName name="ChartTypeChange" localSheetId="7">#N/A</definedName>
    <definedName name="ChartTypeChange">#N/A</definedName>
    <definedName name="chilis">'[2]Rev Drivers'!$A$76:$AV$105</definedName>
    <definedName name="CIQWBGuid" hidden="1">"dcf16283-1f5d-48ea-847f-6bc36b890916"</definedName>
    <definedName name="Class">[41]Lists!$B$34:$B$41</definedName>
    <definedName name="ClearCompList" localSheetId="8">#N/A</definedName>
    <definedName name="ClearCompList" localSheetId="11">'Product NPV-old'!ClearCompList</definedName>
    <definedName name="ClearCompList" localSheetId="7">#N/A</definedName>
    <definedName name="ClearCompList">#N/A</definedName>
    <definedName name="ClipBoardRange" localSheetId="11">[6]Sheet1!$C$19:$O$33</definedName>
    <definedName name="ClipBoardRange">[6]Sheet1!$C$19:$O$33</definedName>
    <definedName name="cme">OFFSET(#REF!,0,0,COUNT(#REF!),12)</definedName>
    <definedName name="COGS">[18]Yields!A$11</definedName>
    <definedName name="cogs05">'[28]Forecast Financials'!$AB$59</definedName>
    <definedName name="cogs06">'[28]Forecast Financials'!$AH$59</definedName>
    <definedName name="ColorNoteReturn" localSheetId="11">[6]Sheet1!$H$9</definedName>
    <definedName name="ColorNoteReturn">[6]Sheet1!$H$9</definedName>
    <definedName name="ColorNoteSet" localSheetId="11">[6]Sheet1!$AE$1</definedName>
    <definedName name="ColorNoteSet">[6]Sheet1!$AE$1</definedName>
    <definedName name="combo">[18]Yields!$A$2:$A$59</definedName>
    <definedName name="Company1" localSheetId="11">[6]Sheet1!$X$22:$X$275</definedName>
    <definedName name="Company1">[6]Sheet1!$X$22:$X$275</definedName>
    <definedName name="Company2" localSheetId="11">[6]Sheet1!$Y$22:$Y$275</definedName>
    <definedName name="Company2">[6]Sheet1!$Y$22:$Y$275</definedName>
    <definedName name="Company3" localSheetId="11">[6]Sheet1!$Z$22:$Z$275</definedName>
    <definedName name="Company3">[6]Sheet1!$Z$22:$Z$275</definedName>
    <definedName name="Company4" localSheetId="11">[6]Sheet1!$AA$22:$AA$276</definedName>
    <definedName name="Company4">[6]Sheet1!$AA$22:$AA$276</definedName>
    <definedName name="CompanyChangeSize" localSheetId="8">#N/A</definedName>
    <definedName name="CompanyChangeSize" localSheetId="11">'Product NPV-old'!CompanyChangeSize</definedName>
    <definedName name="CompanyChangeSize" localSheetId="7">#N/A</definedName>
    <definedName name="CompanyChangeSize">#N/A</definedName>
    <definedName name="CompanyLookup" localSheetId="8">#N/A</definedName>
    <definedName name="CompanyLookup" localSheetId="11">'Product NPV-old'!CompanyLookup</definedName>
    <definedName name="CompanyLookup" localSheetId="7">#N/A</definedName>
    <definedName name="CompanyLookup">#N/A</definedName>
    <definedName name="CompanyName1" localSheetId="11">[6]Sheet1!$AF$3</definedName>
    <definedName name="CompanyName1">[6]Sheet1!$AF$3</definedName>
    <definedName name="CompanyName2" localSheetId="11">[6]Sheet1!$AF$4</definedName>
    <definedName name="CompanyName2">[6]Sheet1!$AF$4</definedName>
    <definedName name="CompanyName3" localSheetId="11">[6]Sheet1!$AF$5</definedName>
    <definedName name="CompanyName3">[6]Sheet1!$AF$5</definedName>
    <definedName name="CompanyName4" localSheetId="11">[6]Sheet1!$AF$6</definedName>
    <definedName name="CompanyName4">[6]Sheet1!$AF$6</definedName>
    <definedName name="CompgraphHelp" localSheetId="8">#N/A</definedName>
    <definedName name="CompgraphHelp" localSheetId="11">'Product NPV-old'!CompgraphHelp</definedName>
    <definedName name="CompgraphHelp" localSheetId="7">#N/A</definedName>
    <definedName name="CompgraphHelp">#N/A</definedName>
    <definedName name="complookup" localSheetId="8">#N/A</definedName>
    <definedName name="complookup" localSheetId="11">'Product NPV-old'!complookup</definedName>
    <definedName name="complookup" localSheetId="7">#N/A</definedName>
    <definedName name="complookup">#N/A</definedName>
    <definedName name="CompositeBuilder" localSheetId="8">#N/A</definedName>
    <definedName name="CompositeBuilder" localSheetId="11">'Product NPV-old'!CompositeBuilder</definedName>
    <definedName name="CompositeBuilder" localSheetId="7">#N/A</definedName>
    <definedName name="CompositeBuilder">#N/A</definedName>
    <definedName name="ConAgra_Foods_Inc">OFFSET('[40]Data (Food)'!$X$11,,,COUNTA('[40]Data (Food)'!$X$11:$X$10000))</definedName>
    <definedName name="Consideration">[41]Transactions!$J$5:$J$9987</definedName>
    <definedName name="CONVERGE" localSheetId="8">#REF!</definedName>
    <definedName name="CONVERGE" localSheetId="7">#REF!</definedName>
    <definedName name="CONVERGE">#REF!</definedName>
    <definedName name="COP_BS_EP_2004">[45]BalanceSheet!$Q$68</definedName>
    <definedName name="COP_BS_EP_2005">[45]BalanceSheet!$R$68</definedName>
    <definedName name="COP_BS_EP_2006">[45]BalanceSheet!$S$68</definedName>
    <definedName name="CoSelectorOutputs" localSheetId="8">#N/A</definedName>
    <definedName name="CoSelectorOutputs" localSheetId="11">'Product NPV-old'!CoSelectorOutputs</definedName>
    <definedName name="CoSelectorOutputs" localSheetId="7">#N/A</definedName>
    <definedName name="CoSelectorOutputs">#N/A</definedName>
    <definedName name="cratios">#REF!</definedName>
    <definedName name="CU">[46]SMTCWKSH!#REF!</definedName>
    <definedName name="cu102.ShareScalingFactor" hidden="1">1000000</definedName>
    <definedName name="cu103.EmployeeScalingFactor" hidden="1">1000</definedName>
    <definedName name="cu71.ScalingFactor" hidden="1">1000000</definedName>
    <definedName name="Cumulative_Translation_Adjustment">[30]Model!#REF!</definedName>
    <definedName name="Currency">[47]Analytics!$D$14</definedName>
    <definedName name="CurrencyCell" localSheetId="11">[6]Sheet1!$X$4</definedName>
    <definedName name="CurrencyCell">[6]Sheet1!$X$4</definedName>
    <definedName name="CurrencySymbol" localSheetId="11">[6]Sheet1!$Y$4</definedName>
    <definedName name="CurrencySymbol">[6]Sheet1!$Y$4</definedName>
    <definedName name="CurrencyTable">[47]Analytics!$G$11:$G$18</definedName>
    <definedName name="current">OFFSET(#REF!,0,0,COUNT(#REF!),12)</definedName>
    <definedName name="Current_portion__capital_leases">[30]Model!#REF!</definedName>
    <definedName name="CurrentScenario">[12]Analytics!$J$14</definedName>
    <definedName name="CurrTable">[12]Analytics!$G$10</definedName>
    <definedName name="CursorSet" localSheetId="11">[6]Sheet1!$A$15</definedName>
    <definedName name="CursorSet">[6]Sheet1!$A$15</definedName>
    <definedName name="Cust_Seats_Per_Month">[48]SensitivityA!$B$15</definedName>
    <definedName name="Custom_Ticker">'[49]Input Tab'!$AF$8:$AF$1000</definedName>
    <definedName name="CustomChart" localSheetId="8">#N/A</definedName>
    <definedName name="CustomChart" localSheetId="11">'Product NPV-old'!CustomChart</definedName>
    <definedName name="CustomChart" localSheetId="7">#N/A</definedName>
    <definedName name="CustomChart">#N/A</definedName>
    <definedName name="d">[50]Financial!$A$175:$K$190</definedName>
    <definedName name="D_date">OFFSET('[40]Data (Food)'!$U$11,,,COUNTA('[40]Data (Food)'!$U$11:$U$10000))</definedName>
    <definedName name="D1V">[12]TradeInputs!$R$27</definedName>
    <definedName name="D1Value">'[12]Option Portfolio'!$P$1:$P$65536</definedName>
    <definedName name="D2V">[12]TradeInputs!$S$27</definedName>
    <definedName name="D2Value">'[12]Option Portfolio'!$Q$1:$Q$65536</definedName>
    <definedName name="DAN">[51]APCCMP!$A$2:$W$72</definedName>
    <definedName name="Danone_SA">OFFSET('[40]Data (Dairy)'!$AD$11,,,COUNTA('[40]Data (Dairy)'!$AD$11:$AD$10000))</definedName>
    <definedName name="DataAdjust" localSheetId="11">[6]Sheet1!$W$21</definedName>
    <definedName name="DataAdjust">[6]Sheet1!$W$21</definedName>
    <definedName name="DataOptions" localSheetId="11">[6]Sheet1!$V$1</definedName>
    <definedName name="DataOptions">[6]Sheet1!$V$1</definedName>
    <definedName name="DataRange" localSheetId="11">[6]Sheet1!$W$21:$Z$275</definedName>
    <definedName name="DataRange">[6]Sheet1!$W$21:$Z$275</definedName>
    <definedName name="Date" localSheetId="8">[52]Lists!#REF!</definedName>
    <definedName name="Date" localSheetId="7">[52]Lists!#REF!</definedName>
    <definedName name="Date">[52]Lists!#REF!</definedName>
    <definedName name="date_2">OFFSET('[40]Data (Dairy)'!$Y$11,,,'[40]Data (Dairy)'!$Y$11:$Y$10000)</definedName>
    <definedName name="date_3">OFFSET('[40]Saputo YTD'!$A$11,,,COUNTA('[40]Saputo YTD'!$A$11:$A$10000))</definedName>
    <definedName name="DateAndTimeLabelsV">OFFSET([53]!DateAndTimeLabelsM,1,0,[53]!ObservationsToInclude,1)</definedName>
    <definedName name="DateAndTimeV">OFFSET([53]!DateAndTimeM,1,0,[53]!ObservationsToInclude,1)</definedName>
    <definedName name="DateChange" localSheetId="11">[6]Sheet1!$Q$3</definedName>
    <definedName name="DateChange">[6]Sheet1!$Q$3</definedName>
    <definedName name="DateColumn" localSheetId="11">[6]Sheet1!$W$22:$W$275</definedName>
    <definedName name="DateColumn">[6]Sheet1!$W$22:$W$275</definedName>
    <definedName name="DateFrom">[41]Transactions!$N$1</definedName>
    <definedName name="DateReturn" localSheetId="11">[6]Sheet1!$S$3</definedName>
    <definedName name="DateReturn">[6]Sheet1!$S$3</definedName>
    <definedName name="DateSet" localSheetId="11">[6]Sheet1!$AJ$1</definedName>
    <definedName name="DateSet">[6]Sheet1!$AJ$1</definedName>
    <definedName name="DateTo">[41]Transactions!$N$2</definedName>
    <definedName name="Day_Count">[12]TradeInputs!$C$18</definedName>
    <definedName name="Days_in_Year">[42]Assumptions!$B$7</definedName>
    <definedName name="Days_inMonth">[42]Assumptions!$B$8</definedName>
    <definedName name="DCF_EY1">[24]DCF_VDF!$D$1:$D$65536</definedName>
    <definedName name="DCF_EY2">[24]DCF_VDF!$E$1:$E$65536</definedName>
    <definedName name="DCF_EY3">[24]DCF_VDF!$F$1:$F$65536</definedName>
    <definedName name="DCF_EY4">[24]DCF_VDF!$G$1:$G$65536</definedName>
    <definedName name="DCF_EY5">[24]DCF_VDF!$H$1:$H$65536</definedName>
    <definedName name="dDownEnd" localSheetId="11">[6]Sheet1!$N$9</definedName>
    <definedName name="dDownEnd">[6]Sheet1!$N$9</definedName>
    <definedName name="ddownNames" localSheetId="11">[6]Sheet1!$L$3:$O$10</definedName>
    <definedName name="ddownNames">[6]Sheet1!$L$3:$O$10</definedName>
    <definedName name="DDownStart" localSheetId="11">[6]Sheet1!$K$3</definedName>
    <definedName name="DDownStart">[6]Sheet1!$K$3</definedName>
    <definedName name="Dean_Foods_Co">OFFSET('[40]Data (Food)'!$Y$11,,,COUNTA('[40]Data (Food)'!$Y$11:$Y$10000))</definedName>
    <definedName name="DeanFoods_2">OFFSET('[40]Data (Dairy)'!$AF$11,,,COUNTA('[40]Data (Dairy)'!$AF$11:$AF$10000))</definedName>
    <definedName name="Deferred_income_taxes">[30]Model!#REF!</definedName>
    <definedName name="Definitions">[54]Master!$A$247</definedName>
    <definedName name="DEMARCATION">[55]Prices!$A$6783</definedName>
    <definedName name="Detail1">[50]Financial!$A$141:$K$174</definedName>
    <definedName name="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1Table">'[47]Entry Area'!$C$148:$L$210</definedName>
    <definedName name="DF2Table">'[47]Entry Area'!$B$148:$L$210</definedName>
    <definedName name="dfd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I" localSheetId="8">[32]cmp!#REF!</definedName>
    <definedName name="DI" localSheetId="7">[32]cmp!#REF!</definedName>
    <definedName name="DI">[32]cmp!#REF!</definedName>
    <definedName name="dibi2004">'[56]Printable Financial Model'!$AA$81</definedName>
    <definedName name="dibi2005">'[56]Printable Financial Model'!$AG$81</definedName>
    <definedName name="dibi2006">'[56]Printable Financial Model'!$AM$81</definedName>
    <definedName name="dibi2007">'[56]Printable Financial Model'!$AS$81</definedName>
    <definedName name="dibi2008">'[15]Forecast Financial'!$AR$63</definedName>
    <definedName name="dibi2009">'[15]Forecast Financial'!$AX$63</definedName>
    <definedName name="dinc2005">'[15]Forecast Financial'!$Z$60</definedName>
    <definedName name="dinc2006">'[15]Forecast Financial'!$AF$60</definedName>
    <definedName name="dinc2007">'[15]Forecast Financial'!$AL$60</definedName>
    <definedName name="dinc2008">'[15]Forecast Financial'!$AR$60</definedName>
    <definedName name="dinc2009">'[15]Forecast Financial'!$AX$60</definedName>
    <definedName name="dipu2010">'[15]Forecast Financial'!$BD$61</definedName>
    <definedName name="DismissItemDlog" localSheetId="8">#N/A</definedName>
    <definedName name="DismissItemDlog" localSheetId="11">'Product NPV-old'!DismissItemDlog</definedName>
    <definedName name="DismissItemDlog" localSheetId="7">#N/A</definedName>
    <definedName name="DismissItemDlog">#N/A</definedName>
    <definedName name="dist02">'[43]Financial Calculations'!$J$177</definedName>
    <definedName name="dist03">'[43]Financial Calculations'!$P$177</definedName>
    <definedName name="dist04">[56]Edge!$M$8</definedName>
    <definedName name="dist05">'[56]Printable Financial Model'!$AG$74</definedName>
    <definedName name="dist06">'[56]Printable Financial Model'!$AM$74</definedName>
    <definedName name="dist07">'[56]Printable Financial Model'!$AS$74</definedName>
    <definedName name="distcashpu03">'[57]Consolidated Forecast'!$T$91</definedName>
    <definedName name="distcashpu04">'[57]Consolidated Forecast'!$Z$91</definedName>
    <definedName name="distcashpu05">'[57]Consolidated Forecast'!$AF$91</definedName>
    <definedName name="distinc03">'[15]Forecast Financial'!$M$53</definedName>
    <definedName name="distinc04">'[15]Forecast Financial'!$S$53</definedName>
    <definedName name="distinc2004">'[15]Forecast Financial'!$S$61</definedName>
    <definedName name="distinc2005">'[15]Forecast Financial'!$Z$61</definedName>
    <definedName name="distinc2006">'[15]Forecast Financial'!$AF$61</definedName>
    <definedName name="distinc2008">'[15]Forecast Financial'!$AR$61</definedName>
    <definedName name="distinc2009">'[15]Forecast Financial'!$AX$61</definedName>
    <definedName name="distincpu05">'[58]Financial Calculations'!$AB$166</definedName>
    <definedName name="distincpu2005">'[15]Forecast Financial'!$Z$61</definedName>
    <definedName name="distpu02">'[15]Forecast Financial'!$G$67</definedName>
    <definedName name="distpu03">'[15]Forecast Financial'!$M$67</definedName>
    <definedName name="distpu04">'[15]Forecast Financial'!$S$67</definedName>
    <definedName name="distpu09">'[15]Forecast Financial'!$AX$67</definedName>
    <definedName name="distpu2010">'[15]Forecast Financial'!$BD$67</definedName>
    <definedName name="Dividend">#REF!</definedName>
    <definedName name="Dividends_payable">[30]Model!#REF!</definedName>
    <definedName name="divisions">'[2]Rev Drivers'!$A$76:$AV$177</definedName>
    <definedName name="DPS_Curr_Yr">[21]ML_Model_Summary!$F$25</definedName>
    <definedName name="DPS_Lst_Yr">[21]ML_Model_Summary!$B$25</definedName>
    <definedName name="DPS_Next_Yr">[21]ML_Model_Summary!$K$25</definedName>
    <definedName name="Drugs">'[59]nhe65-08'!$A$376</definedName>
    <definedName name="dsafa" localSheetId="2" hidden="1">{"comp1",#N/A,FALSE,"COMPS";"footnotes",#N/A,FALSE,"COMPS"}</definedName>
    <definedName name="dsafa" hidden="1">{"comp1",#N/A,FALSE,"COMPS";"footnotes",#N/A,FALSE,"COMPS"}</definedName>
    <definedName name="DSHiddenYear1" localSheetId="8" hidden="1">#REF!</definedName>
    <definedName name="DSHiddenYear1" localSheetId="2" hidden="1">#REF!</definedName>
    <definedName name="DSHiddenYear1" localSheetId="7" hidden="1">#REF!</definedName>
    <definedName name="DSHiddenYear1" hidden="1">#REF!</definedName>
    <definedName name="DSHiddenYear2" localSheetId="8" hidden="1">#REF!</definedName>
    <definedName name="DSHiddenYear2" localSheetId="7" hidden="1">#REF!</definedName>
    <definedName name="DSHiddenYear2" hidden="1">#REF!</definedName>
    <definedName name="DSHiddenYear3" localSheetId="8" hidden="1">#REF!</definedName>
    <definedName name="DSHiddenYear3" localSheetId="7" hidden="1">#REF!</definedName>
    <definedName name="DSHiddenYear3" hidden="1">#REF!</definedName>
    <definedName name="DSHiddenYear4" localSheetId="8" hidden="1">#REF!</definedName>
    <definedName name="DSHiddenYear4" localSheetId="7" hidden="1">#REF!</definedName>
    <definedName name="DSHiddenYear4" hidden="1">#REF!</definedName>
    <definedName name="DSIndHiddenYear1" localSheetId="8" hidden="1">#REF!</definedName>
    <definedName name="DSIndHiddenYear1" localSheetId="7" hidden="1">#REF!</definedName>
    <definedName name="DSIndHiddenYear1" hidden="1">#REF!</definedName>
    <definedName name="DSIndHiddenYear2" localSheetId="8" hidden="1">#REF!</definedName>
    <definedName name="DSIndHiddenYear2" localSheetId="7" hidden="1">#REF!</definedName>
    <definedName name="DSIndHiddenYear2" hidden="1">#REF!</definedName>
    <definedName name="DSIndHiddenYear3" localSheetId="8" hidden="1">#REF!</definedName>
    <definedName name="DSIndHiddenYear3" localSheetId="7" hidden="1">#REF!</definedName>
    <definedName name="DSIndHiddenYear3" hidden="1">#REF!</definedName>
    <definedName name="DSIndHiddenYear4" localSheetId="8" hidden="1">#REF!</definedName>
    <definedName name="DSIndHiddenYear4" localSheetId="7" hidden="1">#REF!</definedName>
    <definedName name="DSIndHiddenYear4" hidden="1">#REF!</definedName>
    <definedName name="DSIndHistHiddenYear1" localSheetId="8" hidden="1">[60]OPWVSnap!#REF!</definedName>
    <definedName name="DSIndHistHiddenYear1" localSheetId="7" hidden="1">[60]OPWVSnap!#REF!</definedName>
    <definedName name="DSIndHistHiddenYear1" hidden="1">[60]OPWVSnap!#REF!</definedName>
    <definedName name="DSIndHistHiddenYear2" localSheetId="8" hidden="1">#REF!</definedName>
    <definedName name="DSIndHistHiddenYear2" localSheetId="2" hidden="1">#REF!</definedName>
    <definedName name="DSIndHistHiddenYear2" localSheetId="7" hidden="1">#REF!</definedName>
    <definedName name="DSIndHistHiddenYear2" hidden="1">#REF!</definedName>
    <definedName name="DSIndHistHiddenYear3" localSheetId="8" hidden="1">#REF!</definedName>
    <definedName name="DSIndHistHiddenYear3" localSheetId="7" hidden="1">#REF!</definedName>
    <definedName name="DSIndHistHiddenYear3" hidden="1">#REF!</definedName>
    <definedName name="DSIndHistHiddenYear4" localSheetId="8" hidden="1">#REF!</definedName>
    <definedName name="DSIndHistHiddenYear4" localSheetId="7" hidden="1">#REF!</definedName>
    <definedName name="DSIndHistHiddenYear4" hidden="1">#REF!</definedName>
    <definedName name="DSIndHistHiddenYear5" localSheetId="8" hidden="1">#REF!</definedName>
    <definedName name="DSIndHistHiddenYear5" localSheetId="7" hidden="1">#REF!</definedName>
    <definedName name="DSIndHistHiddenYear5" hidden="1">#REF!</definedName>
    <definedName name="e76i6i" localSheetId="8" hidden="1">{"PR1","pr1",TRUE,"Sch PR-1"}</definedName>
    <definedName name="e76i6i" localSheetId="2" hidden="1">{"PR1","pr1",TRUE,"Sch PR-1"}</definedName>
    <definedName name="e76i6i" localSheetId="7" hidden="1">{"PR1","pr1",TRUE,"Sch PR-1"}</definedName>
    <definedName name="e76i6i" hidden="1">{"PR1","pr1",TRUE,"Sch PR-1"}</definedName>
    <definedName name="ebitda03">'[15]Forecast Financial'!$M$36</definedName>
    <definedName name="ebitda04">'[15]Forecast Financial'!$S$36</definedName>
    <definedName name="ebitda04real">'[57]Consolidated Forecast'!$Z$53</definedName>
    <definedName name="EBITDA06">'[56]Printable Financial Model'!$AM$16</definedName>
    <definedName name="ebitda07">'[56]Printable Financial Model'!$AS$16</definedName>
    <definedName name="ebitda08">'[15]Forecast Financial'!$AR$36</definedName>
    <definedName name="ebitda09">'[15]Forecast Financial'!$AX$36</definedName>
    <definedName name="ebitda2004">'[56]Printable Financial Model'!$AA$45</definedName>
    <definedName name="ebitda2006">'[61]Forecast Financials'!$AJ$107</definedName>
    <definedName name="ebitda2007">'[62]Forecast Financials'!$AQ$107</definedName>
    <definedName name="ebitda2010">'[15]Forecast Financial'!$BD$36</definedName>
    <definedName name="ebtida07">'[15]Forecast Financial'!$AL$36</definedName>
    <definedName name="editgraph" localSheetId="8">#N/A</definedName>
    <definedName name="editgraph" localSheetId="11">'Product NPV-old'!editgraph</definedName>
    <definedName name="editgraph" localSheetId="7">#N/A</definedName>
    <definedName name="editgraph">#N/A</definedName>
    <definedName name="EditReturn" localSheetId="11">[6]Sheet1!$B$3</definedName>
    <definedName name="EditReturn">[6]Sheet1!$B$3</definedName>
    <definedName name="eee" localSheetId="8" hidden="1">{"PR1","pr1",TRUE,"Sch PR-1"}</definedName>
    <definedName name="eee" localSheetId="2" hidden="1">{"PR1","pr1",TRUE,"Sch PR-1"}</definedName>
    <definedName name="eee" localSheetId="7" hidden="1">{"PR1","pr1",TRUE,"Sch PR-1"}</definedName>
    <definedName name="eee" hidden="1">{"PR1","pr1",TRUE,"Sch PR-1"}</definedName>
    <definedName name="Effective_Tax_Rate">[30]Model!#REF!</definedName>
    <definedName name="ehsht">Sheet1</definedName>
    <definedName name="EN">[32]cmp!#REF!</definedName>
    <definedName name="enable" localSheetId="8">#N/A</definedName>
    <definedName name="enable" localSheetId="11">'Product NPV-old'!enable</definedName>
    <definedName name="enable" localSheetId="7">#N/A</definedName>
    <definedName name="enable">#N/A</definedName>
    <definedName name="endcell" localSheetId="11">[6]Sheet1!$Z$275</definedName>
    <definedName name="endcell">[6]Sheet1!$Z$275</definedName>
    <definedName name="EndDate" localSheetId="11">[6]Sheet1!$S$6</definedName>
    <definedName name="EndDate">[6]Sheet1!$S$6</definedName>
    <definedName name="EndDateCell" localSheetId="11">[6]Sheet1!$F$9</definedName>
    <definedName name="EndDateCell">[6]Sheet1!$F$9</definedName>
    <definedName name="EndDateSet" localSheetId="11">[6]Sheet1!$AJ$8</definedName>
    <definedName name="EndDateSet">[6]Sheet1!$AJ$8</definedName>
    <definedName name="EndReturn" localSheetId="11">[6]Sheet1!$Q$6:$S$6</definedName>
    <definedName name="EndReturn">[6]Sheet1!$Q$6:$S$6</definedName>
    <definedName name="ENT_VALUE_CG_BM" localSheetId="8">'[25]Data Validation'!$X:$X</definedName>
    <definedName name="ENT_VALUE_CG_BM" localSheetId="7">'[25]Data Validation'!$X:$X</definedName>
    <definedName name="ENT_VALUE_CG_BM">'[25]Data Validation'!$X:$X</definedName>
    <definedName name="EntryArea">'[12]Entry Area'!$C$1:$L$41</definedName>
    <definedName name="EPS">'QTR-EPS'!$B$32:$K$32</definedName>
    <definedName name="EPS_Curr_Qtr">[21]ML_Model_Summary!$B$29</definedName>
    <definedName name="EPS_Curr_Yr">[21]ML_Model_Summary!$F$20</definedName>
    <definedName name="EPS_Growth_Rate">[21]ML_Model_Summary!$B$27</definedName>
    <definedName name="EPS_Lst_Yr">[21]ML_Model_Summary!$B$20</definedName>
    <definedName name="EPS_Next_Yr">[21]ML_Model_Summary!$K$20</definedName>
    <definedName name="EPS_Qtr_Date">[21]ML_Model_Summary!$B$30</definedName>
    <definedName name="Equity_income_from_JV">[30]Model!#REF!</definedName>
    <definedName name="Equity_Ticker">[21]ML_Model_Summary!$B$4</definedName>
    <definedName name="ESV" localSheetId="8">[32]cmp!#REF!</definedName>
    <definedName name="ESV" localSheetId="7">[32]cmp!#REF!</definedName>
    <definedName name="ESV">[32]cmp!#REF!</definedName>
    <definedName name="EuropeOps">[22]Income!$A$160:$AH$251</definedName>
    <definedName name="EVA_Analysis">[54]Master!$A$235</definedName>
    <definedName name="EVA_Analysis_Summary">[59]Master!$A$667</definedName>
    <definedName name="ExitCompanySelector" localSheetId="8">#N/A</definedName>
    <definedName name="ExitCompanySelector" localSheetId="11">'Product NPV-old'!ExitCompanySelector</definedName>
    <definedName name="ExitCompanySelector" localSheetId="7">#N/A</definedName>
    <definedName name="ExitCompanySelector">#N/A</definedName>
    <definedName name="ExitFormat" localSheetId="8">#N/A</definedName>
    <definedName name="ExitFormat" localSheetId="11">'Product NPV-old'!ExitFormat</definedName>
    <definedName name="ExitFormat" localSheetId="7">#N/A</definedName>
    <definedName name="ExitFormat">#N/A</definedName>
    <definedName name="ExitItemBuilder" localSheetId="8">#N/A</definedName>
    <definedName name="ExitItemBuilder" localSheetId="11">'Product NPV-old'!ExitItemBuilder</definedName>
    <definedName name="ExitItemBuilder" localSheetId="7">#N/A</definedName>
    <definedName name="ExitItemBuilder">#N/A</definedName>
    <definedName name="exitMainMenu" localSheetId="8">#N/A</definedName>
    <definedName name="exitMainMenu" localSheetId="11">'Product NPV-old'!exitMainMenu</definedName>
    <definedName name="exitMainMenu" localSheetId="7">#N/A</definedName>
    <definedName name="exitMainMenu">#N/A</definedName>
    <definedName name="exitmsg" localSheetId="8">#N/A</definedName>
    <definedName name="exitmsg" localSheetId="11">'Product NPV-old'!exitmsg</definedName>
    <definedName name="exitmsg" localSheetId="7">#N/A</definedName>
    <definedName name="exitmsg">#N/A</definedName>
    <definedName name="ExitReturn" localSheetId="11">[6]Sheet1!$D$3</definedName>
    <definedName name="ExitReturn">[6]Sheet1!$D$3</definedName>
    <definedName name="exp">#REF!</definedName>
    <definedName name="exp_cashflow">'[38]Cash Flow'!$B$4:$B$79,'[38]Cash Flow'!$M$4:$AU$79</definedName>
    <definedName name="Expected_Comp_on_ASP">[48]SensitivityA!$C$15</definedName>
    <definedName name="Expiry">[12]TradeInputs!$R$39</definedName>
    <definedName name="ExportSpot" localSheetId="11">[6]Sheet1!$AD$3</definedName>
    <definedName name="ExportSpot">[6]Sheet1!$AD$3</definedName>
    <definedName name="Extraordinary_Income">[30]Model!#REF!</definedName>
    <definedName name="f" localSheetId="8" hidden="1">{"PR1","pr1",TRUE,"Sch PR-1"}</definedName>
    <definedName name="f" localSheetId="2" hidden="1">{"PR1","pr1",TRUE,"Sch PR-1"}</definedName>
    <definedName name="f" localSheetId="7" hidden="1">{"PR1","pr1",TRUE,"Sch PR-1"}</definedName>
    <definedName name="f" hidden="1">{"PR1","pr1",TRUE,"Sch PR-1"}</definedName>
    <definedName name="F9HorizontalAxis">#REF!</definedName>
    <definedName name="F9ModelCompany">#REF!</definedName>
    <definedName name="F9OtherAxes">#REF!</definedName>
    <definedName name="F9ReportBody">#REF!</definedName>
    <definedName name="F9ReportTitle">'[63]statement of earnings'!#REF!</definedName>
    <definedName name="F9VerticalAxis">#REF!</definedName>
    <definedName name="fasdfs" localSheetId="8" hidden="1">{#N/A,#N/A,FALSE,"Aging Summary";#N/A,#N/A,FALSE,"Ratio Analysis";#N/A,#N/A,FALSE,"Test 120 Day Accts";#N/A,#N/A,FALSE,"Tickmarks"}</definedName>
    <definedName name="fasdfs" localSheetId="2" hidden="1">{#N/A,#N/A,FALSE,"Aging Summary";#N/A,#N/A,FALSE,"Ratio Analysis";#N/A,#N/A,FALSE,"Test 120 Day Accts";#N/A,#N/A,FALSE,"Tickmarks"}</definedName>
    <definedName name="fasdfs" localSheetId="7" hidden="1">{#N/A,#N/A,FALSE,"Aging Summary";#N/A,#N/A,FALSE,"Ratio Analysis";#N/A,#N/A,FALSE,"Test 120 Day Accts";#N/A,#N/A,FALSE,"Tickmarks"}</definedName>
    <definedName name="fasdfs" hidden="1">{#N/A,#N/A,FALSE,"Aging Summary";#N/A,#N/A,FALSE,"Ratio Analysis";#N/A,#N/A,FALSE,"Test 120 Day Accts";#N/A,#N/A,FALSE,"Tickmarks"}</definedName>
    <definedName name="FB1Table">'[47]Entry Area'!$R$147:$AA$210</definedName>
    <definedName name="FB2Table">'[47]Entry Area'!$Q$147:$AA$210</definedName>
    <definedName name="fcfbi2005">'[15]Forecast Financial'!$Z$95</definedName>
    <definedName name="fcfbi2006">'[15]Forecast Financial'!$AF$95</definedName>
    <definedName name="fcfbi2007">'[15]Forecast Financial'!$AL$95</definedName>
    <definedName name="fcfbi2008">'[15]Forecast Financial'!$AR$95</definedName>
    <definedName name="fcfbi2009">'[15]Forecast Financial'!$AX$95</definedName>
    <definedName name="fcfpu05">'[15]Forecast Financial'!$Z$84</definedName>
    <definedName name="fcfpu06">'[15]Forecast Financial'!$AF$84</definedName>
    <definedName name="fcfpu07">'[15]Forecast Financial'!$AL$84</definedName>
    <definedName name="fcfpu08">'[15]Forecast Financial'!$AR$84</definedName>
    <definedName name="fcfpu09">'[15]Forecast Financial'!$AX$84</definedName>
    <definedName name="fglev">'[64]Comp table'!$AS$47</definedName>
    <definedName name="fglso">'[65]Comp table'!$F$24</definedName>
    <definedName name="Fin_An">'BAL-CF'!$A$99:$G$129</definedName>
    <definedName name="Finding_Costs" localSheetId="8">#REF!</definedName>
    <definedName name="Finding_Costs" localSheetId="7">#REF!</definedName>
    <definedName name="Finding_Costs">#REF!</definedName>
    <definedName name="FirstDate" localSheetId="11">[6]Sheet1!$Z$8</definedName>
    <definedName name="FirstDate">[6]Sheet1!$Z$8</definedName>
    <definedName name="FirstHalf_99_00">[18]Yields!$C$15:$L$49</definedName>
    <definedName name="Fonterra_Co_Operative_Group_Ltd">OFFSET('[40]Data (Dairy)'!$AC$11,,,COUNTA('[40]Data (Dairy)'!$AC$11:$AC$10000))</definedName>
    <definedName name="footnote">#REF!</definedName>
    <definedName name="Footnote1" localSheetId="11">[6]Sheet1!$B$54</definedName>
    <definedName name="Footnote1">[6]Sheet1!$B$54</definedName>
    <definedName name="Footnote2" localSheetId="11">[6]Sheet1!$B$53</definedName>
    <definedName name="Footnote2">[6]Sheet1!$B$53</definedName>
    <definedName name="Footnote3" localSheetId="11">[6]Sheet1!$AD$8</definedName>
    <definedName name="Footnote3">[6]Sheet1!$AD$8</definedName>
    <definedName name="FormatMod.FormatMaster" localSheetId="8">#N/A</definedName>
    <definedName name="FormatMod.FormatMaster" localSheetId="11">'Product NPV-old'!FormatMod.FormatMaster</definedName>
    <definedName name="FormatMod.FormatMaster" localSheetId="7">#N/A</definedName>
    <definedName name="FormatMod.FormatMaster">#N/A</definedName>
    <definedName name="ForwardRate">'[12]Option Portfolio'!$L$1:$L$65536</definedName>
    <definedName name="fratios">#REF!</definedName>
    <definedName name="FreezeCell" localSheetId="11">[6]Sheet1!$S$14</definedName>
    <definedName name="FreezeCell">[6]Sheet1!$S$14</definedName>
    <definedName name="FreqCell" localSheetId="11">[6]Sheet1!$F$11</definedName>
    <definedName name="FreqCell">[6]Sheet1!$F$11</definedName>
    <definedName name="FreqName" localSheetId="11">[6]Sheet1!$V$10</definedName>
    <definedName name="FreqName">[6]Sheet1!$V$10</definedName>
    <definedName name="FreqReturn" localSheetId="11">[6]Sheet1!$Q$8:$S$8</definedName>
    <definedName name="FreqReturn">[6]Sheet1!$Q$8:$S$8</definedName>
    <definedName name="FreqSet" localSheetId="11">[6]Sheet1!$AJ$10</definedName>
    <definedName name="FreqSet">[6]Sheet1!$AJ$10</definedName>
    <definedName name="Frequency" localSheetId="11">[6]Sheet1!$S$8</definedName>
    <definedName name="Frequency">[6]Sheet1!$S$8</definedName>
    <definedName name="fs">#REF!</definedName>
    <definedName name="fslso">'[65]Comp table'!$F$24</definedName>
    <definedName name="Fully_Diluted_Shares">[18]Yields!A$46</definedName>
    <definedName name="fx">#REF!</definedName>
    <definedName name="fy_00">#REF!</definedName>
    <definedName name="fy_98">[18]Yields!$AA$43</definedName>
    <definedName name="fy_99">#REF!</definedName>
    <definedName name="fy00_rev">#REF!</definedName>
    <definedName name="fy95_rev">'[66]#REF'!$X$18</definedName>
    <definedName name="fy96_rev">[18]Yields!$Y$18</definedName>
    <definedName name="fy96_shares">#REF!</definedName>
    <definedName name="fy97_ni">#REF!</definedName>
    <definedName name="fy97_rev">[18]Yields!$Z$18</definedName>
    <definedName name="fy97_shares">#REF!</definedName>
    <definedName name="fy98_ni">#REF!</definedName>
    <definedName name="fy98_shares">#REF!</definedName>
    <definedName name="fy99_ni">#REF!</definedName>
    <definedName name="fy99_rev">#REF!</definedName>
    <definedName name="fy99_shares">#REF!</definedName>
    <definedName name="g">[18]Yields!$C$12:$Z$78</definedName>
    <definedName name="Gallon_Barrel">[42]Assumptions!$B$5</definedName>
    <definedName name="General_and_Admin_Rate">[30]Model!#REF!</definedName>
    <definedName name="Generics_as_a___of_Rx_sales_in_dollars">'[67]3'!$C$5</definedName>
    <definedName name="GLM" localSheetId="8">[32]cmp!#REF!</definedName>
    <definedName name="GLM" localSheetId="7">[32]cmp!#REF!</definedName>
    <definedName name="GLM">[32]cmp!#REF!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OTAL" hidden="1">#REF!</definedName>
    <definedName name="gls_PERIOD_TYPE" hidden="1">#REF!</definedName>
    <definedName name="gls_PrincipalStockClass" hidden="1">#REF!</definedName>
    <definedName name="gls_Recommendations" hidden="1">#REF!</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REQ"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rafici" localSheetId="2" hidden="1">{#N/A,#N/A,FALSE,"SAFILOR"}</definedName>
    <definedName name="grafici" hidden="1">{#N/A,#N/A,FALSE,"SAFILOR"}</definedName>
    <definedName name="GraphbuildingMod.ChangeTicker" localSheetId="8">#N/A</definedName>
    <definedName name="GraphbuildingMod.ChangeTicker" localSheetId="11">'Product NPV-old'!GraphbuildingMod.ChangeTicker</definedName>
    <definedName name="GraphbuildingMod.ChangeTicker" localSheetId="7">#N/A</definedName>
    <definedName name="GraphbuildingMod.ChangeTicker">#N/A</definedName>
    <definedName name="GraphbuildingMod.editgraph" localSheetId="8">#N/A</definedName>
    <definedName name="GraphbuildingMod.editgraph" localSheetId="11">'Product NPV-old'!GraphbuildingMod.editgraph</definedName>
    <definedName name="GraphbuildingMod.editgraph" localSheetId="7">#N/A</definedName>
    <definedName name="GraphbuildingMod.editgraph">#N/A</definedName>
    <definedName name="GraphbuildingMod.ExportData" localSheetId="8">#N/A</definedName>
    <definedName name="GraphbuildingMod.ExportData" localSheetId="11">'Product NPV-old'!GraphbuildingMod.ExportData</definedName>
    <definedName name="GraphbuildingMod.ExportData" localSheetId="7">#N/A</definedName>
    <definedName name="GraphbuildingMod.ExportData">#N/A</definedName>
    <definedName name="GraphbuildingMod.LayoutSet" localSheetId="8">#N/A</definedName>
    <definedName name="GraphbuildingMod.LayoutSet" localSheetId="11">'Product NPV-old'!GraphbuildingMod.LayoutSet</definedName>
    <definedName name="GraphbuildingMod.LayoutSet" localSheetId="7">#N/A</definedName>
    <definedName name="GraphbuildingMod.LayoutSet">#N/A</definedName>
    <definedName name="GraphbuildingMod.PasteGraph" localSheetId="8">#N/A</definedName>
    <definedName name="GraphbuildingMod.PasteGraph" localSheetId="11">'Product NPV-old'!GraphbuildingMod.PasteGraph</definedName>
    <definedName name="GraphbuildingMod.PasteGraph" localSheetId="7">#N/A</definedName>
    <definedName name="GraphbuildingMod.PasteGraph">#N/A</definedName>
    <definedName name="GraphbuildingMod.PrintPreview" localSheetId="8">#N/A</definedName>
    <definedName name="GraphbuildingMod.PrintPreview" localSheetId="11">'Product NPV-old'!GraphbuildingMod.PrintPreview</definedName>
    <definedName name="GraphbuildingMod.PrintPreview" localSheetId="7">#N/A</definedName>
    <definedName name="GraphbuildingMod.PrintPreview">#N/A</definedName>
    <definedName name="GraphbuildingMod.ShowData" localSheetId="8">#N/A</definedName>
    <definedName name="GraphbuildingMod.ShowData" localSheetId="11">'Product NPV-old'!GraphbuildingMod.ShowData</definedName>
    <definedName name="GraphbuildingMod.ShowData" localSheetId="7">#N/A</definedName>
    <definedName name="GraphbuildingMod.ShowData">#N/A</definedName>
    <definedName name="GraphbuildingMod.ShowGraph" localSheetId="8">#N/A</definedName>
    <definedName name="GraphbuildingMod.ShowGraph" localSheetId="11">'Product NPV-old'!GraphbuildingMod.ShowGraph</definedName>
    <definedName name="GraphbuildingMod.ShowGraph" localSheetId="7">#N/A</definedName>
    <definedName name="GraphbuildingMod.ShowGraph">#N/A</definedName>
    <definedName name="GraphCFDates">[12]Analytics!$B$74:$B$577</definedName>
    <definedName name="GraphCFs">[12]Analytics!$F$74:$F$577</definedName>
    <definedName name="GraphCompBuild" localSheetId="8">#N/A</definedName>
    <definedName name="GraphCompBuild" localSheetId="11">'Product NPV-old'!GraphCompBuild</definedName>
    <definedName name="GraphCompBuild" localSheetId="7">#N/A</definedName>
    <definedName name="GraphCompBuild">#N/A</definedName>
    <definedName name="Graphexitmsg" localSheetId="8">#N/A</definedName>
    <definedName name="Graphexitmsg" localSheetId="11">'Product NPV-old'!Graphexitmsg</definedName>
    <definedName name="Graphexitmsg" localSheetId="7">#N/A</definedName>
    <definedName name="Graphexitmsg">#N/A</definedName>
    <definedName name="GraphIntroMod.exitmsg" localSheetId="8">#N/A</definedName>
    <definedName name="GraphIntroMod.exitmsg" localSheetId="11">'Product NPV-old'!GraphIntroMod.exitmsg</definedName>
    <definedName name="GraphIntroMod.exitmsg" localSheetId="7">#N/A</definedName>
    <definedName name="GraphIntroMod.exitmsg">#N/A</definedName>
    <definedName name="GraphIntroMod.Graphexitmsg" localSheetId="8">#N/A</definedName>
    <definedName name="GraphIntroMod.Graphexitmsg" localSheetId="11">'Product NPV-old'!GraphIntroMod.Graphexitmsg</definedName>
    <definedName name="GraphIntroMod.Graphexitmsg" localSheetId="7">#N/A</definedName>
    <definedName name="GraphIntroMod.Graphexitmsg">#N/A</definedName>
    <definedName name="Graphprint" localSheetId="11">[6]Sheet1!$B$14:$T$58</definedName>
    <definedName name="Graphprint">[6]Sheet1!$B$14:$T$58</definedName>
    <definedName name="GraphStart" localSheetId="11">[6]Sheet1!$B$1</definedName>
    <definedName name="GraphStart">[6]Sheet1!$B$1</definedName>
    <definedName name="greg"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eg"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oss_Margin">[30]Model!#REF!</definedName>
    <definedName name="Gross_Profit">[30]Model!#REF!</definedName>
    <definedName name="Group_II_yield">[42]Assumptions!$B$20</definedName>
    <definedName name="Group_III_yield">[42]Assumptions!$B$18</definedName>
    <definedName name="Growth_Premium___Future_Growth_Analysis">[13]Master!$A$264</definedName>
    <definedName name="guidanc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pdate">0</definedName>
    <definedName name="HAL" localSheetId="8">[32]cmp!#REF!</definedName>
    <definedName name="HAL" localSheetId="7">[32]cmp!#REF!</definedName>
    <definedName name="HAL">[32]cmp!#REF!</definedName>
    <definedName name="HeaderFormat" localSheetId="8">#N/A</definedName>
    <definedName name="HeaderFormat" localSheetId="11">'Product NPV-old'!HeaderFormat</definedName>
    <definedName name="HeaderFormat" localSheetId="7">#N/A</definedName>
    <definedName name="HeaderFormat">#N/A</definedName>
    <definedName name="HeaderSpot" localSheetId="11">[6]Sheet1!$AD$2</definedName>
    <definedName name="HeaderSpot">[6]Sheet1!$AD$2</definedName>
    <definedName name="help">#REF!</definedName>
    <definedName name="HelpTest" localSheetId="8">#N/A</definedName>
    <definedName name="HelpTest" localSheetId="11">'Product NPV-old'!HelpTest</definedName>
    <definedName name="HelpTest" localSheetId="7">#N/A</definedName>
    <definedName name="HelpTest">#N/A</definedName>
    <definedName name="Hidden_Sheet">[51]ADK!$A$2:$AW$27</definedName>
    <definedName name="Hide">#REF!,#REF!,#REF!</definedName>
    <definedName name="hidebs">#REF!</definedName>
    <definedName name="HighPrice" localSheetId="11">[6]Sheet1!$Z$2</definedName>
    <definedName name="HighPrice">[6]Sheet1!$Z$2</definedName>
    <definedName name="HistoCell" localSheetId="11">[6]Sheet1!$X$9</definedName>
    <definedName name="HistoCell">[6]Sheet1!$X$9</definedName>
    <definedName name="HistoDecimalSet" localSheetId="11">[6]Sheet1!$A$5</definedName>
    <definedName name="HistoDecimalSet">[6]Sheet1!$A$5</definedName>
    <definedName name="Home" localSheetId="11">[6]Sheet1!$W$21</definedName>
    <definedName name="Home">[6]Sheet1!$W$21</definedName>
    <definedName name="Hormel_Foods_Corp">OFFSET('[40]Data (Food)'!$Z$11,,,COUNTA('[40]Data (Food)'!$Z$11:$Z$10000))</definedName>
    <definedName name="Hours_inday">[42]Assumptions!$B$11</definedName>
    <definedName name="HTML_CodePage" hidden="1">1252</definedName>
    <definedName name="HTML_Control" localSheetId="2" hidden="1">{"'Pro Forma Income'!$A$1:$E$27","'Consolidated Income'!$A$1:$F$42","'Consolidated Balance Sheet'!$A$1:$E$53","'Segment Net Rev.'!$A$1:$E$23","'Segment Profit (Loss)'!$A$1:$E$19"}</definedName>
    <definedName name="HTML_Control" hidden="1">{"'Pro Forma Income'!$A$1:$E$27","'Consolidated Income'!$A$1:$F$42","'Consolidated Balance Sheet'!$A$1:$E$53","'Segment Net Rev.'!$A$1:$E$23","'Segment Profit (Loss)'!$A$1:$E$19"}</definedName>
    <definedName name="HTML_Description" hidden="1">""</definedName>
    <definedName name="HTML_Email" hidden="1">""</definedName>
    <definedName name="HTML_Header" hidden="1">"Segment Profit (Loss)"</definedName>
    <definedName name="HTML_LastUpdate" hidden="1">"04/14/2000"</definedName>
    <definedName name="HTML_LineAfter" hidden="1">TRUE</definedName>
    <definedName name="HTML_LineBefore" hidden="1">TRUE</definedName>
    <definedName name="HTML_Name" hidden="1">"David Cole"</definedName>
    <definedName name="HTML_OBDlg2" hidden="1">TRUE</definedName>
    <definedName name="HTML_OBDlg4" hidden="1">TRUE</definedName>
    <definedName name="HTML_OS" hidden="1">0</definedName>
    <definedName name="HTML_PathFile" hidden="1">"C:\2000web\tables.htm"</definedName>
    <definedName name="HTML_Title" hidden="1">"proforma"</definedName>
    <definedName name="IC_1">'[24]Invested capital_VDF'!$P$1:$P$65536</definedName>
    <definedName name="IC_2">'[24]Invested capital_VDF'!$O$1:$O$65536</definedName>
    <definedName name="IC_3">'[24]Invested capital_VDF'!$N$1:$N$65536</definedName>
    <definedName name="IC_P">'[24]Invested capital_VDF'!$Q$1:$Q$65536</definedName>
    <definedName name="Img_ML_1a9i6f1a" hidden="1">"IMG_56"</definedName>
    <definedName name="Img_ML_1c3d1n6n" hidden="1">"IMG_10"</definedName>
    <definedName name="Img_ML_1y7a6c1t" hidden="1">"IMG_11"</definedName>
    <definedName name="Img_ML_2b2b8h8h" hidden="1">"IMG_10"</definedName>
    <definedName name="Img_ML_2b4d2b3c" hidden="1">"IMG_56"</definedName>
    <definedName name="Img_ML_2x1b8j5c" hidden="1">"IMG_4"</definedName>
    <definedName name="Img_ML_3b3j3x9k" hidden="1">"IMG_6"</definedName>
    <definedName name="Img_ML_3c7g1a7g" hidden="1">"IMG_10"</definedName>
    <definedName name="Img_ML_3c9i9i4d" hidden="1">"IMG_12"</definedName>
    <definedName name="Img_ML_3e2q4k7i" hidden="1">"IMG_11"</definedName>
    <definedName name="Img_ML_4d2b6f6f" hidden="1">"IMG_12"</definedName>
    <definedName name="Img_ML_4d2v5j7l" hidden="1">"IMG_10"</definedName>
    <definedName name="Img_ML_4k2z1j3l" hidden="1">"IMG_10"</definedName>
    <definedName name="Img_ML_5e1a1a7g" hidden="1">"IMG_56"</definedName>
    <definedName name="Img_ML_5e7g5e5e" hidden="1">"IMG_10"</definedName>
    <definedName name="Img_ML_5e9i9i2b" hidden="1">"IMG_10"</definedName>
    <definedName name="Img_ML_5g9z1u4m" hidden="1">"IMG_10"</definedName>
    <definedName name="Img_ML_5h6q3g8u" hidden="1">"IMG_6"</definedName>
    <definedName name="Img_ML_6f2p1m9g" hidden="1">"IMG_11"</definedName>
    <definedName name="Img_ML_6f9i2b5e" hidden="1">"IMG_12"</definedName>
    <definedName name="Img_ML_6r9u1n9k" hidden="1">"IMG_11"</definedName>
    <definedName name="Img_ML_6y9f7y3n" hidden="1">"IMG_11"</definedName>
    <definedName name="Img_ML_7g5e5e2b" hidden="1">"IMG_10"</definedName>
    <definedName name="Img_ML_7m5m4k3b" hidden="1">"IMG_5"</definedName>
    <definedName name="Img_ML_7n6h3t1t" hidden="1">"IMG_11"</definedName>
    <definedName name="Img_ML_8b9j5t1p" hidden="1">"IMG_11"</definedName>
    <definedName name="Img_ML_8h5e9i3c" hidden="1">"IMG_12"</definedName>
    <definedName name="Img_ML_8h7g3c9i" hidden="1">"IMG_10"</definedName>
    <definedName name="Img_ML_8h7g4d4d" hidden="1">"IMG_10"</definedName>
    <definedName name="Img_ML_8j3w6p4c" hidden="1">"IMG_11"</definedName>
    <definedName name="Img_ML_8r1k8t4y" hidden="1">"IMG_6"</definedName>
    <definedName name="Img_ML_9d2r9j7w" hidden="1">"IMG_10"</definedName>
    <definedName name="Img_Production_Breakdown" hidden="1">"IMG_3"</definedName>
    <definedName name="Implied_Terminal_Growth" localSheetId="8">[68]DCF_1yr!$H$139</definedName>
    <definedName name="Implied_Terminal_Growth" localSheetId="7">[68]DCF_1yr!$H$139</definedName>
    <definedName name="Implied_Terminal_Growth">[69]DCF_1yr!$H$139</definedName>
    <definedName name="IN">[18]Yields!$C$3:$O$40</definedName>
    <definedName name="Income_State">[18]Yields!$A$2:$A$59</definedName>
    <definedName name="INCOME_STATEMENT">[18]Yields!$A$2:$A$59</definedName>
    <definedName name="INCOME1" localSheetId="11">[6]Sheet1!$A$1:$S$39</definedName>
    <definedName name="INCOME1">[6]Sheet1!$A$1:$S$39</definedName>
    <definedName name="INCOME2" localSheetId="11">[6]Sheet1!$U$1:$AK$39</definedName>
    <definedName name="INCOME2">[6]Sheet1!$U$1:$AK$39</definedName>
    <definedName name="INCOME3" localSheetId="11">[6]Sheet1!$AM$1:$AP$39</definedName>
    <definedName name="INCOME3">[6]Sheet1!$AM$1:$AP$39</definedName>
    <definedName name="IncrementCustomNote" localSheetId="11">[6]Sheet1!$M$6</definedName>
    <definedName name="IncrementCustomNote">[6]Sheet1!$M$6</definedName>
    <definedName name="IncrementCustomSet" localSheetId="11">[6]Sheet1!$AH$7</definedName>
    <definedName name="IncrementCustomSet">[6]Sheet1!$AH$7</definedName>
    <definedName name="IncrementNote" localSheetId="11">[6]Sheet1!$M$3</definedName>
    <definedName name="IncrementNote">[6]Sheet1!$M$3</definedName>
    <definedName name="IncrementSet" localSheetId="11">[6]Sheet1!$AH$1</definedName>
    <definedName name="IncrementSet">[6]Sheet1!$AH$1</definedName>
    <definedName name="IncSt">'[70]Income Statement'!$A:$IV</definedName>
    <definedName name="IncStItem">'[70]Income Statement'!$A$1:$A$65536</definedName>
    <definedName name="IncStQuarter">'[70]Income Statement'!$A$1:$IV$1</definedName>
    <definedName name="Inflation">#REF!</definedName>
    <definedName name="Interest_Income__Expense">[30]Model!#REF!</definedName>
    <definedName name="interl">#REF!</definedName>
    <definedName name="internl">#REF!</definedName>
    <definedName name="Intl_EP_Depr_2004">'[71]E&amp;P'!$I$588</definedName>
    <definedName name="Intl_EP_NI_2004">'[71]E&amp;P'!$I$597</definedName>
    <definedName name="IntlGasProd_2004">'[71]E&amp;P'!$I$36</definedName>
    <definedName name="IntlOilProd_2004">'[71]E&amp;P'!$I$35</definedName>
    <definedName name="IntlOtherCosts_2004">'[20]E&amp;P'!$P$333</definedName>
    <definedName name="IntlProd_2004">'[71]E&amp;P'!$I$37</definedName>
    <definedName name="IntlProdCosts_2004">'[20]E&amp;P'!$P$331</definedName>
    <definedName name="Inventories">[30]Model!#REF!</definedName>
    <definedName name="Invested_capital_turns">'[24]Invested capital_VDF'!$C$99:$AR$99</definedName>
    <definedName name="Invested_capital_turns_DCF">[24]DCF_VDF!$C$79:$AZ$79</definedName>
    <definedName name="Investment_tax_credits">[30]Model!#REF!</definedName>
    <definedName name="Investors">[41]Transactions!$A$5:$J$9987</definedName>
    <definedName name="IPXL_1" localSheetId="11">#REF!</definedName>
    <definedName name="IPXL_2">[72]IMS!$A$82:$BU$104</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EPTANCES_OTHER_FOREIGN_BANKS_LL_REC_FFIEC" hidden="1">"c15293"</definedName>
    <definedName name="IQ_ACCEPTANCES_OTHER_US_BANKS_LL_REC_FFIEC" hidden="1">"c15292"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DITIONS_NON_ACCRUAL_ASSET_DURING_QTR_FFIEC" hidden="1">"c15349"</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FTER_TAX_INCOME_FDIC" hidden="1">"c6583"</definedName>
    <definedName name="IQ_AG_PROD_FARM_LOANS_DOM_QUARTERLY_AVG_FFIEC" hidden="1">"c15477"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DEPOSITS_FOREIGN_DEP_FFIEC" hidden="1">"c15347"</definedName>
    <definedName name="IQ_ALL_OTHER_INVEST_UNCONSOL_SUBS_FFIEC" hidden="1">"c15275"</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00UNUSED_UNUSED" hidden="1">"c7255"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BACKGROUND" hidden="1">"c2101"</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ALLOCATION_ADJUSTMENT_FOREIGN_FFIEC" hidden="1">"c15389"</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localSheetId="2" hidden="1">"c116"</definedName>
    <definedName name="IQ_CASH_ACQUIRE_CF" hidden="1">"c1630"</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CONVERSION" hidden="1">"c117"</definedName>
    <definedName name="IQ_CASH_DEPOSITORY_INSTIT_US_DOM_FFIEC" hidden="1">"c15288"</definedName>
    <definedName name="IQ_CASH_DIVIDENDS_NET_INCOME_FDIC" hidden="1">"c6738"</definedName>
    <definedName name="IQ_CASH_DUE_BANKS" hidden="1">"c1351"</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EQUIV" hidden="1">"c118"</definedName>
    <definedName name="IQ_CASH_FINAN" hidden="1">"c119"</definedName>
    <definedName name="IQ_CASH_FOREIGN_BRANCH_OTHER_US_BANKS_FFIEC" hidden="1">"c15282"</definedName>
    <definedName name="IQ_CASH_IN_PROCESS_FDIC" hidden="1">"c6386"</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HIGH_EST" hidden="1">"c4166"</definedName>
    <definedName name="IQ_CASH_OPER_LOW_EST" hidden="1">"c4244"</definedName>
    <definedName name="IQ_CASH_OPER_MEDIAN_EST" hidden="1">"c4245"</definedName>
    <definedName name="IQ_CASH_OPER_NUM_EST" hidden="1">"c4246"</definedName>
    <definedName name="IQ_CASH_OPER_STDDEV_EST" hidden="1">"c4247"</definedName>
    <definedName name="IQ_CASH_OTHER_BANKS_FOREIGN_COUNTRIES_FFIEC" hidden="1">"c15283"</definedName>
    <definedName name="IQ_CASH_OTHER_US_COMM_BANK_DEP_INSTIT_FFIEC" hidden="1">"c15281"</definedName>
    <definedName name="IQ_CASH_SEGREG" hidden="1">"c123"</definedName>
    <definedName name="IQ_CASH_SHARE" hidden="1">"c1911"</definedName>
    <definedName name="IQ_CASH_ST" hidden="1">"c1355"</definedName>
    <definedName name="IQ_CASH_ST_INVEST" hidden="1">"c124"</definedName>
    <definedName name="IQ_CASH_STRUCTURED_PRODUCTS_AVAIL_SALE_FFIEC" hidden="1">"c15263"</definedName>
    <definedName name="IQ_CASH_STRUCTURED_PRODUCTS_FFIEC" hidden="1">"c15260"</definedName>
    <definedName name="IQ_CASH_TAXES" hidden="1">"c125"</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EO_ID" hidden="1">"c15210"</definedName>
    <definedName name="IQ_CEO_NAME" hidden="1">"c15209"</definedName>
    <definedName name="IQ_CERTIFIED_OFFICIAL_CHECKS_TRANS_ACCTS_FFIEC" hidden="1">"c15320"</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O_ID" hidden="1">"c15212"</definedName>
    <definedName name="IQ_CFO_NAME" hidden="1">"c15211"</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IRMAN_ID" hidden="1">"c15218"</definedName>
    <definedName name="IQ_CHAIRMAN_NAME" hidden="1">"c15217"</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F_TAX_TOTAL" hidden="1">"c15557"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_BANKS_OTHER_DEP_INST_US_TRANS_ACCTS_FFIEC" hidden="1">"c15317"</definedName>
    <definedName name="IQ_COMM_BANKS_OTHER_INST_US_NON_TRANS_ACCTS_FFIEC" hidden="1">"c15325"</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ICKER_NO_EXCH" hidden="1">"c15490"</definedName>
    <definedName name="IQ_COMPANY_TYPE" hidden="1">"c2096"</definedName>
    <definedName name="IQ_COMPANY_WEBSITE" hidden="1">"c220"</definedName>
    <definedName name="IQ_COMPANY_ZIP" hidden="1">"c221"</definedName>
    <definedName name="IQ_CONSOLIDATED_NI_FOREIGN_FFIEC" hidden="1">"c15396"</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O_ID" hidden="1">"c15222"</definedName>
    <definedName name="IQ_COO_NAME" hidden="1">"c15221"</definedName>
    <definedName name="IQ_CORE_CAPITAL_RATIO_FDIC" hidden="1">"c6745"</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AGE_RATIO" hidden="1">"c15243"</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_FFIEC" hidden="1">"c15287"</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FOREIGN_BANKS_FOREIGN_AGENCIES_FFIEC" hidden="1">"c15344"</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INDIRECT_RE_VENTURES_FFIEC" hidden="1">"c15266"</definedName>
    <definedName name="IQ_DIRECT_INDIRECT_RE_VENTURES_UNCONSOL_FFIEC" hidden="1">"c15274"</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localSheetId="2" hidden="1">"c2205"</definedName>
    <definedName name="IQ_DIV_PAYMENT_DATE" hidden="1">"c2106"</definedName>
    <definedName name="IQ_DIV_RECORD_DATE" localSheetId="2" hidden="1">"c2204"</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ROWTH_1" hidden="1">"IQ_EBIT_GROWTH_1"</definedName>
    <definedName name="IQ_EBIT_GROWTH_2" hidden="1">"IQ_EBIT_GROWTH_2"</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XCL_SBC" hidden="1">"c3081"</definedName>
    <definedName name="IQ_EBITDA_GROWTH_1" hidden="1">"IQ_EBITDA_GROWTH_1"</definedName>
    <definedName name="IQ_EBITDA_GROWTH_2" hidden="1">"IQ_EBITDA_GROWTH_2"</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O_EST" hidden="1">"c267"</definedName>
    <definedName name="IQ_EBITDA_NUM_EST" hidden="1">"c374"</definedName>
    <definedName name="IQ_EBITDA_OVER_TOTAL_IE" hidden="1">"c1371"</definedName>
    <definedName name="IQ_EBITDA_STDDEV_EST" hidden="1">"c375"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10" hidden="1">"c6810"</definedName>
    <definedName name="IQ_ECO_METRIC_6811" hidden="1">"c6811"</definedName>
    <definedName name="IQ_ECO_METRIC_6812" hidden="1">"c6812"</definedName>
    <definedName name="IQ_ECO_METRIC_6813" hidden="1">"c6813"</definedName>
    <definedName name="IQ_ECO_METRIC_6814" hidden="1">"c6814"</definedName>
    <definedName name="IQ_ECO_METRIC_6815" hidden="1">"c6815"</definedName>
    <definedName name="IQ_ECO_METRIC_6816" hidden="1">"c6816"</definedName>
    <definedName name="IQ_ECO_METRIC_6817" hidden="1">"c6817"</definedName>
    <definedName name="IQ_ECO_METRIC_6818" hidden="1">"c6818"</definedName>
    <definedName name="IQ_ECO_METRIC_6819" hidden="1">"c6819"</definedName>
    <definedName name="IQ_ECO_METRIC_6820" hidden="1">"c6820"</definedName>
    <definedName name="IQ_ECO_METRIC_6821" hidden="1">"c6821"</definedName>
    <definedName name="IQ_ECO_METRIC_6822" hidden="1">"c6822"</definedName>
    <definedName name="IQ_ECO_METRIC_6823" hidden="1">"c6823"</definedName>
    <definedName name="IQ_ECO_METRIC_6824" hidden="1">"c6824"</definedName>
    <definedName name="IQ_ECO_METRIC_6825" hidden="1">"c6825"</definedName>
    <definedName name="IQ_ECO_METRIC_6825_UNUSED_UNUSED_UNUSED" hidden="1">"c6825"</definedName>
    <definedName name="IQ_ECO_METRIC_6826" hidden="1">"c6826"</definedName>
    <definedName name="IQ_ECO_METRIC_6827" hidden="1">"c6827"</definedName>
    <definedName name="IQ_ECO_METRIC_6828" hidden="1">"c6828"</definedName>
    <definedName name="IQ_ECO_METRIC_6829" hidden="1">"c6829"</definedName>
    <definedName name="IQ_ECO_METRIC_6830" hidden="1">"c6830"</definedName>
    <definedName name="IQ_ECO_METRIC_6831" hidden="1">"c6831"</definedName>
    <definedName name="IQ_ECO_METRIC_6832" hidden="1">"c6832"</definedName>
    <definedName name="IQ_ECO_METRIC_6833" hidden="1">"c6833"</definedName>
    <definedName name="IQ_ECO_METRIC_6834" hidden="1">"c6834"</definedName>
    <definedName name="IQ_ECO_METRIC_6835" hidden="1">"c6835"</definedName>
    <definedName name="IQ_ECO_METRIC_6836" hidden="1">"c6836"</definedName>
    <definedName name="IQ_ECO_METRIC_6837" hidden="1">"c6837"</definedName>
    <definedName name="IQ_ECO_METRIC_6838" hidden="1">"c6838"</definedName>
    <definedName name="IQ_ECO_METRIC_6839" hidden="1">"c6839"</definedName>
    <definedName name="IQ_ECO_METRIC_6839_UNUSED_UNUSED_UNUSED" hidden="1">"c6839"</definedName>
    <definedName name="IQ_ECO_METRIC_6840" hidden="1">"c6840"</definedName>
    <definedName name="IQ_ECO_METRIC_6841" hidden="1">"c6841"</definedName>
    <definedName name="IQ_ECO_METRIC_6842" hidden="1">"c6842"</definedName>
    <definedName name="IQ_ECO_METRIC_6843" hidden="1">"c6843"</definedName>
    <definedName name="IQ_ECO_METRIC_6844" hidden="1">"c6844"</definedName>
    <definedName name="IQ_ECO_METRIC_6845" hidden="1">"c6845"</definedName>
    <definedName name="IQ_ECO_METRIC_6846" hidden="1">"c6846"</definedName>
    <definedName name="IQ_ECO_METRIC_6847" hidden="1">"c6847"</definedName>
    <definedName name="IQ_ECO_METRIC_6848" hidden="1">"c6848"</definedName>
    <definedName name="IQ_ECO_METRIC_6849" hidden="1">"c6849"</definedName>
    <definedName name="IQ_ECO_METRIC_6850" hidden="1">"c6850"</definedName>
    <definedName name="IQ_ECO_METRIC_6851" hidden="1">"c6851"</definedName>
    <definedName name="IQ_ECO_METRIC_6852" hidden="1">"c6852"</definedName>
    <definedName name="IQ_ECO_METRIC_6853" hidden="1">"c6853"</definedName>
    <definedName name="IQ_ECO_METRIC_6854" hidden="1">"c6854"</definedName>
    <definedName name="IQ_ECO_METRIC_6855" hidden="1">"c6855"</definedName>
    <definedName name="IQ_ECO_METRIC_6856" hidden="1">"c6856"</definedName>
    <definedName name="IQ_ECO_METRIC_6857" hidden="1">"c6857"</definedName>
    <definedName name="IQ_ECO_METRIC_6858" hidden="1">"c6858"</definedName>
    <definedName name="IQ_ECO_METRIC_6859" hidden="1">"c6859"</definedName>
    <definedName name="IQ_ECO_METRIC_6860" hidden="1">"c6860"</definedName>
    <definedName name="IQ_ECO_METRIC_6861" hidden="1">"c6861"</definedName>
    <definedName name="IQ_ECO_METRIC_6862" hidden="1">"c6862"</definedName>
    <definedName name="IQ_ECO_METRIC_6863" hidden="1">"c6863"</definedName>
    <definedName name="IQ_ECO_METRIC_6864" hidden="1">"c6864"</definedName>
    <definedName name="IQ_ECO_METRIC_6865" hidden="1">"c6865"</definedName>
    <definedName name="IQ_ECO_METRIC_6866" hidden="1">"c6866"</definedName>
    <definedName name="IQ_ECO_METRIC_6867" hidden="1">"c6867"</definedName>
    <definedName name="IQ_ECO_METRIC_6868" hidden="1">"c6868"</definedName>
    <definedName name="IQ_ECO_METRIC_6869" hidden="1">"c6869"</definedName>
    <definedName name="IQ_ECO_METRIC_6870" hidden="1">"c6870"</definedName>
    <definedName name="IQ_ECO_METRIC_6871" hidden="1">"c6871"</definedName>
    <definedName name="IQ_ECO_METRIC_6872" hidden="1">"c6872"</definedName>
    <definedName name="IQ_ECO_METRIC_6873" hidden="1">"c6873"</definedName>
    <definedName name="IQ_ECO_METRIC_6874" hidden="1">"c6874"</definedName>
    <definedName name="IQ_ECO_METRIC_6875" hidden="1">"c6875"</definedName>
    <definedName name="IQ_ECO_METRIC_6876" hidden="1">"c6876"</definedName>
    <definedName name="IQ_ECO_METRIC_6877" hidden="1">"c6877"</definedName>
    <definedName name="IQ_ECO_METRIC_6878" hidden="1">"c6878"</definedName>
    <definedName name="IQ_ECO_METRIC_6879" hidden="1">"c6879"</definedName>
    <definedName name="IQ_ECO_METRIC_6880" hidden="1">"c6880"</definedName>
    <definedName name="IQ_ECO_METRIC_6881" hidden="1">"c6881"</definedName>
    <definedName name="IQ_ECO_METRIC_6882" hidden="1">"c6882"</definedName>
    <definedName name="IQ_ECO_METRIC_6883" hidden="1">"c6883"</definedName>
    <definedName name="IQ_ECO_METRIC_6884" hidden="1">"c6884"</definedName>
    <definedName name="IQ_ECO_METRIC_6885" hidden="1">"c6885"</definedName>
    <definedName name="IQ_ECO_METRIC_6886" hidden="1">"c6886"</definedName>
    <definedName name="IQ_ECO_METRIC_6887" hidden="1">"c6887"</definedName>
    <definedName name="IQ_ECO_METRIC_6888" hidden="1">"c6888"</definedName>
    <definedName name="IQ_ECO_METRIC_6889" hidden="1">"c6889"</definedName>
    <definedName name="IQ_ECO_METRIC_6890" hidden="1">"c6890"</definedName>
    <definedName name="IQ_ECO_METRIC_6891" hidden="1">"c6891"</definedName>
    <definedName name="IQ_ECO_METRIC_6892" hidden="1">"c6892"</definedName>
    <definedName name="IQ_ECO_METRIC_6893" hidden="1">"c6893"</definedName>
    <definedName name="IQ_ECO_METRIC_6894" hidden="1">"c6894"</definedName>
    <definedName name="IQ_ECO_METRIC_6895" hidden="1">"c6895"</definedName>
    <definedName name="IQ_ECO_METRIC_6896" hidden="1">"c6896"</definedName>
    <definedName name="IQ_ECO_METRIC_6896_UNUSED_UNUSED_UNUSED" hidden="1">"c6896"</definedName>
    <definedName name="IQ_ECO_METRIC_6897" hidden="1">"c6897"</definedName>
    <definedName name="IQ_ECO_METRIC_6897_UNUSED_UNUSED_UNUSED" hidden="1">"c6897"</definedName>
    <definedName name="IQ_ECO_METRIC_6899" hidden="1">"c6899"</definedName>
    <definedName name="IQ_ECO_METRIC_6900" hidden="1">"c6900"</definedName>
    <definedName name="IQ_ECO_METRIC_6901" hidden="1">"c6901"</definedName>
    <definedName name="IQ_ECO_METRIC_6902" hidden="1">"c6902"</definedName>
    <definedName name="IQ_ECO_METRIC_6903" hidden="1">"c6903"</definedName>
    <definedName name="IQ_ECO_METRIC_6904" hidden="1">"c6904"</definedName>
    <definedName name="IQ_ECO_METRIC_6905" hidden="1">"c6905"</definedName>
    <definedName name="IQ_ECO_METRIC_6906" hidden="1">"c6906"</definedName>
    <definedName name="IQ_ECO_METRIC_6907" hidden="1">"c6907"</definedName>
    <definedName name="IQ_ECO_METRIC_6908" hidden="1">"c6908"</definedName>
    <definedName name="IQ_ECO_METRIC_6909" hidden="1">"c6909"</definedName>
    <definedName name="IQ_ECO_METRIC_6910" hidden="1">"c6910"</definedName>
    <definedName name="IQ_ECO_METRIC_6911" hidden="1">"c6911"</definedName>
    <definedName name="IQ_ECO_METRIC_6912" hidden="1">"c6912"</definedName>
    <definedName name="IQ_ECO_METRIC_6913" hidden="1">"c6913"</definedName>
    <definedName name="IQ_ECO_METRIC_6914" hidden="1">"c6914"</definedName>
    <definedName name="IQ_ECO_METRIC_6915" hidden="1">"c6915"</definedName>
    <definedName name="IQ_ECO_METRIC_6916" hidden="1">"c6916"</definedName>
    <definedName name="IQ_ECO_METRIC_6917" hidden="1">"c6917"</definedName>
    <definedName name="IQ_ECO_METRIC_6918" hidden="1">"c6918"</definedName>
    <definedName name="IQ_ECO_METRIC_6919" hidden="1">"c6919"</definedName>
    <definedName name="IQ_ECO_METRIC_6920" hidden="1">"c6920"</definedName>
    <definedName name="IQ_ECO_METRIC_6921" hidden="1">"c6921"</definedName>
    <definedName name="IQ_ECO_METRIC_6922" hidden="1">"c6922"</definedName>
    <definedName name="IQ_ECO_METRIC_6923" hidden="1">"c6923"</definedName>
    <definedName name="IQ_ECO_METRIC_6924" hidden="1">"c6924"</definedName>
    <definedName name="IQ_ECO_METRIC_6925" hidden="1">"c6925"</definedName>
    <definedName name="IQ_ECO_METRIC_6926" hidden="1">"c6926"</definedName>
    <definedName name="IQ_ECO_METRIC_6928" hidden="1">"c6928"</definedName>
    <definedName name="IQ_ECO_METRIC_6929" hidden="1">"c6929"</definedName>
    <definedName name="IQ_ECO_METRIC_6930" hidden="1">"c6930"</definedName>
    <definedName name="IQ_ECO_METRIC_6931" hidden="1">"c6931"</definedName>
    <definedName name="IQ_ECO_METRIC_6932" hidden="1">"c6932"</definedName>
    <definedName name="IQ_ECO_METRIC_6933" hidden="1">"c6933"</definedName>
    <definedName name="IQ_ECO_METRIC_6934" hidden="1">"c6934"</definedName>
    <definedName name="IQ_ECO_METRIC_6935" hidden="1">"c6935"</definedName>
    <definedName name="IQ_ECO_METRIC_6936" hidden="1">"c6936"</definedName>
    <definedName name="IQ_ECO_METRIC_6937" hidden="1">"c6937"</definedName>
    <definedName name="IQ_ECO_METRIC_6938" hidden="1">"c6938"</definedName>
    <definedName name="IQ_ECO_METRIC_6939" hidden="1">"c6939"</definedName>
    <definedName name="IQ_ECO_METRIC_6940" hidden="1">"c6940"</definedName>
    <definedName name="IQ_ECO_METRIC_6941" hidden="1">"c6941"</definedName>
    <definedName name="IQ_ECO_METRIC_6942" hidden="1">"c6942"</definedName>
    <definedName name="IQ_ECO_METRIC_6943" hidden="1">"c6943"</definedName>
    <definedName name="IQ_ECO_METRIC_6944" hidden="1">"c6944"</definedName>
    <definedName name="IQ_ECO_METRIC_6945" hidden="1">"c6945"</definedName>
    <definedName name="IQ_ECO_METRIC_6946" hidden="1">"c6946"</definedName>
    <definedName name="IQ_ECO_METRIC_6947" hidden="1">"c6947"</definedName>
    <definedName name="IQ_ECO_METRIC_6948" hidden="1">"c6948"</definedName>
    <definedName name="IQ_ECO_METRIC_6949" hidden="1">"c6949"</definedName>
    <definedName name="IQ_ECO_METRIC_6950" hidden="1">"c6950"</definedName>
    <definedName name="IQ_ECO_METRIC_6951" hidden="1">"c6951"</definedName>
    <definedName name="IQ_ECO_METRIC_6952" hidden="1">"c6952"</definedName>
    <definedName name="IQ_ECO_METRIC_6953" hidden="1">"c6953"</definedName>
    <definedName name="IQ_ECO_METRIC_6954" hidden="1">"c6954"</definedName>
    <definedName name="IQ_ECO_METRIC_6955" hidden="1">"c6955"</definedName>
    <definedName name="IQ_ECO_METRIC_6956" hidden="1">"c6956"</definedName>
    <definedName name="IQ_ECO_METRIC_6957" hidden="1">"c6957"</definedName>
    <definedName name="IQ_ECO_METRIC_6958" hidden="1">"c6958"</definedName>
    <definedName name="IQ_ECO_METRIC_6959" hidden="1">"c6959"</definedName>
    <definedName name="IQ_ECO_METRIC_6960" hidden="1">"c6960"</definedName>
    <definedName name="IQ_ECO_METRIC_6962" hidden="1">"c6962"</definedName>
    <definedName name="IQ_ECO_METRIC_6963" hidden="1">"c6963"</definedName>
    <definedName name="IQ_ECO_METRIC_6964" hidden="1">"c6964"</definedName>
    <definedName name="IQ_ECO_METRIC_6965" hidden="1">"c6965"</definedName>
    <definedName name="IQ_ECO_METRIC_6966" hidden="1">"c6966"</definedName>
    <definedName name="IQ_ECO_METRIC_6967" hidden="1">"c6967"</definedName>
    <definedName name="IQ_ECO_METRIC_6968" hidden="1">"c6968"</definedName>
    <definedName name="IQ_ECO_METRIC_6969" hidden="1">"c6969"</definedName>
    <definedName name="IQ_ECO_METRIC_6970" hidden="1">"c6970"</definedName>
    <definedName name="IQ_ECO_METRIC_6971" hidden="1">"c6971"</definedName>
    <definedName name="IQ_ECO_METRIC_6972" hidden="1">"c6972"</definedName>
    <definedName name="IQ_ECO_METRIC_6973" hidden="1">"c6973"</definedName>
    <definedName name="IQ_ECO_METRIC_6974" hidden="1">"c6974"</definedName>
    <definedName name="IQ_ECO_METRIC_6975" hidden="1">"c6975"</definedName>
    <definedName name="IQ_ECO_METRIC_6976" hidden="1">"c6976"</definedName>
    <definedName name="IQ_ECO_METRIC_6977" hidden="1">"c6977"</definedName>
    <definedName name="IQ_ECO_METRIC_6978" hidden="1">"c6978"</definedName>
    <definedName name="IQ_ECO_METRIC_6979" hidden="1">"c6979"</definedName>
    <definedName name="IQ_ECO_METRIC_6980" hidden="1">"c6980"</definedName>
    <definedName name="IQ_ECO_METRIC_6981" hidden="1">"c6981"</definedName>
    <definedName name="IQ_ECO_METRIC_6982" hidden="1">"c6982"</definedName>
    <definedName name="IQ_ECO_METRIC_6983" hidden="1">"c6983"</definedName>
    <definedName name="IQ_ECO_METRIC_6984" hidden="1">"c6984"</definedName>
    <definedName name="IQ_ECO_METRIC_6985" hidden="1">"c6985"</definedName>
    <definedName name="IQ_ECO_METRIC_6986" hidden="1">"c6986"</definedName>
    <definedName name="IQ_ECO_METRIC_6987" hidden="1">"c6987"</definedName>
    <definedName name="IQ_ECO_METRIC_6988" hidden="1">"c6988"</definedName>
    <definedName name="IQ_ECO_METRIC_6988_UNUSED_UNUSED_UNUSED" hidden="1">"c6988"</definedName>
    <definedName name="IQ_ECO_METRIC_6989" hidden="1">"c6989"</definedName>
    <definedName name="IQ_ECO_METRIC_6990" hidden="1">"c6990"</definedName>
    <definedName name="IQ_ECO_METRIC_6991" hidden="1">"c6991"</definedName>
    <definedName name="IQ_ECO_METRIC_6992" hidden="1">"c6992"</definedName>
    <definedName name="IQ_ECO_METRIC_6993" hidden="1">"c6993"</definedName>
    <definedName name="IQ_ECO_METRIC_6994" hidden="1">"c6994"</definedName>
    <definedName name="IQ_ECO_METRIC_6995" hidden="1">"c6995"</definedName>
    <definedName name="IQ_ECO_METRIC_6996" hidden="1">"c6996"</definedName>
    <definedName name="IQ_ECO_METRIC_6997" hidden="1">"c6997"</definedName>
    <definedName name="IQ_ECO_METRIC_6998" hidden="1">"c6998"</definedName>
    <definedName name="IQ_ECO_METRIC_7000" hidden="1">"c7000"</definedName>
    <definedName name="IQ_ECO_METRIC_7001" hidden="1">"c7001"</definedName>
    <definedName name="IQ_ECO_METRIC_7002" hidden="1">"c7002"</definedName>
    <definedName name="IQ_ECO_METRIC_7003" hidden="1">"c7003"</definedName>
    <definedName name="IQ_ECO_METRIC_7004" hidden="1">"c7004"</definedName>
    <definedName name="IQ_ECO_METRIC_7005" hidden="1">"c7005"</definedName>
    <definedName name="IQ_ECO_METRIC_7006" hidden="1">"c7006"</definedName>
    <definedName name="IQ_ECO_METRIC_7007" hidden="1">"c7007"</definedName>
    <definedName name="IQ_ECO_METRIC_7008" hidden="1">"c7008"</definedName>
    <definedName name="IQ_ECO_METRIC_7009" hidden="1">"c7009"</definedName>
    <definedName name="IQ_ECO_METRIC_7010" hidden="1">"c7010"</definedName>
    <definedName name="IQ_ECO_METRIC_7011" hidden="1">"c7011"</definedName>
    <definedName name="IQ_ECO_METRIC_7012" hidden="1">"c7012"</definedName>
    <definedName name="IQ_ECO_METRIC_7013" hidden="1">"c7013"</definedName>
    <definedName name="IQ_ECO_METRIC_7015" hidden="1">"c7015"</definedName>
    <definedName name="IQ_ECO_METRIC_7016" hidden="1">"c7016"</definedName>
    <definedName name="IQ_ECO_METRIC_7017" hidden="1">"c7017"</definedName>
    <definedName name="IQ_ECO_METRIC_7018" hidden="1">"c7018"</definedName>
    <definedName name="IQ_ECO_METRIC_7019" hidden="1">"c7019"</definedName>
    <definedName name="IQ_ECO_METRIC_7020" hidden="1">"c7020"</definedName>
    <definedName name="IQ_ECO_METRIC_7021" hidden="1">"c7021"</definedName>
    <definedName name="IQ_ECO_METRIC_7023" hidden="1">"c7023"</definedName>
    <definedName name="IQ_ECO_METRIC_7024" hidden="1">"c7024"</definedName>
    <definedName name="IQ_ECO_METRIC_7025" hidden="1">"c7025"</definedName>
    <definedName name="IQ_ECO_METRIC_7026" hidden="1">"c7026"</definedName>
    <definedName name="IQ_ECO_METRIC_7027" hidden="1">"c7027"</definedName>
    <definedName name="IQ_ECO_METRIC_7028" hidden="1">"c7028"</definedName>
    <definedName name="IQ_ECO_METRIC_7029" hidden="1">"c7029"</definedName>
    <definedName name="IQ_ECO_METRIC_7030" hidden="1">"c7030"</definedName>
    <definedName name="IQ_ECO_METRIC_7031" hidden="1">"c7031"</definedName>
    <definedName name="IQ_ECO_METRIC_7032" hidden="1">"c7032"</definedName>
    <definedName name="IQ_ECO_METRIC_7033" hidden="1">"c7033"</definedName>
    <definedName name="IQ_ECO_METRIC_7034" hidden="1">"c7034"</definedName>
    <definedName name="IQ_ECO_METRIC_7035" hidden="1">"c7035"</definedName>
    <definedName name="IQ_ECO_METRIC_7036" hidden="1">"c7036"</definedName>
    <definedName name="IQ_ECO_METRIC_7037" hidden="1">"c7037"</definedName>
    <definedName name="IQ_ECO_METRIC_7038" hidden="1">"c7038"</definedName>
    <definedName name="IQ_ECO_METRIC_7039" hidden="1">"c7039"</definedName>
    <definedName name="IQ_ECO_METRIC_7040" hidden="1">"c7040"</definedName>
    <definedName name="IQ_ECO_METRIC_7041" hidden="1">"c7041"</definedName>
    <definedName name="IQ_ECO_METRIC_7042" hidden="1">"c7042"</definedName>
    <definedName name="IQ_ECO_METRIC_7043" hidden="1">"c7043"</definedName>
    <definedName name="IQ_ECO_METRIC_7044" hidden="1">"c7044"</definedName>
    <definedName name="IQ_ECO_METRIC_7045" hidden="1">"c7045"</definedName>
    <definedName name="IQ_ECO_METRIC_7045_UNUSED_UNUSED_UNUSED" hidden="1">"c7045"</definedName>
    <definedName name="IQ_ECO_METRIC_7046" hidden="1">"c7046"</definedName>
    <definedName name="IQ_ECO_METRIC_7047" hidden="1">"c7047"</definedName>
    <definedName name="IQ_ECO_METRIC_7048" hidden="1">"c7048"</definedName>
    <definedName name="IQ_ECO_METRIC_7049" hidden="1">"c7049"</definedName>
    <definedName name="IQ_ECO_METRIC_7050" hidden="1">"c7050"</definedName>
    <definedName name="IQ_ECO_METRIC_7051" hidden="1">"c7051"</definedName>
    <definedName name="IQ_ECO_METRIC_7052" hidden="1">"c7052"</definedName>
    <definedName name="IQ_ECO_METRIC_7053" hidden="1">"c7053"</definedName>
    <definedName name="IQ_ECO_METRIC_7054" hidden="1">"c7054"</definedName>
    <definedName name="IQ_ECO_METRIC_7055" hidden="1">"c7055"</definedName>
    <definedName name="IQ_ECO_METRIC_7056" hidden="1">"c7056"</definedName>
    <definedName name="IQ_ECO_METRIC_7057" hidden="1">"c7057"</definedName>
    <definedName name="IQ_ECO_METRIC_7058" hidden="1">"c7058"</definedName>
    <definedName name="IQ_ECO_METRIC_7059" hidden="1">"c7059"</definedName>
    <definedName name="IQ_ECO_METRIC_7059_UNUSED_UNUSED_UNUSED" hidden="1">"c7059"</definedName>
    <definedName name="IQ_ECO_METRIC_7060" hidden="1">"c7060"</definedName>
    <definedName name="IQ_ECO_METRIC_7061" hidden="1">"c7061"</definedName>
    <definedName name="IQ_ECO_METRIC_7062" hidden="1">"c7062"</definedName>
    <definedName name="IQ_ECO_METRIC_7063" hidden="1">"c7063"</definedName>
    <definedName name="IQ_ECO_METRIC_7064" hidden="1">"c7064"</definedName>
    <definedName name="IQ_ECO_METRIC_7065" hidden="1">"c7065"</definedName>
    <definedName name="IQ_ECO_METRIC_7066" hidden="1">"c7066"</definedName>
    <definedName name="IQ_ECO_METRIC_7067" hidden="1">"c7067"</definedName>
    <definedName name="IQ_ECO_METRIC_7068" hidden="1">"c7068"</definedName>
    <definedName name="IQ_ECO_METRIC_7069" hidden="1">"c7069"</definedName>
    <definedName name="IQ_ECO_METRIC_7070" hidden="1">"c7070"</definedName>
    <definedName name="IQ_ECO_METRIC_7071" hidden="1">"c7071"</definedName>
    <definedName name="IQ_ECO_METRIC_7072" hidden="1">"c7072"</definedName>
    <definedName name="IQ_ECO_METRIC_7073" hidden="1">"c7073"</definedName>
    <definedName name="IQ_ECO_METRIC_7074" hidden="1">"c7074"</definedName>
    <definedName name="IQ_ECO_METRIC_7075" hidden="1">"c7075"</definedName>
    <definedName name="IQ_ECO_METRIC_7076" hidden="1">"c7076"</definedName>
    <definedName name="IQ_ECO_METRIC_7077" hidden="1">"c7077"</definedName>
    <definedName name="IQ_ECO_METRIC_7078" hidden="1">"c7078"</definedName>
    <definedName name="IQ_ECO_METRIC_7079" hidden="1">"c7079"</definedName>
    <definedName name="IQ_ECO_METRIC_7080" hidden="1">"c7080"</definedName>
    <definedName name="IQ_ECO_METRIC_7081" hidden="1">"c7081"</definedName>
    <definedName name="IQ_ECO_METRIC_7082" hidden="1">"c7082"</definedName>
    <definedName name="IQ_ECO_METRIC_7083" hidden="1">"c7083"</definedName>
    <definedName name="IQ_ECO_METRIC_7084" hidden="1">"c7084"</definedName>
    <definedName name="IQ_ECO_METRIC_7085" hidden="1">"c7085"</definedName>
    <definedName name="IQ_ECO_METRIC_7086" hidden="1">"c7086"</definedName>
    <definedName name="IQ_ECO_METRIC_7087" hidden="1">"c7087"</definedName>
    <definedName name="IQ_ECO_METRIC_7088" hidden="1">"c7088"</definedName>
    <definedName name="IQ_ECO_METRIC_7089" hidden="1">"c7089"</definedName>
    <definedName name="IQ_ECO_METRIC_7090" hidden="1">"c7090"</definedName>
    <definedName name="IQ_ECO_METRIC_7091" hidden="1">"c7091"</definedName>
    <definedName name="IQ_ECO_METRIC_7092" hidden="1">"c7092"</definedName>
    <definedName name="IQ_ECO_METRIC_7093" hidden="1">"c7093"</definedName>
    <definedName name="IQ_ECO_METRIC_7094" hidden="1">"c7094"</definedName>
    <definedName name="IQ_ECO_METRIC_7095" hidden="1">"c7095"</definedName>
    <definedName name="IQ_ECO_METRIC_7096" hidden="1">"c7096"</definedName>
    <definedName name="IQ_ECO_METRIC_7097" hidden="1">"c7097"</definedName>
    <definedName name="IQ_ECO_METRIC_7098" hidden="1">"c7098"</definedName>
    <definedName name="IQ_ECO_METRIC_7099" hidden="1">"c7099"</definedName>
    <definedName name="IQ_ECO_METRIC_7100" hidden="1">"c7100"</definedName>
    <definedName name="IQ_ECO_METRIC_7101" hidden="1">"c7101"</definedName>
    <definedName name="IQ_ECO_METRIC_7102" hidden="1">"c7102"</definedName>
    <definedName name="IQ_ECO_METRIC_7103" hidden="1">"c7103"</definedName>
    <definedName name="IQ_ECO_METRIC_7104" hidden="1">"c7104"</definedName>
    <definedName name="IQ_ECO_METRIC_7105" hidden="1">"c7105"</definedName>
    <definedName name="IQ_ECO_METRIC_7106" hidden="1">"c7106"</definedName>
    <definedName name="IQ_ECO_METRIC_7107" hidden="1">"c7107"</definedName>
    <definedName name="IQ_ECO_METRIC_7108" hidden="1">"c7108"</definedName>
    <definedName name="IQ_ECO_METRIC_7109" hidden="1">"c7109"</definedName>
    <definedName name="IQ_ECO_METRIC_7110" hidden="1">"c7110"</definedName>
    <definedName name="IQ_ECO_METRIC_7111" hidden="1">"c7111"</definedName>
    <definedName name="IQ_ECO_METRIC_7112" hidden="1">"c7112"</definedName>
    <definedName name="IQ_ECO_METRIC_7113" hidden="1">"c7113"</definedName>
    <definedName name="IQ_ECO_METRIC_7114" hidden="1">"c7114"</definedName>
    <definedName name="IQ_ECO_METRIC_7115" hidden="1">"c7115"</definedName>
    <definedName name="IQ_ECO_METRIC_7116" hidden="1">"c7116"</definedName>
    <definedName name="IQ_ECO_METRIC_7116_UNUSED_UNUSED_UNUSED" hidden="1">"c7116"</definedName>
    <definedName name="IQ_ECO_METRIC_7117" hidden="1">"c7117"</definedName>
    <definedName name="IQ_ECO_METRIC_7117_UNUSED_UNUSED_UNUSED" hidden="1">"c7117"</definedName>
    <definedName name="IQ_ECO_METRIC_7119" hidden="1">"c7119"</definedName>
    <definedName name="IQ_ECO_METRIC_7120" hidden="1">"c7120"</definedName>
    <definedName name="IQ_ECO_METRIC_7121" hidden="1">"c7121"</definedName>
    <definedName name="IQ_ECO_METRIC_7122" hidden="1">"c7122"</definedName>
    <definedName name="IQ_ECO_METRIC_7123" hidden="1">"c7123"</definedName>
    <definedName name="IQ_ECO_METRIC_7124" hidden="1">"c7124"</definedName>
    <definedName name="IQ_ECO_METRIC_7125" hidden="1">"c7125"</definedName>
    <definedName name="IQ_ECO_METRIC_7126" hidden="1">"c7126"</definedName>
    <definedName name="IQ_ECO_METRIC_7127" hidden="1">"c7127"</definedName>
    <definedName name="IQ_ECO_METRIC_7128" hidden="1">"c7128"</definedName>
    <definedName name="IQ_ECO_METRIC_7129" hidden="1">"c7129"</definedName>
    <definedName name="IQ_ECO_METRIC_7130" hidden="1">"c7130"</definedName>
    <definedName name="IQ_ECO_METRIC_7131" hidden="1">"c7131"</definedName>
    <definedName name="IQ_ECO_METRIC_7132" hidden="1">"c7132"</definedName>
    <definedName name="IQ_ECO_METRIC_7133" hidden="1">"c7133"</definedName>
    <definedName name="IQ_ECO_METRIC_7134" hidden="1">"c7134"</definedName>
    <definedName name="IQ_ECO_METRIC_7135" hidden="1">"c7135"</definedName>
    <definedName name="IQ_ECO_METRIC_7136" hidden="1">"c7136"</definedName>
    <definedName name="IQ_ECO_METRIC_7137" hidden="1">"c7137"</definedName>
    <definedName name="IQ_ECO_METRIC_7138" hidden="1">"c7138"</definedName>
    <definedName name="IQ_ECO_METRIC_7139" hidden="1">"c7139"</definedName>
    <definedName name="IQ_ECO_METRIC_7140" hidden="1">"c7140"</definedName>
    <definedName name="IQ_ECO_METRIC_7141" hidden="1">"c7141"</definedName>
    <definedName name="IQ_ECO_METRIC_7142" hidden="1">"c7142"</definedName>
    <definedName name="IQ_ECO_METRIC_7143" hidden="1">"c7143"</definedName>
    <definedName name="IQ_ECO_METRIC_7144" hidden="1">"c7144"</definedName>
    <definedName name="IQ_ECO_METRIC_7145" hidden="1">"c7145"</definedName>
    <definedName name="IQ_ECO_METRIC_7146" hidden="1">"c7146"</definedName>
    <definedName name="IQ_ECO_METRIC_7148" hidden="1">"c7148"</definedName>
    <definedName name="IQ_ECO_METRIC_7149" hidden="1">"c7149"</definedName>
    <definedName name="IQ_ECO_METRIC_7150" hidden="1">"c7150"</definedName>
    <definedName name="IQ_ECO_METRIC_7151" hidden="1">"c7151"</definedName>
    <definedName name="IQ_ECO_METRIC_7152" hidden="1">"c7152"</definedName>
    <definedName name="IQ_ECO_METRIC_7153" hidden="1">"c7153"</definedName>
    <definedName name="IQ_ECO_METRIC_7154" hidden="1">"c7154"</definedName>
    <definedName name="IQ_ECO_METRIC_7155" hidden="1">"c7155"</definedName>
    <definedName name="IQ_ECO_METRIC_7156" hidden="1">"c7156"</definedName>
    <definedName name="IQ_ECO_METRIC_7157" hidden="1">"c7157"</definedName>
    <definedName name="IQ_ECO_METRIC_7158" hidden="1">"c7158"</definedName>
    <definedName name="IQ_ECO_METRIC_7159" hidden="1">"c7159"</definedName>
    <definedName name="IQ_ECO_METRIC_7160" hidden="1">"c7160"</definedName>
    <definedName name="IQ_ECO_METRIC_7161" hidden="1">"c7161"</definedName>
    <definedName name="IQ_ECO_METRIC_7162" hidden="1">"c7162"</definedName>
    <definedName name="IQ_ECO_METRIC_7163" hidden="1">"c7163"</definedName>
    <definedName name="IQ_ECO_METRIC_7164" hidden="1">"c7164"</definedName>
    <definedName name="IQ_ECO_METRIC_7165" hidden="1">"c7165"</definedName>
    <definedName name="IQ_ECO_METRIC_7166" hidden="1">"c7166"</definedName>
    <definedName name="IQ_ECO_METRIC_7167" hidden="1">"c7167"</definedName>
    <definedName name="IQ_ECO_METRIC_7168" hidden="1">"c7168"</definedName>
    <definedName name="IQ_ECO_METRIC_7169" hidden="1">"c7169"</definedName>
    <definedName name="IQ_ECO_METRIC_7170" hidden="1">"c7170"</definedName>
    <definedName name="IQ_ECO_METRIC_7171" hidden="1">"c7171"</definedName>
    <definedName name="IQ_ECO_METRIC_7172" hidden="1">"c7172"</definedName>
    <definedName name="IQ_ECO_METRIC_7173" hidden="1">"c7173"</definedName>
    <definedName name="IQ_ECO_METRIC_7174" hidden="1">"c7174"</definedName>
    <definedName name="IQ_ECO_METRIC_7175" hidden="1">"c7175"</definedName>
    <definedName name="IQ_ECO_METRIC_7176" hidden="1">"c7176"</definedName>
    <definedName name="IQ_ECO_METRIC_7177" hidden="1">"c7177"</definedName>
    <definedName name="IQ_ECO_METRIC_7178" hidden="1">"c7178"</definedName>
    <definedName name="IQ_ECO_METRIC_7179" hidden="1">"c7179"</definedName>
    <definedName name="IQ_ECO_METRIC_7180" hidden="1">"c7180"</definedName>
    <definedName name="IQ_ECO_METRIC_7182" hidden="1">"c7182"</definedName>
    <definedName name="IQ_ECO_METRIC_7183" hidden="1">"c7183"</definedName>
    <definedName name="IQ_ECO_METRIC_7184" hidden="1">"c7184"</definedName>
    <definedName name="IQ_ECO_METRIC_7185" hidden="1">"c7185"</definedName>
    <definedName name="IQ_ECO_METRIC_7186" hidden="1">"c7186"</definedName>
    <definedName name="IQ_ECO_METRIC_7187" hidden="1">"c7187"</definedName>
    <definedName name="IQ_ECO_METRIC_7188" hidden="1">"c7188"</definedName>
    <definedName name="IQ_ECO_METRIC_7189" hidden="1">"c7189"</definedName>
    <definedName name="IQ_ECO_METRIC_7190" hidden="1">"c7190"</definedName>
    <definedName name="IQ_ECO_METRIC_7191" hidden="1">"c7191"</definedName>
    <definedName name="IQ_ECO_METRIC_7192" hidden="1">"c7192"</definedName>
    <definedName name="IQ_ECO_METRIC_7193" hidden="1">"c7193"</definedName>
    <definedName name="IQ_ECO_METRIC_7194" hidden="1">"c7194"</definedName>
    <definedName name="IQ_ECO_METRIC_7195" hidden="1">"c7195"</definedName>
    <definedName name="IQ_ECO_METRIC_7196" hidden="1">"c7196"</definedName>
    <definedName name="IQ_ECO_METRIC_7197" hidden="1">"c7197"</definedName>
    <definedName name="IQ_ECO_METRIC_7198" hidden="1">"c7198"</definedName>
    <definedName name="IQ_ECO_METRIC_7199" hidden="1">"c7199"</definedName>
    <definedName name="IQ_ECO_METRIC_7200" hidden="1">"c7200"</definedName>
    <definedName name="IQ_ECO_METRIC_7201" hidden="1">"c7201"</definedName>
    <definedName name="IQ_ECO_METRIC_7202" hidden="1">"c7202"</definedName>
    <definedName name="IQ_ECO_METRIC_7203" hidden="1">"c7203"</definedName>
    <definedName name="IQ_ECO_METRIC_7204" hidden="1">"c7204"</definedName>
    <definedName name="IQ_ECO_METRIC_7205" hidden="1">"c7205"</definedName>
    <definedName name="IQ_ECO_METRIC_7206" hidden="1">"c7206"</definedName>
    <definedName name="IQ_ECO_METRIC_7207" hidden="1">"c7207"</definedName>
    <definedName name="IQ_ECO_METRIC_7208" hidden="1">"c7208"</definedName>
    <definedName name="IQ_ECO_METRIC_7208_UNUSED_UNUSED_UNUSED" hidden="1">"c7208"</definedName>
    <definedName name="IQ_ECO_METRIC_7209" hidden="1">"c7209"</definedName>
    <definedName name="IQ_ECO_METRIC_7210" hidden="1">"c7210"</definedName>
    <definedName name="IQ_ECO_METRIC_7211" hidden="1">"c7211"</definedName>
    <definedName name="IQ_ECO_METRIC_7212" hidden="1">"c7212"</definedName>
    <definedName name="IQ_ECO_METRIC_7213" hidden="1">"c7213"</definedName>
    <definedName name="IQ_ECO_METRIC_7214" hidden="1">"c7214"</definedName>
    <definedName name="IQ_ECO_METRIC_7215" hidden="1">"c7215"</definedName>
    <definedName name="IQ_ECO_METRIC_7216" hidden="1">"c7216"</definedName>
    <definedName name="IQ_ECO_METRIC_7217" hidden="1">"c7217"</definedName>
    <definedName name="IQ_ECO_METRIC_7218" hidden="1">"c7218"</definedName>
    <definedName name="IQ_ECO_METRIC_7220" hidden="1">"c7220"</definedName>
    <definedName name="IQ_ECO_METRIC_7221" hidden="1">"c7221"</definedName>
    <definedName name="IQ_ECO_METRIC_7222" hidden="1">"c7222"</definedName>
    <definedName name="IQ_ECO_METRIC_7223" hidden="1">"c7223"</definedName>
    <definedName name="IQ_ECO_METRIC_7224" hidden="1">"c7224"</definedName>
    <definedName name="IQ_ECO_METRIC_7225" hidden="1">"c7225"</definedName>
    <definedName name="IQ_ECO_METRIC_7226" hidden="1">"c7226"</definedName>
    <definedName name="IQ_ECO_METRIC_7227" hidden="1">"c7227"</definedName>
    <definedName name="IQ_ECO_METRIC_7228" hidden="1">"c7228"</definedName>
    <definedName name="IQ_ECO_METRIC_7229" hidden="1">"c7229"</definedName>
    <definedName name="IQ_ECO_METRIC_7230" hidden="1">"c7230"</definedName>
    <definedName name="IQ_ECO_METRIC_7231" hidden="1">"c7231"</definedName>
    <definedName name="IQ_ECO_METRIC_7232" hidden="1">"c7232"</definedName>
    <definedName name="IQ_ECO_METRIC_7233" hidden="1">"c7233"</definedName>
    <definedName name="IQ_ECO_METRIC_7235" hidden="1">"c7235"</definedName>
    <definedName name="IQ_ECO_METRIC_7236" hidden="1">"c7236"</definedName>
    <definedName name="IQ_ECO_METRIC_7237" hidden="1">"c7237"</definedName>
    <definedName name="IQ_ECO_METRIC_7238" hidden="1">"c7238"</definedName>
    <definedName name="IQ_ECO_METRIC_7239" hidden="1">"c7239"</definedName>
    <definedName name="IQ_ECO_METRIC_7240" hidden="1">"c7240"</definedName>
    <definedName name="IQ_ECO_METRIC_7241" hidden="1">"c7241"</definedName>
    <definedName name="IQ_ECO_METRIC_7243" hidden="1">"c7243"</definedName>
    <definedName name="IQ_ECO_METRIC_7244" hidden="1">"c7244"</definedName>
    <definedName name="IQ_ECO_METRIC_7245" hidden="1">"c7245"</definedName>
    <definedName name="IQ_ECO_METRIC_7246" hidden="1">"c7246"</definedName>
    <definedName name="IQ_ECO_METRIC_7247" hidden="1">"c7247"</definedName>
    <definedName name="IQ_ECO_METRIC_7248" hidden="1">"c7248"</definedName>
    <definedName name="IQ_ECO_METRIC_7249" hidden="1">"c7249"</definedName>
    <definedName name="IQ_ECO_METRIC_7250" hidden="1">"c7250"</definedName>
    <definedName name="IQ_ECO_METRIC_7251" hidden="1">"c7251"</definedName>
    <definedName name="IQ_ECO_METRIC_7252" hidden="1">"c7252"</definedName>
    <definedName name="IQ_ECO_METRIC_7253" hidden="1">"c7253"</definedName>
    <definedName name="IQ_ECO_METRIC_7254" hidden="1">"c7254"</definedName>
    <definedName name="IQ_ECO_METRIC_7255" hidden="1">"c7255"</definedName>
    <definedName name="IQ_ECO_METRIC_7256" hidden="1">"c7256"</definedName>
    <definedName name="IQ_ECO_METRIC_7257" hidden="1">"c7257"</definedName>
    <definedName name="IQ_ECO_METRIC_7258" hidden="1">"c7258"</definedName>
    <definedName name="IQ_ECO_METRIC_7259" hidden="1">"c7259"</definedName>
    <definedName name="IQ_ECO_METRIC_7260" hidden="1">"c7260"</definedName>
    <definedName name="IQ_ECO_METRIC_7261" hidden="1">"c7261"</definedName>
    <definedName name="IQ_ECO_METRIC_7262" hidden="1">"c7262"</definedName>
    <definedName name="IQ_ECO_METRIC_7263" hidden="1">"c7263"</definedName>
    <definedName name="IQ_ECO_METRIC_7264" hidden="1">"c7264"</definedName>
    <definedName name="IQ_ECO_METRIC_7265" hidden="1">"c7265"</definedName>
    <definedName name="IQ_ECO_METRIC_7265_UNUSED_UNUSED_UNUSED" hidden="1">"c7265"</definedName>
    <definedName name="IQ_ECO_METRIC_7266" hidden="1">"c7266"</definedName>
    <definedName name="IQ_ECO_METRIC_7267" hidden="1">"c7267"</definedName>
    <definedName name="IQ_ECO_METRIC_7268" hidden="1">"c7268"</definedName>
    <definedName name="IQ_ECO_METRIC_7269" hidden="1">"c7269"</definedName>
    <definedName name="IQ_ECO_METRIC_7270" hidden="1">"c7270"</definedName>
    <definedName name="IQ_ECO_METRIC_7272" hidden="1">"c7272"</definedName>
    <definedName name="IQ_ECO_METRIC_7273" hidden="1">"c7273"</definedName>
    <definedName name="IQ_ECO_METRIC_7274" hidden="1">"c7274"</definedName>
    <definedName name="IQ_ECO_METRIC_7275" hidden="1">"c7275"</definedName>
    <definedName name="IQ_ECO_METRIC_7276" hidden="1">"c7276"</definedName>
    <definedName name="IQ_ECO_METRIC_7277" hidden="1">"c7277"</definedName>
    <definedName name="IQ_ECO_METRIC_7278" hidden="1">"c7278"</definedName>
    <definedName name="IQ_ECO_METRIC_7279" hidden="1">"c7279"</definedName>
    <definedName name="IQ_ECO_METRIC_7279_UNUSED_UNUSED_UNUSED" hidden="1">"c7279"</definedName>
    <definedName name="IQ_ECO_METRIC_7280" hidden="1">"c7280"</definedName>
    <definedName name="IQ_ECO_METRIC_7281" hidden="1">"c7281"</definedName>
    <definedName name="IQ_ECO_METRIC_7282" hidden="1">"c7282"</definedName>
    <definedName name="IQ_ECO_METRIC_7283" hidden="1">"c7283"</definedName>
    <definedName name="IQ_ECO_METRIC_7284" hidden="1">"c7284"</definedName>
    <definedName name="IQ_ECO_METRIC_7285" hidden="1">"c7285"</definedName>
    <definedName name="IQ_ECO_METRIC_7286" hidden="1">"c7286"</definedName>
    <definedName name="IQ_ECO_METRIC_7287" hidden="1">"c7287"</definedName>
    <definedName name="IQ_ECO_METRIC_7288" hidden="1">"c7288"</definedName>
    <definedName name="IQ_ECO_METRIC_7289" hidden="1">"c7289"</definedName>
    <definedName name="IQ_ECO_METRIC_7290" hidden="1">"c7290"</definedName>
    <definedName name="IQ_ECO_METRIC_7291" hidden="1">"c7291"</definedName>
    <definedName name="IQ_ECO_METRIC_7292" hidden="1">"c7292"</definedName>
    <definedName name="IQ_ECO_METRIC_7293" hidden="1">"c7293"</definedName>
    <definedName name="IQ_ECO_METRIC_7294" hidden="1">"c7294"</definedName>
    <definedName name="IQ_ECO_METRIC_7295" hidden="1">"c7295"</definedName>
    <definedName name="IQ_ECO_METRIC_7296" hidden="1">"c7296"</definedName>
    <definedName name="IQ_ECO_METRIC_7297" hidden="1">"c7297"</definedName>
    <definedName name="IQ_ECO_METRIC_7298" hidden="1">"c7298"</definedName>
    <definedName name="IQ_ECO_METRIC_7299" hidden="1">"c7299"</definedName>
    <definedName name="IQ_ECO_METRIC_7300" hidden="1">"c7300"</definedName>
    <definedName name="IQ_ECO_METRIC_7301" hidden="1">"c7301"</definedName>
    <definedName name="IQ_ECO_METRIC_7302" hidden="1">"c7302"</definedName>
    <definedName name="IQ_ECO_METRIC_7303" hidden="1">"c7303"</definedName>
    <definedName name="IQ_ECO_METRIC_7304" hidden="1">"c7304"</definedName>
    <definedName name="IQ_ECO_METRIC_7305" hidden="1">"c7305"</definedName>
    <definedName name="IQ_ECO_METRIC_7306" hidden="1">"c7306"</definedName>
    <definedName name="IQ_ECO_METRIC_7307" hidden="1">"c7307"</definedName>
    <definedName name="IQ_ECO_METRIC_7308" hidden="1">"c7308"</definedName>
    <definedName name="IQ_ECO_METRIC_7309" hidden="1">"c7309"</definedName>
    <definedName name="IQ_ECO_METRIC_7310" hidden="1">"c7310"</definedName>
    <definedName name="IQ_ECO_METRIC_7311" hidden="1">"c7311"</definedName>
    <definedName name="IQ_ECO_METRIC_7312" hidden="1">"c7312"</definedName>
    <definedName name="IQ_ECO_METRIC_7313" hidden="1">"c7313"</definedName>
    <definedName name="IQ_ECO_METRIC_7314" hidden="1">"c7314"</definedName>
    <definedName name="IQ_ECO_METRIC_7315" hidden="1">"c7315"</definedName>
    <definedName name="IQ_ECO_METRIC_7316" hidden="1">"c7316"</definedName>
    <definedName name="IQ_ECO_METRIC_7317" hidden="1">"c7317"</definedName>
    <definedName name="IQ_ECO_METRIC_7318" hidden="1">"c7318"</definedName>
    <definedName name="IQ_ECO_METRIC_7319" hidden="1">"c7319"</definedName>
    <definedName name="IQ_ECO_METRIC_7320" hidden="1">"c7320"</definedName>
    <definedName name="IQ_ECO_METRIC_7321" hidden="1">"c7321"</definedName>
    <definedName name="IQ_ECO_METRIC_7322" hidden="1">"c7322"</definedName>
    <definedName name="IQ_ECO_METRIC_7323" hidden="1">"c7323"</definedName>
    <definedName name="IQ_ECO_METRIC_7324" hidden="1">"c7324"</definedName>
    <definedName name="IQ_ECO_METRIC_7325" hidden="1">"c7325"</definedName>
    <definedName name="IQ_ECO_METRIC_7326" hidden="1">"c7326"</definedName>
    <definedName name="IQ_ECO_METRIC_7327" hidden="1">"c7327"</definedName>
    <definedName name="IQ_ECO_METRIC_7328" hidden="1">"c7328"</definedName>
    <definedName name="IQ_ECO_METRIC_7329" hidden="1">"c7329"</definedName>
    <definedName name="IQ_ECO_METRIC_7330" hidden="1">"c7330"</definedName>
    <definedName name="IQ_ECO_METRIC_7331" hidden="1">"c7331"</definedName>
    <definedName name="IQ_ECO_METRIC_7332" hidden="1">"c7332"</definedName>
    <definedName name="IQ_ECO_METRIC_7333" hidden="1">"c7333"</definedName>
    <definedName name="IQ_ECO_METRIC_7334" hidden="1">"c7334"</definedName>
    <definedName name="IQ_ECO_METRIC_7335" hidden="1">"c7335"</definedName>
    <definedName name="IQ_ECO_METRIC_7336" hidden="1">"c7336"</definedName>
    <definedName name="IQ_ECO_METRIC_7336_UNUSED_UNUSED_UNUSED" hidden="1">"c7336"</definedName>
    <definedName name="IQ_ECO_METRIC_7337" hidden="1">"c7337"</definedName>
    <definedName name="IQ_ECO_METRIC_7337_UNUSED_UNUSED_UNUSED" hidden="1">"c7337"</definedName>
    <definedName name="IQ_ECO_METRIC_7339" hidden="1">"c7339"</definedName>
    <definedName name="IQ_ECO_METRIC_7341" hidden="1">"c7341"</definedName>
    <definedName name="IQ_ECO_METRIC_7342" hidden="1">"c7342"</definedName>
    <definedName name="IQ_ECO_METRIC_7343" hidden="1">"c7343"</definedName>
    <definedName name="IQ_ECO_METRIC_7344" hidden="1">"c7344"</definedName>
    <definedName name="IQ_ECO_METRIC_7345" hidden="1">"c7345"</definedName>
    <definedName name="IQ_ECO_METRIC_7346" hidden="1">"c7346"</definedName>
    <definedName name="IQ_ECO_METRIC_7347" hidden="1">"c7347"</definedName>
    <definedName name="IQ_ECO_METRIC_7348" hidden="1">"c7348"</definedName>
    <definedName name="IQ_ECO_METRIC_7349" hidden="1">"c7349"</definedName>
    <definedName name="IQ_ECO_METRIC_7350" hidden="1">"c7350"</definedName>
    <definedName name="IQ_ECO_METRIC_7351" hidden="1">"c7351"</definedName>
    <definedName name="IQ_ECO_METRIC_7352" hidden="1">"c7352"</definedName>
    <definedName name="IQ_ECO_METRIC_7353" hidden="1">"c7353"</definedName>
    <definedName name="IQ_ECO_METRIC_7354" hidden="1">"c7354"</definedName>
    <definedName name="IQ_ECO_METRIC_7355" hidden="1">"c7355"</definedName>
    <definedName name="IQ_ECO_METRIC_7356" hidden="1">"c7356"</definedName>
    <definedName name="IQ_ECO_METRIC_7357" hidden="1">"c7357"</definedName>
    <definedName name="IQ_ECO_METRIC_7358" hidden="1">"c7358"</definedName>
    <definedName name="IQ_ECO_METRIC_7359" hidden="1">"c7359"</definedName>
    <definedName name="IQ_ECO_METRIC_7360" hidden="1">"c7360"</definedName>
    <definedName name="IQ_ECO_METRIC_7361" hidden="1">"c7361"</definedName>
    <definedName name="IQ_ECO_METRIC_7362" hidden="1">"c7362"</definedName>
    <definedName name="IQ_ECO_METRIC_7363" hidden="1">"c7363"</definedName>
    <definedName name="IQ_ECO_METRIC_7364" hidden="1">"c7364"</definedName>
    <definedName name="IQ_ECO_METRIC_7365" hidden="1">"c7365"</definedName>
    <definedName name="IQ_ECO_METRIC_7366" hidden="1">"c7366"</definedName>
    <definedName name="IQ_ECO_METRIC_7368" hidden="1">"c7368"</definedName>
    <definedName name="IQ_ECO_METRIC_7369" hidden="1">"c7369"</definedName>
    <definedName name="IQ_ECO_METRIC_7370" hidden="1">"c7370"</definedName>
    <definedName name="IQ_ECO_METRIC_7371" hidden="1">"c7371"</definedName>
    <definedName name="IQ_ECO_METRIC_7372" hidden="1">"c7372"</definedName>
    <definedName name="IQ_ECO_METRIC_7373" hidden="1">"c7373"</definedName>
    <definedName name="IQ_ECO_METRIC_7374" hidden="1">"c7374"</definedName>
    <definedName name="IQ_ECO_METRIC_7375" hidden="1">"c7375"</definedName>
    <definedName name="IQ_ECO_METRIC_7376" hidden="1">"c7376"</definedName>
    <definedName name="IQ_ECO_METRIC_7377" hidden="1">"c7377"</definedName>
    <definedName name="IQ_ECO_METRIC_7378" hidden="1">"c7378"</definedName>
    <definedName name="IQ_ECO_METRIC_7379" hidden="1">"c7379"</definedName>
    <definedName name="IQ_ECO_METRIC_7380" hidden="1">"c7380"</definedName>
    <definedName name="IQ_ECO_METRIC_7381" hidden="1">"c7381"</definedName>
    <definedName name="IQ_ECO_METRIC_7382" hidden="1">"c7382"</definedName>
    <definedName name="IQ_ECO_METRIC_7383" hidden="1">"c7383"</definedName>
    <definedName name="IQ_ECO_METRIC_7384" hidden="1">"c7384"</definedName>
    <definedName name="IQ_ECO_METRIC_7385" hidden="1">"c7385"</definedName>
    <definedName name="IQ_ECO_METRIC_7386" hidden="1">"c7386"</definedName>
    <definedName name="IQ_ECO_METRIC_7387" hidden="1">"c7387"</definedName>
    <definedName name="IQ_ECO_METRIC_7388" hidden="1">"c7388"</definedName>
    <definedName name="IQ_ECO_METRIC_7389" hidden="1">"c7389"</definedName>
    <definedName name="IQ_ECO_METRIC_7390" hidden="1">"c7390"</definedName>
    <definedName name="IQ_ECO_METRIC_7391" hidden="1">"c7391"</definedName>
    <definedName name="IQ_ECO_METRIC_7392" hidden="1">"c7392"</definedName>
    <definedName name="IQ_ECO_METRIC_7393" hidden="1">"c7393"</definedName>
    <definedName name="IQ_ECO_METRIC_7394" hidden="1">"c7394"</definedName>
    <definedName name="IQ_ECO_METRIC_7395" hidden="1">"c7395"</definedName>
    <definedName name="IQ_ECO_METRIC_7396" hidden="1">"c7396"</definedName>
    <definedName name="IQ_ECO_METRIC_7397" hidden="1">"c7397"</definedName>
    <definedName name="IQ_ECO_METRIC_7398" hidden="1">"c7398"</definedName>
    <definedName name="IQ_ECO_METRIC_7399" hidden="1">"c7399"</definedName>
    <definedName name="IQ_ECO_METRIC_7400" hidden="1">"c7400"</definedName>
    <definedName name="IQ_ECO_METRIC_7402" hidden="1">"c7402"</definedName>
    <definedName name="IQ_ECO_METRIC_7403" hidden="1">"c7403"</definedName>
    <definedName name="IQ_ECO_METRIC_7404" hidden="1">"c7404"</definedName>
    <definedName name="IQ_ECO_METRIC_7405" hidden="1">"c7405"</definedName>
    <definedName name="IQ_ECO_METRIC_7406" hidden="1">"c7406"</definedName>
    <definedName name="IQ_ECO_METRIC_7407" hidden="1">"c7407"</definedName>
    <definedName name="IQ_ECO_METRIC_7408" hidden="1">"c7408"</definedName>
    <definedName name="IQ_ECO_METRIC_7409" hidden="1">"c7409"</definedName>
    <definedName name="IQ_ECO_METRIC_7410" hidden="1">"c7410"</definedName>
    <definedName name="IQ_ECO_METRIC_7411" hidden="1">"c7411"</definedName>
    <definedName name="IQ_ECO_METRIC_7412" hidden="1">"c7412"</definedName>
    <definedName name="IQ_ECO_METRIC_7413" hidden="1">"c7413"</definedName>
    <definedName name="IQ_ECO_METRIC_7414" hidden="1">"c7414"</definedName>
    <definedName name="IQ_ECO_METRIC_7415" hidden="1">"c7415"</definedName>
    <definedName name="IQ_ECO_METRIC_7416" hidden="1">"c7416"</definedName>
    <definedName name="IQ_ECO_METRIC_7417" hidden="1">"c7417"</definedName>
    <definedName name="IQ_ECO_METRIC_7418" hidden="1">"c7418"</definedName>
    <definedName name="IQ_ECO_METRIC_7419" hidden="1">"c7419"</definedName>
    <definedName name="IQ_ECO_METRIC_7420" hidden="1">"c7420"</definedName>
    <definedName name="IQ_ECO_METRIC_7421" hidden="1">"c7421"</definedName>
    <definedName name="IQ_ECO_METRIC_7422" hidden="1">"c7422"</definedName>
    <definedName name="IQ_ECO_METRIC_7423" hidden="1">"c7423"</definedName>
    <definedName name="IQ_ECO_METRIC_7424" hidden="1">"c7424"</definedName>
    <definedName name="IQ_ECO_METRIC_7425" hidden="1">"c7425"</definedName>
    <definedName name="IQ_ECO_METRIC_7426" hidden="1">"c7426"</definedName>
    <definedName name="IQ_ECO_METRIC_7427" hidden="1">"c7427"</definedName>
    <definedName name="IQ_ECO_METRIC_7428" hidden="1">"c7428"</definedName>
    <definedName name="IQ_ECO_METRIC_7428_UNUSED_UNUSED_UNUSED" hidden="1">"c7428"</definedName>
    <definedName name="IQ_ECO_METRIC_7429" hidden="1">"c7429"</definedName>
    <definedName name="IQ_ECO_METRIC_7430" hidden="1">"c7430"</definedName>
    <definedName name="IQ_ECO_METRIC_7431" hidden="1">"c7431"</definedName>
    <definedName name="IQ_ECO_METRIC_7432" hidden="1">"c7432"</definedName>
    <definedName name="IQ_ECO_METRIC_7433" hidden="1">"c7433"</definedName>
    <definedName name="IQ_ECO_METRIC_7434" hidden="1">"c7434"</definedName>
    <definedName name="IQ_ECO_METRIC_7435" hidden="1">"c7435"</definedName>
    <definedName name="IQ_ECO_METRIC_7436" hidden="1">"c7436"</definedName>
    <definedName name="IQ_ECO_METRIC_7437" hidden="1">"c7437"</definedName>
    <definedName name="IQ_ECO_METRIC_7438" hidden="1">"c7438"</definedName>
    <definedName name="IQ_ECO_METRIC_7440" hidden="1">"c7440"</definedName>
    <definedName name="IQ_ECO_METRIC_7441" hidden="1">"c7441"</definedName>
    <definedName name="IQ_ECO_METRIC_7442" hidden="1">"c7442"</definedName>
    <definedName name="IQ_ECO_METRIC_7443" hidden="1">"c7443"</definedName>
    <definedName name="IQ_ECO_METRIC_7444" hidden="1">"c7444"</definedName>
    <definedName name="IQ_ECO_METRIC_7445" hidden="1">"c7445"</definedName>
    <definedName name="IQ_ECO_METRIC_7446" hidden="1">"c7446"</definedName>
    <definedName name="IQ_ECO_METRIC_7447" hidden="1">"c7447"</definedName>
    <definedName name="IQ_ECO_METRIC_7448" hidden="1">"c7448"</definedName>
    <definedName name="IQ_ECO_METRIC_7449" hidden="1">"c7449"</definedName>
    <definedName name="IQ_ECO_METRIC_7450" hidden="1">"c7450"</definedName>
    <definedName name="IQ_ECO_METRIC_7451" hidden="1">"c7451"</definedName>
    <definedName name="IQ_ECO_METRIC_7452" hidden="1">"c7452"</definedName>
    <definedName name="IQ_ECO_METRIC_7453" hidden="1">"c7453"</definedName>
    <definedName name="IQ_ECO_METRIC_7455" hidden="1">"c7455"</definedName>
    <definedName name="IQ_ECO_METRIC_7456" hidden="1">"c7456"</definedName>
    <definedName name="IQ_ECO_METRIC_7457" hidden="1">"c7457"</definedName>
    <definedName name="IQ_ECO_METRIC_7458" hidden="1">"c7458"</definedName>
    <definedName name="IQ_ECO_METRIC_7459" hidden="1">"c7459"</definedName>
    <definedName name="IQ_ECO_METRIC_7460" hidden="1">"c7460"</definedName>
    <definedName name="IQ_ECO_METRIC_7461" hidden="1">"c7461"</definedName>
    <definedName name="IQ_ECO_METRIC_7463" hidden="1">"c7463"</definedName>
    <definedName name="IQ_ECO_METRIC_7464" hidden="1">"c7464"</definedName>
    <definedName name="IQ_ECO_METRIC_7465" hidden="1">"c7465"</definedName>
    <definedName name="IQ_ECO_METRIC_7466" hidden="1">"c7466"</definedName>
    <definedName name="IQ_ECO_METRIC_7467" hidden="1">"c7467"</definedName>
    <definedName name="IQ_ECO_METRIC_7468" hidden="1">"c7468"</definedName>
    <definedName name="IQ_ECO_METRIC_7469" hidden="1">"c7469"</definedName>
    <definedName name="IQ_ECO_METRIC_7470" hidden="1">"c7470"</definedName>
    <definedName name="IQ_ECO_METRIC_7472" hidden="1">"c7472"</definedName>
    <definedName name="IQ_ECO_METRIC_7473" hidden="1">"c7473"</definedName>
    <definedName name="IQ_ECO_METRIC_7474" hidden="1">"c7474"</definedName>
    <definedName name="IQ_ECO_METRIC_7475" hidden="1">"c7475"</definedName>
    <definedName name="IQ_ECO_METRIC_7476" hidden="1">"c7476"</definedName>
    <definedName name="IQ_ECO_METRIC_7477" hidden="1">"c7477"</definedName>
    <definedName name="IQ_ECO_METRIC_7478" hidden="1">"c7478"</definedName>
    <definedName name="IQ_ECO_METRIC_7479" hidden="1">"c7479"</definedName>
    <definedName name="IQ_ECO_METRIC_7480" hidden="1">"c7480"</definedName>
    <definedName name="IQ_ECO_METRIC_7481" hidden="1">"c7481"</definedName>
    <definedName name="IQ_ECO_METRIC_7482" hidden="1">"c7482"</definedName>
    <definedName name="IQ_ECO_METRIC_7483" hidden="1">"c7483"</definedName>
    <definedName name="IQ_ECO_METRIC_7486" hidden="1">"c7486"</definedName>
    <definedName name="IQ_ECO_METRIC_7487" hidden="1">"c7487"</definedName>
    <definedName name="IQ_ECO_METRIC_7488" hidden="1">"c7488"</definedName>
    <definedName name="IQ_ECO_METRIC_7489" hidden="1">"c7489"</definedName>
    <definedName name="IQ_ECO_METRIC_7490" hidden="1">"c7490"</definedName>
    <definedName name="IQ_ECO_METRIC_7491" hidden="1">"c7491"</definedName>
    <definedName name="IQ_ECO_METRIC_7492" hidden="1">"c7492"</definedName>
    <definedName name="IQ_ECO_METRIC_7493" hidden="1">"c7493"</definedName>
    <definedName name="IQ_ECO_METRIC_7494" hidden="1">"c7494"</definedName>
    <definedName name="IQ_ECO_METRIC_7495" hidden="1">"c7495"</definedName>
    <definedName name="IQ_ECO_METRIC_7496" hidden="1">"c7496"</definedName>
    <definedName name="IQ_ECO_METRIC_7497" hidden="1">"c7497"</definedName>
    <definedName name="IQ_ECO_METRIC_7498" hidden="1">"c7498"</definedName>
    <definedName name="IQ_ECO_METRIC_7500" hidden="1">"c7500"</definedName>
    <definedName name="IQ_ECO_METRIC_7501" hidden="1">"c7501"</definedName>
    <definedName name="IQ_ECO_METRIC_7502" hidden="1">"c7502"</definedName>
    <definedName name="IQ_ECO_METRIC_7503" hidden="1">"c7503"</definedName>
    <definedName name="IQ_ECO_METRIC_7504" hidden="1">"c7504"</definedName>
    <definedName name="IQ_ECO_METRIC_7505" hidden="1">"c7505"</definedName>
    <definedName name="IQ_ECO_METRIC_7507" hidden="1">"c7507"</definedName>
    <definedName name="IQ_ECO_METRIC_7508" hidden="1">"c7508"</definedName>
    <definedName name="IQ_ECO_METRIC_7509" hidden="1">"c7509"</definedName>
    <definedName name="IQ_ECO_METRIC_7510" hidden="1">"c7510"</definedName>
    <definedName name="IQ_ECO_METRIC_7511" hidden="1">"c7511"</definedName>
    <definedName name="IQ_ECO_METRIC_7512" hidden="1">"c7512"</definedName>
    <definedName name="IQ_ECO_METRIC_7513" hidden="1">"c7513"</definedName>
    <definedName name="IQ_ECO_METRIC_7514" hidden="1">"c7514"</definedName>
    <definedName name="IQ_ECO_METRIC_7515" hidden="1">"c7515"</definedName>
    <definedName name="IQ_ECO_METRIC_7516" hidden="1">"c7516"</definedName>
    <definedName name="IQ_ECO_METRIC_7517" hidden="1">"c7517"</definedName>
    <definedName name="IQ_ECO_METRIC_7518" hidden="1">"c7518"</definedName>
    <definedName name="IQ_ECO_METRIC_7519" hidden="1">"c7519"</definedName>
    <definedName name="IQ_ECO_METRIC_7520" hidden="1">"c7520"</definedName>
    <definedName name="IQ_ECO_METRIC_7521" hidden="1">"c7521"</definedName>
    <definedName name="IQ_ECO_METRIC_7522" hidden="1">"c7522"</definedName>
    <definedName name="IQ_ECO_METRIC_7523" hidden="1">"c7523"</definedName>
    <definedName name="IQ_ECO_METRIC_7524" hidden="1">"c7524"</definedName>
    <definedName name="IQ_ECO_METRIC_7525" hidden="1">"c7525"</definedName>
    <definedName name="IQ_ECO_METRIC_7526" hidden="1">"c7526"</definedName>
    <definedName name="IQ_ECO_METRIC_7527" hidden="1">"c7527"</definedName>
    <definedName name="IQ_ECO_METRIC_7528" hidden="1">"c7528"</definedName>
    <definedName name="IQ_ECO_METRIC_7529" hidden="1">"c7529"</definedName>
    <definedName name="IQ_ECO_METRIC_7530" hidden="1">"c7530"</definedName>
    <definedName name="IQ_ECO_METRIC_7531" hidden="1">"c7531"</definedName>
    <definedName name="IQ_ECO_METRIC_7532" hidden="1">"c7532"</definedName>
    <definedName name="IQ_ECO_METRIC_7533" hidden="1">"c7533"</definedName>
    <definedName name="IQ_ECO_METRIC_7534" hidden="1">"c7534"</definedName>
    <definedName name="IQ_ECO_METRIC_7535" hidden="1">"c7535"</definedName>
    <definedName name="IQ_ECO_METRIC_7536" hidden="1">"c7536"</definedName>
    <definedName name="IQ_ECO_METRIC_7537" hidden="1">"c7537"</definedName>
    <definedName name="IQ_ECO_METRIC_7538" hidden="1">"c7538"</definedName>
    <definedName name="IQ_ECO_METRIC_7539" hidden="1">"c7539"</definedName>
    <definedName name="IQ_ECO_METRIC_7540" hidden="1">"c7540"</definedName>
    <definedName name="IQ_ECO_METRIC_7541" hidden="1">"c7541"</definedName>
    <definedName name="IQ_ECO_METRIC_7542" hidden="1">"c7542"</definedName>
    <definedName name="IQ_ECO_METRIC_7543" hidden="1">"c7543"</definedName>
    <definedName name="IQ_ECO_METRIC_7544" hidden="1">"c7544"</definedName>
    <definedName name="IQ_ECO_METRIC_7545" hidden="1">"c7545"</definedName>
    <definedName name="IQ_ECO_METRIC_7546" hidden="1">"c7546"</definedName>
    <definedName name="IQ_ECO_METRIC_7547" hidden="1">"c7547"</definedName>
    <definedName name="IQ_ECO_METRIC_7548" hidden="1">"c7548"</definedName>
    <definedName name="IQ_ECO_METRIC_7549" hidden="1">"c7549"</definedName>
    <definedName name="IQ_ECO_METRIC_7550" hidden="1">"c7550"</definedName>
    <definedName name="IQ_ECO_METRIC_7551" hidden="1">"c7551"</definedName>
    <definedName name="IQ_ECO_METRIC_7552" hidden="1">"c7552"</definedName>
    <definedName name="IQ_ECO_METRIC_7553" hidden="1">"c7553"</definedName>
    <definedName name="IQ_ECO_METRIC_7554" hidden="1">"c7554"</definedName>
    <definedName name="IQ_ECO_METRIC_7555" hidden="1">"c7555"</definedName>
    <definedName name="IQ_ECO_METRIC_7556" hidden="1">"c7556"</definedName>
    <definedName name="IQ_ECO_METRIC_7556_UNUSED_UNUSED_UNUSED" hidden="1">"c7556"</definedName>
    <definedName name="IQ_ECO_METRIC_7557" hidden="1">"c7557"</definedName>
    <definedName name="IQ_ECO_METRIC_7557_UNUSED_UNUSED_UNUSED" hidden="1">"c7557"</definedName>
    <definedName name="IQ_ECO_METRIC_7560" hidden="1">"c7560"</definedName>
    <definedName name="IQ_ECO_METRIC_7561" hidden="1">"c7561"</definedName>
    <definedName name="IQ_ECO_METRIC_7562" hidden="1">"c7562"</definedName>
    <definedName name="IQ_ECO_METRIC_7563" hidden="1">"c7563"</definedName>
    <definedName name="IQ_ECO_METRIC_7564" hidden="1">"c7564"</definedName>
    <definedName name="IQ_ECO_METRIC_7565" hidden="1">"c7565"</definedName>
    <definedName name="IQ_ECO_METRIC_7566" hidden="1">"c7566"</definedName>
    <definedName name="IQ_ECO_METRIC_7567" hidden="1">"c7567"</definedName>
    <definedName name="IQ_ECO_METRIC_7568" hidden="1">"c7568"</definedName>
    <definedName name="IQ_ECO_METRIC_7570" hidden="1">"c7570"</definedName>
    <definedName name="IQ_ECO_METRIC_7571" hidden="1">"c7571"</definedName>
    <definedName name="IQ_ECO_METRIC_7572" hidden="1">"c7572"</definedName>
    <definedName name="IQ_ECO_METRIC_7573" hidden="1">"c7573"</definedName>
    <definedName name="IQ_ECO_METRIC_7574" hidden="1">"c7574"</definedName>
    <definedName name="IQ_ECO_METRIC_7575" hidden="1">"c7575"</definedName>
    <definedName name="IQ_ECO_METRIC_7576" hidden="1">"c7576"</definedName>
    <definedName name="IQ_ECO_METRIC_7577" hidden="1">"c7577"</definedName>
    <definedName name="IQ_ECO_METRIC_7578" hidden="1">"c7578"</definedName>
    <definedName name="IQ_ECO_METRIC_7579" hidden="1">"c7579"</definedName>
    <definedName name="IQ_ECO_METRIC_7580" hidden="1">"c7580"</definedName>
    <definedName name="IQ_ECO_METRIC_7581" hidden="1">"c7581"</definedName>
    <definedName name="IQ_ECO_METRIC_7582" hidden="1">"c7582"</definedName>
    <definedName name="IQ_ECO_METRIC_7583" hidden="1">"c7583"</definedName>
    <definedName name="IQ_ECO_METRIC_7584" hidden="1">"c7584"</definedName>
    <definedName name="IQ_ECO_METRIC_7585" hidden="1">"c7585"</definedName>
    <definedName name="IQ_ECO_METRIC_7586" hidden="1">"c7586"</definedName>
    <definedName name="IQ_ECO_METRIC_7588" hidden="1">"c7588"</definedName>
    <definedName name="IQ_ECO_METRIC_7589" hidden="1">"c7589"</definedName>
    <definedName name="IQ_ECO_METRIC_7590" hidden="1">"c7590"</definedName>
    <definedName name="IQ_ECO_METRIC_7591" hidden="1">"c7591"</definedName>
    <definedName name="IQ_ECO_METRIC_7592" hidden="1">"c7592"</definedName>
    <definedName name="IQ_ECO_METRIC_7593" hidden="1">"c7593"</definedName>
    <definedName name="IQ_ECO_METRIC_7594" hidden="1">"c7594"</definedName>
    <definedName name="IQ_ECO_METRIC_7596" hidden="1">"c7596"</definedName>
    <definedName name="IQ_ECO_METRIC_7597" hidden="1">"c7597"</definedName>
    <definedName name="IQ_ECO_METRIC_7598" hidden="1">"c7598"</definedName>
    <definedName name="IQ_ECO_METRIC_7599" hidden="1">"c7599"</definedName>
    <definedName name="IQ_ECO_METRIC_7600" hidden="1">"c7600"</definedName>
    <definedName name="IQ_ECO_METRIC_7601" hidden="1">"c7601"</definedName>
    <definedName name="IQ_ECO_METRIC_7602" hidden="1">"c7602"</definedName>
    <definedName name="IQ_ECO_METRIC_7603" hidden="1">"c7603"</definedName>
    <definedName name="IQ_ECO_METRIC_7604" hidden="1">"c7604"</definedName>
    <definedName name="IQ_ECO_METRIC_7605" hidden="1">"c7605"</definedName>
    <definedName name="IQ_ECO_METRIC_7606" hidden="1">"c7606"</definedName>
    <definedName name="IQ_ECO_METRIC_7607" hidden="1">"c7607"</definedName>
    <definedName name="IQ_ECO_METRIC_7608" hidden="1">"c7608"</definedName>
    <definedName name="IQ_ECO_METRIC_7609" hidden="1">"c7609"</definedName>
    <definedName name="IQ_ECO_METRIC_7610" hidden="1">"c7610"</definedName>
    <definedName name="IQ_ECO_METRIC_7611" hidden="1">"c7611"</definedName>
    <definedName name="IQ_ECO_METRIC_7612" hidden="1">"c7612"</definedName>
    <definedName name="IQ_ECO_METRIC_7613" hidden="1">"c7613"</definedName>
    <definedName name="IQ_ECO_METRIC_7614" hidden="1">"c7614"</definedName>
    <definedName name="IQ_ECO_METRIC_7615" hidden="1">"c7615"</definedName>
    <definedName name="IQ_ECO_METRIC_7616" hidden="1">"c7616"</definedName>
    <definedName name="IQ_ECO_METRIC_7617" hidden="1">"c7617"</definedName>
    <definedName name="IQ_ECO_METRIC_7618" hidden="1">"c7618"</definedName>
    <definedName name="IQ_ECO_METRIC_7619" hidden="1">"c7619"</definedName>
    <definedName name="IQ_ECO_METRIC_7620" hidden="1">"c7620"</definedName>
    <definedName name="IQ_ECO_METRIC_7622" hidden="1">"c7622"</definedName>
    <definedName name="IQ_ECO_METRIC_7623" hidden="1">"c7623"</definedName>
    <definedName name="IQ_ECO_METRIC_7624" hidden="1">"c7624"</definedName>
    <definedName name="IQ_ECO_METRIC_7625" hidden="1">"c7625"</definedName>
    <definedName name="IQ_ECO_METRIC_7626" hidden="1">"c7626"</definedName>
    <definedName name="IQ_ECO_METRIC_7627" hidden="1">"c7627"</definedName>
    <definedName name="IQ_ECO_METRIC_7628" hidden="1">"c7628"</definedName>
    <definedName name="IQ_ECO_METRIC_7629" hidden="1">"c7629"</definedName>
    <definedName name="IQ_ECO_METRIC_7630" hidden="1">"c7630"</definedName>
    <definedName name="IQ_ECO_METRIC_7631" hidden="1">"c7631"</definedName>
    <definedName name="IQ_ECO_METRIC_7632" hidden="1">"c7632"</definedName>
    <definedName name="IQ_ECO_METRIC_7633" hidden="1">"c7633"</definedName>
    <definedName name="IQ_ECO_METRIC_7634" hidden="1">"c7634"</definedName>
    <definedName name="IQ_ECO_METRIC_7635" hidden="1">"c7635"</definedName>
    <definedName name="IQ_ECO_METRIC_7636" hidden="1">"c7636"</definedName>
    <definedName name="IQ_ECO_METRIC_7637" hidden="1">"c7637"</definedName>
    <definedName name="IQ_ECO_METRIC_7638" hidden="1">"c7638"</definedName>
    <definedName name="IQ_ECO_METRIC_7639" hidden="1">"c7639"</definedName>
    <definedName name="IQ_ECO_METRIC_7640" hidden="1">"c7640"</definedName>
    <definedName name="IQ_ECO_METRIC_7641" hidden="1">"c7641"</definedName>
    <definedName name="IQ_ECO_METRIC_7642" hidden="1">"c7642"</definedName>
    <definedName name="IQ_ECO_METRIC_7643" hidden="1">"c7643"</definedName>
    <definedName name="IQ_ECO_METRIC_7644" hidden="1">"c7644"</definedName>
    <definedName name="IQ_ECO_METRIC_7645" hidden="1">"c7645"</definedName>
    <definedName name="IQ_ECO_METRIC_7646" hidden="1">"c7646"</definedName>
    <definedName name="IQ_ECO_METRIC_7647" hidden="1">"c7647"</definedName>
    <definedName name="IQ_ECO_METRIC_7648" hidden="1">"c7648"</definedName>
    <definedName name="IQ_ECO_METRIC_7648_UNUSED_UNUSED_UNUSED" hidden="1">"c7648"</definedName>
    <definedName name="IQ_ECO_METRIC_7649" hidden="1">"c7649"</definedName>
    <definedName name="IQ_ECO_METRIC_7650" hidden="1">"c7650"</definedName>
    <definedName name="IQ_ECO_METRIC_7651" hidden="1">"c7651"</definedName>
    <definedName name="IQ_ECO_METRIC_7652" hidden="1">"c7652"</definedName>
    <definedName name="IQ_ECO_METRIC_7653" hidden="1">"c7653"</definedName>
    <definedName name="IQ_ECO_METRIC_7654" hidden="1">"c7654"</definedName>
    <definedName name="IQ_ECO_METRIC_7655" hidden="1">"c7655"</definedName>
    <definedName name="IQ_ECO_METRIC_7656" hidden="1">"c7656"</definedName>
    <definedName name="IQ_ECO_METRIC_7657" hidden="1">"c7657"</definedName>
    <definedName name="IQ_ECO_METRIC_7658" hidden="1">"c7658"</definedName>
    <definedName name="IQ_ECO_METRIC_7660" hidden="1">"c7660"</definedName>
    <definedName name="IQ_ECO_METRIC_7661" hidden="1">"c7661"</definedName>
    <definedName name="IQ_ECO_METRIC_7663" hidden="1">"c7663"</definedName>
    <definedName name="IQ_ECO_METRIC_7664" hidden="1">"c7664"</definedName>
    <definedName name="IQ_ECO_METRIC_7665" hidden="1">"c7665"</definedName>
    <definedName name="IQ_ECO_METRIC_7666" hidden="1">"c7666"</definedName>
    <definedName name="IQ_ECO_METRIC_7667" hidden="1">"c7667"</definedName>
    <definedName name="IQ_ECO_METRIC_7668" hidden="1">"c7668"</definedName>
    <definedName name="IQ_ECO_METRIC_7669" hidden="1">"c7669"</definedName>
    <definedName name="IQ_ECO_METRIC_7670" hidden="1">"c7670"</definedName>
    <definedName name="IQ_ECO_METRIC_7675" hidden="1">"c7675"</definedName>
    <definedName name="IQ_ECO_METRIC_7676" hidden="1">"c7676"</definedName>
    <definedName name="IQ_ECO_METRIC_7677" hidden="1">"c7677"</definedName>
    <definedName name="IQ_ECO_METRIC_7678" hidden="1">"c7678"</definedName>
    <definedName name="IQ_ECO_METRIC_7679" hidden="1">"c7679"</definedName>
    <definedName name="IQ_ECO_METRIC_7680" hidden="1">"c7680"</definedName>
    <definedName name="IQ_ECO_METRIC_7681" hidden="1">"c7681"</definedName>
    <definedName name="IQ_ECO_METRIC_7685" hidden="1">"c7685"</definedName>
    <definedName name="IQ_ECO_METRIC_7687" hidden="1">"c7687"</definedName>
    <definedName name="IQ_ECO_METRIC_7688" hidden="1">"c7688"</definedName>
    <definedName name="IQ_ECO_METRIC_7689" hidden="1">"c7689"</definedName>
    <definedName name="IQ_ECO_METRIC_7690" hidden="1">"c7690"</definedName>
    <definedName name="IQ_ECO_METRIC_7691" hidden="1">"c7691"</definedName>
    <definedName name="IQ_ECO_METRIC_7692" hidden="1">"c7692"</definedName>
    <definedName name="IQ_ECO_METRIC_7693" hidden="1">"c7693"</definedName>
    <definedName name="IQ_ECO_METRIC_7694" hidden="1">"c7694"</definedName>
    <definedName name="IQ_ECO_METRIC_7695" hidden="1">"c7695"</definedName>
    <definedName name="IQ_ECO_METRIC_7696" hidden="1">"c7696"</definedName>
    <definedName name="IQ_ECO_METRIC_7697" hidden="1">"c7697"</definedName>
    <definedName name="IQ_ECO_METRIC_7698" hidden="1">"c7698"</definedName>
    <definedName name="IQ_ECO_METRIC_7699" hidden="1">"c7699"</definedName>
    <definedName name="IQ_ECO_METRIC_7700" hidden="1">"c7700"</definedName>
    <definedName name="IQ_ECO_METRIC_7701" hidden="1">"c7701"</definedName>
    <definedName name="IQ_ECO_METRIC_7702" hidden="1">"c7702"</definedName>
    <definedName name="IQ_ECO_METRIC_7703" hidden="1">"c7703"</definedName>
    <definedName name="IQ_ECO_METRIC_7705" hidden="1">"c7705"</definedName>
    <definedName name="IQ_ECO_METRIC_7705_UNUSED_UNUSED_UNUSED" hidden="1">"c7705"</definedName>
    <definedName name="IQ_ECO_METRIC_7707" hidden="1">"c7707"</definedName>
    <definedName name="IQ_ECO_METRIC_7708" hidden="1">"c7708"</definedName>
    <definedName name="IQ_ECO_METRIC_7709" hidden="1">"c7709"</definedName>
    <definedName name="IQ_ECO_METRIC_7710" hidden="1">"c7710"</definedName>
    <definedName name="IQ_ECO_METRIC_7711" hidden="1">"c7711"</definedName>
    <definedName name="IQ_ECO_METRIC_7712" hidden="1">"c7712"</definedName>
    <definedName name="IQ_ECO_METRIC_7713" hidden="1">"c7713"</definedName>
    <definedName name="IQ_ECO_METRIC_7714" hidden="1">"c7714"</definedName>
    <definedName name="IQ_ECO_METRIC_7715" hidden="1">"c7715"</definedName>
    <definedName name="IQ_ECO_METRIC_7716" hidden="1">"c7716"</definedName>
    <definedName name="IQ_ECO_METRIC_7717" hidden="1">"c7717"</definedName>
    <definedName name="IQ_ECO_METRIC_7719" hidden="1">"c7719"</definedName>
    <definedName name="IQ_ECO_METRIC_7719_UNUSED_UNUSED_UNUSED" hidden="1">"c7719"</definedName>
    <definedName name="IQ_ECO_METRIC_7720" hidden="1">"c7720"</definedName>
    <definedName name="IQ_ECO_METRIC_7721" hidden="1">"c7721"</definedName>
    <definedName name="IQ_ECO_METRIC_7722" hidden="1">"c7722"</definedName>
    <definedName name="IQ_ECO_METRIC_7723" hidden="1">"c7723"</definedName>
    <definedName name="IQ_ECO_METRIC_7724" hidden="1">"c7724"</definedName>
    <definedName name="IQ_ECO_METRIC_7725" hidden="1">"c7725"</definedName>
    <definedName name="IQ_ECO_METRIC_7726" hidden="1">"c7726"</definedName>
    <definedName name="IQ_ECO_METRIC_7727" hidden="1">"c7727"</definedName>
    <definedName name="IQ_ECO_METRIC_7728" hidden="1">"c7728"</definedName>
    <definedName name="IQ_ECO_METRIC_7729" hidden="1">"c7729"</definedName>
    <definedName name="IQ_ECO_METRIC_7730" hidden="1">"c7730"</definedName>
    <definedName name="IQ_ECO_METRIC_7731" hidden="1">"c7731"</definedName>
    <definedName name="IQ_ECO_METRIC_7732" hidden="1">"c7732"</definedName>
    <definedName name="IQ_ECO_METRIC_7733" hidden="1">"c7733"</definedName>
    <definedName name="IQ_ECO_METRIC_7734" hidden="1">"c7734"</definedName>
    <definedName name="IQ_ECO_METRIC_7735" hidden="1">"c7735"</definedName>
    <definedName name="IQ_ECO_METRIC_7736" hidden="1">"c7736"</definedName>
    <definedName name="IQ_ECO_METRIC_7737" hidden="1">"c7737"</definedName>
    <definedName name="IQ_ECO_METRIC_7738" hidden="1">"c7738"</definedName>
    <definedName name="IQ_ECO_METRIC_7739" hidden="1">"c7739"</definedName>
    <definedName name="IQ_ECO_METRIC_7740" hidden="1">"c7740"</definedName>
    <definedName name="IQ_ECO_METRIC_7741" hidden="1">"c7741"</definedName>
    <definedName name="IQ_ECO_METRIC_7742" hidden="1">"c7742"</definedName>
    <definedName name="IQ_ECO_METRIC_7743" hidden="1">"c7743"</definedName>
    <definedName name="IQ_ECO_METRIC_7744" hidden="1">"c7744"</definedName>
    <definedName name="IQ_ECO_METRIC_7745" hidden="1">"c7745"</definedName>
    <definedName name="IQ_ECO_METRIC_7746" hidden="1">"c7746"</definedName>
    <definedName name="IQ_ECO_METRIC_7747" hidden="1">"c7747"</definedName>
    <definedName name="IQ_ECO_METRIC_7748" hidden="1">"c7748"</definedName>
    <definedName name="IQ_ECO_METRIC_7749" hidden="1">"c7749"</definedName>
    <definedName name="IQ_ECO_METRIC_7750" hidden="1">"c7750"</definedName>
    <definedName name="IQ_ECO_METRIC_7751" hidden="1">"c7751"</definedName>
    <definedName name="IQ_ECO_METRIC_7752" hidden="1">"c7752"</definedName>
    <definedName name="IQ_ECO_METRIC_7753" hidden="1">"c7753"</definedName>
    <definedName name="IQ_ECO_METRIC_7754" hidden="1">"c7754"</definedName>
    <definedName name="IQ_ECO_METRIC_7755" hidden="1">"c7755"</definedName>
    <definedName name="IQ_ECO_METRIC_7756" hidden="1">"c7756"</definedName>
    <definedName name="IQ_ECO_METRIC_7757" hidden="1">"c7757"</definedName>
    <definedName name="IQ_ECO_METRIC_7758" hidden="1">"c7758"</definedName>
    <definedName name="IQ_ECO_METRIC_7759" hidden="1">"c7759"</definedName>
    <definedName name="IQ_ECO_METRIC_7760" hidden="1">"c7760"</definedName>
    <definedName name="IQ_ECO_METRIC_7761" hidden="1">"c7761"</definedName>
    <definedName name="IQ_ECO_METRIC_7762" hidden="1">"c7762"</definedName>
    <definedName name="IQ_ECO_METRIC_7763" hidden="1">"c7763"</definedName>
    <definedName name="IQ_ECO_METRIC_7764" hidden="1">"c7764"</definedName>
    <definedName name="IQ_ECO_METRIC_7765" hidden="1">"c7765"</definedName>
    <definedName name="IQ_ECO_METRIC_7766" hidden="1">"c7766"</definedName>
    <definedName name="IQ_ECO_METRIC_7767" hidden="1">"c7767"</definedName>
    <definedName name="IQ_ECO_METRIC_7768" hidden="1">"c7768"</definedName>
    <definedName name="IQ_ECO_METRIC_7769" hidden="1">"c7769"</definedName>
    <definedName name="IQ_ECO_METRIC_7770" hidden="1">"c7770"</definedName>
    <definedName name="IQ_ECO_METRIC_7771" hidden="1">"c7771"</definedName>
    <definedName name="IQ_ECO_METRIC_7772" hidden="1">"c7772"</definedName>
    <definedName name="IQ_ECO_METRIC_7773" hidden="1">"c7773"</definedName>
    <definedName name="IQ_ECO_METRIC_7774" hidden="1">"c7774"</definedName>
    <definedName name="IQ_ECO_METRIC_7775" hidden="1">"c7775"</definedName>
    <definedName name="IQ_ECO_METRIC_7776" hidden="1">"c7776"</definedName>
    <definedName name="IQ_ECO_METRIC_7776_UNUSED_UNUSED_UNUSED" hidden="1">"c7776"</definedName>
    <definedName name="IQ_ECO_METRIC_7777" hidden="1">"c7777"</definedName>
    <definedName name="IQ_ECO_METRIC_7777_UNUSED_UNUSED_UNUSED" hidden="1">"c7777"</definedName>
    <definedName name="IQ_ECO_METRIC_7779" hidden="1">"c7779"</definedName>
    <definedName name="IQ_ECO_METRIC_7780" hidden="1">"c7780"</definedName>
    <definedName name="IQ_ECO_METRIC_7781" hidden="1">"c7781"</definedName>
    <definedName name="IQ_ECO_METRIC_7782" hidden="1">"c7782"</definedName>
    <definedName name="IQ_ECO_METRIC_7783" hidden="1">"c7783"</definedName>
    <definedName name="IQ_ECO_METRIC_7784" hidden="1">"c7784"</definedName>
    <definedName name="IQ_ECO_METRIC_7785" hidden="1">"c7785"</definedName>
    <definedName name="IQ_ECO_METRIC_7786" hidden="1">"c7786"</definedName>
    <definedName name="IQ_ECO_METRIC_7787" hidden="1">"c7787"</definedName>
    <definedName name="IQ_ECO_METRIC_7788" hidden="1">"c7788"</definedName>
    <definedName name="IQ_ECO_METRIC_7789" hidden="1">"c7789"</definedName>
    <definedName name="IQ_ECO_METRIC_7790" hidden="1">"c7790"</definedName>
    <definedName name="IQ_ECO_METRIC_7791" hidden="1">"c7791"</definedName>
    <definedName name="IQ_ECO_METRIC_7792" hidden="1">"c7792"</definedName>
    <definedName name="IQ_ECO_METRIC_7793" hidden="1">"c7793"</definedName>
    <definedName name="IQ_ECO_METRIC_7794" hidden="1">"c7794"</definedName>
    <definedName name="IQ_ECO_METRIC_7795" hidden="1">"c7795"</definedName>
    <definedName name="IQ_ECO_METRIC_7796" hidden="1">"c7796"</definedName>
    <definedName name="IQ_ECO_METRIC_7797" hidden="1">"c7797"</definedName>
    <definedName name="IQ_ECO_METRIC_7798" hidden="1">"c7798"</definedName>
    <definedName name="IQ_ECO_METRIC_7799" hidden="1">"c7799"</definedName>
    <definedName name="IQ_ECO_METRIC_7800" hidden="1">"c7800"</definedName>
    <definedName name="IQ_ECO_METRIC_7801" hidden="1">"c7801"</definedName>
    <definedName name="IQ_ECO_METRIC_7802" hidden="1">"c7802"</definedName>
    <definedName name="IQ_ECO_METRIC_7803" hidden="1">"c7803"</definedName>
    <definedName name="IQ_ECO_METRIC_7804" hidden="1">"c7804"</definedName>
    <definedName name="IQ_ECO_METRIC_7805" hidden="1">"c7805"</definedName>
    <definedName name="IQ_ECO_METRIC_7806" hidden="1">"c7806"</definedName>
    <definedName name="IQ_ECO_METRIC_7808" hidden="1">"c7808"</definedName>
    <definedName name="IQ_ECO_METRIC_7809" hidden="1">"c7809"</definedName>
    <definedName name="IQ_ECO_METRIC_7810" hidden="1">"c7810"</definedName>
    <definedName name="IQ_ECO_METRIC_7812" hidden="1">"c7812"</definedName>
    <definedName name="IQ_ECO_METRIC_7813" hidden="1">"c7813"</definedName>
    <definedName name="IQ_ECO_METRIC_7814" hidden="1">"c7814"</definedName>
    <definedName name="IQ_ECO_METRIC_7815" hidden="1">"c7815"</definedName>
    <definedName name="IQ_ECO_METRIC_7816" hidden="1">"c7816"</definedName>
    <definedName name="IQ_ECO_METRIC_7817" hidden="1">"c7817"</definedName>
    <definedName name="IQ_ECO_METRIC_7818" hidden="1">"c7818"</definedName>
    <definedName name="IQ_ECO_METRIC_7819" hidden="1">"c7819"</definedName>
    <definedName name="IQ_ECO_METRIC_7820" hidden="1">"c7820"</definedName>
    <definedName name="IQ_ECO_METRIC_7821" hidden="1">"c7821"</definedName>
    <definedName name="IQ_ECO_METRIC_7822" hidden="1">"c7822"</definedName>
    <definedName name="IQ_ECO_METRIC_7823" hidden="1">"c7823"</definedName>
    <definedName name="IQ_ECO_METRIC_7824" hidden="1">"c7824"</definedName>
    <definedName name="IQ_ECO_METRIC_7825" hidden="1">"c7825"</definedName>
    <definedName name="IQ_ECO_METRIC_7826" hidden="1">"c7826"</definedName>
    <definedName name="IQ_ECO_METRIC_7827" hidden="1">"c7827"</definedName>
    <definedName name="IQ_ECO_METRIC_7828" hidden="1">"c7828"</definedName>
    <definedName name="IQ_ECO_METRIC_7829" hidden="1">"c7829"</definedName>
    <definedName name="IQ_ECO_METRIC_7830" hidden="1">"c7830"</definedName>
    <definedName name="IQ_ECO_METRIC_7831" hidden="1">"c7831"</definedName>
    <definedName name="IQ_ECO_METRIC_7832" hidden="1">"c7832"</definedName>
    <definedName name="IQ_ECO_METRIC_7833" hidden="1">"c7833"</definedName>
    <definedName name="IQ_ECO_METRIC_7834" hidden="1">"c7834"</definedName>
    <definedName name="IQ_ECO_METRIC_7835" hidden="1">"c7835"</definedName>
    <definedName name="IQ_ECO_METRIC_7836" hidden="1">"c7836"</definedName>
    <definedName name="IQ_ECO_METRIC_7837" hidden="1">"c7837"</definedName>
    <definedName name="IQ_ECO_METRIC_7838" hidden="1">"c7838"</definedName>
    <definedName name="IQ_ECO_METRIC_7839" hidden="1">"c7839"</definedName>
    <definedName name="IQ_ECO_METRIC_7840" hidden="1">"c7840"</definedName>
    <definedName name="IQ_ECO_METRIC_7842" hidden="1">"c7842"</definedName>
    <definedName name="IQ_ECO_METRIC_7843" hidden="1">"c7843"</definedName>
    <definedName name="IQ_ECO_METRIC_7844" hidden="1">"c7844"</definedName>
    <definedName name="IQ_ECO_METRIC_7845" hidden="1">"c7845"</definedName>
    <definedName name="IQ_ECO_METRIC_7846" hidden="1">"c7846"</definedName>
    <definedName name="IQ_ECO_METRIC_7847" hidden="1">"c7847"</definedName>
    <definedName name="IQ_ECO_METRIC_7848" hidden="1">"c7848"</definedName>
    <definedName name="IQ_ECO_METRIC_7849" hidden="1">"c7849"</definedName>
    <definedName name="IQ_ECO_METRIC_7850" hidden="1">"c7850"</definedName>
    <definedName name="IQ_ECO_METRIC_7851" hidden="1">"c7851"</definedName>
    <definedName name="IQ_ECO_METRIC_7852" hidden="1">"c7852"</definedName>
    <definedName name="IQ_ECO_METRIC_7853" hidden="1">"c7853"</definedName>
    <definedName name="IQ_ECO_METRIC_7854" hidden="1">"c7854"</definedName>
    <definedName name="IQ_ECO_METRIC_7855" hidden="1">"c7855"</definedName>
    <definedName name="IQ_ECO_METRIC_7856" hidden="1">"c7856"</definedName>
    <definedName name="IQ_ECO_METRIC_7857" hidden="1">"c7857"</definedName>
    <definedName name="IQ_ECO_METRIC_7858" hidden="1">"c7858"</definedName>
    <definedName name="IQ_ECO_METRIC_7859" hidden="1">"c7859"</definedName>
    <definedName name="IQ_ECO_METRIC_7860" hidden="1">"c7860"</definedName>
    <definedName name="IQ_ECO_METRIC_7861" hidden="1">"c7861"</definedName>
    <definedName name="IQ_ECO_METRIC_7862" hidden="1">"c7862"</definedName>
    <definedName name="IQ_ECO_METRIC_7863" hidden="1">"c7863"</definedName>
    <definedName name="IQ_ECO_METRIC_7864" hidden="1">"c7864"</definedName>
    <definedName name="IQ_ECO_METRIC_7865" hidden="1">"c7865"</definedName>
    <definedName name="IQ_ECO_METRIC_7866" hidden="1">"c7866"</definedName>
    <definedName name="IQ_ECO_METRIC_7867" hidden="1">"c7867"</definedName>
    <definedName name="IQ_ECO_METRIC_7868" hidden="1">"c7868"</definedName>
    <definedName name="IQ_ECO_METRIC_7868_UNUSED_UNUSED_UNUSED" hidden="1">"c7868"</definedName>
    <definedName name="IQ_ECO_METRIC_7869" hidden="1">"c7869"</definedName>
    <definedName name="IQ_ECO_METRIC_7870" hidden="1">"c7870"</definedName>
    <definedName name="IQ_ECO_METRIC_7871" hidden="1">"c7871"</definedName>
    <definedName name="IQ_ECO_METRIC_7872" hidden="1">"c7872"</definedName>
    <definedName name="IQ_ECO_METRIC_7874" hidden="1">"c7874"</definedName>
    <definedName name="IQ_ECO_METRIC_7875" hidden="1">"c7875"</definedName>
    <definedName name="IQ_ECO_METRIC_7876" hidden="1">"c7876"</definedName>
    <definedName name="IQ_ECO_METRIC_7877" hidden="1">"c7877"</definedName>
    <definedName name="IQ_ECO_METRIC_7878" hidden="1">"c7878"</definedName>
    <definedName name="IQ_ECO_METRIC_7880" hidden="1">"c7880"</definedName>
    <definedName name="IQ_ECO_METRIC_7881" hidden="1">"c7881"</definedName>
    <definedName name="IQ_ECO_METRIC_7882" hidden="1">"c7882"</definedName>
    <definedName name="IQ_ECO_METRIC_7883" hidden="1">"c7883"</definedName>
    <definedName name="IQ_ECO_METRIC_7884" hidden="1">"c7884"</definedName>
    <definedName name="IQ_ECO_METRIC_7885" hidden="1">"c7885"</definedName>
    <definedName name="IQ_ECO_METRIC_7886" hidden="1">"c7886"</definedName>
    <definedName name="IQ_ECO_METRIC_7887" hidden="1">"c7887"</definedName>
    <definedName name="IQ_ECO_METRIC_7888" hidden="1">"c7888"</definedName>
    <definedName name="IQ_ECO_METRIC_7889" hidden="1">"c7889"</definedName>
    <definedName name="IQ_ECO_METRIC_7890" hidden="1">"c7890"</definedName>
    <definedName name="IQ_ECO_METRIC_7891" hidden="1">"c7891"</definedName>
    <definedName name="IQ_ECO_METRIC_7892" hidden="1">"c7892"</definedName>
    <definedName name="IQ_ECO_METRIC_7893" hidden="1">"c7893"</definedName>
    <definedName name="IQ_ECO_METRIC_7895" hidden="1">"c7895"</definedName>
    <definedName name="IQ_ECO_METRIC_7896" hidden="1">"c7896"</definedName>
    <definedName name="IQ_ECO_METRIC_7897" hidden="1">"c7897"</definedName>
    <definedName name="IQ_ECO_METRIC_7898" hidden="1">"c7898"</definedName>
    <definedName name="IQ_ECO_METRIC_7899" hidden="1">"c7899"</definedName>
    <definedName name="IQ_ECO_METRIC_7900" hidden="1">"c7900"</definedName>
    <definedName name="IQ_ECO_METRIC_7901" hidden="1">"c7901"</definedName>
    <definedName name="IQ_ECO_METRIC_7903" hidden="1">"c7903"</definedName>
    <definedName name="IQ_ECO_METRIC_7904" hidden="1">"c7904"</definedName>
    <definedName name="IQ_ECO_METRIC_7905" hidden="1">"c7905"</definedName>
    <definedName name="IQ_ECO_METRIC_7906" hidden="1">"c7906"</definedName>
    <definedName name="IQ_ECO_METRIC_7907" hidden="1">"c7907"</definedName>
    <definedName name="IQ_ECO_METRIC_7908" hidden="1">"c7908"</definedName>
    <definedName name="IQ_ECO_METRIC_7909" hidden="1">"c7909"</definedName>
    <definedName name="IQ_ECO_METRIC_7910" hidden="1">"c7910"</definedName>
    <definedName name="IQ_ECO_METRIC_7911" hidden="1">"c7911"</definedName>
    <definedName name="IQ_ECO_METRIC_7912" hidden="1">"c7912"</definedName>
    <definedName name="IQ_ECO_METRIC_7913" hidden="1">"c7913"</definedName>
    <definedName name="IQ_ECO_METRIC_7914" hidden="1">"c7914"</definedName>
    <definedName name="IQ_ECO_METRIC_7915" hidden="1">"c7915"</definedName>
    <definedName name="IQ_ECO_METRIC_7916" hidden="1">"c7916"</definedName>
    <definedName name="IQ_ECO_METRIC_7917" hidden="1">"c7917"</definedName>
    <definedName name="IQ_ECO_METRIC_7918" hidden="1">"c7918"</definedName>
    <definedName name="IQ_ECO_METRIC_7919" hidden="1">"c7919"</definedName>
    <definedName name="IQ_ECO_METRIC_7920" hidden="1">"c7920"</definedName>
    <definedName name="IQ_ECO_METRIC_7921" hidden="1">"c7921"</definedName>
    <definedName name="IQ_ECO_METRIC_7922" hidden="1">"c7922"</definedName>
    <definedName name="IQ_ECO_METRIC_7923" hidden="1">"c7923"</definedName>
    <definedName name="IQ_ECO_METRIC_7925" hidden="1">"c7925"</definedName>
    <definedName name="IQ_ECO_METRIC_7925_UNUSED_UNUSED_UNUSED" hidden="1">"c7925"</definedName>
    <definedName name="IQ_ECO_METRIC_7927" hidden="1">"c7927"</definedName>
    <definedName name="IQ_ECO_METRIC_7928" hidden="1">"c7928"</definedName>
    <definedName name="IQ_ECO_METRIC_7929" hidden="1">"c7929"</definedName>
    <definedName name="IQ_ECO_METRIC_7930" hidden="1">"c7930"</definedName>
    <definedName name="IQ_ECO_METRIC_7931" hidden="1">"c7931"</definedName>
    <definedName name="IQ_ECO_METRIC_7932" hidden="1">"c7932"</definedName>
    <definedName name="IQ_ECO_METRIC_7933" hidden="1">"c7933"</definedName>
    <definedName name="IQ_ECO_METRIC_7934" hidden="1">"c7934"</definedName>
    <definedName name="IQ_ECO_METRIC_7935" hidden="1">"c7935"</definedName>
    <definedName name="IQ_ECO_METRIC_7936" hidden="1">"c7936"</definedName>
    <definedName name="IQ_ECO_METRIC_7937" hidden="1">"c7937"</definedName>
    <definedName name="IQ_ECO_METRIC_7939" hidden="1">"c7939"</definedName>
    <definedName name="IQ_ECO_METRIC_7939_UNUSED_UNUSED_UNUSED" hidden="1">"c7939"</definedName>
    <definedName name="IQ_ECO_METRIC_7940" hidden="1">"c7940"</definedName>
    <definedName name="IQ_ECO_METRIC_7941" hidden="1">"c7941"</definedName>
    <definedName name="IQ_ECO_METRIC_7942" hidden="1">"c7942"</definedName>
    <definedName name="IQ_ECO_METRIC_7943" hidden="1">"c7943"</definedName>
    <definedName name="IQ_ECO_METRIC_7944" hidden="1">"c7944"</definedName>
    <definedName name="IQ_ECO_METRIC_7945" hidden="1">"c7945"</definedName>
    <definedName name="IQ_ECO_METRIC_7946" hidden="1">"c7946"</definedName>
    <definedName name="IQ_ECO_METRIC_7947" hidden="1">"c7947"</definedName>
    <definedName name="IQ_ECO_METRIC_7948" hidden="1">"c7948"</definedName>
    <definedName name="IQ_ECO_METRIC_7949" hidden="1">"c7949"</definedName>
    <definedName name="IQ_ECO_METRIC_7950" hidden="1">"c7950"</definedName>
    <definedName name="IQ_ECO_METRIC_7951" hidden="1">"c7951"</definedName>
    <definedName name="IQ_ECO_METRIC_7952" hidden="1">"c7952"</definedName>
    <definedName name="IQ_ECO_METRIC_7953" hidden="1">"c7953"</definedName>
    <definedName name="IQ_ECO_METRIC_7954" hidden="1">"c7954"</definedName>
    <definedName name="IQ_ECO_METRIC_7955" hidden="1">"c7955"</definedName>
    <definedName name="IQ_ECO_METRIC_7956" hidden="1">"c7956"</definedName>
    <definedName name="IQ_ECO_METRIC_7957" hidden="1">"c7957"</definedName>
    <definedName name="IQ_ECO_METRIC_7958" hidden="1">"c7958"</definedName>
    <definedName name="IQ_ECO_METRIC_7959" hidden="1">"c7959"</definedName>
    <definedName name="IQ_ECO_METRIC_7960" hidden="1">"c7960"</definedName>
    <definedName name="IQ_ECO_METRIC_7961" hidden="1">"c7961"</definedName>
    <definedName name="IQ_ECO_METRIC_7962" hidden="1">"c7962"</definedName>
    <definedName name="IQ_ECO_METRIC_7963" hidden="1">"c7963"</definedName>
    <definedName name="IQ_ECO_METRIC_7964" hidden="1">"c7964"</definedName>
    <definedName name="IQ_ECO_METRIC_7965" hidden="1">"c7965"</definedName>
    <definedName name="IQ_ECO_METRIC_7966" hidden="1">"c7966"</definedName>
    <definedName name="IQ_ECO_METRIC_7967" hidden="1">"c7967"</definedName>
    <definedName name="IQ_ECO_METRIC_7968" hidden="1">"c7968"</definedName>
    <definedName name="IQ_ECO_METRIC_7969" hidden="1">"c7969"</definedName>
    <definedName name="IQ_ECO_METRIC_7970" hidden="1">"c7970"</definedName>
    <definedName name="IQ_ECO_METRIC_7971" hidden="1">"c7971"</definedName>
    <definedName name="IQ_ECO_METRIC_7972" hidden="1">"c7972"</definedName>
    <definedName name="IQ_ECO_METRIC_7973" hidden="1">"c7973"</definedName>
    <definedName name="IQ_ECO_METRIC_7974" hidden="1">"c7974"</definedName>
    <definedName name="IQ_ECO_METRIC_7975" hidden="1">"c7975"</definedName>
    <definedName name="IQ_ECO_METRIC_7976" hidden="1">"c7976"</definedName>
    <definedName name="IQ_ECO_METRIC_7977" hidden="1">"c7977"</definedName>
    <definedName name="IQ_ECO_METRIC_7978" hidden="1">"c7978"</definedName>
    <definedName name="IQ_ECO_METRIC_7979" hidden="1">"c7979"</definedName>
    <definedName name="IQ_ECO_METRIC_7980" hidden="1">"c7980"</definedName>
    <definedName name="IQ_ECO_METRIC_7981" hidden="1">"c7981"</definedName>
    <definedName name="IQ_ECO_METRIC_7982" hidden="1">"c7982"</definedName>
    <definedName name="IQ_ECO_METRIC_7983" hidden="1">"c7983"</definedName>
    <definedName name="IQ_ECO_METRIC_7984" hidden="1">"c7984"</definedName>
    <definedName name="IQ_ECO_METRIC_7985" hidden="1">"c7985"</definedName>
    <definedName name="IQ_ECO_METRIC_7986" hidden="1">"c7986"</definedName>
    <definedName name="IQ_ECO_METRIC_7987" hidden="1">"c7987"</definedName>
    <definedName name="IQ_ECO_METRIC_7988" hidden="1">"c7988"</definedName>
    <definedName name="IQ_ECO_METRIC_7989" hidden="1">"c7989"</definedName>
    <definedName name="IQ_ECO_METRIC_7990" hidden="1">"c7990"</definedName>
    <definedName name="IQ_ECO_METRIC_7991" hidden="1">"c7991"</definedName>
    <definedName name="IQ_ECO_METRIC_7992" hidden="1">"c7992"</definedName>
    <definedName name="IQ_ECO_METRIC_7993" hidden="1">"c7993"</definedName>
    <definedName name="IQ_ECO_METRIC_7994" hidden="1">"c7994"</definedName>
    <definedName name="IQ_ECO_METRIC_7995" hidden="1">"c7995"</definedName>
    <definedName name="IQ_ECO_METRIC_7996" hidden="1">"c7996"</definedName>
    <definedName name="IQ_ECO_METRIC_7996_UNUSED_UNUSED_UNUSED" hidden="1">"c7996"</definedName>
    <definedName name="IQ_ECO_METRIC_7997" hidden="1">"c7997"</definedName>
    <definedName name="IQ_ECO_METRIC_7997_UNUSED_UNUSED_UNUSED" hidden="1">"c7997"</definedName>
    <definedName name="IQ_ECO_METRIC_7999" hidden="1">"c7999"</definedName>
    <definedName name="IQ_ECO_METRIC_8000" hidden="1">"c8000"</definedName>
    <definedName name="IQ_ECO_METRIC_8001" hidden="1">"c8001"</definedName>
    <definedName name="IQ_ECO_METRIC_8002" hidden="1">"c8002"</definedName>
    <definedName name="IQ_ECO_METRIC_8003" hidden="1">"c8003"</definedName>
    <definedName name="IQ_ECO_METRIC_8004" hidden="1">"c8004"</definedName>
    <definedName name="IQ_ECO_METRIC_8005" hidden="1">"c8005"</definedName>
    <definedName name="IQ_ECO_METRIC_8006" hidden="1">"c8006"</definedName>
    <definedName name="IQ_ECO_METRIC_8007" hidden="1">"c8007"</definedName>
    <definedName name="IQ_ECO_METRIC_8008" hidden="1">"c8008"</definedName>
    <definedName name="IQ_ECO_METRIC_8009" hidden="1">"c8009"</definedName>
    <definedName name="IQ_ECO_METRIC_8010" hidden="1">"c8010"</definedName>
    <definedName name="IQ_ECO_METRIC_8011" hidden="1">"c8011"</definedName>
    <definedName name="IQ_ECO_METRIC_8012" hidden="1">"c8012"</definedName>
    <definedName name="IQ_ECO_METRIC_8013" hidden="1">"c8013"</definedName>
    <definedName name="IQ_ECO_METRIC_8014" hidden="1">"c8014"</definedName>
    <definedName name="IQ_ECO_METRIC_8015" hidden="1">"c8015"</definedName>
    <definedName name="IQ_ECO_METRIC_8016" hidden="1">"c8016"</definedName>
    <definedName name="IQ_ECO_METRIC_8017" hidden="1">"c8017"</definedName>
    <definedName name="IQ_ECO_METRIC_8018" hidden="1">"c8018"</definedName>
    <definedName name="IQ_ECO_METRIC_8019" hidden="1">"c8019"</definedName>
    <definedName name="IQ_ECO_METRIC_8020" hidden="1">"c8020"</definedName>
    <definedName name="IQ_ECO_METRIC_8021" hidden="1">"c8021"</definedName>
    <definedName name="IQ_ECO_METRIC_8022" hidden="1">"c8022"</definedName>
    <definedName name="IQ_ECO_METRIC_8023" hidden="1">"c8023"</definedName>
    <definedName name="IQ_ECO_METRIC_8024" hidden="1">"c8024"</definedName>
    <definedName name="IQ_ECO_METRIC_8025" hidden="1">"c8025"</definedName>
    <definedName name="IQ_ECO_METRIC_8026" hidden="1">"c8026"</definedName>
    <definedName name="IQ_ECO_METRIC_8028" hidden="1">"c8028"</definedName>
    <definedName name="IQ_ECO_METRIC_8029" hidden="1">"c8029"</definedName>
    <definedName name="IQ_ECO_METRIC_8030" hidden="1">"c8030"</definedName>
    <definedName name="IQ_ECO_METRIC_8032" hidden="1">"c8032"</definedName>
    <definedName name="IQ_ECO_METRIC_8033" hidden="1">"c8033"</definedName>
    <definedName name="IQ_ECO_METRIC_8034" hidden="1">"c8034"</definedName>
    <definedName name="IQ_ECO_METRIC_8035" hidden="1">"c8035"</definedName>
    <definedName name="IQ_ECO_METRIC_8036" hidden="1">"c8036"</definedName>
    <definedName name="IQ_ECO_METRIC_8037" hidden="1">"c8037"</definedName>
    <definedName name="IQ_ECO_METRIC_8038" hidden="1">"c8038"</definedName>
    <definedName name="IQ_ECO_METRIC_8039" hidden="1">"c8039"</definedName>
    <definedName name="IQ_ECO_METRIC_8040" hidden="1">"c8040"</definedName>
    <definedName name="IQ_ECO_METRIC_8041" hidden="1">"c8041"</definedName>
    <definedName name="IQ_ECO_METRIC_8042" hidden="1">"c8042"</definedName>
    <definedName name="IQ_ECO_METRIC_8043" hidden="1">"c8043"</definedName>
    <definedName name="IQ_ECO_METRIC_8044" hidden="1">"c8044"</definedName>
    <definedName name="IQ_ECO_METRIC_8045" hidden="1">"c8045"</definedName>
    <definedName name="IQ_ECO_METRIC_8046" hidden="1">"c8046"</definedName>
    <definedName name="IQ_ECO_METRIC_8047" hidden="1">"c8047"</definedName>
    <definedName name="IQ_ECO_METRIC_8048" hidden="1">"c8048"</definedName>
    <definedName name="IQ_ECO_METRIC_8049" hidden="1">"c8049"</definedName>
    <definedName name="IQ_ECO_METRIC_8050" hidden="1">"c8050"</definedName>
    <definedName name="IQ_ECO_METRIC_8051" hidden="1">"c8051"</definedName>
    <definedName name="IQ_ECO_METRIC_8052" hidden="1">"c8052"</definedName>
    <definedName name="IQ_ECO_METRIC_8053" hidden="1">"c8053"</definedName>
    <definedName name="IQ_ECO_METRIC_8054" hidden="1">"c8054"</definedName>
    <definedName name="IQ_ECO_METRIC_8055" hidden="1">"c8055"</definedName>
    <definedName name="IQ_ECO_METRIC_8056" hidden="1">"c8056"</definedName>
    <definedName name="IQ_ECO_METRIC_8057" hidden="1">"c8057"</definedName>
    <definedName name="IQ_ECO_METRIC_8058" hidden="1">"c8058"</definedName>
    <definedName name="IQ_ECO_METRIC_8059" hidden="1">"c8059"</definedName>
    <definedName name="IQ_ECO_METRIC_8060" hidden="1">"c8060"</definedName>
    <definedName name="IQ_ECO_METRIC_8062" hidden="1">"c8062"</definedName>
    <definedName name="IQ_ECO_METRIC_8063" hidden="1">"c8063"</definedName>
    <definedName name="IQ_ECO_METRIC_8064" hidden="1">"c8064"</definedName>
    <definedName name="IQ_ECO_METRIC_8065" hidden="1">"c8065"</definedName>
    <definedName name="IQ_ECO_METRIC_8066" hidden="1">"c8066"</definedName>
    <definedName name="IQ_ECO_METRIC_8067" hidden="1">"c8067"</definedName>
    <definedName name="IQ_ECO_METRIC_8068" hidden="1">"c8068"</definedName>
    <definedName name="IQ_ECO_METRIC_8069" hidden="1">"c8069"</definedName>
    <definedName name="IQ_ECO_METRIC_8070" hidden="1">"c8070"</definedName>
    <definedName name="IQ_ECO_METRIC_8071" hidden="1">"c8071"</definedName>
    <definedName name="IQ_ECO_METRIC_8072" hidden="1">"c8072"</definedName>
    <definedName name="IQ_ECO_METRIC_8073" hidden="1">"c8073"</definedName>
    <definedName name="IQ_ECO_METRIC_8074" hidden="1">"c8074"</definedName>
    <definedName name="IQ_ECO_METRIC_8075" hidden="1">"c8075"</definedName>
    <definedName name="IQ_ECO_METRIC_8076" hidden="1">"c8076"</definedName>
    <definedName name="IQ_ECO_METRIC_8077" hidden="1">"c8077"</definedName>
    <definedName name="IQ_ECO_METRIC_8078" hidden="1">"c8078"</definedName>
    <definedName name="IQ_ECO_METRIC_8079" hidden="1">"c8079"</definedName>
    <definedName name="IQ_ECO_METRIC_8080" hidden="1">"c8080"</definedName>
    <definedName name="IQ_ECO_METRIC_8081" hidden="1">"c8081"</definedName>
    <definedName name="IQ_ECO_METRIC_8082" hidden="1">"c8082"</definedName>
    <definedName name="IQ_ECO_METRIC_8083" hidden="1">"c8083"</definedName>
    <definedName name="IQ_ECO_METRIC_8084" hidden="1">"c8084"</definedName>
    <definedName name="IQ_ECO_METRIC_8085" hidden="1">"c8085"</definedName>
    <definedName name="IQ_ECO_METRIC_8086" hidden="1">"c8086"</definedName>
    <definedName name="IQ_ECO_METRIC_8087" hidden="1">"c8087"</definedName>
    <definedName name="IQ_ECO_METRIC_8088" hidden="1">"c8088"</definedName>
    <definedName name="IQ_ECO_METRIC_8088_UNUSED_UNUSED_UNUSED" hidden="1">"c8088"</definedName>
    <definedName name="IQ_ECO_METRIC_8089" hidden="1">"c8089"</definedName>
    <definedName name="IQ_ECO_METRIC_8090" hidden="1">"c8090"</definedName>
    <definedName name="IQ_ECO_METRIC_8091" hidden="1">"c8091"</definedName>
    <definedName name="IQ_ECO_METRIC_8092" hidden="1">"c8092"</definedName>
    <definedName name="IQ_ECO_METRIC_8094" hidden="1">"c8094"</definedName>
    <definedName name="IQ_ECO_METRIC_8095" hidden="1">"c8095"</definedName>
    <definedName name="IQ_ECO_METRIC_8096" hidden="1">"c8096"</definedName>
    <definedName name="IQ_ECO_METRIC_8097" hidden="1">"c8097"</definedName>
    <definedName name="IQ_ECO_METRIC_8098" hidden="1">"c8098"</definedName>
    <definedName name="IQ_ECO_METRIC_8100" hidden="1">"c8100"</definedName>
    <definedName name="IQ_ECO_METRIC_8101" hidden="1">"c8101"</definedName>
    <definedName name="IQ_ECO_METRIC_8102" hidden="1">"c8102"</definedName>
    <definedName name="IQ_ECO_METRIC_8103" hidden="1">"c8103"</definedName>
    <definedName name="IQ_ECO_METRIC_8104" hidden="1">"c8104"</definedName>
    <definedName name="IQ_ECO_METRIC_8105" hidden="1">"c8105"</definedName>
    <definedName name="IQ_ECO_METRIC_8106" hidden="1">"c8106"</definedName>
    <definedName name="IQ_ECO_METRIC_8107" hidden="1">"c8107"</definedName>
    <definedName name="IQ_ECO_METRIC_8108" hidden="1">"c8108"</definedName>
    <definedName name="IQ_ECO_METRIC_8109" hidden="1">"c8109"</definedName>
    <definedName name="IQ_ECO_METRIC_8110" hidden="1">"c8110"</definedName>
    <definedName name="IQ_ECO_METRIC_8111" hidden="1">"c8111"</definedName>
    <definedName name="IQ_ECO_METRIC_8112" hidden="1">"c8112"</definedName>
    <definedName name="IQ_ECO_METRIC_8113" hidden="1">"c8113"</definedName>
    <definedName name="IQ_ECO_METRIC_8115" hidden="1">"c8115"</definedName>
    <definedName name="IQ_ECO_METRIC_8116" hidden="1">"c8116"</definedName>
    <definedName name="IQ_ECO_METRIC_8117" hidden="1">"c8117"</definedName>
    <definedName name="IQ_ECO_METRIC_8118" hidden="1">"c8118"</definedName>
    <definedName name="IQ_ECO_METRIC_8119" hidden="1">"c8119"</definedName>
    <definedName name="IQ_ECO_METRIC_8120" hidden="1">"c8120"</definedName>
    <definedName name="IQ_ECO_METRIC_8121" hidden="1">"c8121"</definedName>
    <definedName name="IQ_ECO_METRIC_8123" hidden="1">"c8123"</definedName>
    <definedName name="IQ_ECO_METRIC_8124" hidden="1">"c8124"</definedName>
    <definedName name="IQ_ECO_METRIC_8125" hidden="1">"c8125"</definedName>
    <definedName name="IQ_ECO_METRIC_8126" hidden="1">"c8126"</definedName>
    <definedName name="IQ_ECO_METRIC_8127" hidden="1">"c8127"</definedName>
    <definedName name="IQ_ECO_METRIC_8128" hidden="1">"c8128"</definedName>
    <definedName name="IQ_ECO_METRIC_8129" hidden="1">"c8129"</definedName>
    <definedName name="IQ_ECO_METRIC_8130" hidden="1">"c8130"</definedName>
    <definedName name="IQ_ECO_METRIC_8131" hidden="1">"c8131"</definedName>
    <definedName name="IQ_ECO_METRIC_8132" hidden="1">"c8132"</definedName>
    <definedName name="IQ_ECO_METRIC_8133" hidden="1">"c8133"</definedName>
    <definedName name="IQ_ECO_METRIC_8134" hidden="1">"c8134"</definedName>
    <definedName name="IQ_ECO_METRIC_8135" hidden="1">"c8135"</definedName>
    <definedName name="IQ_ECO_METRIC_8136" hidden="1">"c8136"</definedName>
    <definedName name="IQ_ECO_METRIC_8137" hidden="1">"c8137"</definedName>
    <definedName name="IQ_ECO_METRIC_8138" hidden="1">"c8138"</definedName>
    <definedName name="IQ_ECO_METRIC_8139" hidden="1">"c8139"</definedName>
    <definedName name="IQ_ECO_METRIC_8140" hidden="1">"c8140"</definedName>
    <definedName name="IQ_ECO_METRIC_8141" hidden="1">"c8141"</definedName>
    <definedName name="IQ_ECO_METRIC_8142" hidden="1">"c8142"</definedName>
    <definedName name="IQ_ECO_METRIC_8143" hidden="1">"c8143"</definedName>
    <definedName name="IQ_ECO_METRIC_8145" hidden="1">"c8145"</definedName>
    <definedName name="IQ_ECO_METRIC_8145_UNUSED_UNUSED_UNUSED" hidden="1">"c8145"</definedName>
    <definedName name="IQ_ECO_METRIC_8147" hidden="1">"c8147"</definedName>
    <definedName name="IQ_ECO_METRIC_8148" hidden="1">"c8148"</definedName>
    <definedName name="IQ_ECO_METRIC_8149" hidden="1">"c8149"</definedName>
    <definedName name="IQ_ECO_METRIC_8150" hidden="1">"c8150"</definedName>
    <definedName name="IQ_ECO_METRIC_8152" hidden="1">"c8152"</definedName>
    <definedName name="IQ_ECO_METRIC_8153" hidden="1">"c8153"</definedName>
    <definedName name="IQ_ECO_METRIC_8154" hidden="1">"c8154"</definedName>
    <definedName name="IQ_ECO_METRIC_8155" hidden="1">"c8155"</definedName>
    <definedName name="IQ_ECO_METRIC_8156" hidden="1">"c8156"</definedName>
    <definedName name="IQ_ECO_METRIC_8157" hidden="1">"c8157"</definedName>
    <definedName name="IQ_ECO_METRIC_8159" hidden="1">"c8159"</definedName>
    <definedName name="IQ_ECO_METRIC_8159_UNUSED_UNUSED_UNUSED" hidden="1">"c8159"</definedName>
    <definedName name="IQ_ECO_METRIC_8160" hidden="1">"c8160"</definedName>
    <definedName name="IQ_ECO_METRIC_8161" hidden="1">"c8161"</definedName>
    <definedName name="IQ_ECO_METRIC_8162" hidden="1">"c8162"</definedName>
    <definedName name="IQ_ECO_METRIC_8163" hidden="1">"c8163"</definedName>
    <definedName name="IQ_ECO_METRIC_8164" hidden="1">"c8164"</definedName>
    <definedName name="IQ_ECO_METRIC_8165" hidden="1">"c8165"</definedName>
    <definedName name="IQ_ECO_METRIC_8166" hidden="1">"c8166"</definedName>
    <definedName name="IQ_ECO_METRIC_8167" hidden="1">"c8167"</definedName>
    <definedName name="IQ_ECO_METRIC_8168" hidden="1">"c8168"</definedName>
    <definedName name="IQ_ECO_METRIC_8169" hidden="1">"c8169"</definedName>
    <definedName name="IQ_ECO_METRIC_8170" hidden="1">"c8170"</definedName>
    <definedName name="IQ_ECO_METRIC_8171" hidden="1">"c8171"</definedName>
    <definedName name="IQ_ECO_METRIC_8172" hidden="1">"c8172"</definedName>
    <definedName name="IQ_ECO_METRIC_8173" hidden="1">"c8173"</definedName>
    <definedName name="IQ_ECO_METRIC_8174" hidden="1">"c8174"</definedName>
    <definedName name="IQ_ECO_METRIC_8175" hidden="1">"c8175"</definedName>
    <definedName name="IQ_ECO_METRIC_8176" hidden="1">"c8176"</definedName>
    <definedName name="IQ_ECO_METRIC_8177" hidden="1">"c8177"</definedName>
    <definedName name="IQ_ECO_METRIC_8178" hidden="1">"c8178"</definedName>
    <definedName name="IQ_ECO_METRIC_8179" hidden="1">"c8179"</definedName>
    <definedName name="IQ_ECO_METRIC_8180" hidden="1">"c8180"</definedName>
    <definedName name="IQ_ECO_METRIC_8181" hidden="1">"c8181"</definedName>
    <definedName name="IQ_ECO_METRIC_8182" hidden="1">"c8182"</definedName>
    <definedName name="IQ_ECO_METRIC_8183" hidden="1">"c8183"</definedName>
    <definedName name="IQ_ECO_METRIC_8184" hidden="1">"c8184"</definedName>
    <definedName name="IQ_ECO_METRIC_8185" hidden="1">"c8185"</definedName>
    <definedName name="IQ_ECO_METRIC_8186" hidden="1">"c8186"</definedName>
    <definedName name="IQ_ECO_METRIC_8187" hidden="1">"c8187"</definedName>
    <definedName name="IQ_ECO_METRIC_8188" hidden="1">"c8188"</definedName>
    <definedName name="IQ_ECO_METRIC_8189" hidden="1">"c8189"</definedName>
    <definedName name="IQ_ECO_METRIC_8190" hidden="1">"c8190"</definedName>
    <definedName name="IQ_ECO_METRIC_8191" hidden="1">"c8191"</definedName>
    <definedName name="IQ_ECO_METRIC_8192" hidden="1">"c8192"</definedName>
    <definedName name="IQ_ECO_METRIC_8193" hidden="1">"c8193"</definedName>
    <definedName name="IQ_ECO_METRIC_8194" hidden="1">"c8194"</definedName>
    <definedName name="IQ_ECO_METRIC_8195" hidden="1">"c8195"</definedName>
    <definedName name="IQ_ECO_METRIC_8196" hidden="1">"c8196"</definedName>
    <definedName name="IQ_ECO_METRIC_8197" hidden="1">"c8197"</definedName>
    <definedName name="IQ_ECO_METRIC_8198" hidden="1">"c8198"</definedName>
    <definedName name="IQ_ECO_METRIC_8199" hidden="1">"c8199"</definedName>
    <definedName name="IQ_ECO_METRIC_8200" hidden="1">"c8200"</definedName>
    <definedName name="IQ_ECO_METRIC_8201" hidden="1">"c8201"</definedName>
    <definedName name="IQ_ECO_METRIC_8202" hidden="1">"c8202"</definedName>
    <definedName name="IQ_ECO_METRIC_8203" hidden="1">"c8203"</definedName>
    <definedName name="IQ_ECO_METRIC_8204" hidden="1">"c8204"</definedName>
    <definedName name="IQ_ECO_METRIC_8205" hidden="1">"c8205"</definedName>
    <definedName name="IQ_ECO_METRIC_8206" hidden="1">"c8206"</definedName>
    <definedName name="IQ_ECO_METRIC_8207" hidden="1">"c8207"</definedName>
    <definedName name="IQ_ECO_METRIC_8208" hidden="1">"c8208"</definedName>
    <definedName name="IQ_ECO_METRIC_8209" hidden="1">"c8209"</definedName>
    <definedName name="IQ_ECO_METRIC_8210" hidden="1">"c8210"</definedName>
    <definedName name="IQ_ECO_METRIC_8211" hidden="1">"c8211"</definedName>
    <definedName name="IQ_ECO_METRIC_8212" hidden="1">"c8212"</definedName>
    <definedName name="IQ_ECO_METRIC_8213" hidden="1">"c8213"</definedName>
    <definedName name="IQ_ECO_METRIC_8214" hidden="1">"c8214"</definedName>
    <definedName name="IQ_ECO_METRIC_8215" hidden="1">"c8215"</definedName>
    <definedName name="IQ_ECO_METRIC_8216" hidden="1">"c8216"</definedName>
    <definedName name="IQ_ECO_METRIC_8216_UNUSED_UNUSED_UNUSED" hidden="1">"c8216"</definedName>
    <definedName name="IQ_ECO_METRIC_8217" hidden="1">"c8217"</definedName>
    <definedName name="IQ_ECO_METRIC_8217_UNUSED_UNUSED_UNUSED" hidden="1">"c8217"</definedName>
    <definedName name="IQ_ECO_METRIC_8219" hidden="1">"c8219"</definedName>
    <definedName name="IQ_ECO_METRIC_8221" hidden="1">"c8221"</definedName>
    <definedName name="IQ_ECO_METRIC_8222" hidden="1">"c8222"</definedName>
    <definedName name="IQ_ECO_METRIC_8223" hidden="1">"c8223"</definedName>
    <definedName name="IQ_ECO_METRIC_8224" hidden="1">"c8224"</definedName>
    <definedName name="IQ_ECO_METRIC_8225" hidden="1">"c8225"</definedName>
    <definedName name="IQ_ECO_METRIC_8226" hidden="1">"c8226"</definedName>
    <definedName name="IQ_ECO_METRIC_8227" hidden="1">"c8227"</definedName>
    <definedName name="IQ_ECO_METRIC_8228" hidden="1">"c8228"</definedName>
    <definedName name="IQ_ECO_METRIC_8229" hidden="1">"c8229"</definedName>
    <definedName name="IQ_ECO_METRIC_8230" hidden="1">"c8230"</definedName>
    <definedName name="IQ_ECO_METRIC_8231" hidden="1">"c8231"</definedName>
    <definedName name="IQ_ECO_METRIC_8232" hidden="1">"c8232"</definedName>
    <definedName name="IQ_ECO_METRIC_8233" hidden="1">"c8233"</definedName>
    <definedName name="IQ_ECO_METRIC_8234" hidden="1">"c8234"</definedName>
    <definedName name="IQ_ECO_METRIC_8235" hidden="1">"c8235"</definedName>
    <definedName name="IQ_ECO_METRIC_8236" hidden="1">"c8236"</definedName>
    <definedName name="IQ_ECO_METRIC_8237" hidden="1">"c8237"</definedName>
    <definedName name="IQ_ECO_METRIC_8238" hidden="1">"c8238"</definedName>
    <definedName name="IQ_ECO_METRIC_8239" hidden="1">"c8239"</definedName>
    <definedName name="IQ_ECO_METRIC_8240" hidden="1">"c8240"</definedName>
    <definedName name="IQ_ECO_METRIC_8241" hidden="1">"c8241"</definedName>
    <definedName name="IQ_ECO_METRIC_8242" hidden="1">"c8242"</definedName>
    <definedName name="IQ_ECO_METRIC_8243" hidden="1">"c8243"</definedName>
    <definedName name="IQ_ECO_METRIC_8244" hidden="1">"c8244"</definedName>
    <definedName name="IQ_ECO_METRIC_8245" hidden="1">"c8245"</definedName>
    <definedName name="IQ_ECO_METRIC_8246" hidden="1">"c8246"</definedName>
    <definedName name="IQ_ECO_METRIC_8248" hidden="1">"c8248"</definedName>
    <definedName name="IQ_ECO_METRIC_8249" hidden="1">"c8249"</definedName>
    <definedName name="IQ_ECO_METRIC_8250" hidden="1">"c8250"</definedName>
    <definedName name="IQ_ECO_METRIC_8252" hidden="1">"c8252"</definedName>
    <definedName name="IQ_ECO_METRIC_8253" hidden="1">"c8253"</definedName>
    <definedName name="IQ_ECO_METRIC_8254" hidden="1">"c8254"</definedName>
    <definedName name="IQ_ECO_METRIC_8255" hidden="1">"c8255"</definedName>
    <definedName name="IQ_ECO_METRIC_8256" hidden="1">"c8256"</definedName>
    <definedName name="IQ_ECO_METRIC_8257" hidden="1">"c8257"</definedName>
    <definedName name="IQ_ECO_METRIC_8258" hidden="1">"c8258"</definedName>
    <definedName name="IQ_ECO_METRIC_8259" hidden="1">"c8259"</definedName>
    <definedName name="IQ_ECO_METRIC_8260" hidden="1">"c8260"</definedName>
    <definedName name="IQ_ECO_METRIC_8261" hidden="1">"c8261"</definedName>
    <definedName name="IQ_ECO_METRIC_8262" hidden="1">"c8262"</definedName>
    <definedName name="IQ_ECO_METRIC_8263" hidden="1">"c8263"</definedName>
    <definedName name="IQ_ECO_METRIC_8264" hidden="1">"c8264"</definedName>
    <definedName name="IQ_ECO_METRIC_8265" hidden="1">"c8265"</definedName>
    <definedName name="IQ_ECO_METRIC_8266" hidden="1">"c8266"</definedName>
    <definedName name="IQ_ECO_METRIC_8267" hidden="1">"c8267"</definedName>
    <definedName name="IQ_ECO_METRIC_8268" hidden="1">"c8268"</definedName>
    <definedName name="IQ_ECO_METRIC_8269" hidden="1">"c8269"</definedName>
    <definedName name="IQ_ECO_METRIC_8270" hidden="1">"c8270"</definedName>
    <definedName name="IQ_ECO_METRIC_8271" hidden="1">"c8271"</definedName>
    <definedName name="IQ_ECO_METRIC_8272" hidden="1">"c8272"</definedName>
    <definedName name="IQ_ECO_METRIC_8273" hidden="1">"c8273"</definedName>
    <definedName name="IQ_ECO_METRIC_8274" hidden="1">"c8274"</definedName>
    <definedName name="IQ_ECO_METRIC_8275" hidden="1">"c8275"</definedName>
    <definedName name="IQ_ECO_METRIC_8276" hidden="1">"c8276"</definedName>
    <definedName name="IQ_ECO_METRIC_8277" hidden="1">"c8277"</definedName>
    <definedName name="IQ_ECO_METRIC_8278" hidden="1">"c8278"</definedName>
    <definedName name="IQ_ECO_METRIC_8279" hidden="1">"c8279"</definedName>
    <definedName name="IQ_ECO_METRIC_8280" hidden="1">"c8280"</definedName>
    <definedName name="IQ_ECO_METRIC_8282" hidden="1">"c8282"</definedName>
    <definedName name="IQ_ECO_METRIC_8283" hidden="1">"c8283"</definedName>
    <definedName name="IQ_ECO_METRIC_8284" hidden="1">"c8284"</definedName>
    <definedName name="IQ_ECO_METRIC_8285" hidden="1">"c8285"</definedName>
    <definedName name="IQ_ECO_METRIC_8286" hidden="1">"c8286"</definedName>
    <definedName name="IQ_ECO_METRIC_8287" hidden="1">"c8287"</definedName>
    <definedName name="IQ_ECO_METRIC_8288" hidden="1">"c8288"</definedName>
    <definedName name="IQ_ECO_METRIC_8289" hidden="1">"c8289"</definedName>
    <definedName name="IQ_ECO_METRIC_8290" hidden="1">"c8290"</definedName>
    <definedName name="IQ_ECO_METRIC_8291" hidden="1">"c8291"</definedName>
    <definedName name="IQ_ECO_METRIC_8292" hidden="1">"c8292"</definedName>
    <definedName name="IQ_ECO_METRIC_8293" hidden="1">"c8293"</definedName>
    <definedName name="IQ_ECO_METRIC_8294" hidden="1">"c8294"</definedName>
    <definedName name="IQ_ECO_METRIC_8295" hidden="1">"c8295"</definedName>
    <definedName name="IQ_ECO_METRIC_8296" hidden="1">"c8296"</definedName>
    <definedName name="IQ_ECO_METRIC_8297" hidden="1">"c8297"</definedName>
    <definedName name="IQ_ECO_METRIC_8298" hidden="1">"c8298"</definedName>
    <definedName name="IQ_ECO_METRIC_8299" hidden="1">"c8299"</definedName>
    <definedName name="IQ_ECO_METRIC_8300" hidden="1">"c8300"</definedName>
    <definedName name="IQ_ECO_METRIC_8301" hidden="1">"c8301"</definedName>
    <definedName name="IQ_ECO_METRIC_8302" hidden="1">"c8302"</definedName>
    <definedName name="IQ_ECO_METRIC_8303" hidden="1">"c8303"</definedName>
    <definedName name="IQ_ECO_METRIC_8304" hidden="1">"c8304"</definedName>
    <definedName name="IQ_ECO_METRIC_8305" hidden="1">"c8305"</definedName>
    <definedName name="IQ_ECO_METRIC_8306" hidden="1">"c8306"</definedName>
    <definedName name="IQ_ECO_METRIC_8307" hidden="1">"c8307"</definedName>
    <definedName name="IQ_ECO_METRIC_8308" hidden="1">"c8308"</definedName>
    <definedName name="IQ_ECO_METRIC_8308_UNUSED_UNUSED_UNUSED" hidden="1">"c8308"</definedName>
    <definedName name="IQ_ECO_METRIC_8309" hidden="1">"c8309"</definedName>
    <definedName name="IQ_ECO_METRIC_8310" hidden="1">"c8310"</definedName>
    <definedName name="IQ_ECO_METRIC_8311" hidden="1">"c8311"</definedName>
    <definedName name="IQ_ECO_METRIC_8312" hidden="1">"c8312"</definedName>
    <definedName name="IQ_ECO_METRIC_8314" hidden="1">"c8314"</definedName>
    <definedName name="IQ_ECO_METRIC_8315" hidden="1">"c8315"</definedName>
    <definedName name="IQ_ECO_METRIC_8316" hidden="1">"c8316"</definedName>
    <definedName name="IQ_ECO_METRIC_8317" hidden="1">"c8317"</definedName>
    <definedName name="IQ_ECO_METRIC_8318" hidden="1">"c8318"</definedName>
    <definedName name="IQ_ECO_METRIC_8320" hidden="1">"c8320"</definedName>
    <definedName name="IQ_ECO_METRIC_8321" hidden="1">"c8321"</definedName>
    <definedName name="IQ_ECO_METRIC_8322" hidden="1">"c8322"</definedName>
    <definedName name="IQ_ECO_METRIC_8323" hidden="1">"c8323"</definedName>
    <definedName name="IQ_ECO_METRIC_8324" hidden="1">"c8324"</definedName>
    <definedName name="IQ_ECO_METRIC_8325" hidden="1">"c8325"</definedName>
    <definedName name="IQ_ECO_METRIC_8326" hidden="1">"c8326"</definedName>
    <definedName name="IQ_ECO_METRIC_8327" hidden="1">"c8327"</definedName>
    <definedName name="IQ_ECO_METRIC_8328" hidden="1">"c8328"</definedName>
    <definedName name="IQ_ECO_METRIC_8329" hidden="1">"c8329"</definedName>
    <definedName name="IQ_ECO_METRIC_8330" hidden="1">"c8330"</definedName>
    <definedName name="IQ_ECO_METRIC_8331" hidden="1">"c8331"</definedName>
    <definedName name="IQ_ECO_METRIC_8332" hidden="1">"c8332"</definedName>
    <definedName name="IQ_ECO_METRIC_8333" hidden="1">"c8333"</definedName>
    <definedName name="IQ_ECO_METRIC_8335" hidden="1">"c8335"</definedName>
    <definedName name="IQ_ECO_METRIC_8336" hidden="1">"c8336"</definedName>
    <definedName name="IQ_ECO_METRIC_8337" hidden="1">"c8337"</definedName>
    <definedName name="IQ_ECO_METRIC_8338" hidden="1">"c8338"</definedName>
    <definedName name="IQ_ECO_METRIC_8339" hidden="1">"c8339"</definedName>
    <definedName name="IQ_ECO_METRIC_8340" hidden="1">"c8340"</definedName>
    <definedName name="IQ_ECO_METRIC_8341" hidden="1">"c8341"</definedName>
    <definedName name="IQ_ECO_METRIC_8343" hidden="1">"c8343"</definedName>
    <definedName name="IQ_ECO_METRIC_8344" hidden="1">"c8344"</definedName>
    <definedName name="IQ_ECO_METRIC_8345" hidden="1">"c8345"</definedName>
    <definedName name="IQ_ECO_METRIC_8346" hidden="1">"c8346"</definedName>
    <definedName name="IQ_ECO_METRIC_8347" hidden="1">"c8347"</definedName>
    <definedName name="IQ_ECO_METRIC_8348" hidden="1">"c8348"</definedName>
    <definedName name="IQ_ECO_METRIC_8349" hidden="1">"c8349"</definedName>
    <definedName name="IQ_ECO_METRIC_8350" hidden="1">"c8350"</definedName>
    <definedName name="IQ_ECO_METRIC_8352" hidden="1">"c8352"</definedName>
    <definedName name="IQ_ECO_METRIC_8353" hidden="1">"c8353"</definedName>
    <definedName name="IQ_ECO_METRIC_8354" hidden="1">"c8354"</definedName>
    <definedName name="IQ_ECO_METRIC_8355" hidden="1">"c8355"</definedName>
    <definedName name="IQ_ECO_METRIC_8356" hidden="1">"c8356"</definedName>
    <definedName name="IQ_ECO_METRIC_8357" hidden="1">"c8357"</definedName>
    <definedName name="IQ_ECO_METRIC_8358" hidden="1">"c8358"</definedName>
    <definedName name="IQ_ECO_METRIC_8359" hidden="1">"c8359"</definedName>
    <definedName name="IQ_ECO_METRIC_8360" hidden="1">"c8360"</definedName>
    <definedName name="IQ_ECO_METRIC_8361" hidden="1">"c8361"</definedName>
    <definedName name="IQ_ECO_METRIC_8362" hidden="1">"c8362"</definedName>
    <definedName name="IQ_ECO_METRIC_8363" hidden="1">"c8363"</definedName>
    <definedName name="IQ_ECO_METRIC_8367" hidden="1">"c8367"</definedName>
    <definedName name="IQ_ECO_METRIC_8368" hidden="1">"c8368"</definedName>
    <definedName name="IQ_ECO_METRIC_8369" hidden="1">"c8369"</definedName>
    <definedName name="IQ_ECO_METRIC_8370" hidden="1">"c8370"</definedName>
    <definedName name="IQ_ECO_METRIC_8371" hidden="1">"c8371"</definedName>
    <definedName name="IQ_ECO_METRIC_8372" hidden="1">"c8372"</definedName>
    <definedName name="IQ_ECO_METRIC_8373" hidden="1">"c8373"</definedName>
    <definedName name="IQ_ECO_METRIC_8374" hidden="1">"c8374"</definedName>
    <definedName name="IQ_ECO_METRIC_8375" hidden="1">"c8375"</definedName>
    <definedName name="IQ_ECO_METRIC_8376" hidden="1">"c8376"</definedName>
    <definedName name="IQ_ECO_METRIC_8377" hidden="1">"c8377"</definedName>
    <definedName name="IQ_ECO_METRIC_8380" hidden="1">"c8380"</definedName>
    <definedName name="IQ_ECO_METRIC_8381" hidden="1">"c8381"</definedName>
    <definedName name="IQ_ECO_METRIC_8382" hidden="1">"c8382"</definedName>
    <definedName name="IQ_ECO_METRIC_8383" hidden="1">"c8383"</definedName>
    <definedName name="IQ_ECO_METRIC_8384" hidden="1">"c8384"</definedName>
    <definedName name="IQ_ECO_METRIC_8385" hidden="1">"c8385"</definedName>
    <definedName name="IQ_ECO_METRIC_8387" hidden="1">"c8387"</definedName>
    <definedName name="IQ_ECO_METRIC_8388" hidden="1">"c8388"</definedName>
    <definedName name="IQ_ECO_METRIC_8389" hidden="1">"c8389"</definedName>
    <definedName name="IQ_ECO_METRIC_8390" hidden="1">"c8390"</definedName>
    <definedName name="IQ_ECO_METRIC_8391" hidden="1">"c8391"</definedName>
    <definedName name="IQ_ECO_METRIC_8392" hidden="1">"c8392"</definedName>
    <definedName name="IQ_ECO_METRIC_8393" hidden="1">"c8393"</definedName>
    <definedName name="IQ_ECO_METRIC_8394" hidden="1">"c8394"</definedName>
    <definedName name="IQ_ECO_METRIC_8395" hidden="1">"c8395"</definedName>
    <definedName name="IQ_ECO_METRIC_8396" hidden="1">"c8396"</definedName>
    <definedName name="IQ_ECO_METRIC_8397" hidden="1">"c8397"</definedName>
    <definedName name="IQ_ECO_METRIC_8398" hidden="1">"c8398"</definedName>
    <definedName name="IQ_ECO_METRIC_8399" hidden="1">"c8399"</definedName>
    <definedName name="IQ_ECO_METRIC_8400" hidden="1">"c8400"</definedName>
    <definedName name="IQ_ECO_METRIC_8401" hidden="1">"c8401"</definedName>
    <definedName name="IQ_ECO_METRIC_8402" hidden="1">"c8402"</definedName>
    <definedName name="IQ_ECO_METRIC_8403" hidden="1">"c8403"</definedName>
    <definedName name="IQ_ECO_METRIC_8404" hidden="1">"c8404"</definedName>
    <definedName name="IQ_ECO_METRIC_8405" hidden="1">"c8405"</definedName>
    <definedName name="IQ_ECO_METRIC_8406" hidden="1">"c8406"</definedName>
    <definedName name="IQ_ECO_METRIC_8407" hidden="1">"c8407"</definedName>
    <definedName name="IQ_ECO_METRIC_8408" hidden="1">"c8408"</definedName>
    <definedName name="IQ_ECO_METRIC_8409" hidden="1">"c8409"</definedName>
    <definedName name="IQ_ECO_METRIC_8410" hidden="1">"c8410"</definedName>
    <definedName name="IQ_ECO_METRIC_8411" hidden="1">"c8411"</definedName>
    <definedName name="IQ_ECO_METRIC_8412" hidden="1">"c8412"</definedName>
    <definedName name="IQ_ECO_METRIC_8413" hidden="1">"c8413"</definedName>
    <definedName name="IQ_ECO_METRIC_8414" hidden="1">"c8414"</definedName>
    <definedName name="IQ_ECO_METRIC_8415" hidden="1">"c8415"</definedName>
    <definedName name="IQ_ECO_METRIC_8416" hidden="1">"c8416"</definedName>
    <definedName name="IQ_ECO_METRIC_8417" hidden="1">"c8417"</definedName>
    <definedName name="IQ_ECO_METRIC_8418" hidden="1">"c8418"</definedName>
    <definedName name="IQ_ECO_METRIC_8419" hidden="1">"c8419"</definedName>
    <definedName name="IQ_ECO_METRIC_8420" hidden="1">"c8420"</definedName>
    <definedName name="IQ_ECO_METRIC_8421" hidden="1">"c8421"</definedName>
    <definedName name="IQ_ECO_METRIC_8422" hidden="1">"c8422"</definedName>
    <definedName name="IQ_ECO_METRIC_8423" hidden="1">"c8423"</definedName>
    <definedName name="IQ_ECO_METRIC_8424" hidden="1">"c8424"</definedName>
    <definedName name="IQ_ECO_METRIC_8425" hidden="1">"c8425"</definedName>
    <definedName name="IQ_ECO_METRIC_8426" hidden="1">"c8426"</definedName>
    <definedName name="IQ_ECO_METRIC_8427" hidden="1">"c8427"</definedName>
    <definedName name="IQ_ECO_METRIC_8428" hidden="1">"c8428"</definedName>
    <definedName name="IQ_ECO_METRIC_8429" hidden="1">"c8429"</definedName>
    <definedName name="IQ_ECO_METRIC_8430" hidden="1">"c8430"</definedName>
    <definedName name="IQ_ECO_METRIC_8431" hidden="1">"c8431"</definedName>
    <definedName name="IQ_ECO_METRIC_8432" hidden="1">"c8432"</definedName>
    <definedName name="IQ_ECO_METRIC_8433" hidden="1">"c8433"</definedName>
    <definedName name="IQ_ECO_METRIC_8434" hidden="1">"c8434"</definedName>
    <definedName name="IQ_ECO_METRIC_8435" hidden="1">"c8435"</definedName>
    <definedName name="IQ_ECO_METRIC_8436" hidden="1">"c8436"</definedName>
    <definedName name="IQ_ECO_METRIC_8436_UNUSED_UNUSED_UNUSED" hidden="1">"c8436"</definedName>
    <definedName name="IQ_ECO_METRIC_8437" hidden="1">"c8437"</definedName>
    <definedName name="IQ_ECO_METRIC_8437_UNUSED_UNUSED_UNUSED" hidden="1">"c8437"</definedName>
    <definedName name="IQ_ECO_METRIC_8440" hidden="1">"c8440"</definedName>
    <definedName name="IQ_ECO_METRIC_8441" hidden="1">"c8441"</definedName>
    <definedName name="IQ_ECO_METRIC_8442" hidden="1">"c8442"</definedName>
    <definedName name="IQ_ECO_METRIC_8443" hidden="1">"c8443"</definedName>
    <definedName name="IQ_ECO_METRIC_8444" hidden="1">"c8444"</definedName>
    <definedName name="IQ_ECO_METRIC_8445" hidden="1">"c8445"</definedName>
    <definedName name="IQ_ECO_METRIC_8446" hidden="1">"c8446"</definedName>
    <definedName name="IQ_ECO_METRIC_8447" hidden="1">"c8447"</definedName>
    <definedName name="IQ_ECO_METRIC_8448" hidden="1">"c8448"</definedName>
    <definedName name="IQ_ECO_METRIC_8450" hidden="1">"c8450"</definedName>
    <definedName name="IQ_ECO_METRIC_8451" hidden="1">"c8451"</definedName>
    <definedName name="IQ_ECO_METRIC_8452" hidden="1">"c8452"</definedName>
    <definedName name="IQ_ECO_METRIC_8453" hidden="1">"c8453"</definedName>
    <definedName name="IQ_ECO_METRIC_8454" hidden="1">"c8454"</definedName>
    <definedName name="IQ_ECO_METRIC_8455" hidden="1">"c8455"</definedName>
    <definedName name="IQ_ECO_METRIC_8456" hidden="1">"c8456"</definedName>
    <definedName name="IQ_ECO_METRIC_8457" hidden="1">"c8457"</definedName>
    <definedName name="IQ_ECO_METRIC_8458" hidden="1">"c8458"</definedName>
    <definedName name="IQ_ECO_METRIC_8459" hidden="1">"c8459"</definedName>
    <definedName name="IQ_ECO_METRIC_8460" hidden="1">"c8460"</definedName>
    <definedName name="IQ_ECO_METRIC_8461" hidden="1">"c8461"</definedName>
    <definedName name="IQ_ECO_METRIC_8462" hidden="1">"c8462"</definedName>
    <definedName name="IQ_ECO_METRIC_8463" hidden="1">"c8463"</definedName>
    <definedName name="IQ_ECO_METRIC_8464" hidden="1">"c8464"</definedName>
    <definedName name="IQ_ECO_METRIC_8465" hidden="1">"c8465"</definedName>
    <definedName name="IQ_ECO_METRIC_8466" hidden="1">"c8466"</definedName>
    <definedName name="IQ_ECO_METRIC_8468" hidden="1">"c8468"</definedName>
    <definedName name="IQ_ECO_METRIC_8469" hidden="1">"c8469"</definedName>
    <definedName name="IQ_ECO_METRIC_8470" hidden="1">"c8470"</definedName>
    <definedName name="IQ_ECO_METRIC_8472" hidden="1">"c8472"</definedName>
    <definedName name="IQ_ECO_METRIC_8473" hidden="1">"c8473"</definedName>
    <definedName name="IQ_ECO_METRIC_8474" hidden="1">"c8474"</definedName>
    <definedName name="IQ_ECO_METRIC_8476" hidden="1">"c8476"</definedName>
    <definedName name="IQ_ECO_METRIC_8477" hidden="1">"c8477"</definedName>
    <definedName name="IQ_ECO_METRIC_8478" hidden="1">"c8478"</definedName>
    <definedName name="IQ_ECO_METRIC_8479" hidden="1">"c8479"</definedName>
    <definedName name="IQ_ECO_METRIC_8480" hidden="1">"c8480"</definedName>
    <definedName name="IQ_ECO_METRIC_8481" hidden="1">"c8481"</definedName>
    <definedName name="IQ_ECO_METRIC_8482" hidden="1">"c8482"</definedName>
    <definedName name="IQ_ECO_METRIC_8483" hidden="1">"c8483"</definedName>
    <definedName name="IQ_ECO_METRIC_8484" hidden="1">"c8484"</definedName>
    <definedName name="IQ_ECO_METRIC_8485" hidden="1">"c8485"</definedName>
    <definedName name="IQ_ECO_METRIC_8486" hidden="1">"c8486"</definedName>
    <definedName name="IQ_ECO_METRIC_8487" hidden="1">"c8487"</definedName>
    <definedName name="IQ_ECO_METRIC_8488" hidden="1">"c8488"</definedName>
    <definedName name="IQ_ECO_METRIC_8489" hidden="1">"c8489"</definedName>
    <definedName name="IQ_ECO_METRIC_8490" hidden="1">"c8490"</definedName>
    <definedName name="IQ_ECO_METRIC_8491" hidden="1">"c8491"</definedName>
    <definedName name="IQ_ECO_METRIC_8492" hidden="1">"c8492"</definedName>
    <definedName name="IQ_ECO_METRIC_8493" hidden="1">"c8493"</definedName>
    <definedName name="IQ_ECO_METRIC_8494" hidden="1">"c8494"</definedName>
    <definedName name="IQ_ECO_METRIC_8495" hidden="1">"c8495"</definedName>
    <definedName name="IQ_ECO_METRIC_8496" hidden="1">"c8496"</definedName>
    <definedName name="IQ_ECO_METRIC_8497" hidden="1">"c8497"</definedName>
    <definedName name="IQ_ECO_METRIC_8498" hidden="1">"c8498"</definedName>
    <definedName name="IQ_ECO_METRIC_8499" hidden="1">"c8499"</definedName>
    <definedName name="IQ_ECO_METRIC_8500" hidden="1">"c8500"</definedName>
    <definedName name="IQ_ECO_METRIC_8502" hidden="1">"c8502"</definedName>
    <definedName name="IQ_ECO_METRIC_8503" hidden="1">"c8503"</definedName>
    <definedName name="IQ_ECO_METRIC_8504" hidden="1">"c8504"</definedName>
    <definedName name="IQ_ECO_METRIC_8505" hidden="1">"c8505"</definedName>
    <definedName name="IQ_ECO_METRIC_8506" hidden="1">"c8506"</definedName>
    <definedName name="IQ_ECO_METRIC_8507" hidden="1">"c8507"</definedName>
    <definedName name="IQ_ECO_METRIC_8508" hidden="1">"c8508"</definedName>
    <definedName name="IQ_ECO_METRIC_8509" hidden="1">"c8509"</definedName>
    <definedName name="IQ_ECO_METRIC_8510" hidden="1">"c8510"</definedName>
    <definedName name="IQ_ECO_METRIC_8511" hidden="1">"c8511"</definedName>
    <definedName name="IQ_ECO_METRIC_8512" hidden="1">"c8512"</definedName>
    <definedName name="IQ_ECO_METRIC_8513" hidden="1">"c8513"</definedName>
    <definedName name="IQ_ECO_METRIC_8514" hidden="1">"c8514"</definedName>
    <definedName name="IQ_ECO_METRIC_8515" hidden="1">"c8515"</definedName>
    <definedName name="IQ_ECO_METRIC_8516" hidden="1">"c8516"</definedName>
    <definedName name="IQ_ECO_METRIC_8517" hidden="1">"c8517"</definedName>
    <definedName name="IQ_ECO_METRIC_8518" hidden="1">"c8518"</definedName>
    <definedName name="IQ_ECO_METRIC_8519" hidden="1">"c8519"</definedName>
    <definedName name="IQ_ECO_METRIC_8520" hidden="1">"c8520"</definedName>
    <definedName name="IQ_ECO_METRIC_8521" hidden="1">"c8521"</definedName>
    <definedName name="IQ_ECO_METRIC_8522" hidden="1">"c8522"</definedName>
    <definedName name="IQ_ECO_METRIC_8523" hidden="1">"c8523"</definedName>
    <definedName name="IQ_ECO_METRIC_8524" hidden="1">"c8524"</definedName>
    <definedName name="IQ_ECO_METRIC_8525" hidden="1">"c8525"</definedName>
    <definedName name="IQ_ECO_METRIC_8526" hidden="1">"c8526"</definedName>
    <definedName name="IQ_ECO_METRIC_8527" hidden="1">"c8527"</definedName>
    <definedName name="IQ_ECO_METRIC_8528" hidden="1">"c8528"</definedName>
    <definedName name="IQ_ECO_METRIC_8528_UNUSED_UNUSED_UNUSED" hidden="1">"c8528"</definedName>
    <definedName name="IQ_ECO_METRIC_8529" hidden="1">"c8529"</definedName>
    <definedName name="IQ_ECO_METRIC_8530" hidden="1">"c8530"</definedName>
    <definedName name="IQ_ECO_METRIC_8531" hidden="1">"c8531"</definedName>
    <definedName name="IQ_ECO_METRIC_8532" hidden="1">"c8532"</definedName>
    <definedName name="IQ_ECO_METRIC_8534" hidden="1">"c8534"</definedName>
    <definedName name="IQ_ECO_METRIC_8535" hidden="1">"c8535"</definedName>
    <definedName name="IQ_ECO_METRIC_8536" hidden="1">"c8536"</definedName>
    <definedName name="IQ_ECO_METRIC_8537" hidden="1">"c8537"</definedName>
    <definedName name="IQ_ECO_METRIC_8538" hidden="1">"c8538"</definedName>
    <definedName name="IQ_ECO_METRIC_8540" hidden="1">"c8540"</definedName>
    <definedName name="IQ_ECO_METRIC_8541" hidden="1">"c8541"</definedName>
    <definedName name="IQ_ECO_METRIC_8543" hidden="1">"c8543"</definedName>
    <definedName name="IQ_ECO_METRIC_8544" hidden="1">"c8544"</definedName>
    <definedName name="IQ_ECO_METRIC_8545" hidden="1">"c8545"</definedName>
    <definedName name="IQ_ECO_METRIC_8546" hidden="1">"c8546"</definedName>
    <definedName name="IQ_ECO_METRIC_8547" hidden="1">"c8547"</definedName>
    <definedName name="IQ_ECO_METRIC_8548" hidden="1">"c8548"</definedName>
    <definedName name="IQ_ECO_METRIC_8549" hidden="1">"c8549"</definedName>
    <definedName name="IQ_ECO_METRIC_8550" hidden="1">"c8550"</definedName>
    <definedName name="IQ_ECO_METRIC_8555" hidden="1">"c8555"</definedName>
    <definedName name="IQ_ECO_METRIC_8556" hidden="1">"c8556"</definedName>
    <definedName name="IQ_ECO_METRIC_8557" hidden="1">"c8557"</definedName>
    <definedName name="IQ_ECO_METRIC_8558" hidden="1">"c8558"</definedName>
    <definedName name="IQ_ECO_METRIC_8559" hidden="1">"c8559"</definedName>
    <definedName name="IQ_ECO_METRIC_8560" hidden="1">"c8560"</definedName>
    <definedName name="IQ_ECO_METRIC_8561" hidden="1">"c8561"</definedName>
    <definedName name="IQ_ECO_METRIC_8565" hidden="1">"c8565"</definedName>
    <definedName name="IQ_ECO_METRIC_8567" hidden="1">"c8567"</definedName>
    <definedName name="IQ_ECO_METRIC_8568" hidden="1">"c8568"</definedName>
    <definedName name="IQ_ECO_METRIC_8569" hidden="1">"c8569"</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LIMINATIONS_CONSOL_OFFICES_FOREIGN_FFIEC" hidden="1">"c15395"</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EST_1" hidden="1">"IQ_EPS_EST_1"</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_EST" hidden="1">"c271"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CAPITAL_ASSETS_FDIC" hidden="1">"c6744"</definedName>
    <definedName name="IQ_EQUITY_FDIC" hidden="1">"c6353"</definedName>
    <definedName name="IQ_EQUITY_LIST" hidden="1">"c15158"</definedName>
    <definedName name="IQ_EQUITY_METHOD" hidden="1">"c404"</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QV_OVER_BV" hidden="1">"c1596"</definedName>
    <definedName name="IQ_EQV_OVER_LTM_PRETAX_INC" hidden="1">"c1390"</definedName>
    <definedName name="IQ_ESOP_DEBT" hidden="1">"c1597"</definedName>
    <definedName name="IQ_EST_ACT_BV_REUT" hidden="1">"c5409"</definedName>
    <definedName name="IQ_EST_ACT_BV_THOM" hidden="1">"c5153"</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FFO_REUT" hidden="1">"c3843"</definedName>
    <definedName name="IQ_EST_ACT_FFO_SHARE_SHARE_REUT" hidden="1">"c3843"</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FO_DIFF" hidden="1">"c1869"</definedName>
    <definedName name="IQ_EST_FFO_DIFF_REUT" hidden="1">"c3890"</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HARE_SHARE_DIFF_REUT" hidden="1">"c3890"</definedName>
    <definedName name="IQ_EST_FFO_SHARE_SHARE_SURPRISE_PERCENT_REUT" hidden="1">"c3891"</definedName>
    <definedName name="IQ_EST_FFO_SURPRISE_PERCENT" hidden="1">"c1870"</definedName>
    <definedName name="IQ_EST_FFO_SURPRISE_PERCENT_REUT" hidden="1">"c3891"</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BUY_CIQ" hidden="1">"c3700"</definedName>
    <definedName name="IQ_EST_NUM_BUY_REUT" hidden="1">"c3869"</definedName>
    <definedName name="IQ_EST_NUM_BUY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NO_OPINION" hidden="1">"c1758"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"019802400"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EXTRA_ITEMS_OTHER_ADJUSTMENTS_FOREIGN_FFIEC" hidden="1">"c15392"</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DOM_FFIEC" hidden="1">"c15268"</definedName>
    <definedName name="IQ_FARMLAND_LOANS_FDIC" hidden="1">"c6314"</definedName>
    <definedName name="IQ_FDIC" hidden="1">"c417"</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DFUNDS_SOLD" hidden="1">"c2256"</definedName>
    <definedName name="IQ_FEES_OTHER_INCOME" hidden="1">"c15257"</definedName>
    <definedName name="IQ_FFO" hidden="1">"c1574"</definedName>
    <definedName name="IQ_FFO_ACT_OR_EST" hidden="1">"c2216"</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HIGH_EST" hidden="1">"c419"</definedName>
    <definedName name="IQ_FFO_HIGH_EST_CIQ" hidden="1">"c4977"</definedName>
    <definedName name="IQ_FFO_HIGH_EST_REUT" hidden="1">"c3839"</definedName>
    <definedName name="IQ_FFO_LOW_EST" hidden="1">"c420"</definedName>
    <definedName name="IQ_FFO_LOW_EST_CIQ" hidden="1">"c4978"</definedName>
    <definedName name="IQ_FFO_LOW_EST_REUT" hidden="1">"c3840"</definedName>
    <definedName name="IQ_FFO_MEDIAN_EST" hidden="1">"c1665"</definedName>
    <definedName name="IQ_FFO_MEDIAN_EST_CIQ" hidden="1">"c4979"</definedName>
    <definedName name="IQ_FFO_MEDIAN_EST_REUT" hidden="1">"c3838"</definedName>
    <definedName name="IQ_FFO_NO_EST" hidden="1">"c276"</definedName>
    <definedName name="IQ_FFO_NUM_EST" hidden="1">"c421"</definedName>
    <definedName name="IQ_FFO_NUM_EST_CIQ" hidden="1">"c4980"</definedName>
    <definedName name="IQ_FFO_NUM_EST_REUT" hidden="1">"c3841"</definedName>
    <definedName name="IQ_FFO_PAYOUT_RATIO" hidden="1">"c3492"</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HIGH_EST_REUT" hidden="1">"c3839"</definedName>
    <definedName name="IQ_FFO_SHARE_SHARE_LOW_EST_REUT" hidden="1">"c3840"</definedName>
    <definedName name="IQ_FFO_SHARE_SHARE_MEDIAN_EST_REUT" hidden="1">"c3838"</definedName>
    <definedName name="IQ_FFO_SHARE_SHARE_NUM_EST_REUT" hidden="1">"c3841"</definedName>
    <definedName name="IQ_FFO_SHARE_SHARE_STDDEV_EST_REUT" hidden="1">"c3842"</definedName>
    <definedName name="IQ_FFO_STDDEV_EST" hidden="1">"c422"</definedName>
    <definedName name="IQ_FFO_STDDEV_EST_CIQ" hidden="1">"c4981"</definedName>
    <definedName name="IQ_FFO_STDDEV_EST_REUT" hidden="1">"c3842"</definedName>
    <definedName name="IQ_FH" hidden="1">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REIGN_LOANS" hidden="1">"c448"</definedName>
    <definedName name="IQ_FQ" hidden="1">500</definedName>
    <definedName name="IQ_FUEL" hidden="1">"c449"</definedName>
    <definedName name="IQ_FULL_TIME" hidden="1">"c450"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EST_CIQ" hidden="1">"c13924"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C_BNK" hidden="1">"c488"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LOSS_HTM_AFS_SECURITIES_FOREIGN_FFIEC" hidden="1">"c15384"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GW" hidden="1">"c519"</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ELD_MATURITY_FDIC" hidden="1">"c6408"</definedName>
    <definedName name="IQ_HG_REV_OTHER_CASINO" hidden="1">"c8721"</definedName>
    <definedName name="IQ_HG_REV_OTHER_HOTEL_MOTEL" hidden="1">"c8731"</definedName>
    <definedName name="IQ_HG_REV_TOTAL_CASINO_GAMING" hidden="1">"c8723"</definedName>
    <definedName name="IQ_HG_REV_TOTAL_HOTEL_MOTEL" hidden="1">"c8732"</definedName>
    <definedName name="IQ_HIGH_TARGET_PRICE" hidden="1">"c1651"</definedName>
    <definedName name="IQ_HIGHPRICE" hidden="1">"c545"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_OIL" hidden="1">"c547"</definedName>
    <definedName name="IQ_IMPAIRED_LOANS" hidden="1">"c15250"</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_SAVINGS_DEPOSITS_MMDA_DOM_FFIEC" hidden="1">"c15364"</definedName>
    <definedName name="IQ_INT_SUB_NOTES_FDIC" hidden="1">"c6568"</definedName>
    <definedName name="IQ_INT_TRANSACTION_ACCOUNTS_DOM_FFIEC" hidden="1">"c15363"</definedName>
    <definedName name="IQ_INTANGIBLES_NET" hidden="1">"c1407"</definedName>
    <definedName name="IQ_INTEL_EPS_EST" hidden="1">"c24729"</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_REL_ID" hidden="1">"c15220"</definedName>
    <definedName name="IQ_INV_REL_NAME" hidden="1">"c15219"</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"50"</definedName>
    <definedName name="IQ_LATESTQ" hidden="1">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ISTING_CURRENCY" hidden="1">"c2127"</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_PROVISION_FOREIGN_FFIEC" hidden="1">"c15382"</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EST" hidden="1">"c4457"</definedName>
    <definedName name="IQ_MAINT_CAPEX_HIGH_EST" hidden="1">"c4460"</definedName>
    <definedName name="IQ_MAINT_CAPEX_LOW_EST" hidden="1">"c4461"</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BS_QUARTERLY_AVG_FFIEC" hidden="1">"c15471"</definedName>
    <definedName name="IQ_MC_GA_MARGIN" hidden="1">"c9930"</definedName>
    <definedName name="IQ_MC_GA_OPERATING_REV" hidden="1">"c9929"</definedName>
    <definedName name="IQ_MC_MEDICAL_EXPENSE_RATIO" hidden="1">"c9927"</definedName>
    <definedName name="IQ_MC_RATIO" hidden="1">"c2783"</definedName>
    <definedName name="IQ_MC_SGA_MARGIN" hidden="1">"c9932"</definedName>
    <definedName name="IQ_MC_SGA_OPERATING_REV" hidden="1">"c9931"</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MDA_NON_TRANS_ACCTS_FFIEC" hidden="1">"c15330"</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DEBT_UNDER_CAPITAL_LEASES_FFIEC" hidden="1">"c15276"</definedName>
    <definedName name="IQ_MORTGAGE_SERV_RIGHTS" hidden="1">"c2242"</definedName>
    <definedName name="IQ_MORTGAGE_SERVICING_FDIC" hidden="1">"c6335"</definedName>
    <definedName name="IQ_MTD" hidden="1">800000</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localSheetId="2" hidden="1">40917.6886111111</definedName>
    <definedName name="IQ_NAMES_REVISION_DATE_" hidden="1">43020.680162037</definedName>
    <definedName name="IQ_NAMES_REVISION_DATE__1" hidden="1">41857.096087963</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BOOKING_LOCATION_ADJUSTMENT_FOREIGN_FFIEC" hidden="1">"c15385"</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"IQ_NET_INC_GROWTH_1"</definedName>
    <definedName name="IQ_NET_INC_GROWTH_2" hidden="1">"IQ_NET_INC_GROWTH_2"</definedName>
    <definedName name="IQ_NET_INC_MARGIN" hidden="1">"c1398"</definedName>
    <definedName name="IQ_NET_INCOME_FDIC" hidden="1">"c6587"</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INC_INTERNATIONAL_OPS_FFIEC" hidden="1">"c15375"</definedName>
    <definedName name="IQ_NET_INTEREST_MARGIN_FDIC" hidden="1">"c6726"</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NONINTEREST_INC_EXP_INTERNATIONAL_OPS_FFIEC" hidden="1">"c15387"</definedName>
    <definedName name="IQ_NET_OPERATING_INCOME_ASSETS_FDIC" hidden="1">"c6729"</definedName>
    <definedName name="IQ_NET_RENTAL_EXP_FN" hidden="1">"c780"</definedName>
    <definedName name="IQ_NET_SECURITIZATION_INC_FOREIGN_FFIEC" hidden="1">"c15379"</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ANK_AND_NONCONTROLLING_INTEREST_FFIEC" hidden="1">"c15365"</definedName>
    <definedName name="IQ_NI_BEFORE_CAPITALIZED" hidden="1">"c792"</definedName>
    <definedName name="IQ_NI_BEFORE_INTERNAL_ALLOCATIONS_FOREIGN_FFIEC" hidden="1">"c15393"</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N_CONTROLLING_INTERESTS_FFIEC" hidden="1">"c15366"</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ASSET_SOLD_DURING_QTR_FFIEC" hidden="1">"c15350"</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AILY_PRDUCTION_GROWTH_GAS" hidden="1">"c10073"</definedName>
    <definedName name="IQ_OG_DAILY_PRDUCTION_GROWTH_GAS_EQUIVALENT" hidden="1">"c10076"</definedName>
    <definedName name="IQ_OG_DAILY_PRDUCTION_GROWTH_NGL" hidden="1">"c10074"</definedName>
    <definedName name="IQ_OG_DAILY_PRDUCTION_GROWTH_OIL" hidden="1">"c10072"</definedName>
    <definedName name="IQ_OG_DAILY_PR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"c10067"</definedName>
    <definedName name="IQ_OG_PRDUCTION_GROWTH_GAS_EQUIVALENT" hidden="1">"c10070"</definedName>
    <definedName name="IQ_OG_PRDUCTION_GROWTH_NGL" hidden="1">"c10068"</definedName>
    <definedName name="IQ_OG_PRDUCTION_GROWTH_OIL" hidden="1">"c10066"</definedName>
    <definedName name="IQ_OG_PRDUCTION_GROWTH_OIL_EQUIVALENT" hidden="1">"c10069"</definedName>
    <definedName name="IQ_OG_PRDUCTION_GROWTH_TOAL" hidden="1">"c10071"</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BT_SECURITIES_QUARTERLY_AVG_FFIEC" hidden="1">"c15473"</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NONINTEREST_INC_FOREIGN_FFIEC" hidden="1">"c15380"</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AVINGS_DEPOSITS_NON_TRANS_ACCTS_FFIEC" hidden="1">"c15331"</definedName>
    <definedName name="IQ_OTHER_SECURITIES_QUARTERLY_AVG_FFIEC" hidden="1">"c15472"</definedName>
    <definedName name="IQ_OTHER_STRIKE_PRICE_GRANTED" hidden="1">"c2692"</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localSheetId="2" hidden="1">"c1023"</definedName>
    <definedName name="IQ_OUTSTANDING_FILING_DATE" hidden="1">"c2127"</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BV_FWD" hidden="1">"c15235"</definedName>
    <definedName name="IQ_PBV_FWD_CIQ" hidden="1">"c15236"</definedName>
    <definedName name="IQ_PBV_FWD_REUT" hidden="1">"c15238"</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DAY" hidden="1">"c1822"</definedName>
    <definedName name="IQ_PERCENT_CHANGE_EST_FFO_DAY_CIQ" hidden="1">"c3764"</definedName>
    <definedName name="IQ_PERCENT_CHANGE_EST_FFO_DAY_REUT" hidden="1">"c3933"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WEEK" hidden="1">"c1823"</definedName>
    <definedName name="IQ_PERCENT_CHANGE_EST_FFO_WEEK_CIQ" hidden="1">"c3795"</definedName>
    <definedName name="IQ_PERCENT_CHANGE_EST_FFO_WEEK_REUT" hidden="1">"c3964"</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HARMBIO_NUMBER_PROD__APPROVED_DURING_PERIOD" hidden="1">"c10027"</definedName>
    <definedName name="IQ_PHARMBIO_NUMBER_PROD__CLINICAL_DEV" hidden="1">"c10022"</definedName>
    <definedName name="IQ_PHARMBIO_NUMBER_PROD__LAUNCHED_DURING_PERIOD" hidden="1">"c10028"</definedName>
    <definedName name="IQ_PHARMBIO_NUMBER_PROD__PHASE_I" hidden="1">"c10023"</definedName>
    <definedName name="IQ_PHARMBIO_NUMBER_PROD__PHASE_II" hidden="1">"c10024"</definedName>
    <definedName name="IQ_PHARMBIO_NUMBER_PROD__PHASE_III" hidden="1">"c10025"</definedName>
    <definedName name="IQ_PHARMBIO_NUMBER_PROD__PRE_CLINICAL_TRIALS" hidden="1">"c10021"</definedName>
    <definedName name="IQ_PHARMBIO_NUMBER_PROD__PRE_REGISTRATION" hidden="1">"c10026"</definedName>
    <definedName name="IQ_PHARMBIO_NUMBER_PROD__RESEARCH_DEV" hidden="1">"c10020"</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FERRED_DEPOSITS_FFIEC" hidden="1">"c15312"</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SIDENT_ID" hidden="1">"c15216"</definedName>
    <definedName name="IQ_PRESIDENT_NAME" hidden="1">"c15215"</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ICE_CFPS_FWD" hidden="1">"c2237"</definedName>
    <definedName name="IQ_PRICE_OVER_BVPS" hidden="1">"c1412"</definedName>
    <definedName name="IQ_PRICE_OVER_EPS_EST" hidden="1">"IQ_PRICE_OVER_EPS_EST"</definedName>
    <definedName name="IQ_PRICE_OVER_EPS_EST_1" hidden="1">"IQ_PRICE_OVER_EPS_EST_1"</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MAIN_FAX" hidden="1">"c15164"</definedName>
    <definedName name="IQ_PROFESSIONAL_MAIN_PHONE" hidden="1">"c15163"</definedName>
    <definedName name="IQ_PROFESSIONAL_OFFICE_ADDRESS" hidden="1">"c15162"</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BEFORE_LL" hidden="1">"c1123"</definedName>
    <definedName name="IQ_REV_BEFORE_LOAN_LOSS_FOREIGN_FFIEC" hidden="1">"c15381"</definedName>
    <definedName name="IQ_REV_STDDEV_EST" hidden="1">"c1124"</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EST" hidden="1">"c1126"</definedName>
    <definedName name="IQ_REVENUE_EST_1" hidden="1">"IQ_REVENUE_EST_1"</definedName>
    <definedName name="IQ_REVENUE_GROWTH_1" hidden="1">"IQ_REVENUE_GROWTH_1"</definedName>
    <definedName name="IQ_REVENUE_GROWTH_2" hidden="1">"IQ_REVENUE_GROWTH_2"</definedName>
    <definedName name="IQ_REVENUE_HIGH_EST" hidden="1">"c1127"</definedName>
    <definedName name="IQ_REVENUE_LOW_EST" hidden="1">"c1128"</definedName>
    <definedName name="IQ_REVENUE_MEDIAN_EST" hidden="1">"c1662"</definedName>
    <definedName name="IQ_REVENUE_NO_EST" hidden="1">"c263"</definedName>
    <definedName name="IQ_REVENUE_NUM_EST" hidden="1">"c1129"</definedName>
    <definedName name="IQ_REVISION_DATE_" hidden="1">39170.5951967593</definedName>
    <definedName name="IQ_REVISION_DATE__1" hidden="1">39237.6235648148</definedName>
    <definedName name="IQ_REVOLVING_SECURED_1_4_NON_ACCRUAL_FFIEC" hidden="1">"c13314"</definedName>
    <definedName name="IQ_RISK_ADJ_BANK_ASSETS" hidden="1">"c2670"</definedName>
    <definedName name="IQ_RISK_WEIGHTED_ASSETS_FDIC" hidden="1">"c6370"</definedName>
    <definedName name="IQ_SALARY" hidden="1">"c1130"</definedName>
    <definedName name="IQ_SALARY_FDIC" hidden="1">"c6576"</definedName>
    <definedName name="IQ_SALE_CONVERSION_ACQUISITION_NET_COMMON_FFIEC" hidden="1">"c15351"</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BORROW" hidden="1">"c1152"</definedName>
    <definedName name="IQ_SECURITY_LEVEL" hidden="1">"c2159"</definedName>
    <definedName name="IQ_SECURITY_NAME" hidden="1">"c15159"</definedName>
    <definedName name="IQ_SECURITY_NOTES" hidden="1">"c2202"</definedName>
    <definedName name="IQ_SECURITY_OWN" hidden="1">"c1153"</definedName>
    <definedName name="IQ_SECURITY_RESELL" hidden="1">"c1154"</definedName>
    <definedName name="IQ_SECURITY_TYPE" hidden="1">"c2158"</definedName>
    <definedName name="IQ_SEMI_BACKLOG_UNITS" hidden="1">"c10005"</definedName>
    <definedName name="IQ_SEMI_BOOKINGS_AVG_PRICE" hidden="1">"c10002"</definedName>
    <definedName name="IQ_SEMI_BOOKINGS_UNITS" hidden="1">"c10001"</definedName>
    <definedName name="IQ_SEMI_BOOKINGS_VALUE" hidden="1">"c10003"</definedName>
    <definedName name="IQ_SEMI_BOOKINGS_VALUE_CHANGE" hidden="1">"c10004"</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PECIFIC_ALLOWANCE" hidden="1">"c15247"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BY_LOC_FHLB_BANK_BEHALF_OFF_BS_FFIEC" hidden="1">"c15412"</definedName>
    <definedName name="IQ_STATE" hidden="1">"c1200"</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GS_FIN" hidden="1">"c2998"</definedName>
    <definedName name="IQ_STOCK_BASED_COGS_UTIL" hidden="1">"c2997"</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VA" hidden="1">"c1214"</definedName>
    <definedName name="IQ_SYNTHETIC_STRUCTURED_PRODUCTS_AVAIL_SALE_FFIEC" hidden="1">"c15264"</definedName>
    <definedName name="IQ_SYNTHETIC_STRUCTURED_PRODUCTS_FFIEC" hidden="1">"c15261"</definedName>
    <definedName name="IQ_TARGET_PRICE_LASTCLOSE" hidden="1">"c1855"</definedName>
    <definedName name="IQ_TARGET_PRICE_NUM" hidden="1">"c1653"</definedName>
    <definedName name="IQ_TARGET_PRICE_STDDEV" hidden="1">"c1654"</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ER_TWO_CAPITAL_RATIO" hidden="1">"c15241"</definedName>
    <definedName name="IQ_TIME_DEP" hidden="1">"c1230"</definedName>
    <definedName name="IQ_TIME_DEPOSIT_LESS_100000_QUARTERLY_AVG_FFIEC" hidden="1">"c15487"</definedName>
    <definedName name="IQ_TIME_DEPOSIT_MORE_100000_QUARTERLY_AVG_FFIEC" hidden="1">"c15486"</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AVG_CE_TOTAL_AVG_ASSETS" hidden="1">"c1241"</definedName>
    <definedName name="IQ_TOTAL_AVG_EQUITY_TOTAL_AVG_ASSETS" hidden="1">"c1242"</definedName>
    <definedName name="IQ_TOTAL_BANK_CAPITAL" hidden="1">"c2668"</definedName>
    <definedName name="IQ_TOTAL_BROKERED_DEPOSIT_FFIEC" hidden="1">"c15304"</definedName>
    <definedName name="IQ_TOTAL_CA" hidden="1">"c1243"</definedName>
    <definedName name="IQ_TOTAL_CAP" hidden="1">"c1507"</definedName>
    <definedName name="IQ_TOTAL_CAPITAL_RATIO" hidden="1">"c1244"</definedName>
    <definedName name="IQ_TOTAL_CASH_DIVID" hidden="1">"c1455"</definedName>
    <definedName name="IQ_TOTAL_CASH_DUE_DEPOSITORY_INSTIT_DOM_FFIEC" hidden="1">"c15291"</definedName>
    <definedName name="IQ_TOTAL_CASH_DUE_DEPOSITORY_INSTIT_FFIEC" hidden="1">"c15285"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DOM_FFIEC" hidden="1">"c15313"</definedName>
    <definedName name="IQ_TOTAL_DEPOSITS_FDIC" hidden="1">"c6342"</definedName>
    <definedName name="IQ_TOTAL_DEPOSITS_SUPPLE" hidden="1">"c15253"</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EQUITY_INCL_MINORITY_INTEREST_FFIEC" hidden="1">"c15278"</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 hidden="1">"c1382"</definedName>
    <definedName name="IQ_TOTAL_INTEREST_EXP_FOREIGN_FFIEC" hidden="1">"c15374"</definedName>
    <definedName name="IQ_TOTAL_INTEREST_INC_FOREIGN_FFIEC" hidden="1">"c15373"</definedName>
    <definedName name="IQ_TOTAL_INVENTORY" hidden="1">"c1385"</definedName>
    <definedName name="IQ_TOTAL_INVEST" hidden="1">"c1275"</definedName>
    <definedName name="IQ_TOTAL_IRA_KEOGH_PLAN_ACCOUNTS_FFIEC" hidden="1">"c15303"</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 hidden="1">"c5653"</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LONG_DEBT" hidden="1">"c1617"</definedName>
    <definedName name="IQ_TOTAL_NON_REC" hidden="1">"c1444"</definedName>
    <definedName name="IQ_TOTAL_NON_TRANS_ACCTS_FFIEC" hidden="1">"c15328"</definedName>
    <definedName name="IQ_TOTAL_NONINTEREST_EXPENSE_FOREIGN_FFIEC" hidden="1">"c15386"</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REVENUE_FOREIGN_FFIEC" hidden="1">"c15383"</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DING_REV_FOREIGN_FFIEC" hidden="1">"c15377"</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EASURY_STOCK_TRANSACTIONS_FFIEC" hidden="1">"c15352"</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ANKS_OTHER_INST_FOREIGN_DEP_FFIEC" hidden="1">"c15343"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LOANS" hidden="1">"c15249"</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localSheetId="2" hidden="1">"c2203"</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RA1" hidden="1">"$A$2:$A$266"</definedName>
    <definedName name="IQRA1017" hidden="1">"$A$1018:$A$1076"</definedName>
    <definedName name="IQRA1021" hidden="1">"$A$1022:$A$1053"</definedName>
    <definedName name="IQRA11" hidden="1">"$A$12:$A$30"</definedName>
    <definedName name="IQRA1190" hidden="1">"$A$1191:$A$1210"</definedName>
    <definedName name="IQRA12" hidden="1">"$A$13:$A$265"</definedName>
    <definedName name="IQRA1210" hidden="1">"$A$1211:$A$1221"</definedName>
    <definedName name="IQRA1220" hidden="1">"$A$1221:$A$1393"</definedName>
    <definedName name="IQRA1259" hidden="1">"$A$1260:$A$1296"</definedName>
    <definedName name="IQRA1260" hidden="1">"$A$1261:$A$1281"</definedName>
    <definedName name="IQRA13" hidden="1">"$A$14:$A$35"</definedName>
    <definedName name="IQRA1306" hidden="1">"$A$1307:$A$1370"</definedName>
    <definedName name="IQRA1317" hidden="1">"$A$1318:$A$1409"</definedName>
    <definedName name="IQRA15" hidden="1">"$A$16:$A$581"</definedName>
    <definedName name="IQRA16" hidden="1">"$A$17:$A$38"</definedName>
    <definedName name="IQRA17" hidden="1">"$A$18:$A$39"</definedName>
    <definedName name="IQRA19" hidden="1">"$A$20:$A$41"</definedName>
    <definedName name="IQRA2" hidden="1">"$A$3:$A$1015"</definedName>
    <definedName name="IQRA22" hidden="1">"$A$23:$A$44"</definedName>
    <definedName name="IQRA23" hidden="1">"$A$24:$A$45"</definedName>
    <definedName name="IQRA2333" hidden="1">"$A$2334:$A$2381"</definedName>
    <definedName name="IQRA24" hidden="1">"$A$25:$A$1018"</definedName>
    <definedName name="IQRA25" hidden="1">"$A$26:$A$56"</definedName>
    <definedName name="IQRA2533" hidden="1">"$A$2534:$A$2578"</definedName>
    <definedName name="IQRA2578" hidden="1">"$A$2579:$A$2589"</definedName>
    <definedName name="IQRA2592" hidden="1">"$A$2593:$A$2609"</definedName>
    <definedName name="IQRA2609" hidden="1">"$A$2610:$A$2634"</definedName>
    <definedName name="IQRA2634" hidden="1">"$A$2635:$A$2644"</definedName>
    <definedName name="IQRA2644" hidden="1">"$A$2645:$A$2652"</definedName>
    <definedName name="IQRA27" hidden="1">"$A$28:$A$43"</definedName>
    <definedName name="IQRA28" hidden="1">"$A$29:$A$61"</definedName>
    <definedName name="IQRA29" hidden="1">"$A$30:$A$62"</definedName>
    <definedName name="IQRA3" hidden="1">"$A$4:$A$1258"</definedName>
    <definedName name="IQRA33" hidden="1">"$A$34:$A$55"</definedName>
    <definedName name="IQRA375" hidden="1">"$A$376:$A$1279"</definedName>
    <definedName name="IQRA4" hidden="1">"$A$5"</definedName>
    <definedName name="IQRA422" hidden="1">"$A$423:$A$433"</definedName>
    <definedName name="IQRA48" hidden="1">"$A$49:$A$79"</definedName>
    <definedName name="IQRA5" hidden="1">"$A$6:$A$1708"</definedName>
    <definedName name="IQRA563" hidden="1">"$A$564:$A$600"</definedName>
    <definedName name="IQRA754" hidden="1">"$A$755:$A$807"</definedName>
    <definedName name="IQRA8" hidden="1">"$A$9:$A$261"</definedName>
    <definedName name="IQRA815" hidden="1">"$A$816:$A$940"</definedName>
    <definedName name="IQRA9" hidden="1">"$A$10:$A$35"</definedName>
    <definedName name="IQRAE8" hidden="1">"$AE$9:$AE$18"</definedName>
    <definedName name="IQRAE9" hidden="1">"$AE$10:$AE$262"</definedName>
    <definedName name="IQRAF11" hidden="1">"$AF$12:$AF$262"</definedName>
    <definedName name="IQRAF17" hidden="1">"$AF$18:$AF$268"</definedName>
    <definedName name="IQRAF8" hidden="1">"$AF$9:$AF$261"</definedName>
    <definedName name="IQRAF9" hidden="1">"$AF$10:$AF$260"</definedName>
    <definedName name="IQRAG2" hidden="1">"$AH$2:$AO$2"</definedName>
    <definedName name="IQRAG9" hidden="1">"$AG$10:$AG$260"</definedName>
    <definedName name="IQRAO9" hidden="1">"$AO$10:$AO$30"</definedName>
    <definedName name="IQRAQ2" hidden="1">"$AQ$3:$AQ$22"</definedName>
    <definedName name="IQRAQ9" hidden="1">"$AQ$10:$AQ$260"</definedName>
    <definedName name="IQRAT6" hidden="1">"$AT$7:$AT$14"</definedName>
    <definedName name="IQRAU6" hidden="1">"$AU$7:$AU$19"</definedName>
    <definedName name="IQRAV6" hidden="1">"$AV$7:$AV$29"</definedName>
    <definedName name="IQRAW6" hidden="1">"$AW$7:$AW$20"</definedName>
    <definedName name="IQRAX6" hidden="1">"$AX$7:$AX$19"</definedName>
    <definedName name="IQRAY6" hidden="1">"$AY$7:$AY$10"</definedName>
    <definedName name="IQRAZ6" hidden="1">"$AZ$7:$AZ$12"</definedName>
    <definedName name="IQRB12" hidden="1">"$B$13:$B$265"</definedName>
    <definedName name="IQRB1267" hidden="1">"$B$1268:$B$1277"</definedName>
    <definedName name="IQRB1333" hidden="1">"$B$1334:$B$1369"</definedName>
    <definedName name="IQRB1369" hidden="1">"$B$1370:$B$1371"</definedName>
    <definedName name="IQRB1371" hidden="1">"$B$1372:$B$1378"</definedName>
    <definedName name="IQRB2" hidden="1">"$B$3:$B$1762"</definedName>
    <definedName name="IQRB29" hidden="1">"$B$30:$B$50"</definedName>
    <definedName name="IQRB3" hidden="1">"$B$4:$B$760"</definedName>
    <definedName name="IQRB375" hidden="1">"$B$376:$B$1279"</definedName>
    <definedName name="IQRB4" hidden="1">"$B$5"</definedName>
    <definedName name="IQRB5" hidden="1">"$B$6:$B$1708"</definedName>
    <definedName name="IQRBA6" hidden="1">"$BA$7:$BA$13"</definedName>
    <definedName name="IQRBB6" hidden="1">"$BB$7:$BB$11"</definedName>
    <definedName name="IQRBC6" hidden="1">"$BC$7:$BC$13"</definedName>
    <definedName name="IQRBD6" hidden="1">"$BD$7:$BD$15"</definedName>
    <definedName name="IQRBE6" hidden="1">"$BE$7:$BE$15"</definedName>
    <definedName name="IQRBF6" hidden="1">"$BF$7:$BF$10"</definedName>
    <definedName name="IQRBG6" hidden="1">"$BG$7"</definedName>
    <definedName name="IQRBH6" hidden="1">"$BH$7"</definedName>
    <definedName name="IQRC1" hidden="1">"$D$1:$J$1"</definedName>
    <definedName name="IQRC12" hidden="1">"$C$13:$C$31"</definedName>
    <definedName name="IQRC2" hidden="1">"$C$3:$C$312"</definedName>
    <definedName name="IQRC3" hidden="1">"$C$4:$C$254"</definedName>
    <definedName name="IQRC4" hidden="1">"$C$5:$C$73"</definedName>
    <definedName name="IQRCoverDataAD10" hidden="1">#REF!</definedName>
    <definedName name="IQRCoverDataAE10" hidden="1">#REF!</definedName>
    <definedName name="IQRCoverDataAI10" hidden="1">#REF!</definedName>
    <definedName name="IQRCoverDataAJ10" hidden="1">#REF!</definedName>
    <definedName name="IQRCoverDataAN10" hidden="1">#REF!</definedName>
    <definedName name="IQRCoverDataAO10" hidden="1">#REF!</definedName>
    <definedName name="IQRCoverDataAS10" hidden="1">#REF!</definedName>
    <definedName name="IQRCoverDataAT10" hidden="1">#REF!</definedName>
    <definedName name="IQRCoverDataBH10" hidden="1">#REF!</definedName>
    <definedName name="IQRCoverDataBI10" hidden="1">#REF!</definedName>
    <definedName name="IQRCoverDataBR10" hidden="1">#REF!</definedName>
    <definedName name="IQRCoverDataBS10" hidden="1">#REF!</definedName>
    <definedName name="IQRCoverDataBW10" hidden="1">#REF!</definedName>
    <definedName name="IQRCoverDataBX10" hidden="1">#REF!</definedName>
    <definedName name="IQRCoverDataCB10" hidden="1">#REF!</definedName>
    <definedName name="IQRCoverDataCC10" hidden="1">#REF!</definedName>
    <definedName name="IQRCoverDataCG10" hidden="1">#REF!</definedName>
    <definedName name="IQRCoverDataCH10" hidden="1">#REF!</definedName>
    <definedName name="IQRCoverDataCQ10" hidden="1">#REF!</definedName>
    <definedName name="IQRCoverDataCR10" hidden="1">#REF!</definedName>
    <definedName name="IQRCoverDataCV10" hidden="1">#REF!</definedName>
    <definedName name="IQRCoverDataCW10" hidden="1">#REF!</definedName>
    <definedName name="IQRCoverDataDA10" hidden="1">#REF!</definedName>
    <definedName name="IQRCoverDataDB10" hidden="1">#REF!</definedName>
    <definedName name="IQRCoverDataDF10" hidden="1">#REF!</definedName>
    <definedName name="IQRCoverDataDG10" hidden="1">#REF!</definedName>
    <definedName name="IQRCoverDataDK10" hidden="1">#REF!</definedName>
    <definedName name="IQRCoverDataDL10" hidden="1">#REF!</definedName>
    <definedName name="IQRCoverDataDP10" hidden="1">#REF!</definedName>
    <definedName name="IQRCoverDataDQ10" hidden="1">#REF!</definedName>
    <definedName name="IQRCoverDataDU10" hidden="1">#REF!</definedName>
    <definedName name="IQRCoverDataDV10" hidden="1">#REF!</definedName>
    <definedName name="IQRCoverDataDZ10" hidden="1">#REF!</definedName>
    <definedName name="IQRCoverDataE10" hidden="1">#REF!</definedName>
    <definedName name="IQRCoverDataEA10" hidden="1">#REF!</definedName>
    <definedName name="IQRCoverDataEE10" hidden="1">#REF!</definedName>
    <definedName name="IQRCoverDataEF10" hidden="1">#REF!</definedName>
    <definedName name="IQRCoverDataEJ10" hidden="1">#REF!</definedName>
    <definedName name="IQRCoverDataEK10" hidden="1">#REF!</definedName>
    <definedName name="IQRCoverDataEO10" hidden="1">#REF!</definedName>
    <definedName name="IQRCoverDataEP10" hidden="1">#REF!</definedName>
    <definedName name="IQRCoverDataET10" hidden="1">#REF!</definedName>
    <definedName name="IQRCoverDataEU10" hidden="1">#REF!</definedName>
    <definedName name="IQRCoverDataEY10" hidden="1">#REF!</definedName>
    <definedName name="IQRCoverDataEZ10" hidden="1">#REF!</definedName>
    <definedName name="IQRCoverDataF10" hidden="1">#REF!</definedName>
    <definedName name="IQRCoverDataFD10" hidden="1">#REF!</definedName>
    <definedName name="IQRCoverDataFE10" hidden="1">#REF!</definedName>
    <definedName name="IQRCoverDataFI10" hidden="1">#REF!</definedName>
    <definedName name="IQRCoverDataFJ10" hidden="1">#REF!</definedName>
    <definedName name="IQRCoverDataJ10" hidden="1">#REF!</definedName>
    <definedName name="IQRCoverDataK10" hidden="1">#REF!</definedName>
    <definedName name="IQRCoverDataO10" hidden="1">#REF!</definedName>
    <definedName name="IQRCoverDataP10" hidden="1">#REF!</definedName>
    <definedName name="IQRCoverDataT10" hidden="1">#REF!</definedName>
    <definedName name="IQRCoverDataU10" hidden="1">#REF!</definedName>
    <definedName name="IQRCoverDataY10" hidden="1">#REF!</definedName>
    <definedName name="IQRCoverDataZ10" hidden="1">#REF!</definedName>
    <definedName name="IQRCoveringContributorsV33" hidden="1">#REF!</definedName>
    <definedName name="IQRD1" hidden="1">"$D$2:$D$92"</definedName>
    <definedName name="IQRD12" hidden="1">"$D$13:$D$31"</definedName>
    <definedName name="IQRD2" hidden="1">"$D$3:$D$2387"</definedName>
    <definedName name="IQRD3" hidden="1">"$D$4:$D$1258"</definedName>
    <definedName name="IQRD4" hidden="1">"$D$5"</definedName>
    <definedName name="IQRD9" hidden="1">"$D$10:$D$2524"</definedName>
    <definedName name="IQRDataAA8" hidden="1">#REF!</definedName>
    <definedName name="IQRDataAB8" hidden="1">#REF!</definedName>
    <definedName name="IQRDataAD8" hidden="1">#REF!</definedName>
    <definedName name="IQRDataAF8" hidden="1">#REF!</definedName>
    <definedName name="IQRDataAW8" hidden="1">#REF!</definedName>
    <definedName name="IQRDataAY8" hidden="1">#REF!</definedName>
    <definedName name="IQRDataB8" hidden="1">#REF!</definedName>
    <definedName name="IQRDataBK8" hidden="1">#REF!</definedName>
    <definedName name="IQRDataBL8" hidden="1">#REF!</definedName>
    <definedName name="IQRDataBN8" hidden="1">#REF!</definedName>
    <definedName name="IQRDataBP8" hidden="1">#REF!</definedName>
    <definedName name="IQRDataC8" hidden="1">#REF!</definedName>
    <definedName name="IQRDataD8" hidden="1">#REF!</definedName>
    <definedName name="IQRDataF8" hidden="1">#REF!</definedName>
    <definedName name="IQRDataG8" hidden="1">#REF!</definedName>
    <definedName name="IQRDataH8" hidden="1">#REF!</definedName>
    <definedName name="IQRDataV11" hidden="1">#REF!</definedName>
    <definedName name="IQRDataV9" hidden="1">#REF!</definedName>
    <definedName name="IQRDataW8" hidden="1">#REF!</definedName>
    <definedName name="IQRDataX8" hidden="1">#REF!</definedName>
    <definedName name="IQRDataY8" hidden="1">#REF!</definedName>
    <definedName name="IQRDataZ8" hidden="1">#REF!</definedName>
    <definedName name="IQRE12" hidden="1">"$E$13:$E$265"</definedName>
    <definedName name="IQRE2" hidden="1">"$E$3:$E$196"</definedName>
    <definedName name="IQRE3" hidden="1">"$E$4:$E$255"</definedName>
    <definedName name="IQRE4" hidden="1">"$E$5:$E$73"</definedName>
    <definedName name="IQRE9" hidden="1">"$E$10:$E$2524"</definedName>
    <definedName name="IQRF12" hidden="1">"$F$13:$F$265"</definedName>
    <definedName name="IQRF2" hidden="1">"$F$3:$F$516"</definedName>
    <definedName name="IQRF3" hidden="1">"$F$4:$F$291"</definedName>
    <definedName name="IQRF32" hidden="1">"$F$33:$F$89"</definedName>
    <definedName name="IQRF4" hidden="1">"$F$5:$F$73"</definedName>
    <definedName name="IQRFinData2E10" hidden="1">#REF!</definedName>
    <definedName name="IQRFinData2F10" hidden="1">#REF!</definedName>
    <definedName name="IQRFinDataA8" hidden="1">#REF!</definedName>
    <definedName name="IQRFinDataAD10" hidden="1">#REF!</definedName>
    <definedName name="IQRFinDataAE10" hidden="1">#REF!</definedName>
    <definedName name="IQRFinDataAE8" hidden="1">#REF!</definedName>
    <definedName name="IQRFinDataAF8" hidden="1">#REF!</definedName>
    <definedName name="IQRFinDataAI10" hidden="1">#REF!</definedName>
    <definedName name="IQRFinDataAJ10" hidden="1">#REF!</definedName>
    <definedName name="IQRFinDataAN10" hidden="1">#REF!</definedName>
    <definedName name="IQRFinDataAO10" hidden="1">#REF!</definedName>
    <definedName name="IQRFinDataAO8" hidden="1">#REF!</definedName>
    <definedName name="IQRFinDataAP8" hidden="1">#REF!</definedName>
    <definedName name="IQRFinDataAS10" hidden="1">#REF!</definedName>
    <definedName name="IQRFinDataAT10" hidden="1">#REF!</definedName>
    <definedName name="IQRFinDataAT8" hidden="1">#REF!</definedName>
    <definedName name="IQRFinDataAU8" hidden="1">#REF!</definedName>
    <definedName name="IQRFinDataAX10" hidden="1">#REF!</definedName>
    <definedName name="IQRFinDataAY10" hidden="1">#REF!</definedName>
    <definedName name="IQRFinDataAY8" hidden="1">#REF!</definedName>
    <definedName name="IQRFinDataAZ8" hidden="1">#REF!</definedName>
    <definedName name="IQRFinDataB8" hidden="1">#REF!</definedName>
    <definedName name="IQRFinDataBC10" hidden="1">#REF!</definedName>
    <definedName name="IQRFinDataBD10" hidden="1">#REF!</definedName>
    <definedName name="IQRFinDataBD8" hidden="1">#REF!</definedName>
    <definedName name="IQRFinDataBE8" hidden="1">#REF!</definedName>
    <definedName name="IQRFinDataBH10" hidden="1">#REF!</definedName>
    <definedName name="IQRFinDataBI10" hidden="1">#REF!</definedName>
    <definedName name="IQRFinDataBI8" hidden="1">#REF!</definedName>
    <definedName name="IQRFinDataBJ8" hidden="1">#REF!</definedName>
    <definedName name="IQRFinDataBM10" hidden="1">#REF!</definedName>
    <definedName name="IQRFinDataBN10" hidden="1">#REF!</definedName>
    <definedName name="IQRFinDataBN8" hidden="1">#REF!</definedName>
    <definedName name="IQRFinDataBO8" hidden="1">#REF!</definedName>
    <definedName name="IQRFinDataBR10" hidden="1">#REF!</definedName>
    <definedName name="IQRFinDataBS10" hidden="1">#REF!</definedName>
    <definedName name="IQRFinDataBW10" hidden="1">#REF!</definedName>
    <definedName name="IQRFinDataBX10" hidden="1">#REF!</definedName>
    <definedName name="IQRFinDataBX8" hidden="1">#REF!</definedName>
    <definedName name="IQRFinDataBY8" hidden="1">#REF!</definedName>
    <definedName name="IQRFinDataCB10" hidden="1">#REF!</definedName>
    <definedName name="IQRFinDataCC10" hidden="1">#REF!</definedName>
    <definedName name="IQRFinDataCG10" hidden="1">#REF!</definedName>
    <definedName name="IQRFinDataCH10" hidden="1">#REF!</definedName>
    <definedName name="IQRFinDataCL10" hidden="1">#REF!</definedName>
    <definedName name="IQRFinDataCM10" hidden="1">#REF!</definedName>
    <definedName name="IQRFinDataCM8" hidden="1">#REF!</definedName>
    <definedName name="IQRFinDataCN8" hidden="1">#REF!</definedName>
    <definedName name="IQRFinDataCQ10" hidden="1">#REF!</definedName>
    <definedName name="IQRFinDataCR10" hidden="1">#REF!</definedName>
    <definedName name="IQRFinDataCV10" hidden="1">#REF!</definedName>
    <definedName name="IQRFinDataCW10" hidden="1">#REF!</definedName>
    <definedName name="IQRFinDataCW8" hidden="1">#REF!</definedName>
    <definedName name="IQRFinDataCX8" hidden="1">#REF!</definedName>
    <definedName name="IQRFinDataDF10" hidden="1">#REF!</definedName>
    <definedName name="IQRFinDataDG10" hidden="1">#REF!</definedName>
    <definedName name="IQRFinDataDG8" hidden="1">#REF!</definedName>
    <definedName name="IQRFinDataDH8" hidden="1">#REF!</definedName>
    <definedName name="IQRFinDataDP10" hidden="1">#REF!</definedName>
    <definedName name="IQRFinDataDQ10" hidden="1">#REF!</definedName>
    <definedName name="IQRFinDataDQ8" hidden="1">#REF!</definedName>
    <definedName name="IQRFinDataDR8" hidden="1">#REF!</definedName>
    <definedName name="IQRFinDataDU10" hidden="1">#REF!</definedName>
    <definedName name="IQRFinDataDV10" hidden="1">#REF!</definedName>
    <definedName name="IQRFinDataDV8" hidden="1">#REF!</definedName>
    <definedName name="IQRFinDataDW8" hidden="1">#REF!</definedName>
    <definedName name="IQRFinDataE10" hidden="1">#REF!</definedName>
    <definedName name="IQRFinDataE8" hidden="1">#REF!</definedName>
    <definedName name="IQRFinDataE9" hidden="1">#REF!</definedName>
    <definedName name="IQRFinDataEJ10" hidden="1">#REF!</definedName>
    <definedName name="IQRFinDataEK10" hidden="1">#REF!</definedName>
    <definedName name="IQRFinDataEK8" hidden="1">#REF!</definedName>
    <definedName name="IQRFinDataEL8" hidden="1">#REF!</definedName>
    <definedName name="IQRFinDataEO10" hidden="1">#REF!</definedName>
    <definedName name="IQRFinDataEP10" hidden="1">#REF!</definedName>
    <definedName name="IQRFinDataEP8" hidden="1">#REF!</definedName>
    <definedName name="IQRFinDataEQ8" hidden="1">#REF!</definedName>
    <definedName name="IQRFinDataET10" hidden="1">#REF!</definedName>
    <definedName name="IQRFinDataEU10" hidden="1">#REF!</definedName>
    <definedName name="IQRFinDataEU8" hidden="1">#REF!</definedName>
    <definedName name="IQRFinDataEV8" hidden="1">#REF!</definedName>
    <definedName name="IQRFinDataF10" hidden="1">#REF!</definedName>
    <definedName name="IQRFinDataF8" hidden="1">#REF!</definedName>
    <definedName name="IQRFinDataF9" hidden="1">#REF!</definedName>
    <definedName name="IQRFinDataFN10" hidden="1">#REF!</definedName>
    <definedName name="IQRFinDataFO10" hidden="1">#REF!</definedName>
    <definedName name="IQRFinDataFO8" hidden="1">#REF!</definedName>
    <definedName name="IQRFinDataFP8" hidden="1">#REF!</definedName>
    <definedName name="IQRFinDataFX10" hidden="1">#REF!</definedName>
    <definedName name="IQRFinDataFY10" hidden="1">#REF!</definedName>
    <definedName name="IQRFinDataFY8" hidden="1">#REF!</definedName>
    <definedName name="IQRFinDataFZ8" hidden="1">#REF!</definedName>
    <definedName name="IQRFinDataG8" hidden="1">#REF!</definedName>
    <definedName name="IQRFinDataGH10" hidden="1">#REF!</definedName>
    <definedName name="IQRFinDataGI10" hidden="1">#REF!</definedName>
    <definedName name="IQRFinDataGI8" hidden="1">#REF!</definedName>
    <definedName name="IQRFinDataGJ8" hidden="1">#REF!</definedName>
    <definedName name="IQRFinDataGM10" hidden="1">#REF!</definedName>
    <definedName name="IQRFinDataGN10" hidden="1">#REF!</definedName>
    <definedName name="IQRFinDataGN8" hidden="1">#REF!</definedName>
    <definedName name="IQRFinDataGO8" hidden="1">#REF!</definedName>
    <definedName name="IQRFinDataGS8" hidden="1">#REF!</definedName>
    <definedName name="IQRFinDataGT8" hidden="1">#REF!</definedName>
    <definedName name="IQRFinDataGW10" hidden="1">#REF!</definedName>
    <definedName name="IQRFinDataGX10" hidden="1">#REF!</definedName>
    <definedName name="IQRFinDataGX8" hidden="1">#REF!</definedName>
    <definedName name="IQRFinDataGY8" hidden="1">#REF!</definedName>
    <definedName name="IQRFinDataHB10" hidden="1">#REF!</definedName>
    <definedName name="IQRFinDataHC10" hidden="1">#REF!</definedName>
    <definedName name="IQRFinDataHC8" hidden="1">#REF!</definedName>
    <definedName name="IQRFinDataHD8" hidden="1">#REF!</definedName>
    <definedName name="IQRFinDataHG10" hidden="1">#REF!</definedName>
    <definedName name="IQRFinDataHH10" hidden="1">#REF!</definedName>
    <definedName name="IQRFinDataHH8" hidden="1">#REF!</definedName>
    <definedName name="IQRFinDataHI8" hidden="1">#REF!</definedName>
    <definedName name="IQRFinDataHL10" hidden="1">#REF!</definedName>
    <definedName name="IQRFinDataHM10" hidden="1">#REF!</definedName>
    <definedName name="IQRFinDataHM8" hidden="1">#REF!</definedName>
    <definedName name="IQRFinDataHN8" hidden="1">#REF!</definedName>
    <definedName name="IQRFinDataJ10" hidden="1">#REF!</definedName>
    <definedName name="IQRFinDataK10" hidden="1">#REF!</definedName>
    <definedName name="IQRFinDataO10" hidden="1">#REF!</definedName>
    <definedName name="IQRFinDataP10" hidden="1">#REF!</definedName>
    <definedName name="IQRFinDataP8" hidden="1">#REF!</definedName>
    <definedName name="IQRFinDataQ8" hidden="1">#REF!</definedName>
    <definedName name="IQRFinDataT10" hidden="1">#REF!</definedName>
    <definedName name="IQRFinDataU10" hidden="1">#REF!</definedName>
    <definedName name="IQRFinDataU8" hidden="1">#REF!</definedName>
    <definedName name="IQRFinDataV8" hidden="1">#REF!</definedName>
    <definedName name="IQRFinDataY10" hidden="1">#REF!</definedName>
    <definedName name="IQRFinDataZ10" hidden="1">#REF!</definedName>
    <definedName name="IQRFocusCompanyAL8" hidden="1">#REF!</definedName>
    <definedName name="IQRFocusCompanyAM8" hidden="1">#REF!</definedName>
    <definedName name="IQRFocusCompanyAN7" hidden="1">#REF!</definedName>
    <definedName name="IQRFocusCompanyAN8" hidden="1">#REF!</definedName>
    <definedName name="IQRFocusCompanyAO7" hidden="1">#REF!</definedName>
    <definedName name="IQRFocusCompanyAO8" hidden="1">#REF!</definedName>
    <definedName name="IQRFocusCompanyAP7" hidden="1">#REF!</definedName>
    <definedName name="IQRFocusCompanyAS7" hidden="1">#REF!</definedName>
    <definedName name="IQRFocusCompanyAT7" hidden="1">#REF!</definedName>
    <definedName name="IQRFocusCompanyAU7" hidden="1">#REF!</definedName>
    <definedName name="IQRFocusCompanyAV7" hidden="1">#REF!</definedName>
    <definedName name="IQRFocusCompanyAW7" hidden="1">#REF!</definedName>
    <definedName name="IQRFocusCompanyAX7" hidden="1">#REF!</definedName>
    <definedName name="IQRFocusCompanyAY7" hidden="1">#REF!</definedName>
    <definedName name="IQRFocusCompanyBD7" hidden="1">#REF!</definedName>
    <definedName name="IQRFocusCompanyBH8" hidden="1">#REF!</definedName>
    <definedName name="IQRFocusCompanyBJ8" hidden="1">#REF!</definedName>
    <definedName name="IQRFocusCompanyBX7" hidden="1">#REF!</definedName>
    <definedName name="IQRFocusCompanyBY7" hidden="1">#REF!</definedName>
    <definedName name="IQRFocusCompanyP18" hidden="1">#REF!</definedName>
    <definedName name="IQRFocusCompanyW140" hidden="1">#REF!</definedName>
    <definedName name="IQRFocusCompanyW147" hidden="1">#REF!</definedName>
    <definedName name="IQRFocusCompanyX140" hidden="1">#REF!</definedName>
    <definedName name="IQRFocusCompanyX149" hidden="1">#REF!</definedName>
    <definedName name="IQRG12" hidden="1">"$G$13:$G$31"</definedName>
    <definedName name="IQRG15" hidden="1">"$G$16:$G$267"</definedName>
    <definedName name="IQRG3" hidden="1">"$G$4:$G$915"</definedName>
    <definedName name="IQRH12" hidden="1">"$H$13:$H$31"</definedName>
    <definedName name="IQRH1213" hidden="1">"$H$1214:$H$1329"</definedName>
    <definedName name="IQRH1329" hidden="1">"$H$1330:$H$1333"</definedName>
    <definedName name="IQRH2" hidden="1">"$H$3:$H$1212"</definedName>
    <definedName name="IQRH3" hidden="1">"$H$4:$H$94"</definedName>
    <definedName name="IQRH4" hidden="1">"$H$5:$H$73"</definedName>
    <definedName name="IQRH8" hidden="1">"$H$9:$H$30"</definedName>
    <definedName name="IQRI12" hidden="1">"$I$13:$I$20"</definedName>
    <definedName name="IQRI4" hidden="1">"$I$5:$I$73"</definedName>
    <definedName name="IQRJ12" hidden="1">"$J$13:$J$265"</definedName>
    <definedName name="IQRK12" hidden="1">"$K$13:$K$265"</definedName>
    <definedName name="IQRK2" hidden="1">"$K$3:$K$196"</definedName>
    <definedName name="IQRK3" hidden="1">"$K$4:$K$255"</definedName>
    <definedName name="IQRK4" hidden="1">"$K$5:$K$95"</definedName>
    <definedName name="IQRL1" hidden="1">"$L$2:$L$1256"</definedName>
    <definedName name="IQRL12" hidden="1">"$L$13:$L$31"</definedName>
    <definedName name="IQRM12" hidden="1">"$M$13:$M$20"</definedName>
    <definedName name="IQRM5" hidden="1">"$M$6:$M$371"</definedName>
    <definedName name="IQRMultiplesAE8" hidden="1">#REF!</definedName>
    <definedName name="IQRMultiplesAF8" hidden="1">#REF!</definedName>
    <definedName name="IQRN12" hidden="1">"$N$13:$N$14"</definedName>
    <definedName name="IQRN2" hidden="1">"$N$3:$N$65"</definedName>
    <definedName name="IQRN4" hidden="1">"$N$5:$N$75"</definedName>
    <definedName name="IQRO12" hidden="1">"$O$13:$O$31"</definedName>
    <definedName name="IQRO2" hidden="1">"$O$3:$O$65"</definedName>
    <definedName name="IQRO4" hidden="1">"$O$5:$O$75"</definedName>
    <definedName name="IQRO8" hidden="1">"$O$9:$O$374"</definedName>
    <definedName name="IQRP10" hidden="1">"$Q$10:$AH$10"</definedName>
    <definedName name="IQRP11" hidden="1">"$Q$11:$AH$11"</definedName>
    <definedName name="IQRP12" hidden="1">"$P$13:$P$74"</definedName>
    <definedName name="IQRP13" hidden="1">"$Q$13:$AH$13"</definedName>
    <definedName name="IQRP14" hidden="1">"$Q$14:$AH$14"</definedName>
    <definedName name="IQRP15" hidden="1">"$Q$15:$AH$15"</definedName>
    <definedName name="IQRP16" hidden="1">"$Q$16:$AH$16"</definedName>
    <definedName name="IQRP17" hidden="1">"$Q$17:$AJ$17"</definedName>
    <definedName name="IQRP4" hidden="1">"$P$5:$P$1260"</definedName>
    <definedName name="IQRP5" hidden="1">"$Q$5:$AH$5"</definedName>
    <definedName name="IQRP6" hidden="1">"$Q$6:$AH$6"</definedName>
    <definedName name="IQRP7" hidden="1">"$Q$7:$AH$7"</definedName>
    <definedName name="IQRP8" hidden="1">"$Q$8:$AH$8"</definedName>
    <definedName name="IQRP9" hidden="1">"$Q$9:$AH$9"</definedName>
    <definedName name="IQRQ12" hidden="1">"$Q$13:$Q$74"</definedName>
    <definedName name="IQRQ2" hidden="1">"$Q$3:$Q$2081"</definedName>
    <definedName name="IQRR12" hidden="1">"$R$13:$R$31"</definedName>
    <definedName name="IQRR2" hidden="1">"$R$3:$R$65"</definedName>
    <definedName name="IQRR4" hidden="1">"$R$5:$R$75"</definedName>
    <definedName name="IQRS12" hidden="1">"$S$13:$S$31"</definedName>
    <definedName name="IQRS3" hidden="1">"$S$4:$S$255"</definedName>
    <definedName name="IQRS4" hidden="1">"$S$5:$S$75"</definedName>
    <definedName name="IQRSheet1G3" hidden="1">#REF!</definedName>
    <definedName name="IQRSheet2B12" hidden="1">'[73]IIFL PE'!#REF!</definedName>
    <definedName name="IQRSheet2C12" hidden="1">'[73]IIFL PE'!#REF!</definedName>
    <definedName name="IQRSheet2D12" hidden="1">'[73]IIFL PE'!#REF!</definedName>
    <definedName name="IQRSheet2E12" hidden="1">'[73]IIFL PE'!#REF!</definedName>
    <definedName name="IQRSheet2F12" hidden="1">'[73]IIFL PE'!#REF!</definedName>
    <definedName name="IQRSheet2G12" hidden="1">'[73]IIFL PE'!#REF!</definedName>
    <definedName name="IQRSheet2H12" hidden="1">'[73]IIFL PE'!#REF!</definedName>
    <definedName name="IQRSheet2I12" hidden="1">'[73]IIFL PE'!#REF!</definedName>
    <definedName name="IQRSheet2J12" hidden="1">'[73]IIFL PE'!#REF!</definedName>
    <definedName name="IQRSheet2K12" hidden="1">'[73]IIFL PE'!#REF!</definedName>
    <definedName name="IQRSheet2L12" hidden="1">'[73]IIFL PE'!#REF!</definedName>
    <definedName name="IQRSheet2M12" hidden="1">'[73]IIFL PE'!#REF!</definedName>
    <definedName name="IQRSheet2N12" hidden="1">'[73]IIFL PE'!#REF!</definedName>
    <definedName name="IQRSheet2O12" hidden="1">'[73]IIFL PE'!#REF!</definedName>
    <definedName name="IQRSheet2P12" hidden="1">'[73]IIFL PE'!#REF!</definedName>
    <definedName name="IQRSheet2Q12" hidden="1">'[73]IIFL PE'!#REF!</definedName>
    <definedName name="IQRSheet2R12" hidden="1">'[73]IIFL PE'!#REF!</definedName>
    <definedName name="IQRSheet2S12" hidden="1">'[73]IIFL PE'!#REF!</definedName>
    <definedName name="IQRSheet2T12" hidden="1">'[73]IIFL PE'!#REF!</definedName>
    <definedName name="IQRSheet2U12" hidden="1">'[73]IIFL PE'!#REF!</definedName>
    <definedName name="IQRSheet2V12" hidden="1">'[73]IIFL PE'!#REF!</definedName>
    <definedName name="IQRSheet2W12" hidden="1">'[73]IIFL PE'!#REF!</definedName>
    <definedName name="IQRSheet2X12" hidden="1">'[73]IIFL PE'!#REF!</definedName>
    <definedName name="IQRSheet2Y12" hidden="1">'[73]IIFL PE'!#REF!</definedName>
    <definedName name="IQRSummaryBC91" hidden="1">'[74]Earning Analysis'!#REF!</definedName>
    <definedName name="IQRSummaryBD107" hidden="1">'[74]Earning Analysis'!#REF!</definedName>
    <definedName name="IQRSummaryBD122" hidden="1">'[74]Earning Analysis'!#REF!</definedName>
    <definedName name="IQRSummaryBD136" hidden="1">'[74]Earning Analysis'!#REF!</definedName>
    <definedName name="IQRSummaryBD137" hidden="1">'[74]Earning Analysis'!#REF!</definedName>
    <definedName name="IQRSummaryBD91" hidden="1">'[74]Earning Analysis'!#REF!</definedName>
    <definedName name="IQRSummaryBD92" hidden="1">'[74]Earning Analysis'!#REF!</definedName>
    <definedName name="IQRSummaryBD93" hidden="1">'[74]Earning Analysis'!#REF!</definedName>
    <definedName name="IQRSummaryBD95" hidden="1">'[74]Earning Analysis'!#REF!</definedName>
    <definedName name="IQRSummaryBD99" hidden="1">'[74]Earning Analysis'!#REF!</definedName>
    <definedName name="IQRSummaryBF91" hidden="1">'[74]Earning Analysis'!#REF!</definedName>
    <definedName name="IQRSummaryBG91" hidden="1">'[74]Earning Analysis'!#REF!</definedName>
    <definedName name="IQRSummaryBH107" hidden="1">'[74]Earning Analysis'!#REF!</definedName>
    <definedName name="IQRSummaryBH122" hidden="1">'[74]Earning Analysis'!#REF!</definedName>
    <definedName name="IQRSummaryBH136" hidden="1">'[74]Earning Analysis'!#REF!</definedName>
    <definedName name="IQRSummaryBH137" hidden="1">'[74]Earning Analysis'!#REF!</definedName>
    <definedName name="IQRSummaryBH91" hidden="1">'[74]Earning Analysis'!#REF!</definedName>
    <definedName name="IQRSummaryBH92" hidden="1">'[74]Earning Analysis'!#REF!</definedName>
    <definedName name="IQRSummaryBH93" hidden="1">'[74]Earning Analysis'!#REF!</definedName>
    <definedName name="IQRSummaryBH95" hidden="1">'[74]Earning Analysis'!#REF!</definedName>
    <definedName name="IQRSummaryBH99" hidden="1">'[74]Earning Analysis'!#REF!</definedName>
    <definedName name="IQRT12" hidden="1">"$T$13:$T$74"</definedName>
    <definedName name="IQRU12" hidden="1">"$U$13:$U$74"</definedName>
    <definedName name="IQRU2" hidden="1">"$U$3:$U$65"</definedName>
    <definedName name="IQRV2" hidden="1">"$V$3:$V$3931"</definedName>
    <definedName name="IQRV33" hidden="1">"$V$34:$V$42"</definedName>
    <definedName name="IQRW2" hidden="1">"$W$3:$W$3931"</definedName>
    <definedName name="IQRW3" hidden="1">"$W$4:$W$255"</definedName>
    <definedName name="IQRX12" hidden="1">"$X$13:$X$74"</definedName>
    <definedName name="IQRX2" hidden="1">"$X$3:$X$66"</definedName>
    <definedName name="IQRX9" hidden="1">"$X$10:$X$260"</definedName>
    <definedName name="IQRY12" hidden="1">"$Y$13:$Y$74"</definedName>
    <definedName name="iQShowHideColumns" hidden="1">"iQShowAll"</definedName>
    <definedName name="is" localSheetId="8">'[9]E&amp;P'!#REF!</definedName>
    <definedName name="is" localSheetId="7">'[9]E&amp;P'!#REF!</definedName>
    <definedName name="is">'[9]E&amp;P'!#REF!</definedName>
    <definedName name="ISitem">'[75]TMTA-IS'!$A$1:$A$65536</definedName>
    <definedName name="ISQuarter">'[75]TMTA-IS'!$A$1:$IV$1</definedName>
    <definedName name="IStQuarter">'[75]TMTA-IS'!$A$1:$IV$1</definedName>
    <definedName name="Jointfranchisesoth">'[2]Rev Drivers'!$A$154:$AV$177</definedName>
    <definedName name="k" localSheetId="8">ADP!k</definedName>
    <definedName name="k" localSheetId="7">Schizophrenia!k</definedName>
    <definedName name="k">#N/A</definedName>
    <definedName name="Kraft_Foods_Group_Inc">OFFSET('[40]Data (Dairy)'!$AE$11,,,COUNTA('[40]Data (Dairy)'!$AE$11:$AE$10000))</definedName>
    <definedName name="Labour_and_Materials">[30]Model!#REF!</definedName>
    <definedName name="Labour_and_Materials_Rate">[30]Model!#REF!</definedName>
    <definedName name="LAnnuaire_Revenues">[8]P_L!$A$10:$IV$10</definedName>
    <definedName name="LastDate" localSheetId="11">[6]Sheet1!$Z$9</definedName>
    <definedName name="LastDate">[6]Sheet1!$Z$9</definedName>
    <definedName name="LastListUpdate">0</definedName>
    <definedName name="LatinAmOps">[22]Income!$A$351:$AH$444</definedName>
    <definedName name="LaunchFormulaLookup" localSheetId="8">#N/A</definedName>
    <definedName name="LaunchFormulaLookup" localSheetId="11">'Product NPV-old'!LaunchFormulaLookup</definedName>
    <definedName name="LaunchFormulaLookup" localSheetId="7">#N/A</definedName>
    <definedName name="LaunchFormulaLookup">#N/A</definedName>
    <definedName name="limcount" hidden="1">1</definedName>
    <definedName name="Linking_Text_47">'[76]Company Tearsheet'!$A$1</definedName>
    <definedName name="LionDataSheetRange" localSheetId="8">#REF!,#REF!,#REF!</definedName>
    <definedName name="LionDataSheetRange" localSheetId="7">#REF!,#REF!,#REF!</definedName>
    <definedName name="LionDataSheetRange">#REF!,#REF!,#REF!</definedName>
    <definedName name="LionKeyDatesScreen" localSheetId="8">#REF!,#REF!</definedName>
    <definedName name="LionKeyDatesScreen" localSheetId="7">#REF!,#REF!</definedName>
    <definedName name="LionKeyDatesScreen">#REF!,#REF!</definedName>
    <definedName name="Litre_Gallon">[42]Assumptions!$B$4</definedName>
    <definedName name="lnk_CoName" hidden="1">[77]ValueLink!$K$8</definedName>
    <definedName name="lnk_countryID" hidden="1">[77]ValueLink!$A$4</definedName>
    <definedName name="lnk_cpyID" hidden="1">[77]ValueLink!$A$3</definedName>
    <definedName name="lnk_display_Currency" hidden="1">[77]ValueLink!$M$2</definedName>
    <definedName name="lnk_IndustryType" hidden="1">[77]ValueLink!$A$5</definedName>
    <definedName name="lnk_LastFiscalYear" hidden="1">[77]ValueLink!$A$9</definedName>
    <definedName name="lnk_numForecastYears" hidden="1">[77]ValueLink!$A$8</definedName>
    <definedName name="lnk_numHistoricalYears" hidden="1">[77]ValueLink!$A$7</definedName>
    <definedName name="lnk_Print_Area" hidden="1">[77]ValueLink!$I$1:$AC$143</definedName>
    <definedName name="lnk_rData_Start_Result" hidden="1">'[77]CFROI Results'!$O$28</definedName>
    <definedName name="lnk_rDataStart" hidden="1">[77]ValueLink!$O$13</definedName>
    <definedName name="lnk_rSourceFore" hidden="1">[77]ValueLink!$DG$10:$DG$187</definedName>
    <definedName name="lnk_rSourceFore1st" hidden="1">[77]ValueLink!$DF$10:$DF$187</definedName>
    <definedName name="lnk_rSourceHist" hidden="1">[77]ValueLink!$DE$10:$DE$187</definedName>
    <definedName name="lnk_rYearRow" hidden="1">[77]ValueLink!$A$11</definedName>
    <definedName name="lnk_rYearRow_Result" hidden="1">'[77]CFROI Results'!$A$26</definedName>
    <definedName name="lnk_ScenarioName" hidden="1">[77]ValueLink!$K$10</definedName>
    <definedName name="lnk_TICK" hidden="1">[77]ValueLink!$A$2</definedName>
    <definedName name="lnk_update" hidden="1">[77]ValueLink!$A$1</definedName>
    <definedName name="lnk_version" hidden="1">[77]ValueLink!$A$6</definedName>
    <definedName name="Loan_payable">[30]Model!#REF!</definedName>
    <definedName name="Long_Term_Debt">[18]Yields!A$85</definedName>
    <definedName name="LowPrice" localSheetId="11">[6]Sheet1!$Z$3</definedName>
    <definedName name="LowPrice">[6]Sheet1!$Z$3</definedName>
    <definedName name="ltdebt03">'[43]Financial Calculations'!$O$273</definedName>
    <definedName name="ltdebt04">'[43]Financial Calculations'!$U$273</definedName>
    <definedName name="ltdebt05">'[78]Financial Calculations'!$AA$271</definedName>
    <definedName name="ltdebt06">'[79]Printable Financial Model'!$AM$142</definedName>
    <definedName name="ltdebt2005">'[61]Forecast Financials'!$AB$379</definedName>
    <definedName name="ltdebt2006">'[62]Forecast Financials'!$AI$383</definedName>
    <definedName name="M_PlaceofPath" localSheetId="2" hidden="1">"G:\SECTORS\Hardgoods\HARDWARE\LOW\Low_VDF.xls"</definedName>
    <definedName name="M_PlaceofPath" hidden="1">"F:\ABARBER\apb\VBA Models\jnj_vdf.xls"</definedName>
    <definedName name="M_PlaceofPath2" hidden="1">"F:\ABARBER\apb\VBA Models\bsx_vdf.xls"</definedName>
    <definedName name="macaronigrill">'[2]Rev Drivers'!$A$108:$AV$136</definedName>
    <definedName name="Maint_days_year">[42]Assumptions!$B$60</definedName>
    <definedName name="Maint_shut_down">[42]Assumptions!$B$61</definedName>
    <definedName name="Man_Comp_Stat_CG_BM" localSheetId="8">'[25]Data Validation'!$I:$I</definedName>
    <definedName name="Man_Comp_Stat_CG_BM" localSheetId="7">'[25]Data Validation'!$I:$I</definedName>
    <definedName name="Man_Comp_Stat_CG_BM">'[25]Data Validation'!$I:$I</definedName>
    <definedName name="Market_Cap_CG_BM" localSheetId="8">'[25]Data Validation'!$R:$R</definedName>
    <definedName name="Market_Cap_CG_BM" localSheetId="7">'[25]Data Validation'!$R:$R</definedName>
    <definedName name="Market_Cap_CG_BM">'[25]Data Validation'!$R:$R</definedName>
    <definedName name="Marketable_securities">[30]Model!#REF!</definedName>
    <definedName name="MaxCell" localSheetId="11">[6]Sheet1!$X$7</definedName>
    <definedName name="MaxCell">[6]Sheet1!$X$7</definedName>
    <definedName name="MaxRange" localSheetId="11">[6]Sheet1!$AI$2:$AI$5</definedName>
    <definedName name="MaxRange">[6]Sheet1!$AI$2:$AI$5</definedName>
    <definedName name="max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ax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DR" localSheetId="8">[32]cmp!#REF!</definedName>
    <definedName name="MDR" localSheetId="7">[32]cmp!#REF!</definedName>
    <definedName name="MDR">[32]cmp!#REF!</definedName>
    <definedName name="MinCell" localSheetId="11">[6]Sheet1!$X$6</definedName>
    <definedName name="MinCell">[6]Sheet1!$X$6</definedName>
    <definedName name="MinRange" localSheetId="11">[6]Sheet1!$AH$2:$AH$5</definedName>
    <definedName name="MinRange">[6]Sheet1!$AH$2:$AH$5</definedName>
    <definedName name="MKTD_2" localSheetId="11">[80]MKTD!$A$3:$G$3,[80]MKTD!$A$11:$G$12,[80]MKTD!$A$27:$G$35</definedName>
    <definedName name="MKTD_2">[81]MKTD!$A$3:$G$3,[81]MKTD!$A$11:$G$12,[81]MKTD!$A$27:$G$35</definedName>
    <definedName name="ML_1g9y2u4q">'[82]P&amp;L'!$B$5:$AR$76</definedName>
    <definedName name="ML_1k9z1u3q">'[83]Preview &amp; Variance'!$B$24:$G$45</definedName>
    <definedName name="ML_2g6x3l4a">[84]Revenue!$B$6:$AM$25</definedName>
    <definedName name="ML_2j3r9k1a">[82]Charts!$B$5:$G$25</definedName>
    <definedName name="ML_2j9t7u1a">'[83]Preview &amp; Variance'!$S$25:$X$45</definedName>
    <definedName name="ML_2k1r9i3a">[82]Revenue!$B$5:$AR$38</definedName>
    <definedName name="ML_2s7r9o2a">'[85]Outlook Charts'!$B$14:$G$20</definedName>
    <definedName name="ML_2u4x3z5a">[86]Quarterly!$A$6:$AJ$112</definedName>
    <definedName name="ML_2u9x3u5a">[87]Revenue!$B$4:$BV$25</definedName>
    <definedName name="ML_3k4t7z9p">[88]Revenue!$B$5:$AD$66</definedName>
    <definedName name="ML_3k8x3t9p">[83]Revenue!$B$5:$AI$33</definedName>
    <definedName name="ML_3u7w4o5p">'[85]Outlook Charts'!$B$24:$G$30</definedName>
    <definedName name="ML_4d2v5j7l">[86]Estimate_changes!$A$2:$R$64</definedName>
    <definedName name="ML_4g3r9k4l">'[83]Preview &amp; Variance'!$B$4:$G$9</definedName>
    <definedName name="ML_5g5x3m4m">'[85]Outlook Charts'!$B$4:$G$10</definedName>
    <definedName name="ML_5s4y2z6m">'[86]Act vs Est'!$A$3:$J$64</definedName>
    <definedName name="ML_5u2y2j5m">[82]Charts!$B$30:$G$50</definedName>
    <definedName name="ML_5u5s8m5m">'[88]Report Charts'!$P$75:$U$81</definedName>
    <definedName name="ML_6k4t7z9z">[86]Products_Partners!$B$2:$D$12</definedName>
    <definedName name="ML_6s4u6z2z">'[82]BS&amp;CF'!$F$120:$K$132</definedName>
    <definedName name="ML_7k9s8u9i">'[88]P&amp;L'!$B$47:$AD$118</definedName>
    <definedName name="ML_7s7w4o2i">'[87]P&amp;L'!$B$4:$AC$87</definedName>
    <definedName name="ML_7u6z1l5i">[84]Reconstructive!$B$5:$AN$17</definedName>
    <definedName name="ML_8k7v5o9j">[85]Charts!$B$4:$G$14</definedName>
    <definedName name="ML_8s7v5o2j">'[88]Report Charts'!$B$30:$G$50</definedName>
    <definedName name="ML_9s4z1z2w">'[84]P&amp;L'!$B$5:$AM$80</definedName>
    <definedName name="ML_Table_10">'[88]P&amp;L'!$B$3:$AC$148</definedName>
    <definedName name="ML_Table_11">'[88]P&amp;L'!$B$78:$AC$148</definedName>
    <definedName name="ML_Table_13">'[88]P&amp;L'!$B$78:$AC$129</definedName>
    <definedName name="ML_Table_14">'[88]P&amp;L'!$B$5:$AC$26</definedName>
    <definedName name="ML_Table_15">'[88]P&amp;L'!$B$31:$AC$73</definedName>
    <definedName name="ML_Table_16">'[88]P&amp;L'!$B$78:$AC$111</definedName>
    <definedName name="ML_Table_17">[82]Charts!$I$5:$N$25</definedName>
    <definedName name="ML_Table_3">'[88]Report Charts'!$B$4:$G$16</definedName>
    <definedName name="ML_Table_4">'[88]Report Charts'!$B$20:$G$28</definedName>
    <definedName name="ML_Table_5">'[88]Report Charts'!$B$29:$H$38</definedName>
    <definedName name="ML_Table_7">'[86]Act vs Est'!$A$3:$K$63</definedName>
    <definedName name="ML_Table_8">[88]Valuation!$B$3:$H$11</definedName>
    <definedName name="MM">[42]Assumptions!$B$13</definedName>
    <definedName name="model">[20]AHC!$A$1:$Z$27</definedName>
    <definedName name="modelpg1">[18]Yields!$A$2:$P$59</definedName>
    <definedName name="Module1.Copyone">[89]!Module1.Copyone</definedName>
    <definedName name="Module1.Copytwo">[89]!Module1.Copytwo</definedName>
    <definedName name="MonitorCol">1</definedName>
    <definedName name="MonitorRow">1</definedName>
    <definedName name="Month">[18]Yields!A$4</definedName>
    <definedName name="Month_inYear">[42]Assumptions!$B$10</definedName>
    <definedName name="Months_CG_BM" localSheetId="8">'[25]Data Validation'!$C$6:$C$17</definedName>
    <definedName name="Months_CG_BM" localSheetId="7">'[25]Data Validation'!$C$6:$C$17</definedName>
    <definedName name="Months_CG_BM">#REF!</definedName>
    <definedName name="MPlaceofPath2" hidden="1">"F:\ABARBER\apb\VBA Models\jnj_vdf.xls"</definedName>
    <definedName name="MSCC">'[90]AGE current model'!$A:$IV</definedName>
    <definedName name="MSCCitem">'[90]AGE current model'!#REF!</definedName>
    <definedName name="MSCCQuarter">'[90]AGE current model'!#REF!</definedName>
    <definedName name="MYL_1" localSheetId="11">#REF!</definedName>
    <definedName name="MYL_2" localSheetId="11">#REF!</definedName>
    <definedName name="MYL_3" localSheetId="11">#REF!</definedName>
    <definedName name="Namenda">[31]Namenda!$A$6:$L$138</definedName>
    <definedName name="NameTar">[50]Inputs!$D$13</definedName>
    <definedName name="NAV" localSheetId="8">#REF!</definedName>
    <definedName name="NAV" localSheetId="7">#REF!</definedName>
    <definedName name="NAV">#REF!</definedName>
    <definedName name="NAV_SENSE" localSheetId="8">#REF!</definedName>
    <definedName name="NAV_SENSE" localSheetId="7">#REF!</definedName>
    <definedName name="NAV_SENSE">#REF!</definedName>
    <definedName name="nck"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estle_SA">OFFSET('[40]Data (Dairy)'!$AB$11,,,COUNTA('[40]Data (Dairy)'!$AB$11:$AB$10000))</definedName>
    <definedName name="Net_Income">[18]Yields!#REF!</definedName>
    <definedName name="Net_Income_from_Operations">[18]Yields!A$39</definedName>
    <definedName name="Net_sales_DCF">[24]DCF_VDF!$C$5:$AZ$5</definedName>
    <definedName name="netadd01">'[2]Rev Drivers'!$BE$12</definedName>
    <definedName name="netadd02">'[2]Rev Drivers'!$BF$12</definedName>
    <definedName name="NetCF">[12]TradeInputs!$F$41</definedName>
    <definedName name="netdebt2008">'[91]Misc Calc'!$F$126</definedName>
    <definedName name="new">'[92]BS&amp;CF'!$K$77:$N$81</definedName>
    <definedName name="NI_BOE_1998">'[20]E&amp;P'!$J$378</definedName>
    <definedName name="NI_BOE_1999">'[20]E&amp;P'!$K$378</definedName>
    <definedName name="NI_BOE_2000">'[20]E&amp;P'!$L$378</definedName>
    <definedName name="NI_BOE_2001">'[20]E&amp;P'!$M$378</definedName>
    <definedName name="NI_BOE_2002">'[20]E&amp;P'!$N$378</definedName>
    <definedName name="NI_BOE_2003">'[20]E&amp;P'!$O$378</definedName>
    <definedName name="NI_BOE_2004">'[20]E&amp;P'!$P$378</definedName>
    <definedName name="NI_BOE_2005">'[20]E&amp;P'!$Q$378</definedName>
    <definedName name="NI_BOE_2006">'[20]E&amp;P'!$R$378</definedName>
    <definedName name="NI_BOE_2007">'[20]E&amp;P'!$S$378</definedName>
    <definedName name="NI_BOE_2008">'[20]E&amp;P'!$T$378</definedName>
    <definedName name="NI_Intl_EP_2004">[71]EXXONMOBIL!$BI$10</definedName>
    <definedName name="NI_Total_EP_2004">[71]EXXONMOBIL!$BI$11</definedName>
    <definedName name="NI_US_EP_2004">[71]EXXONMOBIL!$BI$9</definedName>
    <definedName name="nio_95">[18]Yields!$X$41</definedName>
    <definedName name="nio_96">[18]Yields!$Y$41</definedName>
    <definedName name="nio_97">[18]Yields!$Z$41</definedName>
    <definedName name="nio_98">[18]Yields!$AA$41</definedName>
    <definedName name="no" localSheetId="8" hidden="1">{"PR1","pr1",TRUE,"Sch PR-1"}</definedName>
    <definedName name="no" localSheetId="2" hidden="1">{"PR1","pr1",TRUE,"Sch PR-1"}</definedName>
    <definedName name="no" localSheetId="7" hidden="1">{"PR1","pr1",TRUE,"Sch PR-1"}</definedName>
    <definedName name="no" hidden="1">{"PR1","pr1",TRUE,"Sch PR-1"}</definedName>
    <definedName name="NoDays">[44]PARAMETERS!$C$6</definedName>
    <definedName name="NonVascular">[93]QuartRev!$CF$2:$DH$71</definedName>
    <definedName name="NOPAT">[24]NOPAT_VDF!$C$38:$AR$38</definedName>
    <definedName name="NOPAT_DCF">[24]DCF_VDF!$C$8:$AZ$8</definedName>
    <definedName name="NOPAT_margin">[24]NOPAT_VDF!$C$107:$AR$107</definedName>
    <definedName name="NPT_1">[24]NOPAT_VDF!$P$1:$P$65536</definedName>
    <definedName name="NPT_2">[24]NOPAT_VDF!$O$1:$O$65536</definedName>
    <definedName name="NPT_3">[24]NOPAT_VDF!$N$1:$N$65536</definedName>
    <definedName name="NPT_P">[24]NOPAT_VDF!$Q$1:$Q$65536</definedName>
    <definedName name="NPV_per_share" localSheetId="11">'Product NPV-old'!$B$92</definedName>
    <definedName name="NRx">'[94]Raw Data - Rx''s'!$A$515:$A$1023</definedName>
    <definedName name="NRxData">'[94]Raw Data - Rx''s'!$A$515:$AT$1023</definedName>
    <definedName name="NudgeReturn" localSheetId="11">[6]Sheet1!#REF!</definedName>
    <definedName name="NudgeSet" localSheetId="11">[6]Sheet1!$AI$1</definedName>
    <definedName name="NudgeSet">[6]Sheet1!$AI$1</definedName>
    <definedName name="OCD">'[12]Option Portfolio'!$C$1:$C$65536</definedName>
    <definedName name="OCER" localSheetId="8">[32]cmp!#REF!</definedName>
    <definedName name="OCER" localSheetId="7">[32]cmp!#REF!</definedName>
    <definedName name="OCER">[32]cmp!#REF!</definedName>
    <definedName name="ODF">'[12]Option Portfolio'!$K$1:$K$65536</definedName>
    <definedName name="OED">'[12]Option Portfolio'!$I$1:$I$65536</definedName>
    <definedName name="OGBASE_TRANSFER" localSheetId="8">#REF!</definedName>
    <definedName name="OGBASE_TRANSFER" localSheetId="7">#REF!</definedName>
    <definedName name="OGBASE_TRANSFER">#REF!</definedName>
    <definedName name="ogunitgrow00">'[2]Rev Drivers'!$AZ$68</definedName>
    <definedName name="ogunitgrow01">'[2]Rev Drivers'!$BA$68</definedName>
    <definedName name="ogunitgrow02">'[2]Rev Drivers'!$BB$68</definedName>
    <definedName name="ogunitgrowth03">'[2]Rev Drivers'!$BC$68</definedName>
    <definedName name="ogunits01">'[2]Rev Drivers'!$BA$53</definedName>
    <definedName name="ogunits02">'[2]Rev Drivers'!$BB$53</definedName>
    <definedName name="OilSands" localSheetId="8">'[50]Oil Sands'!#REF!</definedName>
    <definedName name="OilSands" localSheetId="7">'[50]Oil Sands'!#REF!</definedName>
    <definedName name="OilSands">'[50]Oil Sands'!#REF!</definedName>
    <definedName name="OL_1">'[95]PV of Op Leases_VDF'!$AD$1:$AD$65536</definedName>
    <definedName name="OnShow" localSheetId="8">#N/A</definedName>
    <definedName name="OnShow" localSheetId="11">'Product NPV-old'!OnShow</definedName>
    <definedName name="OnShow" localSheetId="7">#N/A</definedName>
    <definedName name="OnShow">#N/A</definedName>
    <definedName name="Ontario_as_a___of_store_base">'[67]3'!$C$6</definedName>
    <definedName name="Op_days">[42]Assumptions!$B$40</definedName>
    <definedName name="OPD">'[12]Option Portfolio'!$D$1:$D$65536</definedName>
    <definedName name="Operating_Expenses">[30]Model!#REF!</definedName>
    <definedName name="Operating_Income">[18]Yields!A$21</definedName>
    <definedName name="OpLIBOR360">[12]TradeInputs!$S$14</definedName>
    <definedName name="OpLIBOR365">[12]TradeInputs!$S$15</definedName>
    <definedName name="OpsysOrd">'[96]B  Status Quo'!$F$7</definedName>
    <definedName name="OpsysPref">'[96]B  Status Quo'!$F$15</definedName>
    <definedName name="Opt10.43">'[96]B  Status Quo'!$F$8</definedName>
    <definedName name="Opt14.15">'[96]B  Status Quo'!$F$9</definedName>
    <definedName name="Opt16.15">'[96]B  Status Quo'!$F$10</definedName>
    <definedName name="OptionC">'[12]Option Portfolio'!$F$1:$F$65536</definedName>
    <definedName name="OptionDCF">[12]TradeInputs!$C$33</definedName>
    <definedName name="OptionDF">[12]TradeInputs!$R$8</definedName>
    <definedName name="OptionFreq">[12]TradeInputs!$C$34</definedName>
    <definedName name="OptionNotional">'[12]Option Portfolio'!$G$1:$G$65536</definedName>
    <definedName name="OptionPortfolioValue">[12]Analytics!$D$21</definedName>
    <definedName name="OptionSpace">'[12]Option Portfolio'!$E$10:$R$16347</definedName>
    <definedName name="OptionSummary">[12]Analytics!$AB$6</definedName>
    <definedName name="OptionSummary2">[12]Analytics!$AB$7:$AI$16384</definedName>
    <definedName name="OptionType">'[12]Option Portfolio'!$E$1:$E$65536</definedName>
    <definedName name="OptionValue">'[12]Option Portfolio'!$S$10:$S$16347</definedName>
    <definedName name="OptionVol">[12]TradeInputs!$R$11</definedName>
    <definedName name="OptionVolatility">'[12]Option Portfolio'!$J$1:$J$65536</definedName>
    <definedName name="OpType">[12]TradeInputs!$C$32</definedName>
    <definedName name="OpValue">'[12]Option Portfolio'!$R$1:$R$65536</definedName>
    <definedName name="Ord">'[96]B  Status Quo'!$F$6</definedName>
    <definedName name="OrdIIP">'[96]B  Status Quo'!$F$11</definedName>
    <definedName name="Other_assets">[30]Model!#REF!</definedName>
    <definedName name="OtherBrandsOps">[22]Income!$A$583:$AH$619</definedName>
    <definedName name="OtherOps">[22]Income!$A$448:$AH$541</definedName>
    <definedName name="OValue">[12]TradeInputs!$R$36</definedName>
    <definedName name="p">#REF!</definedName>
    <definedName name="page" localSheetId="11">[6]Sheet1!$A$2:$Q$65</definedName>
    <definedName name="page">[6]Sheet1!$A$2:$Q$65</definedName>
    <definedName name="Page_1">[51]ADK!$A$30:$AW$63</definedName>
    <definedName name="Page_2">[51]ADK!$A$65:$AW$113</definedName>
    <definedName name="Page_3">[97]iQ_US_CoreIndustrials!$A$168:$AM$234</definedName>
    <definedName name="Page_4">[97]iQ_US_CoreIndustrials!$A$237:$AM$295</definedName>
    <definedName name="Parmalat_SpA">OFFSET('[40]Data (Dairy)'!$AA$11,,,COUNTA('[40]Data (Dairy)'!$AA$11:$AA$10000))</definedName>
    <definedName name="PasteCell" localSheetId="11">[6]Sheet1!$Z$275</definedName>
    <definedName name="PasteCell">[6]Sheet1!$Z$275</definedName>
    <definedName name="PasteGraph" localSheetId="8">#N/A</definedName>
    <definedName name="PasteGraph" localSheetId="11">'Product NPV-old'!PasteGraph</definedName>
    <definedName name="PasteGraph" localSheetId="7">#N/A</definedName>
    <definedName name="PasteGraph">#N/A</definedName>
    <definedName name="PayArrears">[12]TradeInputs!$C$20</definedName>
    <definedName name="PayDCF">[12]TradeInputs!$C$18</definedName>
    <definedName name="PayDF">[12]TradeInputs!$F$8</definedName>
    <definedName name="PayFixed">[12]TradeInputs!$F$20</definedName>
    <definedName name="PayFrequency">[12]TradeInputs!$C$19</definedName>
    <definedName name="PayLIBOR360">[12]TradeInputs!$F$13</definedName>
    <definedName name="PayLIBOR365">[12]TradeInputs!$F$14</definedName>
    <definedName name="PayRateType">[12]TradeInputs!$C$17</definedName>
    <definedName name="PCF">[12]TradeInputs!$F$37</definedName>
    <definedName name="PeerNames" localSheetId="11">[6]Sheet1!$AD$4</definedName>
    <definedName name="PeerNames">[6]Sheet1!$AD$4</definedName>
    <definedName name="PeerTickers" localSheetId="11">[6]Sheet1!$AD$5</definedName>
    <definedName name="PeerTickers">[6]Sheet1!$AD$5</definedName>
    <definedName name="Per_Share_amounts">[13]Master!$A$408</definedName>
    <definedName name="percent_change">#REF!</definedName>
    <definedName name="PESC" localSheetId="8">[32]cmp!#REF!</definedName>
    <definedName name="PESC" localSheetId="7">[32]cmp!#REF!</definedName>
    <definedName name="PESC">[32]cmp!#REF!</definedName>
    <definedName name="Pilgrims_Pride_Corp">OFFSET('[40]Data (Food)'!$AA$11,,,COUNTA('[40]Data (Food)'!$AA$11:$AA$10000))</definedName>
    <definedName name="PKD" localSheetId="8">[32]cmp!#REF!</definedName>
    <definedName name="PKD" localSheetId="7">[32]cmp!#REF!</definedName>
    <definedName name="PKD">[32]cmp!#REF!</definedName>
    <definedName name="Plant_capacity">[42]Assumptions!$B$41</definedName>
    <definedName name="Plant_cost">[42]Assumptions!$B$42</definedName>
    <definedName name="PrefA">'[96]B  Status Quo'!$F$13</definedName>
    <definedName name="PrefB">'[96]B  Status Quo'!$F$14</definedName>
    <definedName name="Prefs">'[96]B  Status Quo'!$F$13:$F$15</definedName>
    <definedName name="Present_Value_Oper_lease">'[95]PV of Op Leases_VDF'!$C$62:$AW$62</definedName>
    <definedName name="preview2" localSheetId="8" hidden="1">{"PR1","pr1",TRUE,"Sch PR-1"}</definedName>
    <definedName name="preview2" localSheetId="2" hidden="1">{"PR1","pr1",TRUE,"Sch PR-1"}</definedName>
    <definedName name="preview2" localSheetId="7" hidden="1">{"PR1","pr1",TRUE,"Sch PR-1"}</definedName>
    <definedName name="preview2" hidden="1">{"PR1","pr1",TRUE,"Sch PR-1"}</definedName>
    <definedName name="PreviousWeekDay">[44]PARAMETERS!$C$8</definedName>
    <definedName name="Price">#REF!</definedName>
    <definedName name="PRICE_SENSE" localSheetId="8">#REF!</definedName>
    <definedName name="PRICE_SENSE" localSheetId="7">#REF!</definedName>
    <definedName name="PRICE_SENSE">#REF!</definedName>
    <definedName name="PriceMaxCell" localSheetId="11">[6]Sheet1!$Y$7</definedName>
    <definedName name="PriceMaxCell">[6]Sheet1!$Y$7</definedName>
    <definedName name="_xlnm.Print_Area" localSheetId="8">ADP!$A$1:$BE$25</definedName>
    <definedName name="_xlnm.Print_Area" localSheetId="9">'BAL-CF'!$A$1:$CS$130</definedName>
    <definedName name="_xlnm.Print_Area" localSheetId="2">Cover!$A$1:$T$33</definedName>
    <definedName name="_xlnm.Print_Area" localSheetId="11">'Product NPV-old'!$A$1:$M$94</definedName>
    <definedName name="_xlnm.Print_Area" localSheetId="10">QTR_GAAP!$A$1:$DB$23</definedName>
    <definedName name="_xlnm.Print_Area" localSheetId="3">'QTR-EPS'!$A$1:$DB$60</definedName>
    <definedName name="_xlnm.Print_Area" localSheetId="5">'QTR-REV'!$A$1:$DB$52</definedName>
    <definedName name="_xlnm.Print_Area" localSheetId="7">Schizophrenia!$A$1:$BE$28</definedName>
    <definedName name="_xlnm.Print_Area" localSheetId="4">'YR-EPS'!$A$1:$AD$60</definedName>
    <definedName name="_xlnm.Print_Area" localSheetId="6">'YR-REV'!$A$1:$AD$52</definedName>
    <definedName name="_xlnm.Print_Area">#N/A</definedName>
    <definedName name="Print_Area_MI" localSheetId="8">[51]ADK!#REF!</definedName>
    <definedName name="Print_Area_MI" localSheetId="2">#REF!</definedName>
    <definedName name="Print_Area_MI" localSheetId="7">[51]ADK!#REF!</definedName>
    <definedName name="Print_Area_MI">[51]ADK!#REF!</definedName>
    <definedName name="print_area2">'[98]DAPDIT~1'!$A$1:$T$38</definedName>
    <definedName name="_xlnm.Print_Titles" localSheetId="5">'QTR-REV'!$1:$6</definedName>
    <definedName name="_xlnm.Print_Titles">#REF!</definedName>
    <definedName name="print2area">'[98]DAPDIT~1'!$A$1:$T$38</definedName>
    <definedName name="PRINT2AREA3">[98]Sheet1!$A$1:$T$38</definedName>
    <definedName name="PRINT6AREA">[98]Sheet1!$A$1:$T$38</definedName>
    <definedName name="Printgraph" localSheetId="11">[6]Sheet1!$A$14:$S$57</definedName>
    <definedName name="Printgraph">[6]Sheet1!$A$14:$S$57</definedName>
    <definedName name="PrintPreview" localSheetId="8">#N/A</definedName>
    <definedName name="PrintPreview" localSheetId="11">'Product NPV-old'!PrintPreview</definedName>
    <definedName name="PrintPreview" localSheetId="7">#N/A</definedName>
    <definedName name="PrintPreview">#N/A</definedName>
    <definedName name="printrange">#REF!</definedName>
    <definedName name="PrintTitle1" localSheetId="11">[6]Sheet1!$V$15</definedName>
    <definedName name="PrintTitle1">[6]Sheet1!$V$15</definedName>
    <definedName name="prior">OFFSET(#REF!,0,0,COUNT(#REF!),12)</definedName>
    <definedName name="PROBES___ANTIBODIES1" localSheetId="11">[6]Sheet1!#REF!</definedName>
    <definedName name="PROBES_ANTIBODIES2" localSheetId="11">[6]Sheet1!#REF!</definedName>
    <definedName name="PROFILE_UPDATE" localSheetId="8">#REF!</definedName>
    <definedName name="PROFILE_UPDATE" localSheetId="7">#REF!</definedName>
    <definedName name="PROFILE_UPDATE">#REF!</definedName>
    <definedName name="Profit___Loss">"_2005"</definedName>
    <definedName name="Profit___Loss_2005">"_2005"</definedName>
    <definedName name="Progress" localSheetId="11">[6]Sheet1!$H$13</definedName>
    <definedName name="Progress">[6]Sheet1!$H$13</definedName>
    <definedName name="PRX_1" localSheetId="11">[97]IMS!$A$3:$BI$86</definedName>
    <definedName name="PRX_1">[99]IMS!$A$3:$BI$86</definedName>
    <definedName name="PRX_2" localSheetId="11">[97]IMS!$A$87:$BI$175</definedName>
    <definedName name="PRX_2">[99]IMS!$A$87:$BI$175</definedName>
    <definedName name="PVH"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PVH"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1_86">#REF!</definedName>
    <definedName name="Q1_87">#REF!</definedName>
    <definedName name="Q1_88">#REF!</definedName>
    <definedName name="Q1_89">#REF!</definedName>
    <definedName name="Q1_90">#REF!</definedName>
    <definedName name="Q1_91">#REF!</definedName>
    <definedName name="Q1_92">#REF!</definedName>
    <definedName name="Q1_93">#REF!</definedName>
    <definedName name="Q1_94">#REF!</definedName>
    <definedName name="q1_99">#REF!</definedName>
    <definedName name="q197_rev">#REF!</definedName>
    <definedName name="q198_ni">#REF!</definedName>
    <definedName name="q198_rev">#REF!</definedName>
    <definedName name="q198_shares">#REF!</definedName>
    <definedName name="q199_ni">#REF!</definedName>
    <definedName name="q199_rev">#REF!</definedName>
    <definedName name="q199_shares">#REF!</definedName>
    <definedName name="Q2_86">#REF!</definedName>
    <definedName name="Q2_87">#REF!</definedName>
    <definedName name="Q2_88">#REF!</definedName>
    <definedName name="Q2_89">#REF!</definedName>
    <definedName name="Q2_90">#REF!</definedName>
    <definedName name="Q2_91">#REF!</definedName>
    <definedName name="Q2_92">#REF!</definedName>
    <definedName name="Q2_93">#REF!</definedName>
    <definedName name="Q2_94">#REF!</definedName>
    <definedName name="q2_99">#REF!</definedName>
    <definedName name="q297_rev">#REF!</definedName>
    <definedName name="q298_ni">#REF!</definedName>
    <definedName name="q298_rev">#REF!</definedName>
    <definedName name="q298_shares">#REF!</definedName>
    <definedName name="q299_ni">#REF!</definedName>
    <definedName name="q299_rev">#REF!</definedName>
    <definedName name="q299_shares">#REF!</definedName>
    <definedName name="Q3_86">#REF!</definedName>
    <definedName name="Q3_87">#REF!</definedName>
    <definedName name="Q3_88">#REF!</definedName>
    <definedName name="Q3_89">#REF!</definedName>
    <definedName name="Q3_90">#REF!</definedName>
    <definedName name="Q3_91">#REF!</definedName>
    <definedName name="Q3_92">#REF!</definedName>
    <definedName name="Q3_93">#REF!</definedName>
    <definedName name="Q3_94">#REF!</definedName>
    <definedName name="q3_99">#REF!</definedName>
    <definedName name="q397_rev">#REF!</definedName>
    <definedName name="q398_ni">#REF!</definedName>
    <definedName name="q398_rev">#REF!</definedName>
    <definedName name="q398_shares">#REF!</definedName>
    <definedName name="q399_ni">#REF!</definedName>
    <definedName name="q399_rev">#REF!</definedName>
    <definedName name="q399_shares">#REF!</definedName>
    <definedName name="Q4_86">#REF!</definedName>
    <definedName name="Q4_87">#REF!</definedName>
    <definedName name="Q4_88">#REF!</definedName>
    <definedName name="Q4_89">#REF!</definedName>
    <definedName name="Q4_90">#REF!</definedName>
    <definedName name="Q4_91">#REF!</definedName>
    <definedName name="Q4_92">#REF!</definedName>
    <definedName name="Q4_93">#REF!</definedName>
    <definedName name="Q4_94">#REF!</definedName>
    <definedName name="q4_99">#REF!</definedName>
    <definedName name="q497_rev">#REF!</definedName>
    <definedName name="q498_ni">#REF!</definedName>
    <definedName name="q498_rev">#REF!</definedName>
    <definedName name="q498_shares">#REF!</definedName>
    <definedName name="q499_ni">#REF!</definedName>
    <definedName name="q499_rev">#REF!</definedName>
    <definedName name="q499_shares">#REF!</definedName>
    <definedName name="qpl">#REF!</definedName>
    <definedName name="qpl_pg1">#REF!</definedName>
    <definedName name="qpl_pg2">#REF!</definedName>
    <definedName name="QrtlyUSIntl">[93]QuartRev!$AI$2:$DH$71</definedName>
    <definedName name="QTR_EPS">'QTR-EPS'!$A$6:$A$61</definedName>
    <definedName name="QTR_REV">'[100]QTR-REV'!$A$6:$AM$64</definedName>
    <definedName name="QTR_Rev_1">'QTR-REV'!$A$6:$A$41</definedName>
    <definedName name="QTR_Rev_2">'QTR-REV'!$A$43:$A$50</definedName>
    <definedName name="QtrDate" localSheetId="11">[6]Sheet1!$Z$6</definedName>
    <definedName name="QtrDate">[6]Sheet1!$Z$6</definedName>
    <definedName name="QtrShares" localSheetId="11">[6]Sheet1!$Z$7</definedName>
    <definedName name="QtrShares">[6]Sheet1!$Z$7</definedName>
    <definedName name="Qualifier_CG_BM" localSheetId="8">'[25]Data Validation'!$B$6:$B$27</definedName>
    <definedName name="Qualifier_CG_BM" localSheetId="7">'[25]Data Validation'!$B$6:$B$27</definedName>
    <definedName name="Qualifier_CG_BM">#REF!</definedName>
    <definedName name="Quart" localSheetId="8" hidden="1">{"revenue",#N/A,FALSE,"Visudyne JV";"qearn1",#N/A,FALSE,"Qearn";"qearn2",#N/A,FALSE,"Qearn";#N/A,#N/A,FALSE,"Qmargin";"cashflow",#N/A,FALSE,"Cashflow"}</definedName>
    <definedName name="Quart" localSheetId="2" hidden="1">{"revenue",#N/A,FALSE,"Visudyne JV";"qearn1",#N/A,FALSE,"Qearn";"qearn2",#N/A,FALSE,"Qearn";#N/A,#N/A,FALSE,"Qmargin";"cashflow",#N/A,FALSE,"Cashflow"}</definedName>
    <definedName name="Quart" localSheetId="7" hidden="1">{"revenue",#N/A,FALSE,"Visudyne JV";"qearn1",#N/A,FALSE,"Qearn";"qearn2",#N/A,FALSE,"Qearn";#N/A,#N/A,FALSE,"Qmargin";"cashflow",#N/A,FALSE,"Cashflow"}</definedName>
    <definedName name="Quart" hidden="1">{"revenue",#N/A,FALSE,"Visudyne JV";"qearn1",#N/A,FALSE,"Qearn";"qearn2",#N/A,FALSE,"Qearn";#N/A,#N/A,FALSE,"Qmargin";"cashflow",#N/A,FALSE,"Cashflow"}</definedName>
    <definedName name="Quarterly" localSheetId="11">'[101]Old-WORK'!#REF!</definedName>
    <definedName name="R_">[46]SMTCWKSH!#REF!</definedName>
    <definedName name="R_and_D">[18]Yields!A$15</definedName>
    <definedName name="RANGE">[102]JDSUwksh!#REF!</definedName>
    <definedName name="Range_Names" localSheetId="8">#REF!</definedName>
    <definedName name="Range_Names" localSheetId="11">#REF!</definedName>
    <definedName name="Range_Names" localSheetId="7">#REF!</definedName>
    <definedName name="Range_Names">#REF!</definedName>
    <definedName name="RangeX">[18]Yields!$A$4:$Q$4,[18]Yields!#REF!,[18]Yields!#REF!,[18]Yields!$A$7:$Q$7,[18]Yields!$A$9:$Q$9,[18]Yields!$A$21:$Q$21,[18]Yields!$A$22:$Q$22,[18]Yields!$A$29:$Q$29,[18]Yields!$A$35:$Q$35,[18]Yields!$A$39:$Q$39,[18]Yields!$A$40:$Q$40,[18]Yields!$A$42:$Q$42,[18]Yields!$A$43:$Q$43,[18]Yields!$A$46:$Q$46</definedName>
    <definedName name="Rate_of_Return_Analysis">[13]Master!$A$333</definedName>
    <definedName name="Rating">'[42]Upload Sheet'!$C$10</definedName>
    <definedName name="Rating_CG_BM" localSheetId="8">'[25]Data Validation'!$A$6:$A$23</definedName>
    <definedName name="Rating_CG_BM" localSheetId="7">'[25]Data Validation'!$A$6:$A$23</definedName>
    <definedName name="Rating_CG_BM">#REF!</definedName>
    <definedName name="Ratio_Analysis">[54]Master!$A$220</definedName>
    <definedName name="RawData" localSheetId="8">#REF!</definedName>
    <definedName name="RawData" localSheetId="7">#REF!</definedName>
    <definedName name="RawData">#REF!</definedName>
    <definedName name="RCF">[12]TradeInputs!$F$38</definedName>
    <definedName name="rDataColumns" localSheetId="11">[6]Sheet1!$W$1:$AK$65536</definedName>
    <definedName name="rDataColumns">[6]Sheet1!$W:$AK</definedName>
    <definedName name="RDC" localSheetId="8">[32]cmp!#REF!</definedName>
    <definedName name="RDC" localSheetId="7">[32]cmp!#REF!</definedName>
    <definedName name="RDC">[32]cmp!#REF!</definedName>
    <definedName name="RecArrears">[12]TradeInputs!$D$20</definedName>
    <definedName name="RecDCF">[12]TradeInputs!$D$18</definedName>
    <definedName name="RecDF">[12]TradeInputs!$F$9</definedName>
    <definedName name="RecFixed">[12]TradeInputs!$F$21</definedName>
    <definedName name="RecFrequency">[12]TradeInputs!$D$19</definedName>
    <definedName name="RecLIBOR360">[12]TradeInputs!$F$15</definedName>
    <definedName name="RecLIBOR365">[12]TradeInputs!$F$16</definedName>
    <definedName name="RecRateType">[12]TradeInputs!$D$17</definedName>
    <definedName name="RefreshNote" localSheetId="11">[6]Sheet1!$H$3</definedName>
    <definedName name="RefreshNote">[6]Sheet1!$H$3</definedName>
    <definedName name="RefreshSet" localSheetId="11">[6]Sheet1!$AG$7</definedName>
    <definedName name="RefreshSet">[6]Sheet1!$AG$7</definedName>
    <definedName name="Regional">[97]iQ_US_CoreIndustrials!$A$21:$AM$157</definedName>
    <definedName name="Report">[18]Yields!$C$12:$Y$78</definedName>
    <definedName name="ReportPage1" localSheetId="2" hidden="1">{"Annual_Income",#N/A,FALSE,"Report Page";"Balance_Cash_Flow",#N/A,FALSE,"Report Page";"Quarterly_Income",#N/A,FALSE,"Report Page"}</definedName>
    <definedName name="ReportPage1" hidden="1">{"Annual_Income",#N/A,FALSE,"Report Page";"Balance_Cash_Flow",#N/A,FALSE,"Report Page";"Quarterly_Income",#N/A,FALSE,"Report Page"}</definedName>
    <definedName name="Research_and_Development_Rate">[30]Model!#REF!</definedName>
    <definedName name="RESERVES" localSheetId="8">#REF!</definedName>
    <definedName name="RESERVES" localSheetId="7">#REF!</definedName>
    <definedName name="RESERVES">#REF!</definedName>
    <definedName name="ResetItemView" localSheetId="8">#N/A</definedName>
    <definedName name="ResetItemView" localSheetId="11">'Product NPV-old'!ResetItemView</definedName>
    <definedName name="ResetItemView" localSheetId="7">#N/A</definedName>
    <definedName name="ResetItemView">#N/A</definedName>
    <definedName name="Rev">'QTR-EPS'!$B$8:$K$8</definedName>
    <definedName name="Rev_At_20_Per_Month_Per_User">[48]SensitivityA!$G$15</definedName>
    <definedName name="Revenue">[103]Model!$P$2:$AE$34</definedName>
    <definedName name="REVENUE_WORKSHEET_1">[104]Model!$A$2:$BB$53</definedName>
    <definedName name="REVENUE_WORKSHEET_2">[104]Model!$A$55:$BB$113</definedName>
    <definedName name="Revenue_Worksheet_3">[105]Model!$A$130:$BB$173</definedName>
    <definedName name="Revenue_Worksheet_4">[105]Model!$A$175:$BB$199</definedName>
    <definedName name="revenue05">'[28]Forecast Financials'!$AB$41</definedName>
    <definedName name="revenue06">'[28]Forecast Financials'!$AH$41</definedName>
    <definedName name="Revenue1">[97]iQ_US_CoreIndustrials!$A$21:$AM$183</definedName>
    <definedName name="Revenue2">[97]iQ_US_CoreIndustrials!$A$185:$AM$234</definedName>
    <definedName name="Revenues_and_Earnings_Model">[46]SMTCWKSH!#REF!</definedName>
    <definedName name="revgro01">'[2]Rev Drivers'!$BA$29</definedName>
    <definedName name="revgro02">'[2]Rev Drivers'!$BB$29</definedName>
    <definedName name="RevlimidRevised" localSheetId="2" hidden="1">{"ENBREL",#N/A,FALSE,"Sheet1";"RenaGel",#N/A,FALSE,"Sheet1";"HIV PI",#N/A,FALSE,"Sheet1";"MS",#N/A,FALSE,"Sheet1"}</definedName>
    <definedName name="RevlimidRevised" hidden="1">{"ENBREL",#N/A,FALSE,"Sheet1";"RenaGel",#N/A,FALSE,"Sheet1";"HIV PI",#N/A,FALSE,"Sheet1";"MS",#N/A,FALSE,"Sheet1"}</definedName>
    <definedName name="revprint">[18]Yields!$C$1:$BA$41</definedName>
    <definedName name="rGraphInfo" localSheetId="11">[6]Sheet1!$AD$1</definedName>
    <definedName name="rGraphInfo">[6]Sheet1!$AD$1</definedName>
    <definedName name="rHistoTitle" localSheetId="11">[6]Sheet1!$A$4</definedName>
    <definedName name="rHistoTitle">[6]Sheet1!$A$4</definedName>
    <definedName name="right_border">#REF!</definedName>
    <definedName name="RIGS_DEVICES" localSheetId="11">[6]Sheet1!#REF!</definedName>
    <definedName name="rIndexTitle" localSheetId="11">[6]Sheet1!$A$1</definedName>
    <definedName name="rIndexTitle">[6]Sheet1!$A$1</definedName>
    <definedName name="rlunitgrow00">'[2]Rev Drivers'!$AZ$67</definedName>
    <definedName name="rlunitgrow01">'[2]Rev Drivers'!$BA$67</definedName>
    <definedName name="rlunitgrow02">'[2]Rev Drivers'!$BB$67</definedName>
    <definedName name="rlunitgrowth03">'[2]Rev Drivers'!$BC$67</definedName>
    <definedName name="rlunits01">'[2]Rev Drivers'!$BA$52</definedName>
    <definedName name="rlunits02">'[2]Rev Drivers'!$BB$52</definedName>
    <definedName name="RM_DDA_2004">[71]BalanceSheet!$S$94</definedName>
    <definedName name="RM_DDA_2005">[71]BalanceSheet!$T$94</definedName>
    <definedName name="RM_DDA_2006">[71]BalanceSheet!$U$94</definedName>
    <definedName name="RM_DDA_2007">[71]BalanceSheet!$V$94</definedName>
    <definedName name="RM_DDA_2008">[71]BalanceSheet!$W$94</definedName>
    <definedName name="ROCC_Intl_2004">'[71]E&amp;P'!$I$617</definedName>
    <definedName name="ROCC_US_2004">'[71]E&amp;P'!$I$413</definedName>
    <definedName name="ROCC_WW_2004">'[71]E&amp;P'!$I$655</definedName>
    <definedName name="ROE">[18]Yields!$AO$9</definedName>
    <definedName name="ROIC">[13]Master!$A$333</definedName>
    <definedName name="RollDate">[12]TradeInputs!$C$11</definedName>
    <definedName name="RollDate1">[12]TradeInputs!$C$11</definedName>
    <definedName name="Round">[41]Lists!$B$17:$B$30</definedName>
    <definedName name="rPriceTitle" localSheetId="11">[6]Sheet1!$A$2</definedName>
    <definedName name="rPriceTitle">[6]Sheet1!$A$2</definedName>
    <definedName name="rPVolTitle" localSheetId="11">[6]Sheet1!$A$3</definedName>
    <definedName name="rPVolTitle">[6]Sheet1!$A$3</definedName>
    <definedName name="rt"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tr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Rx__as_a___of_total_sales">'[67]3'!$C$4</definedName>
    <definedName name="s" localSheetId="2" hidden="1">{"PR1","pr1",TRUE,"Sch PR-1"}</definedName>
    <definedName name="s">[106]Scenarios!$B$6</definedName>
    <definedName name="S1Title1">[12]Analytics!$C$35</definedName>
    <definedName name="S1Title2">[12]Analytics!$D$35</definedName>
    <definedName name="S1Title3">[12]Analytics!$E$35</definedName>
    <definedName name="S1Title4">[12]Analytics!$D$33</definedName>
    <definedName name="S2Title1">[12]Analytics!$C$54</definedName>
    <definedName name="S2Title2">[12]Analytics!$D$54</definedName>
    <definedName name="S2Title3">[12]Analytics!$E$54</definedName>
    <definedName name="S2Title4">[12]Analytics!$D$52</definedName>
    <definedName name="S3Title1">[12]Analytics!$D$72</definedName>
    <definedName name="sal">#REF!</definedName>
    <definedName name="Sales">'[94]Raw Data - Sales'!$A$770:$A$1524</definedName>
    <definedName name="Sales_Breakdown" localSheetId="11">'[101]Old-WORK'!#REF!</definedName>
    <definedName name="SalesData">'[94]Raw Data - Sales'!$A$770:$AS$1524</definedName>
    <definedName name="Saputo_2">OFFSET('[40]Data (Dairy)'!$Z$11,,,COUNTA('[40]Data (Dairy)'!$Z$11:$Z$10000))</definedName>
    <definedName name="Saputo_Inc">OFFSET('[40]Data (Food)'!$V$11,,,COUNTA('[40]Data (Food)'!$V$11:$V$10000))</definedName>
    <definedName name="SaveReturn" localSheetId="11">[6]Sheet1!$C$3</definedName>
    <definedName name="SaveReturn">[6]Sheet1!$C$3</definedName>
    <definedName name="sbonesunits01">'[2]Rev Drivers'!$BA$55</definedName>
    <definedName name="sbonesunits02">'[2]Rev Drivers'!$BB$55</definedName>
    <definedName name="sbunitgrow00">'[2]Rev Drivers'!$AZ$70</definedName>
    <definedName name="sbunitgrow01">'[2]Rev Drivers'!$BA$70</definedName>
    <definedName name="sbunitgrow02">'[2]Rev Drivers'!$BB$70</definedName>
    <definedName name="sbunitgrow03">'[2]Rev Drivers'!$BC$70</definedName>
    <definedName name="Scenario">[12]Analytics!$D$11</definedName>
    <definedName name="ScenarioArea">[12]Analytics!$D$36:$E$48</definedName>
    <definedName name="ScenarioArea2">[12]Analytics!$D$55:$E$68</definedName>
    <definedName name="ScenarioCurrency">[12]Analytics!$D$12</definedName>
    <definedName name="ScenarioOutput">[12]Analytics!$D$36:$D$48</definedName>
    <definedName name="ScenarioTable">[12]Analytics!$I$10</definedName>
    <definedName name="sd">Sheet1</definedName>
    <definedName name="sd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dsds" localSheetId="8" hidden="1">{"PR1","pr1",TRUE,"Sch PR-1"}</definedName>
    <definedName name="sdsds" localSheetId="2" hidden="1">{"PR1","pr1",TRUE,"Sch PR-1"}</definedName>
    <definedName name="sdsds" localSheetId="7" hidden="1">{"PR1","pr1",TRUE,"Sch PR-1"}</definedName>
    <definedName name="sdsds" hidden="1">{"PR1","pr1",TRUE,"Sch PR-1"}</definedName>
    <definedName name="Second_CURR_CG_BM">#REF!</definedName>
    <definedName name="Second_CURR2_CG_BM" localSheetId="8">'[25]Data Validation'!$O:$O</definedName>
    <definedName name="Second_CURR2_CG_BM" localSheetId="7">'[25]Data Validation'!$O:$O</definedName>
    <definedName name="Second_CURR2_CG_BM">'[25]Data Validation'!$O:$O</definedName>
    <definedName name="Segment_Data">[59]Master!$A$415</definedName>
    <definedName name="Segment_Ratios">[54]Segment2!$A$48</definedName>
    <definedName name="Segmented_Information_Analysis">[54]Segment2!$A$2</definedName>
    <definedName name="Selling_and_Marketing_Rate">[30]Model!#REF!</definedName>
    <definedName name="sencount" hidden="1">1</definedName>
    <definedName name="Series1FeedDateAndTimeV">OFFSET([53]!Series1FeedDateAndTimeM,1,0,[53]!ObservationsToInclude,1)</definedName>
    <definedName name="Series1FeedPriceV">OFFSET([53]!Series1FeedPriceM,1,0,[53]!ObservationsToInclude,1)</definedName>
    <definedName name="Series1Field">[44]CHARTS!$Q$3</definedName>
    <definedName name="Series1PreviousClose">[44]CHARTS!$Q$6</definedName>
    <definedName name="Series1Ticker">[44]CHARTS!$Q$2</definedName>
    <definedName name="Series2FeedDateAndTimeV">OFFSET([53]!Series2FeedDateAndTimeM,1,0,[53]!ObservationsToInclude,1)</definedName>
    <definedName name="Series2FeedPriceV">OFFSET([53]!Series2FeedPriceM,1,0,[53]!ObservationsToInclude,1)</definedName>
    <definedName name="Series2Field">[44]CHARTS!$W$3</definedName>
    <definedName name="Series2PreviousClose">[44]CHARTS!$W$6</definedName>
    <definedName name="Series2Ticker">[44]CHARTS!$W$2</definedName>
    <definedName name="Series3FeedDateAndTimeV">OFFSET([53]!Series3FeedDateAndTimeM,1,0,[53]!ObservationsToInclude,1)</definedName>
    <definedName name="Series3FeedPriceV">OFFSET([53]!Series3FeedPriceM,1,0,[53]!ObservationsToInclude,1)</definedName>
    <definedName name="Series3Field">[44]CHARTS!$AC$3</definedName>
    <definedName name="Series3PreviousClose">[44]CHARTS!$AC$6</definedName>
    <definedName name="Series3Ticker">[44]CHARTS!$AC$2</definedName>
    <definedName name="Series4FeedDateAndTimeV">OFFSET([53]!Series4FeedDateAndTimeM,1,0,[53]!ObservationsToInclude,1)</definedName>
    <definedName name="Series4FeedPriceV">OFFSET([53]!Series4FeedPriceM,1,0,[53]!ObservationsToInclude,1)</definedName>
    <definedName name="Series4Field">[44]CHARTS!$AI$3</definedName>
    <definedName name="Series4PreviousClose">[44]CHARTS!$AI$6</definedName>
    <definedName name="Series4Ticker">[44]CHARTS!$AI$2</definedName>
    <definedName name="Series5FeedDateAndTimeV">OFFSET([53]!Series5FeedDateAndTimeM,1,0,[53]!ObservationsToInclude,1)</definedName>
    <definedName name="Series5FeedPriceV">OFFSET([53]!Series5FeedPriceM,1,0,[53]!ObservationsToInclude,1)</definedName>
    <definedName name="Series5Field">[44]CHARTS!$AO$3</definedName>
    <definedName name="Series5Label">[44]CHARTS!$AO$4</definedName>
    <definedName name="Series5PreviousClose">[44]CHARTS!$AO$6</definedName>
    <definedName name="Series5Ticker">[44]CHARTS!$AO$2</definedName>
    <definedName name="Series6FeedDateAndTimeV">OFFSET([53]!Series6FeedDateAndTimeM,1,0,[53]!ObservationsToInclude,1)</definedName>
    <definedName name="Series6FeedPriceV">OFFSET([53]!Series6FeedPriceM,1,0,[53]!ObservationsToInclude,1)</definedName>
    <definedName name="Series6Field">[44]CHARTS!$AU$3</definedName>
    <definedName name="Series6Label">[44]CHARTS!$AU$4</definedName>
    <definedName name="Series6PreviousClose">[44]CHARTS!$AU$6</definedName>
    <definedName name="Series6Ticker">[44]CHARTS!$AU$2</definedName>
    <definedName name="Series7FeedDateAndTimeV">OFFSET([53]!Series7FeedDateAndTimeM,1,0,[53]!ObservationsToInclude,1)</definedName>
    <definedName name="Series7FeedPriceV">OFFSET([53]!Series7FeedPriceM,1,0,[53]!ObservationsToInclude,1)</definedName>
    <definedName name="Series7Field">[44]CHARTS!$BA$3</definedName>
    <definedName name="Series7Label">[44]CHARTS!$BA$4</definedName>
    <definedName name="Series7PreviousClose">[44]CHARTS!$BA$6</definedName>
    <definedName name="Series7Ticker">[44]CHARTS!$BA$2</definedName>
    <definedName name="Series8FeedDateAndTimeV">OFFSET([53]!Series8FeedDateAndTimeM,1,0,[53]!ObservationsToInclude,1)</definedName>
    <definedName name="Series8FeedPriceV">OFFSET([53]!Series8FeedPriceM,1,0,[53]!ObservationsToInclude,1)</definedName>
    <definedName name="Series8Field">[44]CHARTS!$BG$3</definedName>
    <definedName name="Series8Label">[44]CHARTS!$BG$4</definedName>
    <definedName name="Series8PreviousClose">[44]CHARTS!$BG$6</definedName>
    <definedName name="Series8Ticker">[44]CHARTS!$BG$2</definedName>
    <definedName name="SeriesFormat" localSheetId="8">#N/A</definedName>
    <definedName name="SeriesFormat" localSheetId="11">'Product NPV-old'!SeriesFormat</definedName>
    <definedName name="SeriesFormat" localSheetId="7">#N/A</definedName>
    <definedName name="SeriesFormat">#N/A</definedName>
    <definedName name="sf"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hare_Based_Payments_France">[8]P_L!$A$112:$IV$112</definedName>
    <definedName name="Share_Based_Payments_Intl">[8]P_L!$A$113:$IV$113</definedName>
    <definedName name="Share_Data">[107]Accounts!$A$55:$BQ$101,[107]Accounts!$A$264:$BQ$284</definedName>
    <definedName name="Share_Price">OFFSET('[40]Saputo YTD'!$B$11,,,COUNTA('[40]Saputo YTD'!$B$11:$B$10000))</definedName>
    <definedName name="Shares">#REF!</definedName>
    <definedName name="shares_avg">[18]Yields!$AL$9</definedName>
    <definedName name="Shares_out" localSheetId="8">[108]DCF_1yr!$C$223</definedName>
    <definedName name="Shares_out" localSheetId="7">[108]DCF_1yr!$C$223</definedName>
    <definedName name="Shares_out">#REF!</definedName>
    <definedName name="Shares_Out._CG_BM" localSheetId="8">'[25]Data Validation'!$U:$U</definedName>
    <definedName name="Shares_Out._CG_BM" localSheetId="7">'[25]Data Validation'!$U:$U</definedName>
    <definedName name="Shares_Out._CG_BM">'[25]Data Validation'!$U:$U</definedName>
    <definedName name="shares_qtr">[18]Yields!$AK$9</definedName>
    <definedName name="SHARES1Q95">'[1]Quarterly P&amp;L'!$AM$28</definedName>
    <definedName name="SharesNotRRA">[41]Transactions!$P$5:$P$65536</definedName>
    <definedName name="Short_Term_Debt">[18]Yields!#REF!</definedName>
    <definedName name="shos06">'[61]Forecast Financials'!$AJ$189</definedName>
    <definedName name="ShowData" localSheetId="8">#N/A</definedName>
    <definedName name="ShowData" localSheetId="11">'Product NPV-old'!ShowData</definedName>
    <definedName name="ShowData" localSheetId="7">#N/A</definedName>
    <definedName name="ShowData">#N/A</definedName>
    <definedName name="ShowDottedLine" localSheetId="8">#N/A</definedName>
    <definedName name="ShowDottedLine" localSheetId="11">'Product NPV-old'!ShowDottedLine</definedName>
    <definedName name="ShowDottedLine" localSheetId="7">#N/A</definedName>
    <definedName name="ShowDottedLine">#N/A</definedName>
    <definedName name="ShowGraph" localSheetId="8">#N/A</definedName>
    <definedName name="ShowGraph" localSheetId="11">'Product NPV-old'!ShowGraph</definedName>
    <definedName name="ShowGraph" localSheetId="7">#N/A</definedName>
    <definedName name="ShowGraph">#N/A</definedName>
    <definedName name="SII" localSheetId="8">[32]cmp!#REF!</definedName>
    <definedName name="SII" localSheetId="7">[32]cmp!#REF!</definedName>
    <definedName name="SII">[32]cmp!#REF!</definedName>
    <definedName name="SLB" localSheetId="8">[32]cmp!#REF!</definedName>
    <definedName name="SLB" localSheetId="7">[32]cmp!#REF!</definedName>
    <definedName name="SLB">[32]cmp!#REF!</definedName>
    <definedName name="solver_adj" localSheetId="8" hidden="1">#REF!</definedName>
    <definedName name="solver_adj" localSheetId="2" hidden="1">#REF!</definedName>
    <definedName name="solver_adj" localSheetId="7" hidden="1">#REF!</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localSheetId="8" hidden="1">#REF!</definedName>
    <definedName name="solver_lhs1" localSheetId="2" hidden="1">#REF!</definedName>
    <definedName name="solver_lhs1" localSheetId="7" hidden="1">#REF!</definedName>
    <definedName name="solver_lhs1" hidden="1">#REF!</definedName>
    <definedName name="solver_lhs10" localSheetId="8" hidden="1">#REF!</definedName>
    <definedName name="solver_lhs10" localSheetId="2" hidden="1">#REF!</definedName>
    <definedName name="solver_lhs10" localSheetId="7" hidden="1">#REF!</definedName>
    <definedName name="solver_lhs10" hidden="1">#REF!</definedName>
    <definedName name="solver_lhs11" localSheetId="8" hidden="1">#REF!</definedName>
    <definedName name="solver_lhs11" localSheetId="2" hidden="1">#REF!</definedName>
    <definedName name="solver_lhs11" localSheetId="7" hidden="1">#REF!</definedName>
    <definedName name="solver_lhs11" hidden="1">#REF!</definedName>
    <definedName name="solver_lhs2" localSheetId="8" hidden="1">#REF!</definedName>
    <definedName name="solver_lhs2" localSheetId="7" hidden="1">#REF!</definedName>
    <definedName name="solver_lhs2" hidden="1">#REF!</definedName>
    <definedName name="solver_lhs3" localSheetId="8" hidden="1">#REF!</definedName>
    <definedName name="solver_lhs3" localSheetId="7" hidden="1">#REF!</definedName>
    <definedName name="solver_lhs3" hidden="1">#REF!</definedName>
    <definedName name="solver_lhs4" localSheetId="8" hidden="1">#REF!</definedName>
    <definedName name="solver_lhs4" localSheetId="7" hidden="1">#REF!</definedName>
    <definedName name="solver_lhs4" hidden="1">#REF!</definedName>
    <definedName name="solver_lhs5" localSheetId="8" hidden="1">#REF!</definedName>
    <definedName name="solver_lhs5" localSheetId="7" hidden="1">#REF!</definedName>
    <definedName name="solver_lhs5" hidden="1">#REF!</definedName>
    <definedName name="solver_lhs6" localSheetId="8" hidden="1">#REF!</definedName>
    <definedName name="solver_lhs6" localSheetId="7" hidden="1">#REF!</definedName>
    <definedName name="solver_lhs6" hidden="1">#REF!</definedName>
    <definedName name="solver_lhs7" localSheetId="8" hidden="1">#REF!</definedName>
    <definedName name="solver_lhs7" localSheetId="7" hidden="1">#REF!</definedName>
    <definedName name="solver_lhs7" hidden="1">#REF!</definedName>
    <definedName name="solver_lhs8" localSheetId="8" hidden="1">#REF!</definedName>
    <definedName name="solver_lhs8" localSheetId="7" hidden="1">#REF!</definedName>
    <definedName name="solver_lhs8" hidden="1">#REF!</definedName>
    <definedName name="solver_lhs9" localSheetId="8" hidden="1">#REF!</definedName>
    <definedName name="solver_lhs9" localSheetId="7" hidden="1">#REF!</definedName>
    <definedName name="solver_lhs9" hidden="1">#REF!</definedName>
    <definedName name="solver_lin" hidden="1">2</definedName>
    <definedName name="solver_neg" hidden="1">2</definedName>
    <definedName name="solver_num" hidden="1">1</definedName>
    <definedName name="solver_nwt" hidden="1">1</definedName>
    <definedName name="solver_opt" localSheetId="8" hidden="1">#REF!</definedName>
    <definedName name="solver_opt" localSheetId="2" hidden="1">#REF!</definedName>
    <definedName name="solver_opt" localSheetId="7" hidden="1">#REF!</definedName>
    <definedName name="solver_opt" hidden="1">#REF!</definedName>
    <definedName name="solver_pre" hidden="1">0.000001</definedName>
    <definedName name="solver_rel1" hidden="1">2</definedName>
    <definedName name="solver_rel10" hidden="1">1</definedName>
    <definedName name="solver_rel11" hidden="1">3</definedName>
    <definedName name="solver_rel2" hidden="1">2</definedName>
    <definedName name="solver_rel3" hidden="1">2</definedName>
    <definedName name="solver_rel4" hidden="1">2</definedName>
    <definedName name="solver_rel5" hidden="1">1</definedName>
    <definedName name="solver_rel6" hidden="1">3</definedName>
    <definedName name="solver_rel7" hidden="1">2</definedName>
    <definedName name="solver_rel8" hidden="1">1</definedName>
    <definedName name="solver_rel9" hidden="1">3</definedName>
    <definedName name="solver_rhs1" localSheetId="8" hidden="1">#REF!</definedName>
    <definedName name="solver_rhs1" localSheetId="2" hidden="1">#REF!</definedName>
    <definedName name="solver_rhs1" localSheetId="7" hidden="1">#REF!</definedName>
    <definedName name="solver_rhs1" hidden="1">#REF!</definedName>
    <definedName name="solver_rhs10" localSheetId="8" hidden="1">#REF!</definedName>
    <definedName name="solver_rhs10" localSheetId="2" hidden="1">#REF!</definedName>
    <definedName name="solver_rhs10" localSheetId="7" hidden="1">#REF!</definedName>
    <definedName name="solver_rhs10" hidden="1">#REF!</definedName>
    <definedName name="solver_rhs11" localSheetId="8" hidden="1">#REF!</definedName>
    <definedName name="solver_rhs11" localSheetId="2" hidden="1">#REF!</definedName>
    <definedName name="solver_rhs11" localSheetId="7" hidden="1">#REF!</definedName>
    <definedName name="solver_rhs11" hidden="1">#REF!</definedName>
    <definedName name="solver_rhs2" localSheetId="8" hidden="1">#REF!</definedName>
    <definedName name="solver_rhs2" localSheetId="7" hidden="1">#REF!</definedName>
    <definedName name="solver_rhs2" hidden="1">#REF!</definedName>
    <definedName name="solver_rhs3" localSheetId="8" hidden="1">#REF!</definedName>
    <definedName name="solver_rhs3" localSheetId="7" hidden="1">#REF!</definedName>
    <definedName name="solver_rhs3" hidden="1">#REF!</definedName>
    <definedName name="solver_rhs4" localSheetId="8" hidden="1">#REF!</definedName>
    <definedName name="solver_rhs4" localSheetId="7" hidden="1">#REF!</definedName>
    <definedName name="solver_rhs4" hidden="1">#REF!</definedName>
    <definedName name="solver_rhs5" localSheetId="8" hidden="1">#REF!</definedName>
    <definedName name="solver_rhs5" localSheetId="7" hidden="1">#REF!</definedName>
    <definedName name="solver_rhs5" hidden="1">#REF!</definedName>
    <definedName name="solver_rhs6" localSheetId="8" hidden="1">#REF!</definedName>
    <definedName name="solver_rhs6" localSheetId="7" hidden="1">#REF!</definedName>
    <definedName name="solver_rhs6" hidden="1">#REF!</definedName>
    <definedName name="solver_rhs7" localSheetId="8" hidden="1">#REF!</definedName>
    <definedName name="solver_rhs7" localSheetId="7" hidden="1">#REF!</definedName>
    <definedName name="solver_rhs7" hidden="1">#REF!</definedName>
    <definedName name="solver_rhs8" localSheetId="8" hidden="1">#REF!</definedName>
    <definedName name="solver_rhs8" localSheetId="7" hidden="1">#REF!</definedName>
    <definedName name="solver_rhs8" hidden="1">#REF!</definedName>
    <definedName name="solver_rhs9" localSheetId="8" hidden="1">#REF!</definedName>
    <definedName name="solver_rhs9" localSheetId="7" hidden="1">#REF!</definedName>
    <definedName name="solver_rhs9" hidden="1">#REF!</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1053</definedName>
    <definedName name="SOutput1">[12]Analytics!$D$55</definedName>
    <definedName name="SOutput2">[12]Analytics!$D$56</definedName>
    <definedName name="Spageddies">'[2]Rev Drivers'!$A$139:$AV$176</definedName>
    <definedName name="Split">[109]Recapitalisation!$F$4</definedName>
    <definedName name="Spot">[12]TradeInputs!$C$9</definedName>
    <definedName name="SPWS_WBID">"A41DAB2D-2CDD-11D5-B4F2-00104B110F18"</definedName>
    <definedName name="srjryjsryjy" localSheetId="8" hidden="1">{"PR1","pr1",TRUE,"Sch PR-1"}</definedName>
    <definedName name="srjryjsryjy" localSheetId="2" hidden="1">{"PR1","pr1",TRUE,"Sch PR-1"}</definedName>
    <definedName name="srjryjsryjy" localSheetId="7" hidden="1">{"PR1","pr1",TRUE,"Sch PR-1"}</definedName>
    <definedName name="srjryjsryjy" hidden="1">{"PR1","pr1",TRUE,"Sch PR-1"}</definedName>
    <definedName name="srjsrjsr" localSheetId="8" hidden="1">{"CHART",#N/A,FALSE,"Arch Communications"}</definedName>
    <definedName name="srjsrjsr" localSheetId="2" hidden="1">{"CHART",#N/A,FALSE,"Arch Communications"}</definedName>
    <definedName name="srjsrjsr" localSheetId="7" hidden="1">{"CHART",#N/A,FALSE,"Arch Communications"}</definedName>
    <definedName name="srjsrjsr" hidden="1">{"CHART",#N/A,FALSE,"Arch Communications"}</definedName>
    <definedName name="srjsrjsry" localSheetId="8" hidden="1">{"INCOME",#N/A,FALSE,"Metrocall";"VALUE",#N/A,FALSE,"Metrocall"}</definedName>
    <definedName name="srjsrjsry" localSheetId="2" hidden="1">{"INCOME",#N/A,FALSE,"Metrocall";"VALUE",#N/A,FALSE,"Metrocall"}</definedName>
    <definedName name="srjsrjsry" localSheetId="7" hidden="1">{"INCOME",#N/A,FALSE,"Metrocall";"VALUE",#N/A,FALSE,"Metrocall"}</definedName>
    <definedName name="srjsrjsry" hidden="1">{"INCOME",#N/A,FALSE,"Metrocall";"VALUE",#N/A,FALSE,"Metrocall"}</definedName>
    <definedName name="srjysy" localSheetId="8" hidden="1">{"PR1","pr1",TRUE,"Sch PR-1"}</definedName>
    <definedName name="srjysy" localSheetId="2" hidden="1">{"PR1","pr1",TRUE,"Sch PR-1"}</definedName>
    <definedName name="srjysy" localSheetId="7" hidden="1">{"PR1","pr1",TRUE,"Sch PR-1"}</definedName>
    <definedName name="srjysy" hidden="1">{"PR1","pr1",TRUE,"Sch PR-1"}</definedName>
    <definedName name="sryjsryjsj" localSheetId="8" hidden="1">{"PR1","pr1",TRUE,"Sch PR-1"}</definedName>
    <definedName name="sryjsryjsj" localSheetId="2" hidden="1">{"PR1","pr1",TRUE,"Sch PR-1"}</definedName>
    <definedName name="sryjsryjsj" localSheetId="7" hidden="1">{"PR1","pr1",TRUE,"Sch PR-1"}</definedName>
    <definedName name="sryjsryjsj" hidden="1">{"PR1","pr1",TRUE,"Sch PR-1"}</definedName>
    <definedName name="ss">[18]Yields!$B$12:$AA$70</definedName>
    <definedName name="sssssss" localSheetId="8" hidden="1">{"PR1","pr1",TRUE,"Sch PR-1"}</definedName>
    <definedName name="sssssss" localSheetId="2" hidden="1">{"PR1","pr1",TRUE,"Sch PR-1"}</definedName>
    <definedName name="sssssss" localSheetId="7" hidden="1">{"PR1","pr1",TRUE,"Sch PR-1"}</definedName>
    <definedName name="sssssss" hidden="1">{"PR1","pr1",TRUE,"Sch PR-1"}</definedName>
    <definedName name="startcell" localSheetId="11">[6]Sheet1!$Z$21</definedName>
    <definedName name="startcell">[6]Sheet1!$Z$21</definedName>
    <definedName name="StartDate">[44]PARAMETERS!$C$4</definedName>
    <definedName name="StartDateAndTime">[44]PARAMETERS!$F$4</definedName>
    <definedName name="StartDateCell" localSheetId="11">[6]Sheet1!$F$7</definedName>
    <definedName name="StartDateCell">[6]Sheet1!$F$7</definedName>
    <definedName name="StartTime">[44]PARAMETERS!$C$5</definedName>
    <definedName name="StatusSection" localSheetId="11">[6]Sheet1!$C$2:$H$15</definedName>
    <definedName name="StatusSection">[6]Sheet1!$C$2:$H$15</definedName>
    <definedName name="StdLtList">'[110]Standard League Table Names'!$B$1:$B$16</definedName>
    <definedName name="StepCustom" localSheetId="11">[6]Sheet1!$N$7</definedName>
    <definedName name="StepCustom">[6]Sheet1!$N$7</definedName>
    <definedName name="sthsjsryj" localSheetId="8" hidden="1">{"revenue",#N/A,FALSE,"Visudyne JV";"qearn1",#N/A,FALSE,"Qearn";"qearn2",#N/A,FALSE,"Qearn";#N/A,#N/A,FALSE,"Qmargin";"cashflow",#N/A,FALSE,"Cashflow"}</definedName>
    <definedName name="sthsjsryj" localSheetId="2" hidden="1">{"revenue",#N/A,FALSE,"Visudyne JV";"qearn1",#N/A,FALSE,"Qearn";"qearn2",#N/A,FALSE,"Qearn";#N/A,#N/A,FALSE,"Qmargin";"cashflow",#N/A,FALSE,"Cashflow"}</definedName>
    <definedName name="sthsjsryj" localSheetId="7" hidden="1">{"revenue",#N/A,FALSE,"Visudyne JV";"qearn1",#N/A,FALSE,"Qearn";"qearn2",#N/A,FALSE,"Qearn";#N/A,#N/A,FALSE,"Qmargin";"cashflow",#N/A,FALSE,"Cashflow"}</definedName>
    <definedName name="sthsjsryj" hidden="1">{"revenue",#N/A,FALSE,"Visudyne JV";"qearn1",#N/A,FALSE,"Qearn";"qearn2",#N/A,FALSE,"Qearn";#N/A,#N/A,FALSE,"Qmargin";"cashflow",#N/A,FALSE,"Cashflow"}</definedName>
    <definedName name="Stockholders_Equity">[18]Yields!A$89</definedName>
    <definedName name="Strike">'[12]Option Portfolio'!$N$1:$N$65536</definedName>
    <definedName name="StrikeRate">'[12]Option Portfolio'!$H$1:$H$65536</definedName>
    <definedName name="SubmissionData">#REF!</definedName>
    <definedName name="Summary">[22]Income!$A$622:$AH$658</definedName>
    <definedName name="Summary_Date">[21]ML_Model_Summary!$B$32</definedName>
    <definedName name="Summary_IS"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mmary_I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Supplementary_Data">[59]Master!$A$194</definedName>
    <definedName name="SwapPortfolioValue">[12]Analytics!$D$20</definedName>
    <definedName name="SwapSummary">[12]Analytics!$P$6</definedName>
    <definedName name="SwapSummary2">[12]Analytics!$P$7:$Z$16384</definedName>
    <definedName name="Swaption1">[12]TradeInputs!$R$18</definedName>
    <definedName name="Swaption2A">[12]TradeInputs!$S$21</definedName>
    <definedName name="Swaption2B">[12]TradeInputs!$S$22</definedName>
    <definedName name="Swaption2C">[12]TradeInputs!$S$23</definedName>
    <definedName name="Swaption2D">[12]TradeInputs!$S$24</definedName>
    <definedName name="tab_wrn.ALL." localSheetId="8" hidden="1">{"INCOME",#N/A,FALSE,"Metrocall";"VALUE",#N/A,FALSE,"Metrocall"}</definedName>
    <definedName name="tab_wrn.ALL." localSheetId="2" hidden="1">{"INCOME",#N/A,FALSE,"Metrocall";"VALUE",#N/A,FALSE,"Metrocall"}</definedName>
    <definedName name="tab_wrn.ALL." localSheetId="7" hidden="1">{"INCOME",#N/A,FALSE,"Metrocall";"VALUE",#N/A,FALSE,"Metrocall"}</definedName>
    <definedName name="tab_wrn.ALL." hidden="1">{"INCOME",#N/A,FALSE,"Metrocall";"VALUE",#N/A,FALSE,"Metrocall"}</definedName>
    <definedName name="tab_wrn.CHART." localSheetId="8" hidden="1">{"CHART",#N/A,FALSE,"Arch Communications"}</definedName>
    <definedName name="tab_wrn.CHART." localSheetId="2" hidden="1">{"CHART",#N/A,FALSE,"Arch Communications"}</definedName>
    <definedName name="tab_wrn.CHART." localSheetId="7" hidden="1">{"CHART",#N/A,FALSE,"Arch Communications"}</definedName>
    <definedName name="tab_wrn.CHART." hidden="1">{"CHART",#N/A,FALSE,"Arch Communications"}</definedName>
    <definedName name="TableCheckLogical">[44]TABLE!$L$45</definedName>
    <definedName name="Target">[42]Assumptions!$B$15</definedName>
    <definedName name="TARO_1" localSheetId="11">[107]IMS!$A$3:$BI$78</definedName>
    <definedName name="TARO_1">[111]IMS!$A$3:$BI$78</definedName>
    <definedName name="TARO_2" localSheetId="11">[107]IMS!$A$79:$BI$130</definedName>
    <definedName name="TARO_2">[111]IMS!$A$79:$BI$130</definedName>
    <definedName name="taxtar">[50]Inputs!$E$10</definedName>
    <definedName name="taxtar2">[50]Inputs!$E$11</definedName>
    <definedName name="tb_ConsensusEstimate">OFFSET([112]Model!#REF!,0,0,COUNTA([112]Model!$A$306:$A$1048576)+1,COUNTA([112]Model!#REF!)+1)</definedName>
    <definedName name="Terminal_EBITDA" localSheetId="8">[108]DCF_1yr!$C$221</definedName>
    <definedName name="Terminal_EBITDA" localSheetId="7">[108]DCF_1yr!$C$221</definedName>
    <definedName name="Terminal_EBITDA">#REF!</definedName>
    <definedName name="Terminal_FCF" localSheetId="8">[108]DCF_1yr!$C$218</definedName>
    <definedName name="Terminal_FCF" localSheetId="7">[108]DCF_1yr!$C$218</definedName>
    <definedName name="Terminal_FCF">#REF!</definedName>
    <definedName name="test" hidden="1">#REF!</definedName>
    <definedName name="TEVA_1" localSheetId="11">[111]IMS!$A$3:$BI$92</definedName>
    <definedName name="TEVA_1">[113]IMS!$A$3:$BI$92</definedName>
    <definedName name="TEVA_2" localSheetId="11">[111]IMS!$A$94:$BI$203</definedName>
    <definedName name="TEVA_2">[113]IMS!$A$94:$BI$203</definedName>
    <definedName name="TEVA_3">[72]TEVA!$A$158:$BM$222</definedName>
    <definedName name="TextFormat" localSheetId="8">#N/A</definedName>
    <definedName name="TextFormat" localSheetId="11">'Product NPV-old'!TextFormat</definedName>
    <definedName name="TextFormat" localSheetId="7">#N/A</definedName>
    <definedName name="TextFormat">#N/A</definedName>
    <definedName name="THALREVISED" localSheetId="2" hidden="1">{"ENBREL",#N/A,FALSE,"Sheet1";"RenaGel",#N/A,FALSE,"Sheet1";"HIV PI",#N/A,FALSE,"Sheet1";"MS",#N/A,FALSE,"Sheet1"}</definedName>
    <definedName name="THALREVISED" hidden="1">{"ENBREL",#N/A,FALSE,"Sheet1";"RenaGel",#N/A,FALSE,"Sheet1";"HIV PI",#N/A,FALSE,"Sheet1";"MS",#N/A,FALSE,"Sheet1"}</definedName>
    <definedName name="Ticker" localSheetId="1">'iQ ML_Model_Summary'!$C$3</definedName>
    <definedName name="TickerCell" localSheetId="11">[6]Sheet1!$X$3</definedName>
    <definedName name="TickerCell">[6]Sheet1!$X$3</definedName>
    <definedName name="Tickers">OFFSET('[114]Starmine Scores'!$C$12,,,COUNTA('[114]Starmine Scores'!$C$12:$C$5002))</definedName>
    <definedName name="TickerToNameOnEnter" localSheetId="8">#N/A</definedName>
    <definedName name="TickerToNameOnEnter" localSheetId="11">'Product NPV-old'!TickerToNameOnEnter</definedName>
    <definedName name="TickerToNameOnEnter" localSheetId="7">#N/A</definedName>
    <definedName name="TickerToNameOnEnter">#N/A</definedName>
    <definedName name="Time_Series_CG_BM" localSheetId="8">'[25]Data Validation'!$L:$L</definedName>
    <definedName name="Time_Series_CG_BM" localSheetId="7">'[25]Data Validation'!$L:$L</definedName>
    <definedName name="Time_Series_CG_BM">'[25]Data Validation'!$L:$L</definedName>
    <definedName name="TimeInterval">[44]PARAMETERS!$C$3</definedName>
    <definedName name="title">[18]Yields!$A$1:$A$41</definedName>
    <definedName name="Title1" localSheetId="11">[6]Sheet1!$B$16</definedName>
    <definedName name="Title1">[6]Sheet1!$B$16</definedName>
    <definedName name="Title2" localSheetId="11">[6]Sheet1!$V$11</definedName>
    <definedName name="Title2">[6]Sheet1!$V$11</definedName>
    <definedName name="Title2Spot" localSheetId="11">[6]Sheet1!$B$17</definedName>
    <definedName name="Title2Spot">[6]Sheet1!$B$17</definedName>
    <definedName name="tmp_1597" hidden="1">#REF!</definedName>
    <definedName name="tmp_333" localSheetId="8" hidden="1">#REF!</definedName>
    <definedName name="tmp_333" localSheetId="2" hidden="1">#REF!</definedName>
    <definedName name="tmp_333" localSheetId="7" hidden="1">#REF!</definedName>
    <definedName name="tmp_333" hidden="1">#REF!</definedName>
    <definedName name="tmp_758" hidden="1">#REF!</definedName>
    <definedName name="tmp_787" localSheetId="8" hidden="1">#REF!</definedName>
    <definedName name="tmp_787" localSheetId="7" hidden="1">#REF!</definedName>
    <definedName name="tmp_787" hidden="1">#REF!</definedName>
    <definedName name="tmp_794" hidden="1">#REF!</definedName>
    <definedName name="tmp_839" localSheetId="8" hidden="1">#REF!</definedName>
    <definedName name="tmp_839" localSheetId="7" hidden="1">#REF!</definedName>
    <definedName name="tmp_839" hidden="1">#REF!</definedName>
    <definedName name="tmp_898" hidden="1">#REF!</definedName>
    <definedName name="tmpLoadSedol" localSheetId="8" hidden="1">#REF!</definedName>
    <definedName name="tmpLoadSedol" localSheetId="7" hidden="1">#REF!</definedName>
    <definedName name="tmpLoadSedol" hidden="1">#REF!</definedName>
    <definedName name="Today">[12]TradeInputs!$C$8</definedName>
    <definedName name="today_">_xll.RtToday()</definedName>
    <definedName name="top" localSheetId="8">#REF!</definedName>
    <definedName name="top" localSheetId="7">#REF!</definedName>
    <definedName name="top">#REF!</definedName>
    <definedName name="tot_debt">[18]Yields!$P$4</definedName>
    <definedName name="Total_Assets">[18]Yields!A$74</definedName>
    <definedName name="Total_Company_Size__Employees">[48]SensitivityA!$D$7</definedName>
    <definedName name="Total_Current_Assets">[18]Yields!A$68</definedName>
    <definedName name="Total_Current_Liabilities">[18]Yields!A$83</definedName>
    <definedName name="TOTAL_REVENUE">[18]Yields!A$7</definedName>
    <definedName name="totaldebt04">'[57]Consolidated Forecast'!$Y$172</definedName>
    <definedName name="TotalPortfolioValue">[12]Analytics!$D$24</definedName>
    <definedName name="TotalVol" localSheetId="11">[6]Sheet1!$Z$5</definedName>
    <definedName name="TotalVol">[6]Sheet1!$Z$5</definedName>
    <definedName name="totdebt">#REF!</definedName>
    <definedName name="TotOrd">'[96]B  Status Quo'!$F$6:$F$7</definedName>
    <definedName name="TotOrd10.43">'[96]B  Status Quo'!$F$6:$F$8</definedName>
    <definedName name="TotOrd14.15">'[96]B  Status Quo'!$F$6:$F$9</definedName>
    <definedName name="TotOrd16.15">'[96]B  Status Quo'!$F$6:$F$11</definedName>
    <definedName name="TradeType">[12]TradeInputs!$C$5</definedName>
    <definedName name="TradeValue">[12]Analytics!$D$18</definedName>
    <definedName name="trailing_revs">[18]Yields!$AM$9</definedName>
    <definedName name="trans" localSheetId="8">ADP!trans</definedName>
    <definedName name="trans" localSheetId="7">Schizophrenia!trans</definedName>
    <definedName name="trans">#N/A</definedName>
    <definedName name="Transactions">[41]Transactions!$B$5:$J$9987</definedName>
    <definedName name="transx" localSheetId="8">ADP!transx</definedName>
    <definedName name="transx" localSheetId="7">Schizophrenia!transx</definedName>
    <definedName name="transx">#N/A</definedName>
    <definedName name="trc_XLS_DATASHEET_ProtectDate">37260.5129976852</definedName>
    <definedName name="TRGT">[42]Assumptions!$B$15</definedName>
    <definedName name="TRNR_0024c18fb2ee475898812c68a46b857a_0_0" hidden="1">'[115]off pricers'!#REF!</definedName>
    <definedName name="TRNR_005387a171d442669fbf5bcf201dbeb9_0_0" hidden="1">'[115]off pricers'!#REF!</definedName>
    <definedName name="TRNR_00660bb271fe417486241182f0b4f3e8_0_0" hidden="1">'[115]off pricers'!#REF!</definedName>
    <definedName name="TRNR_0077ee768e3a44b1a6af1b04703c153a_0_0" hidden="1">'[115]off pricers'!#REF!</definedName>
    <definedName name="TRNR_008a105102834deda3b99c8c8779c0d4_0_0" hidden="1">'[115]off pricers'!#REF!</definedName>
    <definedName name="TRNR_008d8e3e152a4061ad2cd6caed9c7abf_0_0" hidden="1">'[115]off pricers'!#REF!</definedName>
    <definedName name="TRNR_009257a7182048b6b23d4f87495af97d_0_0" hidden="1">'[115]off pricers'!#REF!</definedName>
    <definedName name="TRNR_00a5a1f66ab34da8abf3eda56f3bf026_0_0" hidden="1">'[115]off pricers'!#REF!</definedName>
    <definedName name="TRNR_00c9bcd047ba43aeade6a1a0caa825bd_0_0" hidden="1">'[115]off pricers'!#REF!</definedName>
    <definedName name="TRNR_00fba537c68244e4b02910c3d809e57e_0_0" hidden="1">'[115]off pricers'!#REF!</definedName>
    <definedName name="TRNR_011254ac9f424f49b12c8513bf4b76c0_0_0" hidden="1">'[115]off pricers'!#REF!</definedName>
    <definedName name="TRNR_012fbb80e7f0498687301fc476c167d8_0_0" hidden="1">'[115]off pricers'!#REF!</definedName>
    <definedName name="TRNR_01b6df7522ee44d297acd26548335e37_0_0" hidden="1">'[115]off pricers'!#REF!</definedName>
    <definedName name="TRNR_01d689fd56f840f9916b34c86475b0ae_0_0" hidden="1">'[115]off pricers'!#REF!</definedName>
    <definedName name="TRNR_01df719ad59f43f4a1eeef296bb872b1_0_0" hidden="1">'[115]off pricers'!#REF!</definedName>
    <definedName name="TRNR_01f29895b606482d99453b377cb8b719_0_0" hidden="1">'[115]off pricers'!#REF!</definedName>
    <definedName name="TRNR_02036a8f467741e784dc7ecf66050f90_0_0" hidden="1">'[115]off pricers'!#REF!</definedName>
    <definedName name="TRNR_020e688e82f2416caccf700cc6f0a681_0_0" hidden="1">'[115]off pricers'!#REF!</definedName>
    <definedName name="TRNR_02141b7d3d29468ca108b5070c127e9d_0_0" hidden="1">'[115]off pricers'!#REF!</definedName>
    <definedName name="TRNR_024eaa475c4f468fabea797347195673_0_0" hidden="1">'[115]off pricers'!#REF!</definedName>
    <definedName name="TRNR_02686f059201475e953a543f82a3d9c8_0_0" hidden="1">'[115]off pricers'!#REF!</definedName>
    <definedName name="TRNR_029d7d23d2224bb9a8e22839df009f7d_0_0" hidden="1">'[115]off pricers'!#REF!</definedName>
    <definedName name="TRNR_02a33875b85a4b1a8349f1c08d03b3cf_0_0" hidden="1">'[115]off pricers'!#REF!</definedName>
    <definedName name="TRNR_02db7932a92b4c2f8e788418e7f0e66f_0_0" hidden="1">#REF!</definedName>
    <definedName name="TRNR_02eda9b75e45404eb9ab3884bcfa27d9_0_0" hidden="1">'[115]off pricers'!#REF!</definedName>
    <definedName name="TRNR_0306c4feaaf44947a7a9916acb8da40c_0_0" hidden="1">'[115]off pricers'!#REF!</definedName>
    <definedName name="TRNR_0307147ef62443db94376e2d69199de0_0_0" hidden="1">'[115]off pricers'!#REF!</definedName>
    <definedName name="TRNR_03451d88f28d4e56a771cfdacc73e839_0_0" hidden="1">'[115]off pricers'!#REF!</definedName>
    <definedName name="TRNR_0359380835cb42179ecd1f6bb8eabac9_0_0" hidden="1">'[115]off pricers'!#REF!</definedName>
    <definedName name="TRNR_036d8d84c0474b71bc588dc3ea78fb05_0_0" hidden="1">'[115]off pricers'!#REF!</definedName>
    <definedName name="TRNR_03772c7524e74e08b7475798fe8cd520_0_0" hidden="1">'[115]off pricers'!#REF!</definedName>
    <definedName name="TRNR_0385c66b970c493984a41bd82a453706_0_0" hidden="1">'[115]off pricers'!#REF!</definedName>
    <definedName name="TRNR_03d2b68b39f44acb8ac5e688f8d5f5f7_0_0" hidden="1">'[115]off pricers'!#REF!</definedName>
    <definedName name="TRNR_03e9a9afed8d49e2ba2b6e946f62547e_0_0" hidden="1">'[115]off pricers'!#REF!</definedName>
    <definedName name="TRNR_03f034d62ae04b3994307deb6d6e4183_0_0" hidden="1">'[115]off pricers'!#REF!</definedName>
    <definedName name="TRNR_04202eecbc0d4e9da40dd449ef861de3_0_0" hidden="1">'[115]off pricers'!#REF!</definedName>
    <definedName name="TRNR_0433ad2bda394ae9aed1f4eb9983f77f_0_0" hidden="1">'[115]off pricers'!#REF!</definedName>
    <definedName name="TRNR_04428d677a674ff288cdae3e26ee1697_0_0" hidden="1">'[115]off pricers'!#REF!</definedName>
    <definedName name="TRNR_045ab1186dc040309d4185872d00c1df_0_0" hidden="1">#REF!</definedName>
    <definedName name="TRNR_0491260ef2e44644ace6e99f2b263877_0_0" hidden="1">'[115]off pricers'!#REF!</definedName>
    <definedName name="TRNR_04bd943da8d44300b6c72c374b365c3b_0_0" hidden="1">'[115]off pricers'!#REF!</definedName>
    <definedName name="TRNR_04f247276a9942dc8b3872ad8a6656f3_0_0" hidden="1">'[115]off pricers'!#REF!</definedName>
    <definedName name="TRNR_0510ac8c2d74444fbc3f4b73eaa6f1ab_0_0" hidden="1">'[115]off pricers'!#REF!</definedName>
    <definedName name="TRNR_05793eee15d9421b9dddccdf702e3c96_0_0" hidden="1">'[115]off pricers'!#REF!</definedName>
    <definedName name="TRNR_058caf81d88946858ed93534f0ac1c3e_0_0" hidden="1">'[115]off pricers'!#REF!</definedName>
    <definedName name="TRNR_05d0d233f2574367a773267ebc0eeb0a_0_0" hidden="1">'[115]off pricers'!#REF!</definedName>
    <definedName name="TRNR_061956d3131242f59c3f7117abdf065a_0_0" hidden="1">'[115]off pricers'!#REF!</definedName>
    <definedName name="TRNR_06578c29a7054cf39a19138a4c93824c_0_0" hidden="1">'[115]off pricers'!#REF!</definedName>
    <definedName name="TRNR_06741a46423443c7969fb1f8a50e7307_0_0" hidden="1">'[115]off pricers'!#REF!</definedName>
    <definedName name="TRNR_0674f852cd5e49548bff4a7d9fdcab21_0_0" hidden="1">'[115]off pricers'!#REF!</definedName>
    <definedName name="TRNR_069eaa0fd1cc4868a115af63fe6a2a79_0_0" hidden="1">'[115]off pricers'!#REF!</definedName>
    <definedName name="TRNR_06b4c78c22584be0aa9f354a18203907_0_0" hidden="1">'[115]off pricers'!#REF!</definedName>
    <definedName name="TRNR_06b7e653738444a6bda5569172067e05_0_0" hidden="1">'[115]off pricers'!#REF!</definedName>
    <definedName name="TRNR_06f6a913f7c5490b8ef63d961936efac_0_0" hidden="1">#REF!</definedName>
    <definedName name="TRNR_070b8c58c9d34b43b023929d05beedf9_0_0" hidden="1">'[115]off pricers'!#REF!</definedName>
    <definedName name="TRNR_07162203ae6b44c5a059403cd5174d20_0_0" hidden="1">#REF!</definedName>
    <definedName name="TRNR_0716bee643234fb2947d28282ac934dd_0_0" hidden="1">#REF!</definedName>
    <definedName name="TRNR_072b34effe7d49a2bfb02061e3f524d3_0_0" hidden="1">'[115]off pricers'!#REF!</definedName>
    <definedName name="TRNR_072c3380e02f46228c901f196bbc40a2_0_0" hidden="1">#REF!</definedName>
    <definedName name="TRNR_07782b51b32b4e33b56f16f4ef95883d_0_0" hidden="1">'[115]off pricers'!#REF!</definedName>
    <definedName name="TRNR_077896b203ac40328b23b323682141e8_0_0" hidden="1">'[115]off pricers'!#REF!</definedName>
    <definedName name="TRNR_078de5e56b8a4512a8c6252f78ee557e_0_0" hidden="1">'[115]off pricers'!#REF!</definedName>
    <definedName name="TRNR_07e48c5b68814a98bbbfd0f006220c0b_0_0" hidden="1">'[115]off pricers'!#REF!</definedName>
    <definedName name="TRNR_08794560f56745e4a959ba5f9bedb24e_0_0" hidden="1">'[115]off pricers'!#REF!</definedName>
    <definedName name="TRNR_087e07bdeab342bba071cfd93685d16e_0_0" hidden="1">'[115]off pricers'!#REF!</definedName>
    <definedName name="TRNR_08853b1058944b71b43fd1ef84afef78_0_0" hidden="1">'[115]off pricers'!#REF!</definedName>
    <definedName name="TRNR_08b5dbc1eb964011ba861c25b561a5ee_0_0" hidden="1">'[115]off pricers'!#REF!</definedName>
    <definedName name="TRNR_08b6e0fa04a843638ed754e1b6173417_0_0" hidden="1">'[115]off pricers'!#REF!</definedName>
    <definedName name="TRNR_08e16bb2d3f14dac8c5253c95a64a9d9_0_0" hidden="1">'[115]off pricers'!#REF!</definedName>
    <definedName name="TRNR_08f6e1bb017f4e2ead21c025c33d0c5b_0_0" hidden="1">'[115]off pricers'!#REF!</definedName>
    <definedName name="TRNR_08faf988765a4634a59ace7328df5a66_0_0" hidden="1">'[115]off pricers'!#REF!</definedName>
    <definedName name="TRNR_09029a5ca56945889aa5efe8881bab8d_0_0" hidden="1">'[115]off pricers'!#REF!</definedName>
    <definedName name="TRNR_09139328980a4dc488c2ad4460a9f0ed_0_0" hidden="1">'[115]off pricers'!#REF!</definedName>
    <definedName name="TRNR_0933b4d6867d4b7d969bb8c9da993b71_0_0" hidden="1">'[115]off pricers'!#REF!</definedName>
    <definedName name="TRNR_09589eec18874c47800c2f2146941a8d_0_0" hidden="1">'[115]off pricers'!#REF!</definedName>
    <definedName name="TRNR_0992583b8a764999982232b09fa1ce38_0_0" hidden="1">'[115]off pricers'!#REF!</definedName>
    <definedName name="TRNR_09a2ceccd9b049239173c118b53a2482_0_0" hidden="1">'[115]off pricers'!#REF!</definedName>
    <definedName name="TRNR_09b5eafebf7e4f75a83380849850aba3_0_0" hidden="1">'[115]off pricers'!#REF!</definedName>
    <definedName name="TRNR_09df99d462a345a1a9d215acb32b8e4e_0_0" hidden="1">'[115]off pricers'!#REF!</definedName>
    <definedName name="TRNR_09fdcb863b28403b842f4c9558f80733_0_0" hidden="1">'[115]off pricers'!#REF!</definedName>
    <definedName name="TRNR_0a285939e0b5420793691a19567b05d9_0_0" hidden="1">'[115]off pricers'!#REF!</definedName>
    <definedName name="TRNR_0a391f80bf634c62aa5dcf38f7d22e28_0_0" hidden="1">'[115]off pricers'!#REF!</definedName>
    <definedName name="TRNR_0a82617cb3984ea7aea759b61533e10a_0_0" hidden="1">'[115]off pricers'!#REF!</definedName>
    <definedName name="TRNR_0a8ccf5cee844b1594d4badba240964e_0_0" hidden="1">'[115]off pricers'!#REF!</definedName>
    <definedName name="TRNR_0aa0d917071e4dc7acbc6317dc6a6236_0_0" hidden="1">'[115]off pricers'!#REF!</definedName>
    <definedName name="TRNR_0aca49a6b9294fda9c9c7ba203053985_0_0" hidden="1">'[115]off pricers'!#REF!</definedName>
    <definedName name="TRNR_0ae88e5696f2468697f5f4e2ec6c6441_0_0" hidden="1">'[115]off pricers'!#REF!</definedName>
    <definedName name="TRNR_0af66f4f1e9949bd8dad84e1e1cde814_0_0" hidden="1">'[115]off pricers'!#REF!</definedName>
    <definedName name="TRNR_0b36e372e3d844d3ba4bcb71d0e11135_0_0" hidden="1">'[115]off pricers'!#REF!</definedName>
    <definedName name="TRNR_0b49bf2d690343b6af38033913282b07_0_0" hidden="1">'[115]off pricers'!#REF!</definedName>
    <definedName name="TRNR_0b7612e5ff7a4cc68fd5d5710e3d0683_0_0" hidden="1">'[115]off pricers'!#REF!</definedName>
    <definedName name="TRNR_0b9f2318bd0f4a7fbc28f616ce676183_0_0" hidden="1">'[115]off pricers'!#REF!</definedName>
    <definedName name="TRNR_0bd30be9b833475999a45c7cb60c3b02_0_0" hidden="1">'[115]off pricers'!#REF!</definedName>
    <definedName name="TRNR_0bd41ecd8c284ad08bd2e80350a256b2_0_0" hidden="1">'[115]off pricers'!#REF!</definedName>
    <definedName name="TRNR_0c18890667eb4a4198698a48d91923c2_0_0" hidden="1">'[115]off pricers'!#REF!</definedName>
    <definedName name="TRNR_0c39129519c341889bf0b123b6ddf5bb_0_0" hidden="1">'[115]off pricers'!#REF!</definedName>
    <definedName name="TRNR_0d5cf8d8b07344d28326142cba88f2a9_0_0" hidden="1">'[115]off pricers'!#REF!</definedName>
    <definedName name="TRNR_0d6dbd8cfede4a2e8f6ad603663d478f_0_0" hidden="1">'[115]off pricers'!#REF!</definedName>
    <definedName name="TRNR_0d84f51018e2407197188afe8d610819_0_0" hidden="1">'[115]off pricers'!#REF!</definedName>
    <definedName name="TRNR_0d8a984ece8c42efb65fb9260022e92e_0_0" hidden="1">'[115]off pricers'!#REF!</definedName>
    <definedName name="TRNR_0d968dcde0c4407eb1820b8493d11f91_0_0" hidden="1">'[115]off pricers'!#REF!</definedName>
    <definedName name="TRNR_0dc7c82f36e3404ba1fae9ba37deffba_0_0" hidden="1">'[115]off pricers'!#REF!</definedName>
    <definedName name="TRNR_0dea578ac6a0457fa75f11f29a695e87_0_0" hidden="1">'[115]off pricers'!#REF!</definedName>
    <definedName name="TRNR_0df475b133e1453c934a0cb8ce70e93f_0_0" hidden="1">'[115]off pricers'!#REF!</definedName>
    <definedName name="TRNR_0dfecaf916114feda19925e255a6b52e_0_0" hidden="1">'[115]off pricers'!#REF!</definedName>
    <definedName name="TRNR_0e42bcb6f46648cc91a0c4b12f6f707a_0_0" hidden="1">'[115]off pricers'!#REF!</definedName>
    <definedName name="TRNR_0e584394abd84b78923035050465efa5_0_0" hidden="1">'[115]off pricers'!#REF!</definedName>
    <definedName name="TRNR_0e624b484a5c4b4f821e780af3d4bb4d_0_0" hidden="1">'[115]off pricers'!#REF!</definedName>
    <definedName name="TRNR_0e65766c654742ee86f0d1739a05e8c5_0_0" hidden="1">#REF!</definedName>
    <definedName name="TRNR_0e6a87d6fbce473ea328c0dfe17c137f_0_0" hidden="1">'[115]off pricers'!#REF!</definedName>
    <definedName name="TRNR_0eac09aa5458413cabdbfb168b6da726_0_0" hidden="1">'[115]off pricers'!#REF!</definedName>
    <definedName name="TRNR_0eee24936f854ed4b82424b0fac4f909_0_0" hidden="1">#REF!</definedName>
    <definedName name="TRNR_0ef05896c2c4439ca376e515b212936f_0_0" hidden="1">#REF!</definedName>
    <definedName name="TRNR_0efd8391648d4f379cb9da07728e7900_0_0" hidden="1">'[115]off pricers'!#REF!</definedName>
    <definedName name="TRNR_0f09180d2a2144f38e3582533d2a9bb8_0_0" hidden="1">'[115]off pricers'!#REF!</definedName>
    <definedName name="TRNR_0f2afe29a797466bbb2291ec8abd5ff8_0_0" hidden="1">'[115]off pricers'!#REF!</definedName>
    <definedName name="TRNR_0f5404a080c943ccbee9e7ee37e64660_0_0" hidden="1">'[115]off pricers'!#REF!</definedName>
    <definedName name="TRNR_0fbb01c0ad194860b66adf5a0e3dcaab_0_0" hidden="1">'[115]off pricers'!#REF!</definedName>
    <definedName name="TRNR_0fee92b80a4548d096ad3e8f265609de_0_0" hidden="1">'[115]off pricers'!#REF!</definedName>
    <definedName name="TRNR_0ff337db89724ea6bd3b4f7eae0d0693_0_0" hidden="1">'[115]off pricers'!#REF!</definedName>
    <definedName name="TRNR_102658a4954a47d9aff2f0f1ff2a7e09_0_0" hidden="1">'[115]off pricers'!#REF!</definedName>
    <definedName name="TRNR_1031576977d143758d1f98e59df2c8a9_0_0" hidden="1">'[115]off pricers'!#REF!</definedName>
    <definedName name="TRNR_10b92039d64c44ee9d40e7e7c1b24692_0_0" hidden="1">'[115]off pricers'!#REF!</definedName>
    <definedName name="TRNR_10c31c65f172433cbd0ade91f5a984e1_0_0" hidden="1">#REF!</definedName>
    <definedName name="TRNR_10c32d526cc44ee5838b49a6f7ce9158_0_0" hidden="1">'[115]off pricers'!#REF!</definedName>
    <definedName name="TRNR_10e2f8bbf6b749e7b4d9a2539d414057_0_0" hidden="1">'[115]off pricers'!#REF!</definedName>
    <definedName name="TRNR_111694c7c17342059ee79c220cfdd2ab_0_0" hidden="1">'[115]off pricers'!#REF!</definedName>
    <definedName name="TRNR_112c6a2580644c2298d1d1f5ffa397f1_0_0" hidden="1">'[115]off pricers'!#REF!</definedName>
    <definedName name="TRNR_11311953b238493cbbbda741e5fdf682_0_0" hidden="1">'[115]off pricers'!#REF!</definedName>
    <definedName name="TRNR_1134a7ee62ce498394c82292e90bf96a_0_0" hidden="1">'[115]off pricers'!#REF!</definedName>
    <definedName name="TRNR_114c8c1221e94d6eac1c332ce15128b7_0_0" hidden="1">'[115]off pricers'!#REF!</definedName>
    <definedName name="TRNR_115e30ca1196457da3b322271e120ba0_0_0" hidden="1">'[115]off pricers'!#REF!</definedName>
    <definedName name="TRNR_11a5ab79f1b54a3b847165129533cc43_0_0" hidden="1">'[115]off pricers'!#REF!</definedName>
    <definedName name="TRNR_11c607be9a254dc9838a92128e3c5b6e_0_0" hidden="1">'[115]off pricers'!#REF!</definedName>
    <definedName name="TRNR_11ddf0cdaab248a09c52451658278a64_0_0" hidden="1">'[115]off pricers'!#REF!</definedName>
    <definedName name="TRNR_11f61a91d47e4ee9b33763d1d37181d4_0_0" hidden="1">'[115]off pricers'!#REF!</definedName>
    <definedName name="TRNR_11fc5e8891824ebaa0d87d946a0fef97_0_0" hidden="1">'[115]off pricers'!#REF!</definedName>
    <definedName name="TRNR_120a27ba397e4da2a2915753cb545a1e_0_0" hidden="1">'[115]off pricers'!#REF!</definedName>
    <definedName name="TRNR_122536dd64ba4765bf43662a0e4777c4_0_0" hidden="1">'[115]off pricers'!#REF!</definedName>
    <definedName name="TRNR_122d306e889c486fa8ca8fbd9e040fef_0_0" hidden="1">'[115]off pricers'!#REF!</definedName>
    <definedName name="TRNR_123990e5a0b94f9d9437d0a522c6eba3_0_0" hidden="1">'[115]off pricers'!#REF!</definedName>
    <definedName name="TRNR_1267aa7fa54b447593a397f6403756a6_0_0" hidden="1">'[115]off pricers'!#REF!</definedName>
    <definedName name="TRNR_12e6ca13ce334cc79ed8cc981c21f830_0_0" hidden="1">'[115]off pricers'!#REF!</definedName>
    <definedName name="TRNR_131bfb36c945447b82c98a17508e8bfd_0_0" hidden="1">'[115]off pricers'!#REF!</definedName>
    <definedName name="TRNR_1328d5026b14427d9b925744aeefcae2_0_0" hidden="1">'[115]off pricers'!#REF!</definedName>
    <definedName name="TRNR_135d2a9530b6423897941abad5c8328e_0_0" hidden="1">'[115]off pricers'!#REF!</definedName>
    <definedName name="TRNR_137a2ab95b4848cd9652c13f3d192b80_0_0" hidden="1">'[115]off pricers'!#REF!</definedName>
    <definedName name="TRNR_137a674668fb44fa8c21a24b024fb9fd_0_0" hidden="1">'[115]off pricers'!#REF!</definedName>
    <definedName name="TRNR_139fe434c6944e41a0da801ca6a926b7_0_0" hidden="1">'[115]off pricers'!#REF!</definedName>
    <definedName name="TRNR_13d1caecb25b4a7b9bdde9f7a3a6d9d0_0_0" hidden="1">'[115]off pricers'!#REF!</definedName>
    <definedName name="TRNR_13d4c7042d4943e78d44b46a11d95a01_0_0" hidden="1">'[115]off pricers'!#REF!</definedName>
    <definedName name="TRNR_13dcead2a7f346eea846d43abdb34f08_0_0" hidden="1">'[115]off pricers'!#REF!</definedName>
    <definedName name="TRNR_13f1ff054415463a8c680ee462ed27d7_0_0" hidden="1">'[115]off pricers'!#REF!</definedName>
    <definedName name="TRNR_13fec605a91e44c4b2b6f43e8a1b39db_0_0" hidden="1">'[115]off pricers'!#REF!</definedName>
    <definedName name="TRNR_140a00d808734e0996ffe7f92c891d2f_0_0" hidden="1">'[115]off pricers'!#REF!</definedName>
    <definedName name="TRNR_1411e83304324f5b9f027f2e5fe10b3a_0_0" hidden="1">'[115]off pricers'!#REF!</definedName>
    <definedName name="TRNR_142abeb7811f48e393f9c4ed2bc8a155_0_0" hidden="1">'[115]off pricers'!#REF!</definedName>
    <definedName name="TRNR_1446f29030b246d29e209f9f40fb0ce2_0_0" hidden="1">#REF!</definedName>
    <definedName name="TRNR_149030e79fa64e009db066b08094cfb0_0_0" hidden="1">'[115]off pricers'!#REF!</definedName>
    <definedName name="TRNR_14c9dffc516f4ffd93fa5203ee3bfbf1_0_0" hidden="1">'[115]off pricers'!#REF!</definedName>
    <definedName name="TRNR_14d8018cbb284a6c9dbba9fb7de3003f_0_0" hidden="1">'[115]off pricers'!#REF!</definedName>
    <definedName name="TRNR_14ec546e0e8242ea9b98f947de0de314_0_0" hidden="1">'[115]off pricers'!#REF!</definedName>
    <definedName name="TRNR_14f00428197d4349afa83c6eb01d8f8e_0_0" hidden="1">'[115]off pricers'!#REF!</definedName>
    <definedName name="TRNR_14fa12982b7342fbbe1fb047f3dfcb3e_0_0" hidden="1">#REF!</definedName>
    <definedName name="TRNR_150744d18166416aa8096fcec7ac405c_0_0" hidden="1">'[115]off pricers'!#REF!</definedName>
    <definedName name="TRNR_150fdf87eb6e4f03b3d27a86398c50bd_0_0" hidden="1">'[115]off pricers'!#REF!</definedName>
    <definedName name="TRNR_15474145e58a4ffc80307d11f9183daf_0_0" hidden="1">'[115]off pricers'!#REF!</definedName>
    <definedName name="TRNR_154df86064504629bb1a5232119da70d_0_0" hidden="1">'[115]off pricers'!#REF!</definedName>
    <definedName name="TRNR_15552ea277d1490db18c354603ac6421_0_0" hidden="1">'[115]off pricers'!#REF!</definedName>
    <definedName name="TRNR_155c202414f043b5b29eda5c1b8982b9_0_0" hidden="1">'[115]off pricers'!#REF!</definedName>
    <definedName name="TRNR_15c2172d4b454d6691963e75e35031c1_0_0" hidden="1">'[115]off pricers'!#REF!</definedName>
    <definedName name="TRNR_15c6544adb1c4206995062988a689cf3_0_0" hidden="1">'[115]off pricers'!#REF!</definedName>
    <definedName name="TRNR_16006662d14c4c8487ff9c993dd86a2c_0_0" hidden="1">'[115]off pricers'!#REF!</definedName>
    <definedName name="TRNR_163786eb98e54dcebf0732f8a1410c2f_0_0" hidden="1">'[115]off pricers'!#REF!</definedName>
    <definedName name="TRNR_163c2e79f2a54f96a240d193bb8733ff_0_0" hidden="1">'[115]off pricers'!#REF!</definedName>
    <definedName name="TRNR_164a81272cc1418da2a8a995ce353c95_0_0" hidden="1">'[115]off pricers'!#REF!</definedName>
    <definedName name="TRNR_16804b7fc8d3487988f8d6c569e9977f_0_0" hidden="1">'[115]off pricers'!#REF!</definedName>
    <definedName name="TRNR_16b637eb0e9f433c9aec056802a19909_0_0" hidden="1">'[115]off pricers'!#REF!</definedName>
    <definedName name="TRNR_16d866e8024745ae8d6ca6d20836d328_0_0" hidden="1">'[115]off pricers'!#REF!</definedName>
    <definedName name="TRNR_16eed2d9dd22496696d61fb1ca2388b9_0_0" hidden="1">'[115]off pricers'!#REF!</definedName>
    <definedName name="TRNR_16fffeef08d44277b7ae5a92109894d9_0_0" hidden="1">'[115]off pricers'!#REF!</definedName>
    <definedName name="TRNR_172d04432d154cadac533ff94ec1597f_0_0" hidden="1">'[115]off pricers'!#REF!</definedName>
    <definedName name="TRNR_17868489f6764dff97043d3289b01ea0_0_0" hidden="1">'[115]off pricers'!#REF!</definedName>
    <definedName name="TRNR_17987c52570546a79bf6035f0e41cb10_0_0" hidden="1">'[115]off pricers'!#REF!</definedName>
    <definedName name="TRNR_17b6c3926d184db3bc600dff2e89a09a_0_0" hidden="1">'[115]off pricers'!#REF!</definedName>
    <definedName name="TRNR_17e5e957de7544a6957bf6113bee0167_0_0" hidden="1">#REF!</definedName>
    <definedName name="TRNR_17f2c9286e9e43d99546987c55a42cbb_0_0" hidden="1">'[115]off pricers'!#REF!</definedName>
    <definedName name="TRNR_17f40490974d49eda91b3acc69d6327c_0_0" hidden="1">'[115]off pricers'!#REF!</definedName>
    <definedName name="TRNR_17f7f79eaf174bf9a4f0df8f68cd841a_0_0" hidden="1">'[115]off pricers'!#REF!</definedName>
    <definedName name="TRNR_180dfb141bcd4abda057168c2b028e32_0_0" hidden="1">'[115]off pricers'!#REF!</definedName>
    <definedName name="TRNR_1810931cc2714be6b5836f6a91313793_0_0" hidden="1">'[115]off pricers'!#REF!</definedName>
    <definedName name="TRNR_181b19f702944fc2a3ef4afe3c6c96e3_0_0" hidden="1">'[115]off pricers'!#REF!</definedName>
    <definedName name="TRNR_182bcb2425154e39a2b895af72301752_0_0" hidden="1">'[115]off pricers'!#REF!</definedName>
    <definedName name="TRNR_182e3854501a426c90a9330c0f6609f9_0_0" hidden="1">'[115]off pricers'!#REF!</definedName>
    <definedName name="TRNR_18b25048160640318a196c935d3b6c6b_0_0" hidden="1">'[115]off pricers'!#REF!</definedName>
    <definedName name="TRNR_19045c7bcb2d416b822edb029c988049_0_0" hidden="1">'[115]off pricers'!#REF!</definedName>
    <definedName name="TRNR_1947b42063a148b79691b242c0b53ba6_0_0" hidden="1">'[115]off pricers'!#REF!</definedName>
    <definedName name="TRNR_196a71bd37c94bd1b94852cdf8ae7df1_0_0" hidden="1">'[115]off pricers'!#REF!</definedName>
    <definedName name="TRNR_199e19ac376145de97c7cc1613c0b641_0_0" hidden="1">'[115]off pricers'!#REF!</definedName>
    <definedName name="TRNR_19b53b6fd4f040cc8bfbf77deace8f8d_0_0" hidden="1">'[115]off pricers'!#REF!</definedName>
    <definedName name="TRNR_19c0b8e7f2334a56aa66ce940c20fe96_0_0" hidden="1">'[115]off pricers'!#REF!</definedName>
    <definedName name="TRNR_1a08fdaeba1f4539bbac6573823f4238_0_0" hidden="1">'[115]off pricers'!#REF!</definedName>
    <definedName name="TRNR_1a2a65a34de3477facebe47a700eedca_0_0" hidden="1">'[115]off pricers'!#REF!</definedName>
    <definedName name="TRNR_1a415cfea0d04e39991fc5f6fb6b235d_0_0" hidden="1">'[115]off pricers'!#REF!</definedName>
    <definedName name="TRNR_1a5d82440aa84d3f95a23169d93022a5_0_0" hidden="1">'[115]off pricers'!#REF!</definedName>
    <definedName name="TRNR_1a5faf99d7fe4cb19f00e891fb2d5223_0_0" hidden="1">'[115]off pricers'!#REF!</definedName>
    <definedName name="TRNR_1a6994ff40b34c92aa63b99de1b36518_0_0" hidden="1">'[115]off pricers'!#REF!</definedName>
    <definedName name="TRNR_1a872140840942f3982452e452d233f5_0_0" hidden="1">'[115]off pricers'!#REF!</definedName>
    <definedName name="TRNR_1a894b0c2c1245aa9c6a65e725358ad3_0_0" hidden="1">'[115]off pricers'!#REF!</definedName>
    <definedName name="TRNR_1a97b892d82c4cd4828e7629a04f0295_0_0" hidden="1">'[115]off pricers'!#REF!</definedName>
    <definedName name="TRNR_1a986b74b6aa4d9886b0bd5835c1aaea_0_0" hidden="1">'[115]off pricers'!#REF!</definedName>
    <definedName name="TRNR_1ab77ce389fd441bbfc4e3a3fe31fc2e_0_0" hidden="1">'[115]off pricers'!#REF!</definedName>
    <definedName name="TRNR_1ae8dd73331c401ab79e5cef872a34b5_0_0" hidden="1">'[115]off pricers'!#REF!</definedName>
    <definedName name="TRNR_1afdbb162fe44be286c3553ab8b012c5_0_0" hidden="1">'[115]off pricers'!#REF!</definedName>
    <definedName name="TRNR_1b0195e0045b40a48ba3722ac2f2c0f2_0_0" hidden="1">'[115]off pricers'!#REF!</definedName>
    <definedName name="TRNR_1b2895b290c24e3ba600799d9d940f99_0_0" hidden="1">'[115]off pricers'!#REF!</definedName>
    <definedName name="TRNR_1b3bd4597cf04f409765962b19b8ca37_0_0" hidden="1">'[115]off pricers'!#REF!</definedName>
    <definedName name="TRNR_1b3ea59463b344c8bd54c598630222cc_0_0" hidden="1">'[115]off pricers'!#REF!</definedName>
    <definedName name="TRNR_1b5919cddbf047b0a7da7fc9a38bd950_0_0" hidden="1">'[115]off pricers'!#REF!</definedName>
    <definedName name="TRNR_1b6b51ea63fe4f50ba592e27ecbaad0d_0_0" hidden="1">'[115]off pricers'!#REF!</definedName>
    <definedName name="TRNR_1b7f361922a84b47bd11c22fd1f5882b_0_0" hidden="1">'[115]off pricers'!#REF!</definedName>
    <definedName name="TRNR_1b8b35d5b22d4596bd6d5127e65a420f_0_0" hidden="1">'[115]off pricers'!#REF!</definedName>
    <definedName name="TRNR_1b8c544a47ac4de7a1c2883adb7a391f_0_0" hidden="1">'[115]off pricers'!#REF!</definedName>
    <definedName name="TRNR_1b906f65ba6f4ed7adeb626cfeaa6b50_0_0" hidden="1">'[115]off pricers'!#REF!</definedName>
    <definedName name="TRNR_1baa66895ee64275a6140ab3c69c9d0a_0_0" hidden="1">'[115]off pricers'!#REF!</definedName>
    <definedName name="TRNR_1bb3d9f616734b44b16ede3dc5a98b62_0_0" hidden="1">'[115]off pricers'!#REF!</definedName>
    <definedName name="TRNR_1c1b1f62ef944a6282ac4f468d23b3bb_0_0" hidden="1">'[115]off pricers'!#REF!</definedName>
    <definedName name="TRNR_1c68c0e747c448778f82a930732823a6_0_0" hidden="1">'[115]off pricers'!#REF!</definedName>
    <definedName name="TRNR_1c701fb5c6e74d18be1c14890af89bd2_0_0" hidden="1">'[115]off pricers'!#REF!</definedName>
    <definedName name="TRNR_1c7035cdf330400f963ce743133f5f0b_0_0" hidden="1">'[115]off pricers'!#REF!</definedName>
    <definedName name="TRNR_1ca9ce495a2c4f38b0ab04f596ce5a39_0_0" hidden="1">#REF!</definedName>
    <definedName name="TRNR_1ce1535511884fccaa35a01767d9e486_0_0" hidden="1">'[115]off pricers'!#REF!</definedName>
    <definedName name="TRNR_1d04779c251c4a7e9be1553deae07900_0_0" hidden="1">'[115]off pricers'!#REF!</definedName>
    <definedName name="TRNR_1d17d0152b4248c9995f94efc76748a0_0_0" hidden="1">#REF!</definedName>
    <definedName name="TRNR_1d33880d952e4171a19f33e4930abc29_0_0" hidden="1">'[115]off pricers'!#REF!</definedName>
    <definedName name="TRNR_1d48b3e9323f4cde9edd74f419e1fcdc_0_0" hidden="1">#REF!</definedName>
    <definedName name="TRNR_1d54253137f245319a355dcaef783db5_0_0" hidden="1">'[115]off pricers'!#REF!</definedName>
    <definedName name="TRNR_1d94a65e9f134d5b939b47f8ac060fe0_0_0" hidden="1">'[115]off pricers'!#REF!</definedName>
    <definedName name="TRNR_1e28b376867845ea9a0949c3901588ad_0_0" hidden="1">'[115]off pricers'!#REF!</definedName>
    <definedName name="TRNR_1e492d68fdc74feea31ea9a920d956a0_0_0" hidden="1">'[115]off pricers'!#REF!</definedName>
    <definedName name="TRNR_1e4c3e677fde487ba1ff5f54d72863b2_0_0" hidden="1">'[115]off pricers'!#REF!</definedName>
    <definedName name="TRNR_1e5a1d6dd6254c26a95c127df9dad38c_0_0" hidden="1">'[115]off pricers'!#REF!</definedName>
    <definedName name="TRNR_1e64fc8848ff48dc8fa32aa8ceefadd3_0_0" hidden="1">'[115]off pricers'!#REF!</definedName>
    <definedName name="TRNR_1e71384755a842ccafa1d36d21334778_0_0" hidden="1">'[115]off pricers'!#REF!</definedName>
    <definedName name="TRNR_1eae31114f5143f9a78936406fc2dd09_0_0" hidden="1">'[115]off pricers'!#REF!</definedName>
    <definedName name="TRNR_1eca428a7f324fce8d4e361dfc14245e_0_0" hidden="1">'[115]off pricers'!#REF!</definedName>
    <definedName name="TRNR_1ede0f10dce744ab8231d53b5d8e8327_0_0" hidden="1">'[115]off pricers'!#REF!</definedName>
    <definedName name="TRNR_1edeb2cacb4e4d01a9bffa3e72991a12_0_0" hidden="1">'[115]off pricers'!#REF!</definedName>
    <definedName name="TRNR_1f0cfcc6098c446ab50024113f578b70_0_0" hidden="1">'[115]off pricers'!#REF!</definedName>
    <definedName name="TRNR_1f2392bc79154e2ba25634a6b0d39cb4_0_0" hidden="1">'[115]off pricers'!#REF!</definedName>
    <definedName name="TRNR_1f5e760d976b46579b8cffad80bd45ea_0_0" hidden="1">'[115]off pricers'!#REF!</definedName>
    <definedName name="TRNR_1f6efc05a0eb4d04a2512b1cc37ba0a1_0_0" hidden="1">'[115]off pricers'!#REF!</definedName>
    <definedName name="TRNR_1f6f65336a014ae994644c5f77db6f17_0_0" hidden="1">'[115]off pricers'!#REF!</definedName>
    <definedName name="TRNR_1f78d6862d4e46dc8a221a79a912d1a9_0_0" hidden="1">#REF!</definedName>
    <definedName name="TRNR_1fc1116f468e4d43ae6bacd665803ee9_0_0" hidden="1">#REF!</definedName>
    <definedName name="TRNR_2018d5b7cd17474cb1e770bce99aa657_0_0" hidden="1">'[115]off pricers'!#REF!</definedName>
    <definedName name="TRNR_20394df586df49c197e4156713cce28e_0_0" hidden="1">'[115]off pricers'!#REF!</definedName>
    <definedName name="TRNR_20890b9e199940f996a98edce3289e8f_0_0" hidden="1">#REF!</definedName>
    <definedName name="TRNR_208d91a0333a4bbbbc634cc36e8a791f_0_0" hidden="1">'[115]off pricers'!#REF!</definedName>
    <definedName name="TRNR_20bce2a7f9024153b423d162552da371_0_0" hidden="1">'[115]off pricers'!#REF!</definedName>
    <definedName name="TRNR_20d8ac1c3f3448babd314e10a90f803c_0_0" hidden="1">'[115]off pricers'!#REF!</definedName>
    <definedName name="TRNR_21120b0422994fb5862f3d2cef9b67e5_0_0" hidden="1">'[115]off pricers'!#REF!</definedName>
    <definedName name="TRNR_218797538c2c4a5aae00928bba18dd3a_0_0" hidden="1">#REF!</definedName>
    <definedName name="TRNR_21e511b14f87495e8478e118848bd1d8_0_0" hidden="1">'[115]off pricers'!#REF!</definedName>
    <definedName name="TRNR_22b33eb62b06472a8ed2fddda0fb64e8_0_0" hidden="1">'[115]off pricers'!#REF!</definedName>
    <definedName name="TRNR_22b615870a3a440796747bac0bb8158c_0_0" hidden="1">'[115]off pricers'!#REF!</definedName>
    <definedName name="TRNR_22c967756a464c549fa0f8cb1e57b2e5_0_0" hidden="1">'[115]off pricers'!#REF!</definedName>
    <definedName name="TRNR_22df4b5e723e4f459248a9c92aae4d4d_0_0" hidden="1">'[115]off pricers'!#REF!</definedName>
    <definedName name="TRNR_22e9f6cc12d74312b00a9bd1bb834d37_0_0" hidden="1">'[115]off pricers'!#REF!</definedName>
    <definedName name="TRNR_23c55b260cb74ea298a7fa6da7cb299e_0_0" hidden="1">'[115]off pricers'!#REF!</definedName>
    <definedName name="TRNR_23cb3d587995450aaaabeeb29f4f5c8a_0_0" hidden="1">'[115]off pricers'!#REF!</definedName>
    <definedName name="TRNR_23d4b7cdf43d46c68eb88bf413cd3d39_0_0" hidden="1">'[115]off pricers'!#REF!</definedName>
    <definedName name="TRNR_23d6c9bfd3f04afebd1c2ba3afef2d71_0_0" hidden="1">'[115]off pricers'!#REF!</definedName>
    <definedName name="TRNR_23fb700f55de44deb7e0a643a72b74d7_0_0" hidden="1">'[115]off pricers'!#REF!</definedName>
    <definedName name="TRNR_23fbe069b37648a380c2a93effd11f52_0_0" hidden="1">'[115]off pricers'!#REF!</definedName>
    <definedName name="TRNR_24188957e26a45f99502f007f606861f_0_0" hidden="1">'[115]off pricers'!#REF!</definedName>
    <definedName name="TRNR_243d9b9931774426978fb47989352ac0_0_0" hidden="1">'[115]off pricers'!#REF!</definedName>
    <definedName name="TRNR_24830705e41c4b97ab793d02f03b16b6_0_0" hidden="1">'[115]off pricers'!#REF!</definedName>
    <definedName name="TRNR_2483495b0b0942bf88e37db4bbe264db_0_0" hidden="1">'[115]off pricers'!#REF!</definedName>
    <definedName name="TRNR_249cf8744e844d5788547b74f16300c4_0_0" hidden="1">#REF!</definedName>
    <definedName name="TRNR_24a65f73f8434d60992a632a29b405c8_0_0" hidden="1">'[115]off pricers'!#REF!</definedName>
    <definedName name="TRNR_24ccc4829c414d868119416066c57331_0_0" hidden="1">#REF!</definedName>
    <definedName name="TRNR_24e3db992c734a208a88615e06e8cd03_0_0" hidden="1">'[115]off pricers'!#REF!</definedName>
    <definedName name="TRNR_24ee502d69b942139a04b6be6ae1e2fc_0_0" hidden="1">'[115]off pricers'!#REF!</definedName>
    <definedName name="TRNR_24ff983266d045d284296c51f2108b87_0_0" hidden="1">'[115]off pricers'!#REF!</definedName>
    <definedName name="TRNR_25413cb25b5f449f93e7bfe2395c1474_0_0" hidden="1">'[115]off pricers'!#REF!</definedName>
    <definedName name="TRNR_254bbd62d29f4b37af61482ecd681b00_0_0" hidden="1">'[115]off pricers'!#REF!</definedName>
    <definedName name="TRNR_259b0570b7544417baba34d0449e92a6_0_0" hidden="1">'[115]off pricers'!#REF!</definedName>
    <definedName name="TRNR_25cb95f4884d4e1dba9f2cee596ed150_0_0" hidden="1">'[115]off pricers'!#REF!</definedName>
    <definedName name="TRNR_25cbb05868b84438954ed867ead5dbce_0_0" hidden="1">'[115]off pricers'!#REF!</definedName>
    <definedName name="TRNR_2617dbd855964bbd91b9780e1235eeab_0_0" hidden="1">'[115]off pricers'!#REF!</definedName>
    <definedName name="TRNR_261f1d17020f464ba0182fa894a309ac_0_0" hidden="1">'[115]off pricers'!#REF!</definedName>
    <definedName name="TRNR_26345790703c43d6b792429b033a183d_0_0" hidden="1">'[115]off pricers'!#REF!</definedName>
    <definedName name="TRNR_2642da4f8e6642678e78e8ddf7d519cd_0_0" hidden="1">'[115]off pricers'!#REF!</definedName>
    <definedName name="TRNR_265864dc06604bbd93b74f0d07a64715_0_0" hidden="1">'[115]off pricers'!#REF!</definedName>
    <definedName name="TRNR_26592bde601a44f5a4cf046691f5527d_0_0" hidden="1">'[115]off pricers'!#REF!</definedName>
    <definedName name="TRNR_268b464eb44643379406723adef0f478_0_0" hidden="1">'[115]off pricers'!#REF!</definedName>
    <definedName name="TRNR_2691224a1cc94a738d8e24b01687c683_0_0" hidden="1">'[115]off pricers'!#REF!</definedName>
    <definedName name="TRNR_27236d8e8ae640b8bd591f233fc4692b_0_0" hidden="1">'[115]off pricers'!#REF!</definedName>
    <definedName name="TRNR_2736bb7d7d4b4c15b257f01a3392d926_0_0" hidden="1">'[115]off pricers'!#REF!</definedName>
    <definedName name="TRNR_27beed14dc954c7ab74eba4389d84871_0_0" hidden="1">'[115]off pricers'!#REF!</definedName>
    <definedName name="TRNR_27c896ea38744012be2257e67f46ebe7_0_0" hidden="1">'[115]off pricers'!#REF!</definedName>
    <definedName name="TRNR_27d239fee1c244fd9073197afecfca2a_0_0" hidden="1">'[115]off pricers'!#REF!</definedName>
    <definedName name="TRNR_27efe05b9d5b4ee3a33ba0728d01bd7a_0_0" hidden="1">'[115]off pricers'!#REF!</definedName>
    <definedName name="TRNR_27fad18fd02c48b19f2c122690ad50de_0_0" hidden="1">'[115]off pricers'!#REF!</definedName>
    <definedName name="TRNR_2801d7bec75648108ace325b53519150_0_0" hidden="1">'[115]off pricers'!#REF!</definedName>
    <definedName name="TRNR_281024888e05432988c9728e9979bcce_0_0" hidden="1">'[115]off pricers'!#REF!</definedName>
    <definedName name="TRNR_28245ccaf0664da495bab6a36578dfa8_0_0" hidden="1">#REF!</definedName>
    <definedName name="TRNR_282f3da5b2f14e9882d66ece87b3aa02_0_0" hidden="1">'[115]off pricers'!#REF!</definedName>
    <definedName name="TRNR_283e6f79021e4d11b25f9a2ce2fb4b25_0_0" hidden="1">#REF!</definedName>
    <definedName name="TRNR_285660060ed142fab409d4abfe6bbbff_0_0" hidden="1">'[115]off pricers'!#REF!</definedName>
    <definedName name="TRNR_286b48a2d1c041778371a44732d2988a_0_0" hidden="1">'[115]off pricers'!#REF!</definedName>
    <definedName name="TRNR_2872dfcf3d0b4457b59ed65abb68c090_0_0" hidden="1">'[115]off pricers'!#REF!</definedName>
    <definedName name="TRNR_28ea0fd3be294c0ea374ec2db1037b6b_0_0" hidden="1">#REF!</definedName>
    <definedName name="TRNR_28fe264d449c4b74a733568fded78f11_0_0" hidden="1">'[115]off pricers'!#REF!</definedName>
    <definedName name="TRNR_297bde54d01a4f5191c464e2be70eff4_0_0" hidden="1">'[115]off pricers'!#REF!</definedName>
    <definedName name="TRNR_29e37cbbb6b24c0b935a0c5c37986f58_0_0" hidden="1">'[115]off pricers'!#REF!</definedName>
    <definedName name="TRNR_2a07a5ae27034910a4cd048be5ed8fe8_0_0" hidden="1">'[115]off pricers'!#REF!</definedName>
    <definedName name="TRNR_2a0a8d5db835410ea6f4488c47f1d386_0_0" hidden="1">'[115]off pricers'!#REF!</definedName>
    <definedName name="TRNR_2a0f82bc32d54be4a2531bc82c8fa0a7_0_0" hidden="1">'[115]off pricers'!#REF!</definedName>
    <definedName name="TRNR_2a49b3e11f9d4485a54c4ead1628e939_0_0" hidden="1">'[115]off pricers'!#REF!</definedName>
    <definedName name="TRNR_2a70afd95e5a45fcaed2e5a4db7b1033_0_0" hidden="1">'[115]off pricers'!#REF!</definedName>
    <definedName name="TRNR_2a92356e27e5447c86cecb6ca78f9f95_0_0" hidden="1">'[115]off pricers'!#REF!</definedName>
    <definedName name="TRNR_2aa6cf024ba94af2b241f597ec930107_0_0" hidden="1">'[115]off pricers'!#REF!</definedName>
    <definedName name="TRNR_2ab334ae9d0f4620b27d835fa8c905bc_0_0" hidden="1">'[115]off pricers'!#REF!</definedName>
    <definedName name="TRNR_2abd2c6fab1c4618a2ac07365b1992cf_0_0" hidden="1">'[115]off pricers'!#REF!</definedName>
    <definedName name="TRNR_2add52a1defd4f80938fff1ac3aca7ee_0_0" hidden="1">'[115]off pricers'!#REF!</definedName>
    <definedName name="TRNR_2ae4b2e015fa49aebe23e25e0c4d667e_0_0" hidden="1">'[115]off pricers'!#REF!</definedName>
    <definedName name="TRNR_2afea45b33b1424daa119852471c4dec_0_0" hidden="1">'[115]off pricers'!#REF!</definedName>
    <definedName name="TRNR_2b9f70ca0fee4a65b2ae356f14de89f9_0_0" hidden="1">'[115]off pricers'!#REF!</definedName>
    <definedName name="TRNR_2bc9846531fb49dcaf033cf34d5eceaf_0_0" hidden="1">'[115]off pricers'!#REF!</definedName>
    <definedName name="TRNR_2bd256c60ba34ef2b5a7af05396ea404_0_0" hidden="1">'[115]off pricers'!#REF!</definedName>
    <definedName name="TRNR_2bdf4af7205847148b4bcf966dea2f0c_0_0" hidden="1">'[115]off pricers'!#REF!</definedName>
    <definedName name="TRNR_2c0cb3d91974466ca6c554e65a7402d5_0_0" hidden="1">'[115]off pricers'!#REF!</definedName>
    <definedName name="TRNR_2c283319eac14f77965a3c9cf3584fb1_0_0" hidden="1">'[115]off pricers'!#REF!</definedName>
    <definedName name="TRNR_2c62c3f6895f4022bbefdfd059b936a9_0_0" hidden="1">'[115]off pricers'!#REF!</definedName>
    <definedName name="TRNR_2cdcb804659144d1be15e628b2cc2b70_0_0" hidden="1">#REF!</definedName>
    <definedName name="TRNR_2ce1ba285dba4cf8a166b11eb225b84d_0_0" hidden="1">'[115]off pricers'!#REF!</definedName>
    <definedName name="TRNR_2d0198eb4497442693942e1c33a36156_0_0" hidden="1">'[115]off pricers'!#REF!</definedName>
    <definedName name="TRNR_2d60292f37f24d18a15972c53204b90b_0_0" hidden="1">'[115]off pricers'!#REF!</definedName>
    <definedName name="TRNR_2d73090aee534cb0a320cc5a6c01b41a_0_0" hidden="1">'[115]off pricers'!#REF!</definedName>
    <definedName name="TRNR_2d79699c64ec4a12a4c1e89f105d1b4f_0_0" hidden="1">'[115]off pricers'!#REF!</definedName>
    <definedName name="TRNR_2d979599c1334d33a7c49e864fa91550_0_0" hidden="1">'[115]off pricers'!#REF!</definedName>
    <definedName name="TRNR_2e07d336f26f4f34acc4a7402a69f952_0_0" hidden="1">'[115]off pricers'!#REF!</definedName>
    <definedName name="TRNR_2e084219733d42beaa0e50b51c8a27fb_0_0" hidden="1">'[115]off pricers'!#REF!</definedName>
    <definedName name="TRNR_2e3f6284d0e143b5af0c653737ba1bca_0_0" hidden="1">'[115]off pricers'!#REF!</definedName>
    <definedName name="TRNR_2fd30a4ac9dc41d5841ef26d3d6094ee_0_0" hidden="1">'[115]off pricers'!#REF!</definedName>
    <definedName name="TRNR_2ff5516a94e14b22b554b680a7745b55_0_0" hidden="1">'[115]off pricers'!#REF!</definedName>
    <definedName name="TRNR_2fff367f3fd64083b654177ba262cc05_0_0" hidden="1">'[115]off pricers'!#REF!</definedName>
    <definedName name="TRNR_3033877126c74e5d93f6d0bb9ca235d4_0_0" hidden="1">'[115]off pricers'!#REF!</definedName>
    <definedName name="TRNR_3043e803762748c49e101b14a19c4402_0_0" hidden="1">'[115]off pricers'!#REF!</definedName>
    <definedName name="TRNR_30510d19bd7741a5bb6a2e47dd8a81fe_0_0" hidden="1">#REF!</definedName>
    <definedName name="TRNR_30851a07f15547c190e3615519567d68_0_0" hidden="1">'[115]off pricers'!#REF!</definedName>
    <definedName name="TRNR_30860cfd70cd452e909b3638d63b2e21_0_0" hidden="1">#REF!</definedName>
    <definedName name="TRNR_309edb6e3cd148709d65e048392b2971_0_0" hidden="1">'[115]off pricers'!#REF!</definedName>
    <definedName name="TRNR_30ac9eb29d14470da62f635690c61834_0_0" hidden="1">'[115]off pricers'!#REF!</definedName>
    <definedName name="TRNR_30c3c1e4c04b4a498c5ff5ee57ab9bf8_0_0" hidden="1">'[115]off pricers'!#REF!</definedName>
    <definedName name="TRNR_30dd5b05a9c34a63922f98d09943dfde_0_0" hidden="1">'[115]off pricers'!#REF!</definedName>
    <definedName name="TRNR_3113d35d4f4e405e90e1cf6392b1fde1_0_0" hidden="1">'[115]off pricers'!#REF!</definedName>
    <definedName name="TRNR_3132e5d8010a4ca795047e2bd4557e89_0_0" hidden="1">'[115]off pricers'!#REF!</definedName>
    <definedName name="TRNR_316310c3ecdb457a971fda10d0f624f0_0_0" hidden="1">'[115]off pricers'!#REF!</definedName>
    <definedName name="TRNR_316f574ab4f142738dbc6daebe88c714_0_0" hidden="1">'[115]off pricers'!#REF!</definedName>
    <definedName name="TRNR_319945afe91d46f5be8c6d59e20210d8_0_0" hidden="1">'[115]off pricers'!#REF!</definedName>
    <definedName name="TRNR_3199c19416594c9d9b0410ca98ba8929_0_0" hidden="1">#REF!</definedName>
    <definedName name="TRNR_31c3da43c7b944ce8517decc3e4e7b6b_0_0" hidden="1">'[115]off pricers'!#REF!</definedName>
    <definedName name="TRNR_32246941097f4cbc98510dec161e9a6d_0_0" hidden="1">'[115]off pricers'!#REF!</definedName>
    <definedName name="TRNR_3229ca313d104ebfa842f84ab6bf0471_0_0" hidden="1">'[115]off pricers'!#REF!</definedName>
    <definedName name="TRNR_32ce959d16884edeb4200e4de7b248f9_0_0" hidden="1">'[115]off pricers'!#REF!</definedName>
    <definedName name="TRNR_32d03adc02214ecb815efd77c61ba45b_0_0" hidden="1">'[115]off pricers'!#REF!</definedName>
    <definedName name="TRNR_32d858c0e0cc43ca83cf41b00d034490_0_0" hidden="1">'[115]off pricers'!#REF!</definedName>
    <definedName name="TRNR_333ffb69e9424c068bdd11f439f5f4f0_0_0" hidden="1">'[115]off pricers'!#REF!</definedName>
    <definedName name="TRNR_334cf66409a94a849c44f25cc3a4e895_0_0" hidden="1">'[115]off pricers'!#REF!</definedName>
    <definedName name="TRNR_3373abe4747847b199ab401a308513cb_0_0" hidden="1">'[115]off pricers'!#REF!</definedName>
    <definedName name="TRNR_339f74638a954446b1e69eb190cdd342_0_0" hidden="1">'[115]off pricers'!#REF!</definedName>
    <definedName name="TRNR_33a1766aa01b4a25a819fdb6b4e443a1_0_0" hidden="1">'[115]off pricers'!#REF!</definedName>
    <definedName name="TRNR_33a4bf29d9ba477ea3ae5d05453391fd_0_0" hidden="1">'[115]off pricers'!#REF!</definedName>
    <definedName name="TRNR_33be191070544cf38c7c8bebb4d67cd9_0_0" hidden="1">'[115]off pricers'!#REF!</definedName>
    <definedName name="TRNR_33fd19c33c194f9c8f971d40780a0464_0_0" hidden="1">'[115]off pricers'!#REF!</definedName>
    <definedName name="TRNR_34218e425a3948d99f89eecc91b3066a_0_0" hidden="1">'[115]off pricers'!#REF!</definedName>
    <definedName name="TRNR_34373a7cbda340eab2263a33e252c6f8_0_0" hidden="1">#REF!</definedName>
    <definedName name="TRNR_3471b6e3eb12474da6b8ca1a7ba9f52c_0_0" hidden="1">'[115]off pricers'!#REF!</definedName>
    <definedName name="TRNR_34d7157b38ca4acf843d9ab2668c1ef3_0_0" hidden="1">'[115]off pricers'!#REF!</definedName>
    <definedName name="TRNR_34d99e3923e14be29a3968293cc9bf23_0_0" hidden="1">'[115]off pricers'!#REF!</definedName>
    <definedName name="TRNR_356437e9505b4098939563ede1f475cc_0_0" hidden="1">'[115]off pricers'!#REF!</definedName>
    <definedName name="TRNR_35b3df44f6364df495401f46367259a0_0_0" hidden="1">'[115]off pricers'!#REF!</definedName>
    <definedName name="TRNR_35c5d31c82354082a578e586675035a2_0_0" hidden="1">'[115]off pricers'!#REF!</definedName>
    <definedName name="TRNR_35d976ba58084e47a8e8aecf1ad4e3e9_0_0" hidden="1">'[115]off pricers'!#REF!</definedName>
    <definedName name="TRNR_35e3f2f5a879411d974e341600acd482_0_0" hidden="1">'[115]off pricers'!#REF!</definedName>
    <definedName name="TRNR_3604682b434a4a24b49643c4c4067af5_0_0" hidden="1">'[115]off pricers'!#REF!</definedName>
    <definedName name="TRNR_36423e6e96d54ca0bd986f89a73cd282_0_0" hidden="1">'[115]off pricers'!#REF!</definedName>
    <definedName name="TRNR_367cb5c5c39d40a285e0f0a7a0f100e0_0_0" hidden="1">'[115]off pricers'!#REF!</definedName>
    <definedName name="TRNR_3693a4bdfcbc40ab8b8a502fb1285f38_0_0" hidden="1">'[115]off pricers'!#REF!</definedName>
    <definedName name="TRNR_36a700040719403f92173f8b86fbab36_0_0" hidden="1">'[115]off pricers'!#REF!</definedName>
    <definedName name="TRNR_36ade2fbf2a2482aa2ea949d9262ca81_0_0" hidden="1">'[115]off pricers'!#REF!</definedName>
    <definedName name="TRNR_36ba22f347004321932f89c2fe2b291e_240_1" hidden="1">'[116]Relative Price-Book'!#REF!</definedName>
    <definedName name="TRNR_36c948507eff4e1a9fbc457d51e3585e_0_0" hidden="1">'[115]off pricers'!#REF!</definedName>
    <definedName name="TRNR_36ce2e2a1226497698388dde842056fb_0_0" hidden="1">'[115]off pricers'!#REF!</definedName>
    <definedName name="TRNR_36d53772ddb04dc1b91eae3ffad96ab0_0_0" hidden="1">'[115]off pricers'!#REF!</definedName>
    <definedName name="TRNR_3705fc7c95c144fe8bda89c7c48cb6c8_0_0" hidden="1">'[115]off pricers'!#REF!</definedName>
    <definedName name="TRNR_370afb9b645e4541808a3c62ab329e9f_0_0" hidden="1">'[115]off pricers'!#REF!</definedName>
    <definedName name="TRNR_3731a371b0634fb7bc62d32f210d9e8f_0_0" hidden="1">'[115]off pricers'!#REF!</definedName>
    <definedName name="TRNR_376d083962ad4cc38de7a18ea151f0c6_0_0" hidden="1">'[115]off pricers'!#REF!</definedName>
    <definedName name="TRNR_377ca89c260941c586835e2b0c33aa19_0_0" hidden="1">'[115]off pricers'!#REF!</definedName>
    <definedName name="TRNR_3788cb57aa0c421c943c03b62bde8d0a_0_0" hidden="1">'[115]off pricers'!#REF!</definedName>
    <definedName name="TRNR_3798865b061549d791fd04fdfc09a48e_0_0" hidden="1">'[115]off pricers'!#REF!</definedName>
    <definedName name="TRNR_38517aac3de2451691b84a4e5f35ea8d_0_0" hidden="1">'[115]off pricers'!#REF!</definedName>
    <definedName name="TRNR_385a492953714847a2206c613028abfa_0_0" hidden="1">'[115]off pricers'!#REF!</definedName>
    <definedName name="TRNR_386433f0f17749699a548166caf2e309_0_0" hidden="1">'[115]off pricers'!#REF!</definedName>
    <definedName name="TRNR_38851ad05cff4d03bb74435e99388665_0_0" hidden="1">'[115]off pricers'!#REF!</definedName>
    <definedName name="TRNR_38b55226a31f45bc91d220b43df2e6bb_0_0" hidden="1">'[115]off pricers'!#REF!</definedName>
    <definedName name="TRNR_390b30f7161e490c8b2b1ae4c6722747_0_0" hidden="1">'[115]off pricers'!#REF!</definedName>
    <definedName name="TRNR_390cc510d4f44e3f88c928bb74e831b7_0_0" hidden="1">'[115]off pricers'!#REF!</definedName>
    <definedName name="TRNR_3933601fff4b48deaea138ad48fa7bbe_0_0" hidden="1">'[115]off pricers'!#REF!</definedName>
    <definedName name="TRNR_3952791f8d25451c9ce14593ee27e29c_0_0" hidden="1">'[115]off pricers'!#REF!</definedName>
    <definedName name="TRNR_395ff2b2231a432999ab132d2b96475a_0_0" hidden="1">'[115]off pricers'!#REF!</definedName>
    <definedName name="TRNR_398c1592893e4e119b76fe37896faee3_0_0" hidden="1">'[115]off pricers'!#REF!</definedName>
    <definedName name="TRNR_3a38f1351f7b4d5baf4261a1747f32c1_0_0" hidden="1">'[115]off pricers'!#REF!</definedName>
    <definedName name="TRNR_3a5d43676fc542d08763c2434f862844_0_0" hidden="1">'[115]off pricers'!#REF!</definedName>
    <definedName name="TRNR_3a88ffe0462a496191b6eee4188e9e2f_0_0" hidden="1">'[115]off pricers'!#REF!</definedName>
    <definedName name="TRNR_3a8f7975743147e5844085f8f06988e3_0_0" hidden="1">'[115]off pricers'!#REF!</definedName>
    <definedName name="TRNR_3ac2b2ec07c840fca24a07a173e3ebd8_0_0" hidden="1">'[115]off pricers'!#REF!</definedName>
    <definedName name="TRNR_3b7a97d8fbf846cc863d8ad18ff08768_0_0" hidden="1">'[115]off pricers'!#REF!</definedName>
    <definedName name="TRNR_3b914766bd78443ebb0ce7089a04883e_0_0" hidden="1">'[115]off pricers'!#REF!</definedName>
    <definedName name="TRNR_3c021b50b8f446289f646a9621b97d74_0_0" hidden="1">'[115]off pricers'!#REF!</definedName>
    <definedName name="TRNR_3c095212817e480f9d8514eed3981501_0_0" hidden="1">'[115]off pricers'!#REF!</definedName>
    <definedName name="TRNR_3c09845270564fbcad1be50f855db52c_0_0" hidden="1">'[115]off pricers'!#REF!</definedName>
    <definedName name="TRNR_3c328c326d6d4a109061d3292d88526c_0_0" hidden="1">'[115]off pricers'!#REF!</definedName>
    <definedName name="TRNR_3c4ae539e5c04d709151466abe668a4a_0_0" hidden="1">'[115]off pricers'!#REF!</definedName>
    <definedName name="TRNR_3ccbef99426c425bb6d8de5893fa6842_0_0" hidden="1">'[115]off pricers'!#REF!</definedName>
    <definedName name="TRNR_3d04455d919f424eaf3cefb666969110_0_0" hidden="1">'[115]off pricers'!#REF!</definedName>
    <definedName name="TRNR_3d0ee044902744e5b51501a6919c80cb_0_0" hidden="1">'[115]off pricers'!#REF!</definedName>
    <definedName name="TRNR_3d392f2fd8b74b0a818ea4b5606df4e2_0_0" hidden="1">'[115]off pricers'!#REF!</definedName>
    <definedName name="TRNR_3d9520ddc0554a4297736b04d2cbd3c9_0_0" hidden="1">'[115]off pricers'!#REF!</definedName>
    <definedName name="TRNR_3db1ad5acacf4873b1303ada96a9c70a_0_0" hidden="1">#REF!</definedName>
    <definedName name="TRNR_3e1237e3cbfd495482eb1d221886c688_0_0" hidden="1">'[115]off pricers'!#REF!</definedName>
    <definedName name="TRNR_3e2a7ae21fe14940a73cb49695db4cda_0_0" hidden="1">'[115]off pricers'!#REF!</definedName>
    <definedName name="TRNR_3e2e68a51b494254bf661ff4b16151a7_0_0" hidden="1">'[115]off pricers'!#REF!</definedName>
    <definedName name="TRNR_3e303daba6db43c5ae5cdd1987efe9ee_0_0" hidden="1">'[115]off pricers'!#REF!</definedName>
    <definedName name="TRNR_3e34895e59b848ca888d3f63b171f001_0_0" hidden="1">'[115]off pricers'!#REF!</definedName>
    <definedName name="TRNR_3e404bb1326f483f951674e2de917dee_0_0" hidden="1">'[115]off pricers'!#REF!</definedName>
    <definedName name="TRNR_3e7aa109cc014135b25867f63bde5823_0_0" hidden="1">'[115]off pricers'!#REF!</definedName>
    <definedName name="TRNR_3e9c1c216171426da6263f4e21069744_0_0" hidden="1">'[115]off pricers'!#REF!</definedName>
    <definedName name="TRNR_3ebda26e444f443090ebfcdbca042c99_0_0" hidden="1">'[115]off pricers'!#REF!</definedName>
    <definedName name="TRNR_3ecbb16d489c4fdcac2f07cc798666af_0_0" hidden="1">'[115]off pricers'!#REF!</definedName>
    <definedName name="TRNR_3ee4422f97c6488c8ee44a7c30b48ae1_0_0" hidden="1">'[115]off pricers'!#REF!</definedName>
    <definedName name="TRNR_3f3801cd6181474996693732eef2c7a7_0_0" hidden="1">'[115]off pricers'!#REF!</definedName>
    <definedName name="TRNR_3f56a7ee74e54027ba3a375656bcda6a_0_0" hidden="1">'[115]off pricers'!#REF!</definedName>
    <definedName name="TRNR_3f93933174c54f4fb1f1af3f53fe8eca_0_0" hidden="1">'[115]off pricers'!#REF!</definedName>
    <definedName name="TRNR_3f9a27ac8ea8491183db9b5d8693e96c_0_0" hidden="1">'[115]off pricers'!#REF!</definedName>
    <definedName name="TRNR_3fd884c65dd34016a1358a40cbc1264e_0_0" hidden="1">'[115]off pricers'!#REF!</definedName>
    <definedName name="TRNR_3ff10091e7904fc78dc7e2dc26ef908d_0_0" hidden="1">'[115]off pricers'!#REF!</definedName>
    <definedName name="TRNR_40199f8854fa42abb8d41b54025ddc73_0_0" hidden="1">'[115]off pricers'!#REF!</definedName>
    <definedName name="TRNR_40318b51bc1346ab9e71fcf5dbd742cd_0_0" hidden="1">'[115]off pricers'!#REF!</definedName>
    <definedName name="TRNR_404e4770e8a54e95aaf4dec379741493_0_0" hidden="1">'[115]off pricers'!#REF!</definedName>
    <definedName name="TRNR_4063aa77b47545d7a0d9ca9b12c2d473_0_0" hidden="1">'[115]off pricers'!#REF!</definedName>
    <definedName name="TRNR_4075fde53db140678d66981321939df9_0_0" hidden="1">'[115]off pricers'!#REF!</definedName>
    <definedName name="TRNR_40f5bf3d27054976baf7120e4fb8aa5f_0_0" hidden="1">'[115]off pricers'!#REF!</definedName>
    <definedName name="TRNR_413d81a9c5e74eac81bd86adb35fab9f_0_0" hidden="1">#REF!</definedName>
    <definedName name="TRNR_41b3e02ae2c24e939add69d38f4a5441_0_0" hidden="1">'[115]off pricers'!#REF!</definedName>
    <definedName name="TRNR_41c018149bf74f16899fcc3661680d27_0_0" hidden="1">'[115]off pricers'!#REF!</definedName>
    <definedName name="TRNR_41c2880bebff491890a29364d4b3b9d7_0_0" hidden="1">'[115]off pricers'!#REF!</definedName>
    <definedName name="TRNR_41cd3796297044169092d7b3e35233e3_0_0" hidden="1">'[115]off pricers'!#REF!</definedName>
    <definedName name="TRNR_42041eaefe1441f5828dd3c25254b2fc_0_0" hidden="1">'[115]off pricers'!#REF!</definedName>
    <definedName name="TRNR_42122fee3fc74298990ab9c0fa708fa3_0_0" hidden="1">'[115]off pricers'!#REF!</definedName>
    <definedName name="TRNR_425fff75b5644b35b7d3d65abd4164c7_0_0" hidden="1">'[115]off pricers'!#REF!</definedName>
    <definedName name="TRNR_42675475a6004f63b20f9cc57007711b_0_0" hidden="1">'[115]off pricers'!#REF!</definedName>
    <definedName name="TRNR_4288d97d2e5d4b4682dce0d753f4d145_0_0" hidden="1">'[115]off pricers'!#REF!</definedName>
    <definedName name="TRNR_429dc40593124cf0b80306c61b543f45_0_0" hidden="1">'[115]off pricers'!#REF!</definedName>
    <definedName name="TRNR_42fff7161718478e9fe9f6414db2ec3f_0_0" hidden="1">'[115]off pricers'!#REF!</definedName>
    <definedName name="TRNR_4304b5a66fbf4f21b5738ffb247f8512_0_0" hidden="1">'[115]off pricers'!#REF!</definedName>
    <definedName name="TRNR_430be418c5624f768fc77e79c264f19a_0_0" hidden="1">'[115]off pricers'!#REF!</definedName>
    <definedName name="TRNR_43106cdb360f4cd89f428634671a56d9_0_0" hidden="1">'[115]off pricers'!#REF!</definedName>
    <definedName name="TRNR_431c1575afff455eb0bad1ab2b93460d_0_0" hidden="1">'[115]off pricers'!#REF!</definedName>
    <definedName name="TRNR_4346986829b94b09927fa64078a4ce8a_0_0" hidden="1">#REF!</definedName>
    <definedName name="TRNR_43531a73e6fd43889a6d17ec7afa112f_0_0" hidden="1">'[115]off pricers'!#REF!</definedName>
    <definedName name="TRNR_43a028a96608427a8efb75811d70d8c9_0_0" hidden="1">'[115]off pricers'!#REF!</definedName>
    <definedName name="TRNR_43a4155c44494e1dae5d01f0eb1bd37a_0_0" hidden="1">#REF!</definedName>
    <definedName name="TRNR_43b154211aba4c07ad70e0cfb7902ed2_0_0" hidden="1">'[115]off pricers'!#REF!</definedName>
    <definedName name="TRNR_4453d8e083204ddcbc86918502de3897_0_0" hidden="1">'[115]off pricers'!#REF!</definedName>
    <definedName name="TRNR_4495572c3a974344bab1cf2c2bb7c885_0_0" hidden="1">'[115]off pricers'!#REF!</definedName>
    <definedName name="TRNR_449987830ac548ba97a77f0f275f4df8_0_0" hidden="1">'[115]off pricers'!#REF!</definedName>
    <definedName name="TRNR_44a9d613083540028f61652675dea284_0_0" hidden="1">'[115]off pricers'!#REF!</definedName>
    <definedName name="TRNR_44c89c4cda0549388a7a8e89607a270a_0_0" hidden="1">'[115]off pricers'!#REF!</definedName>
    <definedName name="TRNR_44f4e7e58ea34970889a0e8f91853e51_0_0" hidden="1">'[115]off pricers'!#REF!</definedName>
    <definedName name="TRNR_45056697bbe349829b6d4de8eb6fc4c5_0_0" hidden="1">'[115]off pricers'!#REF!</definedName>
    <definedName name="TRNR_4518a8b755e94b23a4691bb3c89c8b7e_0_0" hidden="1">'[115]off pricers'!#REF!</definedName>
    <definedName name="TRNR_4554d70ec8b24cdf9480aad38c292138_0_0" hidden="1">'[115]off pricers'!#REF!</definedName>
    <definedName name="TRNR_4557b2121aab4a5b856262e4b253c44c_0_0" hidden="1">'[115]off pricers'!#REF!</definedName>
    <definedName name="TRNR_45580de96c0c4ad3a84ae80e24a614f7_0_0" hidden="1">'[115]off pricers'!#REF!</definedName>
    <definedName name="TRNR_45a9d67d9c88494296252981fffde213_0_0" hidden="1">'[115]off pricers'!#REF!</definedName>
    <definedName name="TRNR_45b896408b8245b793d2494fcd8e048e_0_0" hidden="1">'[115]off pricers'!#REF!</definedName>
    <definedName name="TRNR_461bf9b484c042f08c2116f5db565baf_0_0" hidden="1">'[115]off pricers'!#REF!</definedName>
    <definedName name="TRNR_46377c6cfd8d42908a5f1f0786b568b0_0_0" hidden="1">'[115]off pricers'!#REF!</definedName>
    <definedName name="TRNR_4642e377fbc54e27ad90f93d64fa97a5_0_0" hidden="1">'[115]off pricers'!#REF!</definedName>
    <definedName name="TRNR_46739640ae97441188b39809f45e9d73_0_0" hidden="1">'[115]off pricers'!#REF!</definedName>
    <definedName name="TRNR_46cc341283184009a1bcd310d6d0911a_0_0" hidden="1">'[115]off pricers'!#REF!</definedName>
    <definedName name="TRNR_46e8c5bf51ca4cd08e3ae0c6c249965f_0_0" hidden="1">'[115]off pricers'!#REF!</definedName>
    <definedName name="TRNR_46f22f3563ff43788cff000a96ad7470_0_0" hidden="1">'[115]off pricers'!#REF!</definedName>
    <definedName name="TRNR_4719f0b1a80743519d6623716829a970_0_0" hidden="1">'[115]off pricers'!#REF!</definedName>
    <definedName name="TRNR_4761ab24623649f5a1cb97d9001594b4_0_0" hidden="1">'[115]off pricers'!#REF!</definedName>
    <definedName name="TRNR_47aa47a5e02d422d95f9126c9d059211_0_0" hidden="1">'[115]off pricers'!#REF!</definedName>
    <definedName name="TRNR_47be66c707644a47a12a6250642fcae9_0_0" hidden="1">'[115]off pricers'!#REF!</definedName>
    <definedName name="TRNR_47cda84547e1402098f537de90c945bd_0_0" hidden="1">'[115]off pricers'!#REF!</definedName>
    <definedName name="TRNR_47f1510df2de4ecc8fb44620c7f42cae_0_0" hidden="1">'[115]off pricers'!#REF!</definedName>
    <definedName name="TRNR_48018b63d1a04144a171149d0a027c22_0_0" hidden="1">'[115]off pricers'!#REF!</definedName>
    <definedName name="TRNR_4818426c90eb4314b63690a50c66005a_0_0" hidden="1">'[115]off pricers'!#REF!</definedName>
    <definedName name="TRNR_4860ce77e2a9479daa19f822cc984df8_0_0" hidden="1">#REF!</definedName>
    <definedName name="TRNR_486b91018b734bd3a81e91cd9ef789b5_0_0" hidden="1">'[115]off pricers'!#REF!</definedName>
    <definedName name="TRNR_48770a4087844ee68eb688bfa3f14eda_0_0" hidden="1">'[115]off pricers'!#REF!</definedName>
    <definedName name="TRNR_487fb7380a684ea3ac59d118adc007f6_0_0" hidden="1">'[115]off pricers'!#REF!</definedName>
    <definedName name="TRNR_48a2ddde08fd493cbf773509ba5478bd_0_0" hidden="1">'[115]off pricers'!#REF!</definedName>
    <definedName name="TRNR_48ac3dc3e2144e1292893e8fe5ac9636_0_0" hidden="1">'[115]off pricers'!#REF!</definedName>
    <definedName name="TRNR_48e581a4d9114e26837d290e10ca5288_0_0" hidden="1">'[115]off pricers'!#REF!</definedName>
    <definedName name="TRNR_4929ea26ab944a6f895226feef8abcd9_0_0" hidden="1">'[115]off pricers'!#REF!</definedName>
    <definedName name="TRNR_49647723fd084b50a2088d706a870fa0_0_0" hidden="1">#REF!</definedName>
    <definedName name="TRNR_497ca1f5aeef4465bd117455683c46b2_0_0" hidden="1">'[115]off pricers'!#REF!</definedName>
    <definedName name="TRNR_4994ec4b16b14b83a83175c9bceb5701_0_0" hidden="1">'[115]off pricers'!#REF!</definedName>
    <definedName name="TRNR_49afb42aed4f45cfb1eb5f18c68047fb_0_0" hidden="1">'[115]off pricers'!#REF!</definedName>
    <definedName name="TRNR_49afb4eaaf2b4c0cad9619edabc5c4a8_0_0" hidden="1">'[115]off pricers'!#REF!</definedName>
    <definedName name="TRNR_49dcb848337b48028e1492c6d5a7f354_0_0" hidden="1">'[115]off pricers'!#REF!</definedName>
    <definedName name="TRNR_49ff5c63342549499660eedb81ce44e0_0_0" hidden="1">'[115]off pricers'!#REF!</definedName>
    <definedName name="TRNR_4a0d4fbc871343829997b1a3dca4d522_0_0" hidden="1">'[115]off pricers'!#REF!</definedName>
    <definedName name="TRNR_4a0e50d2ef8c4109a365983038cf5553_0_0" hidden="1">'[115]off pricers'!#REF!</definedName>
    <definedName name="TRNR_4ac04f688baa407b990a8619cdd1ef50_0_0" hidden="1">'[115]off pricers'!#REF!</definedName>
    <definedName name="TRNR_4b241d1e75a442e6b0324bab2410641b_0_0" hidden="1">'[115]off pricers'!#REF!</definedName>
    <definedName name="TRNR_4b4b1a3174014a69a5a2018c0246ec88_0_0" hidden="1">'[115]off pricers'!#REF!</definedName>
    <definedName name="TRNR_4b6da63ecd7e41a5839df84498e9f1f6_0_0" hidden="1">'[115]off pricers'!#REF!</definedName>
    <definedName name="TRNR_4b7fc735c3e3420b98b5fd549203900a_0_0" hidden="1">'[115]off pricers'!#REF!</definedName>
    <definedName name="TRNR_4bb22517b3454460853674aeb0c7753d_0_0" hidden="1">'[115]off pricers'!#REF!</definedName>
    <definedName name="TRNR_4bcae3938af2473a95f332714ac4167a_0_0" hidden="1">'[115]off pricers'!#REF!</definedName>
    <definedName name="TRNR_4be0c7032a144757815ec2fb9cbe4e02_0_0" hidden="1">'[115]off pricers'!#REF!</definedName>
    <definedName name="TRNR_4c11059a1ff44ee2a7632328aafee5f8_0_0" hidden="1">'[115]off pricers'!#REF!</definedName>
    <definedName name="TRNR_4c24720251564a9aa9fdaa32dccd3da1_0_0" hidden="1">'[115]off pricers'!#REF!</definedName>
    <definedName name="TRNR_4c3d37eb25304df0a1df75a5d8ddd508_0_0" hidden="1">'[115]off pricers'!#REF!</definedName>
    <definedName name="TRNR_4c4f233dbeaf43deaeb2ecc94a55f0db_0_0" hidden="1">'[115]off pricers'!#REF!</definedName>
    <definedName name="TRNR_4c4fe02adeb64a9387fab4ee90073e67_0_0" hidden="1">'[115]off pricers'!#REF!</definedName>
    <definedName name="TRNR_4ca501f314fc49629984f097f0263321_0_0" hidden="1">'[115]off pricers'!#REF!</definedName>
    <definedName name="TRNR_4cb3158c62ee4d0d98d3a9442fc04b82_0_0" hidden="1">'[115]off pricers'!#REF!</definedName>
    <definedName name="TRNR_4d309737368349adab729175620d8e7a_0_0" hidden="1">'[115]off pricers'!#REF!</definedName>
    <definedName name="TRNR_4d5004916b374c44b3699567e2830922_0_0" hidden="1">'[115]off pricers'!#REF!</definedName>
    <definedName name="TRNR_4d739f0fe41c4bc580b782691d6628df_0_0" hidden="1">#REF!</definedName>
    <definedName name="TRNR_4db64a7c439940c3a2add89ec80b7849_0_0" hidden="1">'[115]off pricers'!#REF!</definedName>
    <definedName name="TRNR_4dfb12d4873a4b1a81a7e0ef985aabdf_0_0" hidden="1">'[115]off pricers'!#REF!</definedName>
    <definedName name="TRNR_4e099d2eea8f4c8784de75d6863844dc_0_0" hidden="1">'[115]off pricers'!#REF!</definedName>
    <definedName name="TRNR_4e165d57ad96498da8e1bdc24b25720c_0_0" hidden="1">'[115]off pricers'!#REF!</definedName>
    <definedName name="TRNR_4e1822c9814b4a7aab9cd892f25af110_0_0" hidden="1">'[115]off pricers'!#REF!</definedName>
    <definedName name="TRNR_4e46b4cecb654a3f8dfc5d7128c571ac_0_0" hidden="1">'[115]off pricers'!#REF!</definedName>
    <definedName name="TRNR_4e5aa80a80b54971aca846b504735b13_0_0" hidden="1">'[115]off pricers'!#REF!</definedName>
    <definedName name="TRNR_4e88b5e7c42741f29c0bc0c836298d7e_0_0" hidden="1">'[115]off pricers'!#REF!</definedName>
    <definedName name="TRNR_4e9ba5415e9640b4900b5e1d661f0401_0_0" hidden="1">'[115]off pricers'!#REF!</definedName>
    <definedName name="TRNR_4f2448a30c1647c997a724661d3d23f4_0_0" hidden="1">'[115]off pricers'!#REF!</definedName>
    <definedName name="TRNR_4f8508596e214f549f8b084ae0f9d0c9_0_0" hidden="1">'[115]off pricers'!#REF!</definedName>
    <definedName name="TRNR_4f9c5ab9d6f74f9ba13712fad0d6ead0_0_0" hidden="1">'[115]off pricers'!#REF!</definedName>
    <definedName name="TRNR_4fac3e48fec948289da7e726523581fc_0_0" hidden="1">'[115]off pricers'!#REF!</definedName>
    <definedName name="TRNR_4ffe8c4c997a4de9b9729f95029da458_0_0" hidden="1">'[115]off pricers'!#REF!</definedName>
    <definedName name="TRNR_50479a9c1b114dbab5e4d93d855bd68a_0_0" hidden="1">#REF!</definedName>
    <definedName name="TRNR_504d7d1b14a942e3853f19d580778264_0_0" hidden="1">'[115]off pricers'!#REF!</definedName>
    <definedName name="TRNR_50548e96bbd54519b121906fd59d809d_0_0" hidden="1">'[115]off pricers'!#REF!</definedName>
    <definedName name="TRNR_5069c92cb707487f80a51e785559022d_0_0" hidden="1">'[115]off pricers'!#REF!</definedName>
    <definedName name="TRNR_50a0fa90d0b84160903a2517317a1669_0_0" hidden="1">'[115]off pricers'!#REF!</definedName>
    <definedName name="TRNR_50ad829dec1a4954911aa8b9500821d3_0_0" hidden="1">'[115]off pricers'!#REF!</definedName>
    <definedName name="TRNR_50d69716182541ecbdf0f5ce630ede0e_0_0" hidden="1">#REF!</definedName>
    <definedName name="TRNR_50e8f03593374e34b7c9df31d03958b3_0_0" hidden="1">'[115]off pricers'!#REF!</definedName>
    <definedName name="TRNR_5139523123a743869238cd306e45fe4b_0_0" hidden="1">'[115]off pricers'!#REF!</definedName>
    <definedName name="TRNR_5174be0d227645ef9328fc520d417fa9_0_0" hidden="1">'[115]off pricers'!#REF!</definedName>
    <definedName name="TRNR_5174e15bd69b4d8eb8cc62714eb5ba3e_0_0" hidden="1">#REF!</definedName>
    <definedName name="TRNR_517a10fe375b47c39160cc5cb4b9eef6_0_0" hidden="1">'[115]off pricers'!#REF!</definedName>
    <definedName name="TRNR_51a74a5f2cf146e0a5d0f0e584ac9768_0_0" hidden="1">'[115]off pricers'!#REF!</definedName>
    <definedName name="TRNR_51c6b6e5d79d401d8b3a36c1a2c327e3_0_0" hidden="1">'[115]off pricers'!#REF!</definedName>
    <definedName name="TRNR_51d6bf2674bf444ca9e8ce73287c16b6_0_0" hidden="1">'[115]off pricers'!#REF!</definedName>
    <definedName name="TRNR_51ef10bbfa4b41cfbff4af4b4b02700a_0_0" hidden="1">'[115]off pricers'!#REF!</definedName>
    <definedName name="TRNR_51f0ca766fcb43328d64272716987e73_0_0" hidden="1">'[115]off pricers'!#REF!</definedName>
    <definedName name="TRNR_521143b0ebbd480b80bd5125fbf710ff_0_0" hidden="1">#REF!</definedName>
    <definedName name="TRNR_521c03b602e44928ac5ca115a5d95643_0_0" hidden="1">'[115]off pricers'!#REF!</definedName>
    <definedName name="TRNR_522d004a46174ea1b2c0c731c0edd864_0_0" hidden="1">'[115]off pricers'!#REF!</definedName>
    <definedName name="TRNR_522f39a8fa71422aae87567e9845e0a4_0_0" hidden="1">'[115]off pricers'!#REF!</definedName>
    <definedName name="TRNR_528057f043424d17a1088958b3858c2d_0_0" hidden="1">'[115]off pricers'!#REF!</definedName>
    <definedName name="TRNR_52cde6cef0aa49a78a832f11df6b30ab_0_0" hidden="1">#REF!</definedName>
    <definedName name="TRNR_52cfbe640ffc47e3aba74c4b666d1b92_0_0" hidden="1">'[115]off pricers'!#REF!</definedName>
    <definedName name="TRNR_52e00a20375047acac020c6fe29cde35_0_0" hidden="1">'[115]off pricers'!#REF!</definedName>
    <definedName name="TRNR_52f8f268ab6743c2bf9bc2d6962ac2fd_0_0" hidden="1">'[115]off pricers'!#REF!</definedName>
    <definedName name="TRNR_53147901ac994ad59ee1acd2cf830f02_0_0" hidden="1">'[115]off pricers'!#REF!</definedName>
    <definedName name="TRNR_532cee2744c74a76a11cacf856563af0_0_0" hidden="1">'[115]off pricers'!#REF!</definedName>
    <definedName name="TRNR_53498ddc44274a208ec35e11bcb3a0c7_0_0" hidden="1">'[115]off pricers'!#REF!</definedName>
    <definedName name="TRNR_53751b13c51647c48068689b33cfa1fd_0_0" hidden="1">#REF!</definedName>
    <definedName name="TRNR_537b2ed1ac1e46eea06b09f7fbf711fd_0_0" hidden="1">'[115]off pricers'!#REF!</definedName>
    <definedName name="TRNR_537dfe7dfdf8446caf5b8a351eda05e4_0_0" hidden="1">'[115]off pricers'!#REF!</definedName>
    <definedName name="TRNR_539efbee539b451d9480f22662c9050b_0_0" hidden="1">#REF!</definedName>
    <definedName name="TRNR_53eb530575ed47808d155b1c4f8d4db9_0_0" hidden="1">'[115]off pricers'!#REF!</definedName>
    <definedName name="TRNR_54279e8f5a3f46f28eeffd8a0cb02f89_0_0" hidden="1">#REF!</definedName>
    <definedName name="TRNR_5450bd155d534c13af775434612d0369_0_0" hidden="1">'[115]off pricers'!#REF!</definedName>
    <definedName name="TRNR_5462813b301644139e687b685be30510_0_0" hidden="1">'[115]off pricers'!#REF!</definedName>
    <definedName name="TRNR_54672c94877c4e03903eb8773188b4a9_0_0" hidden="1">'[115]off pricers'!#REF!</definedName>
    <definedName name="TRNR_54c548f3182a4476bdf5ba7268fa310f_0_0" hidden="1">'[115]off pricers'!#REF!</definedName>
    <definedName name="TRNR_54c7015b2fbc4cdc9652024019d16e94_0_0" hidden="1">'[115]off pricers'!#REF!</definedName>
    <definedName name="TRNR_54c9f72289a343248f3cea87730add3e_0_0" hidden="1">'[115]off pricers'!#REF!</definedName>
    <definedName name="TRNR_54fb2648972a4e17bf71aaa748c651f3_0_0" hidden="1">'[115]off pricers'!#REF!</definedName>
    <definedName name="TRNR_5505c2aa76eb4ada8ac5f7aea008929a_0_0" hidden="1">'[115]off pricers'!#REF!</definedName>
    <definedName name="TRNR_550f768f638f4d5199a1cfea05559446_0_0" hidden="1">'[115]off pricers'!#REF!</definedName>
    <definedName name="TRNR_55398888958f4280afb0066e949df98a_0_0" hidden="1">'[115]off pricers'!#REF!</definedName>
    <definedName name="TRNR_559e0658496144d19039a327a4149684_0_0" hidden="1">'[115]off pricers'!#REF!</definedName>
    <definedName name="TRNR_55a17c8e2a4949c1a97b448f17289b56_0_0" hidden="1">'[115]off pricers'!#REF!</definedName>
    <definedName name="TRNR_55f0c724d0a94fe48e775dc6a3331934_0_0" hidden="1">#REF!</definedName>
    <definedName name="TRNR_5621fad1df984ecfada6369798ef9a78_0_0" hidden="1">'[115]off pricers'!#REF!</definedName>
    <definedName name="TRNR_5628db00247b4f77b4f1d24db5072429_0_0" hidden="1">'[115]off pricers'!#REF!</definedName>
    <definedName name="TRNR_564fbc53b1214e38895c345888e01252_0_0" hidden="1">'[115]off pricers'!#REF!</definedName>
    <definedName name="TRNR_565345f0d52c48f495521f07fef664df_0_0" hidden="1">#REF!</definedName>
    <definedName name="TRNR_5676a412cf0f479d89bcca2fb6570185_0_0" hidden="1">'[115]off pricers'!#REF!</definedName>
    <definedName name="TRNR_56838d3ece974caba64f2e01bbe2ba50_0_0" hidden="1">'[115]off pricers'!#REF!</definedName>
    <definedName name="TRNR_5685e2045e4249b1a13900f6494b3f92_0_0" hidden="1">'[115]off pricers'!#REF!</definedName>
    <definedName name="TRNR_56943979712b4019b5ae0b6a31e71e0f_0_0" hidden="1">'[115]off pricers'!#REF!</definedName>
    <definedName name="TRNR_569f28ff705f4b6185a08a5e94bf47da_0_0" hidden="1">#REF!</definedName>
    <definedName name="TRNR_56a113e9e3c04f86a0e22a66cc02d01e_0_0" hidden="1">'[115]off pricers'!#REF!</definedName>
    <definedName name="TRNR_56d1421bd26a40eb98293fe667db5513_0_0" hidden="1">'[115]off pricers'!#REF!</definedName>
    <definedName name="TRNR_572f5eb09410478e91467f3a6cff37cd_0_0" hidden="1">'[115]off pricers'!#REF!</definedName>
    <definedName name="TRNR_575204951a454cf2abacc35c69b93737_0_0" hidden="1">'[115]off pricers'!#REF!</definedName>
    <definedName name="TRNR_5768304869694d418f1b40447c832569_0_0" hidden="1">'[115]off pricers'!#REF!</definedName>
    <definedName name="TRNR_57684b806e9d4f48af658ff8e38530bd_0_0" hidden="1">'[115]off pricers'!#REF!</definedName>
    <definedName name="TRNR_57b3bb04a1f54b3f91740107be800978_0_0" hidden="1">'[115]off pricers'!#REF!</definedName>
    <definedName name="TRNR_57c6802916a8417494bacb3f3bf53790_0_0" hidden="1">'[115]off pricers'!#REF!</definedName>
    <definedName name="TRNR_57d5bd161b51496e9e0b54217172b7d7_0_0" hidden="1">'[115]off pricers'!#REF!</definedName>
    <definedName name="TRNR_58c5404e83224a59a51da8c12f770a90_0_0" hidden="1">'[115]off pricers'!#REF!</definedName>
    <definedName name="TRNR_58cb100e35a94634a40cf260eea9300f_0_0" hidden="1">'[115]off pricers'!#REF!</definedName>
    <definedName name="TRNR_59345df313fe42439d5d3bb490fdc147_0_0" hidden="1">'[115]off pricers'!#REF!</definedName>
    <definedName name="TRNR_5952f51dfede4208aaaa04af992cd7ee_0_0" hidden="1">'[115]off pricers'!#REF!</definedName>
    <definedName name="TRNR_59a825d8dbe64a01a03170bf1bf0f7cd_0_0" hidden="1">#REF!</definedName>
    <definedName name="TRNR_59ac5c3ef87940dbb13fd30ba99c5458_0_0" hidden="1">'[115]off pricers'!#REF!</definedName>
    <definedName name="TRNR_5a0aecd1a3694f9fa11d78213b71abac_0_0" hidden="1">'[115]off pricers'!#REF!</definedName>
    <definedName name="TRNR_5a39b27d04534848ac8685b870859ef3_0_0" hidden="1">'[115]off pricers'!#REF!</definedName>
    <definedName name="TRNR_5a44fc8b23624cf59a04723d451c6ca3_0_0" hidden="1">'[115]off pricers'!#REF!</definedName>
    <definedName name="TRNR_5a810bccbf274fea8fe949ac8af65b31_0_0" hidden="1">'[115]off pricers'!#REF!</definedName>
    <definedName name="TRNR_5ac70a5f2eeb4381b33794774227b1b7_0_0" hidden="1">#REF!</definedName>
    <definedName name="TRNR_5aebfb4cbad940f38f77bea684535c15_0_0" hidden="1">#REF!</definedName>
    <definedName name="TRNR_5b0ea67185c34d37a5c56ce0e071e291_0_0" hidden="1">'[115]off pricers'!#REF!</definedName>
    <definedName name="TRNR_5b2560d7c88540c3800e9ab71aa6c788_0_0" hidden="1">'[115]off pricers'!#REF!</definedName>
    <definedName name="TRNR_5b39de230e7f4f9493ddd97e92e66456_0_0" hidden="1">'[115]off pricers'!#REF!</definedName>
    <definedName name="TRNR_5b4a616bc7874a41a2537dc4d232bd44_0_0" hidden="1">'[115]off pricers'!#REF!</definedName>
    <definedName name="TRNR_5be06eb5354a495eb4d00bc8798b81bd_0_0" hidden="1">'[115]off pricers'!#REF!</definedName>
    <definedName name="TRNR_5be95f2d1d2c444faaaf1ce269683889_0_0" hidden="1">'[115]off pricers'!#REF!</definedName>
    <definedName name="TRNR_5c0e378ff4c541c78b49735e321cca35_0_0" hidden="1">#REF!</definedName>
    <definedName name="TRNR_5c9fdf5c139f4613833ae79a31423bcd_0_0" hidden="1">'[115]off pricers'!#REF!</definedName>
    <definedName name="TRNR_5cdef530b6354070a4d35d63b5641956_0_0" hidden="1">'[115]off pricers'!#REF!</definedName>
    <definedName name="TRNR_5d34b0cceaa14cdaafdb264f216c7892_0_0" hidden="1">'[115]off pricers'!#REF!</definedName>
    <definedName name="TRNR_5d4a77094a4c485ca3a7d2d97fa4028d_0_0" hidden="1">'[115]off pricers'!#REF!</definedName>
    <definedName name="TRNR_5d4cc189c67a43b79b168c4904869161_0_0" hidden="1">'[115]off pricers'!#REF!</definedName>
    <definedName name="TRNR_5d4d1cac6e3640859f442e0fa2a9ce35_0_0" hidden="1">'[115]off pricers'!#REF!</definedName>
    <definedName name="TRNR_5d502ca471214e5f9ad69d4a2488c346_0_0" hidden="1">'[115]off pricers'!#REF!</definedName>
    <definedName name="TRNR_5d9fe4fc5b824d109bfa96254829fc17_0_0" hidden="1">'[115]off pricers'!#REF!</definedName>
    <definedName name="TRNR_5e0d8f8ec5434a87832eabbc3ba60f25_0_0" hidden="1">'[115]off pricers'!#REF!</definedName>
    <definedName name="TRNR_5e144927209040b0948a020244fbd9a4_0_0" hidden="1">'[115]off pricers'!#REF!</definedName>
    <definedName name="TRNR_5e6b584015b340fc8278a2b306d1ffd0_0_0" hidden="1">'[115]off pricers'!#REF!</definedName>
    <definedName name="TRNR_5e78f3ed247446ca969ddde9481bf511_0_0" hidden="1">'[115]off pricers'!#REF!</definedName>
    <definedName name="TRNR_5ea29e87016b4b609d0c751c4af07d75_0_0" hidden="1">#REF!</definedName>
    <definedName name="TRNR_5ea32c29c8ae4f908a311f3656e51511_0_0" hidden="1">'[115]off pricers'!#REF!</definedName>
    <definedName name="TRNR_5eba8f9d9bfa41afb30a7dddf52376ca_0_0" hidden="1">'[115]off pricers'!#REF!</definedName>
    <definedName name="TRNR_604da54dcbdc478e9c2323c35778b23f_0_0" hidden="1">'[115]off pricers'!#REF!</definedName>
    <definedName name="TRNR_6053d9ab9da744ac98554eccd9293bbc_0_0" hidden="1">'[115]off pricers'!#REF!</definedName>
    <definedName name="TRNR_60a0d20729184df9a6d3ca3157e3ea80_0_0" hidden="1">'[115]off pricers'!#REF!</definedName>
    <definedName name="TRNR_60bc88a8cc34473bb888fb16ce9397fa_0_0" hidden="1">'[115]off pricers'!#REF!</definedName>
    <definedName name="TRNR_60c9d36aef21467d8d60ca160f482b34_0_0" hidden="1">#REF!</definedName>
    <definedName name="TRNR_6124a9224857483b9a101d57ee3c3259_0_0" hidden="1">'[115]off pricers'!#REF!</definedName>
    <definedName name="TRNR_6142ef15dde245e7ab656db8953fb9cd_0_0" hidden="1">'[115]off pricers'!#REF!</definedName>
    <definedName name="TRNR_6164f10f36ce42c2a3dddaea3e1112f2_0_0" hidden="1">#REF!</definedName>
    <definedName name="TRNR_618287dc061a41a19a73bd6a7d00d9d2_0_0" hidden="1">'[115]off pricers'!#REF!</definedName>
    <definedName name="TRNR_61c6438f79654625a0dff0a237912024_0_0" hidden="1">'[115]off pricers'!#REF!</definedName>
    <definedName name="TRNR_6253ccef6f3443aaaf064fef41214728_0_0" hidden="1">'[115]off pricers'!#REF!</definedName>
    <definedName name="TRNR_6254a8c6de494cfb83eed7b57068da9e_0_0" hidden="1">'[115]off pricers'!#REF!</definedName>
    <definedName name="TRNR_628551da1c5148438eee67bf5d95d62b_0_0" hidden="1">'[115]off pricers'!#REF!</definedName>
    <definedName name="TRNR_628b703862914eaea01347aa14993687_0_0" hidden="1">'[115]off pricers'!#REF!</definedName>
    <definedName name="TRNR_6291206f439241d0b7cc2d5a177a2237_0_0" hidden="1">'[115]off pricers'!#REF!</definedName>
    <definedName name="TRNR_62d92510daac4ba59a995b6b852fd4be_0_0" hidden="1">'[115]off pricers'!#REF!</definedName>
    <definedName name="TRNR_632730e7def348a49c637affebac8b7d_0_0" hidden="1">'[115]off pricers'!#REF!</definedName>
    <definedName name="TRNR_634c368b7a7e439cba5a74656113e3af_0_0" hidden="1">'[115]off pricers'!#REF!</definedName>
    <definedName name="TRNR_6378fee2590e4ed28eacf641e007ed79_0_0" hidden="1">'[115]off pricers'!#REF!</definedName>
    <definedName name="TRNR_63cfe08ff9b147abab786d2e469fed22_0_0" hidden="1">'[115]off pricers'!#REF!</definedName>
    <definedName name="TRNR_63eda569c06642e683003469d12ffd14_0_0" hidden="1">'[115]off pricers'!#REF!</definedName>
    <definedName name="TRNR_64062a0a37ae4748ac5bbe91cdc17ee4_0_0" hidden="1">'[115]off pricers'!#REF!</definedName>
    <definedName name="TRNR_6455d21ef7b74611b335800ea87d6ff0_0_0" hidden="1">'[115]off pricers'!#REF!</definedName>
    <definedName name="TRNR_646e90373c2b428c8e6c03f5dbe5baf7_0_0" hidden="1">'[115]off pricers'!#REF!</definedName>
    <definedName name="TRNR_64963d9722564a1c8c4c45baa64305e5_0_0" hidden="1">#REF!</definedName>
    <definedName name="TRNR_64c4e3a29ab44d61bc4680b316f6df1d_0_0" hidden="1">'[115]off pricers'!#REF!</definedName>
    <definedName name="TRNR_650bf5b5b3504728af83a3a860afa67e_0_0" hidden="1">'[115]off pricers'!#REF!</definedName>
    <definedName name="TRNR_65360f3ca42a49728eeed53ee0c0f93c_0_0" hidden="1">'[115]off pricers'!#REF!</definedName>
    <definedName name="TRNR_6570ec50a08a43239752fd52a08e01d4_0_0" hidden="1">'[115]off pricers'!#REF!</definedName>
    <definedName name="TRNR_657f4616c1a344569938c3a351c87039_0_0" hidden="1">'[115]off pricers'!#REF!</definedName>
    <definedName name="TRNR_659d5784e2454c24bd634add917b7866_0_0" hidden="1">'[115]off pricers'!#REF!</definedName>
    <definedName name="TRNR_65b0f62e6f624bfc9907fb280942b47f_0_0" hidden="1">'[115]off pricers'!#REF!</definedName>
    <definedName name="TRNR_65ba08e0c1ee4f81bb2f71d50cefe79d_0_0" hidden="1">'[115]off pricers'!#REF!</definedName>
    <definedName name="TRNR_65c018ce09cc4b5c990781b09027b75f_0_0" hidden="1">'[115]off pricers'!#REF!</definedName>
    <definedName name="TRNR_65e6f142a83d46db8ebce4b8cef1549f_0_0" hidden="1">'[115]off pricers'!#REF!</definedName>
    <definedName name="TRNR_664e93e1b8b749129dd03bf74c92678c_0_0" hidden="1">'[115]off pricers'!#REF!</definedName>
    <definedName name="TRNR_6650f53a81c8475089dc9f283386a609_0_0" hidden="1">'[115]off pricers'!#REF!</definedName>
    <definedName name="TRNR_66b13f31ca9c4779a4793eacfde1385d_0_0" hidden="1">'[115]off pricers'!#REF!</definedName>
    <definedName name="TRNR_66c7250629864a519bb06540a326ff0f_0_0" hidden="1">'[115]off pricers'!#REF!</definedName>
    <definedName name="TRNR_66ed138e0f5d4969966787efed5e156b_0_0" hidden="1">'[115]off pricers'!#REF!</definedName>
    <definedName name="TRNR_66f963a435c94a8b9fbee8ae8f9bbbb9_0_0" hidden="1">'[115]off pricers'!#REF!</definedName>
    <definedName name="TRNR_672454e74d424118b0580809302fa4e2_0_0" hidden="1">'[115]off pricers'!#REF!</definedName>
    <definedName name="TRNR_6726b7e26df14d1bab35ff8c3dbc5eb6_0_0" hidden="1">'[115]off pricers'!#REF!</definedName>
    <definedName name="TRNR_672f31cb89a84542906625819dcd9072_0_0" hidden="1">'[115]off pricers'!#REF!</definedName>
    <definedName name="TRNR_6761703b667346d5b1018377674ce693_0_0" hidden="1">'[115]off pricers'!#REF!</definedName>
    <definedName name="TRNR_6767e3850f6740f6827da33d0181e9f7_0_0" hidden="1">'[115]off pricers'!#REF!</definedName>
    <definedName name="TRNR_6771539198574790a720d2579edd0383_0_0" hidden="1">'[115]off pricers'!#REF!</definedName>
    <definedName name="TRNR_6779d84f8509418cb8b777ee3fcf50b6_0_0" hidden="1">'[115]off pricers'!#REF!</definedName>
    <definedName name="TRNR_677a8946e9104bd1ba4312b4bd09dac7_0_0" hidden="1">'[115]off pricers'!#REF!</definedName>
    <definedName name="TRNR_677bb4fd0a9d44dab33614ca4868d461_0_0" hidden="1">'[115]off pricers'!#REF!</definedName>
    <definedName name="TRNR_680eaa92b2294172889c29490484d0c7_0_0" hidden="1">'[115]off pricers'!#REF!</definedName>
    <definedName name="TRNR_682b3f97bbbc420e822fdad01a974a3a_0_0" hidden="1">'[115]off pricers'!#REF!</definedName>
    <definedName name="TRNR_682b7b3c429d4b76b236b875600ed748_0_0" hidden="1">'[115]off pricers'!#REF!</definedName>
    <definedName name="TRNR_684c31f3024847bbb24a711aa301af56_0_0" hidden="1">'[115]off pricers'!#REF!</definedName>
    <definedName name="TRNR_6867bd1ba6d64e6aaea9bf85ab43d5a0_0_0" hidden="1">'[115]off pricers'!#REF!</definedName>
    <definedName name="TRNR_689ec0da7d434658815b323b21bf5316_0_0" hidden="1">'[115]off pricers'!#REF!</definedName>
    <definedName name="TRNR_68e2e1051a754707bc2b865d2d207da4_0_0" hidden="1">'[115]off pricers'!#REF!</definedName>
    <definedName name="TRNR_68fed0aa86594a719a0c7e9f1a836eee_0_0" hidden="1">'[115]off pricers'!#REF!</definedName>
    <definedName name="TRNR_6910b4dfea21438f9ddb060ed0379012_0_0" hidden="1">'[115]off pricers'!#REF!</definedName>
    <definedName name="TRNR_6913e8671ab54b15aa3358a70fb7ecc2_0_0" hidden="1">'[115]off pricers'!#REF!</definedName>
    <definedName name="TRNR_6917e512b9ba4201a9aa9256260087ab_0_0" hidden="1">'[115]off pricers'!#REF!</definedName>
    <definedName name="TRNR_691d63879620466ca1dee728d56e038c_0_0" hidden="1">'[115]off pricers'!#REF!</definedName>
    <definedName name="TRNR_694c2a307e604a34a85f5f9da71a3aeb_0_0" hidden="1">'[115]off pricers'!#REF!</definedName>
    <definedName name="TRNR_694f63f7516045d28e943876362001fa_0_0" hidden="1">'[115]off pricers'!#REF!</definedName>
    <definedName name="TRNR_695b2105cd924f50839ee20d9851e914_0_0" hidden="1">'[115]off pricers'!#REF!</definedName>
    <definedName name="TRNR_696edbf355be4b06bfe3aaf364584fae_0_0" hidden="1">'[115]off pricers'!#REF!</definedName>
    <definedName name="TRNR_698fb4f2d2444e199b730133306e3e49_0_0" hidden="1">'[115]off pricers'!#REF!</definedName>
    <definedName name="TRNR_699e8d06a0ea4c508330f5c5b2773729_0_0" hidden="1">'[115]off pricers'!#REF!</definedName>
    <definedName name="TRNR_6a14d1414aa34e69a6a60b22112a74c5_0_0" hidden="1">'[115]off pricers'!#REF!</definedName>
    <definedName name="TRNR_6a3ce6e362f54098a059dfcced2a9cab_0_0" hidden="1">'[115]off pricers'!#REF!</definedName>
    <definedName name="TRNR_6a3d5594161349e091caca4d45a389b0_0_0" hidden="1">#REF!</definedName>
    <definedName name="TRNR_6a84be6d1fb14edb9d33acc70f0489e2_0_0" hidden="1">'[115]off pricers'!#REF!</definedName>
    <definedName name="TRNR_6a84c11c4864449d9a4523bb362d9826_0_0" hidden="1">'[115]off pricers'!#REF!</definedName>
    <definedName name="TRNR_6ab54660d77e44738a49cac563f5868a_0_0" hidden="1">'[115]off pricers'!#REF!</definedName>
    <definedName name="TRNR_6ab77ed2ff5e4b6098c5ad30fe2d228b_0_0" hidden="1">'[115]off pricers'!#REF!</definedName>
    <definedName name="TRNR_6ae9fa98c2bd4e369e1f9da8cbe6ab5b_0_0" hidden="1">#REF!</definedName>
    <definedName name="TRNR_6af1dc5af49f47c7af717e2ff6ca7602_0_0" hidden="1">'[115]off pricers'!#REF!</definedName>
    <definedName name="TRNR_6b17a0a219bd4499a0d38b199bb30d94_0_0" hidden="1">'[115]off pricers'!#REF!</definedName>
    <definedName name="TRNR_6b4fd03e1a6342d08164061e0224d06d_0_0" hidden="1">'[115]off pricers'!#REF!</definedName>
    <definedName name="TRNR_6b738b77bdd94475945c77c576cd0d94_0_0" hidden="1">'[115]off pricers'!#REF!</definedName>
    <definedName name="TRNR_6bbc573efc6d4c6b8c108fa82d4c8941_0_0" hidden="1">#REF!</definedName>
    <definedName name="TRNR_6c09c0099e5a4665bb139ca8e42eb0f6_0_0" hidden="1">'[115]off pricers'!#REF!</definedName>
    <definedName name="TRNR_6c375e0c985a4d0cbd96d5dd25261755_0_0" hidden="1">'[115]off pricers'!#REF!</definedName>
    <definedName name="TRNR_6c5126872ca04a7b9e973b7d2c98fabe_0_0" hidden="1">'[115]off pricers'!#REF!</definedName>
    <definedName name="TRNR_6c9541a96dfb44fdbcb49fde447362d4_0_0" hidden="1">'[115]off pricers'!#REF!</definedName>
    <definedName name="TRNR_6cd55febb0d045c586d904487317a031_0_0" hidden="1">'[115]off pricers'!#REF!</definedName>
    <definedName name="TRNR_6d2fd95f3d9c4604bfe0a32ea580ea6f_0_0" hidden="1">'[115]off pricers'!#REF!</definedName>
    <definedName name="TRNR_6d651381d0964606b7e9d6f44155b439_0_0" hidden="1">'[115]off pricers'!#REF!</definedName>
    <definedName name="TRNR_6d6a5f4f728941979a636c91713f8c8d_0_0" hidden="1">'[115]off pricers'!#REF!</definedName>
    <definedName name="TRNR_6da15c77fa924c158311ef651d68985e_0_0" hidden="1">'[115]off pricers'!#REF!</definedName>
    <definedName name="TRNR_6df798a5163943529775ae7154c4bef4_0_0" hidden="1">'[115]off pricers'!#REF!</definedName>
    <definedName name="TRNR_6e4fedd4f9fb45229d664f98ec7d98ff_0_0" hidden="1">'[115]off pricers'!#REF!</definedName>
    <definedName name="TRNR_6e5b75d4827c465097400d386c6215d7_0_0" hidden="1">'[115]off pricers'!#REF!</definedName>
    <definedName name="TRNR_6e5c813a02ed4c65a9bcaf9da5477301_0_0" hidden="1">'[115]off pricers'!#REF!</definedName>
    <definedName name="TRNR_6e641c458edd4119b33400f38b0a0559_0_0" hidden="1">'[115]off pricers'!#REF!</definedName>
    <definedName name="TRNR_6e6d62c6cf044c1e804d0d914390b811_0_0" hidden="1">'[115]off pricers'!#REF!</definedName>
    <definedName name="TRNR_6e80a731c8634639a50a214b9179b0b3_0_0" hidden="1">'[115]off pricers'!#REF!</definedName>
    <definedName name="TRNR_6e85f971a4d54216879039f3fee20a64_0_0" hidden="1">'[115]off pricers'!#REF!</definedName>
    <definedName name="TRNR_6e8a21b0f29a462eacbbb64b3a60ebcf_0_0" hidden="1">'[115]off pricers'!#REF!</definedName>
    <definedName name="TRNR_6ed2ca767eda42d488dd6704c5015daf_0_0" hidden="1">'[115]off pricers'!#REF!</definedName>
    <definedName name="TRNR_6efc71e9309e4993802dc6734ee502e3_0_0" hidden="1">'[115]off pricers'!#REF!</definedName>
    <definedName name="TRNR_6f09fd860d084f8d889cde369b91fecd_0_0" hidden="1">#REF!</definedName>
    <definedName name="TRNR_6f2d80af269e4414ab3d4335944317d6_0_0" hidden="1">'[115]off pricers'!#REF!</definedName>
    <definedName name="TRNR_6f60c631fdc24852a76e0e54cd10a96a_0_0" hidden="1">'[115]off pricers'!#REF!</definedName>
    <definedName name="TRNR_6f666526dad048cb87dda7b6149a9d78_0_0" hidden="1">'[115]off pricers'!#REF!</definedName>
    <definedName name="TRNR_6f7526d6554d480983b4ba9dd135dda9_0_0" hidden="1">'[115]off pricers'!#REF!</definedName>
    <definedName name="TRNR_6f9adf46e9ef4cf080371882d733146c_0_0" hidden="1">'[115]off pricers'!#REF!</definedName>
    <definedName name="TRNR_6fc7397f466e4eed9cc025237d7f4fe4_0_0" hidden="1">'[115]off pricers'!#REF!</definedName>
    <definedName name="TRNR_6ff99210813b4b12ace96cc29bd0424d_0_0" hidden="1">'[115]off pricers'!#REF!</definedName>
    <definedName name="TRNR_700e98d9fba342f6904dc04459515d23_0_0" hidden="1">'[115]off pricers'!#REF!</definedName>
    <definedName name="TRNR_70562394f6b44e68bcd66f2781714d80_0_0" hidden="1">'[115]off pricers'!#REF!</definedName>
    <definedName name="TRNR_705b9397e25547ddbefc048f09ed586f_0_0" hidden="1">'[115]off pricers'!#REF!</definedName>
    <definedName name="TRNR_709340707c064618837700dd90d290fc_0_0" hidden="1">'[115]off pricers'!#REF!</definedName>
    <definedName name="TRNR_7099b5889a0f4408ac6b9e4eca2f9ac5_0_0" hidden="1">'[115]off pricers'!#REF!</definedName>
    <definedName name="TRNR_709b6ad7a7ba4358a92908c397f69a47_0_0" hidden="1">'[115]off pricers'!#REF!</definedName>
    <definedName name="TRNR_709ebc0771a34457baa63214faabb687_0_0" hidden="1">'[115]off pricers'!#REF!</definedName>
    <definedName name="TRNR_70a568df8cd64db1b13c714d4a6b599f_0_0" hidden="1">#REF!</definedName>
    <definedName name="TRNR_70b7bc86f59c4eb4807ac005c98f93e3_0_0" hidden="1">'[115]off pricers'!#REF!</definedName>
    <definedName name="TRNR_70be5bdf2d4e46d5b287d8504bfae430_0_0" hidden="1">'[115]off pricers'!#REF!</definedName>
    <definedName name="TRNR_70ffb9a31ad74473b821ea4133c4e1ed_0_0" hidden="1">'[115]off pricers'!#REF!</definedName>
    <definedName name="TRNR_711ef33057a04ea99897213bf1b4541e_0_0" hidden="1">'[115]off pricers'!#REF!</definedName>
    <definedName name="TRNR_714cccd4d6164101b22bb9c137b25220_0_0" hidden="1">'[115]off pricers'!#REF!</definedName>
    <definedName name="TRNR_71518b2d9fdd45aa98bbe4344194a533_0_0" hidden="1">'[115]off pricers'!#REF!</definedName>
    <definedName name="TRNR_7228885cb27c48b593da299f6bb152ba_0_0" hidden="1">'[115]off pricers'!#REF!</definedName>
    <definedName name="TRNR_7253359dba4a43eea663f4e7eccea7a6_0_0" hidden="1">#REF!</definedName>
    <definedName name="TRNR_72769b86430c40019fe07f0916450195_0_0" hidden="1">'[115]off pricers'!#REF!</definedName>
    <definedName name="TRNR_7281632fc5a64e389c86a9a1b2ee004d_0_0" hidden="1">'[115]off pricers'!#REF!</definedName>
    <definedName name="TRNR_7291f16639ec4a169d4299be59b8cd1d_0_0" hidden="1">'[115]off pricers'!#REF!</definedName>
    <definedName name="TRNR_729aea1385954c7db96ba1def509ace5_0_0" hidden="1">'[115]off pricers'!#REF!</definedName>
    <definedName name="TRNR_729f56fb851c4c82995e92cfb77f6bab_0_0" hidden="1">#REF!</definedName>
    <definedName name="TRNR_72af8209d30046298002c4a0d3d26807_0_0" hidden="1">#REF!</definedName>
    <definedName name="TRNR_72d5f22499a84bfca9651ba1a81c571f_0_0" hidden="1">#REF!</definedName>
    <definedName name="TRNR_72e2527e5743420c89ea6001ee6df2d1_0_0" hidden="1">'[115]off pricers'!#REF!</definedName>
    <definedName name="TRNR_73153b56cfba421896d9d359740f37cb_0_0" hidden="1">'[115]off pricers'!#REF!</definedName>
    <definedName name="TRNR_7317fcf961534724bdb7db2d8f067850_0_0" hidden="1">'[115]off pricers'!#REF!</definedName>
    <definedName name="TRNR_73448709d54e43cab1fd4507021f5267_0_0" hidden="1">#REF!</definedName>
    <definedName name="TRNR_736e0f2ca23a4ffca7a8e75464e52824_0_0" hidden="1">'[115]off pricers'!#REF!</definedName>
    <definedName name="TRNR_73aec3a6c7b240d2a6ac4e7d27f38e15_0_0" hidden="1">'[115]off pricers'!#REF!</definedName>
    <definedName name="TRNR_73c316843bf7422fb2bc93de35b9ff5d_0_0" hidden="1">'[115]off pricers'!#REF!</definedName>
    <definedName name="TRNR_73c49517eeeb44a78e340459202fee90_0_0" hidden="1">'[115]off pricers'!#REF!</definedName>
    <definedName name="TRNR_740e31ec57ce476b9e75b173e02eea0e_0_0" hidden="1">'[115]off pricers'!#REF!</definedName>
    <definedName name="TRNR_7419417c319d42f8a75839495ca680cb_0_0" hidden="1">'[115]off pricers'!#REF!</definedName>
    <definedName name="TRNR_746a020ddad54dbca7c991b0759aedf7_0_0" hidden="1">'[115]off pricers'!#REF!</definedName>
    <definedName name="TRNR_746f1b6b18714d8da4a7c852af5dce5f_0_0" hidden="1">'[115]off pricers'!#REF!</definedName>
    <definedName name="TRNR_7470a5d8a523429f8a1a92920b59c804_0_0" hidden="1">'[115]off pricers'!#REF!</definedName>
    <definedName name="TRNR_749f270acf2d41bbbfcd5ba701711dad_0_0" hidden="1">'[115]off pricers'!#REF!</definedName>
    <definedName name="TRNR_751cd3d12aa347ba863aa6eab756482e_0_0" hidden="1">'[115]off pricers'!#REF!</definedName>
    <definedName name="TRNR_75284095cd0d4aea93ed91f0a2626ec8_0_0" hidden="1">'[115]off pricers'!#REF!</definedName>
    <definedName name="TRNR_752a9b3578f94373bceb0687693af4b5_0_0" hidden="1">'[115]off pricers'!#REF!</definedName>
    <definedName name="TRNR_753565d7869e474db3e216c93987d678_0_0" hidden="1">'[115]off pricers'!#REF!</definedName>
    <definedName name="TRNR_757306c68e9249bea45ee284607708a2_0_0" hidden="1">#REF!</definedName>
    <definedName name="TRNR_758564832a704d0285aaa2b80d879c22_0_0" hidden="1">'[115]off pricers'!#REF!</definedName>
    <definedName name="TRNR_75b9e80522c5431f8a6307c2ec5f53f0_0_0" hidden="1">'[115]off pricers'!#REF!</definedName>
    <definedName name="TRNR_75c77c612e1b45a49b804922a5ec348c_0_0" hidden="1">'[115]off pricers'!#REF!</definedName>
    <definedName name="TRNR_75ec70b0c53f43c2b72f5c8b04cb7b79_0_0" hidden="1">'[115]off pricers'!#REF!</definedName>
    <definedName name="TRNR_760693193e3b4c7d8d4a6d8f78d1903a_0_0" hidden="1">'[115]off pricers'!#REF!</definedName>
    <definedName name="TRNR_7609ab34f6fa4388805d46002dcda130_0_0" hidden="1">#REF!</definedName>
    <definedName name="TRNR_76235a085b0a4e1496711689d0943df2_0_0" hidden="1">'[115]off pricers'!#REF!</definedName>
    <definedName name="TRNR_762505d931c344faaf6a9d10fdf5306c_0_0" hidden="1">'[115]off pricers'!#REF!</definedName>
    <definedName name="TRNR_7687f4450a2e438b96d6f4deaadfb1da_0_0" hidden="1">'[115]off pricers'!#REF!</definedName>
    <definedName name="TRNR_76909eea34644111a98a95bc4f32f3c7_0_0" hidden="1">'[115]off pricers'!#REF!</definedName>
    <definedName name="TRNR_76abf7b9596f436189dd52b780753998_0_0" hidden="1">'[115]off pricers'!#REF!</definedName>
    <definedName name="TRNR_76b48d7b2e264cd38970304b61e88485_0_0" hidden="1">'[115]off pricers'!#REF!</definedName>
    <definedName name="TRNR_76d081b5f4af4a91864257f5cd582436_0_0" hidden="1">'[115]off pricers'!#REF!</definedName>
    <definedName name="TRNR_76d24051a8e14ce3be767bee732bc7b0_0_0" hidden="1">'[115]off pricers'!#REF!</definedName>
    <definedName name="TRNR_77295b66766942a3a5f96ce705fd0669_0_0" hidden="1">'[115]off pricers'!#REF!</definedName>
    <definedName name="TRNR_775908b885c84c26ac0a858ca9d92128_0_0" hidden="1">'[115]off pricers'!#REF!</definedName>
    <definedName name="TRNR_77bc76ffaf584a39a84de49e3862289c_0_0" hidden="1">'[115]off pricers'!#REF!</definedName>
    <definedName name="TRNR_77dba7c82ef24b55831d12366e687962_0_0" hidden="1">'[115]off pricers'!#REF!</definedName>
    <definedName name="TRNR_78042a187fa949d3af36cae1faeaec2c_0_0" hidden="1">'[115]off pricers'!#REF!</definedName>
    <definedName name="TRNR_782e6bc8d2d74be2b4e632f5146a52dd_0_0" hidden="1">'[115]off pricers'!#REF!</definedName>
    <definedName name="TRNR_787f1733f78a4f5ba67fcfb2cb5ba99b_0_0" hidden="1">'[115]off pricers'!#REF!</definedName>
    <definedName name="TRNR_788a074699ba46cd85e7bc86dd28dd15_0_0" hidden="1">'[115]off pricers'!#REF!</definedName>
    <definedName name="TRNR_79287d55771e4975b5eb274e7827b20d_0_0" hidden="1">'[115]off pricers'!#REF!</definedName>
    <definedName name="TRNR_79457efa01fe49ad88e4af33fbc3e20b_0_0" hidden="1">'[115]off pricers'!#REF!</definedName>
    <definedName name="TRNR_79465738716d40dd95cbb9612a851902_0_0" hidden="1">'[115]off pricers'!#REF!</definedName>
    <definedName name="TRNR_796371918b894eff9149b56c28b9bfaa_0_0" hidden="1">'[115]off pricers'!#REF!</definedName>
    <definedName name="TRNR_7971c4fd73a74a74b4ce2e51e32c0d66_0_0" hidden="1">#REF!</definedName>
    <definedName name="TRNR_79783b3a32984f41811bb1365c18eea7_0_0" hidden="1">'[115]off pricers'!#REF!</definedName>
    <definedName name="TRNR_79a03b1f66f548a59fd9e8940d6d9b37_0_0" hidden="1">'[115]off pricers'!#REF!</definedName>
    <definedName name="TRNR_79a5322bb0264eb0b4c04962590f25af_0_0" hidden="1">'[115]off pricers'!#REF!</definedName>
    <definedName name="TRNR_79b1f23e5b9a4645b98e2d5c57e9c18c_0_0" hidden="1">'[115]off pricers'!#REF!</definedName>
    <definedName name="TRNR_79e252e936d14771b5e2eb3c775b8b3b_0_0" hidden="1">'[115]off pricers'!#REF!</definedName>
    <definedName name="TRNR_79ee26fb5f7a4a139b198b006e2122c1_0_0" hidden="1">'[115]off pricers'!#REF!</definedName>
    <definedName name="TRNR_79fb1f42c30e45028981761a3d9d3d4f_0_0" hidden="1">'[115]off pricers'!#REF!</definedName>
    <definedName name="TRNR_7a2db1a12a6b4f81b0d82b148fffa68b_0_0" hidden="1">'[115]off pricers'!#REF!</definedName>
    <definedName name="TRNR_7a454a4107744e379ca24106a0384bbe_0_0" hidden="1">'[115]off pricers'!#REF!</definedName>
    <definedName name="TRNR_7a48995935d144da9df857b3ce3896a6_0_0" hidden="1">'[115]off pricers'!#REF!</definedName>
    <definedName name="TRNR_7a4b3a5deb0f4f479a5a992cd8f62a4f_0_0" hidden="1">'[115]off pricers'!#REF!</definedName>
    <definedName name="TRNR_7a4ed39550214f0f9076af3236fe464e_0_0" hidden="1">'[115]off pricers'!#REF!</definedName>
    <definedName name="TRNR_7aa4d4406aeb4edaa9ccc64e0d7f47ae_0_0" hidden="1">'[115]off pricers'!#REF!</definedName>
    <definedName name="TRNR_7aca5f1a429c49178abedaec6323250d_0_0" hidden="1">'[115]off pricers'!#REF!</definedName>
    <definedName name="TRNR_7ad24d6a5cb942798320d677315e5bcd_0_0" hidden="1">'[115]off pricers'!#REF!</definedName>
    <definedName name="TRNR_7b265fa6a32e45b9b803e4ed07ff5198_0_0" hidden="1">'[115]off pricers'!#REF!</definedName>
    <definedName name="TRNR_7b3e74459c0a4948bbeaa73e80c20e0d_0_0" hidden="1">'[115]off pricers'!#REF!</definedName>
    <definedName name="TRNR_7b926e90e43d40f1983f49b392003414_0_0" hidden="1">'[115]off pricers'!#REF!</definedName>
    <definedName name="TRNR_7b9624e496e94121a02168467a8ed33b_0_0" hidden="1">'[115]off pricers'!#REF!</definedName>
    <definedName name="TRNR_7bb7e8733ad4429fad84b01beefbe439_0_0" hidden="1">'[115]off pricers'!#REF!</definedName>
    <definedName name="TRNR_7c14e053fd0d4685b42e3b08921c29ba_0_0" hidden="1">'[115]off pricers'!#REF!</definedName>
    <definedName name="TRNR_7c8fa3da55d94348aa76d2f754b8bfbe_0_0" hidden="1">'[115]off pricers'!#REF!</definedName>
    <definedName name="TRNR_7c90aff7d5664bf39c6b4d20d7d855e7_0_0" hidden="1">#REF!</definedName>
    <definedName name="TRNR_7c9b8117b6ab4e2e8995a71afdf252d1_0_0" hidden="1">'[115]off pricers'!#REF!</definedName>
    <definedName name="TRNR_7ccc03045dee4b0ca8290d35c47c1ffd_0_0" hidden="1">'[115]off pricers'!#REF!</definedName>
    <definedName name="TRNR_7ce5c7dd0a88416a90e328b6aebb1353_0_0" hidden="1">'[115]off pricers'!#REF!</definedName>
    <definedName name="TRNR_7cecb8c8133045b7ac3294fe1d806927_0_0" hidden="1">'[115]off pricers'!#REF!</definedName>
    <definedName name="TRNR_7d07f18eff53400d8db933e899e85f7c_0_0" hidden="1">'[115]off pricers'!#REF!</definedName>
    <definedName name="TRNR_7d36c3763cb44c9f95b8b90667b7641c_0_0" hidden="1">'[115]off pricers'!#REF!</definedName>
    <definedName name="TRNR_7d4f12364fe848e58a76cceecb737a68_0_0" hidden="1">'[115]off pricers'!#REF!</definedName>
    <definedName name="TRNR_7d6c74d7fd404356b840715ead82a532_0_0" hidden="1">'[115]off pricers'!#REF!</definedName>
    <definedName name="TRNR_7d84d76fffcf44a08765890ca134e8f4_0_0" hidden="1">'[115]off pricers'!#REF!</definedName>
    <definedName name="TRNR_7d9b51e0516e49199531070dfcbff5c5_0_0" hidden="1">'[115]off pricers'!#REF!</definedName>
    <definedName name="TRNR_7ddcaa8bcc25446e91c55a98e3de79a7_0_0" hidden="1">'[115]off pricers'!#REF!</definedName>
    <definedName name="TRNR_7e363882cf0844098d5851b1f777e27d_0_0" hidden="1">'[115]off pricers'!#REF!</definedName>
    <definedName name="TRNR_7e3ccd9b1bc2456c9c017455393c6e87_0_0" hidden="1">'[115]off pricers'!#REF!</definedName>
    <definedName name="TRNR_7e51ee5fd191483d95a287edde381ee1_0_0" hidden="1">'[115]off pricers'!#REF!</definedName>
    <definedName name="TRNR_7e814388a2d049aabfb98b281efaf5fa_0_0" hidden="1">#REF!</definedName>
    <definedName name="TRNR_7eb9e44255824aa8b1cbf655c7f93161_0_0" hidden="1">'[115]off pricers'!#REF!</definedName>
    <definedName name="TRNR_7ef2e426cebc4b56869a7a5a141c10f8_0_0" hidden="1">'[115]off pricers'!#REF!</definedName>
    <definedName name="TRNR_7f1f66226bf746f5b2116228d7e4e54f_0_0" hidden="1">'[115]off pricers'!#REF!</definedName>
    <definedName name="TRNR_7f89bc0449d843da9db1cccbbaa02351_0_0" hidden="1">'[115]off pricers'!#REF!</definedName>
    <definedName name="TRNR_7f9e6263229b432180c401788decf795_0_0" hidden="1">'[115]off pricers'!#REF!</definedName>
    <definedName name="TRNR_7fb9a79fd8054404a16e7b8d2a169619_0_0" hidden="1">'[115]off pricers'!#REF!</definedName>
    <definedName name="TRNR_7fdb893987f0487d92a3cc1f7cd146cc_0_0" hidden="1">'[115]off pricers'!#REF!</definedName>
    <definedName name="TRNR_7ff5a16c337f4af0bbc14bca8abf1662_0_0" hidden="1">'[115]off pricers'!#REF!</definedName>
    <definedName name="TRNR_802a5078e05b4da1860589b817eac221_0_0" hidden="1">'[115]off pricers'!#REF!</definedName>
    <definedName name="TRNR_8058a80d8d81437bbb2a18e4a3c6a737_0_0" hidden="1">'[115]off pricers'!#REF!</definedName>
    <definedName name="TRNR_8059cf4dd8744fa3bb91faba2ee9d405_0_0" hidden="1">'[115]off pricers'!#REF!</definedName>
    <definedName name="TRNR_80665843718641fc96a13ed519c792eb_0_0" hidden="1">'[115]off pricers'!#REF!</definedName>
    <definedName name="TRNR_806d1aa534f8493ab5815b9f2080a70a_0_0" hidden="1">'[115]off pricers'!#REF!</definedName>
    <definedName name="TRNR_80acb0b1ad664989afa06ec3c8b720ea_0_0" hidden="1">'[115]off pricers'!#REF!</definedName>
    <definedName name="TRNR_80b9fc35f2474bbeb2439af57f6abfd0_0_0" hidden="1">'[115]off pricers'!#REF!</definedName>
    <definedName name="TRNR_80e0e9a0265845c8a3870655b465541a_0_0" hidden="1">'[115]off pricers'!#REF!</definedName>
    <definedName name="TRNR_8164f6a11326413bbe63675a9bc46285_0_0" hidden="1">'[115]off pricers'!#REF!</definedName>
    <definedName name="TRNR_819541c2906944719f915beb6a04deb6_0_0" hidden="1">'[115]off pricers'!#REF!</definedName>
    <definedName name="TRNR_81a7785236fd49cabff38acaa39bf304_0_0" hidden="1">'[115]off pricers'!#REF!</definedName>
    <definedName name="TRNR_81a8be1528844dafb2bed5fa1a5cf253_0_0" hidden="1">'[115]off pricers'!#REF!</definedName>
    <definedName name="TRNR_81ab769847704b56b5e682eb1a3515a5_0_0" hidden="1">'[115]off pricers'!#REF!</definedName>
    <definedName name="TRNR_81b5ab2e50be4658ab4d395b35cb6553_0_0" hidden="1">'[115]off pricers'!#REF!</definedName>
    <definedName name="TRNR_81bfeca024394d80b4454ca2a1b0bbe3_0_0" hidden="1">'[34]Kurse-Indices'!#REF!</definedName>
    <definedName name="TRNR_81dd068c70a64b63813e7edf142359da_0_0" hidden="1">#REF!</definedName>
    <definedName name="TRNR_82011c12c86f472382e0beef08e79360_0_0" hidden="1">'[115]off pricers'!#REF!</definedName>
    <definedName name="TRNR_8291a70be24c455aa8c7486e3dc0ad6d_0_0" hidden="1">'[115]off pricers'!#REF!</definedName>
    <definedName name="TRNR_82d8a03214f74b71bf41a718248d3039_0_0" hidden="1">'[115]off pricers'!#REF!</definedName>
    <definedName name="TRNR_82db630faa1e4372bbe41fa54124c183_0_0" hidden="1">'[115]off pricers'!#REF!</definedName>
    <definedName name="TRNR_82dcd7b8fd594fc3bf638168d72840a7_0_0" hidden="1">#REF!</definedName>
    <definedName name="TRNR_8346fb0bbd4945b099943f6113a3e894_0_0" hidden="1">'[115]off pricers'!#REF!</definedName>
    <definedName name="TRNR_83776e7450a844c4adc95b9ddcb4b5d3_0_0" hidden="1">'[115]off pricers'!#REF!</definedName>
    <definedName name="TRNR_8377e5c9293344b785a3ed41d23e4a25_0_0" hidden="1">'[115]off pricers'!#REF!</definedName>
    <definedName name="TRNR_8379837f1d7d44bebd6efa519e173004_0_0" hidden="1">'[115]off pricers'!#REF!</definedName>
    <definedName name="TRNR_838a316cb37b406fb61c50622a8f1217_0_0" hidden="1">'[115]off pricers'!#REF!</definedName>
    <definedName name="TRNR_838a8a63445f43c28fbdc560149ed51f_0_0" hidden="1">'[115]off pricers'!#REF!</definedName>
    <definedName name="TRNR_83a944d6b74b4e819d8fe0967c1e048e_0_0" hidden="1">'[115]off pricers'!#REF!</definedName>
    <definedName name="TRNR_83a9bb19a95b4e1387c5d54d03d22682_0_0" hidden="1">'[115]off pricers'!#REF!</definedName>
    <definedName name="TRNR_83eb2548bede4ba1a3232bae6b1cb8f0_0_0" hidden="1">'[115]off pricers'!#REF!</definedName>
    <definedName name="TRNR_84853fb0f0de4df4916436a5c139cffc_0_0" hidden="1">'[115]off pricers'!#REF!</definedName>
    <definedName name="TRNR_84d34200efbe4d00bd9e19d4a4fff873_0_0" hidden="1">'[115]off pricers'!#REF!</definedName>
    <definedName name="TRNR_84daf1a34d414456ad6ef3f8b83df313_0_0" hidden="1">'[115]off pricers'!#REF!</definedName>
    <definedName name="TRNR_84f4ec01c4ef44b2a6ac76265553ad41_0_0" hidden="1">'[115]off pricers'!#REF!</definedName>
    <definedName name="TRNR_84f8cc2c0c1e40279634f407612517d8_0_0" hidden="1">'[115]off pricers'!#REF!</definedName>
    <definedName name="TRNR_850f8ff194834aa0a8a8aa4dfec72590_0_0" hidden="1">'[115]off pricers'!#REF!</definedName>
    <definedName name="TRNR_85119a709ec449429ad31d804d4d4f3a_0_0" hidden="1">'[115]off pricers'!#REF!</definedName>
    <definedName name="TRNR_85338544c253400fbcd5fed4c1954463_0_0" hidden="1">'[115]off pricers'!#REF!</definedName>
    <definedName name="TRNR_855a01c4b8084b4297e172d6c8687bb2_0_0" hidden="1">#REF!</definedName>
    <definedName name="TRNR_858c4e21dd75471a9d2a9c1ddd70f66a_0_0" hidden="1">'[115]off pricers'!#REF!</definedName>
    <definedName name="TRNR_85994fb318c9419abfe0fec986bc6cdf_0_0" hidden="1">'[115]off pricers'!#REF!</definedName>
    <definedName name="TRNR_85b3e89ac35a472ba80b2783b63941d9_0_0" hidden="1">'[115]off pricers'!#REF!</definedName>
    <definedName name="TRNR_85eda6c2abcf415d8da8457b00b9bd54_0_0" hidden="1">'[115]off pricers'!#REF!</definedName>
    <definedName name="TRNR_85fc4877a02b4c8dbadf99c032806c1f_0_0" hidden="1">'[115]off pricers'!#REF!</definedName>
    <definedName name="TRNR_86321e56ad264bfcac96fdb1d69369f1_0_0" hidden="1">'[115]off pricers'!#REF!</definedName>
    <definedName name="TRNR_86342675397f4ef28eccd2f6696a7e74_0_0" hidden="1">'[115]off pricers'!#REF!</definedName>
    <definedName name="TRNR_86629e0e909b46b68d0e9a9e770308c0_0_0" hidden="1">#REF!</definedName>
    <definedName name="TRNR_86828fdcf9984e948dbde67200374983_0_0" hidden="1">'[115]off pricers'!#REF!</definedName>
    <definedName name="TRNR_86a2915c50a543a9964fcf29ec6da7b9_0_0" hidden="1">'[115]off pricers'!#REF!</definedName>
    <definedName name="TRNR_86f786dfeb4e4ff8b4fcdab3d6ef8132_0_0" hidden="1">'[115]off pricers'!#REF!</definedName>
    <definedName name="TRNR_871ca11926fa436285a3bb4d0bcbbd0f_0_0" hidden="1">'[115]off pricers'!#REF!</definedName>
    <definedName name="TRNR_8763d64f7ebe45f785146e16fe0d715d_0_0" hidden="1">'[115]off pricers'!#REF!</definedName>
    <definedName name="TRNR_87947ffca4c949e8a6769cdf8c06216c_0_0" hidden="1">'[115]off pricers'!#REF!</definedName>
    <definedName name="TRNR_87c92324ab1d4aa78ada5d91481b9027_0_0" hidden="1">'[115]off pricers'!#REF!</definedName>
    <definedName name="TRNR_87d031b78d554a60a2fe5ac1786e685f_0_0" hidden="1">'[115]off pricers'!#REF!</definedName>
    <definedName name="TRNR_87d278fe9d9a48109e73c351a0222480_0_0" hidden="1">'[115]off pricers'!#REF!</definedName>
    <definedName name="TRNR_88052a57e09747bbbd9ac68010504410_0_0" hidden="1">'[115]off pricers'!#REF!</definedName>
    <definedName name="TRNR_8865e3c2b9254dd4abccea49d822707e_0_0" hidden="1">'[115]off pricers'!#REF!</definedName>
    <definedName name="TRNR_88e4b7ba72ab43eab8f51b63cba757ec_0_0" hidden="1">'[115]off pricers'!#REF!</definedName>
    <definedName name="TRNR_88ebf704197940f9a9ac2eb8951841da_0_0" hidden="1">'[115]off pricers'!#REF!</definedName>
    <definedName name="TRNR_890b7fb3cb484159a85a916b91d8fb1a_0_0" hidden="1">'[115]off pricers'!#REF!</definedName>
    <definedName name="TRNR_892a5771ee6045adbff70186ba14db7b_0_0" hidden="1">'[115]off pricers'!#REF!</definedName>
    <definedName name="TRNR_89318a9f323c416d81791b1a8dcc8344_0_0" hidden="1">'[115]off pricers'!#REF!</definedName>
    <definedName name="TRNR_896ce6dfb0904d648f7e322748130d7b_0_0" hidden="1">#REF!</definedName>
    <definedName name="TRNR_89a454042bf247f08651cff2de2b1c33_0_0" hidden="1">'[115]off pricers'!#REF!</definedName>
    <definedName name="TRNR_89d0c007bf604052aa38cff3d97c6f25_0_0" hidden="1">'[115]off pricers'!#REF!</definedName>
    <definedName name="TRNR_8a5f114148b248428feff4e57cd36e14_0_0" hidden="1">'[115]off pricers'!#REF!</definedName>
    <definedName name="TRNR_8a680a9b10b9495481d623bf06b7c3f0_0_0" hidden="1">'[115]off pricers'!#REF!</definedName>
    <definedName name="TRNR_8a7b571deff24ccdbec69c3563ffbfcf_0_0" hidden="1">#REF!</definedName>
    <definedName name="TRNR_8aa5cc7ea8264a44ac4fdedcdf1c2385_0_0" hidden="1">#REF!</definedName>
    <definedName name="TRNR_8ac420138c8b47bd9846056e691d5edb_0_0" hidden="1">'[115]off pricers'!#REF!</definedName>
    <definedName name="TRNR_8af27c6578ee43f686ea7b42be88f477_0_0" hidden="1">'[115]off pricers'!#REF!</definedName>
    <definedName name="TRNR_8b4b9cf6b7db4ca0968fd21f680362c0_0_0" hidden="1">'[115]off pricers'!#REF!</definedName>
    <definedName name="TRNR_8b4eec8d09274116bd6917c8370063d0_0_0" hidden="1">'[115]off pricers'!#REF!</definedName>
    <definedName name="TRNR_8b784014a3524d31b1bef251c12cf93e_0_0" hidden="1">'[115]off pricers'!#REF!</definedName>
    <definedName name="TRNR_8b7e69362f2a4b53b8b39ced5d87f209_0_0" hidden="1">'[115]off pricers'!#REF!</definedName>
    <definedName name="TRNR_8b801e233e6d4267afc3023f664a258b_0_0" hidden="1">'[115]off pricers'!#REF!</definedName>
    <definedName name="TRNR_8b887ac19ccf451ba166872621449642_0_0" hidden="1">'[115]off pricers'!#REF!</definedName>
    <definedName name="TRNR_8bb496b104be4cbebed269548856214c_0_0" hidden="1">'[115]off pricers'!#REF!</definedName>
    <definedName name="TRNR_8ca2609ba2f047ccab0a0eae0c14728e_0_0" hidden="1">'[115]off pricers'!#REF!</definedName>
    <definedName name="TRNR_8ce2fe6577e14440b25f6d84fee5d7e5_0_0" hidden="1">'[115]off pricers'!#REF!</definedName>
    <definedName name="TRNR_8d0bf2a989ac49e5a2bc7cc46e8b175a_0_0" hidden="1">'[115]off pricers'!#REF!</definedName>
    <definedName name="TRNR_8d2c6b15094d4fe29ad2e1bc6cd46547_0_0" hidden="1">#REF!</definedName>
    <definedName name="TRNR_8d49aa358f934650be958738879e76f5_0_0" hidden="1">'[115]off pricers'!#REF!</definedName>
    <definedName name="TRNR_8d5432996ec745eca32f46fff7e4a889_0_0" hidden="1">'[115]off pricers'!#REF!</definedName>
    <definedName name="TRNR_8d76ba58cc13443387cb9b7c941fbbfb_0_0" hidden="1">'[115]off pricers'!#REF!</definedName>
    <definedName name="TRNR_8d9ee2046a914924aa39780391261bbe_0_0" hidden="1">'[115]off pricers'!#REF!</definedName>
    <definedName name="TRNR_8da6d4f54200442cb75c76f4510ea5d9_0_0" hidden="1">'[115]off pricers'!#REF!</definedName>
    <definedName name="TRNR_8def60d26a0c4c9a81f9a0df9bed7ada_0_0" hidden="1">'[115]off pricers'!#REF!</definedName>
    <definedName name="TRNR_8df67e44c3cb45a58ea54d2d84b4b76c_0_0" hidden="1">'[115]off pricers'!#REF!</definedName>
    <definedName name="TRNR_8e25fb0b6e744d82bc098a84b31f07de_0_0" hidden="1">'[115]off pricers'!#REF!</definedName>
    <definedName name="TRNR_8e31d6d873064c1288187ac1f66ce94f_0_0" hidden="1">'[115]off pricers'!#REF!</definedName>
    <definedName name="TRNR_8e6e1db3f2334fab9d2d5d758f89b45c_0_0" hidden="1">'[115]off pricers'!#REF!</definedName>
    <definedName name="TRNR_8e7aaba54e9a4e6cb8bd2f3980a366ec_0_0" hidden="1">'[115]off pricers'!#REF!</definedName>
    <definedName name="TRNR_8e8d604f6fe54465bd9d5fadd7c431ae_0_0" hidden="1">'[115]off pricers'!#REF!</definedName>
    <definedName name="TRNR_8eae7d02a469453b8c552114300ec1b1_0_0" hidden="1">'[115]off pricers'!#REF!</definedName>
    <definedName name="TRNR_8edfd3dce3ed47c4983d6f85b83f4547_0_0" hidden="1">'[115]off pricers'!#REF!</definedName>
    <definedName name="TRNR_8ef42682f68e4863b4514b22ef8d5037_0_0" hidden="1">'[115]off pricers'!#REF!</definedName>
    <definedName name="TRNR_8ef969e3e27b488082340bc66029c321_0_0" hidden="1">'[115]off pricers'!#REF!</definedName>
    <definedName name="TRNR_8f393d3e99594475b8fd13ff358854c4_0_0" hidden="1">'[115]off pricers'!#REF!</definedName>
    <definedName name="TRNR_8f81acc4be3c4e02b6964a6d1e96389d_0_0" hidden="1">'[115]off pricers'!#REF!</definedName>
    <definedName name="TRNR_8fa35ac99bea4dcf8ec0a4df72ca3c14_0_0" hidden="1">'[115]off pricers'!#REF!</definedName>
    <definedName name="TRNR_8fb60dea94a046a389c2ea4510949dbc_0_0" hidden="1">'[115]off pricers'!#REF!</definedName>
    <definedName name="TRNR_8fbb4b8ef475409589bd2586d24575ec_0_0" hidden="1">'[115]off pricers'!#REF!</definedName>
    <definedName name="TRNR_8fefe7eb967f4b56b381527b49ca6a0e_0_0" hidden="1">'[115]off pricers'!#REF!</definedName>
    <definedName name="TRNR_8ff06f8acd23441aa594e6ebf0c05782_0_0" hidden="1">'[115]off pricers'!#REF!</definedName>
    <definedName name="TRNR_8ff69768727d463a81366e96d73b19d9_0_0" hidden="1">'[115]off pricers'!#REF!</definedName>
    <definedName name="TRNR_9002ae6bc72e44ccb49dc5d31c29f8f2_0_0" hidden="1">'[115]off pricers'!#REF!</definedName>
    <definedName name="TRNR_900c0d99c19948cabae11b241932e11b_0_0" hidden="1">'[115]off pricers'!#REF!</definedName>
    <definedName name="TRNR_9027f924aaa045f384e2ecee6205017a_0_0" hidden="1">'[115]off pricers'!#REF!</definedName>
    <definedName name="TRNR_903927601a68423d9a247e4ce1da26b3_0_0" hidden="1">'[115]off pricers'!#REF!</definedName>
    <definedName name="TRNR_904b8136c0d647b68153b729c9ab36b1_0_0" hidden="1">'[115]off pricers'!#REF!</definedName>
    <definedName name="TRNR_9083d9d81c764b11b2cf3516ca0b3419_0_0" hidden="1">'[115]off pricers'!#REF!</definedName>
    <definedName name="TRNR_90aae511be7b4cd1878a493ad48a85b0_0_0" hidden="1">#REF!</definedName>
    <definedName name="TRNR_90f9e7917463473bbf54679483098bbc_0_0" hidden="1">'[115]off pricers'!#REF!</definedName>
    <definedName name="TRNR_91058211208049369b7ee3a1c5a871a9_0_0" hidden="1">'[115]off pricers'!#REF!</definedName>
    <definedName name="TRNR_911fe6ee7aa24ffeb7738f8b52950f4a_0_0" hidden="1">'[115]off pricers'!#REF!</definedName>
    <definedName name="TRNR_913f2c78baa642b0bb151395eee8ada0_0_0" hidden="1">'[115]off pricers'!#REF!</definedName>
    <definedName name="TRNR_9146802d485e422db3a85c0a60f6bc2d_0_0" hidden="1">'[115]off pricers'!#REF!</definedName>
    <definedName name="TRNR_9149e125670d4b73b2b518b80e6ea73b_0_0" hidden="1">'[115]off pricers'!#REF!</definedName>
    <definedName name="TRNR_9152e54925014972bd68ff7b4f9628b0_0_0" hidden="1">'[115]off pricers'!#REF!</definedName>
    <definedName name="TRNR_91e59d6237344dd8b0644e0cd8e9f0ee_0_0" hidden="1">'[115]off pricers'!#REF!</definedName>
    <definedName name="TRNR_91ed17aa4c964ac8819c315ede298479_0_0" hidden="1">'[115]off pricers'!#REF!</definedName>
    <definedName name="TRNR_922d6ff1a8f44b20a739d3f24a77b65c_0_0" hidden="1">'[115]off pricers'!#REF!</definedName>
    <definedName name="TRNR_922e5b83d1f34e0692a601ff19532c4b_0_0" hidden="1">'[115]off pricers'!#REF!</definedName>
    <definedName name="TRNR_9261bfcfbff94981aa9417706bb88386_0_0" hidden="1">'[115]off pricers'!#REF!</definedName>
    <definedName name="TRNR_929a7da04c434c36919ff02ee6c338e1_0_0" hidden="1">'[115]off pricers'!#REF!</definedName>
    <definedName name="TRNR_92b051db624240fea623acf5e619922d_0_0" hidden="1">'[115]off pricers'!#REF!</definedName>
    <definedName name="TRNR_92b983d42ebb43ac8e679fb33f0be618_0_0" hidden="1">'[115]off pricers'!#REF!</definedName>
    <definedName name="TRNR_92efa51616e34531aa2d50aa77ddf81f_0_0" hidden="1">#REF!</definedName>
    <definedName name="TRNR_92f9fff478f944f8a723005d540c8428_0_0" hidden="1">'[115]off pricers'!#REF!</definedName>
    <definedName name="TRNR_930fafec8af348f7bfa5ef334f2421ac_0_0" hidden="1">'[115]off pricers'!#REF!</definedName>
    <definedName name="TRNR_93455864b71644549cf396328e35bd33_0_0" hidden="1">'[115]off pricers'!#REF!</definedName>
    <definedName name="TRNR_9360e2f7d986489da5ec98b7d076eab0_0_0" hidden="1">'[115]off pricers'!#REF!</definedName>
    <definedName name="TRNR_939238f2ce214895be04b830ee845b92_0_0" hidden="1">'[115]off pricers'!#REF!</definedName>
    <definedName name="TRNR_93a503997f754bf0943d3615c2872a13_0_0" hidden="1">#REF!</definedName>
    <definedName name="TRNR_93a9c49d0d1c413da4e86f49a9e84f2c_0_0" hidden="1">'[115]off pricers'!#REF!</definedName>
    <definedName name="TRNR_93ae1676be9943f8aaff836e5cad083b_0_0" hidden="1">'[115]off pricers'!#REF!</definedName>
    <definedName name="TRNR_93c073550822435cbaf041937e91dce4_0_0" hidden="1">'[115]off pricers'!#REF!</definedName>
    <definedName name="TRNR_93e85046139f4d4393a288d8711ed3ce_0_0" hidden="1">'[115]off pricers'!#REF!</definedName>
    <definedName name="TRNR_941ea9a0febb406fbe1a952bad1fd172_0_0" hidden="1">'[115]off pricers'!#REF!</definedName>
    <definedName name="TRNR_94355496977f460fa574f5e624894530_0_0" hidden="1">'[115]off pricers'!#REF!</definedName>
    <definedName name="TRNR_944d715f8d504ccbb80271992507fd8e_0_0" hidden="1">'[115]off pricers'!#REF!</definedName>
    <definedName name="TRNR_945170056eaf4bff9ac58fd8c0f172c9_0_0" hidden="1">'[115]off pricers'!#REF!</definedName>
    <definedName name="TRNR_949009e6d3bd4f1291cc759b884fabcd_0_0" hidden="1">'[115]off pricers'!#REF!</definedName>
    <definedName name="TRNR_949609bfefaf42da90089d3c3e03e82c_0_0" hidden="1">'[115]off pricers'!#REF!</definedName>
    <definedName name="TRNR_9499fe4803874e3c8501318ff1649d03_0_0" hidden="1">'[115]off pricers'!#REF!</definedName>
    <definedName name="TRNR_94bc1d389598468dbf53c941e4259941_0_0" hidden="1">'[115]off pricers'!#REF!</definedName>
    <definedName name="TRNR_952b8caf0a1344c09571606b6c3a5804_0_0" hidden="1">'[115]off pricers'!#REF!</definedName>
    <definedName name="TRNR_9531020227aa4ae39ca68e4c24f98f12_0_0" hidden="1">'[115]off pricers'!#REF!</definedName>
    <definedName name="TRNR_954c06ba0a89428c968120b490619763_0_0" hidden="1">'[115]off pricers'!#REF!</definedName>
    <definedName name="TRNR_957575ec59c8448cb466e6cbf348f4ca_0_0" hidden="1">'[115]off pricers'!#REF!</definedName>
    <definedName name="TRNR_9580366817f141efaf31ec4295c5c991_0_0" hidden="1">'[115]off pricers'!#REF!</definedName>
    <definedName name="TRNR_95835f281ce3411bb4a8aafba1992cbd_0_0" hidden="1">'[115]off pricers'!#REF!</definedName>
    <definedName name="TRNR_958e55c81f894601aa060c88c03018d4_0_0" hidden="1">'[115]off pricers'!#REF!</definedName>
    <definedName name="TRNR_9597dfd984fb4f3a831fa8a477352e5e_0_0" hidden="1">'[115]off pricers'!#REF!</definedName>
    <definedName name="TRNR_95b4f55468414134a7e5f45bb7a7c7aa_0_0" hidden="1">'[115]off pricers'!#REF!</definedName>
    <definedName name="TRNR_960ecd3f08544084817809996cb167eb_0_0" hidden="1">'[115]off pricers'!#REF!</definedName>
    <definedName name="TRNR_961f9fc441814f77986e228de45f1520_0_0" hidden="1">'[115]off pricers'!#REF!</definedName>
    <definedName name="TRNR_962fbd430736411cacb20c0221d6242f_0_0" hidden="1">'[115]off pricers'!#REF!</definedName>
    <definedName name="TRNR_9632e74994124cee869446224557f2c4_0_0" hidden="1">'[115]off pricers'!#REF!</definedName>
    <definedName name="TRNR_96abcb0e90d14f6cba261790b1cecbfd_0_0" hidden="1">'[115]off pricers'!#REF!</definedName>
    <definedName name="TRNR_96c902a1c66445a79bf5d7c91d9f2253_0_0" hidden="1">'[115]off pricers'!#REF!</definedName>
    <definedName name="TRNR_96eac340da024ddfa6f8b6513d14894f_0_0" hidden="1">'[115]off pricers'!#REF!</definedName>
    <definedName name="TRNR_972a124503bd4b8d8b98bd07f2c9d0b0_0_0" hidden="1">'[115]off pricers'!#REF!</definedName>
    <definedName name="TRNR_97941df27cfe4ec3987de91b5f106ef0_0_0" hidden="1">'[115]off pricers'!#REF!</definedName>
    <definedName name="TRNR_97b9dac559584110b038f21bcb5b00d8_0_0" hidden="1">'[115]off pricers'!#REF!</definedName>
    <definedName name="TRNR_97e3dacbb118469eb953c15a1a0db903_0_0" hidden="1">'[115]off pricers'!#REF!</definedName>
    <definedName name="TRNR_97e8fae3be064694ba8679d5813cc549_0_0" hidden="1">'[115]off pricers'!#REF!</definedName>
    <definedName name="TRNR_980ff470b6b54700b24013d574eb1173_0_0" hidden="1">'[115]off pricers'!#REF!</definedName>
    <definedName name="TRNR_981773273859455f926e994235eab5bb_0_0" hidden="1">'[115]off pricers'!#REF!</definedName>
    <definedName name="TRNR_98311a748e684a28b1ca19027e3b5877_0_0" hidden="1">'[115]off pricers'!#REF!</definedName>
    <definedName name="TRNR_9843eee46850434d8258e81e62b29079_0_0" hidden="1">'[115]off pricers'!#REF!</definedName>
    <definedName name="TRNR_98641e67504c49db967344a900b44aba_0_0" hidden="1">'[115]off pricers'!#REF!</definedName>
    <definedName name="TRNR_987a803774264e33825d28f9d823ea13_0_0" hidden="1">'[115]off pricers'!#REF!</definedName>
    <definedName name="TRNR_989e1d82052943f7944db54f93b71a7f_0_0" hidden="1">'[115]off pricers'!#REF!</definedName>
    <definedName name="TRNR_98e5a6b135e4480bb1f5b23b793deedb_0_0" hidden="1">'[115]off pricers'!#REF!</definedName>
    <definedName name="TRNR_9963e05e1cc3458c9e9ed69e8d4f1fef_0_0" hidden="1">'[115]off pricers'!#REF!</definedName>
    <definedName name="TRNR_9970fcba604042dca2e2cc7bb9e018f5_0_0" hidden="1">'[115]off pricers'!#REF!</definedName>
    <definedName name="TRNR_9979d422210b4e529b5d8191bffdbd05_0_0" hidden="1">'[115]off pricers'!#REF!</definedName>
    <definedName name="TRNR_999f244d47824cf3a58efe87d2f9f2ad_0_0" hidden="1">'[115]off pricers'!#REF!</definedName>
    <definedName name="TRNR_99ac4dbefad4441c92a2b6572aa5f8d5_0_0" hidden="1">'[115]off pricers'!#REF!</definedName>
    <definedName name="TRNR_99c0678b839043798026068d03da20a6_0_0" hidden="1">'[115]off pricers'!#REF!</definedName>
    <definedName name="TRNR_99ca210bc4ab45bb9103ad37fb063dc8_0_0" hidden="1">'[115]off pricers'!#REF!</definedName>
    <definedName name="TRNR_99f0b23f1cca4e4abcd7f8c9d5d83563_0_0" hidden="1">'[115]off pricers'!#REF!</definedName>
    <definedName name="TRNR_9a10c162c0f14557bb3bd9189d00952e_0_0" hidden="1">'[115]off pricers'!#REF!</definedName>
    <definedName name="TRNR_9a1ebd3104b74963a0269e4336bb8fd2_0_0" hidden="1">'[115]off pricers'!#REF!</definedName>
    <definedName name="TRNR_9a342a3624124c81b957b613c62b4dfa_0_0" hidden="1">'[115]off pricers'!#REF!</definedName>
    <definedName name="TRNR_9a7be161950d4a258db0ac636f6952c4_0_0" hidden="1">'[115]off pricers'!#REF!</definedName>
    <definedName name="TRNR_9a892727a4d842b284382abb4ddef66e_0_0" hidden="1">'[115]off pricers'!#REF!</definedName>
    <definedName name="TRNR_9a907c4aaf1a4f75a2dc495128616ba8_0_0" hidden="1">'[115]off pricers'!#REF!</definedName>
    <definedName name="TRNR_9a93aeb6efec4614869e8f37506c6ffd_0_0" hidden="1">'[115]off pricers'!#REF!</definedName>
    <definedName name="TRNR_9a99b70fbf02413f9b7bc3a2d376ffe9_0_0" hidden="1">'[115]off pricers'!#REF!</definedName>
    <definedName name="TRNR_9ab31d43aeef478090180bdbf96d7070_0_0" hidden="1">'[115]off pricers'!#REF!</definedName>
    <definedName name="TRNR_9ab9bdaf1acf4ac0b0c11d04bb73f099_0_0" hidden="1">'[115]off pricers'!#REF!</definedName>
    <definedName name="TRNR_9ac68f8fc21b4768aa9188d684867370_0_0" hidden="1">'[115]off pricers'!#REF!</definedName>
    <definedName name="TRNR_9b4ebba6ca3846709a825275f62bb133_0_0" hidden="1">'[115]off pricers'!#REF!</definedName>
    <definedName name="TRNR_9b68c0310a974c8883c05cc43522f5e6_0_0" hidden="1">'[115]off pricers'!#REF!</definedName>
    <definedName name="TRNR_9b80d3f60c294967b42f982f179d5ba3_0_0" hidden="1">'[115]off pricers'!#REF!</definedName>
    <definedName name="TRNR_9b9e7f3260a04d9daa71ae150735ef2b_0_0" hidden="1">'[115]off pricers'!#REF!</definedName>
    <definedName name="TRNR_9baf2a7aa6284b728d130af9277e6c21_0_0" hidden="1">'[115]off pricers'!#REF!</definedName>
    <definedName name="TRNR_9bf1ce7cc1734f7d89ccf32a74218994_0_0" hidden="1">'[115]off pricers'!#REF!</definedName>
    <definedName name="TRNR_9c13b99e436d42e7b730b128e914ecb2_0_0" hidden="1">'[115]off pricers'!#REF!</definedName>
    <definedName name="TRNR_9c2e88112f5b40d8a33be5d9298f5a4e_0_0" hidden="1">'[115]off pricers'!#REF!</definedName>
    <definedName name="TRNR_9c9127f321ec4ba9b7f79666a67407a2_0_0" hidden="1">'[115]off pricers'!#REF!</definedName>
    <definedName name="TRNR_9d2b902f4ebe445f8de7813c6ba23af4_0_0" hidden="1">'[115]off pricers'!#REF!</definedName>
    <definedName name="TRNR_9d3e1a965cf948d79c077b827369d4e5_0_0" hidden="1">'[115]off pricers'!#REF!</definedName>
    <definedName name="TRNR_9d8d537b32304c199c14cc9287d9fd43_0_0" hidden="1">'[115]off pricers'!#REF!</definedName>
    <definedName name="TRNR_9e3f155c82e84a088a7d5b5210b5feac_0_0" hidden="1">#REF!</definedName>
    <definedName name="TRNR_9e49b545231e48ac93753562545ba15e_0_0" hidden="1">'[115]off pricers'!#REF!</definedName>
    <definedName name="TRNR_9e5449d4a7934737a3d6e52a0f736919_0_0" hidden="1">#REF!</definedName>
    <definedName name="TRNR_9e8ab1e54aad49bbae8420820108618b_0_0" hidden="1">'[115]off pricers'!#REF!</definedName>
    <definedName name="TRNR_9e9f89677a5a425ba8bb606f932d3a4a_0_0" hidden="1">'[115]off pricers'!#REF!</definedName>
    <definedName name="TRNR_9ebb2f65a01c4c5985252bd391aa0324_0_0" hidden="1">'[115]off pricers'!#REF!</definedName>
    <definedName name="TRNR_9ebd7b3b10544803a8a8432b13604f0c_0_0" hidden="1">'[115]off pricers'!#REF!</definedName>
    <definedName name="TRNR_9ec9a44cd1e941ed96aa15228e78e43a_0_0" hidden="1">'[115]off pricers'!#REF!</definedName>
    <definedName name="TRNR_9ecf1dbb2ded4bf39f2e831c36df5863_0_0" hidden="1">'[115]off pricers'!#REF!</definedName>
    <definedName name="TRNR_9ef0ea4f557e4492aee1d42d691d71d9_0_0" hidden="1">'[115]off pricers'!#REF!</definedName>
    <definedName name="TRNR_9ef9ffc0398d48f28cc9081c13f0bfe8_0_0" hidden="1">'[115]off pricers'!#REF!</definedName>
    <definedName name="TRNR_9f2e9701d1f14b18bd248b55cb6d69f0_0_0" hidden="1">'[115]off pricers'!#REF!</definedName>
    <definedName name="TRNR_9f40fc59895d4d889105bfcdd0ae6643_0_0" hidden="1">'[115]off pricers'!#REF!</definedName>
    <definedName name="TRNR_9f8cbc0fac3e41dc96c2115cf35e5ade_0_0" hidden="1">'[115]off pricers'!#REF!</definedName>
    <definedName name="TRNR_9f96545848ef4147a08937c32b2045ea_0_0" hidden="1">'[115]off pricers'!#REF!</definedName>
    <definedName name="TRNR_9f9868334c8c4cf18bf2ca9958bfc941_0_0" hidden="1">'[115]off pricers'!#REF!</definedName>
    <definedName name="TRNR_9f99c35225a1403aaa05717e5d5e9690_0_0" hidden="1">'[115]off pricers'!#REF!</definedName>
    <definedName name="TRNR_9fa7858e0a5a4efcbd2fccf2f88d9987_0_0" hidden="1">'[115]off pricers'!#REF!</definedName>
    <definedName name="TRNR_9fc4c2613d704543901ec16374804fd8_0_0" hidden="1">'[115]off pricers'!#REF!</definedName>
    <definedName name="TRNR_a0186cab38a7456ab81cadf1400d5581_0_0" hidden="1">'[115]off pricers'!#REF!</definedName>
    <definedName name="TRNR_a01e09a0c79f4eb98817f978cd2c905a_0_0" hidden="1">'[115]off pricers'!#REF!</definedName>
    <definedName name="TRNR_a0291c0cfc80493f822f30bf14e21eeb_0_0" hidden="1">#REF!</definedName>
    <definedName name="TRNR_a0299033c78f4665a5830fe240d9fc21_0_0" hidden="1">'[115]off pricers'!#REF!</definedName>
    <definedName name="TRNR_a02ca12fe433456c95f7272f3836022a_0_0" hidden="1">'[115]off pricers'!#REF!</definedName>
    <definedName name="TRNR_a04d87b0728a4c65b5df97e948bc42c2_0_0" hidden="1">'[115]off pricers'!#REF!</definedName>
    <definedName name="TRNR_a069e9ff65a444818a4205da4eb80d88_0_0" hidden="1">'[115]off pricers'!#REF!</definedName>
    <definedName name="TRNR_a08ea70c5ae649999232fc4b7e49159f_0_0" hidden="1">#REF!</definedName>
    <definedName name="TRNR_a0916ea5efcf470ca7658e0b9ea63ad3_0_0" hidden="1">'[115]off pricers'!#REF!</definedName>
    <definedName name="TRNR_a09b9a3c9bab4f5fb002eaf3142b36e6_0_0" hidden="1">'[115]off pricers'!#REF!</definedName>
    <definedName name="TRNR_a09d4e5232fb47688c32942f65eeed72_0_0" hidden="1">'[115]off pricers'!#REF!</definedName>
    <definedName name="TRNR_a0a8086850f0473aaa7452291cf804be_0_0" hidden="1">'[115]off pricers'!#REF!</definedName>
    <definedName name="TRNR_a0b3d4d2fe6249fc96009f1cc5a1c5cb_0_0" hidden="1">'[115]off pricers'!#REF!</definedName>
    <definedName name="TRNR_a0e72aec2e544eb5ab60dc979f29c5a2_0_0" hidden="1">'[115]off pricers'!#REF!</definedName>
    <definedName name="TRNR_a0f0d3e7406f4db7bb555a4a416053c2_0_0" hidden="1">'[115]off pricers'!#REF!</definedName>
    <definedName name="TRNR_a104e883a1984e369d262fda229570dd_0_0" hidden="1">'[115]off pricers'!#REF!</definedName>
    <definedName name="TRNR_a107fbd38a064b9ab673b64896122e7f_0_0" hidden="1">'[115]off pricers'!#REF!</definedName>
    <definedName name="TRNR_a125ba7b5d1a469697f8a1c572b78069_0_0" hidden="1">#REF!</definedName>
    <definedName name="TRNR_a13d0ba279bc4751be66a1da2cef5190_0_0" hidden="1">'[115]off pricers'!#REF!</definedName>
    <definedName name="TRNR_a1514e8c06d1420a8d3c40be5ef44bc1_0_0" hidden="1">'[115]off pricers'!#REF!</definedName>
    <definedName name="TRNR_a19a75a90e5f4c8ba408786004524517_0_0" hidden="1">'[115]off pricers'!#REF!</definedName>
    <definedName name="TRNR_a19a9e6d35cf41cba68064f778c3157e_0_0" hidden="1">'[115]off pricers'!#REF!</definedName>
    <definedName name="TRNR_a19bf63093a04c8d9de7102d1bfb8352_0_0" hidden="1">'[115]off pricers'!#REF!</definedName>
    <definedName name="TRNR_a1aa3cd619c74be8a643f756bc2c8c72_0_0" hidden="1">'[115]off pricers'!#REF!</definedName>
    <definedName name="TRNR_a1bbe17bee6c454e919d19d48626982e_0_0" hidden="1">'[115]off pricers'!#REF!</definedName>
    <definedName name="TRNR_a1d061d897d94af6a8e5863053752b6a_0_0" hidden="1">'[115]off pricers'!#REF!</definedName>
    <definedName name="TRNR_a1f5f0444055464faa4502296ed14e3d_0_0" hidden="1">'[115]off pricers'!#REF!</definedName>
    <definedName name="TRNR_a1fca2e07b234699a31ce41fae79ad20_0_0" hidden="1">'[115]off pricers'!#REF!</definedName>
    <definedName name="TRNR_a21e5988038f4b78b9cc9c4214a73ee4_0_0" hidden="1">'[115]off pricers'!#REF!</definedName>
    <definedName name="TRNR_a27128ef74934f32bfb5674e3e300e42_0_0" hidden="1">'[115]off pricers'!#REF!</definedName>
    <definedName name="TRNR_a2c182dd04434f1fba803c788a942561_0_0" hidden="1">'[115]off pricers'!#REF!</definedName>
    <definedName name="TRNR_a2e67aa39c654f9da405dadd4fae2871_0_0" hidden="1">'[115]off pricers'!#REF!</definedName>
    <definedName name="TRNR_a2e683909cf44851bbc4255edd17b014_0_0" hidden="1">'[115]off pricers'!#REF!</definedName>
    <definedName name="TRNR_a2e6dd2e66b34d02ac752d014990f8f3_0_0" hidden="1">'[115]off pricers'!#REF!</definedName>
    <definedName name="TRNR_a3361d99788f42ddbc22e63e086f5676_0_0" hidden="1">'[115]off pricers'!#REF!</definedName>
    <definedName name="TRNR_a3c8c88271f74def93303c56d3fae1b9_0_0" hidden="1">'[115]off pricers'!#REF!</definedName>
    <definedName name="TRNR_a3f7ab19e6cc44c2ab183d6fc90bee06_0_0" hidden="1">'[115]off pricers'!#REF!</definedName>
    <definedName name="TRNR_a422acb8f61c45e3836d50cbb01e4b9e_0_0" hidden="1">'[115]off pricers'!#REF!</definedName>
    <definedName name="TRNR_a4269093270f43c588b856472ad3c6ec_0_0" hidden="1">'[115]off pricers'!#REF!</definedName>
    <definedName name="TRNR_a42b6465de1e4d07bc759335d9f5eec6_0_0" hidden="1">'[115]off pricers'!#REF!</definedName>
    <definedName name="TRNR_a42f845ea401423881f301ad749db19c_0_0" hidden="1">'[115]off pricers'!#REF!</definedName>
    <definedName name="TRNR_a460b20f9af249b5a45fa91d97c92103_0_0" hidden="1">'[115]off pricers'!#REF!</definedName>
    <definedName name="TRNR_a46de9fd820b49798217fcbe5769e380_0_0" hidden="1">'[115]off pricers'!#REF!</definedName>
    <definedName name="TRNR_a47eddf1e2264e1a8c1365845adb49d8_0_0" hidden="1">#REF!</definedName>
    <definedName name="TRNR_a51d4d965a444ce481e7c2d6b2f47447_0_0" hidden="1">'[115]off pricers'!#REF!</definedName>
    <definedName name="TRNR_a542b418ffa544e79066c56bcfd91f20_0_0" hidden="1">'[115]off pricers'!#REF!</definedName>
    <definedName name="TRNR_a55080afe6c7492e9494e3062d8d5612_0_0" hidden="1">'[115]off pricers'!#REF!</definedName>
    <definedName name="TRNR_a555a4adcf4d426dba17848e0932e2a5_0_0" hidden="1">'[115]off pricers'!#REF!</definedName>
    <definedName name="TRNR_a5643107afed4ad3b62add1ecffc3cf2_0_0" hidden="1">#REF!</definedName>
    <definedName name="TRNR_a581fdb0176a4d4984ffa4947402ed3b_0_0" hidden="1">'[115]off pricers'!#REF!</definedName>
    <definedName name="TRNR_a58694f24ee449b4861ae04c28927c61_0_0" hidden="1">'[115]off pricers'!#REF!</definedName>
    <definedName name="TRNR_a58c43df456a420384976bce39d3d419_0_0" hidden="1">'[115]off pricers'!#REF!</definedName>
    <definedName name="TRNR_a59a6740d4494ede953939ec4e27980b_0_0" hidden="1">'[115]off pricers'!#REF!</definedName>
    <definedName name="TRNR_a5ab2f7e7c9447ea826c23584ecc2474_0_0" hidden="1">'[115]off pricers'!#REF!</definedName>
    <definedName name="TRNR_a5b55f55a1fc4d96bdf148ad343a8aca_0_0" hidden="1">'[115]off pricers'!#REF!</definedName>
    <definedName name="TRNR_a6103724dbbd4df2b6b949507eafd907_0_0" hidden="1">'[115]off pricers'!#REF!</definedName>
    <definedName name="TRNR_a6235152b54748b59f24d15e678aa056_0_0" hidden="1">'[115]off pricers'!#REF!</definedName>
    <definedName name="TRNR_a6329a2c0cd84fa186b2442b6a824aff_0_0" hidden="1">'[115]off pricers'!#REF!</definedName>
    <definedName name="TRNR_a6381fe3817b4d049c8bfa80c5a01efc_0_0" hidden="1">'[115]off pricers'!#REF!</definedName>
    <definedName name="TRNR_a689e73341524d628903906ee17d5277_0_0" hidden="1">'[115]off pricers'!#REF!</definedName>
    <definedName name="TRNR_a6bc6497802247c7b4d29a418548abab_0_0" hidden="1">'[115]off pricers'!#REF!</definedName>
    <definedName name="TRNR_a6f768af230c43708f5f9fcde3887374_0_0" hidden="1">'[115]off pricers'!#REF!</definedName>
    <definedName name="TRNR_a71ad292840f4636af7690a3813f393c_0_0" hidden="1">'[115]off pricers'!#REF!</definedName>
    <definedName name="TRNR_a75408a98d1649d589277191a0047292_0_0" hidden="1">'[115]off pricers'!#REF!</definedName>
    <definedName name="TRNR_a760731cdd664887ba73ad803d9af889_0_0" hidden="1">'[115]off pricers'!#REF!</definedName>
    <definedName name="TRNR_a7688c7f350c4ffc85019b7c37ce1a9c_0_0" hidden="1">'[115]off pricers'!#REF!</definedName>
    <definedName name="TRNR_a7ad2ee81c214640bab6674c7365727c_0_0" hidden="1">'[115]off pricers'!#REF!</definedName>
    <definedName name="TRNR_a7bbb2e34fd3473e8debf7e8fb4dbc3a_0_0" hidden="1">'[115]off pricers'!#REF!</definedName>
    <definedName name="TRNR_a81202aaabed45d4b48befd16c0f545f_0_0" hidden="1">'[115]off pricers'!#REF!</definedName>
    <definedName name="TRNR_a815a85cfb02438c9cea6988dcc6a9a0_0_0" hidden="1">'[115]off pricers'!#REF!</definedName>
    <definedName name="TRNR_a8d44ebb052e4941bafe3999e4ba3faa_0_0" hidden="1">'[115]off pricers'!#REF!</definedName>
    <definedName name="TRNR_a915df4c399149639a8f8b16f784f761_0_0" hidden="1">'[115]off pricers'!#REF!</definedName>
    <definedName name="TRNR_a933823436904ef38460c3887cc5cfb6_0_0" hidden="1">'[115]off pricers'!#REF!</definedName>
    <definedName name="TRNR_a964207e1cb749698771bf5d6b8b8a3f_0_0" hidden="1">'[115]off pricers'!#REF!</definedName>
    <definedName name="TRNR_a966e91792f84b57bc98b2e329687094_0_0" hidden="1">'[115]off pricers'!#REF!</definedName>
    <definedName name="TRNR_a96dd6b5f8f74e0ba03cfbf36938cf28_0_0" hidden="1">'[115]off pricers'!#REF!</definedName>
    <definedName name="TRNR_a98be55312ac4c65b93b0b3e125f6546_0_0" hidden="1">'[115]off pricers'!#REF!</definedName>
    <definedName name="TRNR_a9b931a1043f4924bdc4c9aec9ed2693_0_0" hidden="1">'[115]off pricers'!#REF!</definedName>
    <definedName name="TRNR_a9ee54da93e2497d8b7c5d2678112a9d_0_0" hidden="1">#REF!</definedName>
    <definedName name="TRNR_a9f5e34beaa2423d962e806f40c4cd3a_0_0" hidden="1">'[115]off pricers'!#REF!</definedName>
    <definedName name="TRNR_aa04ee5f7be243f5afcfae9169becbed_0_0" hidden="1">'[115]off pricers'!#REF!</definedName>
    <definedName name="TRNR_aa1973600ee84aedb1913c482702c76c_0_0" hidden="1">'[115]off pricers'!#REF!</definedName>
    <definedName name="TRNR_aa22f295eecc4e18bb68d7e82fad030b_0_0" hidden="1">'[115]off pricers'!#REF!</definedName>
    <definedName name="TRNR_aa53e5218e7a411bac1883aa8d55a8b3_0_0" hidden="1">'[115]off pricers'!#REF!</definedName>
    <definedName name="TRNR_aa5cfb2f40c343e5a28cdf476bacb3ca_0_0" hidden="1">'[115]off pricers'!#REF!</definedName>
    <definedName name="TRNR_aabd4efab6f84ed68d6becc87bc2f743_0_0" hidden="1">'[115]off pricers'!#REF!</definedName>
    <definedName name="TRNR_aad8c2aa81524c57bc531fd54461a989_0_0" hidden="1">'[115]off pricers'!#REF!</definedName>
    <definedName name="TRNR_aae616ee65a04d0f877242fbd07548e2_0_0" hidden="1">'[115]off pricers'!#REF!</definedName>
    <definedName name="TRNR_ab00c9a538a74868b8fc0ea04c8b5978_0_0" hidden="1">'[115]off pricers'!#REF!</definedName>
    <definedName name="TRNR_ab12bebc538149ae9e7b3ab1e2638e1d_0_0" hidden="1">'[115]off pricers'!#REF!</definedName>
    <definedName name="TRNR_ab3e18911cb64e34b347083a4d482711_0_0" hidden="1">'[115]off pricers'!#REF!</definedName>
    <definedName name="TRNR_ab3f30343e19477d96adf97712a68063_0_0" hidden="1">'[115]off pricers'!#REF!</definedName>
    <definedName name="TRNR_ab45a5a1b62846c8ab15c588d20447a0_0_0" hidden="1">'[115]off pricers'!#REF!</definedName>
    <definedName name="TRNR_ab7a7a194aeb48c98c8e9dd0b3f5ed87_0_0" hidden="1">'[115]off pricers'!#REF!</definedName>
    <definedName name="TRNR_ab9900407b164a6ea7d762b00ab3f75b_0_0" hidden="1">'[115]off pricers'!#REF!</definedName>
    <definedName name="TRNR_aba9b037a3c34c8296cd2c3ddde30696_0_0" hidden="1">'[115]off pricers'!#REF!</definedName>
    <definedName name="TRNR_ac2440eb58f34890a70e0a404c3b91af_0_0" hidden="1">'[115]off pricers'!#REF!</definedName>
    <definedName name="TRNR_ac4d2e8a69d4446e9c432d2a6158199c_0_0" hidden="1">#REF!</definedName>
    <definedName name="TRNR_ac7396fd43744d368850af4566797db0_0_0" hidden="1">'[115]off pricers'!#REF!</definedName>
    <definedName name="TRNR_ad8971b988d844c89666c59f9b4d82b3_0_0" hidden="1">'[115]off pricers'!#REF!</definedName>
    <definedName name="TRNR_ada01ba2f20349d7a71ef19edc04ebd2_0_0" hidden="1">'[115]off pricers'!#REF!</definedName>
    <definedName name="TRNR_adafb9119ac045428f6e3099edc10f80_0_0" hidden="1">'[115]off pricers'!#REF!</definedName>
    <definedName name="TRNR_adb6dc3fc7de4374923d991134302ee1_0_0" hidden="1">'[115]off pricers'!#REF!</definedName>
    <definedName name="TRNR_adb7f734c4764c3d9cb904560aadc3c1_0_0" hidden="1">'[115]off pricers'!#REF!</definedName>
    <definedName name="TRNR_add37c518fdb4b9281604f05eda009d5_0_0" hidden="1">'[115]off pricers'!#REF!</definedName>
    <definedName name="TRNR_addd6fad7e4a41c7be498681bfacab89_0_0" hidden="1">'[115]off pricers'!#REF!</definedName>
    <definedName name="TRNR_adfc3e2a8a3c4f10be452721675bb19f_0_0" hidden="1">'[115]off pricers'!#REF!</definedName>
    <definedName name="TRNR_ae41ca0b5dc94f3499f528690443a687_0_0" hidden="1">'[115]off pricers'!#REF!</definedName>
    <definedName name="TRNR_ae6663d9f72a48d188e383629ce77f7b_0_0" hidden="1">#REF!</definedName>
    <definedName name="TRNR_ae7a825cc3574840bce2fb27f477f4f3_0_0" hidden="1">'[115]off pricers'!#REF!</definedName>
    <definedName name="TRNR_ae7d6c90ece64d969b70209557b89199_0_0" hidden="1">'[115]off pricers'!#REF!</definedName>
    <definedName name="TRNR_aec610ed28cf490fb599d285893b725e_0_0" hidden="1">'[115]off pricers'!#REF!</definedName>
    <definedName name="TRNR_aef41ac3228f43dfaf27299bcb3808e8_0_0" hidden="1">'[115]off pricers'!#REF!</definedName>
    <definedName name="TRNR_af068e3f81314fbab8c3d92289c717cc_0_0" hidden="1">'[115]off pricers'!#REF!</definedName>
    <definedName name="TRNR_af2912a95fa142bc84b538b378e19c07_0_0" hidden="1">'[115]off pricers'!#REF!</definedName>
    <definedName name="TRNR_af2a3ef33f7f4eeca9ded7d1f505737f_0_0" hidden="1">'[115]off pricers'!#REF!</definedName>
    <definedName name="TRNR_af4e74b88e974baea64690926d4fc4a4_0_0" hidden="1">#REF!</definedName>
    <definedName name="TRNR_af73478a9c2f445989498aef3706472c_0_0" hidden="1">'[115]off pricers'!#REF!</definedName>
    <definedName name="TRNR_af8d0dc991c046b7b9b05534c35b218f_0_0" hidden="1">'[115]off pricers'!#REF!</definedName>
    <definedName name="TRNR_afa14b582fa84fcab7d49b84ca491a3c_0_0" hidden="1">'[115]off pricers'!#REF!</definedName>
    <definedName name="TRNR_afbfc66a72fa41ec9e29aad1659fdb98_0_0" hidden="1">#REF!</definedName>
    <definedName name="TRNR_afe699d8243c42ecb5419553f2d20310_0_0" hidden="1">'[115]off pricers'!#REF!</definedName>
    <definedName name="TRNR_afee7589b15c4fd1831be5ce3da3c33d_0_0" hidden="1">'[115]off pricers'!#REF!</definedName>
    <definedName name="TRNR_b018e52dec4041c59597e3bc2f542577_0_0" hidden="1">'[115]off pricers'!#REF!</definedName>
    <definedName name="TRNR_b0554ee83cea4cc0afc0d52040217dd0_0_0" hidden="1">'[115]off pricers'!#REF!</definedName>
    <definedName name="TRNR_b06e6ec2ebb54953bf26750e1d268961_0_0" hidden="1">'[115]off pricers'!#REF!</definedName>
    <definedName name="TRNR_b084570ca5c34ea6a37c1938c1d0fe88_0_0" hidden="1">'[115]off pricers'!#REF!</definedName>
    <definedName name="TRNR_b08f0bc58a7743b4bd92f540b004ce59_0_0" hidden="1">'[115]off pricers'!#REF!</definedName>
    <definedName name="TRNR_b0b904edf96f448aa358b63525f8b5f6_0_0" hidden="1">'[115]off pricers'!#REF!</definedName>
    <definedName name="TRNR_b0d0bb73043c4c3c83c285ce28321f0a_0_0" hidden="1">'[115]off pricers'!#REF!</definedName>
    <definedName name="TRNR_b10100d2fcf142629a286dedc07e333c_0_0" hidden="1">'[115]off pricers'!#REF!</definedName>
    <definedName name="TRNR_b15cdc1563b04678b89fa447927bc23b_0_0" hidden="1">#REF!</definedName>
    <definedName name="TRNR_b17472bd333e4f06b104e48d123e40aa_0_0" hidden="1">'[115]off pricers'!#REF!</definedName>
    <definedName name="TRNR_b260adb53429444899b942ce134f988d_0_0" hidden="1">'[115]off pricers'!#REF!</definedName>
    <definedName name="TRNR_b27c7d6989ed46ef887e453f82298346_0_0" hidden="1">'[115]off pricers'!#REF!</definedName>
    <definedName name="TRNR_b35c613855724d32b286a52b1be4318f_0_0" hidden="1">'[115]off pricers'!#REF!</definedName>
    <definedName name="TRNR_b371a26a701f46c0b66346aad0a8b407_0_0" hidden="1">'[115]off pricers'!#REF!</definedName>
    <definedName name="TRNR_b3730e7f4e8a41cbbb1364e0c491f3db_0_0" hidden="1">'[115]off pricers'!#REF!</definedName>
    <definedName name="TRNR_b37377172bd34c07947de97fcc35e28d_0_0" hidden="1">'[115]off pricers'!#REF!</definedName>
    <definedName name="TRNR_b3af578b5ebd4d29bf2f27d00373f423_0_0" hidden="1">'[115]off pricers'!#REF!</definedName>
    <definedName name="TRNR_b3c3d3bb7b6b44ad89a119c6789c1925_0_0" hidden="1">'[115]off pricers'!#REF!</definedName>
    <definedName name="TRNR_b40887cef7cf4741b27eaba1eb1127c5_0_0" hidden="1">'[115]off pricers'!#REF!</definedName>
    <definedName name="TRNR_b49b19f27b6745b182933c9253026aec_0_0" hidden="1">'[115]off pricers'!#REF!</definedName>
    <definedName name="TRNR_b4cb7957895c405ca72328723afeba6a_0_0" hidden="1">'[115]off pricers'!#REF!</definedName>
    <definedName name="TRNR_b4dfef77dcf7452fb1670f11a4366dc8_0_0" hidden="1">'[115]off pricers'!#REF!</definedName>
    <definedName name="TRNR_b4e1cc5208c54688889204a8f7535404_0_0" hidden="1">'[115]off pricers'!#REF!</definedName>
    <definedName name="TRNR_b4f27c9b317e4be9b4c0074dfecf50fa_0_0" hidden="1">'[115]off pricers'!#REF!</definedName>
    <definedName name="TRNR_b5155d76dae14dc9b564b9799422b586_0_0" hidden="1">'[115]off pricers'!#REF!</definedName>
    <definedName name="TRNR_b5272f5960bf430ead9fd77b4a39b285_0_0" hidden="1">'[115]off pricers'!#REF!</definedName>
    <definedName name="TRNR_b53896e4a060446180883b7f599b8127_0_0" hidden="1">'[115]off pricers'!#REF!</definedName>
    <definedName name="TRNR_b5441c11b6034f3d8d278146bf7b2410_0_0" hidden="1">'[115]off pricers'!#REF!</definedName>
    <definedName name="TRNR_b553c8e649384f5586c5d60628bbab0f_0_0" hidden="1">'[115]off pricers'!#REF!</definedName>
    <definedName name="TRNR_b57d45a9363048dfbff68badbb0b2413_0_0" hidden="1">'[115]off pricers'!#REF!</definedName>
    <definedName name="TRNR_b5d4e45a63b04a45a22b449a8b894018_0_0" hidden="1">'[115]off pricers'!#REF!</definedName>
    <definedName name="TRNR_b61c03f1953a4dcd8ff4f7fd53daeec6_0_0" hidden="1">'[115]off pricers'!#REF!</definedName>
    <definedName name="TRNR_b6399fa3e0724d02a125af31f1be51f5_0_0" hidden="1">'[115]off pricers'!#REF!</definedName>
    <definedName name="TRNR_b64ac1e2cd2b4759bcb801b0b5dc57f8_0_0" hidden="1">'[115]off pricers'!#REF!</definedName>
    <definedName name="TRNR_b664c659bfea4695954cb32a44c31c91_0_0" hidden="1">'[115]off pricers'!#REF!</definedName>
    <definedName name="TRNR_b683ad9cd72e4c41b6e1ec11c12a6dc3_0_0" hidden="1">'[115]off pricers'!#REF!</definedName>
    <definedName name="TRNR_b69bc2ee23844520a385ee5f7e66b586_0_0" hidden="1">'[115]off pricers'!#REF!</definedName>
    <definedName name="TRNR_b6ff28788014417e9b9aa54094868c21_0_0" hidden="1">'[115]off pricers'!#REF!</definedName>
    <definedName name="TRNR_b71a8dd3a46643599531d36a6d737a72_0_0" hidden="1">'[115]off pricers'!#REF!</definedName>
    <definedName name="TRNR_b71d4e8c1d854ef2917f674ec4f2e45e_0_0" hidden="1">'[115]off pricers'!#REF!</definedName>
    <definedName name="TRNR_b7291153589649e8ae15dcf9ea5726c5_0_0" hidden="1">'[115]off pricers'!#REF!</definedName>
    <definedName name="TRNR_b72f0528fc714373b20c9d1410c67b48_0_0" hidden="1">'[115]off pricers'!#REF!</definedName>
    <definedName name="TRNR_b768fd60cfa94f048160bb1335e73795_0_0" hidden="1">'[115]off pricers'!#REF!</definedName>
    <definedName name="TRNR_b7834dd2bf1c4bba937f1e04bd5587ba_0_0" hidden="1">'[115]off pricers'!#REF!</definedName>
    <definedName name="TRNR_b79f45228b6e48bb96c7bf08e239b1ca_0_0" hidden="1">'[115]off pricers'!#REF!</definedName>
    <definedName name="TRNR_b7a1fe50027c4aa6a6951662d91c436f_0_0" hidden="1">'[115]off pricers'!#REF!</definedName>
    <definedName name="TRNR_b7f1031ccfc84033b8718dda3d692177_0_0" hidden="1">'[115]off pricers'!#REF!</definedName>
    <definedName name="TRNR_b7f502593b9f42f5849062cf00118871_0_0" hidden="1">'[115]off pricers'!#REF!</definedName>
    <definedName name="TRNR_b826d32d294d42c6b84c0468ad268ea0_0_0" hidden="1">'[115]off pricers'!#REF!</definedName>
    <definedName name="TRNR_b85481acac7240e08a73aa2016a178d9_0_0" hidden="1">'[115]off pricers'!#REF!</definedName>
    <definedName name="TRNR_b860e5c4002c43cca57efcc90886e109_0_0" hidden="1">'[115]off pricers'!#REF!</definedName>
    <definedName name="TRNR_b86163ea4b96471da3315df06a929fdc_0_0" hidden="1">'[115]off pricers'!#REF!</definedName>
    <definedName name="TRNR_b8707d5ca2854e23a6e86e0327091652_0_0" hidden="1">'[115]off pricers'!#REF!</definedName>
    <definedName name="TRNR_b88f521832924c95bb73523e0f0186ea_0_0" hidden="1">#REF!</definedName>
    <definedName name="TRNR_b8a2416e168a40859608c97732713d15_0_0" hidden="1">'[115]off pricers'!#REF!</definedName>
    <definedName name="TRNR_b8ab540c75724423bd33e8a8ceb2bde4_0_0" hidden="1">'[115]off pricers'!#REF!</definedName>
    <definedName name="TRNR_b92cb67ceacb43b5be0e78aca4ee7910_0_0" hidden="1">'[115]off pricers'!#REF!</definedName>
    <definedName name="TRNR_b9391beb3058490a8956a356ed95df27_0_0" hidden="1">'[115]off pricers'!#REF!</definedName>
    <definedName name="TRNR_b95ca439cba4458d9a0c5c90754265d3_0_0" hidden="1">'[115]off pricers'!#REF!</definedName>
    <definedName name="TRNR_b98401ad072b4673b9941dd989d2c29a_0_0" hidden="1">'[115]off pricers'!#REF!</definedName>
    <definedName name="TRNR_b9a2330c8ab240d98c4bbb47dbd63f23_0_0" hidden="1">'[115]off pricers'!#REF!</definedName>
    <definedName name="TRNR_b9f1d51430a3447eab2e3f270d7c3775_0_0" hidden="1">'[115]off pricers'!#REF!</definedName>
    <definedName name="TRNR_b9fe8402a3ec4b1f8ebbc707a315309b_0_0" hidden="1">'[115]off pricers'!#REF!</definedName>
    <definedName name="TRNR_ba0154975a74479cbb70c23eb47909c9_0_0" hidden="1">'[115]off pricers'!#REF!</definedName>
    <definedName name="TRNR_ba0c77448ab645049bbabd331a2cdacc_0_0" hidden="1">'[115]off pricers'!#REF!</definedName>
    <definedName name="TRNR_ba2b659e90f44a2eb54770d182b006e4_0_0" hidden="1">'[115]off pricers'!#REF!</definedName>
    <definedName name="TRNR_ba7df91cca6c4f74aeb94876c6124961_0_0" hidden="1">'[115]off pricers'!#REF!</definedName>
    <definedName name="TRNR_baa747cb69d340f0b6a12393f399c41c_0_0" hidden="1">'[115]off pricers'!#REF!</definedName>
    <definedName name="TRNR_bac43ee128c149da987ef560a3f2ba3d_0_0" hidden="1">'[115]off pricers'!#REF!</definedName>
    <definedName name="TRNR_bad15cbea9ca414988310ed2aef6fa4a_0_0" hidden="1">'[115]off pricers'!#REF!</definedName>
    <definedName name="TRNR_bb1a5b007bea468b8b85a459d0a18a68_0_0" hidden="1">'[115]off pricers'!#REF!</definedName>
    <definedName name="TRNR_bb5a06b82b7c41fabb21d0fa959d065e_0_0" hidden="1">'[115]off pricers'!#REF!</definedName>
    <definedName name="TRNR_bb764a9aaa534631905ded5d42fd8e55_0_0" hidden="1">'[115]off pricers'!#REF!</definedName>
    <definedName name="TRNR_bb820d9916404b48b0644fe9d91fc404_0_0" hidden="1">'[115]off pricers'!#REF!</definedName>
    <definedName name="TRNR_bb9f90ebbd9c48b6a3f259ea394e8eb1_0_0" hidden="1">'[115]off pricers'!#REF!</definedName>
    <definedName name="TRNR_bbb76fd27e8241e481b17d161b6054d7_0_0" hidden="1">'[115]off pricers'!#REF!</definedName>
    <definedName name="TRNR_bbb8edff73ee4db79ec113c7a9a30c53_0_0" hidden="1">'[115]off pricers'!#REF!</definedName>
    <definedName name="TRNR_bbbefe5b81fe4a73acb8fe562d7d383f_0_0" hidden="1">'[115]off pricers'!#REF!</definedName>
    <definedName name="TRNR_bbcd1c479cd24729bb9291a6c8faf8b2_0_0" hidden="1">'[115]off pricers'!#REF!</definedName>
    <definedName name="TRNR_bbe07fdacdf94d7cbd9fe9797ab244d6_0_0" hidden="1">'[115]off pricers'!#REF!</definedName>
    <definedName name="TRNR_bbff8b847ffe449bbbe09cdba96f0935_0_0" hidden="1">'[115]off pricers'!#REF!</definedName>
    <definedName name="TRNR_bc4067aaa23f4903bf4e9a01eeea7799_0_0" hidden="1">'[115]off pricers'!#REF!</definedName>
    <definedName name="TRNR_bc50d8291b2e4f0e87b25f1a625d2e75_0_0" hidden="1">'[115]off pricers'!#REF!</definedName>
    <definedName name="TRNR_bc7934d313d24085bc0ae934042e6525_0_0" hidden="1">'[115]off pricers'!#REF!</definedName>
    <definedName name="TRNR_bcb333b724d148ec9056265f87d0012a_0_0" hidden="1">'[115]off pricers'!#REF!</definedName>
    <definedName name="TRNR_bcbea01c46bb4e91add88ec69f5da985_0_0" hidden="1">'[115]off pricers'!#REF!</definedName>
    <definedName name="TRNR_bcf3a7cf6b1c4272b8e912e838275251_0_0" hidden="1">'[115]off pricers'!#REF!</definedName>
    <definedName name="TRNR_bd2acad0e34744acbae25a3d1b53183d_0_0" hidden="1">'[115]off pricers'!#REF!</definedName>
    <definedName name="TRNR_bd447df8350a44218b2807c04ad2073d_0_0" hidden="1">#REF!</definedName>
    <definedName name="TRNR_bd4e98ccdf0f44a68bece8d4f1943d1d_0_0" hidden="1">'[115]off pricers'!#REF!</definedName>
    <definedName name="TRNR_bd62cf5844544758acaedf543b3c38c0_0_0" hidden="1">#REF!</definedName>
    <definedName name="TRNR_bd92ecce7f75409aa571cab12e0c48ed_0_0" hidden="1">'[115]off pricers'!#REF!</definedName>
    <definedName name="TRNR_bda9be76faad49b79264b40344970000_0_0" hidden="1">'[115]off pricers'!#REF!</definedName>
    <definedName name="TRNR_bdd02e4c2a7f42c480d4c307984da570_0_0" hidden="1">'[115]off pricers'!#REF!</definedName>
    <definedName name="TRNR_bdf2364ae1524fd69d119a289dfcd293_0_0" hidden="1">'[115]off pricers'!#REF!</definedName>
    <definedName name="TRNR_bdf5246f06a14958b1f0af5ef030844d_0_0" hidden="1">'[115]off pricers'!#REF!</definedName>
    <definedName name="TRNR_bdff7e4624784859a23441c913dfd9cb_0_0" hidden="1">'[115]off pricers'!#REF!</definedName>
    <definedName name="TRNR_be23ccb1e5e2451faca5caeced8668b4_0_0" hidden="1">'[115]off pricers'!#REF!</definedName>
    <definedName name="TRNR_be2d6397f04547c5be6c69c524b80840_0_0" hidden="1">'[115]off pricers'!#REF!</definedName>
    <definedName name="TRNR_be53c4f75513412980d951e2e8676704_0_0" hidden="1">'[115]off pricers'!#REF!</definedName>
    <definedName name="TRNR_be65d66246ac495695054a17b8d18207_0_0" hidden="1">'[115]off pricers'!#REF!</definedName>
    <definedName name="TRNR_bec4204ab90141a58019bea33f1184df_0_0" hidden="1">'[115]off pricers'!#REF!</definedName>
    <definedName name="TRNR_becbc032d7bd4e97ac90093691d3ce0c_0_0" hidden="1">'[115]off pricers'!#REF!</definedName>
    <definedName name="TRNR_becf8847473a4467a3cb28dac1da4062_0_0" hidden="1">'[115]off pricers'!#REF!</definedName>
    <definedName name="TRNR_bef1377b724846329b468de394a84ac0_0_0" hidden="1">'[115]off pricers'!#REF!</definedName>
    <definedName name="TRNR_bf0960e4bee7468289cf5dcec31c2b30_0_0" hidden="1">'[115]off pricers'!#REF!</definedName>
    <definedName name="TRNR_bf2930b698434940ab57ae5a1789cfa4_0_0" hidden="1">'[115]off pricers'!#REF!</definedName>
    <definedName name="TRNR_bf2b210741574d0492253606aee3ecd7_0_0" hidden="1">'[115]off pricers'!#REF!</definedName>
    <definedName name="TRNR_bf50270c688549cc8a4bdbf8a627de14_0_0" hidden="1">'[115]off pricers'!#REF!</definedName>
    <definedName name="TRNR_bf5ad84c07b747f583c99694f4a3b65f_0_0" hidden="1">'[115]off pricers'!#REF!</definedName>
    <definedName name="TRNR_bf839935014e4bfc85211e6cfda0962f_0_0" hidden="1">#REF!</definedName>
    <definedName name="TRNR_bfceeeb8e203493fbb18005d730cb0c3_0_0" hidden="1">'[115]off pricers'!#REF!</definedName>
    <definedName name="TRNR_bfea61af482741419ac83fd49b0b9a56_0_0" hidden="1">'[115]off pricers'!#REF!</definedName>
    <definedName name="TRNR_bff1cabb9d2e49a58c7e4128bc7e97f5_0_0" hidden="1">'[115]off pricers'!#REF!</definedName>
    <definedName name="TRNR_bff6102cd8c344cc89d49d03e1958a6f_0_0" hidden="1">'[115]off pricers'!#REF!</definedName>
    <definedName name="TRNR_bff7fa002cbc437fb697285ae6262b5d_0_0" hidden="1">'[115]off pricers'!#REF!</definedName>
    <definedName name="TRNR_c00f44b0739f4fe08d40a97f414b8264_0_0" hidden="1">'[115]off pricers'!#REF!</definedName>
    <definedName name="TRNR_c01f6d8c7fd14fec92fde5075c0773db_0_0" hidden="1">'[115]off pricers'!#REF!</definedName>
    <definedName name="TRNR_c0233c70caf84268bae27fd462fde58c_0_0" hidden="1">'[115]off pricers'!#REF!</definedName>
    <definedName name="TRNR_c04abbfb01f44341956eec235b15377e_0_0" hidden="1">'[115]off pricers'!#REF!</definedName>
    <definedName name="TRNR_c06704542cf24ac48e7605113e1577b1_0_0" hidden="1">'[115]off pricers'!#REF!</definedName>
    <definedName name="TRNR_c0716ab11d7945559c9616a248e3fe88_0_0" hidden="1">'[115]off pricers'!#REF!</definedName>
    <definedName name="TRNR_c07a65ebb95c4f279cc653c5aac8dd24_0_0" hidden="1">'[115]off pricers'!#REF!</definedName>
    <definedName name="TRNR_c0808686783b46e9aea0f049ba0b4141_0_0" hidden="1">'[115]off pricers'!#REF!</definedName>
    <definedName name="TRNR_c0fb1a52a1a643ef9a9879e879c6b305_0_0" hidden="1">'[115]off pricers'!#REF!</definedName>
    <definedName name="TRNR_c0fec536abaf40dda6783d4ee2a81f83_0_0" hidden="1">'[115]off pricers'!#REF!</definedName>
    <definedName name="TRNR_c1033c2bf80b46f4b733d08750856b56_0_0" hidden="1">'[115]off pricers'!#REF!</definedName>
    <definedName name="TRNR_c12a7a2584ba4006bb9707adbaae2169_0_0" hidden="1">'[115]off pricers'!#REF!</definedName>
    <definedName name="TRNR_c12baddaf9b8426d8b96ac27b0f35217_0_0" hidden="1">'[115]off pricers'!#REF!</definedName>
    <definedName name="TRNR_c16cc84a7e3a4acaa511e46e459e36a7_0_0" hidden="1">'[115]off pricers'!#REF!</definedName>
    <definedName name="TRNR_c17b9f26d99349919fd498f6b481df38_0_0" hidden="1">'[115]off pricers'!#REF!</definedName>
    <definedName name="TRNR_c2403ec57621426a8f97e340968c118b_0_0" hidden="1">'[115]off pricers'!#REF!</definedName>
    <definedName name="TRNR_c250373a999e4408ade019c63397be15_0_0" hidden="1">'[115]off pricers'!#REF!</definedName>
    <definedName name="TRNR_c283c7d225304511a4eed7382c8f8fb4_0_0" hidden="1">'[115]off pricers'!#REF!</definedName>
    <definedName name="TRNR_c2d7bcd466e64ed79138feea325a1920_0_0" hidden="1">'[115]off pricers'!#REF!</definedName>
    <definedName name="TRNR_c3756c53fe7740b898bb761b55ea6c34_0_0" hidden="1">'[115]off pricers'!#REF!</definedName>
    <definedName name="TRNR_c3cf68e94c3a46b8a28af47d417f74e2_0_0" hidden="1">'[115]off pricers'!#REF!</definedName>
    <definedName name="TRNR_c3def253b8b64390b03db6e922f3f216_0_0" hidden="1">'[115]off pricers'!#REF!</definedName>
    <definedName name="TRNR_c3fb2b8028eb43ce94b3e1072bfa3af6_0_0" hidden="1">'[115]off pricers'!#REF!</definedName>
    <definedName name="TRNR_c4246c1123a64c319a344948531528fc_0_0" hidden="1">'[115]off pricers'!#REF!</definedName>
    <definedName name="TRNR_c42bd501db944782bc1a77ec4b8f374e_0_0" hidden="1">'[115]off pricers'!#REF!</definedName>
    <definedName name="TRNR_c466763deb8c49c08fad4744085061b0_0_0" hidden="1">'[115]off pricers'!#REF!</definedName>
    <definedName name="TRNR_c479a537dbb3464180e41d89c5a47e61_0_0" hidden="1">'[115]off pricers'!#REF!</definedName>
    <definedName name="TRNR_c48483ad38d74be0883fc254f834e1c0_0_0" hidden="1">'[115]off pricers'!#REF!</definedName>
    <definedName name="TRNR_c4a38ee73c584d9da80b0a49323bedfc_0_0" hidden="1">'[115]off pricers'!#REF!</definedName>
    <definedName name="TRNR_c4c0900a25b148b19e03a8beab9551f8_0_0" hidden="1">'[115]off pricers'!#REF!</definedName>
    <definedName name="TRNR_c51879275b344ca788592ec5aec27a80_0_0" hidden="1">'[115]off pricers'!#REF!</definedName>
    <definedName name="TRNR_c57d177ab9c44d8a888eb4ef439d9287_0_0" hidden="1">'[115]off pricers'!#REF!</definedName>
    <definedName name="TRNR_c5a0e5e1c505490f8373e9490d9314dc_0_0" hidden="1">'[115]off pricers'!#REF!</definedName>
    <definedName name="TRNR_c5c2738f7f42408095efb9020d12499d_0_0" hidden="1">'[115]off pricers'!#REF!</definedName>
    <definedName name="TRNR_c5cb78b11fcf4743a4900f3cbc0f3d24_0_0" hidden="1">'[115]off pricers'!#REF!</definedName>
    <definedName name="TRNR_c6755f5fa2de4ffabb29f2beccb1d82a_0_0" hidden="1">'[115]off pricers'!#REF!</definedName>
    <definedName name="TRNR_c6a4ec65604944fab3dc205566f7c72e_0_0" hidden="1">'[115]off pricers'!#REF!</definedName>
    <definedName name="TRNR_c6b85c8651ee4117a1515f206645f159_0_0" hidden="1">'[115]off pricers'!#REF!</definedName>
    <definedName name="TRNR_c6d8e2cadaa54738852a1703d60ac977_0_0" hidden="1">'[115]off pricers'!#REF!</definedName>
    <definedName name="TRNR_c6e260a254a6482894a20b89b0579ca1_0_0" hidden="1">'[115]off pricers'!#REF!</definedName>
    <definedName name="TRNR_c72f086555b343a084ec34bb1acef8b9_0_0" hidden="1">'[115]off pricers'!#REF!</definedName>
    <definedName name="TRNR_c735f9a26e0c4975928eb262b2047852_0_0" hidden="1">'[115]off pricers'!#REF!</definedName>
    <definedName name="TRNR_c745d479b5b34b9cbffef096166c657a_0_0" hidden="1">'[115]off pricers'!#REF!</definedName>
    <definedName name="TRNR_c748b1386e634f5ba99675b47b02d02d_0_0" hidden="1">'[115]off pricers'!#REF!</definedName>
    <definedName name="TRNR_c75fa132ca944dfca49d32f1611b2030_0_0" hidden="1">'[115]off pricers'!#REF!</definedName>
    <definedName name="TRNR_c77f6be1cc8a431b9b9695d15d95a7b7_0_0" hidden="1">'[115]off pricers'!#REF!</definedName>
    <definedName name="TRNR_c783ff04cbe84994a04d14e5c6ffd7fb_0_0" hidden="1">'[115]off pricers'!#REF!</definedName>
    <definedName name="TRNR_c78b9bc778fb4f4c88f6303468cb6c70_0_0" hidden="1">'[115]off pricers'!#REF!</definedName>
    <definedName name="TRNR_c78bb9afc32c4ac3889556e666c4bff4_0_0" hidden="1">'[115]off pricers'!#REF!</definedName>
    <definedName name="TRNR_c78f4f710d054cd89efa6de2cbb99b85_0_0" hidden="1">'[115]off pricers'!#REF!</definedName>
    <definedName name="TRNR_c7d7af3d6b4b4498b60fe654615715c9_0_0" hidden="1">'[115]off pricers'!#REF!</definedName>
    <definedName name="TRNR_c7e323e360c74c24b2d33221b9606775_0_0" hidden="1">'[115]off pricers'!#REF!</definedName>
    <definedName name="TRNR_c7f6c408c26a4ab2bf49a67961d38229_0_0" hidden="1">'[115]off pricers'!#REF!</definedName>
    <definedName name="TRNR_c7fcbdf7a44d481a8d73e6e4c8bbd44b_0_0" hidden="1">'[115]off pricers'!#REF!</definedName>
    <definedName name="TRNR_c807f38db725439294d17cb3fb3413a9_0_0" hidden="1">'[115]off pricers'!#REF!</definedName>
    <definedName name="TRNR_c809b40c5d4a42bebb7b4f418276931c_0_0" hidden="1">'[115]off pricers'!#REF!</definedName>
    <definedName name="TRNR_c836b20080594559aecab3e1fc81e42a_0_0" hidden="1">'[115]off pricers'!#REF!</definedName>
    <definedName name="TRNR_c844c5cb7c364f67a1497ce7cd20e349_0_0" hidden="1">'[115]off pricers'!#REF!</definedName>
    <definedName name="TRNR_c86c3db319d04dd5953ddcc55b0fa1d5_0_0" hidden="1">'[115]off pricers'!#REF!</definedName>
    <definedName name="TRNR_c87de8bbc584485d976a0c096e576eb2_0_0" hidden="1">'[115]off pricers'!#REF!</definedName>
    <definedName name="TRNR_c899e17ca65548a799f34462aa7252a4_0_0" hidden="1">'[115]off pricers'!#REF!</definedName>
    <definedName name="TRNR_c8a8b2da7d104786a4582f8df36068df_0_0" hidden="1">'[115]off pricers'!#REF!</definedName>
    <definedName name="TRNR_c8b9f27b5b674243bfaea944ad87f2e5_0_0" hidden="1">'[115]off pricers'!#REF!</definedName>
    <definedName name="TRNR_c8c59a6bb98844a0b04dcb07e2e95287_0_0" hidden="1">#REF!</definedName>
    <definedName name="TRNR_c8d3b15580d0483c8bb43b3412845479_0_0" hidden="1">'[115]off pricers'!#REF!</definedName>
    <definedName name="TRNR_c8de548940ea4b979784620420206dca_0_0" hidden="1">#REF!</definedName>
    <definedName name="TRNR_c9066c7f46ff41bf952297c88c81cfb1_0_0" hidden="1">'[115]off pricers'!#REF!</definedName>
    <definedName name="TRNR_c94cecec0ec04f77bdd4d413f60746cd_0_0" hidden="1">'[115]off pricers'!#REF!</definedName>
    <definedName name="TRNR_c95e0ac6dd524154910c5d2097edbc0d_0_0" hidden="1">'[115]off pricers'!#REF!</definedName>
    <definedName name="TRNR_c9b223dcf889436b84867562877a4e11_0_0" hidden="1">'[115]off pricers'!#REF!</definedName>
    <definedName name="TRNR_c9b267552be54fa8a28793f6e27c04a5_0_0" hidden="1">'[115]off pricers'!#REF!</definedName>
    <definedName name="TRNR_c9f91082df4844a8a2407729ec49e656_0_0" hidden="1">'[115]off pricers'!#REF!</definedName>
    <definedName name="TRNR_ca3d63d2357549eb8c8a980772ef2b4f_0_0" hidden="1">'[115]off pricers'!#REF!</definedName>
    <definedName name="TRNR_ca512115f5904d91a9ba566580408872_0_0" hidden="1">'[115]off pricers'!#REF!</definedName>
    <definedName name="TRNR_cab90a430ae949f0abd63b7a72538bc7_0_0" hidden="1">'[115]off pricers'!#REF!</definedName>
    <definedName name="TRNR_cb0f5f64c32949cab2c2edb832fd0f5f_0_0" hidden="1">'[115]off pricers'!#REF!</definedName>
    <definedName name="TRNR_cb472d5345254778be988d3ed35c0242_0_0" hidden="1">'[115]off pricers'!#REF!</definedName>
    <definedName name="TRNR_cb621198a6c744a696c3b958303185ac_0_0" hidden="1">'[115]off pricers'!#REF!</definedName>
    <definedName name="TRNR_cb66cf2ce3e04bd8b66f546dc84d943c_0_0" hidden="1">'[115]off pricers'!#REF!</definedName>
    <definedName name="TRNR_cb7cd261d9564cce971e0c1f6a16b961_0_0" hidden="1">'[115]off pricers'!#REF!</definedName>
    <definedName name="TRNR_cb8a34f3c44041c9843de0757d18926d_0_0" hidden="1">'[115]off pricers'!#REF!</definedName>
    <definedName name="TRNR_cb98e5f502bc40e99d8a25938c22f2a1_0_0" hidden="1">'[115]off pricers'!#REF!</definedName>
    <definedName name="TRNR_cba2211f6b6146c7bf9adf8aff7a8384_0_0" hidden="1">'[115]off pricers'!#REF!</definedName>
    <definedName name="TRNR_cba8165cd5724a82945f93195dca458d_0_0" hidden="1">'[115]off pricers'!#REF!</definedName>
    <definedName name="TRNR_cbc3e83deda1420188b361824cdda3cc_0_0" hidden="1">'[115]off pricers'!#REF!</definedName>
    <definedName name="TRNR_cbd6246b91de400fadf68bc000383dc5_0_0" hidden="1">'[115]off pricers'!#REF!</definedName>
    <definedName name="TRNR_cbf3ae8538a3452cab0c75574a3f1437_0_0" hidden="1">#REF!</definedName>
    <definedName name="TRNR_cc04067f52a94985a3f980bd44770a63_0_0" hidden="1">'[115]off pricers'!#REF!</definedName>
    <definedName name="TRNR_cc72aadfcb2c48aa9b9a210875eef3c3_0_0" hidden="1">#REF!</definedName>
    <definedName name="TRNR_cc7c262fd660491bb5589c7c7c72cf25_0_0" hidden="1">'[115]off pricers'!#REF!</definedName>
    <definedName name="TRNR_cca2d96510d44b7a93b03e606a77eef3_0_0" hidden="1">'[115]off pricers'!#REF!</definedName>
    <definedName name="TRNR_ccbaf2661ad84b5cbbfe9bdabeab7fdd_0_0" hidden="1">'[115]off pricers'!#REF!</definedName>
    <definedName name="TRNR_ccf05a111c064b61a4b7b2e34008f0b6_0_0" hidden="1">'[115]off pricers'!#REF!</definedName>
    <definedName name="TRNR_ccf1dd4613904a8daa4892120ba6d1bd_0_0" hidden="1">'[115]off pricers'!#REF!</definedName>
    <definedName name="TRNR_cd04b67c15094c619a94cc7718f545ba_0_0" hidden="1">'[115]off pricers'!#REF!</definedName>
    <definedName name="TRNR_cd0650b67eef4bc5a2abc8536ef8b7a7_0_0" hidden="1">'[115]off pricers'!#REF!</definedName>
    <definedName name="TRNR_cd0c3db979ff437a9fc803fd8d69d7e0_0_0" hidden="1">'[115]off pricers'!#REF!</definedName>
    <definedName name="TRNR_cd423cb7fda4470da7807ee691899194_0_0" hidden="1">'[115]off pricers'!#REF!</definedName>
    <definedName name="TRNR_cd45df036ed6482da9b30e1b6fc28375_0_0" hidden="1">'[115]off pricers'!#REF!</definedName>
    <definedName name="TRNR_cd4bb321b73f41f59aa29e97b70d29de_0_0" hidden="1">'[115]off pricers'!#REF!</definedName>
    <definedName name="TRNR_cda86cfe4cb44d00968d03d8d9157095_0_0" hidden="1">'[115]off pricers'!#REF!</definedName>
    <definedName name="TRNR_cda9fd20993b414589dd029f16505630_0_0" hidden="1">'[115]off pricers'!#REF!</definedName>
    <definedName name="TRNR_ce3f1092537e40328a50a367e2f7e225_0_0" hidden="1">'[115]off pricers'!#REF!</definedName>
    <definedName name="TRNR_ce6eca3865314a5181ce9401257fae82_0_0" hidden="1">'[115]off pricers'!#REF!</definedName>
    <definedName name="TRNR_ceaa3ec723a84798a6a0fc298f1f2cbb_0_0" hidden="1">'[115]off pricers'!#REF!</definedName>
    <definedName name="TRNR_ceb056e0d8254874b5f137d1c959e720_0_0" hidden="1">'[115]off pricers'!#REF!</definedName>
    <definedName name="TRNR_cf154f352af9486ea39ae2baf386db1b_0_0" hidden="1">'[115]off pricers'!#REF!</definedName>
    <definedName name="TRNR_cf3149a78f144f498e61ac3175594a61_0_0" hidden="1">'[115]off pricers'!#REF!</definedName>
    <definedName name="TRNR_cf8ececef1ff4a7a82970973e4bfc0c6_0_0" hidden="1">'[115]off pricers'!#REF!</definedName>
    <definedName name="TRNR_cfcf99158ef64b1d8631e6797dfb979d_0_0" hidden="1">'[115]off pricers'!#REF!</definedName>
    <definedName name="TRNR_cfe9cce197b2471e9bfd4439eaaf88e4_0_0" hidden="1">'[115]off pricers'!#REF!</definedName>
    <definedName name="TRNR_cff72e2e3d08400e98e2406bda1e950f_0_0" hidden="1">'[115]off pricers'!#REF!</definedName>
    <definedName name="TRNR_d016a868f2324076890e43adad6dc2f9_0_0" hidden="1">#REF!</definedName>
    <definedName name="TRNR_d02512bb1f034bb9a26ca04b78ad9d55_0_0" hidden="1">'[115]off pricers'!#REF!</definedName>
    <definedName name="TRNR_d02da1ca2203495282a2ffe65a334a75_0_0" hidden="1">'[115]off pricers'!#REF!</definedName>
    <definedName name="TRNR_d06b00a32960490fae4375ca80e8c3c4_0_0" hidden="1">'[115]off pricers'!#REF!</definedName>
    <definedName name="TRNR_d0764d2872cb41528d2bfde44de6aab4_0_0" hidden="1">'[115]off pricers'!#REF!</definedName>
    <definedName name="TRNR_d0773fe7b95d4209ae12b673690d41ca_0_0" hidden="1">'[115]off pricers'!#REF!</definedName>
    <definedName name="TRNR_d0cf9bb8654c4bd98354ebca372f9db2_0_0" hidden="1">'[115]off pricers'!#REF!</definedName>
    <definedName name="TRNR_d0f99c520b1e4685a8058ef8eea1fff1_0_0" hidden="1">'[115]off pricers'!#REF!</definedName>
    <definedName name="TRNR_d0fa5e4648684ffdae9d17812c9ecf7b_0_0" hidden="1">'[115]off pricers'!#REF!</definedName>
    <definedName name="TRNR_d0fc8d491f324338ac72319f844eabd5_0_0" hidden="1">'[115]off pricers'!#REF!</definedName>
    <definedName name="TRNR_d1083930a4a942cb9a150414096c1f54_0_0" hidden="1">'[115]off pricers'!#REF!</definedName>
    <definedName name="TRNR_d15f1ed71753427ebc252f1ebed841f3_0_0" hidden="1">'[115]off pricers'!#REF!</definedName>
    <definedName name="TRNR_d1d210053e444f14a246b6b421b8da8f_0_0" hidden="1">'[115]off pricers'!#REF!</definedName>
    <definedName name="TRNR_d1d7fc4288274b17a10fec90832800e8_0_0" hidden="1">'[115]off pricers'!#REF!</definedName>
    <definedName name="TRNR_d20c1a6462a44d3b9cb80ac35d9c23ad_0_0" hidden="1">'[115]off pricers'!#REF!</definedName>
    <definedName name="TRNR_d217aa87b37f4914b924d0eb9ee0b451_0_0" hidden="1">'[115]off pricers'!#REF!</definedName>
    <definedName name="TRNR_d254a14b8d3d45a3a2fbf6ca60bac269_0_0" hidden="1">'[115]off pricers'!#REF!</definedName>
    <definedName name="TRNR_d25f335d570547af8527b3484d1e36b2_0_0" hidden="1">'[115]off pricers'!#REF!</definedName>
    <definedName name="TRNR_d2643b133d4a4171af528a5d302f4421_0_0" hidden="1">'[115]off pricers'!#REF!</definedName>
    <definedName name="TRNR_d28cc9b0823a432c953cb426988b3987_0_0" hidden="1">'[115]off pricers'!#REF!</definedName>
    <definedName name="TRNR_d2a04667de05471eb8338d9a379576e6_0_0" hidden="1">'[115]off pricers'!#REF!</definedName>
    <definedName name="TRNR_d2ab3fd5aba44c2fb636c19e45af1016_0_0" hidden="1">'[115]off pricers'!#REF!</definedName>
    <definedName name="TRNR_d2c72a00665f4bd7a102c928e70e2aa8_0_0" hidden="1">'[115]off pricers'!#REF!</definedName>
    <definedName name="TRNR_d304c9d186814fd68d78dbaca6366daf_0_0" hidden="1">'[115]off pricers'!#REF!</definedName>
    <definedName name="TRNR_d3104af49bef48268cbc8500cd0f45d7_0_0" hidden="1">'[115]off pricers'!#REF!</definedName>
    <definedName name="TRNR_d337c09d8af8469abb89c7a4f3a1884a_0_0" hidden="1">'[115]off pricers'!#REF!</definedName>
    <definedName name="TRNR_d346767deb0b4f549cbb404c5beb31cf_0_0" hidden="1">'[115]off pricers'!#REF!</definedName>
    <definedName name="TRNR_d350bfe5dc2c4a2d80a6d6b283072168_0_0" hidden="1">'[115]off pricers'!#REF!</definedName>
    <definedName name="TRNR_d361517500ed4aba8720e865f2139599_0_0" hidden="1">'[115]off pricers'!#REF!</definedName>
    <definedName name="TRNR_d37ab5dcb52b4f7f8c79b13bf1c13f94_0_0" hidden="1">'[115]off pricers'!#REF!</definedName>
    <definedName name="TRNR_d3aa4a2dd9254f75b37abbb0127ceb63_0_0" hidden="1">'[115]off pricers'!#REF!</definedName>
    <definedName name="TRNR_d3b639ee52af4b0fa19405bf857e0dc6_0_0" hidden="1">'[115]off pricers'!#REF!</definedName>
    <definedName name="TRNR_d3d072c18ab446a1be1e9ace1f66afe7_0_0" hidden="1">'[115]off pricers'!#REF!</definedName>
    <definedName name="TRNR_d3d696a66eab4ac39a5c0889fef22d29_0_0" hidden="1">'[115]off pricers'!#REF!</definedName>
    <definedName name="TRNR_d432814f12054f57be8d0671d99d4450_0_0" hidden="1">'[115]off pricers'!#REF!</definedName>
    <definedName name="TRNR_d43ffcd32d35412bbabe4ad163a6a8a3_0_0" hidden="1">'[115]off pricers'!#REF!</definedName>
    <definedName name="TRNR_d4cf289e06df410da694216b1bc4981c_0_0" hidden="1">'[115]off pricers'!#REF!</definedName>
    <definedName name="TRNR_d4dd4fc991b04d56b5cc0c82d24da77b_0_0" hidden="1">'[115]off pricers'!#REF!</definedName>
    <definedName name="TRNR_d4dd8d2ff6204886a20652a46d3f752b_0_0" hidden="1">'[115]off pricers'!#REF!</definedName>
    <definedName name="TRNR_d508c96f8f9a43bfb2980009ea01d755_0_0" hidden="1">'[115]off pricers'!#REF!</definedName>
    <definedName name="TRNR_d55818d34320497ba5e48acefaaeb952_0_0" hidden="1">'[115]off pricers'!#REF!</definedName>
    <definedName name="TRNR_d559269c9286425f9b622aa043b0ee8e_0_0" hidden="1">'[115]off pricers'!#REF!</definedName>
    <definedName name="TRNR_d57a384039ac4fb1814c1ba24c5101cc_0_0" hidden="1">'[115]off pricers'!#REF!</definedName>
    <definedName name="TRNR_d587b3b5483f48378133940ad560c8f9_0_0" hidden="1">'[115]off pricers'!#REF!</definedName>
    <definedName name="TRNR_d5b7d184db974f1cacad3dd061508809_0_0" hidden="1">'[115]off pricers'!#REF!</definedName>
    <definedName name="TRNR_d5bd63a4c5c648edb9415bde8f2bb09e_0_0" hidden="1">'[115]off pricers'!#REF!</definedName>
    <definedName name="TRNR_d5c41d7ba24247a1929a79f5c1f44e92_0_0" hidden="1">'[115]off pricers'!#REF!</definedName>
    <definedName name="TRNR_d5c48790ab2e4ecbbeede6d6054906cd_0_0" hidden="1">'[115]off pricers'!#REF!</definedName>
    <definedName name="TRNR_d610d31f40fc423ebc2ee7e8fae1513a_0_0" hidden="1">'[115]off pricers'!#REF!</definedName>
    <definedName name="TRNR_d6226204d3a5463daa5c47d95f26e47a_0_0" hidden="1">'[115]off pricers'!#REF!</definedName>
    <definedName name="TRNR_d62ff146d0894c178f59b08460660fd5_0_0" hidden="1">'[115]off pricers'!#REF!</definedName>
    <definedName name="TRNR_d64beb692bad448d81038363f8126fb4_0_0" hidden="1">'[115]off pricers'!#REF!</definedName>
    <definedName name="TRNR_d6600f34ef5845869fe91b030b6698ab_0_0" hidden="1">'[115]off pricers'!#REF!</definedName>
    <definedName name="TRNR_d66df6bc2c77485dbd49e30f02698de0_0_0" hidden="1">'[115]off pricers'!#REF!</definedName>
    <definedName name="TRNR_d690419013fe4d8f8b08539ec6104043_0_0" hidden="1">'[115]off pricers'!#REF!</definedName>
    <definedName name="TRNR_d6ac500ff6bf4a68904615ece869cb99_0_0" hidden="1">'[115]off pricers'!#REF!</definedName>
    <definedName name="TRNR_d6b37b1dac1049989669f84e42581202_0_0" hidden="1">'[115]off pricers'!#REF!</definedName>
    <definedName name="TRNR_d6c93a9b1f834664ba1412697e4827c4_0_0" hidden="1">'[115]off pricers'!#REF!</definedName>
    <definedName name="TRNR_d6e82c28bfa6429888c7f6e41daad316_0_0" hidden="1">'[115]off pricers'!#REF!</definedName>
    <definedName name="TRNR_d6f4a2babbb042fcbce94f283799757a_0_0" hidden="1">'[115]off pricers'!#REF!</definedName>
    <definedName name="TRNR_d70d9d60f97a4a9e87a8782918369181_0_0" hidden="1">'[115]off pricers'!#REF!</definedName>
    <definedName name="TRNR_d717018e38bd488bab19527fdba12f9b_0_0" hidden="1">'[115]off pricers'!#REF!</definedName>
    <definedName name="TRNR_d75e4e6fb6b244889b8a3b456d97e173_0_0" hidden="1">'[115]off pricers'!#REF!</definedName>
    <definedName name="TRNR_d7b06dccc5ea4526bb763aaba7f6c3ba_0_0" hidden="1">'[115]off pricers'!#REF!</definedName>
    <definedName name="TRNR_d7d98e32466f425db41e2d7e3069d450_0_0" hidden="1">'[115]off pricers'!#REF!</definedName>
    <definedName name="TRNR_d7db2d5e1c534965a6e07eb92d97dda9_0_0" hidden="1">'[115]off pricers'!#REF!</definedName>
    <definedName name="TRNR_d7dd33a396584b2ab2b391a8ffe9442b_0_0" hidden="1">'[115]off pricers'!#REF!</definedName>
    <definedName name="TRNR_d83df4add2924c82a0dc69f2ee325efe_0_0" hidden="1">'[115]off pricers'!#REF!</definedName>
    <definedName name="TRNR_d8626dcf70fa4cb8950e8b0955715e03_0_0" hidden="1">'[115]off pricers'!#REF!</definedName>
    <definedName name="TRNR_d8a8a926a6434c15ac2cdffd5db3b74e_0_0" hidden="1">'[115]off pricers'!#REF!</definedName>
    <definedName name="TRNR_d8c79b0590014ece88aa520fbe1073a1_0_0" hidden="1">'[115]off pricers'!#REF!</definedName>
    <definedName name="TRNR_d946b311a06c4651915056c627d66375_0_0" hidden="1">'[115]off pricers'!#REF!</definedName>
    <definedName name="TRNR_d95a6331b6d549448de92e4ba3a9ab94_0_0" hidden="1">'[115]off pricers'!#REF!</definedName>
    <definedName name="TRNR_d95b39cf798e4fd69c849f4ba1ce7461_0_0" hidden="1">'[115]off pricers'!#REF!</definedName>
    <definedName name="TRNR_d9738d32aee84f3498ed56ae0ae72aa3_0_0" hidden="1">#REF!</definedName>
    <definedName name="TRNR_d9987dbf071b4948b547d3597258cb1a_0_0" hidden="1">'[115]off pricers'!#REF!</definedName>
    <definedName name="TRNR_d9a30ee6312a4c4ba2f189b2e2175861_0_0" hidden="1">'[115]off pricers'!#REF!</definedName>
    <definedName name="TRNR_d9a8c330faa54ff7a1aa82d7048a65da_0_0" hidden="1">'[115]off pricers'!#REF!</definedName>
    <definedName name="TRNR_d9aba3d9cf984dc0ad9f7acbf6e80fa2_0_0" hidden="1">'[115]off pricers'!#REF!</definedName>
    <definedName name="TRNR_d9bbc6d80fe94b608df92cadcf0cd4bb_0_0" hidden="1">'[115]off pricers'!#REF!</definedName>
    <definedName name="TRNR_d9bf6c8b12174b75b2dddc7385dfc0c8_0_0" hidden="1">'[115]off pricers'!#REF!</definedName>
    <definedName name="TRNR_d9c0249d119e4d88a2aabebe2e608ae0_0_0" hidden="1">'[115]off pricers'!#REF!</definedName>
    <definedName name="TRNR_d9f52fa2cb40442ca761565cf59ce035_0_0" hidden="1">'[115]off pricers'!#REF!</definedName>
    <definedName name="TRNR_da11184a44d441b192978f598db341d7_0_0" hidden="1">'[115]off pricers'!#REF!</definedName>
    <definedName name="TRNR_da37682e1c504c9ea8babd91565b56ae_0_0" hidden="1">'[115]off pricers'!#REF!</definedName>
    <definedName name="TRNR_da4ab4a02b6340c18fd6e609a4ab32e0_0_0" hidden="1">'[115]off pricers'!#REF!</definedName>
    <definedName name="TRNR_da4d7f256a09446bbc5cc4da7153e26d_0_0" hidden="1">'[115]off pricers'!#REF!</definedName>
    <definedName name="TRNR_dad53679df3a480189dccce7af71b483_0_0" hidden="1">'[115]off pricers'!#REF!</definedName>
    <definedName name="TRNR_dae33210428b48e8b0efeaf51ef1e47f_0_0" hidden="1">'[115]off pricers'!#REF!</definedName>
    <definedName name="TRNR_db348dd2d26d489d9fb906c5bfed09ad_0_0" hidden="1">'[115]off pricers'!#REF!</definedName>
    <definedName name="TRNR_db3543babe304beca12862dbd4374cee_0_0" hidden="1">'[115]off pricers'!#REF!</definedName>
    <definedName name="TRNR_db5794a121334c9e80fe8f1e5b374fa0_0_0" hidden="1">'[115]off pricers'!#REF!</definedName>
    <definedName name="TRNR_db75fc08b3064c6ba87cdf40770c6d02_0_0" hidden="1">'[115]off pricers'!#REF!</definedName>
    <definedName name="TRNR_db8cc5d7a38c4104a18e441b8c2eb75d_0_0" hidden="1">'[115]off pricers'!#REF!</definedName>
    <definedName name="TRNR_dbd8729372574d26888ee901e881c1b7_0_0" hidden="1">'[115]off pricers'!#REF!</definedName>
    <definedName name="TRNR_dc00fe526a404cc89193e05aae0008e1_0_0" hidden="1">'[115]off pricers'!#REF!</definedName>
    <definedName name="TRNR_dc043b27b9254ff0806fdee6c2218949_0_0" hidden="1">#REF!</definedName>
    <definedName name="TRNR_dc04c99e06a047cc81a0657ccf5b72c4_0_0" hidden="1">'[115]off pricers'!#REF!</definedName>
    <definedName name="TRNR_dc0d49ef66c64272a60594711d058fef_0_0" hidden="1">'[115]off pricers'!#REF!</definedName>
    <definedName name="TRNR_dc4f9d87995a4c898c4d4650aeeb3bca_0_0" hidden="1">'[115]off pricers'!#REF!</definedName>
    <definedName name="TRNR_dc6badc00693491f8eb5507b633bdb5f_0_0" hidden="1">'[115]off pricers'!#REF!</definedName>
    <definedName name="TRNR_dc8a28cc4e0a4df8b0181a9ca98cb197_0_0" hidden="1">'[115]off pricers'!#REF!</definedName>
    <definedName name="TRNR_dc952e3b0692450f9d9207d772fcc8f4_0_0" hidden="1">'[115]off pricers'!#REF!</definedName>
    <definedName name="TRNR_dca6c9db031c4f658f73bf8a2436d595_0_0" hidden="1">'[115]off pricers'!#REF!</definedName>
    <definedName name="TRNR_dcba5f1aa9dd48deb619b2ebca338316_0_0" hidden="1">'[115]off pricers'!#REF!</definedName>
    <definedName name="TRNR_dccbaeb2f3614895bdfbc882e41c97cd_0_0" hidden="1">'[115]off pricers'!#REF!</definedName>
    <definedName name="TRNR_dccd50178b48489f94a5248eaf10b7f3_0_0" hidden="1">'[115]off pricers'!#REF!</definedName>
    <definedName name="TRNR_dcd1ce5d5eed4ef48fe81d2b445d086d_0_0" hidden="1">'[115]off pricers'!#REF!</definedName>
    <definedName name="TRNR_dcdb1077096145d3bfe0bdbe9e349381_0_0" hidden="1">'[115]off pricers'!#REF!</definedName>
    <definedName name="TRNR_dce1b59870924eca8ca4225928827a8c_0_0" hidden="1">'[115]off pricers'!#REF!</definedName>
    <definedName name="TRNR_dcf6b7686dab485eaf2282e6d520cdb7_0_0" hidden="1">'[115]off pricers'!#REF!</definedName>
    <definedName name="TRNR_dd3252c1f805464cbf353f8457bedd83_0_0" hidden="1">#REF!</definedName>
    <definedName name="TRNR_dd37d3fb2a5f4ef4a01ee56d596956d6_0_0" hidden="1">#REF!</definedName>
    <definedName name="TRNR_dd53dc111e084e52a7133fb2463c155d_0_0" hidden="1">'[115]off pricers'!#REF!</definedName>
    <definedName name="TRNR_dd660e9235134f85a4801d1e7f52472e_0_0" hidden="1">'[115]off pricers'!#REF!</definedName>
    <definedName name="TRNR_dd75d82174094b7bb86a2a41f897bc9a_0_0" hidden="1">'[115]off pricers'!#REF!</definedName>
    <definedName name="TRNR_dd8db63d6520401d8b345fb01a99ccde_0_0" hidden="1">'[115]off pricers'!#REF!</definedName>
    <definedName name="TRNR_de0e1a39dc3445db91813911c391326b_0_0" hidden="1">'[115]off pricers'!#REF!</definedName>
    <definedName name="TRNR_de1ffc5337674978b0c25cb5082b7b46_0_0" hidden="1">'[115]off pricers'!#REF!</definedName>
    <definedName name="TRNR_de467c0ef0cf484b9b3e8352840fe16d_0_0" hidden="1">'[115]off pricers'!#REF!</definedName>
    <definedName name="TRNR_de570b517bf94e15ba40ccd1a53ce06e_0_0" hidden="1">'[115]off pricers'!#REF!</definedName>
    <definedName name="TRNR_de801a2c0f174066830237bab21f3f1a_0_0" hidden="1">'[115]off pricers'!#REF!</definedName>
    <definedName name="TRNR_de87ab2b3b534766a8c7368093d1492c_0_0" hidden="1">'[115]off pricers'!#REF!</definedName>
    <definedName name="TRNR_de87ef21abb54c0d8c646e8d735b78e3_0_0" hidden="1">'[115]off pricers'!#REF!</definedName>
    <definedName name="TRNR_de91526a7f6d48e0a1aa73739d8ea783_0_0" hidden="1">'[115]off pricers'!#REF!</definedName>
    <definedName name="TRNR_de9d549b20e34f6d9ddd669877f2fdcc_0_0" hidden="1">'[115]off pricers'!#REF!</definedName>
    <definedName name="TRNR_deab7b84955742ec928ab6c1b411ad38_0_0" hidden="1">'[115]off pricers'!#REF!</definedName>
    <definedName name="TRNR_ded0c7438d344710968302008609616b_0_0" hidden="1">'[115]off pricers'!#REF!</definedName>
    <definedName name="TRNR_ded14ae4a42a469193efc403506fbe77_0_0" hidden="1">'[115]off pricers'!#REF!</definedName>
    <definedName name="TRNR_dee382d9eeea474085354baf0b0c8013_0_0" hidden="1">'[115]off pricers'!#REF!</definedName>
    <definedName name="TRNR_def330f69c174ff49e41500832c9b597_0_0" hidden="1">'[115]off pricers'!#REF!</definedName>
    <definedName name="TRNR_df08e989e8dd4c03a1f4c6ea03fed802_0_0" hidden="1">'[115]off pricers'!#REF!</definedName>
    <definedName name="TRNR_df0bd0da2b774e759256addbdaaa0b0d_0_0" hidden="1">'[115]off pricers'!#REF!</definedName>
    <definedName name="TRNR_df51051ed7a94c1399974a5443af4537_0_0" hidden="1">#REF!</definedName>
    <definedName name="TRNR_df81931fadca4cc0a62fc22607375319_0_0" hidden="1">'[115]off pricers'!#REF!</definedName>
    <definedName name="TRNR_dfb3c3f2194b477e9856532848a284f0_0_0" hidden="1">'[115]off pricers'!#REF!</definedName>
    <definedName name="TRNR_e01bb9ed4ecc4ebeb112352ccecb0c52_0_0" hidden="1">'[115]off pricers'!#REF!</definedName>
    <definedName name="TRNR_e029306652a74de998031c908830772f_0_0" hidden="1">'[115]off pricers'!#REF!</definedName>
    <definedName name="TRNR_e07da7dc9bc540329a314c770f38652a_0_0" hidden="1">'[115]off pricers'!#REF!</definedName>
    <definedName name="TRNR_e0a58e2ffb2244d89d6049e4d874c081_0_0" hidden="1">'[115]off pricers'!#REF!</definedName>
    <definedName name="TRNR_e0c89f63ffc842519977051030c0cb29_0_0" hidden="1">'[115]off pricers'!#REF!</definedName>
    <definedName name="TRNR_e144a64051a242f592f427e9abfd706a_0_0" hidden="1">'[115]off pricers'!#REF!</definedName>
    <definedName name="TRNR_e15ebe3389bd41898af0c34c71d07fe6_0_0" hidden="1">'[115]off pricers'!#REF!</definedName>
    <definedName name="TRNR_e15fe8eec4de46cd8ecd92351ad461e8_0_0" hidden="1">'[115]off pricers'!#REF!</definedName>
    <definedName name="TRNR_e1ae90ba9f824f58897d5da462faf8e3_0_0" hidden="1">'[115]off pricers'!#REF!</definedName>
    <definedName name="TRNR_e20aa2121c5d415abae6d1c9d5c84a44_0_0" hidden="1">'[115]off pricers'!#REF!</definedName>
    <definedName name="TRNR_e213b88eb78446ceaf01a9274ed36c44_0_0" hidden="1">'[115]off pricers'!#REF!</definedName>
    <definedName name="TRNR_e23b1e5be84446eab88a47bd6bad3a3d_0_0" hidden="1">'[115]off pricers'!#REF!</definedName>
    <definedName name="TRNR_e23f93e119f54c7ea204d755b3acc9cc_0_0" hidden="1">'[115]off pricers'!#REF!</definedName>
    <definedName name="TRNR_e264907128234151860a03b5b285d9e4_0_0" hidden="1">'[115]off pricers'!#REF!</definedName>
    <definedName name="TRNR_e29cf7d6072b44e6be5bea16b2452b66_0_0" hidden="1">'[115]off pricers'!#REF!</definedName>
    <definedName name="TRNR_e2bb648a52c74097838763dc1d19d03c_0_0" hidden="1">'[115]off pricers'!#REF!</definedName>
    <definedName name="TRNR_e2d19d29f097471b9eb6ad80617dd216_0_0" hidden="1">'[115]off pricers'!#REF!</definedName>
    <definedName name="TRNR_e310eca1b9c942a38c8039afdfeb8d25_0_0" hidden="1">'[115]off pricers'!#REF!</definedName>
    <definedName name="TRNR_e31adcc557f7480e998ba1ff3bdffabe_0_0" hidden="1">'[115]off pricers'!#REF!</definedName>
    <definedName name="TRNR_e33ecae1bd6941ef92e85ebf38b17e15_0_0" hidden="1">'[115]off pricers'!#REF!</definedName>
    <definedName name="TRNR_e39c74e55cca49bda6ab77e20682a556_0_0" hidden="1">'[115]off pricers'!#REF!</definedName>
    <definedName name="TRNR_e39eee99b643451284ea223b215976f4_0_0" hidden="1">'[115]off pricers'!#REF!</definedName>
    <definedName name="TRNR_e3b1ff3177e041e1b0172fd248c940a2_0_0" hidden="1">'[115]off pricers'!#REF!</definedName>
    <definedName name="TRNR_e3c2700dda34417892d621471e8d4914_0_0" hidden="1">'[115]off pricers'!#REF!</definedName>
    <definedName name="TRNR_e3c36bdded1443f3919bebb2dc23fed7_0_0" hidden="1">'[115]off pricers'!#REF!</definedName>
    <definedName name="TRNR_e3d7b93d972e4552a0e326e5378784d8_0_0" hidden="1">'[115]off pricers'!#REF!</definedName>
    <definedName name="TRNR_e3e135bb2afe43f0990619adb70ae88d_0_0" hidden="1">'[115]off pricers'!#REF!</definedName>
    <definedName name="TRNR_e3f5acda89ae46a78ee07bf1f3523db4_0_0" hidden="1">'[115]off pricers'!#REF!</definedName>
    <definedName name="TRNR_e45383c028c240a1af30e7412dc55e90_0_0" hidden="1">'[115]off pricers'!#REF!</definedName>
    <definedName name="TRNR_e46db27c2522433d892bbd065458e003_0_0" hidden="1">'[115]off pricers'!#REF!</definedName>
    <definedName name="TRNR_e47c1a12a7fe48f7b7b5a43ba2d68247_0_0" hidden="1">'[115]off pricers'!#REF!</definedName>
    <definedName name="TRNR_e4e4ec6b8f374164851d893dc32f8a9c_0_0" hidden="1">'[115]off pricers'!#REF!</definedName>
    <definedName name="TRNR_e5249c7ae52e4f45af819939cf2560fd_0_0" hidden="1">'[115]off pricers'!#REF!</definedName>
    <definedName name="TRNR_e531fec1d84745149e33bf885aac3020_0_0" hidden="1">'[115]off pricers'!#REF!</definedName>
    <definedName name="TRNR_e5526b62bc4c4438991d7827e161f3f7_0_0" hidden="1">'[115]off pricers'!#REF!</definedName>
    <definedName name="TRNR_e56c182dca6b4bc9a80ad6679f337070_0_0" hidden="1">'[115]off pricers'!#REF!</definedName>
    <definedName name="TRNR_e58c9812dc7a48389a45b790c857e995_0_0" hidden="1">'[115]off pricers'!#REF!</definedName>
    <definedName name="TRNR_e5a8793ce3c544c1a23c906a6f97d311_0_0" hidden="1">'[115]off pricers'!#REF!</definedName>
    <definedName name="TRNR_e5cb26981f64486db33a399036f23e10_0_0" hidden="1">'[115]off pricers'!#REF!</definedName>
    <definedName name="TRNR_e5ce9be48cf1425dabf87f9f801213ab_0_0" hidden="1">'[115]off pricers'!#REF!</definedName>
    <definedName name="TRNR_e5d1a3d7b8354645901c364588925410_0_0" hidden="1">'[115]off pricers'!#REF!</definedName>
    <definedName name="TRNR_e5d2f528946441058f671a539942cf89_0_0" hidden="1">'[115]off pricers'!#REF!</definedName>
    <definedName name="TRNR_e5d4728fe0684a33abe5ccb31b795d92_0_0" hidden="1">'[115]off pricers'!#REF!</definedName>
    <definedName name="TRNR_e5dcd774f7334e6fb089a4f0cad2db36_0_0" hidden="1">'[115]off pricers'!#REF!</definedName>
    <definedName name="TRNR_e60953fdaa134b71af854a2a605e0d19_0_0" hidden="1">'[115]off pricers'!#REF!</definedName>
    <definedName name="TRNR_e6aafb86b5d948fdb91644a0b11d731a_0_0" hidden="1">'[115]off pricers'!#REF!</definedName>
    <definedName name="TRNR_e6c59637e5a54f9fa92957f954be1295_0_0" hidden="1">'[115]off pricers'!#REF!</definedName>
    <definedName name="TRNR_e6cde5070c1347d386e928c6641746b2_0_0" hidden="1">'[115]off pricers'!#REF!</definedName>
    <definedName name="TRNR_e741bb411caa4a3fa3c4aadad83f98cb_0_0" hidden="1">'[115]off pricers'!#REF!</definedName>
    <definedName name="TRNR_e74d137117444ca999d8a9a6b3816cc3_0_0" hidden="1">'[115]off pricers'!#REF!</definedName>
    <definedName name="TRNR_e752f88fa1a949a3b83f7dd5584cd459_0_0" hidden="1">'[115]off pricers'!#REF!</definedName>
    <definedName name="TRNR_e769257fa335427ca028feaf8e59b8a2_0_0" hidden="1">'[115]off pricers'!#REF!</definedName>
    <definedName name="TRNR_e7729a75377e4bc7ae546bd593ebf063_0_0" hidden="1">'[115]off pricers'!#REF!</definedName>
    <definedName name="TRNR_e7a2af9e81284b50aee03679f63264be_0_0" hidden="1">'[115]off pricers'!#REF!</definedName>
    <definedName name="TRNR_e7b8698e5ac2466baf06d700043b1ca3_0_0" hidden="1">'[115]off pricers'!#REF!</definedName>
    <definedName name="TRNR_e7cef495da1041b6b1c7ebeabc0390db_0_0" hidden="1">'[115]off pricers'!#REF!</definedName>
    <definedName name="TRNR_e7dc4fac6cef46cf852637ee4d9c34cf_0_0" hidden="1">'[115]off pricers'!#REF!</definedName>
    <definedName name="TRNR_e808914bcb014ae4bf8aa8eaa344b2e3_0_0" hidden="1">'[115]off pricers'!#REF!</definedName>
    <definedName name="TRNR_e864dadc94c443c1a579164986385ab4_0_0" hidden="1">'[115]off pricers'!#REF!</definedName>
    <definedName name="TRNR_e86551e87fc84962bcce6901f8ebf20c_0_0" hidden="1">'[115]off pricers'!#REF!</definedName>
    <definedName name="TRNR_e8a4fac5688a45b3b94d4954e1a64967_0_0" hidden="1">'[115]off pricers'!#REF!</definedName>
    <definedName name="TRNR_e8e07c97a1ff4b709e2ff0896d4c30ee_0_0" hidden="1">'[115]off pricers'!#REF!</definedName>
    <definedName name="TRNR_e8f731c3c7c04c2eb388363587be2d39_0_0" hidden="1">'[115]off pricers'!#REF!</definedName>
    <definedName name="TRNR_e922813181054745ab3c4525a617dd3a_0_0" hidden="1">'[115]off pricers'!#REF!</definedName>
    <definedName name="TRNR_e92748f020174db6ab34b568922b4b3b_0_0" hidden="1">'[115]off pricers'!#REF!</definedName>
    <definedName name="TRNR_e940110044c943b0aeb8a742876ab25c_0_0" hidden="1">#REF!</definedName>
    <definedName name="TRNR_e94d9f92009045628aca69efe109b37d_0_0" hidden="1">'[115]off pricers'!#REF!</definedName>
    <definedName name="TRNR_e9762c09f7f942f383610da3b38d7605_0_0" hidden="1">'[115]off pricers'!#REF!</definedName>
    <definedName name="TRNR_e9919f5cc7e14d839482724909b04a6d_0_0" hidden="1">'[115]off pricers'!#REF!</definedName>
    <definedName name="TRNR_e99d47abfc4d4e37ad9258a437660991_0_0" hidden="1">#REF!</definedName>
    <definedName name="TRNR_e9c22c3b4b464a88bee2a5bac00192f7_0_0" hidden="1">'[115]off pricers'!#REF!</definedName>
    <definedName name="TRNR_e9e6272fd01147eb9ea8578dd39d613a_0_0" hidden="1">'[115]off pricers'!#REF!</definedName>
    <definedName name="TRNR_e9f8388fffc145b1887e56880b9a6723_0_0" hidden="1">'[115]off pricers'!#REF!</definedName>
    <definedName name="TRNR_ea0a0ce6097043f48873c971cd955565_0_0" hidden="1">#REF!</definedName>
    <definedName name="TRNR_ea1710d5715744e0a2061e23c948a616_0_0" hidden="1">'[115]off pricers'!#REF!</definedName>
    <definedName name="TRNR_ea2276c42ce24d3c867816a7bbbedbe0_0_0" hidden="1">'[115]off pricers'!#REF!</definedName>
    <definedName name="TRNR_ea818ce073a24b96bb3ffdbc8c418bf3_0_0" hidden="1">'[115]off pricers'!#REF!</definedName>
    <definedName name="TRNR_eae9235f8b21494fa7e75df637654a7d_0_0" hidden="1">'[115]off pricers'!#REF!</definedName>
    <definedName name="TRNR_eb39e0d09c304842bd5236c794ba6ac5_0_0" hidden="1">'[115]off pricers'!#REF!</definedName>
    <definedName name="TRNR_eb70bdcbdae54b30846fe40dc17dd932_0_0" hidden="1">'[115]off pricers'!#REF!</definedName>
    <definedName name="TRNR_eb7d4518eb564c0c8565b42a7cff91e9_0_0" hidden="1">'[115]off pricers'!#REF!</definedName>
    <definedName name="TRNR_eb85b8de7db34ed59272159199d40ce8_0_0" hidden="1">'[115]off pricers'!#REF!</definedName>
    <definedName name="TRNR_ebd502837e334c6c919c913249a790bf_0_0" hidden="1">'[115]off pricers'!#REF!</definedName>
    <definedName name="TRNR_ebe555e617b44b008c1a81b432b34add_0_0" hidden="1">'[115]off pricers'!#REF!</definedName>
    <definedName name="TRNR_ec99f7bc00804874a3e2c835ef021f04_0_0" hidden="1">'[115]off pricers'!#REF!</definedName>
    <definedName name="TRNR_eca31adf3a654e7f8b921f001cda8e26_0_0" hidden="1">'[115]off pricers'!#REF!</definedName>
    <definedName name="TRNR_ecdcde3d1aa6477a9319353574452f2d_0_0" hidden="1">'[115]off pricers'!#REF!</definedName>
    <definedName name="TRNR_ecf717683680482a99ad689c0905f70a_0_0" hidden="1">'[115]off pricers'!#REF!</definedName>
    <definedName name="TRNR_ed2650ac291a4463a79872d6fc0ef244_0_0" hidden="1">'[115]off pricers'!#REF!</definedName>
    <definedName name="TRNR_ed2ca58b0ff840f48cc762b281e68d3d_0_0" hidden="1">'[115]off pricers'!#REF!</definedName>
    <definedName name="TRNR_ed384787f3a748dfa4c8b96f425369f9_0_0" hidden="1">'[115]off pricers'!#REF!</definedName>
    <definedName name="TRNR_ed52a3b635a14e7db7bad9b2ae03ae65_0_0" hidden="1">'[115]off pricers'!#REF!</definedName>
    <definedName name="TRNR_ed99c467a4444c819c618c6abe12d2d9_0_0" hidden="1">#REF!</definedName>
    <definedName name="TRNR_edc57b60a8e54607a95419b27a6019c3_0_0" hidden="1">'[115]off pricers'!#REF!</definedName>
    <definedName name="TRNR_eddf282a892b4ff4a732cd29023994f5_0_0" hidden="1">'[115]off pricers'!#REF!</definedName>
    <definedName name="TRNR_ee4404a5023843a99bf13a9d5addaf55_0_0" hidden="1">'[115]off pricers'!#REF!</definedName>
    <definedName name="TRNR_ee57117df92b4833ba6db29edfc015cc_0_0" hidden="1">'[115]off pricers'!#REF!</definedName>
    <definedName name="TRNR_ee5e40d918a84b88a0a4f952ddff9c0c_0_0" hidden="1">'[115]off pricers'!#REF!</definedName>
    <definedName name="TRNR_ee672aec4a6f4557941f84b58d2ca7e7_0_0" hidden="1">'[115]off pricers'!#REF!</definedName>
    <definedName name="TRNR_ee8da73fd1a44cfcbe4ab63b12004a22_0_0" hidden="1">'[115]off pricers'!#REF!</definedName>
    <definedName name="TRNR_eed74a6f15ce432089b8e8f3434ee8b4_0_0" hidden="1">'[115]off pricers'!#REF!</definedName>
    <definedName name="TRNR_eeda765226884ebc8382c3a8be9ec06c_0_0" hidden="1">'[115]off pricers'!#REF!</definedName>
    <definedName name="TRNR_eeddf348f8ab443e859746f34b39a2e3_0_0" hidden="1">'[115]off pricers'!#REF!</definedName>
    <definedName name="TRNR_eef6541f1f924a8db94357f12a08685a_0_0" hidden="1">'[115]off pricers'!#REF!</definedName>
    <definedName name="TRNR_ef0f267d78a44edda91b5b7ec159544d_0_0" hidden="1">'[115]off pricers'!#REF!</definedName>
    <definedName name="TRNR_ef37a60fac7643f487b524c06145fcd8_0_0" hidden="1">'[115]off pricers'!#REF!</definedName>
    <definedName name="TRNR_ef42d0070e434febb1fab18aa8fbfd1a_0_0" hidden="1">'[115]off pricers'!#REF!</definedName>
    <definedName name="TRNR_efb35e5d22ae487a8afe241f88ae032e_0_0" hidden="1">'[115]off pricers'!#REF!</definedName>
    <definedName name="TRNR_efd4cb235cf34705af5eeb3f300878f2_0_0" hidden="1">'[115]off pricers'!#REF!</definedName>
    <definedName name="TRNR_efd4d2582a6d460f98f806dd76924101_0_0" hidden="1">'[115]off pricers'!#REF!</definedName>
    <definedName name="TRNR_f0017064a301401a97df11656b675228_0_0" hidden="1">'[115]off pricers'!#REF!</definedName>
    <definedName name="TRNR_f00966f9a6c14e33b87c739ccfe7cbac_0_0" hidden="1">#REF!</definedName>
    <definedName name="TRNR_f00a11ae4db04b0c99badcdf5e0f22a4_0_0" hidden="1">'[115]off pricers'!#REF!</definedName>
    <definedName name="TRNR_f020376a9a6e45feb5a73d51f3d8f8dc_0_0" hidden="1">#REF!</definedName>
    <definedName name="TRNR_f038673e98ff47efa72217b71ad871ed_0_0" hidden="1">'[115]off pricers'!#REF!</definedName>
    <definedName name="TRNR_f03ba9c41c3d44a0a051277e14237253_0_0" hidden="1">'[115]off pricers'!#REF!</definedName>
    <definedName name="TRNR_f05810670844438d8752ca93e8de5832_0_0" hidden="1">'[115]off pricers'!#REF!</definedName>
    <definedName name="TRNR_f05b6d15276c416ea2127fe0b1b49fee_0_0" hidden="1">'[115]off pricers'!#REF!</definedName>
    <definedName name="TRNR_f0a0e55824664c2c86c5b57a38cd6e43_0_0" hidden="1">'[115]off pricers'!#REF!</definedName>
    <definedName name="TRNR_f0ad573e6c8b4d7aa4f4944912e46aed_0_0" hidden="1">'[115]off pricers'!#REF!</definedName>
    <definedName name="TRNR_f0cbcaf1c6bf454aacfc897bacf8ea6a_0_0" hidden="1">#REF!</definedName>
    <definedName name="TRNR_f0e1be43ed0a4d24b8755c34f8d3423c_0_0" hidden="1">'[115]off pricers'!#REF!</definedName>
    <definedName name="TRNR_f0fe189e71b74881bd75be340c89b193_0_0" hidden="1">'[115]off pricers'!#REF!</definedName>
    <definedName name="TRNR_f10d29f1eb834788949a46692576310e_0_0" hidden="1">'[115]off pricers'!#REF!</definedName>
    <definedName name="TRNR_f1290a67a0fd4ef6bebd5284ad9ec14f_0_0" hidden="1">'[115]off pricers'!#REF!</definedName>
    <definedName name="TRNR_f156235c30ba4b5aa9f20b2422216a88_0_0" hidden="1">#REF!</definedName>
    <definedName name="TRNR_f1a321c27fb7404abdc57fe7af7570d0_0_0" hidden="1">'[115]off pricers'!#REF!</definedName>
    <definedName name="TRNR_f1ad872036504ccdadfdbf96940630d9_0_0" hidden="1">'[115]off pricers'!#REF!</definedName>
    <definedName name="TRNR_f1b6c665064b4360b36dbcba49e9ca18_0_0" hidden="1">'[115]off pricers'!#REF!</definedName>
    <definedName name="TRNR_f1b6d3b58c7942b2bba1db658f359892_0_0" hidden="1">'[115]off pricers'!#REF!</definedName>
    <definedName name="TRNR_f1cb44976208475e9390354a7839661a_0_0" hidden="1">'[115]off pricers'!#REF!</definedName>
    <definedName name="TRNR_f23098e7000b4db3a1c24e5c1a2225b7_0_0" hidden="1">'[115]off pricers'!#REF!</definedName>
    <definedName name="TRNR_f24ab826cc0f42399aff03e9f2a13261_0_0" hidden="1">'[115]off pricers'!#REF!</definedName>
    <definedName name="TRNR_f24e1dab59ea40208dfb4cbf2d4e5d57_0_0" hidden="1">'[115]off pricers'!#REF!</definedName>
    <definedName name="TRNR_f2a033b9bf0849cda418ad1d5abc36e9_0_0" hidden="1">'[115]off pricers'!#REF!</definedName>
    <definedName name="TRNR_f2b9e1e8a5a749c8b540affaba3a6d89_0_0" hidden="1">'[115]off pricers'!#REF!</definedName>
    <definedName name="TRNR_f2d130f6fb8a45d3a97ef0cd3b49ba8e_0_0" hidden="1">'[115]off pricers'!#REF!</definedName>
    <definedName name="TRNR_f2e45ba4de4b424db69ec222a2ff91c4_0_0" hidden="1">'[115]off pricers'!#REF!</definedName>
    <definedName name="TRNR_f2e4f54c6fd145f98c106f835fd26fb0_0_0" hidden="1">'[115]off pricers'!#REF!</definedName>
    <definedName name="TRNR_f32eed428a434c70900aad4c3a7eccc6_0_0" hidden="1">'[115]off pricers'!#REF!</definedName>
    <definedName name="TRNR_f330f95a55754553a477e653faf0ebd6_0_0" hidden="1">'[115]off pricers'!#REF!</definedName>
    <definedName name="TRNR_f3525b60a5014fbb8c628f87af3f2928_0_0" hidden="1">#REF!</definedName>
    <definedName name="TRNR_f37959c4c1c34407828f199194dc3464_0_0" hidden="1">'[115]off pricers'!#REF!</definedName>
    <definedName name="TRNR_f381b446f6b0422cbead759076edac4c_0_0" hidden="1">'[115]off pricers'!#REF!</definedName>
    <definedName name="TRNR_f392f1c1b0c44e5682f405c387152a8f_0_0" hidden="1">'[115]off pricers'!#REF!</definedName>
    <definedName name="TRNR_f3bc559341ac49618c92779cfaf34c07_0_0" hidden="1">'[115]off pricers'!#REF!</definedName>
    <definedName name="TRNR_f3c7fc03104d48f8bed6109ba65d9f03_0_0" hidden="1">'[115]off pricers'!#REF!</definedName>
    <definedName name="TRNR_f3d63ef9fd0d4dd6a4f3dd7446318aa7_0_0" hidden="1">'[115]off pricers'!#REF!</definedName>
    <definedName name="TRNR_f4377827d7e04b3a9fee6b3a4ad5a1cd_0_0" hidden="1">'[115]off pricers'!#REF!</definedName>
    <definedName name="TRNR_f45d49989d2b440b9588d3f2fd0c27d3_0_0" hidden="1">#REF!</definedName>
    <definedName name="TRNR_f50818ee8ddd4fc4b2c97171992613b9_0_0" hidden="1">'[115]off pricers'!#REF!</definedName>
    <definedName name="TRNR_f52f49b2ed254f66b1b4d6a4ca0f0594_0_0" hidden="1">'[115]off pricers'!#REF!</definedName>
    <definedName name="TRNR_f57c7416db654d46b55f18cee1db2622_0_0" hidden="1">#REF!</definedName>
    <definedName name="TRNR_f5a8980227014f3aa47e8c4648ea8347_0_0" hidden="1">'[115]off pricers'!#REF!</definedName>
    <definedName name="TRNR_f5d0a19b51944561a2bfb652c72ea01a_0_0" hidden="1">'[115]off pricers'!#REF!</definedName>
    <definedName name="TRNR_f629319b6e4b478c821f21b19655827c_0_0" hidden="1">'[115]off pricers'!#REF!</definedName>
    <definedName name="TRNR_f696aef4fb22418b8848d6779b22993d_0_0" hidden="1">'[115]off pricers'!#REF!</definedName>
    <definedName name="TRNR_f6a2498c123a414b8b17c01f20d34d36_0_0" hidden="1">'[115]off pricers'!#REF!</definedName>
    <definedName name="TRNR_f6b0de78c1c54947a223f9794772e9ec_0_0" hidden="1">'[115]off pricers'!#REF!</definedName>
    <definedName name="TRNR_f6be7c2ecd7844399b20f277483fb475_0_0" hidden="1">'[115]off pricers'!#REF!</definedName>
    <definedName name="TRNR_f6e0ad7772064a8493dd6cdeb385d3b3_0_0" hidden="1">'[115]off pricers'!#REF!</definedName>
    <definedName name="TRNR_f702c2edc15c4215a9771cf12e1b0ef9_0_0" hidden="1">'[115]off pricers'!#REF!</definedName>
    <definedName name="TRNR_f729c54c79b24000bee055c240465982_0_0" hidden="1">#REF!</definedName>
    <definedName name="TRNR_f72eb3c9e62e4e17bfd1bea44a0023ef_0_0" hidden="1">'[115]off pricers'!#REF!</definedName>
    <definedName name="TRNR_f72fe93809a048b58fcdf75ff39e9e57_0_0" hidden="1">'[115]off pricers'!#REF!</definedName>
    <definedName name="TRNR_f739f757d44c4011b2fafd2bdeaacbbb_0_0" hidden="1">'[115]off pricers'!#REF!</definedName>
    <definedName name="TRNR_f74707034a5e4e79a6ec8ab5a0f8ae96_0_0" hidden="1">'[115]off pricers'!#REF!</definedName>
    <definedName name="TRNR_f75f3f824cdb4c92adb4daba59b38742_0_0" hidden="1">'[115]off pricers'!#REF!</definedName>
    <definedName name="TRNR_f7b0ea9337404dc8b163ecf39c24ea72_0_0" hidden="1">'[115]off pricers'!#REF!</definedName>
    <definedName name="TRNR_f7b501c883554b7da882b4aca1c5b1a4_0_0" hidden="1">#REF!</definedName>
    <definedName name="TRNR_f7c8200ede514f07a254428d4e5f2bec_0_0" hidden="1">'[115]off pricers'!#REF!</definedName>
    <definedName name="TRNR_f7cda8285c834d9d88b016fac76a47a0_0_0" hidden="1">'[115]off pricers'!#REF!</definedName>
    <definedName name="TRNR_f7dc249b52a44465a1fc5462841cc12f_0_0" hidden="1">'[115]off pricers'!#REF!</definedName>
    <definedName name="TRNR_f80d1434b0be4bf798c1c6bf8ed91b46_0_0" hidden="1">'[115]off pricers'!#REF!</definedName>
    <definedName name="TRNR_f811141c41874c008626c11b903d752b_0_0" hidden="1">'[115]off pricers'!#REF!</definedName>
    <definedName name="TRNR_f8113800c15a4f2dbe4cd365eea2dba0_0_0" hidden="1">'[115]off pricers'!#REF!</definedName>
    <definedName name="TRNR_f8599307fddf49afbd966454fd14d0b2_0_0" hidden="1">'[115]off pricers'!#REF!</definedName>
    <definedName name="TRNR_f85fe8a7daac411798ec32d8be518e2c_0_0" hidden="1">'[115]off pricers'!#REF!</definedName>
    <definedName name="TRNR_f862772636a440eb84a34bcb4dd9c970_0_0" hidden="1">'[115]off pricers'!#REF!</definedName>
    <definedName name="TRNR_f8eb53adab214e64a94477ffa94bdf37_0_0" hidden="1">'[115]off pricers'!#REF!</definedName>
    <definedName name="TRNR_f91b44b954cf4377bccac3f4317e02db_0_0" hidden="1">'[115]off pricers'!#REF!</definedName>
    <definedName name="TRNR_f922021482804e0280476bfac8ab7bbf_0_0" hidden="1">'[115]off pricers'!#REF!</definedName>
    <definedName name="TRNR_f9311ece1eb5466bb10d358f8aa6c539_0_0" hidden="1">'[115]off pricers'!#REF!</definedName>
    <definedName name="TRNR_f939a7c9cdae490492ecabcda359bb3e_0_0" hidden="1">'[115]off pricers'!#REF!</definedName>
    <definedName name="TRNR_f947216be6994030963f7a322ea3ffd9_0_0" hidden="1">'[115]off pricers'!#REF!</definedName>
    <definedName name="TRNR_f961ecbfc8d94721b9b618e1a4e17eeb_0_0" hidden="1">'[115]off pricers'!#REF!</definedName>
    <definedName name="TRNR_f9ca9455c7944f2b8d4e7af055d34eeb_0_0" hidden="1">'[115]off pricers'!#REF!</definedName>
    <definedName name="TRNR_f9d3f61e51a44de39b37e4da56d3fe8f_0_0" hidden="1">#REF!</definedName>
    <definedName name="TRNR_f9ec8fa64bab4a95aa0fb479f13a2b59_0_0" hidden="1">'[115]off pricers'!#REF!</definedName>
    <definedName name="TRNR_fa377d862d4149e98dcd4c76d6be9057_0_0" hidden="1">#REF!</definedName>
    <definedName name="TRNR_fa705f00b5534987bde94d89d64ca984_0_0" hidden="1">'[115]off pricers'!#REF!</definedName>
    <definedName name="TRNR_fabbc579eeea4a6ab9c6cae29425a716_0_0" hidden="1">'[115]off pricers'!#REF!</definedName>
    <definedName name="TRNR_fad6d44cf1de4b52a70689986fe3ba46_0_0" hidden="1">'[115]off pricers'!#REF!</definedName>
    <definedName name="TRNR_faf7248907fb447a926893374db42bb5_0_0" hidden="1">'[115]off pricers'!#REF!</definedName>
    <definedName name="TRNR_fb353be6bab1402c931252355f4ec7b9_0_0" hidden="1">'[115]off pricers'!#REF!</definedName>
    <definedName name="TRNR_fb44633433554b228b708c3ac256fa67_0_0" hidden="1">#REF!</definedName>
    <definedName name="TRNR_fb583e2140d34dd488b406ba4a59c511_0_0" hidden="1">'[115]off pricers'!#REF!</definedName>
    <definedName name="TRNR_fb6bf9ccb83d4eba8e9f300fab05b27e_0_0" hidden="1">'[115]off pricers'!#REF!</definedName>
    <definedName name="TRNR_fb6ca07d00394fa8b27f37ba33a824ca_0_0" hidden="1">'[115]off pricers'!#REF!</definedName>
    <definedName name="TRNR_fb74b85da8514233b0ee027ee00dde53_0_0" hidden="1">#REF!</definedName>
    <definedName name="TRNR_fb9c95e2946c49c39b60058dc9d5b4c6_0_0" hidden="1">'[115]off pricers'!#REF!</definedName>
    <definedName name="TRNR_fbc4d815e60349fea9ebc7476b7290bd_0_0" hidden="1">'[115]off pricers'!#REF!</definedName>
    <definedName name="TRNR_fbd29119d79e4fdc8ea373e06dc24d88_0_0" hidden="1">'[115]off pricers'!#REF!</definedName>
    <definedName name="TRNR_fbd8b7a0bf214b6f9aeb0dacc0b27dae_0_0" hidden="1">'[115]off pricers'!#REF!</definedName>
    <definedName name="TRNR_fc2c724648c54d718ac32e6109c77837_0_0" hidden="1">'[115]off pricers'!#REF!</definedName>
    <definedName name="TRNR_fc3eef5f483c42bbad1ef411152048c3_0_0" hidden="1">'[115]off pricers'!#REF!</definedName>
    <definedName name="TRNR_fc47285aea25467eae9fd4ff7a6a32ef_0_0" hidden="1">'[115]off pricers'!#REF!</definedName>
    <definedName name="TRNR_fc9ffce93a674b36af207eb980943e66_0_0" hidden="1">'[115]off pricers'!#REF!</definedName>
    <definedName name="TRNR_fcfe2fa28b7b4d898cda96fa027eb207_0_0" hidden="1">'[115]off pricers'!#REF!</definedName>
    <definedName name="TRNR_fd02affcf12a4b5099c540747bad155c_0_0" hidden="1">'[115]off pricers'!#REF!</definedName>
    <definedName name="TRNR_fd272542279947cd978a615aca8a5f77_0_0" hidden="1">'[115]off pricers'!#REF!</definedName>
    <definedName name="TRNR_fd76c33b89b2477d9db3c770918913ea_0_0" hidden="1">'[115]off pricers'!#REF!</definedName>
    <definedName name="TRNR_fd8f22a629d04c4abd8eee8090fdc58b_0_0" hidden="1">#REF!</definedName>
    <definedName name="TRNR_fd904a6df8df42cbb7e57bae7d17b454_0_0" hidden="1">'[115]off pricers'!#REF!</definedName>
    <definedName name="TRNR_fd990401f4e44be080398eb42b848c11_0_0" hidden="1">'[115]off pricers'!#REF!</definedName>
    <definedName name="TRNR_fd9f2ab4beaa407482169c84ea9f33c4_0_0" hidden="1">'[115]off pricers'!#REF!</definedName>
    <definedName name="TRNR_fdaebc09e2e542f6ba371f7f5d236c2b_0_0" hidden="1">'[115]off pricers'!#REF!</definedName>
    <definedName name="TRNR_fdaff40267e74881bcd580b9d4c9c23d_0_0" hidden="1">'[115]off pricers'!#REF!</definedName>
    <definedName name="TRNR_fdcf7258c58d4080bc9b473faaa21947_0_0" hidden="1">'[115]off pricers'!#REF!</definedName>
    <definedName name="TRNR_fde0f61a65bf475489b993e71e307630_0_0" hidden="1">'[115]off pricers'!#REF!</definedName>
    <definedName name="TRNR_fe3b8d2f25d241bbb969ae5b1ae1189d_0_0" hidden="1">'[115]off pricers'!#REF!</definedName>
    <definedName name="TRNR_fe92d651d9a447a3913fcbda02afd5b2_0_0" hidden="1">'[115]off pricers'!#REF!</definedName>
    <definedName name="TRNR_fea32434291a45b78a6b821cdd4ac5b0_0_0" hidden="1">'[115]off pricers'!#REF!</definedName>
    <definedName name="TRNR_feb0437df3fc4c758d3f5aa099c304d0_0_0" hidden="1">'[115]off pricers'!#REF!</definedName>
    <definedName name="TRNR_fecc23e4618d4e8ea218f7df9e07c371_0_0" hidden="1">'[115]off pricers'!#REF!</definedName>
    <definedName name="TRNR_fee124b64c3a464ca91173a9546119ff_0_0" hidden="1">'[115]off pricers'!#REF!</definedName>
    <definedName name="TRNR_fee4e67cc8e74ef7a16ba2c7ddd112ef_0_0" hidden="1">'[115]off pricers'!#REF!</definedName>
    <definedName name="TRNR_fefefd134d714bd9b2c5f9bd359004c9_0_0" hidden="1">#REF!</definedName>
    <definedName name="TRNR_ff1e2719e4194304a051e22742ebdc39_0_0" hidden="1">'[115]off pricers'!#REF!</definedName>
    <definedName name="TRNR_ff2b75ec2c334e0b960d12b3c3f83143_0_0" hidden="1">'[115]off pricers'!#REF!</definedName>
    <definedName name="TRNR_ff37a9e6a0a04a82ac2670cfc2a9c79d_0_0" hidden="1">'[115]off pricers'!#REF!</definedName>
    <definedName name="TRNR_ff3b2cac101c4d1ab3019b785f16a1c2_0_0" hidden="1">'[115]off pricers'!#REF!</definedName>
    <definedName name="TRNR_ff6da02979da42c1be388b082f356441_0_0" hidden="1">'[115]off pricers'!#REF!</definedName>
    <definedName name="TRNR_ff6e14d21c3f4a3aa849bfae99698e01_0_0" hidden="1">'[115]off pricers'!#REF!</definedName>
    <definedName name="TRNR_ff6fac251c9e4833a334ac5c8d690b69_0_0" hidden="1">'[115]off pricers'!#REF!</definedName>
    <definedName name="TRNR_ff6fbf8e27384b98abc217382766e1e3_0_0" hidden="1">'[115]off pricers'!#REF!</definedName>
    <definedName name="TRNR_ff82cd20f2ac412386d63bcd8f6750b2_0_0" hidden="1">'[115]off pricers'!#REF!</definedName>
    <definedName name="TRNR_ffd2b690535a460dbc4c558b6596edaf_0_0" hidden="1">'[115]off pricers'!#REF!</definedName>
    <definedName name="TRNR_ffee76a6713f494c8980372ebb9676e7_0_0" hidden="1">'[115]off pricers'!#REF!</definedName>
    <definedName name="trsu" localSheetId="8" hidden="1">{#N/A,#N/A,FALSE,"Aging Summary";#N/A,#N/A,FALSE,"Ratio Analysis";#N/A,#N/A,FALSE,"Test 120 Day Accts";#N/A,#N/A,FALSE,"Tickmarks"}</definedName>
    <definedName name="trsu" localSheetId="2" hidden="1">{#N/A,#N/A,FALSE,"Aging Summary";#N/A,#N/A,FALSE,"Ratio Analysis";#N/A,#N/A,FALSE,"Test 120 Day Accts";#N/A,#N/A,FALSE,"Tickmarks"}</definedName>
    <definedName name="trsu" localSheetId="7" hidden="1">{#N/A,#N/A,FALSE,"Aging Summary";#N/A,#N/A,FALSE,"Ratio Analysis";#N/A,#N/A,FALSE,"Test 120 Day Accts";#N/A,#N/A,FALSE,"Tickmarks"}</definedName>
    <definedName name="trsu" hidden="1">{#N/A,#N/A,FALSE,"Aging Summary";#N/A,#N/A,FALSE,"Ratio Analysis";#N/A,#N/A,FALSE,"Test 120 Day Accts";#N/A,#N/A,FALSE,"Tickmarks"}</definedName>
    <definedName name="TRx">'[94]Raw Data - Rx''s'!$A$4:$A$511</definedName>
    <definedName name="TRxData">'[94]Raw Data - Rx''s'!$A$4:$AT$511</definedName>
    <definedName name="ttt" localSheetId="8" hidden="1">{"PR1","pr1",TRUE,"Sch PR-1"}</definedName>
    <definedName name="ttt" localSheetId="2" hidden="1">{"PR1","pr1",TRUE,"Sch PR-1"}</definedName>
    <definedName name="ttt" localSheetId="7" hidden="1">{"PR1","pr1",TRUE,"Sch PR-1"}</definedName>
    <definedName name="ttt" hidden="1">{"PR1","pr1",TRUE,"Sch PR-1"}</definedName>
    <definedName name="tttt" localSheetId="8" hidden="1">{"PR1","pr1",TRUE,"Sch PR-1"}</definedName>
    <definedName name="tttt" localSheetId="2" hidden="1">{"PR1","pr1",TRUE,"Sch PR-1"}</definedName>
    <definedName name="tttt" localSheetId="7" hidden="1">{"PR1","pr1",TRUE,"Sch PR-1"}</definedName>
    <definedName name="tttt" hidden="1">{"PR1","pr1",TRUE,"Sch PR-1"}</definedName>
    <definedName name="ttttt" localSheetId="8" hidden="1">{"PR1","pr1",TRUE,"Sch PR-1"}</definedName>
    <definedName name="ttttt" localSheetId="2" hidden="1">{"PR1","pr1",TRUE,"Sch PR-1"}</definedName>
    <definedName name="ttttt" localSheetId="7" hidden="1">{"PR1","pr1",TRUE,"Sch PR-1"}</definedName>
    <definedName name="ttttt" hidden="1">{"PR1","pr1",TRUE,"Sch PR-1"}</definedName>
    <definedName name="TUpdate">1</definedName>
    <definedName name="Turnover">[117]P_L!#REF!,[117]P_L!#REF!,[117]P_L!#REF!,[117]P_L!#REF!,[117]P_L!#REF!,[117]P_L!#REF!,[117]P_L!#REF!,[117]P_L!#REF!</definedName>
    <definedName name="TYPE">'[12]Option Portfolio'!$Y$1:$Y$65536</definedName>
    <definedName name="UniqueRange_0">[118]EVA!$N$39</definedName>
    <definedName name="UniqueRange_1">[118]EVA!$J$39</definedName>
    <definedName name="UniqueRange_2">[118]EVA!$L$39</definedName>
    <definedName name="UniqueRange_3">[118]EVA!$H$39</definedName>
    <definedName name="unit02">'[2]Rev Drivers'!$BB$57</definedName>
    <definedName name="unit03">'[2]Rev Drivers'!$BC$57</definedName>
    <definedName name="unitadd01">'[2]Rev Drivers'!$BA$64</definedName>
    <definedName name="unitadd02">'[2]Rev Drivers'!$BB$64</definedName>
    <definedName name="unitgro00">'[2]Rev Drivers'!$AZ$71</definedName>
    <definedName name="unitgro01">'[2]Rev Drivers'!$BA$71</definedName>
    <definedName name="unitgro02">'[2]Rev Drivers'!$BB$71</definedName>
    <definedName name="unitgro03">'[2]Rev Drivers'!$BC$71</definedName>
    <definedName name="unitgrowth01">'[2]Rev Drivers'!$BA$16</definedName>
    <definedName name="unitgrowth02">'[2]Rev Drivers'!$BB$16</definedName>
    <definedName name="units">[22]Income!$A$5:$AH$67</definedName>
    <definedName name="units00">'[2]Rev Drivers'!$AZ$57</definedName>
    <definedName name="units01">'[2]Rev Drivers'!$BA$57</definedName>
    <definedName name="units02">'[2]Rev Drivers'!$BB$15</definedName>
    <definedName name="units03">'[2]Rev Drivers'!$BC$57</definedName>
    <definedName name="units06">'[56]Printable Financial Model'!$AM$70</definedName>
    <definedName name="unitsos03">'[15]Forecast Financial'!$L$127</definedName>
    <definedName name="unitsos04">'[15]Forecast Financial'!$R$127</definedName>
    <definedName name="unitsos05">'[15]Forecast Financial'!$Y$127</definedName>
    <definedName name="unitsos06">'[15]Forecast Financial'!$AE$127</definedName>
    <definedName name="unitsos07">'[15]Forecast Financial'!$AK$127</definedName>
    <definedName name="unitsos08">'[15]Forecast Financial'!$AQ$127</definedName>
    <definedName name="Universe">'[119]TR Call-in Sheet'!$A$6:INDEX('[119]TR Call-in Sheet'!$A$6:$A$10000,COUNTA('[119]TR Call-in Sheet'!$A$6:$A$10000),1)</definedName>
    <definedName name="Update_">LEFT('[119]TR Call-in Sheet'!$B$5,1)&amp;LEFT('[119]TR Call-in Sheet'!$E$5,1)&amp;LEFT('[119]TR Call-in Sheet'!$F$5,1)&amp;LEFT('[119]TR Call-in Sheet'!$L$5,1)&amp;LEFT('[119]TR Call-in Sheet'!$R$5,1)&amp;LEFT('[119]TR Call-in Sheet'!$X$5,1)&amp;LEFT('[119]TR Call-in Sheet'!$AD$5,1)</definedName>
    <definedName name="upper_left1">#REF!</definedName>
    <definedName name="upper_left2">#REF!</definedName>
    <definedName name="US_EP_Depr_2003">'[71]E&amp;P'!$H$377</definedName>
    <definedName name="US_EP_Depr_2004">'[20]E&amp;P'!$P$224</definedName>
    <definedName name="US_EP_NI_2004">'[20]E&amp;P'!$P$230</definedName>
    <definedName name="USDrate">'[47]Entry Area'!$C$62</definedName>
    <definedName name="USGasProd_2004">'[20]E&amp;P'!$P$5</definedName>
    <definedName name="USOilProd_2004">'[20]E&amp;P'!$P$4</definedName>
    <definedName name="USops">[22]Income!$A$69:$AH$158</definedName>
    <definedName name="USOtherCosts_2004">'[20]E&amp;P'!$P$237</definedName>
    <definedName name="USProd_2004">'[20]E&amp;P'!$P$6</definedName>
    <definedName name="USProdCosts_2004">'[20]E&amp;P'!$P$235</definedName>
    <definedName name="Value_to_TargetPrice_at_9mult">[48]SensitivityA!$E$36</definedName>
    <definedName name="ValueDate">[47]Analytics!$D$8</definedName>
    <definedName name="Valuepage" localSheetId="8">#REF!</definedName>
    <definedName name="Valuepage" localSheetId="7">#REF!</definedName>
    <definedName name="Valuepage">#REF!</definedName>
    <definedName name="Vascular">[93]QuartRev!$AI$2:$CD$71</definedName>
    <definedName name="ver1.0" hidden="1">#REF!</definedName>
    <definedName name="ver1.01" localSheetId="8" hidden="1">#REF!</definedName>
    <definedName name="ver1.01" localSheetId="2" hidden="1">#REF!</definedName>
    <definedName name="ver1.01" localSheetId="7" hidden="1">#REF!</definedName>
    <definedName name="ver1.01" hidden="1">#REF!</definedName>
    <definedName name="ver1.1" localSheetId="8" hidden="1">#REF!</definedName>
    <definedName name="ver1.1" localSheetId="7" hidden="1">#REF!</definedName>
    <definedName name="ver1.1" hidden="1">#REF!</definedName>
    <definedName name="Vol1Table">'[12]Entry Area'!$C$306:$L$368</definedName>
    <definedName name="Vol2Table">'[12]Entry Area'!$B$306:$L$368</definedName>
    <definedName name="VolumeCell" localSheetId="11">[6]Sheet1!$X$8</definedName>
    <definedName name="VolumeCell">[6]Sheet1!$X$8</definedName>
    <definedName name="VolumeComplement" localSheetId="11">[6]Sheet1!$Y$8</definedName>
    <definedName name="VolumeComplement">[6]Sheet1!$Y$8</definedName>
    <definedName name="VRC" localSheetId="8">[32]cmp!#REF!</definedName>
    <definedName name="VRC" localSheetId="7">[32]cmp!#REF!</definedName>
    <definedName name="VRC">[32]cmp!#REF!</definedName>
    <definedName name="vxcz"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vxcz"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ACC_1">'[24]Income Statement_VDF'!$Q$44</definedName>
    <definedName name="WACC_2">'[24]Income Statement_VDF'!$P$44</definedName>
    <definedName name="WACC_3">'[24]Income Statement_VDF'!$O$44</definedName>
    <definedName name="WACC_fore">[24]WACC_VDF!$J$20</definedName>
    <definedName name="WACC_P">'[24]Income Statement_VDF'!$R$44</definedName>
    <definedName name="we"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hat"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hat"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IZARD_3YRATCF">#REF!</definedName>
    <definedName name="WIZARD_3YREBITDA">#REF!</definedName>
    <definedName name="WIZARD_3YRSECGROWTH">#REF!</definedName>
    <definedName name="WIZARD_AVGTRADINGVOLUME">#REF!</definedName>
    <definedName name="WIZARD_BKVALSHR">#REF!</definedName>
    <definedName name="WIZARD_BURNRATE">#REF!</definedName>
    <definedName name="WIZARD_CASH">#REF!</definedName>
    <definedName name="WIZARD_DATEOFSUBMISSION">#REF!</definedName>
    <definedName name="WIZARD_DEBTEBITDA">#REF!</definedName>
    <definedName name="WIZARD_DIVYIELD">#REF!</definedName>
    <definedName name="WIZARD_EARNINGS">#REF!</definedName>
    <definedName name="WIZARD_EBITDABYSHROO">#REF!</definedName>
    <definedName name="WIZARD_EVBYEBITDAOO">#REF!</definedName>
    <definedName name="WIZARD_EVINVCAP">#REF!</definedName>
    <definedName name="WIZARD_INTCOVERAGE">#REF!</definedName>
    <definedName name="WIZARD_LTDEBT">#REF!</definedName>
    <definedName name="WIZARD_MARKETCAP">#REF!</definedName>
    <definedName name="WIZARD_NETCASHSHR">#REF!</definedName>
    <definedName name="WIZARD_NETDEBTCAP">#REF!</definedName>
    <definedName name="WIZARD_OPERMARGIN">#REF!</definedName>
    <definedName name="WIZARD_PACINGS">#REF!</definedName>
    <definedName name="WIZARD_PRICEESTNAV">#REF!</definedName>
    <definedName name="WIZARD_RATING">#REF!</definedName>
    <definedName name="WIZARD_REVENUES">#REF!</definedName>
    <definedName name="WIZARD_ROAA">#REF!</definedName>
    <definedName name="WIZARD_ROAE">#REF!</definedName>
    <definedName name="WIZARD_ROE">#REF!</definedName>
    <definedName name="WIZARD_ROIC">#REF!</definedName>
    <definedName name="WIZARD_SHARESOUT">#REF!</definedName>
    <definedName name="WIZARD_STATIONBCF">#REF!</definedName>
    <definedName name="WIZARD_STATIONREV">#REF!</definedName>
    <definedName name="WIZARD_TICKER">#REF!</definedName>
    <definedName name="WIZARD_TOTDEBTCAP">#REF!</definedName>
    <definedName name="WIZARD_Y1CAPREVS2">#REF!</definedName>
    <definedName name="WIZARD_Y1CASHCYEPSS1">#REF!</definedName>
    <definedName name="WIZARD_Y1CASHCYPES1">#REF!</definedName>
    <definedName name="WIZARD_Y1CYPES1">#REF!</definedName>
    <definedName name="WIZARD_Y1CYREVS2">#REF!</definedName>
    <definedName name="WIZARD_Y1CYS1">#REF!</definedName>
    <definedName name="WIZARD_Y1EBITDAYRS2">#REF!</definedName>
    <definedName name="WIZARD_Y1EMVBYREV">#REF!</definedName>
    <definedName name="WIZARD_Y1EVEBITDAS2">#REF!</definedName>
    <definedName name="WIZARD_Y1PES1">#REF!</definedName>
    <definedName name="WIZARD_Y1Q1S1">#REF!</definedName>
    <definedName name="WIZARD_Y1Q1S2">#REF!</definedName>
    <definedName name="WIZARD_Y1Q2S1">#REF!</definedName>
    <definedName name="WIZARD_Y1Q2S2">#REF!</definedName>
    <definedName name="WIZARD_Y1Q3S1">#REF!</definedName>
    <definedName name="WIZARD_Y1Q3S2">#REF!</definedName>
    <definedName name="WIZARD_Y1Q4S1">#REF!</definedName>
    <definedName name="WIZARD_Y1Q4S2">#REF!</definedName>
    <definedName name="WIZARD_Y1S1">#REF!</definedName>
    <definedName name="WIZARD_Y1S2">#REF!</definedName>
    <definedName name="WIZARD_Y1YEARS1">#REF!</definedName>
    <definedName name="WIZARD_Y1YEARS2">#REF!</definedName>
    <definedName name="WIZARD_Y2EMVBYREV">#REF!</definedName>
    <definedName name="WIZARD_Y2PES1">#REF!</definedName>
    <definedName name="WIZARD_Y2Q1S1">#REF!</definedName>
    <definedName name="WIZARD_Y2Q1S2">#REF!</definedName>
    <definedName name="WIZARD_Y2Q2S1">#REF!</definedName>
    <definedName name="WIZARD_Y2Q2S2">#REF!</definedName>
    <definedName name="WIZARD_Y2Q3S1">#REF!</definedName>
    <definedName name="WIZARD_Y2Q3S2">#REF!</definedName>
    <definedName name="WIZARD_Y2Q4S1">#REF!</definedName>
    <definedName name="WIZARD_Y2Q4S2">#REF!</definedName>
    <definedName name="WIZARD_Y2S1">#REF!</definedName>
    <definedName name="WIZARD_Y2S2">#REF!</definedName>
    <definedName name="WIZARD_Y2YEARS2">#REF!</definedName>
    <definedName name="WIZARD_Y3EMVBYREV">#REF!</definedName>
    <definedName name="WIZARD_Y3PES1">#REF!</definedName>
    <definedName name="WIZARD_Y3Q1S1">#REF!</definedName>
    <definedName name="WIZARD_Y3Q1S2">#REF!</definedName>
    <definedName name="WIZARD_Y3Q2S1">#REF!</definedName>
    <definedName name="WIZARD_Y3Q2S2">#REF!</definedName>
    <definedName name="WIZARD_Y3Q3S1">#REF!</definedName>
    <definedName name="WIZARD_Y3Q3S2">#REF!</definedName>
    <definedName name="WIZARD_Y3Q4S1">#REF!</definedName>
    <definedName name="WIZARD_Y3Q4S2">#REF!</definedName>
    <definedName name="WIZARD_Y3S1">#REF!</definedName>
    <definedName name="WIZARD_Y3S2">#REF!</definedName>
    <definedName name="WIZARD_Y3YEARS2">#REF!</definedName>
    <definedName name="WIZARD_YEARSOFCASH">#REF!</definedName>
    <definedName name="WORLDWIDE">[97]iQ_US_CoreIndustrials!$A$161:$AM$183</definedName>
    <definedName name="WPI_1" localSheetId="11">#REF!</definedName>
    <definedName name="WPI_2" localSheetId="11">#REF!</definedName>
    <definedName name="WPI_3" localSheetId="11">#REF!</definedName>
    <definedName name="WPI_4" localSheetId="11">#REF!</definedName>
    <definedName name="wrn.3yearplan." localSheetId="2" hidden="1">{#N/A,#N/A,FALSE,"Assumptions";#N/A,#N/A,FALSE,"P&amp;L";#N/A,#N/A,FALSE,"CashFlow";#N/A,#N/A,FALSE,"BalSheet";#N/A,#N/A,FALSE,"Volume";#N/A,#N/A,FALSE,"FeeIncome";#N/A,#N/A,FALSE,"OperExp";#N/A,#N/A,FALSE,"WASI";#N/A,#N/A,FALSE,"EquityInv"}</definedName>
    <definedName name="wrn.3yearplan." hidden="1">{#N/A,#N/A,FALSE,"Assumptions";#N/A,#N/A,FALSE,"P&amp;L";#N/A,#N/A,FALSE,"CashFlow";#N/A,#N/A,FALSE,"BalSheet";#N/A,#N/A,FALSE,"Volume";#N/A,#N/A,FALSE,"FeeIncome";#N/A,#N/A,FALSE,"OperExp";#N/A,#N/A,FALSE,"WASI";#N/A,#N/A,FALSE,"EquityInv"}</definedName>
    <definedName name="wrn.abt." localSheetId="2" hidden="1">{"ww",#N/A,FALSE,"Hospital Products";"us",#N/A,FALSE,"Hospital Products";"in",#N/A,FALSE,"Hospital Products"}</definedName>
    <definedName name="wrn.abt." hidden="1">{"ww",#N/A,FALSE,"Hospital Products";"us",#N/A,FALSE,"Hospital Products";"in",#N/A,FALSE,"Hospital Products"}</definedName>
    <definedName name="wrn.Aging._.and._.Trend._.Analysis." localSheetId="8"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PH._.Full._.Report." localSheetId="8" hidden="1">{"Qearn1",#N/A,FALSE,"Qearn";"Qearn2",#N/A,FALSE,"Qearn";"qmargin",#N/A,FALSE,"Qmargin";"cashflow",#N/A,FALSE,"Cashflow"}</definedName>
    <definedName name="wrn.AGPH._.Full._.Report." localSheetId="2" hidden="1">{"Qearn1",#N/A,FALSE,"Qearn";"Qearn2",#N/A,FALSE,"Qearn";"qmargin",#N/A,FALSE,"Qmargin";"cashflow",#N/A,FALSE,"Cashflow"}</definedName>
    <definedName name="wrn.AGPH._.Full._.Report." localSheetId="7" hidden="1">{"Qearn1",#N/A,FALSE,"Qearn";"Qearn2",#N/A,FALSE,"Qearn";"qmargin",#N/A,FALSE,"Qmargin";"cashflow",#N/A,FALSE,"Cashflow"}</definedName>
    <definedName name="wrn.AGPH._.Full._.Report." hidden="1">{"Qearn1",#N/A,FALSE,"Qearn";"Qearn2",#N/A,FALSE,"Qearn";"qmargin",#N/A,FALSE,"Qmargin";"cashflow",#N/A,FALSE,"Cashflow"}</definedName>
    <definedName name="wrn.ALL." localSheetId="8" hidden="1">{"INCOME",#N/A,FALSE,"Metrocall";"VALUE",#N/A,FALSE,"Metrocall"}</definedName>
    <definedName name="wrn.ALL." localSheetId="2" hidden="1">{"INCOME",#N/A,FALSE,"Metrocall";"VALUE",#N/A,FALSE,"Metrocall"}</definedName>
    <definedName name="wrn.ALL." localSheetId="7" hidden="1">{"INCOME",#N/A,FALSE,"Metrocall";"VALUE",#N/A,FALSE,"Metrocall"}</definedName>
    <definedName name="wrn.ALL." hidden="1">{"INCOME",#N/A,FALSE,"Metrocall";"VALUE",#N/A,FALSE,"Metrocall"}</definedName>
    <definedName name="wrn.all._.comps." localSheetId="2" hidden="1">{"equity comps",#N/A,FALSE,"CS Comps";"equity comps",#N/A,FALSE,"PS Comps";"equity comps",#N/A,FALSE,"GIC_Comps";"equity comps",#N/A,FALSE,"GIC2_Comps";"debt comps",#N/A,FALSE,"CS Comps";"debt comps",#N/A,FALSE,"PS Comps";"debt comps",#N/A,FALSE,"GIC_Comps";"debt comps",#N/A,FALSE,"GIC2_Comps"}</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new" localSheetId="8" hidden="1">{"INCOME",#N/A,FALSE,"Metrocall";"VALUE",#N/A,FALSE,"Metrocall"}</definedName>
    <definedName name="wrn.ALL.new" localSheetId="2" hidden="1">{"INCOME",#N/A,FALSE,"Metrocall";"VALUE",#N/A,FALSE,"Metrocall"}</definedName>
    <definedName name="wrn.ALL.new" localSheetId="7" hidden="1">{"INCOME",#N/A,FALSE,"Metrocall";"VALUE",#N/A,FALSE,"Metrocall"}</definedName>
    <definedName name="wrn.ALL.new" hidden="1">{"INCOME",#N/A,FALSE,"Metrocall";"VALUE",#N/A,FALSE,"Metrocall"}</definedName>
    <definedName name="wrn.Back._.Page." localSheetId="2" hidden="1">{"Back Page",#N/A,FALSE,"Front and Back"}</definedName>
    <definedName name="wrn.Back._.Page." hidden="1">{"Back Page",#N/A,FALSE,"Front and Back"}</definedName>
    <definedName name="wrn.BGEN." localSheetId="2" hidden="1">{"Revenue",#N/A,FALSE,"Revenue";"QEarn1",#N/A,FALSE,"Qearn";"QEarn2",#N/A,FALSE,"Qearn";"QMargin",#N/A,FALSE,"Margin";"Cashflow",#N/A,FALSE,"Cashflow";"Product Pipeline",#N/A,FALSE,"Product Pipeline";"Comment Model",#N/A,FALSE,"Comment P&amp;L"}</definedName>
    <definedName name="wrn.BGEN." hidden="1">{"Revenue",#N/A,FALSE,"Revenue";"QEarn1",#N/A,FALSE,"Qearn";"QEarn2",#N/A,FALSE,"Qearn";"QMargin",#N/A,FALSE,"Margin";"Cashflow",#N/A,FALSE,"Cashflow";"Product Pipeline",#N/A,FALSE,"Product Pipeline";"Comment Model",#N/A,FALSE,"Comment P&amp;L"}</definedName>
    <definedName name="wrn.BUDGET." localSheetId="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 hidden="1">{#N/A,#N/A,FALSE,"Total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b." localSheetId="2"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getb." hidden="1">{#N/A,#N/A,FALSE,"Total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CHART." localSheetId="8" hidden="1">{"CHART",#N/A,FALSE,"Arch Communications"}</definedName>
    <definedName name="wrn.CHART." localSheetId="2" hidden="1">{"CHART",#N/A,FALSE,"Arch Communications"}</definedName>
    <definedName name="wrn.CHART." localSheetId="7" hidden="1">{"CHART",#N/A,FALSE,"Arch Communications"}</definedName>
    <definedName name="wrn.CHART." hidden="1">{"CHART",#N/A,FALSE,"Arch Communications"}</definedName>
    <definedName name="wrn.chart.new" localSheetId="8" hidden="1">{"CHART",#N/A,FALSE,"Arch Communications"}</definedName>
    <definedName name="wrn.chart.new" localSheetId="2" hidden="1">{"CHART",#N/A,FALSE,"Arch Communications"}</definedName>
    <definedName name="wrn.chart.new" localSheetId="7" hidden="1">{"CHART",#N/A,FALSE,"Arch Communications"}</definedName>
    <definedName name="wrn.chart.new" hidden="1">{"CHART",#N/A,FALSE,"Arch Communications"}</definedName>
    <definedName name="wrn.Comcast." localSheetId="2" hidden="1">{"EPS_one",#N/A,FALSE,"96-02 EPS";"EPS_two",#N/A,FALSE,"96-02 EPS";"Newrev_one",#N/A,FALSE,"New rev 97 - 02";"Newrev_two",#N/A,FALSE,"New rev 97 - 02";"cable_one",#N/A,FALSE,"cable 96-02";"cable_two",#N/A,FALSE,"cable 96-02";"data.page",#N/A,FALSE,"Data_page"}</definedName>
    <definedName name="wrn.Comcast." hidden="1">{"EPS_one",#N/A,FALSE,"96-02 EPS";"EPS_two",#N/A,FALSE,"96-02 EPS";"Newrev_one",#N/A,FALSE,"New rev 97 - 02";"Newrev_two",#N/A,FALSE,"New rev 97 - 02";"cable_one",#N/A,FALSE,"cable 96-02";"cable_two",#N/A,FALSE,"cable 96-02";"data.page",#N/A,FALSE,"Data_page"}</definedName>
    <definedName name="wrn.complete." localSheetId="2" hidden="1">{"sales",#N/A,FALSE,"AGN Model";"p&amp;L growth",#N/A,FALSE,"AGN Model";"cash flow",#N/A,FALSE,"AGN Model";"balance sheet",#N/A,FALSE,"AGN Model"}</definedName>
    <definedName name="wrn.complete." hidden="1">{"sales",#N/A,FALSE,"AGN Model";"p&amp;L growth",#N/A,FALSE,"AGN Model";"cash flow",#N/A,FALSE,"AGN Model";"balance sheet",#N/A,FALSE,"AGN Model"}</definedName>
    <definedName name="wrn.CONSOLIDATION." localSheetId="2"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RR." localSheetId="8" hidden="1">{"INCSTMT1",#N/A,FALSE,"COR";"INCSTMT2",#N/A,FALSE,"COR"}</definedName>
    <definedName name="wrn.CORR." localSheetId="2" hidden="1">{"INCSTMT1",#N/A,FALSE,"COR";"INCSTMT2",#N/A,FALSE,"COR"}</definedName>
    <definedName name="wrn.CORR." localSheetId="11" hidden="1">{"INCSTMT1",#N/A,FALSE,"COR";"INCSTMT2",#N/A,FALSE,"COR"}</definedName>
    <definedName name="wrn.CORR." localSheetId="7" hidden="1">{"INCSTMT1",#N/A,FALSE,"COR";"INCSTMT2",#N/A,FALSE,"COR"}</definedName>
    <definedName name="wrn.CORR." hidden="1">{"INCSTMT1",#N/A,FALSE,"COR";"INCSTMT2",#N/A,FALSE,"COR"}</definedName>
    <definedName name="wrn.detail." localSheetId="2" hidden="1">{"detail1",#N/A,FALSE,"Sheet1";"detail2",#N/A,FALSE,"Sheet1";"detail3",#N/A,FALSE,"Sheet1";"detail4",#N/A,FALSE,"Sheet1";"detail5",#N/A,FALSE,"Sheet1";"detail6",#N/A,FALSE,"Sheet1";"detail7",#N/A,FALSE,"Sheet1";"detail8",#N/A,FALSE,"Sheet1";"detail9",#N/A,FALSE,"Sheet1"}</definedName>
    <definedName name="wrn.detail." hidden="1">{"detail1",#N/A,FALSE,"Sheet1";"detail2",#N/A,FALSE,"Sheet1";"detail3",#N/A,FALSE,"Sheet1";"detail4",#N/A,FALSE,"Sheet1";"detail5",#N/A,FALSE,"Sheet1";"detail6",#N/A,FALSE,"Sheet1";"detail7",#N/A,FALSE,"Sheet1";"detail8",#N/A,FALSE,"Sheet1";"detail9",#N/A,FALSE,"Sheet1"}</definedName>
    <definedName name="wrn.Detailed._.P._.and._.L." localSheetId="2" hidden="1">{"P and L Detail Page 1",#N/A,FALSE,"Data";"P and L Detail Page 2",#N/A,FALSE,"Data"}</definedName>
    <definedName name="wrn.Detailed._.P._.and._.L." hidden="1">{"P and L Detail Page 1",#N/A,FALSE,"Data";"P and L Detail Page 2",#N/A,FALSE,"Data"}</definedName>
    <definedName name="wrn.dil_anal." localSheetId="2" hidden="1">{"hiden",#N/A,FALSE,"14";"hidden",#N/A,FALSE,"16";"hidden",#N/A,FALSE,"18";"hidden",#N/A,FALSE,"20"}</definedName>
    <definedName name="wrn.dil_anal." hidden="1">{"hiden",#N/A,FALSE,"14";"hidden",#N/A,FALSE,"16";"hidden",#N/A,FALSE,"18";"hidden",#N/A,FALSE,"20"}</definedName>
    <definedName name="wrn.djall." localSheetId="2" hidden="1">{"djcash",#N/A,FALSE,"DJann";"djinc",#N/A,FALSE,"DJann";"djtaxes",#N/A,FALSE,"DJann";"djbuspub",#N/A,FALSE,"DJann";"djwall",#N/A,FALSE,"DJann";"djcompprs",#N/A,FALSE,"DJann";"djteler",#N/A,FALSE,"DJann"}</definedName>
    <definedName name="wrn.djall." hidden="1">{"djcash",#N/A,FALSE,"DJann";"djinc",#N/A,FALSE,"DJann";"djtaxes",#N/A,FALSE,"DJann";"djbuspub",#N/A,FALSE,"DJann";"djwall",#N/A,FALSE,"DJann";"djcompprs",#N/A,FALSE,"DJann";"djteler",#N/A,FALSE,"DJann"}</definedName>
    <definedName name="wrn.document." localSheetId="2" hidden="1">{"comp",#N/A,FALSE,"SPEC";"footnotes",#N/A,FALSE,"SPEC"}</definedName>
    <definedName name="wrn.document." hidden="1">{"comp",#N/A,FALSE,"SPEC";"footnotes",#N/A,FALSE,"SPEC"}</definedName>
    <definedName name="wrn.documentaero." localSheetId="2" hidden="1">{"comps2",#N/A,FALSE,"AERO";"footnotes",#N/A,FALSE,"AERO"}</definedName>
    <definedName name="wrn.documentaero." hidden="1">{"comps2",#N/A,FALSE,"AERO";"footnotes",#N/A,FALSE,"AERO"}</definedName>
    <definedName name="wrn.documenthand." localSheetId="2" hidden="1">{"comps",#N/A,FALSE,"HANDPACK";"footnotes",#N/A,FALSE,"HANDPACK"}</definedName>
    <definedName name="wrn.documenthand." hidden="1">{"comps",#N/A,FALSE,"HANDPACK";"footnotes",#N/A,FALSE,"HANDPACK"}</definedName>
    <definedName name="wrn.Earnings._.Model." localSheetId="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pall." localSheetId="2" hidden="1">{"ecpcash",#N/A,FALSE,"ECPann";"ecpinc",#N/A,FALSE,"ECPann";"ecpindia",#N/A,FALSE,"ECPann";"ecpmun",#N/A,FALSE,"ECPann";"ecpphoenix",#N/A,FALSE,"ECPann";"ecpothe",#N/A,FALSE,"ECPann";"ecpbalsht",#N/A,FALSE,"ECPann"}</definedName>
    <definedName name="wrn.ecpall." hidden="1">{"ecpcash",#N/A,FALSE,"ECPann";"ecpinc",#N/A,FALSE,"ECPann";"ecpindia",#N/A,FALSE,"ECPann";"ecpmun",#N/A,FALSE,"ECPann";"ecpphoenix",#N/A,FALSE,"ECPann";"ecpothe",#N/A,FALSE,"ECPann";"ecpbalsht",#N/A,FALSE,"ECPann"}</definedName>
    <definedName name="wrn.ENTIRE." localSheetId="2"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 hidden="1">{"INCOMEannual1",#N/A,FALSE,"income";"INCOMEannual2",#N/A,FALSE,"income";"INCOMEquarterly1",#N/A,FALSE,"income";"INCOMEquarterly2",#N/A,FALSE,"income";"INCOMEcalendarized1",#N/A,FALSE,"income";"INCOMEcalendarized2",#N/A,FALSE,"income";"QTRSTATISTICSstatistics",#N/A,FALSE,"Qtr statistics";"YEARSTATISTICSstatistics",#N/A,FALSE,"Yr statistics";"CASHFLOWcashflow",#N/A,FALSE,"cash flow";"DEBTdebt1",#N/A,FALSE,"debt";"DEBTdebt2",#N/A,FALSE,"debt";"VALUATIONprice",#N/A,FALSE,"valuation"}</definedName>
    <definedName name="wrn.entireINCOME." localSheetId="2" hidden="1">{"INCOMEannual2",#N/A,FALSE,"income";"INCOMEannual1",#N/A,FALSE,"income";"INCOMEquarterly1",#N/A,FALSE,"income";"INCOMEquarterly2",#N/A,FALSE,"income";"INCOMEcalendarized1",#N/A,FALSE,"income"}</definedName>
    <definedName name="wrn.entireINCOME." hidden="1">{"INCOMEannual2",#N/A,FALSE,"income";"INCOMEannual1",#N/A,FALSE,"income";"INCOMEquarterly1",#N/A,FALSE,"income";"INCOMEquarterly2",#N/A,FALSE,"income";"INCOMEcalendarized1",#N/A,FALSE,"income"}</definedName>
    <definedName name="wrn.equity._.comps." localSheetId="2" hidden="1">{"equity comps",#N/A,FALSE,"CS Comps";"equity comps",#N/A,FALSE,"PS Comps";"equity comps",#N/A,FALSE,"GIC_Comps";"equity comps",#N/A,FALSE,"GIC2_Comps"}</definedName>
    <definedName name="wrn.equity._.comps." hidden="1">{"equity comps",#N/A,FALSE,"CS Comps";"equity comps",#N/A,FALSE,"PS Comps";"equity comps",#N/A,FALSE,"GIC_Comps";"equity comps",#N/A,FALSE,"GIC2_Comps"}</definedName>
    <definedName name="wrn.External." localSheetId="2" hidden="1">{"External_Annual_Income",#N/A,FALSE,"External";"External_Quarterly_Income",#N/A,FALSE,"External"}</definedName>
    <definedName name="wrn.External." hidden="1">{"External_Annual_Income",#N/A,FALSE,"External";"External_Quarterly_Income",#N/A,FALSE,"External"}</definedName>
    <definedName name="wrn.external.2" localSheetId="2" hidden="1">{"External_Annual_Income",#N/A,FALSE,"External";"External_Quarterly_Income",#N/A,FALSE,"External"}</definedName>
    <definedName name="wrn.external.2" hidden="1">{"External_Annual_Income",#N/A,FALSE,"External";"External_Quarterly_Income",#N/A,FALSE,"External"}</definedName>
    <definedName name="wrn.Financial._.Output." localSheetId="2" hidden="1">{"P and L",#N/A,FALSE,"Financial Output";"Cashflow",#N/A,FALSE,"Financial Output";"Balance Sheet",#N/A,FALSE,"Financial Output"}</definedName>
    <definedName name="wrn.Financial._.Output." hidden="1">{"P and L",#N/A,FALSE,"Financial Output";"Cashflow",#N/A,FALSE,"Financial Output";"Balance Sheet",#N/A,FALSE,"Financial Output"}</definedName>
    <definedName name="wrn.Five._.Year._.Record." localSheetId="2" hidden="1">{"Five Year Record",#N/A,FALSE,"Front and Back"}</definedName>
    <definedName name="wrn.Five._.Year._.Record." hidden="1">{"Five Year Record",#N/A,FALSE,"Front and Back"}</definedName>
    <definedName name="wrn.FOschedules." localSheetId="2" hidden="1">{"FOschedule1",#N/A,FALSE,"Sheet1";"FOschedule2",#N/A,FALSE,"Sheet1";"FOschedule3",#N/A,FALSE,"Sheet1"}</definedName>
    <definedName name="wrn.FOschedules." hidden="1">{"FOschedule1",#N/A,FALSE,"Sheet1";"FOschedule2",#N/A,FALSE,"Sheet1";"FOschedule3",#N/A,FALSE,"Sheet1"}</definedName>
    <definedName name="wrn.Front._.Page." localSheetId="2" hidden="1">{"Front Page",#N/A,FALSE,"Front and Back"}</definedName>
    <definedName name="wrn.Front._.Page." hidden="1">{"Front Page",#N/A,FALSE,"Front and Back"}</definedName>
    <definedName name="wrn.Full._.Earnings._.Model." localSheetId="2"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Full._.Earnings._.Model." hidden="1">{"Print",#N/A,FALSE,"Revenue Analysis";"Print",#N/A,FALSE,"Geographic Revenue";"Print",#N/A,FALSE,"Revenue - Distribution";"Print",#N/A,FALSE,"Income Statement - As Reported";"Print",#N/A,FALSE,"Income Statement - Operating";"Print",#N/A,FALSE,"Income Statement - %Revenue";"Print",#N/A,FALSE,"Year-over-Year Growth";"Print",#N/A,FALSE,"Sequential Growth";"Print",#N/A,FALSE,"Balance Sheet";"Print",#N/A,FALSE,"Cash Flow";"Print",#N/A,FALSE,"Ratios";"Print",#N/A,FALSE,"Valuation"}</definedName>
    <definedName name="wrn.gciall." localSheetId="2" hidden="1">{"gcicash",#N/A,FALSE,"GCIINC";"gciinc",#N/A,FALSE,"GCIINC";"gciexclusa",#N/A,FALSE,"GCIINC";"usatdy",#N/A,FALSE,"GCIINC"}</definedName>
    <definedName name="wrn.gciall." hidden="1">{"gcicash",#N/A,FALSE,"GCIINC";"gciinc",#N/A,FALSE,"GCIINC";"gciexclusa",#N/A,FALSE,"GCIINC";"usatdy",#N/A,FALSE,"GCIINC"}</definedName>
    <definedName name="wrn.GELX." localSheetId="2" hidden="1">{"RenaGel Revenue",#N/A,FALSE,"RenaGel";"QEarn1",#N/A,FALSE,"Qearn";"QEarn2",#N/A,FALSE,"Qearn";"Cashflow",#N/A,FALSE,"Cashflow";"Product Pipeline",#N/A,FALSE,"Product Pipeline";"First Call Tables",#N/A,FALSE,"First Call Table";"Comment P&amp;L",#N/A,FALSE,"Comment P&amp;L"}</definedName>
    <definedName name="wrn.GELX." hidden="1">{"RenaGel Revenue",#N/A,FALSE,"RenaGel";"QEarn1",#N/A,FALSE,"Qearn";"QEarn2",#N/A,FALSE,"Qearn";"Cashflow",#N/A,FALSE,"Cashflow";"Product Pipeline",#N/A,FALSE,"Product Pipeline";"First Call Tables",#N/A,FALSE,"First Call Table";"Comment P&amp;L",#N/A,FALSE,"Comment P&amp;L"}</definedName>
    <definedName name="wrn.Genzyme._.Full._.Report." localSheetId="2" hidden="1">{"revenue",#N/A,FALSE,"Revenue";"qearn1",#N/A,FALSE,"Qearn";"qearn2",#N/A,FALSE,"Qearn";"qmargin",#N/A,FALSE,"Qmargin";"cashflow",#N/A,FALSE,"Cashflow"}</definedName>
    <definedName name="wrn.Genzyme._.Full._.Report." hidden="1">{"revenue",#N/A,FALSE,"Revenue";"qearn1",#N/A,FALSE,"Qearn";"qearn2",#N/A,FALSE,"Qearn";"qmargin",#N/A,FALSE,"Qmargin";"cashflow",#N/A,FALSE,"Cashflow"}</definedName>
    <definedName name="wrn.Geographic._.Trends." localSheetId="2" hidden="1">{"Geographic P1",#N/A,FALSE,"Division &amp; Geog"}</definedName>
    <definedName name="wrn.Geographic._.Trends." hidden="1">{"Geographic P1",#N/A,FALSE,"Division &amp; Geog"}</definedName>
    <definedName name="wrn.IDPH." localSheetId="2" hidden="1">{"Rituxan Revenues",#N/A,FALSE,"B cell Revenues";"QEarn1",#N/A,FALSE,"Qearn";"QEarn2",#N/A,FALSE,"Qearn";"QMargin",#N/A,FALSE,"qmargin";"Cashflow",#N/A,FALSE,"cashflow";"Product Pipeline",#N/A,FALSE,"Product Pipeline"}</definedName>
    <definedName name="wrn.IDPH." hidden="1">{"Rituxan Revenues",#N/A,FALSE,"B cell Revenues";"QEarn1",#N/A,FALSE,"Qearn";"QEarn2",#N/A,FALSE,"Qearn";"QMargin",#N/A,FALSE,"qmargin";"Cashflow",#N/A,FALSE,"cashflow";"Product Pipeline",#N/A,FALSE,"Product Pipeline"}</definedName>
    <definedName name="wrn.INCOME." localSheetId="2" hidden="1">{"INCOMEquarterly1",#N/A,TRUE,"income";"INCOMEquarterly2",#N/A,TRUE,"income"}</definedName>
    <definedName name="wrn.INCOME." hidden="1">{"INCOMEquarterly1",#N/A,TRUE,"income";"INCOMEquarterly2",#N/A,TRUE,"income"}</definedName>
    <definedName name="wrn.Income._.Statement." localSheetId="2" hidden="1">{#N/A,#N/A,FALSE,"Report Print"}</definedName>
    <definedName name="wrn.Income._.Statement." hidden="1">{#N/A,#N/A,FALSE,"Report Print"}</definedName>
    <definedName name="wrn.Income._.Statement_Operating." localSheetId="2" hidden="1">{"Print",#N/A,FALSE,"Income Statement - Operating";"Print",#N/A,FALSE,"Income Statement - %Revenue";"Print",#N/A,FALSE,"Year-over-Year Growth";"Print",#N/A,FALSE,"Sequential Growth"}</definedName>
    <definedName name="wrn.Income._.Statement_Operating." hidden="1">{"Print",#N/A,FALSE,"Income Statement - Operating";"Print",#N/A,FALSE,"Income Statement - %Revenue";"Print",#N/A,FALSE,"Year-over-Year Growth";"Print",#N/A,FALSE,"Sequential Growth"}</definedName>
    <definedName name="wrn.ipgall." localSheetId="2" hidden="1">{"ipgcash",#N/A,FALSE,"IPGann";"ipginc",#N/A,FALSE,"IPGann";"ipginc2 (IPGann)",#N/A,FALSE,"IPGann";"newbus",#N/A,FALSE,"IPGann";"ipgbalsht",#N/A,FALSE,"IPGann";"client",#N/A,FALSE,"IPGann"}</definedName>
    <definedName name="wrn.ipgall." hidden="1">{"ipgcash",#N/A,FALSE,"IPGann";"ipginc",#N/A,FALSE,"IPGann";"ipginc2 (IPGann)",#N/A,FALSE,"IPGann";"newbus",#N/A,FALSE,"IPGann";"ipgbalsht",#N/A,FALSE,"IPGann";"client",#N/A,FALSE,"IPGann"}</definedName>
    <definedName name="wrn.IPIX." localSheetId="2" hidden="1">{#N/A,#N/A,FALSE,"Report Print"}</definedName>
    <definedName name="wrn.IPIX." hidden="1">{#N/A,#N/A,FALSE,"Report Print"}</definedName>
    <definedName name="wrn.Main._.Report._.All._.Sections." localSheetId="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ster_Income." localSheetId="2" hidden="1">{"Annual_Income",#N/A,FALSE,"Master Model";"Quarterly_Income",#N/A,FALSE,"Master Model"}</definedName>
    <definedName name="wrn.Master_Income." hidden="1">{"Annual_Income",#N/A,FALSE,"Master Model";"Quarterly_Income",#N/A,FALSE,"Master Model"}</definedName>
    <definedName name="wrn.MEDI." localSheetId="2" hidden="1">{"Revenues",#N/A,FALSE,"Revenues";"QEarn1",#N/A,FALSE,"Qearn";"QEarn2",#N/A,FALSE,"Qearn";"QMargin",#N/A,FALSE,"Qmargin";"Cashflow",#N/A,FALSE,"Cashflow";"Product Pipeline",#N/A,FALSE,"Product Pipeline";"First Call Tables",#N/A,FALSE,"First Call Tables";"Comment P&amp;L",#N/A,FALSE,"Comment P&amp;L"}</definedName>
    <definedName name="wrn.MEDI." hidden="1">{"Revenues",#N/A,FALSE,"Revenues";"QEarn1",#N/A,FALSE,"Qearn";"QEarn2",#N/A,FALSE,"Qearn";"QMargin",#N/A,FALSE,"Qmargin";"Cashflow",#N/A,FALSE,"Cashflow";"Product Pipeline",#N/A,FALSE,"Product Pipeline";"First Call Tables",#N/A,FALSE,"First Call Tables";"Comment P&amp;L",#N/A,FALSE,"Comment P&amp;L"}</definedName>
    <definedName name="wrn.mhpall." localSheetId="2" hidden="1">{"mhpcash",#N/A,FALSE,"MHPNEWX";"mhpinc",#N/A,FALSE,"MHPNEWX";"mhptax",#N/A,FALSE,"MHPNEWX";"mhpbroad",#N/A,FALSE,"MHPNEWX";"mhpeduc",#N/A,FALSE,"MHPNEWX";"mhpfin",#N/A,FALSE,"MHPNEWX";"mhpinfo",#N/A,FALSE,"MHPNEWX"}</definedName>
    <definedName name="wrn.mhpall." hidden="1">{"mhpcash",#N/A,FALSE,"MHPNEWX";"mhpinc",#N/A,FALSE,"MHPNEWX";"mhptax",#N/A,FALSE,"MHPNEWX";"mhpbroad",#N/A,FALSE,"MHPNEWX";"mhpeduc",#N/A,FALSE,"MHPNEWX";"mhpfin",#N/A,FALSE,"MHPNEWX";"mhpinfo",#N/A,FALSE,"MHPNEWX"}</definedName>
    <definedName name="wrn.mniall." localSheetId="2" hidden="1">{"mnicash",#N/A,FALSE,"MCINC2";"mniinc",#N/A,FALSE,"MCINC2";"mniperchng",#N/A,FALSE,"MCINC2";"mniprops",#N/A,FALSE,"MCINC2";"mnisac",#N/A,FALSE,"MCINC2";"mnianctri",#N/A,FALSE,"MCINC2";"mnianch",#N/A,FALSE,"MCINC2";"mnimodtac",#N/A,FALSE,"MCINC2";"mnipprinc",#N/A,FALSE,"MCINC2";"mniprops",#N/A,FALSE,"MCINC2";"rock",#N/A,FALSE,"MCINC2";"tacanch",#N/A,FALSE,"MCINC2";"tri",#N/A,FALSE,"MCINC2"}</definedName>
    <definedName name="wrn.mniall." hidden="1">{"mnicash",#N/A,FALSE,"MCINC2";"mniinc",#N/A,FALSE,"MCINC2";"mniperchng",#N/A,FALSE,"MCINC2";"mniprops",#N/A,FALSE,"MCINC2";"mnisac",#N/A,FALSE,"MCINC2";"mnianctri",#N/A,FALSE,"MCINC2";"mnianch",#N/A,FALSE,"MCINC2";"mnimodtac",#N/A,FALSE,"MCINC2";"mnipprinc",#N/A,FALSE,"MCINC2";"mniprops",#N/A,FALSE,"MCINC2";"rock",#N/A,FALSE,"MCINC2";"tacanch",#N/A,FALSE,"MCINC2";"tri",#N/A,FALSE,"MCINC2"}</definedName>
    <definedName name="wrn.Models." localSheetId="2" hidden="1">{"cable_one",#N/A,FALSE,"cable 96-02";"cable_two",#N/A,FALSE,"cable 96-02";"Newrev_one",#N/A,FALSE,"New rev 97 - 02";"Newrev_two",#N/A,FALSE,"New rev 97 - 02"}</definedName>
    <definedName name="wrn.Models." hidden="1">{"cable_one",#N/A,FALSE,"cable 96-02";"cable_two",#N/A,FALSE,"cable 96-02";"Newrev_one",#N/A,FALSE,"New rev 97 - 02";"Newrev_two",#N/A,FALSE,"New rev 97 - 02"}</definedName>
    <definedName name="wrn.OUTPUT." localSheetId="2" hidden="1">{"DCF","UPSIDE CASE",FALSE,"Sheet1";"DCF","BASE CASE",FALSE,"Sheet1";"DCF","DOWNSIDE CASE",FALSE,"Sheet1"}</definedName>
    <definedName name="wrn.OUTPUT." hidden="1">{"DCF","UPSIDE CASE",FALSE,"Sheet1";"DCF","BASE CASE",FALSE,"Sheet1";"DCF","DOWNSIDE CASE",FALSE,"Sheet1"}</definedName>
    <definedName name="wrn.Page_1." localSheetId="2" hidden="1">{#N/A,#N/A,FALSE,"Page 1"}</definedName>
    <definedName name="wrn.Page_1." hidden="1">{#N/A,#N/A,FALSE,"Page 1"}</definedName>
    <definedName name="wrn.Page_2." localSheetId="2" hidden="1">{#N/A,#N/A,FALSE,"Page 2"}</definedName>
    <definedName name="wrn.Page_2." hidden="1">{#N/A,#N/A,FALSE,"Page 2"}</definedName>
    <definedName name="wrn.PnL." localSheetId="8" hidden="1">{"qearn",#N/A,FALSE,"Qearn";"qearn2",#N/A,FALSE,"Qearn";"qmargin",#N/A,FALSE,"Qearn"}</definedName>
    <definedName name="wrn.PnL." localSheetId="2" hidden="1">{"qearn",#N/A,FALSE,"Qearn";"qearn2",#N/A,FALSE,"Qearn";"qmargin",#N/A,FALSE,"Qearn"}</definedName>
    <definedName name="wrn.PnL." localSheetId="7" hidden="1">{"qearn",#N/A,FALSE,"Qearn";"qearn2",#N/A,FALSE,"Qearn";"qmargin",#N/A,FALSE,"Qearn"}</definedName>
    <definedName name="wrn.PnL." hidden="1">{"qearn",#N/A,FALSE,"Qearn";"qearn2",#N/A,FALSE,"Qearn";"qmargin",#N/A,FALSE,"Qearn"}</definedName>
    <definedName name="wrn.Printout." localSheetId="2" hidden="1">{"page1",#N/A,FALSE,"Casual RLE";"page2",#N/A,FALSE,"Casual RLE"}</definedName>
    <definedName name="wrn.Printout." hidden="1">{"page1",#N/A,FALSE,"Casual RLE";"page2",#N/A,FALSE,"Casual RLE"}</definedName>
    <definedName name="wrn.QLT._.Full._.Report." localSheetId="8" hidden="1">{"revenue",#N/A,FALSE,"Visudyne JV";"qearn1",#N/A,FALSE,"Qearn";"qearn2",#N/A,FALSE,"Qearn";#N/A,#N/A,FALSE,"Qmargin";"cashflow",#N/A,FALSE,"Cashflow"}</definedName>
    <definedName name="wrn.QLT._.Full._.Report." localSheetId="2" hidden="1">{"revenue",#N/A,FALSE,"Visudyne JV";"qearn1",#N/A,FALSE,"Qearn";"qearn2",#N/A,FALSE,"Qearn";#N/A,#N/A,FALSE,"Qmargin";"cashflow",#N/A,FALSE,"Cashflow"}</definedName>
    <definedName name="wrn.QLT._.Full._.Report." localSheetId="7" hidden="1">{"revenue",#N/A,FALSE,"Visudyne JV";"qearn1",#N/A,FALSE,"Qearn";"qearn2",#N/A,FALSE,"Qearn";#N/A,#N/A,FALSE,"Qmargin";"cashflow",#N/A,FALSE,"Cashflow"}</definedName>
    <definedName name="wrn.QLT._.Full._.Report." hidden="1">{"revenue",#N/A,FALSE,"Visudyne JV";"qearn1",#N/A,FALSE,"Qearn";"qearn2",#N/A,FALSE,"Qearn";#N/A,#N/A,FALSE,"Qmargin";"cashflow",#N/A,FALSE,"Cashflow"}</definedName>
    <definedName name="wrn.rep_page." localSheetId="2" hidden="1">{"Annual_Income",#N/A,FALSE,"Report Page";"Balance_Cash_Flow",#N/A,FALSE,"Report Page";"Quarterly_Income",#N/A,FALSE,"Report Page"}</definedName>
    <definedName name="wrn.rep_page." hidden="1">{"Annual_Income",#N/A,FALSE,"Report Page";"Balance_Cash_Flow",#N/A,FALSE,"Report Page";"Quarterly_Income",#N/A,FALSE,"Report Page"}</definedName>
    <definedName name="wrn.Report_Page." localSheetId="2" hidden="1">{"Annual_Income",#N/A,FALSE,"Report Page";"Balance_Cash_Flow",#N/A,FALSE,"Report Page";"Quarterly_Income",#N/A,FALSE,"Report Page"}</definedName>
    <definedName name="wrn.Report_Page." hidden="1">{"Annual_Income",#N/A,FALSE,"Report Page";"Balance_Cash_Flow",#N/A,FALSE,"Report Page";"Quarterly_Income",#N/A,FALSE,"Report Page"}</definedName>
    <definedName name="wrn.Report_PR_1." localSheetId="8" hidden="1">{"PR1","pr1",TRUE,"Sch PR-1"}</definedName>
    <definedName name="wrn.Report_PR_1." localSheetId="2" hidden="1">{"PR1","pr1",TRUE,"Sch PR-1"}</definedName>
    <definedName name="wrn.Report_PR_1." localSheetId="7" hidden="1">{"PR1","pr1",TRUE,"Sch PR-1"}</definedName>
    <definedName name="wrn.Report_PR_1." hidden="1">{"PR1","pr1",TRUE,"Sch PR-1"}</definedName>
    <definedName name="wrn.saf." localSheetId="2" hidden="1">{#N/A,#N/A,FALSE,"SAFILOR"}</definedName>
    <definedName name="wrn.saf." hidden="1">{#N/A,#N/A,FALSE,"SAFILOR"}</definedName>
    <definedName name="wrn.schedules." localSheetId="2" hidden="1">{"schedule1",#N/A,FALSE,"Sheet1";"schedule2",#N/A,FALSE,"Sheet1";"schedule3",#N/A,FALSE,"Sheet1";"schedule4",#N/A,FALSE,"Sheet1";"schedule5",#N/A,FALSE,"Sheet1";"schedule6",#N/A,FALSE,"Sheet1"}</definedName>
    <definedName name="wrn.schedules." hidden="1">{"schedule1",#N/A,FALSE,"Sheet1";"schedule2",#N/A,FALSE,"Sheet1";"schedule3",#N/A,FALSE,"Sheet1";"schedule4",#N/A,FALSE,"Sheet1";"schedule5",#N/A,FALSE,"Sheet1";"schedule6",#N/A,FALSE,"Sheet1"}</definedName>
    <definedName name="wrn.Scripts." localSheetId="2" hidden="1">{"ENBREL",#N/A,FALSE,"Sheet1";"RenaGel",#N/A,FALSE,"Sheet1";"HIV PI",#N/A,FALSE,"Sheet1";"MS",#N/A,FALSE,"Sheet1"}</definedName>
    <definedName name="wrn.Scripts." hidden="1">{"ENBREL",#N/A,FALSE,"Sheet1";"RenaGel",#N/A,FALSE,"Sheet1";"HIV PI",#N/A,FALSE,"Sheet1";"MS",#N/A,FALSE,"Sheet1"}</definedName>
    <definedName name="wrn.Seven._.Page." localSheetId="2" hidden="1">{"Income",#N/A,FALSE,"income";"Sales",#N/A,FALSE,"income";"Critical",#N/A,FALSE,"income";"Market",#N/A,FALSE,"Market";"Returns",#N/A,FALSE,"returns";"Balance",#N/A,FALSE,"balance";"Cash Flow",#N/A,FALSE,"balance"}</definedName>
    <definedName name="wrn.Seven._.Page." hidden="1">{"Income",#N/A,FALSE,"income";"Sales",#N/A,FALSE,"income";"Critical",#N/A,FALSE,"income";"Market",#N/A,FALSE,"Market";"Returns",#N/A,FALSE,"returns";"Balance",#N/A,FALSE,"balance";"Cash Flow",#N/A,FALSE,"balance"}</definedName>
    <definedName name="wrn.Six._.Page." localSheetId="2" hidden="1">{"Income",#N/A,FALSE,"Earnings";"Critical Measures",#N/A,FALSE,"Earnings";"Balance",#N/A,FALSE,"Balance";"Cash Flow",#N/A,FALSE,"Balance";"Market",#N/A,FALSE,"Market";"Returns",#N/A,FALSE,"Returns"}</definedName>
    <definedName name="wrn.Six._.Page." hidden="1">{"Income",#N/A,FALSE,"Earnings";"Critical Measures",#N/A,FALSE,"Earnings";"Balance",#N/A,FALSE,"Balance";"Cash Flow",#N/A,FALSE,"Balance";"Market",#N/A,FALSE,"Market";"Returns",#N/A,FALSE,"Returns"}</definedName>
    <definedName name="wrn.Sixpage." localSheetId="2" hidden="1">{"Income",#N/A,FALSE,"income";"Critical",#N/A,FALSE,"income";"Balance",#N/A,FALSE,"Balance";"Cash Flow",#N/A,FALSE,"Balance";"Returns",#N/A,FALSE,"Returns";"Market",#N/A,FALSE,"market"}</definedName>
    <definedName name="wrn.Sixpage." hidden="1">{"Income",#N/A,FALSE,"income";"Critical",#N/A,FALSE,"income";"Balance",#N/A,FALSE,"Balance";"Cash Flow",#N/A,FALSE,"Balance";"Returns",#N/A,FALSE,"Returns";"Market",#N/A,FALSE,"market"}</definedName>
    <definedName name="wrn.SKS." localSheetId="2" hidden="1">{#N/A,#N/A,FALSE,"Projections";#N/A,#N/A,FALSE,"Revenue &amp; Costs";#N/A,#N/A,FALSE,"Capex,  D&amp;A";#N/A,#N/A,FALSE,"Capitalization";#N/A,#N/A,FALSE,"Valuation"}</definedName>
    <definedName name="wrn.SKS." hidden="1">{#N/A,#N/A,FALSE,"Projections";#N/A,#N/A,FALSE,"Revenue &amp; Costs";#N/A,#N/A,FALSE,"Capex,  D&amp;A";#N/A,#N/A,FALSE,"Capitalization";#N/A,#N/A,FALSE,"Valuation"}</definedName>
    <definedName name="wrn.sspall." localSheetId="2" hidden="1">{"sspcash",#N/A,FALSE,"EWSINCX";"sspinc",#N/A,FALSE,"EWSINCX";"ssptax",#N/A,FALSE,"EWSINCX";"ssppub",#N/A,FALSE,"EWSINCX";"sspperchgetc",#N/A,FALSE,"EWSINCX";"sspevan",#N/A,FALSE,"EWSINCX";"sspbroad",#N/A,FALSE,"EWSINCX";"sspbroadcont",#N/A,FALSE,"EWSINCX";"sspcable",#N/A,FALSE,"EWSINCX"}</definedName>
    <definedName name="wrn.sspall." hidden="1">{"sspcash",#N/A,FALSE,"EWSINCX";"sspinc",#N/A,FALSE,"EWSINCX";"ssptax",#N/A,FALSE,"EWSINCX";"ssppub",#N/A,FALSE,"EWSINCX";"sspperchgetc",#N/A,FALSE,"EWSINCX";"sspevan",#N/A,FALSE,"EWSINCX";"sspbroad",#N/A,FALSE,"EWSINCX";"sspbroadcont",#N/A,FALSE,"EWSINCX";"sspcable",#N/A,FALSE,"EWSINCX"}</definedName>
    <definedName name="wrn.Summary." localSheetId="2" hidden="1">{"Print Summary",#N/A,FALSE,"Bal_Graphs";"Print Summary",#N/A,FALSE,"DCF";"Print Summary",#N/A,FALSE,"Graphs";"Print Summary",#N/A,FALSE,"Summary"}</definedName>
    <definedName name="wrn.Summary." hidden="1">{"Print Summary",#N/A,FALSE,"Bal_Graphs";"Print Summary",#N/A,FALSE,"DCF";"Print Summary",#N/A,FALSE,"Graphs";"Print Summary",#N/A,FALSE,"Summary"}</definedName>
    <definedName name="wrn.SummaryRpts." localSheetId="2" hidden="1">{#N/A,#N/A,FALSE,"P&amp;L";#N/A,#N/A,FALSE,"BalSheet";#N/A,#N/A,FALSE,"CashFlow";#N/A,#N/A,FALSE,"CashFlow_Unrestr";#N/A,#N/A,FALSE,"CashFlow_Restr";#N/A,#N/A,FALSE,"EquityInv"}</definedName>
    <definedName name="wrn.SummaryRpts." hidden="1">{#N/A,#N/A,FALSE,"P&amp;L";#N/A,#N/A,FALSE,"BalSheet";#N/A,#N/A,FALSE,"CashFlow";#N/A,#N/A,FALSE,"CashFlow_Unrestr";#N/A,#N/A,FALSE,"CashFlow_Restr";#N/A,#N/A,FALSE,"EquityInv"}</definedName>
    <definedName name="wrn.test." localSheetId="2" hidden="1">{"Cash Flow",#N/A,FALSE,"Cash Flow"}</definedName>
    <definedName name="wrn.test." hidden="1">{"Cash Flow",#N/A,FALSE,"Cash Flow"}</definedName>
    <definedName name="wrn.TMCALL." localSheetId="2" hidden="1">{"tmccash",#N/A,FALSE,"INCX";"tmcinc",#N/A,FALSE,"INCX";"tmcpretx",#N/A,FALSE,"INCX";"tmcadrev",#N/A,FALSE,"INCX";"tmcbooks",#N/A,FALSE,"INCX"}</definedName>
    <definedName name="wrn.TMCALL." hidden="1">{"tmccash",#N/A,FALSE,"INCX";"tmcinc",#N/A,FALSE,"INCX";"tmcpretx",#N/A,FALSE,"INCX";"tmcadrev",#N/A,FALSE,"INCX";"tmcbooks",#N/A,FALSE,"INCX"}</definedName>
    <definedName name="wrn.totalcomp." localSheetId="2" hidden="1">{"comp1",#N/A,FALSE,"COMPS";"footnotes",#N/A,FALSE,"COMPS"}</definedName>
    <definedName name="wrn.totalcomp." hidden="1">{"comp1",#N/A,FALSE,"COMPS";"footnotes",#N/A,FALSE,"COMPS"}</definedName>
    <definedName name="wrn.VRTX." localSheetId="2" hidden="1">{"Revenues",#N/A,FALSE,"Revenue";"qearn1",#N/A,FALSE,"Qearn";"qearn2",#N/A,FALSE,"Qearn";#N/A,#N/A,FALSE,"Qmargin";"cashflow",#N/A,FALSE,"Cashflow";"Product Pipeline",#N/A,FALSE,"Product Pipeline"}</definedName>
    <definedName name="wrn.VRTX." hidden="1">{"Revenues",#N/A,FALSE,"Revenue";"qearn1",#N/A,FALSE,"Qearn";"qearn2",#N/A,FALSE,"Qearn";#N/A,#N/A,FALSE,"Qmargin";"cashflow",#N/A,FALSE,"Cashflow";"Product Pipeline",#N/A,FALSE,"Product Pipeline"}</definedName>
    <definedName name="wrn1.all." localSheetId="8" hidden="1">{"INCOME",#N/A,FALSE,"Metrocall";"VALUE",#N/A,FALSE,"Metrocall"}</definedName>
    <definedName name="wrn1.all." localSheetId="2" hidden="1">{"INCOME",#N/A,FALSE,"Metrocall";"VALUE",#N/A,FALSE,"Metrocall"}</definedName>
    <definedName name="wrn1.all." localSheetId="7" hidden="1">{"INCOME",#N/A,FALSE,"Metrocall";"VALUE",#N/A,FALSE,"Metrocall"}</definedName>
    <definedName name="wrn1.all." hidden="1">{"INCOME",#N/A,FALSE,"Metrocall";"VALUE",#N/A,FALSE,"Metrocall"}</definedName>
    <definedName name="wrn1.all.new" localSheetId="8" hidden="1">{"INCOME",#N/A,FALSE,"Metrocall";"VALUE",#N/A,FALSE,"Metrocall"}</definedName>
    <definedName name="wrn1.all.new" localSheetId="2" hidden="1">{"INCOME",#N/A,FALSE,"Metrocall";"VALUE",#N/A,FALSE,"Metrocall"}</definedName>
    <definedName name="wrn1.all.new" localSheetId="7" hidden="1">{"INCOME",#N/A,FALSE,"Metrocall";"VALUE",#N/A,FALSE,"Metrocall"}</definedName>
    <definedName name="wrn1.all.new" hidden="1">{"INCOME",#N/A,FALSE,"Metrocall";"VALUE",#N/A,FALSE,"Metrocall"}</definedName>
    <definedName name="WTI_2004Q3">[9]Model!#REF!</definedName>
    <definedName name="WTI_2004Q4">[9]Model!#REF!</definedName>
    <definedName name="WW_EP_Depr_2004">'[20]E&amp;P'!$P$358</definedName>
    <definedName name="WW_EP_NI_2004">'[20]E&amp;P'!$P$364</definedName>
    <definedName name="WW_EP_ROCC_1998">'[20]E&amp;P'!$J$393</definedName>
    <definedName name="WW_EP_ROCC_1999">'[20]E&amp;P'!$K$393</definedName>
    <definedName name="WW_EP_ROCC_2000">'[20]E&amp;P'!$L$393</definedName>
    <definedName name="WW_EP_ROCC_2001">'[20]E&amp;P'!$M$393</definedName>
    <definedName name="WW_EP_ROCC_2002">'[20]E&amp;P'!$N$393</definedName>
    <definedName name="WW_EP_ROCC_2003">'[20]E&amp;P'!$O$393</definedName>
    <definedName name="WW_EP_ROCC_2004">'[20]E&amp;P'!$P$393</definedName>
    <definedName name="WW_EP_ROCC_2005">'[20]E&amp;P'!$Q$393</definedName>
    <definedName name="WW_EP_ROCC_2006">'[20]E&amp;P'!$R$393</definedName>
    <definedName name="WWGasProd_2004">'[20]E&amp;P'!$P$25</definedName>
    <definedName name="WWOilProd_2004">'[20]E&amp;P'!$P$24</definedName>
    <definedName name="WWOtherCosts_2004">'[20]E&amp;P'!$P$371</definedName>
    <definedName name="WWProd_2004">'[20]E&amp;P'!$P$26</definedName>
    <definedName name="WWProdCosts_2004">'[20]E&amp;P'!$P$369</definedName>
    <definedName name="www" localSheetId="2" hidden="1">{"equity comps",#N/A,FALSE,"CS Comps";"equity comps",#N/A,FALSE,"PS Comps";"equity comps",#N/A,FALSE,"GIC_Comps";"equity comps",#N/A,FALSE,"GIC2_Comps";"debt comps",#N/A,FALSE,"CS Comps";"debt comps",#N/A,FALSE,"PS Comps";"debt comps",#N/A,FALSE,"GIC_Comps";"debt comps",#N/A,FALSE,"GIC2_Comps"}</definedName>
    <definedName name="www" hidden="1">{"equity comps",#N/A,FALSE,"CS Comps";"equity comps",#N/A,FALSE,"PS Comps";"equity comps",#N/A,FALSE,"GIC_Comps";"equity comps",#N/A,FALSE,"GIC2_Comps";"debt comps",#N/A,FALSE,"CS Comps";"debt comps",#N/A,FALSE,"PS Comps";"debt comps",#N/A,FALSE,"GIC_Comps";"debt comps",#N/A,FALSE,"GIC2_Comps"}</definedName>
    <definedName name="XOM_CAPEX">[71]BalanceSheet!$76:$76</definedName>
    <definedName name="XOM_CAPEX_Chems">[71]BalanceSheet!$83:$83</definedName>
    <definedName name="XOM_CAPEX_EP">[71]BalanceSheet!$77:$77</definedName>
    <definedName name="XOM_CAPEX_Other">[71]BalanceSheet!$86:$86</definedName>
    <definedName name="XOM_CAPEX_RM">[71]BalanceSheet!$80:$80</definedName>
    <definedName name="xx">#REF!,#REF!,#REF!</definedName>
    <definedName name="yr_ago_rev">[18]Yields!$AA$4</definedName>
    <definedName name="YR_REV">'[100]YR-REV'!$A$6:$O$64</definedName>
    <definedName name="yueie76ie76i" localSheetId="8" hidden="1">{"PR1","pr1",TRUE,"Sch PR-1"}</definedName>
    <definedName name="yueie76ie76i" localSheetId="2" hidden="1">{"PR1","pr1",TRUE,"Sch PR-1"}</definedName>
    <definedName name="yueie76ie76i" localSheetId="7" hidden="1">{"PR1","pr1",TRUE,"Sch PR-1"}</definedName>
    <definedName name="yueie76ie76i" hidden="1">{"PR1","pr1",TRUE,"Sch PR-1"}</definedName>
    <definedName name="z_LTM_Col">#REF!,#REF!,#REF!,#REF!</definedName>
    <definedName name="z_LTM_Col2">#REF!,#REF!</definedName>
    <definedName name="z_NO_Back">#REF!,#REF!</definedName>
    <definedName name="z_P2_All">#REF!,#REF!</definedName>
    <definedName name="z_P3_All">[23]Matrices!$A$1:$AB$51,[23]Matrices!$A$53:$AB$103,[23]Matrices!$A$105:$AB$155,[23]Matrices!$A$157:$AB$207</definedName>
    <definedName name="z_P5_All">[23]WACC!$A$1:$W$47,[23]WACC!$A$49:$W$98</definedName>
  </definedNames>
  <calcPr calcId="191029" iterate="1"/>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32" i="40" l="1"/>
  <c r="B48" i="40"/>
  <c r="F48" i="40" s="1"/>
  <c r="B72" i="40"/>
  <c r="C72" i="40" s="1"/>
  <c r="D18" i="40"/>
  <c r="E18" i="40" s="1"/>
  <c r="F18" i="40" s="1"/>
  <c r="G18" i="40" s="1"/>
  <c r="H18" i="40" s="1"/>
  <c r="I18" i="40" s="1"/>
  <c r="J18" i="40" s="1"/>
  <c r="K18" i="40" s="1"/>
  <c r="L18" i="40" s="1"/>
  <c r="M18" i="40" s="1"/>
  <c r="D35" i="40"/>
  <c r="E35" i="40" s="1"/>
  <c r="F35" i="40" s="1"/>
  <c r="G35" i="40" s="1"/>
  <c r="H35" i="40" s="1"/>
  <c r="I35" i="40" s="1"/>
  <c r="J35" i="40" s="1"/>
  <c r="K35" i="40" s="1"/>
  <c r="L35" i="40" s="1"/>
  <c r="M35" i="40" s="1"/>
  <c r="D49" i="40"/>
  <c r="E49" i="40" s="1"/>
  <c r="F49" i="40" s="1"/>
  <c r="G49" i="40" s="1"/>
  <c r="H49" i="40" s="1"/>
  <c r="I49" i="40" s="1"/>
  <c r="J49" i="40" s="1"/>
  <c r="K49" i="40" s="1"/>
  <c r="L49" i="40" s="1"/>
  <c r="M49" i="40" s="1"/>
  <c r="D61" i="40"/>
  <c r="E61" i="40" s="1"/>
  <c r="F61" i="40" s="1"/>
  <c r="G61" i="40" s="1"/>
  <c r="H61" i="40" s="1"/>
  <c r="I61" i="40" s="1"/>
  <c r="J61" i="40" s="1"/>
  <c r="K61" i="40" s="1"/>
  <c r="L61" i="40" s="1"/>
  <c r="M61" i="40" s="1"/>
  <c r="D73" i="40"/>
  <c r="E73" i="40" s="1"/>
  <c r="F73" i="40" s="1"/>
  <c r="G73" i="40" s="1"/>
  <c r="H73" i="40" s="1"/>
  <c r="I73" i="40" s="1"/>
  <c r="J73" i="40" s="1"/>
  <c r="K73" i="40" s="1"/>
  <c r="L73" i="40" s="1"/>
  <c r="M73" i="40" s="1"/>
  <c r="H44" i="40"/>
  <c r="I44" i="40"/>
  <c r="J44" i="40"/>
  <c r="K44" i="40"/>
  <c r="L44" i="40"/>
  <c r="M44" i="40"/>
  <c r="J82" i="40"/>
  <c r="D8" i="40"/>
  <c r="E8" i="40" s="1"/>
  <c r="F8" i="40" s="1"/>
  <c r="G8" i="40" s="1"/>
  <c r="H8" i="40" s="1"/>
  <c r="I8" i="40" s="1"/>
  <c r="J8" i="40" s="1"/>
  <c r="K8" i="40" s="1"/>
  <c r="L8" i="40" s="1"/>
  <c r="M8" i="40" s="1"/>
  <c r="M11" i="40"/>
  <c r="L11" i="40"/>
  <c r="K11" i="40"/>
  <c r="J11" i="40"/>
  <c r="I11" i="40"/>
  <c r="H11" i="40"/>
  <c r="C11" i="40"/>
  <c r="C12" i="40"/>
  <c r="M10" i="40"/>
  <c r="M13" i="40" s="1"/>
  <c r="M12" i="40"/>
  <c r="L10" i="40"/>
  <c r="L13" i="40" s="1"/>
  <c r="L12" i="40"/>
  <c r="K10" i="40"/>
  <c r="K13" i="40" s="1"/>
  <c r="K12" i="40"/>
  <c r="J10" i="40"/>
  <c r="J13" i="40" s="1"/>
  <c r="J12" i="40"/>
  <c r="I10" i="40"/>
  <c r="I13" i="40" s="1"/>
  <c r="I12" i="40"/>
  <c r="H10" i="40"/>
  <c r="H13" i="40" s="1"/>
  <c r="H12" i="40"/>
  <c r="D12" i="40"/>
  <c r="C10" i="40"/>
  <c r="C13" i="40" s="1"/>
  <c r="B15" i="40"/>
  <c r="C44" i="40"/>
  <c r="B46" i="40"/>
  <c r="E44" i="40"/>
  <c r="D44" i="40"/>
  <c r="C28" i="40"/>
  <c r="F28" i="40"/>
  <c r="G28" i="40"/>
  <c r="D28" i="40"/>
  <c r="E28" i="40"/>
  <c r="D27" i="40"/>
  <c r="D29" i="40" s="1"/>
  <c r="E27" i="40"/>
  <c r="E29" i="40" s="1"/>
  <c r="F27" i="40"/>
  <c r="F29" i="40" s="1"/>
  <c r="G27" i="40"/>
  <c r="G29" i="40" s="1"/>
  <c r="C58" i="40"/>
  <c r="B59" i="40"/>
  <c r="G58" i="40"/>
  <c r="F58" i="40"/>
  <c r="E58" i="40"/>
  <c r="D58" i="40"/>
  <c r="C70" i="40"/>
  <c r="B71" i="40"/>
  <c r="G70" i="40"/>
  <c r="H70" i="40" s="1"/>
  <c r="I70" i="40" s="1"/>
  <c r="J70" i="40" s="1"/>
  <c r="K70" i="40" s="1"/>
  <c r="L70" i="40" s="1"/>
  <c r="F70" i="40"/>
  <c r="E70" i="40"/>
  <c r="D70" i="40"/>
  <c r="C27" i="40"/>
  <c r="C29" i="40" s="1"/>
  <c r="B31" i="40"/>
  <c r="G11" i="40"/>
  <c r="D11" i="40"/>
  <c r="F11" i="40"/>
  <c r="E11" i="40"/>
  <c r="C101" i="40"/>
  <c r="C16" i="40"/>
  <c r="C103" i="40" s="1"/>
  <c r="C60" i="40"/>
  <c r="C47" i="40"/>
  <c r="C33" i="40"/>
  <c r="C104" i="40"/>
  <c r="C17" i="40"/>
  <c r="C106" i="40" s="1"/>
  <c r="C34" i="40"/>
  <c r="D34" i="40"/>
  <c r="D17" i="40"/>
  <c r="D106" i="40" s="1"/>
  <c r="C107" i="40"/>
  <c r="D107" i="40"/>
  <c r="E34" i="40"/>
  <c r="E17" i="40"/>
  <c r="E106" i="40" s="1"/>
  <c r="E107" i="40"/>
  <c r="G60" i="40"/>
  <c r="F60" i="40"/>
  <c r="E60" i="40"/>
  <c r="D60" i="40"/>
  <c r="G47" i="40"/>
  <c r="H47" i="40" s="1"/>
  <c r="I47" i="40" s="1"/>
  <c r="J47" i="40" s="1"/>
  <c r="F47" i="40"/>
  <c r="E47" i="40"/>
  <c r="D47" i="40"/>
  <c r="G33" i="40"/>
  <c r="H33" i="40" s="1"/>
  <c r="I33" i="40" s="1"/>
  <c r="F33" i="40"/>
  <c r="E33" i="40"/>
  <c r="D33" i="40"/>
  <c r="G16" i="40"/>
  <c r="H16" i="40" s="1"/>
  <c r="I16" i="40" s="1"/>
  <c r="F16" i="40"/>
  <c r="E16" i="40"/>
  <c r="E103" i="40" s="1"/>
  <c r="D16" i="40"/>
  <c r="D104" i="40"/>
  <c r="E104" i="40"/>
  <c r="F104" i="40"/>
  <c r="G104" i="40"/>
  <c r="E113" i="40"/>
  <c r="G113" i="40"/>
  <c r="D113" i="40"/>
  <c r="C113" i="40"/>
  <c r="E12" i="40"/>
  <c r="F12" i="40"/>
  <c r="G12" i="40"/>
  <c r="E10" i="40"/>
  <c r="E13" i="40" s="1"/>
  <c r="E97" i="40" s="1"/>
  <c r="F10" i="40"/>
  <c r="G10" i="40"/>
  <c r="H27" i="40"/>
  <c r="H29" i="40" s="1"/>
  <c r="I27" i="40"/>
  <c r="I29" i="40" s="1"/>
  <c r="J27" i="40"/>
  <c r="J29" i="40" s="1"/>
  <c r="K27" i="40"/>
  <c r="K29" i="40" s="1"/>
  <c r="L27" i="40"/>
  <c r="L29" i="40" s="1"/>
  <c r="M27" i="40"/>
  <c r="M29" i="40" s="1"/>
  <c r="H28" i="40"/>
  <c r="I28" i="40"/>
  <c r="J28" i="40"/>
  <c r="K28" i="40"/>
  <c r="L28" i="40"/>
  <c r="M28" i="40"/>
  <c r="D10" i="40"/>
  <c r="D13" i="40" s="1"/>
  <c r="D101" i="40"/>
  <c r="E101" i="40"/>
  <c r="F44" i="40"/>
  <c r="G44" i="40"/>
  <c r="F101" i="40"/>
  <c r="F17" i="40"/>
  <c r="F34" i="40"/>
  <c r="F107" i="40"/>
  <c r="G17" i="40"/>
  <c r="H17" i="40" s="1"/>
  <c r="I17" i="40" s="1"/>
  <c r="J17" i="40" s="1"/>
  <c r="K17" i="40" s="1"/>
  <c r="L17" i="40" s="1"/>
  <c r="G34" i="40"/>
  <c r="H34" i="40" s="1"/>
  <c r="I34" i="40" s="1"/>
  <c r="J34" i="40" s="1"/>
  <c r="K34" i="40" s="1"/>
  <c r="L34" i="40" s="1"/>
  <c r="M34" i="40" s="1"/>
  <c r="G107" i="40"/>
  <c r="G101" i="40"/>
  <c r="B21" i="40"/>
  <c r="B38" i="40"/>
  <c r="B52" i="40"/>
  <c r="B64" i="40"/>
  <c r="B76" i="40"/>
  <c r="C98" i="40"/>
  <c r="D98" i="40"/>
  <c r="E98" i="40"/>
  <c r="C112" i="40"/>
  <c r="C110" i="40" s="1"/>
  <c r="D112" i="40"/>
  <c r="D110" i="40" s="1"/>
  <c r="E112" i="40"/>
  <c r="E110" i="40" s="1"/>
  <c r="F113" i="40"/>
  <c r="F98" i="40"/>
  <c r="G98" i="40"/>
  <c r="G112" i="40"/>
  <c r="F112" i="40"/>
  <c r="C24" i="210"/>
  <c r="H24" i="210"/>
  <c r="M24" i="210"/>
  <c r="C23" i="210"/>
  <c r="H23" i="210"/>
  <c r="M23" i="210"/>
  <c r="E72" i="40" l="1"/>
  <c r="K32" i="40"/>
  <c r="D72" i="40"/>
  <c r="F46" i="40"/>
  <c r="F50" i="40" s="1"/>
  <c r="F52" i="40" s="1"/>
  <c r="F53" i="40" s="1"/>
  <c r="F55" i="40" s="1"/>
  <c r="F72" i="40"/>
  <c r="F103" i="40" s="1"/>
  <c r="D71" i="40"/>
  <c r="G72" i="40"/>
  <c r="H72" i="40" s="1"/>
  <c r="I72" i="40" s="1"/>
  <c r="J72" i="40" s="1"/>
  <c r="K72" i="40" s="1"/>
  <c r="L72" i="40" s="1"/>
  <c r="F110" i="40"/>
  <c r="C48" i="40"/>
  <c r="D48" i="40"/>
  <c r="E48" i="40"/>
  <c r="G48" i="40"/>
  <c r="H48" i="40" s="1"/>
  <c r="I48" i="40" s="1"/>
  <c r="J48" i="40" s="1"/>
  <c r="K48" i="40" s="1"/>
  <c r="L48" i="40" s="1"/>
  <c r="M48" i="40" s="1"/>
  <c r="J46" i="40"/>
  <c r="L32" i="40"/>
  <c r="J15" i="40"/>
  <c r="E46" i="40"/>
  <c r="E50" i="40" s="1"/>
  <c r="E52" i="40" s="1"/>
  <c r="K15" i="40"/>
  <c r="G13" i="40"/>
  <c r="G15" i="40" s="1"/>
  <c r="F13" i="40"/>
  <c r="F15" i="40" s="1"/>
  <c r="F19" i="40" s="1"/>
  <c r="E71" i="40"/>
  <c r="G31" i="40"/>
  <c r="G36" i="40" s="1"/>
  <c r="F71" i="40"/>
  <c r="H71" i="40"/>
  <c r="C59" i="40"/>
  <c r="C62" i="40" s="1"/>
  <c r="C64" i="40" s="1"/>
  <c r="C65" i="40" s="1"/>
  <c r="C67" i="40" s="1"/>
  <c r="C87" i="40" s="1"/>
  <c r="E87" i="40" s="1"/>
  <c r="F87" i="40" s="1"/>
  <c r="F106" i="40"/>
  <c r="M31" i="40"/>
  <c r="I31" i="40"/>
  <c r="I36" i="40" s="1"/>
  <c r="I15" i="40"/>
  <c r="I19" i="40" s="1"/>
  <c r="I21" i="40" s="1"/>
  <c r="F32" i="40"/>
  <c r="G32" i="40"/>
  <c r="C15" i="40"/>
  <c r="C19" i="40" s="1"/>
  <c r="L71" i="40"/>
  <c r="M70" i="40"/>
  <c r="M71" i="40" s="1"/>
  <c r="D15" i="40"/>
  <c r="D19" i="40" s="1"/>
  <c r="D97" i="40"/>
  <c r="E32" i="40"/>
  <c r="E15" i="40"/>
  <c r="E19" i="40" s="1"/>
  <c r="E109" i="40" s="1"/>
  <c r="L46" i="40"/>
  <c r="J32" i="40"/>
  <c r="K46" i="40"/>
  <c r="M46" i="40"/>
  <c r="L15" i="40"/>
  <c r="G46" i="40"/>
  <c r="H32" i="40"/>
  <c r="F59" i="40"/>
  <c r="F62" i="40" s="1"/>
  <c r="F64" i="40" s="1"/>
  <c r="F65" i="40" s="1"/>
  <c r="F67" i="40" s="1"/>
  <c r="D46" i="40"/>
  <c r="D50" i="40" s="1"/>
  <c r="D52" i="40" s="1"/>
  <c r="D53" i="40" s="1"/>
  <c r="D55" i="40" s="1"/>
  <c r="M15" i="40"/>
  <c r="M32" i="40"/>
  <c r="I32" i="40"/>
  <c r="I46" i="40"/>
  <c r="H15" i="40"/>
  <c r="H19" i="40" s="1"/>
  <c r="H21" i="40" s="1"/>
  <c r="H22" i="40" s="1"/>
  <c r="H24" i="40" s="1"/>
  <c r="H46" i="40"/>
  <c r="D32" i="40"/>
  <c r="C32" i="40"/>
  <c r="C46" i="40"/>
  <c r="C50" i="40" s="1"/>
  <c r="C52" i="40" s="1"/>
  <c r="J31" i="40"/>
  <c r="D31" i="40"/>
  <c r="D36" i="40" s="1"/>
  <c r="D38" i="40" s="1"/>
  <c r="D39" i="40" s="1"/>
  <c r="D41" i="40" s="1"/>
  <c r="L31" i="40"/>
  <c r="C31" i="40"/>
  <c r="H31" i="40"/>
  <c r="H36" i="40" s="1"/>
  <c r="F31" i="40"/>
  <c r="F36" i="40" s="1"/>
  <c r="E31" i="40"/>
  <c r="E36" i="40" s="1"/>
  <c r="E38" i="40" s="1"/>
  <c r="E39" i="40" s="1"/>
  <c r="E41" i="40" s="1"/>
  <c r="D59" i="40"/>
  <c r="D62" i="40" s="1"/>
  <c r="D64" i="40" s="1"/>
  <c r="E59" i="40"/>
  <c r="E62" i="40" s="1"/>
  <c r="E64" i="40" s="1"/>
  <c r="E65" i="40" s="1"/>
  <c r="E67" i="40" s="1"/>
  <c r="C97" i="40"/>
  <c r="K31" i="40"/>
  <c r="C71" i="40"/>
  <c r="C74" i="40" s="1"/>
  <c r="C76" i="40" s="1"/>
  <c r="C77" i="40" s="1"/>
  <c r="C79" i="40" s="1"/>
  <c r="C88" i="40" s="1"/>
  <c r="E88" i="40" s="1"/>
  <c r="F88" i="40" s="1"/>
  <c r="J71" i="40"/>
  <c r="K71" i="40"/>
  <c r="G71" i="40"/>
  <c r="I71" i="40"/>
  <c r="H58" i="40"/>
  <c r="G59" i="40"/>
  <c r="G62" i="40" s="1"/>
  <c r="G64" i="40" s="1"/>
  <c r="K47" i="40"/>
  <c r="L47" i="40" s="1"/>
  <c r="M47" i="40" s="1"/>
  <c r="G110" i="40"/>
  <c r="D103" i="40"/>
  <c r="M17" i="40"/>
  <c r="J16" i="40"/>
  <c r="K16" i="40" s="1"/>
  <c r="L16" i="40" s="1"/>
  <c r="M16" i="40" s="1"/>
  <c r="H60" i="40"/>
  <c r="I60" i="40" s="1"/>
  <c r="J33" i="40"/>
  <c r="E74" i="40" l="1"/>
  <c r="E76" i="40" s="1"/>
  <c r="E77" i="40" s="1"/>
  <c r="E79" i="40" s="1"/>
  <c r="D74" i="40"/>
  <c r="D76" i="40" s="1"/>
  <c r="K74" i="40"/>
  <c r="K76" i="40" s="1"/>
  <c r="K77" i="40" s="1"/>
  <c r="K79" i="40" s="1"/>
  <c r="G103" i="40"/>
  <c r="J74" i="40"/>
  <c r="J76" i="40" s="1"/>
  <c r="J77" i="40" s="1"/>
  <c r="J79" i="40" s="1"/>
  <c r="F74" i="40"/>
  <c r="F76" i="40" s="1"/>
  <c r="F77" i="40" s="1"/>
  <c r="F79" i="40" s="1"/>
  <c r="I74" i="40"/>
  <c r="I76" i="40" s="1"/>
  <c r="I77" i="40" s="1"/>
  <c r="I79" i="40" s="1"/>
  <c r="G74" i="40"/>
  <c r="G76" i="40" s="1"/>
  <c r="G77" i="40" s="1"/>
  <c r="G79" i="40" s="1"/>
  <c r="H74" i="40"/>
  <c r="H76" i="40" s="1"/>
  <c r="H77" i="40" s="1"/>
  <c r="H79" i="40" s="1"/>
  <c r="G97" i="40"/>
  <c r="G106" i="40"/>
  <c r="J50" i="40"/>
  <c r="J52" i="40" s="1"/>
  <c r="H50" i="40"/>
  <c r="H52" i="40" s="1"/>
  <c r="H53" i="40" s="1"/>
  <c r="H55" i="40" s="1"/>
  <c r="G50" i="40"/>
  <c r="G52" i="40" s="1"/>
  <c r="I50" i="40"/>
  <c r="I52" i="40" s="1"/>
  <c r="I53" i="40" s="1"/>
  <c r="I55" i="40" s="1"/>
  <c r="F97" i="40"/>
  <c r="D109" i="40"/>
  <c r="D21" i="40"/>
  <c r="D22" i="40" s="1"/>
  <c r="D24" i="40" s="1"/>
  <c r="C109" i="40"/>
  <c r="C21" i="40"/>
  <c r="C22" i="40" s="1"/>
  <c r="C24" i="40" s="1"/>
  <c r="C84" i="40" s="1"/>
  <c r="C89" i="40" s="1"/>
  <c r="C100" i="40"/>
  <c r="E100" i="40"/>
  <c r="C36" i="40"/>
  <c r="C38" i="40" s="1"/>
  <c r="F100" i="40"/>
  <c r="C53" i="40"/>
  <c r="C55" i="40" s="1"/>
  <c r="C86" i="40" s="1"/>
  <c r="E86" i="40" s="1"/>
  <c r="F86" i="40" s="1"/>
  <c r="E21" i="40"/>
  <c r="E22" i="40" s="1"/>
  <c r="E24" i="40" s="1"/>
  <c r="D100" i="40"/>
  <c r="M50" i="40"/>
  <c r="M52" i="40" s="1"/>
  <c r="M53" i="40" s="1"/>
  <c r="M55" i="40" s="1"/>
  <c r="D65" i="40"/>
  <c r="D67" i="40" s="1"/>
  <c r="G100" i="40"/>
  <c r="F38" i="40"/>
  <c r="F39" i="40" s="1"/>
  <c r="F41" i="40" s="1"/>
  <c r="E53" i="40"/>
  <c r="E55" i="40" s="1"/>
  <c r="G65" i="40"/>
  <c r="G67" i="40" s="1"/>
  <c r="G19" i="40"/>
  <c r="G109" i="40" s="1"/>
  <c r="I58" i="40"/>
  <c r="H59" i="40"/>
  <c r="H62" i="40" s="1"/>
  <c r="H64" i="40" s="1"/>
  <c r="H65" i="40" s="1"/>
  <c r="H67" i="40" s="1"/>
  <c r="K19" i="40"/>
  <c r="L50" i="40"/>
  <c r="L52" i="40" s="1"/>
  <c r="L53" i="40" s="1"/>
  <c r="L55" i="40" s="1"/>
  <c r="J19" i="40"/>
  <c r="J21" i="40" s="1"/>
  <c r="J22" i="40" s="1"/>
  <c r="J24" i="40" s="1"/>
  <c r="K50" i="40"/>
  <c r="I22" i="40"/>
  <c r="I24" i="40" s="1"/>
  <c r="L19" i="40"/>
  <c r="L21" i="40" s="1"/>
  <c r="L22" i="40" s="1"/>
  <c r="L24" i="40" s="1"/>
  <c r="M19" i="40"/>
  <c r="M21" i="40" s="1"/>
  <c r="M22" i="40" s="1"/>
  <c r="M24" i="40" s="1"/>
  <c r="M72" i="40"/>
  <c r="M74" i="40" s="1"/>
  <c r="L74" i="40"/>
  <c r="J60" i="40"/>
  <c r="G38" i="40"/>
  <c r="G39" i="40" s="1"/>
  <c r="G41" i="40" s="1"/>
  <c r="I38" i="40"/>
  <c r="I39" i="40" s="1"/>
  <c r="I41" i="40" s="1"/>
  <c r="H38" i="40"/>
  <c r="H39" i="40" s="1"/>
  <c r="H41" i="40" s="1"/>
  <c r="F109" i="40"/>
  <c r="F21" i="40"/>
  <c r="F22" i="40" s="1"/>
  <c r="F24" i="40" s="1"/>
  <c r="J36" i="40"/>
  <c r="K33" i="40"/>
  <c r="D77" i="40" l="1"/>
  <c r="D79" i="40" s="1"/>
  <c r="J53" i="40"/>
  <c r="J55" i="40" s="1"/>
  <c r="G53" i="40"/>
  <c r="G55" i="40" s="1"/>
  <c r="E84" i="40"/>
  <c r="F84" i="40" s="1"/>
  <c r="F89" i="40" s="1"/>
  <c r="C39" i="40"/>
  <c r="C41" i="40" s="1"/>
  <c r="C85" i="40" s="1"/>
  <c r="E85" i="40" s="1"/>
  <c r="F85" i="40" s="1"/>
  <c r="K21" i="40"/>
  <c r="K22" i="40" s="1"/>
  <c r="K24" i="40" s="1"/>
  <c r="G21" i="40"/>
  <c r="G22" i="40" s="1"/>
  <c r="G24" i="40" s="1"/>
  <c r="I59" i="40"/>
  <c r="I62" i="40" s="1"/>
  <c r="I64" i="40" s="1"/>
  <c r="I65" i="40" s="1"/>
  <c r="I67" i="40" s="1"/>
  <c r="J58" i="40"/>
  <c r="K52" i="40"/>
  <c r="K53" i="40" s="1"/>
  <c r="K55" i="40" s="1"/>
  <c r="M76" i="40"/>
  <c r="M77" i="40" s="1"/>
  <c r="M79" i="40" s="1"/>
  <c r="L76" i="40"/>
  <c r="L77" i="40" s="1"/>
  <c r="L79" i="40" s="1"/>
  <c r="K36" i="40"/>
  <c r="L33" i="40"/>
  <c r="J38" i="40"/>
  <c r="J39" i="40" s="1"/>
  <c r="J41" i="40" s="1"/>
  <c r="K60" i="40"/>
  <c r="C25" i="210" l="1"/>
  <c r="E89" i="40"/>
  <c r="J59" i="40"/>
  <c r="J62" i="40" s="1"/>
  <c r="J64" i="40" s="1"/>
  <c r="J65" i="40" s="1"/>
  <c r="J67" i="40" s="1"/>
  <c r="K58" i="40"/>
  <c r="M33" i="40"/>
  <c r="M36" i="40" s="1"/>
  <c r="L36" i="40"/>
  <c r="K38" i="40"/>
  <c r="K39" i="40" s="1"/>
  <c r="K41" i="40" s="1"/>
  <c r="L60" i="40"/>
  <c r="L58" i="40" l="1"/>
  <c r="K59" i="40"/>
  <c r="K62" i="40" s="1"/>
  <c r="K64" i="40" s="1"/>
  <c r="K65" i="40" s="1"/>
  <c r="K67" i="40" s="1"/>
  <c r="M38" i="40"/>
  <c r="M39" i="40" s="1"/>
  <c r="M41" i="40" s="1"/>
  <c r="M60" i="40"/>
  <c r="L38" i="40"/>
  <c r="L39" i="40" s="1"/>
  <c r="L41" i="40" s="1"/>
  <c r="M58" i="40" l="1"/>
  <c r="M59" i="40" s="1"/>
  <c r="M62" i="40" s="1"/>
  <c r="M64" i="40" s="1"/>
  <c r="M65" i="40" s="1"/>
  <c r="M67" i="40" s="1"/>
  <c r="L59" i="40"/>
  <c r="L62" i="40" s="1"/>
  <c r="L64" i="40" s="1"/>
  <c r="L65" i="40" s="1"/>
  <c r="L67" i="40" s="1"/>
  <c r="H29" i="210" l="1"/>
  <c r="M18" i="210" l="1"/>
  <c r="M7" i="210"/>
  <c r="M10" i="210"/>
  <c r="N18" i="210"/>
  <c r="D24" i="210"/>
  <c r="D23" i="210"/>
  <c r="I25" i="210"/>
  <c r="C7" i="210"/>
  <c r="M8" i="210"/>
  <c r="M11" i="210"/>
  <c r="N23" i="210"/>
  <c r="C16" i="210"/>
  <c r="D18" i="210"/>
  <c r="M9" i="210"/>
  <c r="C14" i="210"/>
  <c r="C9" i="210"/>
  <c r="C15" i="210"/>
  <c r="C3" i="210"/>
  <c r="S31" i="210"/>
  <c r="C10" i="210"/>
  <c r="H18" i="210"/>
  <c r="I24" i="210"/>
  <c r="N24" i="210"/>
  <c r="D25" i="210"/>
  <c r="N25" i="210"/>
  <c r="C5" i="210"/>
  <c r="S37" i="210"/>
  <c r="D26" i="210"/>
  <c r="N26" i="210"/>
  <c r="C18" i="210"/>
  <c r="I23" i="210"/>
  <c r="I18" i="210"/>
  <c r="I28" i="210"/>
  <c r="I26" i="210"/>
  <c r="C11" i="210"/>
  <c r="C12" i="210"/>
  <c r="C8" i="210"/>
  <c r="S26" i="210" l="1"/>
  <c r="J26" i="210" s="1"/>
  <c r="R28" i="210"/>
  <c r="J28" i="210" s="1"/>
  <c r="S23" i="210"/>
  <c r="J23" i="210" s="1"/>
  <c r="E17" i="210"/>
  <c r="T26" i="210"/>
  <c r="O26" i="210" s="1"/>
  <c r="R26" i="210"/>
  <c r="E26" i="210" s="1"/>
  <c r="R25" i="210"/>
  <c r="E25" i="210" s="1"/>
  <c r="T24" i="210"/>
  <c r="O24" i="210" s="1"/>
  <c r="S24" i="210"/>
  <c r="J24" i="210" s="1"/>
  <c r="J17" i="210"/>
  <c r="T23" i="210"/>
  <c r="O23" i="210" s="1"/>
  <c r="R23" i="210"/>
  <c r="E23" i="210" s="1"/>
  <c r="R24" i="210"/>
  <c r="E24" i="210" s="1"/>
  <c r="O17" i="210"/>
  <c r="T38" i="210"/>
  <c r="T36" i="210"/>
  <c r="S33" i="210"/>
  <c r="S36" i="210"/>
  <c r="S34" i="210"/>
  <c r="S32" i="210"/>
  <c r="T33" i="210"/>
  <c r="T35" i="210"/>
  <c r="S35" i="210"/>
  <c r="S38" i="210"/>
  <c r="T32" i="210"/>
  <c r="T34" i="210"/>
  <c r="Q38" i="210" l="1"/>
  <c r="Q35" i="210"/>
  <c r="I29" i="210"/>
  <c r="R29" i="210" s="1"/>
  <c r="J29" i="210" s="1"/>
  <c r="Q32" i="210"/>
  <c r="I30" i="210" s="1"/>
  <c r="Q34" i="210"/>
  <c r="Q36" i="210"/>
  <c r="Q33" i="210"/>
  <c r="H25" i="210" l="1"/>
  <c r="S25" i="210" s="1"/>
  <c r="J25" i="210" s="1"/>
  <c r="M25" i="210" l="1"/>
  <c r="T25" i="210" s="1"/>
  <c r="O25" i="2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Georgas, Elias</author>
  </authors>
  <commentList>
    <comment ref="A1" authorId="0" shapeId="0" xr:uid="{E129E06F-E414-47A1-B9F8-231847861F4A}">
      <text>
        <r>
          <rPr>
            <b/>
            <sz val="9"/>
            <color indexed="81"/>
            <rFont val="Tahoma"/>
            <family val="2"/>
          </rPr>
          <t>&lt;?xml version="1.0" encoding="utf-8"?&gt;&lt;Schema xmlns:xsd="http://www.w3.org/2001/XMLSchema" xmlns:xsi="http://www.w3.org/2001/XMLSchema-instance" Version="2" Timestamp="1774554659"&gt;&lt;FQL&gt;&lt;Q&gt;MPLT^P_VOLUME_AVG(0,,,,3)&lt;/Q&gt;&lt;R&gt;1&lt;/R&gt;&lt;C&gt;1&lt;/C&gt;&lt;D xsi:type="xsd:double"&gt;173.401&lt;/D&gt;&lt;/FQL&gt;&lt;/Schema&gt;</t>
        </r>
      </text>
    </comment>
  </commentList>
</comments>
</file>

<file path=xl/sharedStrings.xml><?xml version="1.0" encoding="utf-8"?>
<sst xmlns="http://schemas.openxmlformats.org/spreadsheetml/2006/main" count="2158" uniqueCount="432">
  <si>
    <t>Jun-13A</t>
  </si>
  <si>
    <t>Jun-12A</t>
  </si>
  <si>
    <t>Mar-12A</t>
  </si>
  <si>
    <t>Dec-11A</t>
  </si>
  <si>
    <t>2011A</t>
  </si>
  <si>
    <t>($mn)</t>
  </si>
  <si>
    <t>Dec-10A</t>
  </si>
  <si>
    <t>2010A</t>
  </si>
  <si>
    <t>Jun-10A</t>
  </si>
  <si>
    <t>Sep-10A</t>
  </si>
  <si>
    <t>Mar-10A</t>
  </si>
  <si>
    <t>Goodwill</t>
  </si>
  <si>
    <t>Intangibles</t>
  </si>
  <si>
    <t>Revenue</t>
  </si>
  <si>
    <t>COGS</t>
  </si>
  <si>
    <t>Gross Profit</t>
  </si>
  <si>
    <t>SG&amp;A</t>
  </si>
  <si>
    <t>R&amp;D</t>
  </si>
  <si>
    <t>EBITDA</t>
  </si>
  <si>
    <t>Operating Income</t>
  </si>
  <si>
    <t>Other</t>
  </si>
  <si>
    <t>Pre-Tax Income</t>
  </si>
  <si>
    <t>Taxes</t>
  </si>
  <si>
    <t>Tax Rate</t>
  </si>
  <si>
    <t>Net Income</t>
  </si>
  <si>
    <t>EPS</t>
  </si>
  <si>
    <t>Diluted Shares Outstanding</t>
  </si>
  <si>
    <t>GAAP EPS</t>
  </si>
  <si>
    <t>YEAR-OVER-YEAR % CHANGE</t>
  </si>
  <si>
    <t>MARGIN ANALYSIS</t>
  </si>
  <si>
    <t>Total Revenue</t>
  </si>
  <si>
    <t>Accounts Receivable</t>
  </si>
  <si>
    <t>Inventories</t>
  </si>
  <si>
    <t>Change in Working Capital</t>
  </si>
  <si>
    <t>Purchase of PPE (Cap-Ex)</t>
  </si>
  <si>
    <t>Cash Flow from Investing</t>
  </si>
  <si>
    <t>Cash Flow from Financing</t>
  </si>
  <si>
    <t>Net Increase (Decrease) in Cash</t>
  </si>
  <si>
    <t>Cash &amp; Equivalents at Beginning</t>
  </si>
  <si>
    <t>Cash &amp; Equivalents at End</t>
  </si>
  <si>
    <t>ASSETS</t>
  </si>
  <si>
    <t>Cash &amp; Equivalents</t>
  </si>
  <si>
    <t>Total Current Assets</t>
  </si>
  <si>
    <t>PPE</t>
  </si>
  <si>
    <t>Total Assets</t>
  </si>
  <si>
    <t>LIABILITIES</t>
  </si>
  <si>
    <t>Accounts Payable</t>
  </si>
  <si>
    <t>Total Current Liabilities</t>
  </si>
  <si>
    <t>Other Liabilities</t>
  </si>
  <si>
    <t>Total Liabilities</t>
  </si>
  <si>
    <t>Total Shareholders' Equity</t>
  </si>
  <si>
    <t>TOTAL LIABILITIES AND EQUITY</t>
  </si>
  <si>
    <t>Total Debt</t>
  </si>
  <si>
    <t>Total Debt / Capital</t>
  </si>
  <si>
    <t>Net Debt</t>
  </si>
  <si>
    <t>Net Debt / Capital</t>
  </si>
  <si>
    <t>Book Value per Share</t>
  </si>
  <si>
    <t>Cash Flow from Operations (CFO)</t>
  </si>
  <si>
    <t>Cash Flow from Operations / Share</t>
  </si>
  <si>
    <t>Free Cash Flow (FCF) per Share</t>
  </si>
  <si>
    <t>FCF / Net Income</t>
  </si>
  <si>
    <t>Cash Flow from Operations</t>
  </si>
  <si>
    <t>GROSS PROFIT</t>
  </si>
  <si>
    <t>% OF TOTAL REVENUE</t>
  </si>
  <si>
    <t>Depreciation</t>
  </si>
  <si>
    <t>Amortization</t>
  </si>
  <si>
    <t>Net Income - GAAP</t>
  </si>
  <si>
    <t>Interest Income</t>
  </si>
  <si>
    <t>Interest Expense</t>
  </si>
  <si>
    <t>YEAR-OVER-YEAR CHANGE</t>
  </si>
  <si>
    <t>(1)  Cash Earnings per Share = (NI + D&amp;A) / FD Shares</t>
  </si>
  <si>
    <t>Interest &amp; Other</t>
  </si>
  <si>
    <t>Share</t>
  </si>
  <si>
    <t>2005E</t>
  </si>
  <si>
    <t>2006E</t>
  </si>
  <si>
    <t>2007E</t>
  </si>
  <si>
    <t>2008E</t>
  </si>
  <si>
    <t>2009E</t>
  </si>
  <si>
    <t>Earnings per Share</t>
  </si>
  <si>
    <t>Cash Earnings per Share (1)</t>
  </si>
  <si>
    <t>Free Cash Flow (FCF) (2)</t>
  </si>
  <si>
    <t>(2)  FCF = CFO - Cap-ex</t>
  </si>
  <si>
    <t>DSOs (3)</t>
  </si>
  <si>
    <t>Inventory Turnover (4)</t>
  </si>
  <si>
    <t>ROE (5)</t>
  </si>
  <si>
    <t>(3)  DSOs = Average Accounts Receivable / Sales * Days per Period (year = 365 days, quarter = 91.25 days)</t>
  </si>
  <si>
    <t>(4)  Inventory Turnover = COGS / Average Inventory</t>
  </si>
  <si>
    <t>(5)  ROE = Net Income / Average Shareholders' Equity</t>
  </si>
  <si>
    <t>2010E</t>
  </si>
  <si>
    <t>2011E</t>
  </si>
  <si>
    <t>2012E</t>
  </si>
  <si>
    <t>2013E</t>
  </si>
  <si>
    <t>2014E</t>
  </si>
  <si>
    <t>Shares</t>
  </si>
  <si>
    <t>Probability</t>
  </si>
  <si>
    <t>Total</t>
  </si>
  <si>
    <t>Actiq</t>
  </si>
  <si>
    <t>Gabitril</t>
  </si>
  <si>
    <t>Other Assets</t>
  </si>
  <si>
    <t>OraVescent Fentanyl</t>
  </si>
  <si>
    <t>Other Sales (Group Lafon, CIMA)</t>
  </si>
  <si>
    <t>Royalties &amp; Other Revenue</t>
  </si>
  <si>
    <t>Other Sales</t>
  </si>
  <si>
    <t>Product NPV Analysis</t>
  </si>
  <si>
    <t>Gross profit</t>
  </si>
  <si>
    <t>SG&amp;A expense</t>
  </si>
  <si>
    <t>Other expense</t>
  </si>
  <si>
    <t>Operating profit</t>
  </si>
  <si>
    <t>R&amp;D expense</t>
  </si>
  <si>
    <t>Net income</t>
  </si>
  <si>
    <t>Years</t>
  </si>
  <si>
    <t>NPV</t>
  </si>
  <si>
    <t>Provigil sales</t>
  </si>
  <si>
    <t>Nuvigil sales</t>
  </si>
  <si>
    <t>Attenace sales</t>
  </si>
  <si>
    <t>Provigil Franchise:</t>
  </si>
  <si>
    <t>Actiq Franchise:</t>
  </si>
  <si>
    <t>Total Provigil Franchise</t>
  </si>
  <si>
    <t>Total Actiq Franchise</t>
  </si>
  <si>
    <t>Gross profit - Actiq</t>
  </si>
  <si>
    <t>Gross profit - OVF</t>
  </si>
  <si>
    <t>Gabitril:</t>
  </si>
  <si>
    <t>Gabitril sales</t>
  </si>
  <si>
    <t>Checks:</t>
  </si>
  <si>
    <t>SG&amp;A from model</t>
  </si>
  <si>
    <t>R&amp;D from model</t>
  </si>
  <si>
    <t>SG&amp;A from NPV</t>
  </si>
  <si>
    <t>R&amp;D from NPV</t>
  </si>
  <si>
    <t>EBIT from model</t>
  </si>
  <si>
    <t>EBIT from NPV</t>
  </si>
  <si>
    <t>COGS from model</t>
  </si>
  <si>
    <t>COGS from NPV</t>
  </si>
  <si>
    <t>D&amp;A Adjustment</t>
  </si>
  <si>
    <t>Adjusted EBIT from model</t>
  </si>
  <si>
    <t>Revenue from NPV</t>
  </si>
  <si>
    <t>Revenue from model</t>
  </si>
  <si>
    <t>Other Sales (Group Lafon, CIMA):</t>
  </si>
  <si>
    <t>Royalties &amp; Other Revenue:</t>
  </si>
  <si>
    <t>Provigil Franchise</t>
  </si>
  <si>
    <t>Actiq Franchise</t>
  </si>
  <si>
    <t>Prob Adj</t>
  </si>
  <si>
    <t>NPV per</t>
  </si>
  <si>
    <t>Adjustments</t>
  </si>
  <si>
    <t>Purchase of Intangibles</t>
  </si>
  <si>
    <t>GROSS MARGIN</t>
  </si>
  <si>
    <t>Total Debt / EBITDA</t>
  </si>
  <si>
    <t>2008A</t>
  </si>
  <si>
    <t>Mar-08A</t>
  </si>
  <si>
    <t>Jun-08A</t>
  </si>
  <si>
    <t>Sep-08A</t>
  </si>
  <si>
    <t>Dec-08A</t>
  </si>
  <si>
    <t>Mar-09A</t>
  </si>
  <si>
    <t>Jun-09A</t>
  </si>
  <si>
    <t>NM</t>
  </si>
  <si>
    <t>Total Cash &amp; Equivalents</t>
  </si>
  <si>
    <t>Sep-09A</t>
  </si>
  <si>
    <t>2009A</t>
  </si>
  <si>
    <t>Dec-09A</t>
  </si>
  <si>
    <t>($mn)   [FY - DEC]</t>
  </si>
  <si>
    <t>Mar-11A</t>
  </si>
  <si>
    <t>Prepaid &amp; Other Current Assets</t>
  </si>
  <si>
    <t>Accrued Liabilities</t>
  </si>
  <si>
    <t>Purchase of Product Rights</t>
  </si>
  <si>
    <t>Proceeds from issuance of debt</t>
  </si>
  <si>
    <t xml:space="preserve">Proceeds from issuance of common stock </t>
  </si>
  <si>
    <t>Jun-11A</t>
  </si>
  <si>
    <t>Adjusted Net Income</t>
  </si>
  <si>
    <t>Sep-11A</t>
  </si>
  <si>
    <t>Other Current Liabilities</t>
  </si>
  <si>
    <t>Sep-12A</t>
  </si>
  <si>
    <t>Dec-12A</t>
  </si>
  <si>
    <t>2012A</t>
  </si>
  <si>
    <t>Mar-13A</t>
  </si>
  <si>
    <t>Restricted cash</t>
  </si>
  <si>
    <t>Note payable</t>
  </si>
  <si>
    <t>Purchase of marketable securities</t>
  </si>
  <si>
    <t>Sep-13A</t>
  </si>
  <si>
    <t>Deferred rent</t>
  </si>
  <si>
    <t>Convertible preferred stock</t>
  </si>
  <si>
    <t>Proceeds from convertible notes payable</t>
  </si>
  <si>
    <t>Proceeds from convertible preferred stock</t>
  </si>
  <si>
    <t>Mar-14A</t>
  </si>
  <si>
    <t>Dec-13A</t>
  </si>
  <si>
    <t>2013A</t>
  </si>
  <si>
    <t>Convertible preferred stock warrant liability</t>
  </si>
  <si>
    <t>Jun-14A</t>
  </si>
  <si>
    <t>iQ</t>
  </si>
  <si>
    <t>Sep-14A</t>
  </si>
  <si>
    <t>Dec-14A</t>
  </si>
  <si>
    <t>2014A</t>
  </si>
  <si>
    <t>Mar-15A</t>
  </si>
  <si>
    <t>Jun-15A</t>
  </si>
  <si>
    <t>Sep-15A</t>
  </si>
  <si>
    <t>Dec-15A</t>
  </si>
  <si>
    <t>2015A</t>
  </si>
  <si>
    <t>Mar-16A</t>
  </si>
  <si>
    <t>Jun-16A</t>
  </si>
  <si>
    <t>Sep-16A</t>
  </si>
  <si>
    <t>Dec-16A</t>
  </si>
  <si>
    <t>2016A</t>
  </si>
  <si>
    <t>Checksheet</t>
  </si>
  <si>
    <t>Security:</t>
  </si>
  <si>
    <t>Key</t>
  </si>
  <si>
    <t>percentage change data</t>
  </si>
  <si>
    <t>Analyst:</t>
  </si>
  <si>
    <t>aiQ codes</t>
  </si>
  <si>
    <t>aquarterly EPS logic</t>
  </si>
  <si>
    <t>Company:</t>
  </si>
  <si>
    <t>Investment Opinion:</t>
  </si>
  <si>
    <t>CoLongName</t>
  </si>
  <si>
    <t>Industry:</t>
  </si>
  <si>
    <t>Last Fiscal Year End:</t>
  </si>
  <si>
    <t>ind</t>
  </si>
  <si>
    <t>FiscalYearEnd</t>
  </si>
  <si>
    <t>Country:</t>
  </si>
  <si>
    <t>Price Objective:</t>
  </si>
  <si>
    <t>loc</t>
  </si>
  <si>
    <t>Currency:</t>
  </si>
  <si>
    <t>Date Established:</t>
  </si>
  <si>
    <t>REPCRNCY</t>
  </si>
  <si>
    <t>Cusip:</t>
  </si>
  <si>
    <t>aBase Price:</t>
  </si>
  <si>
    <t>CUSIP</t>
  </si>
  <si>
    <t>Sedol:</t>
  </si>
  <si>
    <t>SEDOL</t>
  </si>
  <si>
    <t>Price Date:</t>
  </si>
  <si>
    <t>PriceDate</t>
  </si>
  <si>
    <t>Price:</t>
  </si>
  <si>
    <t>nprice</t>
  </si>
  <si>
    <t>Data:</t>
  </si>
  <si>
    <t>statusrelease</t>
  </si>
  <si>
    <t>Last Year</t>
  </si>
  <si>
    <t>Current Year</t>
  </si>
  <si>
    <t>Next Year</t>
  </si>
  <si>
    <t>(model)</t>
  </si>
  <si>
    <t>%Δ</t>
  </si>
  <si>
    <t>EPS:</t>
  </si>
  <si>
    <t>GAAP EPS:</t>
  </si>
  <si>
    <t>CFPS:</t>
  </si>
  <si>
    <t>DPS:</t>
  </si>
  <si>
    <t>Est 5 Year EPS Growth Rate:</t>
  </si>
  <si>
    <t>Current Qtr. EPS Est.:</t>
  </si>
  <si>
    <t>Curr. Qtr. Date:</t>
  </si>
  <si>
    <t>Logic</t>
  </si>
  <si>
    <t>Q1</t>
  </si>
  <si>
    <t>Q2</t>
  </si>
  <si>
    <t>Q3</t>
  </si>
  <si>
    <t>Q4</t>
  </si>
  <si>
    <t>2026E</t>
  </si>
  <si>
    <t>2027E</t>
  </si>
  <si>
    <t>($MM)</t>
  </si>
  <si>
    <t>Interest add-back</t>
  </si>
  <si>
    <t>Special Items</t>
  </si>
  <si>
    <t>Amortization of intangibles</t>
  </si>
  <si>
    <t>Deferred financing costs</t>
  </si>
  <si>
    <t>R&amp;D payments</t>
  </si>
  <si>
    <t>Income tax benefit (expense)</t>
  </si>
  <si>
    <t>Diluted Net Income (GAAP)</t>
  </si>
  <si>
    <t>Cash from Operations</t>
  </si>
  <si>
    <t>Ending Cash</t>
  </si>
  <si>
    <t>Assumptions</t>
  </si>
  <si>
    <t>DSO</t>
  </si>
  <si>
    <t>Inventory</t>
  </si>
  <si>
    <t>A/P</t>
  </si>
  <si>
    <t>Percent of Revenue</t>
  </si>
  <si>
    <t>Prepaid Expenses and Other Assets</t>
  </si>
  <si>
    <t>Other Assets, LT</t>
  </si>
  <si>
    <t>Accrued Expenses</t>
  </si>
  <si>
    <t>Op-EX</t>
  </si>
  <si>
    <t>Interest Income, Net</t>
  </si>
  <si>
    <t>Preatx Income</t>
  </si>
  <si>
    <t>FD Shares</t>
  </si>
  <si>
    <t>Check</t>
  </si>
  <si>
    <t>Depreciation Schedule</t>
  </si>
  <si>
    <t>Capital Expenditures</t>
  </si>
  <si>
    <t>% of Revenue</t>
  </si>
  <si>
    <t>Total Depreciation</t>
  </si>
  <si>
    <t>Amortization Schedule</t>
  </si>
  <si>
    <t>Beginning Balance Intangible Assets</t>
  </si>
  <si>
    <t>Additions</t>
  </si>
  <si>
    <t>Amortization of Intangible Assets</t>
  </si>
  <si>
    <t>Ending Balance Intangible Assets</t>
  </si>
  <si>
    <t>Debt Schedule</t>
  </si>
  <si>
    <t>Note Payable</t>
  </si>
  <si>
    <t>Beginning Balance</t>
  </si>
  <si>
    <t>Less (Payments)/Borrowings</t>
  </si>
  <si>
    <t>Ending Balance</t>
  </si>
  <si>
    <t>Interest Expense @</t>
  </si>
  <si>
    <t>Revolver Fee</t>
  </si>
  <si>
    <t>Total Interest Expense</t>
  </si>
  <si>
    <t>Cash and Equivalents</t>
  </si>
  <si>
    <t>Change in Cash</t>
  </si>
  <si>
    <t>Interest Income @</t>
  </si>
  <si>
    <t>Marketable Securities</t>
  </si>
  <si>
    <t>Change in Marketable Securities</t>
  </si>
  <si>
    <t>Total Interest Income</t>
  </si>
  <si>
    <t>Interest Income(Expense)</t>
  </si>
  <si>
    <t>Source:  Company Reports and Canaccord Genuity</t>
  </si>
  <si>
    <t>Mar-17A</t>
  </si>
  <si>
    <t>Common Stock Par value</t>
  </si>
  <si>
    <t>Additional Paid In Capital</t>
  </si>
  <si>
    <t>Accumulated Deficit</t>
  </si>
  <si>
    <t>Cash Flow Actuals</t>
  </si>
  <si>
    <t>Stock Based Compensation</t>
  </si>
  <si>
    <t>Collaboration revenue</t>
  </si>
  <si>
    <t>Marketable Investment</t>
  </si>
  <si>
    <t>Accumulated other comprehensive income</t>
  </si>
  <si>
    <t>Deferred revenue</t>
  </si>
  <si>
    <t>Deferred Rent</t>
  </si>
  <si>
    <t>Change in Restricted Cash</t>
  </si>
  <si>
    <t>Marketable Investments</t>
  </si>
  <si>
    <t>Jun-17A</t>
  </si>
  <si>
    <t>2028E</t>
  </si>
  <si>
    <t>Beginning balance</t>
  </si>
  <si>
    <t>Ending balance</t>
  </si>
  <si>
    <t>This sheet contains FactSet XML data for use with this workbook's =FDS codes.  Modifying the worksheet's contents may damage the workbook's =FDS functionality.</t>
  </si>
  <si>
    <t>Cash per share</t>
  </si>
  <si>
    <t>Sep-17A</t>
  </si>
  <si>
    <t>Deferred revenue (Current)</t>
  </si>
  <si>
    <t>Deferred revenue (Long-Term)</t>
  </si>
  <si>
    <t>Change</t>
  </si>
  <si>
    <t>Dec-17A</t>
  </si>
  <si>
    <t>2017A</t>
  </si>
  <si>
    <t>Mar-18A</t>
  </si>
  <si>
    <t>2029E</t>
  </si>
  <si>
    <t>Jun-18A</t>
  </si>
  <si>
    <t>Sep-18A</t>
  </si>
  <si>
    <t>Dec-18A</t>
  </si>
  <si>
    <t>2018A</t>
  </si>
  <si>
    <t>Total Product Revenue</t>
  </si>
  <si>
    <t>Mar-19A</t>
  </si>
  <si>
    <t>2030E</t>
  </si>
  <si>
    <t>Jun-19A</t>
  </si>
  <si>
    <t>Sep-19A</t>
  </si>
  <si>
    <t>`</t>
  </si>
  <si>
    <t>Dec-19A</t>
  </si>
  <si>
    <t>2019A</t>
  </si>
  <si>
    <t>Mar-20A</t>
  </si>
  <si>
    <t>2031E</t>
  </si>
  <si>
    <t>Jun-20A</t>
  </si>
  <si>
    <t>Sep-20A</t>
  </si>
  <si>
    <t>Dec-20A</t>
  </si>
  <si>
    <t>2020A</t>
  </si>
  <si>
    <t>Jun-21A</t>
  </si>
  <si>
    <t>Mar-21A</t>
  </si>
  <si>
    <t>2032E</t>
  </si>
  <si>
    <t>Sep-21A</t>
  </si>
  <si>
    <t>Dec-21A</t>
  </si>
  <si>
    <t>2021A</t>
  </si>
  <si>
    <t>Mar-22A</t>
  </si>
  <si>
    <t>2033E</t>
  </si>
  <si>
    <t>% growth</t>
  </si>
  <si>
    <t>Jun-22A</t>
  </si>
  <si>
    <t>Sep-22A</t>
  </si>
  <si>
    <t>Dec-22A</t>
  </si>
  <si>
    <t>2022A</t>
  </si>
  <si>
    <t>Mar-23A</t>
  </si>
  <si>
    <t>Other comprehensive Income</t>
  </si>
  <si>
    <t>2034E</t>
  </si>
  <si>
    <t>Jun-23A</t>
  </si>
  <si>
    <t>Sep-23A</t>
  </si>
  <si>
    <t>($mn, except patient numbers)   [FY - DEC]</t>
  </si>
  <si>
    <t>Dec-23A</t>
  </si>
  <si>
    <t>2023A</t>
  </si>
  <si>
    <t>2035E</t>
  </si>
  <si>
    <t>Mar-24A</t>
  </si>
  <si>
    <t>Jun-24A</t>
  </si>
  <si>
    <t>Sep-24A</t>
  </si>
  <si>
    <t>Dec-24A</t>
  </si>
  <si>
    <t>2024A</t>
  </si>
  <si>
    <t>Mar-25A</t>
  </si>
  <si>
    <t>Jun-25A</t>
  </si>
  <si>
    <t>2036E</t>
  </si>
  <si>
    <t>Mar-26E</t>
  </si>
  <si>
    <t>Jun-26E</t>
  </si>
  <si>
    <t>Sep-26E</t>
  </si>
  <si>
    <t>Dec-26E</t>
  </si>
  <si>
    <t>Sep-25A</t>
  </si>
  <si>
    <t>MPLT Quarterly Earnings Model</t>
  </si>
  <si>
    <t>MPLT Annual Earnings Model</t>
  </si>
  <si>
    <t>MPLT Quarterly Revenue and Gross Profit Model</t>
  </si>
  <si>
    <t>Convertible preferred shares</t>
  </si>
  <si>
    <t>MPLT</t>
  </si>
  <si>
    <t>US Market (patients in '000)</t>
  </si>
  <si>
    <t>Prevalence</t>
  </si>
  <si>
    <t>Patients receiving Rx treatment</t>
  </si>
  <si>
    <t>% receiving Rx treatment</t>
  </si>
  <si>
    <t>Annual treatment fraction %</t>
  </si>
  <si>
    <t>% of patients receiving treatment</t>
  </si>
  <si>
    <t>Annual cost of therapy</t>
  </si>
  <si>
    <t>Patients treated with ML-007C-MA</t>
  </si>
  <si>
    <t>ML-007C-MA Schizophrenia revenue model</t>
  </si>
  <si>
    <t>Compliance rate</t>
  </si>
  <si>
    <t>ML-007C-MA Alzheimer's disease psychosis (ADP) revenue model</t>
  </si>
  <si>
    <t>People suffering from Alzheimer's - US (in '000)</t>
  </si>
  <si>
    <t>People diagnosed with Alzheimer's-related psychosis</t>
  </si>
  <si>
    <t>ADP patients treated with ML-007C-MA</t>
  </si>
  <si>
    <t>% of diagnosed treated with ML-007C-MA</t>
  </si>
  <si>
    <t>Price of ML-007C-MA</t>
  </si>
  <si>
    <t>Sales of ML-007C-MA in ADP</t>
  </si>
  <si>
    <t>% of people diagnosed with Alzheimer's</t>
  </si>
  <si>
    <t>Sales of ML-007C-MA in schizophrenia</t>
  </si>
  <si>
    <t>ML-007C-MA - Schizophrenia</t>
  </si>
  <si>
    <t>ML-007C-MA - ADP</t>
  </si>
  <si>
    <t>Deferred revenue (MJFF Grant)</t>
  </si>
  <si>
    <t>MPLT Statement of Cash Flows</t>
  </si>
  <si>
    <t>MPLT Balance Sheet</t>
  </si>
  <si>
    <t>MPLT Financial Analysis</t>
  </si>
  <si>
    <t>ML-004 - ASD</t>
  </si>
  <si>
    <t>SHAREHOLDERS EQUITY</t>
  </si>
  <si>
    <t>Cash Realization Ratio (CFO / NI)</t>
  </si>
  <si>
    <t>MPLT Annual Revenue and Gross Profit Model</t>
  </si>
  <si>
    <t>MPLT GAAP Earnings Reconciliation</t>
  </si>
  <si>
    <t>Dec-25A</t>
  </si>
  <si>
    <t>2025A</t>
  </si>
  <si>
    <t>Company Model</t>
  </si>
  <si>
    <t>US Equity Research</t>
  </si>
  <si>
    <t>MapLight</t>
  </si>
  <si>
    <t>Sumant Kulkarni</t>
  </si>
  <si>
    <t>Analyst</t>
  </si>
  <si>
    <t>SKulkarni@cgf.com</t>
  </si>
  <si>
    <t>212.389.8037</t>
  </si>
  <si>
    <t>Canaccord Genuity LLC, Member FINRA (CRD# 1020) and SIPC, is a wholly owned subsidiary of Canaccord Genuity Group Inc. (together with its affiliates"Canaccord Group"). The following important disclosures and disclaimers apply to the information presented in the attached model (this "Model") and the provision of this Model by Canaccord Genuity LLC, Canaccord Group, or any of their respective affiliates, officers, directors, or employees (collectively "Canaccord Genuity") and such disclosures and disclaimers should be reviewed carefully. 
Models are the basis, but not substitutes, for Canaccord Genuity LLC published research reports and do not constitute research reports and should not be relied upon to make an investment decision. Models, including this Model, present a view only as of the date thereof and any opinions estimates and assumptions expressed therein are made as of the date thereof. The information contained may be subject to change or withdrawal without notice or become incorrect due to passage of time or as a result of legal, political, economic, or other changes. This Model may present non-substantive changes from a recently published model. Canaccord Genuity LLC does not assume responsibility to indicate any changes or to furnish an updated Model.</t>
  </si>
  <si>
    <t xml:space="preserve">This Model is intended for intended recipients who are institutional investors only and not for retail or private investors and should not be reproduced or redistributed to third parties outside of the intended recipient's organization or republished absent the prior written consent of Canaccord Genuity LLC. Any such reproduction without permission is a violation of Canaccord Genuity's copyright. This Model is provided to such institutional investors, for informational purposes only, and on the basis that any intended recipient is a sophisticated investment professional familiar with its limitations. In providing this model, Canaccord Genuity LLC is not acting as an investment adviser or fiduciary in any respect.  The opinions and recommendations herein do not take into account individual client circumstances, objectives or needs and are not intended as recommendations of investment products or other financial products or strategies to particular clients. Securities, investment products, other financial products or strategies discussed herein are not suitable for all investors. The recipient of this report must make its own independent decisions regarding any securities, investment products, other financial products mentioned herein. By making this material available, Canaccord Genuity LLC is not providing investment, legal, regulatory, tax, financial, or accounting advice to the recipient of this model or any other party. </t>
  </si>
  <si>
    <t>This Model does not constitute an offer or solicitation to buy or sell any securities, investment products or other financial product or services. This Model does not constitute an official confirmation of any transaction. This Model is not an official statement of Canaccord Genuity and opinions expressed in this Model may differ or be contrary to opinions expressed, or actions taken by other business units, of Canaccord Genuity. Sources for the information herein are believed to be reliable, but Canaccord Genuity LLC makes no representation and gives no warranty as to the completeness or accuracy of the information contained herein, except with respect to any disclosures related to Canaccord Genuity and its research analyst's involvement with or interests in a particular issuer.  Any forward looking statements incorporated herein are uncertain and may involve risks, assumptions and uncertainties. Past performance is not indicative of future results. Nothing herein shall be relied on as a representation as to future performance. No liability is accepted by Canaccord Genuity for any losses that may arise from any use of or reliance on the information contained herein. Periods beyond our published forecast are scenario analysis for the purpose of supporting our valuation framework predicated on historical trends or guidance but are not studied estimates.</t>
  </si>
  <si>
    <t xml:space="preserve">The preparation of this Model is subject to regulation by U.S. law. The distribution of this Model in other jurisdictions may be restricted by law, and persons into whose possession this Model comes should inform themselves about, and observe, any such restrictions. This Model has been prepared exclusively by Canaccord Genuity LLC. Although affiliates of Canaccord Genuity LLC may distribute this document ton a third-party basis, such affiliates do not provide input into its contents. </t>
  </si>
  <si>
    <t xml:space="preserve">This Model was last updated on the date noted above and shall constitute an addendum to, and part of, the research report published on that date which contains company-specific disclosures applicable at the time of publication and which may be obtained by visiting:
</t>
  </si>
  <si>
    <t xml:space="preserve"> https://research.canaccordgenuity.com.  </t>
  </si>
  <si>
    <t xml:space="preserve">All conflict of interest and company-specific disclosures may be obtained at: </t>
  </si>
  <si>
    <t>https://canaccordgenuity.bluematrix.com/sellside/Disclosures.action</t>
  </si>
  <si>
    <t>Further information on any of the securities mentioned in this Model may be obtained upon request from Canaccord Genuity LLC, Penn 1, One Pennsylvania Plaza, Suite 2900, New York, NY 10119.</t>
  </si>
  <si>
    <t>Copyright © Canaccord Genuity LLC 2026 – Member FINRA/SIPC
Copyright © Canaccord Genuity Corp. 2026 – Member CIRO/Canadian Investor Protection Fund
Copyright © Canaccord Genuity Limited. 2026 – Member LSE, authorized and regulated by the Financial Conduct Authority
Copyright © Canaccord Genuity (Australia) Limited. 2026 – Participant of ASX Group, Cboe Australia and of the NSX. Authorized and regulated by ASIC
All rights reserved. All material presented in this document, unless specifically indicated otherwise, is under copyright of Canaccord Group. None of the material, nor its content, nor any copy of it, may be altered in any way, or transmitted to or distributed to any other party, without the prior express written permission of Canaccord Group.
Source: Company reports and Canaccord Genuity LLC
Please contact your Canaccord Genuity LLC salesperson for a copy of the most recent research report on this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</si>
</sst>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7">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0.0_);\(#,##0.0\)"/>
    <numFmt numFmtId="165" formatCode="0.0%"/>
    <numFmt numFmtId="166" formatCode="General_)"/>
    <numFmt numFmtId="167" formatCode="0.0\x"/>
    <numFmt numFmtId="168" formatCode="_(* #,##0.0_);_(* \(#,##0.0\);_(* &quot;-&quot;??_);_(@_)"/>
    <numFmt numFmtId="169" formatCode="0.0"/>
    <numFmt numFmtId="170" formatCode="m/d/yy_%_)"/>
    <numFmt numFmtId="171" formatCode="#,##0.0\x_)_);\(#,##0.0\x\)_);#,##0.0\x_)_);@_%_)"/>
    <numFmt numFmtId="172" formatCode="#,##0.0\%_);\(#,##0.0\%\);#,##0.0\%_);@_%_)"/>
    <numFmt numFmtId="173" formatCode="0_%_);\(0\)_%;0_%_);@_%_)"/>
    <numFmt numFmtId="174" formatCode="_(* #,##0.0_);_(* \(#,##0.0\);_(* &quot;-&quot;?_);_(@_)"/>
    <numFmt numFmtId="175" formatCode="#,##0.0"/>
    <numFmt numFmtId="176" formatCode="0.0\ \x"/>
    <numFmt numFmtId="177" formatCode="#,##0%;\-#,##0%;_(* &quot;-&quot;??_);_(@_)"/>
    <numFmt numFmtId="178" formatCode="#,##0.0%;\-#,##0.0%;_(* &quot;-&quot;??_);_(@_)"/>
    <numFmt numFmtId="179" formatCode="0.0_);\(0.0\)"/>
    <numFmt numFmtId="180" formatCode="0.0%;\(0.0%\)"/>
    <numFmt numFmtId="181" formatCode="0.000_);\(0.000\)"/>
    <numFmt numFmtId="182" formatCode="&quot;$&quot;#,##0.0_);\(&quot;$&quot;#,##0.0\)"/>
    <numFmt numFmtId="183" formatCode="\+0%;\(0%\)"/>
    <numFmt numFmtId="184" formatCode="0%;\(0%\)"/>
    <numFmt numFmtId="185" formatCode="\+0.0%;\(0.0%\)"/>
    <numFmt numFmtId="186" formatCode="&quot;$&quot;#,##0.0;\(&quot;$&quot;#,##0.0\)"/>
    <numFmt numFmtId="187" formatCode="&quot;$&quot;#,##0;\(&quot;$&quot;#,##0\)"/>
    <numFmt numFmtId="188" formatCode="#,##0;\(#,##0\)"/>
    <numFmt numFmtId="189" formatCode="&quot;$&quot;#,##0.00;\(&quot;$&quot;#,##0.00\)"/>
    <numFmt numFmtId="190" formatCode="#,##0.0;\(#,##0.0\)"/>
    <numFmt numFmtId="191" formatCode="#,##0.00;[Red]\(#,##0.00\)"/>
    <numFmt numFmtId="192" formatCode="\+0%;\ \-\-"/>
    <numFmt numFmtId="193" formatCode="\-\-"/>
    <numFmt numFmtId="194" formatCode="&quot;$&quot;#,##0_);\(#,##0\)"/>
    <numFmt numFmtId="195" formatCode="\+0%;\(0%\);&quot;--&quot;"/>
    <numFmt numFmtId="196" formatCode="\1\5\5\8"/>
    <numFmt numFmtId="197" formatCode="\+0.0%;\(0.0%\);&quot;--&quot;"/>
    <numFmt numFmtId="198" formatCode="#,##0.0\ ;\(#,##0.0\)"/>
    <numFmt numFmtId="199" formatCode="&quot;$&quot;#,###.0;\(&quot;$&quot;#,##0.0\);\-\-"/>
    <numFmt numFmtId="200" formatCode="&quot;$&quot;#,###;\(&quot;$&quot;#,##0\);\-\-"/>
    <numFmt numFmtId="201" formatCode="&quot;$&quot;#,##0;\(&quot;$&quot;###0\)"/>
    <numFmt numFmtId="202" formatCode="_([$€-2]* #,##0.00_);_([$€-2]* \(#,##0.00\);_([$€-2]* &quot;-&quot;??_)"/>
    <numFmt numFmtId="203" formatCode="_(* #,##0.000_);_(* \(#,##0.000\);_(* &quot;-&quot;??_);_(@_)"/>
    <numFmt numFmtId="204" formatCode="#,##0.000_);\(#,##0.000\)"/>
    <numFmt numFmtId="205" formatCode="#,##0.000000000000000_);\(#,##0.000000000000000\)"/>
    <numFmt numFmtId="206" formatCode="d\ mmm\ yyyy"/>
    <numFmt numFmtId="207" formatCode="00.00&quot;%&quot;"/>
    <numFmt numFmtId="208" formatCode="#,##0.000000_);\(#,##0.000000\)"/>
    <numFmt numFmtId="209" formatCode="_(* #,##0.0000_);_(* \(#,##0.0000\);_(* &quot;-&quot;??_);_(@_)"/>
    <numFmt numFmtId="210" formatCode="_(* #,##0_);_(* \(#,##0\);_(* &quot;-&quot;??_);_(@_)"/>
    <numFmt numFmtId="211" formatCode="_-* #,##0.00_-;\-* #,##0.00_-;_-* &quot;-&quot;??_-;_-@_-"/>
    <numFmt numFmtId="212" formatCode="#,##0.00000_);\(#,##0.00000\)"/>
    <numFmt numFmtId="213" formatCode="#,##0.00000000000000_);\(#,##0.00000000000000\)"/>
    <numFmt numFmtId="214" formatCode="#,##0.0000_);\(#,##0.0000\)"/>
    <numFmt numFmtId="215" formatCode="[$-409]mmmm\ d\,\ yyyy;@"/>
  </numFmts>
  <fonts count="111">
    <font>
      <sz val="8"/>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sz val="10"/>
      <color theme="1"/>
      <name val="Arial"/>
      <family val="2"/>
    </font>
    <font>
      <sz val="8"/>
      <name val="Arial"/>
      <family val="2"/>
    </font>
    <font>
      <sz val="10"/>
      <name val="Arial"/>
      <family val="2"/>
    </font>
    <font>
      <sz val="8"/>
      <color indexed="12"/>
      <name val="Helv"/>
    </font>
    <font>
      <sz val="10"/>
      <name val="Times New Roman"/>
      <family val="1"/>
    </font>
    <font>
      <b/>
      <u/>
      <sz val="8"/>
      <name val="Arial"/>
      <family val="2"/>
    </font>
    <font>
      <b/>
      <sz val="10"/>
      <name val="Arial"/>
      <family val="2"/>
    </font>
    <font>
      <sz val="8"/>
      <name val="Arial"/>
      <family val="2"/>
    </font>
    <font>
      <b/>
      <sz val="8"/>
      <name val="Arial"/>
      <family val="2"/>
    </font>
    <font>
      <sz val="8"/>
      <color indexed="12"/>
      <name val="Arial"/>
      <family val="2"/>
    </font>
    <font>
      <sz val="7"/>
      <name val="Arial"/>
      <family val="2"/>
    </font>
    <font>
      <i/>
      <sz val="8"/>
      <name val="Arial"/>
      <family val="2"/>
    </font>
    <font>
      <sz val="8"/>
      <color indexed="9"/>
      <name val="Arial"/>
      <family val="2"/>
    </font>
    <font>
      <sz val="8"/>
      <name val="Times New Roman"/>
      <family val="1"/>
    </font>
    <font>
      <sz val="8"/>
      <name val="Times New Roman"/>
      <family val="1"/>
    </font>
    <font>
      <sz val="10.5"/>
      <name val="Times New Roman"/>
      <family val="1"/>
    </font>
    <font>
      <sz val="8"/>
      <name val="Palatino"/>
      <family val="1"/>
    </font>
    <font>
      <b/>
      <sz val="26"/>
      <name val="Times New Roman"/>
      <family val="1"/>
    </font>
    <font>
      <sz val="7"/>
      <name val="Times New Roman"/>
      <family val="1"/>
    </font>
    <font>
      <sz val="10"/>
      <name val="MS Sans Serif"/>
      <family val="2"/>
    </font>
    <font>
      <sz val="10"/>
      <name val="Arial"/>
      <family val="2"/>
    </font>
    <font>
      <b/>
      <u/>
      <sz val="8"/>
      <name val="Arial"/>
      <family val="2"/>
    </font>
    <font>
      <sz val="8"/>
      <color indexed="10"/>
      <name val="Arial"/>
      <family val="2"/>
    </font>
    <font>
      <sz val="10"/>
      <name val="Arial Narrow"/>
      <family val="2"/>
    </font>
    <font>
      <sz val="10"/>
      <name val="Helv"/>
      <family val="2"/>
    </font>
    <font>
      <sz val="10"/>
      <name val="Courier"/>
      <family val="3"/>
    </font>
    <font>
      <sz val="11"/>
      <color indexed="8"/>
      <name val="Calibri"/>
      <family val="2"/>
    </font>
    <font>
      <sz val="11"/>
      <color indexed="44"/>
      <name val="Calibri"/>
      <family val="2"/>
    </font>
    <font>
      <sz val="11"/>
      <color indexed="20"/>
      <name val="Calibri"/>
      <family val="2"/>
    </font>
    <font>
      <b/>
      <sz val="11"/>
      <color indexed="52"/>
      <name val="Calibri"/>
      <family val="2"/>
    </font>
    <font>
      <b/>
      <sz val="11"/>
      <color indexed="44"/>
      <name val="Calibri"/>
      <family val="2"/>
    </font>
    <font>
      <sz val="8"/>
      <name val="Tms Rmn"/>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0"/>
      <name val="Tms Rmn"/>
    </font>
    <font>
      <sz val="8"/>
      <color indexed="72"/>
      <name val="Arial"/>
      <family val="2"/>
    </font>
    <font>
      <b/>
      <sz val="11"/>
      <color indexed="27"/>
      <name val="Calibri"/>
      <family val="2"/>
    </font>
    <font>
      <sz val="10"/>
      <name val="MS Sans Serif"/>
      <family val="2"/>
    </font>
    <font>
      <sz val="9"/>
      <name val="Arial"/>
      <family val="2"/>
    </font>
    <font>
      <b/>
      <sz val="18"/>
      <color indexed="62"/>
      <name val="Cambria"/>
      <family val="2"/>
    </font>
    <font>
      <b/>
      <sz val="11"/>
      <color indexed="8"/>
      <name val="Calibri"/>
      <family val="2"/>
    </font>
    <font>
      <sz val="10"/>
      <name val="Tms Rmn"/>
    </font>
    <font>
      <sz val="11"/>
      <color indexed="10"/>
      <name val="Calibri"/>
      <family val="2"/>
    </font>
    <font>
      <sz val="11"/>
      <name val="Arial"/>
      <family val="2"/>
    </font>
    <font>
      <sz val="9"/>
      <name val="Times New Roman"/>
      <family val="1"/>
    </font>
    <font>
      <i/>
      <sz val="8"/>
      <color indexed="16"/>
      <name val="Arial"/>
      <family val="2"/>
    </font>
    <font>
      <i/>
      <sz val="8"/>
      <color indexed="54"/>
      <name val="Arial"/>
      <family val="2"/>
    </font>
    <font>
      <i/>
      <sz val="9"/>
      <color indexed="16"/>
      <name val="Arial"/>
      <family val="2"/>
    </font>
    <font>
      <b/>
      <sz val="11"/>
      <name val="Arial"/>
      <family val="2"/>
    </font>
    <font>
      <b/>
      <sz val="9"/>
      <name val="Arial"/>
      <family val="2"/>
    </font>
    <font>
      <sz val="9"/>
      <name val="Arial"/>
      <family val="2"/>
    </font>
    <font>
      <sz val="8"/>
      <color indexed="8"/>
      <name val="Arial"/>
      <family val="2"/>
    </font>
    <font>
      <b/>
      <sz val="7"/>
      <color indexed="8"/>
      <name val="Arial"/>
      <family val="2"/>
    </font>
    <font>
      <sz val="12"/>
      <color theme="1"/>
      <name val="Calibri"/>
      <family val="2"/>
      <scheme val="minor"/>
    </font>
    <font>
      <b/>
      <sz val="14"/>
      <color indexed="56"/>
      <name val="Trebuchet MS"/>
      <family val="2"/>
    </font>
    <font>
      <sz val="10"/>
      <name val="Tahoma"/>
      <family val="2"/>
    </font>
    <font>
      <b/>
      <sz val="10"/>
      <name val="Tahoma"/>
      <family val="2"/>
    </font>
    <font>
      <b/>
      <sz val="10"/>
      <color indexed="56"/>
      <name val="Arial Narrow"/>
      <family val="2"/>
    </font>
    <font>
      <b/>
      <sz val="12"/>
      <color indexed="56"/>
      <name val="Trebuchet MS"/>
      <family val="2"/>
    </font>
    <font>
      <b/>
      <sz val="12"/>
      <name val="Arial Narrow"/>
      <family val="2"/>
    </font>
    <font>
      <sz val="10"/>
      <color indexed="8"/>
      <name val="Arial Narrow"/>
      <family val="2"/>
    </font>
    <font>
      <b/>
      <sz val="9"/>
      <name val="Arial Narrow"/>
      <family val="2"/>
    </font>
    <font>
      <b/>
      <u/>
      <sz val="10"/>
      <color indexed="56"/>
      <name val="Arial Narrow"/>
      <family val="2"/>
    </font>
    <font>
      <u/>
      <sz val="10"/>
      <name val="Tahoma"/>
      <family val="2"/>
    </font>
    <font>
      <b/>
      <u/>
      <sz val="10"/>
      <name val="Tahoma"/>
      <family val="2"/>
    </font>
    <font>
      <sz val="9"/>
      <name val="Arial Narrow"/>
      <family val="2"/>
    </font>
    <font>
      <sz val="10"/>
      <color indexed="10"/>
      <name val="Tahoma"/>
      <family val="2"/>
    </font>
    <font>
      <b/>
      <sz val="10"/>
      <color indexed="10"/>
      <name val="Tahoma"/>
      <family val="2"/>
    </font>
    <font>
      <sz val="8"/>
      <color rgb="FF0000FF"/>
      <name val="Arial"/>
      <family val="2"/>
    </font>
    <font>
      <b/>
      <sz val="8"/>
      <color rgb="FF0000FF"/>
      <name val="Arial"/>
      <family val="2"/>
    </font>
    <font>
      <b/>
      <sz val="9"/>
      <color indexed="81"/>
      <name val="Tahoma"/>
      <family val="2"/>
    </font>
    <font>
      <sz val="8"/>
      <name val="Arial"/>
      <family val="2"/>
    </font>
    <font>
      <sz val="11"/>
      <color indexed="63"/>
      <name val="Calibri"/>
      <family val="2"/>
    </font>
    <font>
      <b/>
      <i/>
      <sz val="8"/>
      <name val="Arial"/>
      <family val="2"/>
    </font>
    <font>
      <sz val="11"/>
      <color indexed="8"/>
      <name val="Calibri"/>
      <family val="2"/>
      <scheme val="minor"/>
    </font>
    <font>
      <b/>
      <sz val="36"/>
      <name val="Calibri Light"/>
      <family val="2"/>
    </font>
    <font>
      <sz val="18"/>
      <name val="Calibri Light"/>
      <family val="2"/>
    </font>
    <font>
      <b/>
      <sz val="20"/>
      <name val="Calibri Light"/>
      <family val="2"/>
    </font>
    <font>
      <sz val="10"/>
      <name val="Calibri Light"/>
      <family val="2"/>
    </font>
    <font>
      <b/>
      <sz val="10"/>
      <name val="Calibri Light"/>
      <family val="2"/>
    </font>
    <font>
      <sz val="20"/>
      <name val="Calibre Medium"/>
      <family val="2"/>
    </font>
    <font>
      <sz val="10"/>
      <name val="Calibre Regular"/>
      <family val="2"/>
    </font>
    <font>
      <sz val="22"/>
      <name val="Calibri Light"/>
      <family val="2"/>
    </font>
    <font>
      <sz val="20"/>
      <name val="Calibri Light"/>
      <family val="2"/>
    </font>
    <font>
      <sz val="16"/>
      <name val="Calibre Regular"/>
      <family val="2"/>
    </font>
    <font>
      <sz val="12"/>
      <name val="Calibri Light"/>
      <family val="2"/>
    </font>
    <font>
      <b/>
      <sz val="12"/>
      <name val="Calibri Light"/>
      <family val="2"/>
    </font>
    <font>
      <u/>
      <sz val="11"/>
      <color theme="10"/>
      <name val="Calibri"/>
      <family val="2"/>
      <scheme val="minor"/>
    </font>
    <font>
      <u/>
      <sz val="12"/>
      <name val="Calibri"/>
      <family val="2"/>
      <scheme val="minor"/>
    </font>
    <font>
      <u/>
      <sz val="12"/>
      <name val="Calibri Light"/>
      <family val="2"/>
    </font>
    <font>
      <sz val="10"/>
      <name val="Calibri"/>
      <family val="2"/>
    </font>
    <font>
      <sz val="11"/>
      <name val="Calibri"/>
      <family val="2"/>
    </font>
    <font>
      <b/>
      <sz val="20"/>
      <name val="Calibre Medium"/>
      <family val="2"/>
    </font>
    <font>
      <sz val="11"/>
      <name val="Calibri"/>
      <family val="2"/>
      <scheme val="minor"/>
    </font>
    <font>
      <b/>
      <sz val="11"/>
      <name val="Calibri Light"/>
      <family val="2"/>
    </font>
    <font>
      <sz val="11"/>
      <name val="Calibre Medium"/>
      <family val="2"/>
    </font>
    <font>
      <u/>
      <sz val="11"/>
      <name val="Calibri"/>
      <family val="2"/>
    </font>
  </fonts>
  <fills count="34">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0"/>
      </patternFill>
    </fill>
    <fill>
      <patternFill patternType="solid">
        <fgColor indexed="44"/>
      </patternFill>
    </fill>
    <fill>
      <patternFill patternType="solid">
        <fgColor indexed="49"/>
      </patternFill>
    </fill>
    <fill>
      <patternFill patternType="solid">
        <fgColor indexed="22"/>
      </patternFill>
    </fill>
    <fill>
      <patternFill patternType="solid">
        <fgColor indexed="22"/>
        <bgColor indexed="64"/>
      </patternFill>
    </fill>
    <fill>
      <patternFill patternType="solid">
        <fgColor indexed="18"/>
        <bgColor indexed="64"/>
      </patternFill>
    </fill>
    <fill>
      <patternFill patternType="solid">
        <fgColor indexed="29"/>
        <bgColor indexed="64"/>
      </patternFill>
    </fill>
    <fill>
      <patternFill patternType="solid">
        <fgColor indexed="42"/>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5"/>
      </patternFill>
    </fill>
    <fill>
      <patternFill patternType="solid">
        <fgColor indexed="42"/>
      </patternFill>
    </fill>
    <fill>
      <patternFill patternType="gray125">
        <fgColor indexed="8"/>
      </patternFill>
    </fill>
    <fill>
      <patternFill patternType="solid">
        <fgColor indexed="9"/>
        <bgColor indexed="64"/>
      </patternFill>
    </fill>
    <fill>
      <patternFill patternType="gray0625">
        <fgColor indexed="22"/>
        <bgColor indexed="9"/>
      </patternFill>
    </fill>
    <fill>
      <patternFill patternType="solid">
        <fgColor indexed="41"/>
        <bgColor indexed="64"/>
      </patternFill>
    </fill>
    <fill>
      <patternFill patternType="solid">
        <fgColor indexed="47"/>
        <bgColor indexed="64"/>
      </patternFill>
    </fill>
    <fill>
      <patternFill patternType="solid">
        <fgColor rgb="FFCCFFFF"/>
        <bgColor indexed="64"/>
      </patternFill>
    </fill>
    <fill>
      <patternFill patternType="solid">
        <fgColor indexed="56"/>
        <bgColor indexed="64"/>
      </patternFill>
    </fill>
    <fill>
      <patternFill patternType="solid">
        <fgColor indexed="27"/>
        <bgColor indexed="64"/>
      </patternFill>
    </fill>
    <fill>
      <patternFill patternType="solid">
        <fgColor theme="0" tint="-0.249977111117893"/>
        <bgColor indexed="64"/>
      </patternFill>
    </fill>
    <fill>
      <patternFill patternType="solid">
        <fgColor theme="0"/>
        <bgColor indexed="64"/>
      </patternFill>
    </fill>
  </fills>
  <borders count="33">
    <border>
      <left/>
      <right/>
      <top/>
      <bottom/>
      <diagonal/>
    </border>
    <border>
      <left style="medium">
        <color auto="1"/>
      </left>
      <right style="medium">
        <color auto="1"/>
      </right>
      <top/>
      <bottom/>
      <diagonal/>
    </border>
    <border>
      <left/>
      <right/>
      <top style="thin">
        <color auto="1"/>
      </top>
      <bottom/>
      <diagonal/>
    </border>
    <border>
      <left style="medium">
        <color auto="1"/>
      </left>
      <right style="medium">
        <color auto="1"/>
      </right>
      <top/>
      <bottom style="thick">
        <color indexed="37"/>
      </bottom>
      <diagonal/>
    </border>
    <border>
      <left/>
      <right/>
      <top/>
      <bottom style="medium">
        <color auto="1"/>
      </bottom>
      <diagonal/>
    </border>
    <border>
      <left/>
      <right/>
      <top/>
      <bottom style="thin">
        <color indexed="44"/>
      </bottom>
      <diagonal/>
    </border>
    <border>
      <left style="thin">
        <color indexed="23"/>
      </left>
      <right style="thin">
        <color indexed="23"/>
      </right>
      <top style="thin">
        <color indexed="23"/>
      </top>
      <bottom style="thin">
        <color indexed="23"/>
      </bottom>
      <diagonal/>
    </border>
    <border>
      <left style="double">
        <color indexed="27"/>
      </left>
      <right style="double">
        <color indexed="27"/>
      </right>
      <top style="double">
        <color indexed="27"/>
      </top>
      <bottom style="double">
        <color indexed="27"/>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8"/>
      </left>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27"/>
      </left>
      <right style="thin">
        <color indexed="27"/>
      </right>
      <top style="thin">
        <color indexed="27"/>
      </top>
      <bottom style="thin">
        <color indexed="27"/>
      </bottom>
      <diagonal/>
    </border>
    <border>
      <left style="thin">
        <color auto="1"/>
      </left>
      <right style="thin">
        <color auto="1"/>
      </right>
      <top style="thin">
        <color auto="1"/>
      </top>
      <bottom style="thin">
        <color auto="1"/>
      </bottom>
      <diagonal/>
    </border>
    <border>
      <left/>
      <right/>
      <top style="thin">
        <color indexed="49"/>
      </top>
      <bottom style="double">
        <color indexed="49"/>
      </bottom>
      <diagonal/>
    </border>
    <border>
      <left/>
      <right/>
      <top/>
      <bottom style="double">
        <color auto="1"/>
      </bottom>
      <diagonal/>
    </border>
    <border>
      <left/>
      <right/>
      <top style="thin">
        <color auto="1"/>
      </top>
      <bottom style="thin">
        <color auto="1"/>
      </bottom>
      <diagonal/>
    </border>
    <border>
      <left/>
      <right/>
      <top/>
      <bottom style="thin">
        <color auto="1"/>
      </bottom>
      <diagonal/>
    </border>
    <border>
      <left/>
      <right style="medium">
        <color auto="1"/>
      </right>
      <top/>
      <bottom/>
      <diagonal/>
    </border>
    <border>
      <left style="medium">
        <color auto="1"/>
      </left>
      <right/>
      <top style="medium">
        <color auto="1"/>
      </top>
      <bottom/>
      <diagonal/>
    </border>
    <border>
      <left style="medium">
        <color auto="1"/>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medium">
        <color auto="1"/>
      </right>
      <top/>
      <bottom style="medium">
        <color auto="1"/>
      </bottom>
      <diagonal/>
    </border>
    <border>
      <left/>
      <right/>
      <top style="thin">
        <color indexed="64"/>
      </top>
      <bottom/>
      <diagonal/>
    </border>
    <border>
      <left/>
      <right/>
      <top style="thin">
        <color auto="1"/>
      </top>
      <bottom style="thin">
        <color indexed="64"/>
      </bottom>
      <diagonal/>
    </border>
    <border>
      <left/>
      <right/>
      <top style="double">
        <color auto="1"/>
      </top>
      <bottom/>
      <diagonal/>
    </border>
    <border>
      <left/>
      <right/>
      <top style="thin">
        <color indexed="64"/>
      </top>
      <bottom/>
      <diagonal/>
    </border>
    <border>
      <left/>
      <right/>
      <top/>
      <bottom style="thin">
        <color indexed="64"/>
      </bottom>
      <diagonal/>
    </border>
    <border>
      <left/>
      <right/>
      <top/>
      <bottom style="medium">
        <color theme="3"/>
      </bottom>
      <diagonal/>
    </border>
  </borders>
  <cellStyleXfs count="244">
    <xf numFmtId="0" fontId="0" fillId="0" borderId="0"/>
    <xf numFmtId="0" fontId="32" fillId="0" borderId="0"/>
    <xf numFmtId="0" fontId="32" fillId="0" borderId="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3" fillId="0" borderId="0">
      <alignment vertical="center"/>
    </xf>
    <xf numFmtId="0" fontId="32" fillId="0" borderId="0"/>
    <xf numFmtId="0" fontId="28" fillId="0" borderId="0"/>
    <xf numFmtId="0" fontId="34" fillId="2"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2" borderId="0" applyNumberFormat="0" applyBorder="0" applyAlignment="0" applyProtection="0"/>
    <xf numFmtId="0" fontId="34" fillId="5" borderId="0" applyNumberFormat="0" applyBorder="0" applyAlignment="0" applyProtection="0"/>
    <xf numFmtId="0" fontId="34" fillId="3" borderId="0" applyNumberFormat="0" applyBorder="0" applyAlignment="0" applyProtection="0"/>
    <xf numFmtId="0" fontId="34" fillId="6"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3" borderId="0" applyNumberFormat="0" applyBorder="0" applyAlignment="0" applyProtection="0"/>
    <xf numFmtId="0" fontId="35" fillId="8" borderId="0" applyNumberFormat="0" applyBorder="0" applyAlignment="0" applyProtection="0"/>
    <xf numFmtId="0" fontId="35" fillId="3" borderId="0" applyNumberFormat="0" applyBorder="0" applyAlignment="0" applyProtection="0"/>
    <xf numFmtId="0" fontId="35" fillId="4" borderId="0" applyNumberFormat="0" applyBorder="0" applyAlignment="0" applyProtection="0"/>
    <xf numFmtId="0" fontId="35" fillId="9" borderId="0" applyNumberFormat="0" applyBorder="0" applyAlignment="0" applyProtection="0"/>
    <xf numFmtId="0" fontId="35" fillId="8" borderId="0" applyNumberFormat="0" applyBorder="0" applyAlignment="0" applyProtection="0"/>
    <xf numFmtId="0" fontId="35" fillId="3" borderId="0" applyNumberFormat="0" applyBorder="0" applyAlignment="0" applyProtection="0"/>
    <xf numFmtId="164" fontId="57" fillId="10" borderId="0" applyFont="0" applyBorder="0"/>
    <xf numFmtId="0" fontId="58" fillId="11" borderId="0"/>
    <xf numFmtId="164" fontId="57" fillId="12" borderId="0" applyNumberFormat="0" applyFont="0" applyBorder="0" applyAlignment="0" applyProtection="0"/>
    <xf numFmtId="164" fontId="33" fillId="13" borderId="0" applyNumberFormat="0" applyFont="0" applyBorder="0" applyAlignment="0" applyProtection="0"/>
    <xf numFmtId="164" fontId="15" fillId="14" borderId="0" applyBorder="0"/>
    <xf numFmtId="164" fontId="28" fillId="0" borderId="1" applyNumberFormat="0" applyBorder="0" applyAlignment="0" applyProtection="0"/>
    <xf numFmtId="175" fontId="17" fillId="0" borderId="0" applyBorder="0">
      <alignment horizontal="right"/>
    </xf>
    <xf numFmtId="175" fontId="15" fillId="0" borderId="1" applyBorder="0">
      <alignment horizontal="right"/>
    </xf>
    <xf numFmtId="165" fontId="59" fillId="0" borderId="0" applyBorder="0">
      <alignment horizontal="right"/>
    </xf>
    <xf numFmtId="165" fontId="60" fillId="0" borderId="1" applyBorder="0">
      <alignment horizontal="right"/>
    </xf>
    <xf numFmtId="164" fontId="61" fillId="0" borderId="0">
      <alignment horizontal="left" indent="1"/>
    </xf>
    <xf numFmtId="164" fontId="62" fillId="0" borderId="2" applyBorder="0"/>
    <xf numFmtId="164" fontId="57" fillId="15" borderId="1" applyNumberFormat="0" applyFont="0" applyBorder="0" applyAlignment="0" applyProtection="0"/>
    <xf numFmtId="175" fontId="63" fillId="16" borderId="2" applyBorder="0">
      <alignment horizontal="right"/>
    </xf>
    <xf numFmtId="175" fontId="63" fillId="0" borderId="2" applyBorder="0">
      <alignment horizontal="right"/>
    </xf>
    <xf numFmtId="164" fontId="64" fillId="0" borderId="1" applyNumberFormat="0" applyBorder="0" applyAlignment="0" applyProtection="0"/>
    <xf numFmtId="0" fontId="63" fillId="10" borderId="3" applyBorder="0">
      <alignment horizontal="center"/>
    </xf>
    <xf numFmtId="0" fontId="35" fillId="8" borderId="0" applyNumberFormat="0" applyBorder="0" applyAlignment="0" applyProtection="0"/>
    <xf numFmtId="0" fontId="35" fillId="17" borderId="0" applyNumberFormat="0" applyBorder="0" applyAlignment="0" applyProtection="0"/>
    <xf numFmtId="0" fontId="35" fillId="18" borderId="0" applyNumberFormat="0" applyBorder="0" applyAlignment="0" applyProtection="0"/>
    <xf numFmtId="0" fontId="35" fillId="19" borderId="0" applyNumberFormat="0" applyBorder="0" applyAlignment="0" applyProtection="0"/>
    <xf numFmtId="0" fontId="35" fillId="8" borderId="0" applyNumberFormat="0" applyBorder="0" applyAlignment="0" applyProtection="0"/>
    <xf numFmtId="0" fontId="35" fillId="20" borderId="0" applyNumberFormat="0" applyBorder="0" applyAlignment="0" applyProtection="0"/>
    <xf numFmtId="0" fontId="28" fillId="0" borderId="0"/>
    <xf numFmtId="0" fontId="36" fillId="21" borderId="0" applyNumberFormat="0" applyBorder="0" applyAlignment="0" applyProtection="0"/>
    <xf numFmtId="0" fontId="21" fillId="0" borderId="4" applyNumberFormat="0" applyFont="0" applyFill="0" applyAlignment="0" applyProtection="0"/>
    <xf numFmtId="0" fontId="21" fillId="0" borderId="5" applyNumberFormat="0" applyFont="0" applyFill="0" applyAlignment="0" applyProtection="0"/>
    <xf numFmtId="0" fontId="37" fillId="2" borderId="6" applyNumberFormat="0" applyAlignment="0" applyProtection="0"/>
    <xf numFmtId="0" fontId="38" fillId="22" borderId="7" applyNumberFormat="0" applyAlignment="0" applyProtection="0"/>
    <xf numFmtId="43" fontId="9" fillId="0" borderId="0" applyFont="0" applyFill="0" applyBorder="0" applyAlignment="0" applyProtection="0"/>
    <xf numFmtId="43" fontId="15" fillId="0" borderId="0" applyFont="0" applyFill="0" applyBorder="0" applyAlignment="0" applyProtection="0"/>
    <xf numFmtId="6" fontId="27"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88" fontId="12" fillId="0" borderId="0" applyFont="0" applyFill="0" applyBorder="0" applyAlignment="0" applyProtection="0"/>
    <xf numFmtId="186" fontId="12" fillId="0" borderId="0" applyFont="0" applyFill="0" applyBorder="0" applyAlignment="0" applyProtection="0"/>
    <xf numFmtId="187" fontId="12" fillId="0" borderId="0" applyFont="0" applyFill="0" applyBorder="0" applyAlignment="0" applyProtection="0"/>
    <xf numFmtId="0" fontId="12" fillId="0" borderId="0" applyFont="0" applyFill="0" applyBorder="0" applyAlignment="0" applyProtection="0"/>
    <xf numFmtId="182"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95" fontId="12" fillId="0" borderId="0" applyFont="0" applyFill="0" applyBorder="0" applyAlignment="0" applyProtection="0"/>
    <xf numFmtId="175" fontId="12" fillId="0" borderId="0" applyFont="0" applyFill="0" applyBorder="0" applyAlignment="0" applyProtection="0"/>
    <xf numFmtId="193"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89" fontId="12" fillId="0" borderId="0" applyFont="0" applyFill="0" applyBorder="0" applyAlignment="0" applyProtection="0"/>
    <xf numFmtId="191" fontId="12" fillId="0" borderId="0" applyFont="0" applyFill="0" applyBorder="0" applyAlignment="0" applyProtection="0"/>
    <xf numFmtId="196" fontId="12" fillId="0" borderId="0" applyFont="0" applyFill="0" applyBorder="0" applyAlignment="0" applyProtection="0"/>
    <xf numFmtId="165" fontId="12" fillId="0" borderId="0" applyFont="0" applyFill="0" applyBorder="0" applyAlignment="0" applyProtection="0"/>
    <xf numFmtId="164" fontId="12" fillId="0" borderId="0" applyFont="0" applyFill="0" applyBorder="0" applyAlignment="0" applyProtection="0"/>
    <xf numFmtId="0" fontId="12" fillId="0" borderId="0" applyFont="0" applyFill="0" applyBorder="0" applyAlignment="0" applyProtection="0"/>
    <xf numFmtId="19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97"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94" fontId="12" fillId="0" borderId="0" applyFont="0" applyFill="0" applyBorder="0" applyAlignment="0" applyProtection="0"/>
    <xf numFmtId="192"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69" fontId="12" fillId="0" borderId="0" applyFont="0" applyFill="0" applyBorder="0" applyAlignment="0" applyProtection="0"/>
    <xf numFmtId="4"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84" fontId="12" fillId="0" borderId="0" applyFont="0" applyFill="0" applyBorder="0" applyAlignment="0" applyProtection="0"/>
    <xf numFmtId="185" fontId="12" fillId="0" borderId="0" applyFont="0" applyFill="0" applyBorder="0" applyAlignment="0" applyProtection="0"/>
    <xf numFmtId="198" fontId="39" fillId="0" borderId="0" applyFont="0" applyFill="0" applyBorder="0" applyAlignment="0" applyProtection="0"/>
    <xf numFmtId="40" fontId="39"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16" fontId="39" fillId="0" borderId="0" applyFont="0" applyFill="0" applyBorder="0" applyAlignment="0" applyProtection="0"/>
    <xf numFmtId="0" fontId="10" fillId="0" borderId="0" applyFont="0" applyFill="0" applyBorder="0" applyAlignment="0" applyProtection="0"/>
    <xf numFmtId="8" fontId="39" fillId="0" borderId="0" applyFont="0" applyFill="0" applyBorder="0" applyAlignment="0" applyProtection="0"/>
    <xf numFmtId="0" fontId="12" fillId="0" borderId="0" applyFont="0" applyFill="0" applyBorder="0" applyAlignment="0" applyProtection="0"/>
    <xf numFmtId="2" fontId="39"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39" fillId="0" borderId="0" applyFont="0" applyFill="0" applyBorder="0" applyAlignment="0" applyProtection="0"/>
    <xf numFmtId="0" fontId="39" fillId="0" borderId="0" applyFont="0" applyFill="0" applyBorder="0" applyAlignment="0" applyProtection="0"/>
    <xf numFmtId="200"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3" fontId="12" fillId="0" borderId="0" applyFont="0" applyFill="0" applyBorder="0" applyAlignment="0" applyProtection="0"/>
    <xf numFmtId="0" fontId="12" fillId="0" borderId="0" applyFont="0" applyFill="0" applyBorder="0" applyAlignment="0" applyProtection="0"/>
    <xf numFmtId="0" fontId="12" fillId="0" borderId="0" applyFont="0" applyFill="0" applyBorder="0" applyAlignment="0" applyProtection="0"/>
    <xf numFmtId="170" fontId="22" fillId="0" borderId="0" applyFont="0" applyFill="0" applyBorder="0" applyProtection="0">
      <alignment horizontal="right"/>
    </xf>
    <xf numFmtId="202" fontId="32" fillId="0" borderId="0" applyFont="0" applyFill="0" applyBorder="0" applyAlignment="0" applyProtection="0"/>
    <xf numFmtId="0" fontId="40" fillId="0" borderId="0" applyNumberFormat="0" applyFill="0" applyBorder="0" applyAlignment="0" applyProtection="0"/>
    <xf numFmtId="0" fontId="41" fillId="23" borderId="0" applyNumberFormat="0" applyBorder="0" applyAlignment="0" applyProtection="0"/>
    <xf numFmtId="0" fontId="23" fillId="0" borderId="0" applyProtection="0">
      <alignment horizontal="right" vertical="top"/>
    </xf>
    <xf numFmtId="0" fontId="42" fillId="0" borderId="8" applyNumberFormat="0" applyFill="0" applyAlignment="0" applyProtection="0"/>
    <xf numFmtId="0" fontId="43" fillId="0" borderId="9" applyNumberFormat="0" applyFill="0" applyAlignment="0" applyProtection="0"/>
    <xf numFmtId="0" fontId="44" fillId="0" borderId="10" applyNumberFormat="0" applyFill="0" applyAlignment="0" applyProtection="0"/>
    <xf numFmtId="0" fontId="44" fillId="0" borderId="0" applyNumberFormat="0" applyFill="0" applyBorder="0" applyAlignment="0" applyProtection="0"/>
    <xf numFmtId="0" fontId="45" fillId="3" borderId="6" applyNumberFormat="0" applyAlignment="0" applyProtection="0"/>
    <xf numFmtId="165" fontId="11" fillId="0" borderId="0"/>
    <xf numFmtId="0" fontId="46" fillId="0" borderId="11" applyNumberFormat="0" applyFill="0" applyAlignment="0" applyProtection="0"/>
    <xf numFmtId="171" fontId="24" fillId="0" borderId="0" applyFont="0" applyFill="0" applyBorder="0" applyProtection="0">
      <alignment horizontal="right"/>
    </xf>
    <xf numFmtId="0" fontId="47" fillId="4" borderId="0" applyNumberFormat="0" applyBorder="0" applyAlignment="0" applyProtection="0"/>
    <xf numFmtId="166" fontId="48" fillId="24" borderId="12"/>
    <xf numFmtId="0" fontId="15" fillId="0" borderId="0"/>
    <xf numFmtId="0" fontId="34" fillId="0" borderId="0"/>
    <xf numFmtId="0" fontId="10" fillId="0" borderId="0"/>
    <xf numFmtId="43" fontId="27" fillId="0" borderId="0" applyFont="0" applyFill="0" applyBorder="0" applyAlignment="0" applyProtection="0"/>
    <xf numFmtId="0" fontId="10" fillId="0" borderId="0"/>
    <xf numFmtId="0" fontId="10" fillId="0" borderId="0"/>
    <xf numFmtId="0" fontId="12" fillId="0" borderId="0"/>
    <xf numFmtId="43" fontId="27" fillId="0" borderId="0" applyFont="0" applyFill="0" applyBorder="0" applyAlignment="0" applyProtection="0"/>
    <xf numFmtId="0" fontId="15" fillId="4" borderId="13" applyNumberFormat="0" applyFont="0" applyAlignment="0" applyProtection="0"/>
    <xf numFmtId="0" fontId="49" fillId="0" borderId="0">
      <alignment horizontal="left" vertical="top"/>
      <protection locked="0"/>
    </xf>
    <xf numFmtId="0" fontId="50" fillId="2" borderId="14" applyNumberFormat="0" applyAlignment="0" applyProtection="0"/>
    <xf numFmtId="37" fontId="31" fillId="25" borderId="0" applyAlignment="0"/>
    <xf numFmtId="0" fontId="25" fillId="0" borderId="0" applyProtection="0">
      <alignment horizontal="left"/>
    </xf>
    <xf numFmtId="9" fontId="9" fillId="0" borderId="0" applyFont="0" applyFill="0" applyBorder="0" applyAlignment="0" applyProtection="0"/>
    <xf numFmtId="9" fontId="51" fillId="0" borderId="0" applyFont="0" applyFill="0" applyBorder="0" applyAlignment="0" applyProtection="0"/>
    <xf numFmtId="172" fontId="22" fillId="0" borderId="0" applyFont="0" applyFill="0" applyBorder="0" applyProtection="0">
      <alignment horizontal="right"/>
    </xf>
    <xf numFmtId="39" fontId="52" fillId="0" borderId="15">
      <alignment horizontal="center"/>
    </xf>
    <xf numFmtId="0" fontId="13" fillId="26" borderId="0" applyNumberFormat="0" applyFont="0" applyAlignment="0">
      <alignment horizontal="center"/>
    </xf>
    <xf numFmtId="0" fontId="48" fillId="0" borderId="0">
      <alignment horizontal="center"/>
    </xf>
    <xf numFmtId="0" fontId="32" fillId="0" borderId="0"/>
    <xf numFmtId="0" fontId="14" fillId="0" borderId="0" applyFill="0" applyBorder="0" applyProtection="0">
      <alignment horizontal="left"/>
    </xf>
    <xf numFmtId="0" fontId="26" fillId="0" borderId="0" applyFill="0" applyBorder="0" applyProtection="0">
      <alignment horizontal="left" vertical="top"/>
    </xf>
    <xf numFmtId="0" fontId="65" fillId="0" borderId="0" applyNumberFormat="0" applyAlignment="0" applyProtection="0"/>
    <xf numFmtId="0" fontId="66" fillId="0" borderId="0" applyNumberFormat="0" applyProtection="0">
      <alignment horizontal="center"/>
    </xf>
    <xf numFmtId="164" fontId="52" fillId="0" borderId="15">
      <alignment horizontal="center"/>
    </xf>
    <xf numFmtId="0" fontId="53" fillId="0" borderId="0" applyNumberFormat="0" applyFill="0" applyBorder="0" applyAlignment="0" applyProtection="0"/>
    <xf numFmtId="0" fontId="54" fillId="0" borderId="16" applyNumberFormat="0" applyFill="0" applyAlignment="0" applyProtection="0"/>
    <xf numFmtId="0" fontId="13" fillId="0" borderId="0" applyNumberFormat="0" applyFont="0" applyAlignment="0">
      <alignment horizontal="center"/>
    </xf>
    <xf numFmtId="166" fontId="55" fillId="0" borderId="0"/>
    <xf numFmtId="0" fontId="56" fillId="0" borderId="0" applyNumberFormat="0" applyFill="0" applyBorder="0" applyAlignment="0" applyProtection="0"/>
    <xf numFmtId="173" fontId="21" fillId="0" borderId="0" applyFont="0" applyFill="0" applyBorder="0" applyProtection="0">
      <alignment horizontal="right"/>
    </xf>
    <xf numFmtId="9" fontId="10" fillId="0" borderId="0" applyFont="0" applyFill="0" applyBorder="0" applyAlignment="0" applyProtection="0"/>
    <xf numFmtId="43" fontId="10" fillId="0" borderId="0" applyFont="0" applyFill="0" applyBorder="0" applyAlignment="0" applyProtection="0"/>
    <xf numFmtId="44" fontId="10" fillId="0" borderId="0" applyFont="0" applyFill="0" applyBorder="0" applyAlignment="0" applyProtection="0"/>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10" fillId="0" borderId="0"/>
    <xf numFmtId="0" fontId="10" fillId="0" borderId="0"/>
    <xf numFmtId="0" fontId="8" fillId="0" borderId="0"/>
    <xf numFmtId="0" fontId="10" fillId="0" borderId="0"/>
    <xf numFmtId="0" fontId="10" fillId="0" borderId="0"/>
    <xf numFmtId="0" fontId="10" fillId="0" borderId="0"/>
    <xf numFmtId="9" fontId="9" fillId="0" borderId="0" applyFont="0" applyFill="0" applyBorder="0" applyAlignment="0" applyProtection="0"/>
    <xf numFmtId="0" fontId="9" fillId="0" borderId="0"/>
    <xf numFmtId="43" fontId="27" fillId="0" borderId="0" applyFont="0" applyFill="0" applyBorder="0" applyAlignment="0" applyProtection="0"/>
    <xf numFmtId="0" fontId="7" fillId="0" borderId="0"/>
    <xf numFmtId="0" fontId="6" fillId="0" borderId="0"/>
    <xf numFmtId="0" fontId="5" fillId="0" borderId="0"/>
    <xf numFmtId="0" fontId="67" fillId="0" borderId="0"/>
    <xf numFmtId="0" fontId="4" fillId="0" borderId="0"/>
    <xf numFmtId="0" fontId="10" fillId="0" borderId="0"/>
    <xf numFmtId="0" fontId="9" fillId="0" borderId="0"/>
    <xf numFmtId="44" fontId="85" fillId="0" borderId="0" applyFont="0" applyFill="0" applyBorder="0" applyAlignment="0" applyProtection="0"/>
    <xf numFmtId="0" fontId="3" fillId="0" borderId="0"/>
    <xf numFmtId="211" fontId="86" fillId="0" borderId="0" applyFont="0" applyFill="0" applyBorder="0" applyAlignment="0" applyProtection="0"/>
    <xf numFmtId="0" fontId="3" fillId="0" borderId="0"/>
    <xf numFmtId="0" fontId="10" fillId="0" borderId="0"/>
    <xf numFmtId="0" fontId="9" fillId="0" borderId="0"/>
    <xf numFmtId="0" fontId="9" fillId="0" borderId="0"/>
    <xf numFmtId="0" fontId="2" fillId="0" borderId="0"/>
    <xf numFmtId="0" fontId="88" fillId="0" borderId="0"/>
    <xf numFmtId="0" fontId="1" fillId="0" borderId="0"/>
    <xf numFmtId="0" fontId="21" fillId="0" borderId="0"/>
    <xf numFmtId="0" fontId="101" fillId="0" borderId="0" applyNumberFormat="0" applyFill="0" applyBorder="0" applyAlignment="0" applyProtection="0"/>
  </cellStyleXfs>
  <cellXfs count="532">
    <xf numFmtId="0" fontId="0" fillId="0" borderId="0" xfId="0"/>
    <xf numFmtId="0" fontId="14" fillId="0" borderId="17" xfId="0" applyFont="1" applyBorder="1" applyAlignment="1">
      <alignment horizontal="left"/>
    </xf>
    <xf numFmtId="0" fontId="16" fillId="0" borderId="4" xfId="0" applyFont="1" applyBorder="1"/>
    <xf numFmtId="0" fontId="16" fillId="0" borderId="0" xfId="0" applyFont="1"/>
    <xf numFmtId="164" fontId="16" fillId="0" borderId="0" xfId="0" applyNumberFormat="1" applyFont="1"/>
    <xf numFmtId="164" fontId="16" fillId="27" borderId="0" xfId="0" applyNumberFormat="1" applyFont="1" applyFill="1"/>
    <xf numFmtId="0" fontId="16" fillId="0" borderId="18" xfId="0" applyFont="1" applyBorder="1"/>
    <xf numFmtId="164" fontId="16" fillId="0" borderId="18" xfId="0" applyNumberFormat="1" applyFont="1" applyBorder="1"/>
    <xf numFmtId="164" fontId="16" fillId="27" borderId="18" xfId="0" applyNumberFormat="1" applyFont="1" applyFill="1" applyBorder="1"/>
    <xf numFmtId="164" fontId="16" fillId="0" borderId="2" xfId="0" applyNumberFormat="1" applyFont="1" applyBorder="1"/>
    <xf numFmtId="164" fontId="16" fillId="27" borderId="2" xfId="0" applyNumberFormat="1" applyFont="1" applyFill="1" applyBorder="1"/>
    <xf numFmtId="7" fontId="16" fillId="0" borderId="18" xfId="0" applyNumberFormat="1" applyFont="1" applyBorder="1"/>
    <xf numFmtId="7" fontId="16" fillId="27" borderId="18" xfId="0" applyNumberFormat="1" applyFont="1" applyFill="1" applyBorder="1"/>
    <xf numFmtId="9" fontId="16" fillId="0" borderId="0" xfId="190" applyFont="1"/>
    <xf numFmtId="9" fontId="16" fillId="27" borderId="0" xfId="190" applyFont="1" applyFill="1"/>
    <xf numFmtId="9" fontId="16" fillId="0" borderId="18" xfId="190" applyFont="1" applyBorder="1"/>
    <xf numFmtId="9" fontId="16" fillId="27" borderId="18" xfId="190" applyFont="1" applyFill="1" applyBorder="1"/>
    <xf numFmtId="165" fontId="16" fillId="0" borderId="0" xfId="190" applyNumberFormat="1" applyFont="1"/>
    <xf numFmtId="165" fontId="16" fillId="27" borderId="0" xfId="190" applyNumberFormat="1" applyFont="1" applyFill="1"/>
    <xf numFmtId="165" fontId="16" fillId="0" borderId="18" xfId="190" applyNumberFormat="1" applyFont="1" applyBorder="1"/>
    <xf numFmtId="165" fontId="16" fillId="27" borderId="18" xfId="190" applyNumberFormat="1" applyFont="1" applyFill="1" applyBorder="1"/>
    <xf numFmtId="0" fontId="18" fillId="0" borderId="2" xfId="0" applyFont="1" applyBorder="1"/>
    <xf numFmtId="16" fontId="16" fillId="0" borderId="4" xfId="0" applyNumberFormat="1" applyFont="1" applyBorder="1" applyAlignment="1">
      <alignment horizontal="right"/>
    </xf>
    <xf numFmtId="164" fontId="16" fillId="27" borderId="4" xfId="0" applyNumberFormat="1" applyFont="1" applyFill="1" applyBorder="1"/>
    <xf numFmtId="9" fontId="16" fillId="0" borderId="18" xfId="190" applyFont="1" applyFill="1" applyBorder="1"/>
    <xf numFmtId="164" fontId="16" fillId="0" borderId="4" xfId="0" applyNumberFormat="1" applyFont="1" applyBorder="1"/>
    <xf numFmtId="0" fontId="14" fillId="0" borderId="17" xfId="0" applyFont="1" applyBorder="1"/>
    <xf numFmtId="0" fontId="19" fillId="0" borderId="0" xfId="183" quotePrefix="1" applyFont="1" applyAlignment="1">
      <alignment horizontal="left"/>
    </xf>
    <xf numFmtId="0" fontId="16" fillId="0" borderId="4" xfId="0" applyFont="1" applyBorder="1" applyAlignment="1">
      <alignment horizontal="left"/>
    </xf>
    <xf numFmtId="16" fontId="16" fillId="27" borderId="4" xfId="0" applyNumberFormat="1" applyFont="1" applyFill="1" applyBorder="1" applyAlignment="1">
      <alignment horizontal="right"/>
    </xf>
    <xf numFmtId="0" fontId="16" fillId="0" borderId="18" xfId="179" applyFont="1" applyBorder="1"/>
    <xf numFmtId="0" fontId="16" fillId="0" borderId="0" xfId="0" applyFont="1" applyAlignment="1">
      <alignment vertical="center"/>
    </xf>
    <xf numFmtId="166" fontId="16" fillId="0" borderId="2" xfId="0" applyNumberFormat="1" applyFont="1" applyBorder="1" applyAlignment="1">
      <alignment horizontal="left" vertical="center"/>
    </xf>
    <xf numFmtId="166" fontId="16" fillId="0" borderId="18" xfId="0" applyNumberFormat="1" applyFont="1" applyBorder="1" applyAlignment="1">
      <alignment horizontal="left" vertical="center"/>
    </xf>
    <xf numFmtId="166" fontId="16" fillId="0" borderId="0" xfId="0" applyNumberFormat="1" applyFont="1" applyAlignment="1">
      <alignment horizontal="left" vertical="center"/>
    </xf>
    <xf numFmtId="0" fontId="18" fillId="0" borderId="0" xfId="179" applyFont="1"/>
    <xf numFmtId="164" fontId="15" fillId="0" borderId="0" xfId="0" applyNumberFormat="1" applyFont="1"/>
    <xf numFmtId="9" fontId="16" fillId="27" borderId="4" xfId="190" applyFont="1" applyFill="1" applyBorder="1"/>
    <xf numFmtId="9" fontId="16" fillId="0" borderId="4" xfId="190" applyFont="1" applyFill="1" applyBorder="1"/>
    <xf numFmtId="0" fontId="15" fillId="0" borderId="0" xfId="0" applyFont="1"/>
    <xf numFmtId="164" fontId="15" fillId="0" borderId="19" xfId="0" applyNumberFormat="1" applyFont="1" applyBorder="1" applyAlignment="1">
      <alignment horizontal="center"/>
    </xf>
    <xf numFmtId="0" fontId="16" fillId="0" borderId="4" xfId="181" quotePrefix="1" applyFont="1" applyBorder="1" applyAlignment="1">
      <alignment horizontal="right"/>
    </xf>
    <xf numFmtId="1" fontId="16" fillId="27" borderId="4" xfId="181" applyNumberFormat="1" applyFont="1" applyFill="1" applyBorder="1" applyAlignment="1">
      <alignment horizontal="right"/>
    </xf>
    <xf numFmtId="1" fontId="16" fillId="0" borderId="4" xfId="181" applyNumberFormat="1" applyFont="1" applyBorder="1" applyAlignment="1">
      <alignment horizontal="right"/>
    </xf>
    <xf numFmtId="9" fontId="15" fillId="0" borderId="0" xfId="190" applyFont="1" applyFill="1" applyBorder="1"/>
    <xf numFmtId="0" fontId="18" fillId="0" borderId="0" xfId="0" applyFont="1"/>
    <xf numFmtId="9" fontId="16" fillId="0" borderId="18" xfId="190" applyFont="1" applyBorder="1" applyAlignment="1">
      <alignment horizontal="right"/>
    </xf>
    <xf numFmtId="0" fontId="16" fillId="0" borderId="0" xfId="0" applyFont="1" applyAlignment="1">
      <alignment horizontal="left" vertical="center"/>
    </xf>
    <xf numFmtId="164" fontId="17" fillId="0" borderId="19" xfId="0" applyNumberFormat="1" applyFont="1" applyBorder="1"/>
    <xf numFmtId="0" fontId="14" fillId="0" borderId="17" xfId="182" applyFont="1" applyBorder="1" applyAlignment="1">
      <alignment horizontal="left"/>
    </xf>
    <xf numFmtId="0" fontId="15" fillId="0" borderId="17" xfId="182" applyFont="1" applyBorder="1"/>
    <xf numFmtId="0" fontId="15" fillId="0" borderId="0" xfId="182" applyFont="1"/>
    <xf numFmtId="0" fontId="29" fillId="0" borderId="0" xfId="182" applyFont="1" applyAlignment="1">
      <alignment horizontal="centerContinuous"/>
    </xf>
    <xf numFmtId="0" fontId="16" fillId="0" borderId="0" xfId="182" applyFont="1"/>
    <xf numFmtId="164" fontId="15" fillId="0" borderId="0" xfId="184" applyNumberFormat="1" applyFont="1" applyFill="1" applyBorder="1"/>
    <xf numFmtId="0" fontId="15" fillId="0" borderId="0" xfId="182" applyFont="1" applyAlignment="1">
      <alignment horizontal="center"/>
    </xf>
    <xf numFmtId="0" fontId="15" fillId="0" borderId="0" xfId="182" applyFont="1" applyAlignment="1">
      <alignment horizontal="centerContinuous"/>
    </xf>
    <xf numFmtId="164" fontId="15" fillId="0" borderId="0" xfId="182" applyNumberFormat="1" applyFont="1"/>
    <xf numFmtId="7" fontId="15" fillId="0" borderId="0" xfId="184" applyNumberFormat="1" applyFont="1" applyFill="1" applyBorder="1"/>
    <xf numFmtId="176" fontId="17" fillId="0" borderId="0" xfId="182" applyNumberFormat="1" applyFont="1"/>
    <xf numFmtId="176" fontId="15" fillId="0" borderId="0" xfId="182" applyNumberFormat="1" applyFont="1"/>
    <xf numFmtId="7" fontId="15" fillId="0" borderId="0" xfId="182" applyNumberFormat="1" applyFont="1"/>
    <xf numFmtId="43" fontId="16" fillId="0" borderId="0" xfId="182" applyNumberFormat="1" applyFont="1" applyAlignment="1">
      <alignment horizontal="right"/>
    </xf>
    <xf numFmtId="0" fontId="16" fillId="0" borderId="0" xfId="182" applyFont="1" applyAlignment="1">
      <alignment horizontal="right"/>
    </xf>
    <xf numFmtId="0" fontId="16" fillId="0" borderId="0" xfId="182" quotePrefix="1" applyFont="1" applyAlignment="1">
      <alignment horizontal="right"/>
    </xf>
    <xf numFmtId="165" fontId="15" fillId="0" borderId="0" xfId="190" applyNumberFormat="1" applyFont="1" applyFill="1" applyBorder="1" applyAlignment="1">
      <alignment horizontal="center"/>
    </xf>
    <xf numFmtId="164" fontId="15" fillId="0" borderId="19" xfId="0" applyNumberFormat="1" applyFont="1" applyBorder="1"/>
    <xf numFmtId="177" fontId="16" fillId="0" borderId="18" xfId="91" applyNumberFormat="1" applyFont="1" applyBorder="1"/>
    <xf numFmtId="177" fontId="16" fillId="27" borderId="18" xfId="91" applyNumberFormat="1" applyFont="1" applyFill="1" applyBorder="1"/>
    <xf numFmtId="178" fontId="16" fillId="0" borderId="18" xfId="91" applyNumberFormat="1" applyFont="1" applyBorder="1"/>
    <xf numFmtId="178" fontId="16" fillId="27" borderId="18" xfId="91" applyNumberFormat="1" applyFont="1" applyFill="1" applyBorder="1"/>
    <xf numFmtId="9" fontId="17" fillId="0" borderId="0" xfId="190" applyFont="1" applyFill="1" applyBorder="1"/>
    <xf numFmtId="164" fontId="30" fillId="0" borderId="0" xfId="0" applyNumberFormat="1" applyFont="1"/>
    <xf numFmtId="167" fontId="20" fillId="0" borderId="0" xfId="182" applyNumberFormat="1" applyFont="1"/>
    <xf numFmtId="37" fontId="15" fillId="0" borderId="0" xfId="182" applyNumberFormat="1" applyFont="1"/>
    <xf numFmtId="2" fontId="17" fillId="0" borderId="0" xfId="190" applyNumberFormat="1" applyFont="1" applyFill="1" applyBorder="1"/>
    <xf numFmtId="9" fontId="20" fillId="0" borderId="0" xfId="190" applyFont="1" applyFill="1" applyBorder="1"/>
    <xf numFmtId="0" fontId="20" fillId="0" borderId="0" xfId="182" applyFont="1"/>
    <xf numFmtId="164" fontId="20" fillId="0" borderId="0" xfId="184" applyNumberFormat="1" applyFont="1" applyFill="1" applyBorder="1"/>
    <xf numFmtId="164" fontId="20" fillId="0" borderId="0" xfId="0" applyNumberFormat="1" applyFont="1"/>
    <xf numFmtId="164" fontId="15" fillId="0" borderId="0" xfId="0" applyNumberFormat="1" applyFont="1" applyAlignment="1">
      <alignment horizontal="center"/>
    </xf>
    <xf numFmtId="0" fontId="15" fillId="0" borderId="0" xfId="0" applyFont="1" applyAlignment="1">
      <alignment horizontal="left" indent="1"/>
    </xf>
    <xf numFmtId="7" fontId="15" fillId="0" borderId="19" xfId="184" applyNumberFormat="1" applyFont="1" applyFill="1" applyBorder="1"/>
    <xf numFmtId="164" fontId="20" fillId="0" borderId="0" xfId="182" applyNumberFormat="1" applyFont="1"/>
    <xf numFmtId="14" fontId="20" fillId="0" borderId="0" xfId="184" applyNumberFormat="1" applyFont="1" applyFill="1" applyBorder="1"/>
    <xf numFmtId="178" fontId="16" fillId="0" borderId="18" xfId="91" applyNumberFormat="1" applyFont="1" applyFill="1" applyBorder="1"/>
    <xf numFmtId="164" fontId="9" fillId="0" borderId="0" xfId="0" applyNumberFormat="1" applyFont="1"/>
    <xf numFmtId="0" fontId="16" fillId="0" borderId="0" xfId="180" applyNumberFormat="1" applyFont="1" applyBorder="1"/>
    <xf numFmtId="0" fontId="16" fillId="0" borderId="0" xfId="0" applyFont="1" applyAlignment="1">
      <alignment horizontal="left"/>
    </xf>
    <xf numFmtId="164" fontId="16" fillId="0" borderId="18" xfId="91" applyNumberFormat="1" applyFont="1" applyFill="1" applyBorder="1"/>
    <xf numFmtId="164" fontId="16" fillId="27" borderId="18" xfId="91" applyNumberFormat="1" applyFont="1" applyFill="1" applyBorder="1"/>
    <xf numFmtId="164" fontId="16" fillId="0" borderId="18" xfId="91" applyNumberFormat="1" applyFont="1" applyBorder="1"/>
    <xf numFmtId="39" fontId="16" fillId="27" borderId="0" xfId="0" applyNumberFormat="1" applyFont="1" applyFill="1"/>
    <xf numFmtId="0" fontId="16" fillId="0" borderId="2" xfId="0" applyFont="1" applyBorder="1"/>
    <xf numFmtId="165" fontId="16" fillId="0" borderId="0" xfId="190" applyNumberFormat="1" applyFont="1" applyAlignment="1">
      <alignment horizontal="right"/>
    </xf>
    <xf numFmtId="165" fontId="16" fillId="27" borderId="0" xfId="190" applyNumberFormat="1" applyFont="1" applyFill="1" applyAlignment="1">
      <alignment horizontal="right"/>
    </xf>
    <xf numFmtId="9" fontId="16" fillId="0" borderId="0" xfId="190" applyFont="1" applyAlignment="1">
      <alignment horizontal="right"/>
    </xf>
    <xf numFmtId="16" fontId="16" fillId="0" borderId="0" xfId="0" applyNumberFormat="1" applyFont="1" applyAlignment="1">
      <alignment horizontal="right"/>
    </xf>
    <xf numFmtId="165" fontId="16" fillId="27" borderId="18" xfId="190" applyNumberFormat="1" applyFont="1" applyFill="1" applyBorder="1" applyAlignment="1">
      <alignment horizontal="right"/>
    </xf>
    <xf numFmtId="0" fontId="9" fillId="0" borderId="0" xfId="0" applyFont="1"/>
    <xf numFmtId="177" fontId="9" fillId="0" borderId="0" xfId="91" applyNumberFormat="1" applyFont="1"/>
    <xf numFmtId="174" fontId="9" fillId="0" borderId="0" xfId="0" applyNumberFormat="1" applyFont="1"/>
    <xf numFmtId="164" fontId="9" fillId="0" borderId="0" xfId="91" applyNumberFormat="1" applyFont="1"/>
    <xf numFmtId="164" fontId="9" fillId="0" borderId="0" xfId="91" applyNumberFormat="1" applyFont="1" applyFill="1"/>
    <xf numFmtId="164" fontId="9" fillId="27" borderId="0" xfId="0" applyNumberFormat="1" applyFont="1" applyFill="1"/>
    <xf numFmtId="177" fontId="9" fillId="27" borderId="0" xfId="91" applyNumberFormat="1" applyFont="1" applyFill="1"/>
    <xf numFmtId="9" fontId="16" fillId="27" borderId="0" xfId="190" applyFont="1" applyFill="1" applyAlignment="1">
      <alignment horizontal="right"/>
    </xf>
    <xf numFmtId="166" fontId="9" fillId="0" borderId="0" xfId="0" applyNumberFormat="1" applyFont="1" applyAlignment="1">
      <alignment horizontal="left" vertical="center" indent="1"/>
    </xf>
    <xf numFmtId="165" fontId="16" fillId="0" borderId="18" xfId="190" applyNumberFormat="1" applyFont="1" applyBorder="1" applyAlignment="1">
      <alignment horizontal="right"/>
    </xf>
    <xf numFmtId="0" fontId="9" fillId="0" borderId="4" xfId="0" applyFont="1" applyBorder="1"/>
    <xf numFmtId="9" fontId="9" fillId="0" borderId="0" xfId="190" applyFont="1" applyFill="1" applyBorder="1"/>
    <xf numFmtId="165" fontId="9" fillId="0" borderId="0" xfId="190" applyNumberFormat="1" applyFont="1" applyFill="1"/>
    <xf numFmtId="169" fontId="9" fillId="0" borderId="0" xfId="0" applyNumberFormat="1" applyFont="1"/>
    <xf numFmtId="9" fontId="9" fillId="0" borderId="0" xfId="91" applyNumberFormat="1" applyFont="1" applyBorder="1"/>
    <xf numFmtId="165" fontId="9" fillId="0" borderId="0" xfId="91" applyNumberFormat="1" applyFont="1" applyBorder="1"/>
    <xf numFmtId="9" fontId="9" fillId="0" borderId="0" xfId="190" applyFont="1"/>
    <xf numFmtId="9" fontId="16" fillId="27" borderId="18" xfId="190" applyFont="1" applyFill="1" applyBorder="1" applyAlignment="1">
      <alignment horizontal="right"/>
    </xf>
    <xf numFmtId="204" fontId="16" fillId="0" borderId="0" xfId="0" applyNumberFormat="1" applyFont="1"/>
    <xf numFmtId="0" fontId="9" fillId="0" borderId="19" xfId="0" applyFont="1" applyBorder="1"/>
    <xf numFmtId="164" fontId="9" fillId="0" borderId="19" xfId="0" applyNumberFormat="1" applyFont="1" applyBorder="1"/>
    <xf numFmtId="178" fontId="9" fillId="0" borderId="0" xfId="91" applyNumberFormat="1" applyFont="1"/>
    <xf numFmtId="16" fontId="16" fillId="0" borderId="4" xfId="0" quotePrefix="1" applyNumberFormat="1" applyFont="1" applyBorder="1" applyAlignment="1">
      <alignment horizontal="right"/>
    </xf>
    <xf numFmtId="164" fontId="9" fillId="10" borderId="0" xfId="0" applyNumberFormat="1" applyFont="1" applyFill="1"/>
    <xf numFmtId="204" fontId="9" fillId="0" borderId="0" xfId="0" applyNumberFormat="1" applyFont="1"/>
    <xf numFmtId="0" fontId="9" fillId="0" borderId="17" xfId="0" applyFont="1" applyBorder="1"/>
    <xf numFmtId="0" fontId="16" fillId="0" borderId="4" xfId="181" applyFont="1" applyBorder="1"/>
    <xf numFmtId="181" fontId="9" fillId="0" borderId="0" xfId="0" applyNumberFormat="1" applyFont="1"/>
    <xf numFmtId="179" fontId="9" fillId="27" borderId="0" xfId="0" applyNumberFormat="1" applyFont="1" applyFill="1"/>
    <xf numFmtId="9" fontId="9" fillId="0" borderId="0" xfId="190" applyFont="1" applyBorder="1"/>
    <xf numFmtId="39" fontId="9" fillId="27" borderId="0" xfId="0" applyNumberFormat="1" applyFont="1" applyFill="1"/>
    <xf numFmtId="39" fontId="9" fillId="0" borderId="0" xfId="0" applyNumberFormat="1" applyFont="1"/>
    <xf numFmtId="0" fontId="9" fillId="10" borderId="0" xfId="0" applyFont="1" applyFill="1"/>
    <xf numFmtId="7" fontId="9" fillId="0" borderId="0" xfId="0" applyNumberFormat="1" applyFont="1"/>
    <xf numFmtId="165" fontId="9" fillId="27" borderId="0" xfId="190" applyNumberFormat="1" applyFont="1" applyFill="1"/>
    <xf numFmtId="7" fontId="9" fillId="27" borderId="0" xfId="0" applyNumberFormat="1" applyFont="1" applyFill="1"/>
    <xf numFmtId="165" fontId="9" fillId="0" borderId="0" xfId="190" applyNumberFormat="1" applyFont="1" applyFill="1" applyBorder="1"/>
    <xf numFmtId="2" fontId="9" fillId="27" borderId="4" xfId="0" applyNumberFormat="1" applyFont="1" applyFill="1" applyBorder="1"/>
    <xf numFmtId="7" fontId="9" fillId="0" borderId="4" xfId="0" applyNumberFormat="1" applyFont="1" applyBorder="1"/>
    <xf numFmtId="7" fontId="9" fillId="27" borderId="4" xfId="0" applyNumberFormat="1" applyFont="1" applyFill="1" applyBorder="1"/>
    <xf numFmtId="9" fontId="9" fillId="27" borderId="0" xfId="190" applyFont="1" applyFill="1"/>
    <xf numFmtId="9" fontId="9" fillId="0" borderId="0" xfId="190" applyFont="1" applyAlignment="1">
      <alignment horizontal="right"/>
    </xf>
    <xf numFmtId="9" fontId="9" fillId="27" borderId="0" xfId="190" applyFont="1" applyFill="1" applyAlignment="1">
      <alignment horizontal="right"/>
    </xf>
    <xf numFmtId="175" fontId="9" fillId="0" borderId="0" xfId="0" applyNumberFormat="1" applyFont="1"/>
    <xf numFmtId="0" fontId="9" fillId="27" borderId="0" xfId="0" applyFont="1" applyFill="1"/>
    <xf numFmtId="0" fontId="9" fillId="27" borderId="4" xfId="0" applyFont="1" applyFill="1" applyBorder="1"/>
    <xf numFmtId="165" fontId="9" fillId="0" borderId="0" xfId="190" applyNumberFormat="1" applyFont="1"/>
    <xf numFmtId="165" fontId="9" fillId="0" borderId="0" xfId="190" applyNumberFormat="1" applyFont="1" applyAlignment="1">
      <alignment horizontal="right"/>
    </xf>
    <xf numFmtId="165" fontId="9" fillId="27" borderId="0" xfId="190" applyNumberFormat="1" applyFont="1" applyFill="1" applyAlignment="1">
      <alignment horizontal="right"/>
    </xf>
    <xf numFmtId="0" fontId="9" fillId="0" borderId="2" xfId="0" applyFont="1" applyBorder="1"/>
    <xf numFmtId="164" fontId="9" fillId="0" borderId="4" xfId="0" applyNumberFormat="1" applyFont="1" applyBorder="1"/>
    <xf numFmtId="205" fontId="9" fillId="0" borderId="0" xfId="0" applyNumberFormat="1" applyFont="1"/>
    <xf numFmtId="164" fontId="9" fillId="27" borderId="0" xfId="91" applyNumberFormat="1" applyFont="1" applyFill="1"/>
    <xf numFmtId="0" fontId="9" fillId="0" borderId="0" xfId="0" applyFont="1" applyAlignment="1">
      <alignment horizontal="left" indent="1"/>
    </xf>
    <xf numFmtId="3" fontId="9" fillId="0" borderId="0" xfId="0" applyNumberFormat="1" applyFont="1"/>
    <xf numFmtId="0" fontId="9" fillId="0" borderId="0" xfId="179" applyFont="1"/>
    <xf numFmtId="166" fontId="9" fillId="0" borderId="0" xfId="0" applyNumberFormat="1" applyFont="1" applyAlignment="1">
      <alignment horizontal="left" vertical="center"/>
    </xf>
    <xf numFmtId="167" fontId="9" fillId="0" borderId="0" xfId="0" applyNumberFormat="1" applyFont="1" applyAlignment="1">
      <alignment vertical="center"/>
    </xf>
    <xf numFmtId="167" fontId="9" fillId="27" borderId="0" xfId="0" applyNumberFormat="1" applyFont="1" applyFill="1" applyAlignment="1">
      <alignment vertical="center"/>
    </xf>
    <xf numFmtId="165" fontId="9" fillId="0" borderId="0" xfId="190" applyNumberFormat="1" applyFont="1" applyFill="1" applyAlignment="1">
      <alignment horizontal="right"/>
    </xf>
    <xf numFmtId="167" fontId="9" fillId="0" borderId="0" xfId="0" applyNumberFormat="1" applyFont="1" applyAlignment="1">
      <alignment horizontal="right" vertical="center"/>
    </xf>
    <xf numFmtId="167" fontId="9" fillId="27" borderId="0" xfId="0" applyNumberFormat="1" applyFont="1" applyFill="1" applyAlignment="1">
      <alignment horizontal="right" vertical="center"/>
    </xf>
    <xf numFmtId="165" fontId="9" fillId="0" borderId="0" xfId="0" applyNumberFormat="1" applyFont="1"/>
    <xf numFmtId="177" fontId="9" fillId="0" borderId="0" xfId="91" applyNumberFormat="1" applyFont="1" applyBorder="1"/>
    <xf numFmtId="203" fontId="9" fillId="0" borderId="0" xfId="0" applyNumberFormat="1" applyFont="1"/>
    <xf numFmtId="3" fontId="9" fillId="0" borderId="17" xfId="0" applyNumberFormat="1" applyFont="1" applyBorder="1"/>
    <xf numFmtId="174" fontId="9" fillId="27" borderId="0" xfId="0" applyNumberFormat="1" applyFont="1" applyFill="1"/>
    <xf numFmtId="164" fontId="9" fillId="27" borderId="19" xfId="0" applyNumberFormat="1" applyFont="1" applyFill="1" applyBorder="1"/>
    <xf numFmtId="179" fontId="9" fillId="0" borderId="0" xfId="0" applyNumberFormat="1" applyFont="1"/>
    <xf numFmtId="181" fontId="9" fillId="0" borderId="0" xfId="190" applyNumberFormat="1" applyFont="1" applyFill="1"/>
    <xf numFmtId="9" fontId="9" fillId="0" borderId="4" xfId="190" applyFont="1" applyFill="1" applyBorder="1"/>
    <xf numFmtId="165" fontId="9" fillId="0" borderId="4" xfId="190" applyNumberFormat="1" applyFont="1" applyFill="1" applyBorder="1"/>
    <xf numFmtId="164" fontId="9" fillId="0" borderId="4" xfId="190" applyNumberFormat="1" applyFont="1" applyFill="1" applyBorder="1"/>
    <xf numFmtId="164" fontId="9" fillId="27" borderId="4" xfId="190" applyNumberFormat="1" applyFont="1" applyFill="1" applyBorder="1"/>
    <xf numFmtId="179" fontId="9" fillId="0" borderId="4" xfId="190" applyNumberFormat="1" applyFont="1" applyFill="1" applyBorder="1"/>
    <xf numFmtId="177" fontId="9" fillId="27" borderId="0" xfId="91" applyNumberFormat="1" applyFont="1" applyFill="1" applyBorder="1"/>
    <xf numFmtId="9" fontId="9" fillId="27" borderId="0" xfId="91" applyNumberFormat="1" applyFont="1" applyFill="1" applyBorder="1"/>
    <xf numFmtId="9" fontId="9" fillId="27" borderId="0" xfId="190" applyFont="1" applyFill="1" applyBorder="1"/>
    <xf numFmtId="164" fontId="9" fillId="27" borderId="4" xfId="0" applyNumberFormat="1" applyFont="1" applyFill="1" applyBorder="1"/>
    <xf numFmtId="39" fontId="9" fillId="27" borderId="4" xfId="0" applyNumberFormat="1" applyFont="1" applyFill="1" applyBorder="1"/>
    <xf numFmtId="16" fontId="16" fillId="27" borderId="0" xfId="0" applyNumberFormat="1" applyFont="1" applyFill="1" applyAlignment="1">
      <alignment horizontal="right"/>
    </xf>
    <xf numFmtId="177" fontId="16" fillId="0" borderId="0" xfId="0" applyNumberFormat="1" applyFont="1" applyAlignment="1">
      <alignment horizontal="right"/>
    </xf>
    <xf numFmtId="168" fontId="16" fillId="0" borderId="0" xfId="91" applyNumberFormat="1" applyFont="1" applyFill="1" applyBorder="1"/>
    <xf numFmtId="168" fontId="16" fillId="27" borderId="0" xfId="91" applyNumberFormat="1" applyFont="1" applyFill="1" applyBorder="1"/>
    <xf numFmtId="178" fontId="9" fillId="27" borderId="0" xfId="91" applyNumberFormat="1" applyFont="1" applyFill="1"/>
    <xf numFmtId="165" fontId="9" fillId="27" borderId="0" xfId="0" applyNumberFormat="1" applyFont="1" applyFill="1"/>
    <xf numFmtId="0" fontId="68" fillId="0" borderId="0" xfId="230" applyFont="1"/>
    <xf numFmtId="0" fontId="69" fillId="0" borderId="0" xfId="230" applyFont="1"/>
    <xf numFmtId="0" fontId="69" fillId="0" borderId="0" xfId="230" applyFont="1" applyAlignment="1">
      <alignment horizontal="center"/>
    </xf>
    <xf numFmtId="0" fontId="9" fillId="0" borderId="0" xfId="231"/>
    <xf numFmtId="0" fontId="70" fillId="0" borderId="0" xfId="230" applyFont="1"/>
    <xf numFmtId="0" fontId="71" fillId="0" borderId="0" xfId="230" applyFont="1" applyAlignment="1">
      <alignment horizontal="right"/>
    </xf>
    <xf numFmtId="0" fontId="72" fillId="27" borderId="0" xfId="230" applyFont="1" applyFill="1" applyAlignment="1" applyProtection="1">
      <alignment horizontal="left"/>
      <protection locked="0" hidden="1"/>
    </xf>
    <xf numFmtId="0" fontId="70" fillId="0" borderId="0" xfId="230" applyFont="1" applyAlignment="1">
      <alignment horizontal="center"/>
    </xf>
    <xf numFmtId="0" fontId="69" fillId="0" borderId="21" xfId="230" applyFont="1" applyBorder="1"/>
    <xf numFmtId="0" fontId="69" fillId="0" borderId="23" xfId="230" applyFont="1" applyBorder="1"/>
    <xf numFmtId="0" fontId="69" fillId="0" borderId="24" xfId="230" applyFont="1" applyBorder="1"/>
    <xf numFmtId="0" fontId="71" fillId="0" borderId="0" xfId="230" applyFont="1"/>
    <xf numFmtId="0" fontId="69" fillId="28" borderId="22" xfId="230" quotePrefix="1" applyFont="1" applyFill="1" applyBorder="1"/>
    <xf numFmtId="0" fontId="69" fillId="28" borderId="0" xfId="230" quotePrefix="1" applyFont="1" applyFill="1"/>
    <xf numFmtId="0" fontId="69" fillId="28" borderId="20" xfId="230" quotePrefix="1" applyFont="1" applyFill="1" applyBorder="1"/>
    <xf numFmtId="0" fontId="73" fillId="0" borderId="0" xfId="230" applyFont="1" applyAlignment="1">
      <alignment horizontal="left"/>
    </xf>
    <xf numFmtId="0" fontId="73" fillId="0" borderId="0" xfId="230" applyFont="1" applyAlignment="1">
      <alignment horizontal="center"/>
    </xf>
    <xf numFmtId="0" fontId="69" fillId="15" borderId="22" xfId="230" applyFont="1" applyFill="1" applyBorder="1"/>
    <xf numFmtId="0" fontId="69" fillId="15" borderId="0" xfId="230" applyFont="1" applyFill="1"/>
    <xf numFmtId="0" fontId="69" fillId="15" borderId="20" xfId="230" applyFont="1" applyFill="1" applyBorder="1"/>
    <xf numFmtId="0" fontId="69" fillId="13" borderId="25" xfId="230" applyFont="1" applyFill="1" applyBorder="1"/>
    <xf numFmtId="0" fontId="69" fillId="13" borderId="4" xfId="230" applyFont="1" applyFill="1" applyBorder="1"/>
    <xf numFmtId="0" fontId="69" fillId="13" borderId="26" xfId="230" applyFont="1" applyFill="1" applyBorder="1"/>
    <xf numFmtId="0" fontId="74" fillId="0" borderId="0" xfId="230" applyFont="1" applyAlignment="1">
      <alignment horizontal="left"/>
    </xf>
    <xf numFmtId="0" fontId="74" fillId="0" borderId="0" xfId="230" applyFont="1" applyAlignment="1">
      <alignment horizontal="center"/>
    </xf>
    <xf numFmtId="0" fontId="71" fillId="0" borderId="0" xfId="230" applyFont="1" applyAlignment="1">
      <alignment horizontal="center"/>
    </xf>
    <xf numFmtId="0" fontId="71" fillId="0" borderId="0" xfId="230" quotePrefix="1" applyFont="1" applyAlignment="1">
      <alignment horizontal="right"/>
    </xf>
    <xf numFmtId="40" fontId="75" fillId="29" borderId="0" xfId="230" applyNumberFormat="1" applyFont="1" applyFill="1" applyAlignment="1" applyProtection="1">
      <alignment horizontal="center"/>
      <protection locked="0"/>
    </xf>
    <xf numFmtId="0" fontId="69" fillId="0" borderId="0" xfId="230" applyFont="1" applyAlignment="1">
      <alignment horizontal="left"/>
    </xf>
    <xf numFmtId="206" fontId="75" fillId="29" borderId="0" xfId="230" applyNumberFormat="1" applyFont="1" applyFill="1" applyAlignment="1" applyProtection="1">
      <alignment horizontal="center"/>
      <protection locked="0"/>
    </xf>
    <xf numFmtId="2" fontId="74" fillId="0" borderId="0" xfId="230" applyNumberFormat="1" applyFont="1" applyAlignment="1">
      <alignment horizontal="left"/>
    </xf>
    <xf numFmtId="2" fontId="69" fillId="0" borderId="0" xfId="230" applyNumberFormat="1" applyFont="1" applyAlignment="1">
      <alignment horizontal="left"/>
    </xf>
    <xf numFmtId="0" fontId="74" fillId="0" borderId="0" xfId="230" applyFont="1"/>
    <xf numFmtId="206" fontId="74" fillId="0" borderId="0" xfId="230" applyNumberFormat="1" applyFont="1" applyAlignment="1">
      <alignment horizontal="left"/>
    </xf>
    <xf numFmtId="0" fontId="76" fillId="0" borderId="0" xfId="230" applyFont="1"/>
    <xf numFmtId="0" fontId="76" fillId="0" borderId="0" xfId="230" applyFont="1" applyAlignment="1">
      <alignment horizontal="center"/>
    </xf>
    <xf numFmtId="0" fontId="71" fillId="25" borderId="0" xfId="230" applyFont="1" applyFill="1" applyAlignment="1">
      <alignment horizontal="center"/>
    </xf>
    <xf numFmtId="0" fontId="77" fillId="0" borderId="0" xfId="230" applyFont="1" applyAlignment="1">
      <alignment horizontal="center"/>
    </xf>
    <xf numFmtId="0" fontId="78" fillId="0" borderId="0" xfId="230" applyFont="1"/>
    <xf numFmtId="0" fontId="77" fillId="0" borderId="0" xfId="230" applyFont="1"/>
    <xf numFmtId="0" fontId="71" fillId="25" borderId="0" xfId="230" applyFont="1" applyFill="1" applyAlignment="1">
      <alignment horizontal="right"/>
    </xf>
    <xf numFmtId="0" fontId="69" fillId="25" borderId="0" xfId="230" applyFont="1" applyFill="1" applyAlignment="1">
      <alignment horizontal="center"/>
    </xf>
    <xf numFmtId="0" fontId="70" fillId="25" borderId="0" xfId="230" applyFont="1" applyFill="1" applyAlignment="1">
      <alignment horizontal="center"/>
    </xf>
    <xf numFmtId="0" fontId="71" fillId="30" borderId="0" xfId="230" applyFont="1" applyFill="1" applyAlignment="1">
      <alignment horizontal="center"/>
    </xf>
    <xf numFmtId="10" fontId="79" fillId="0" borderId="0" xfId="208" applyNumberFormat="1" applyFont="1" applyFill="1" applyBorder="1" applyAlignment="1" applyProtection="1">
      <alignment horizontal="right"/>
    </xf>
    <xf numFmtId="40" fontId="79" fillId="0" borderId="0" xfId="230" applyNumberFormat="1" applyFont="1" applyAlignment="1">
      <alignment horizontal="center"/>
    </xf>
    <xf numFmtId="10" fontId="79" fillId="25" borderId="0" xfId="208" applyNumberFormat="1" applyFont="1" applyFill="1" applyBorder="1" applyAlignment="1" applyProtection="1">
      <alignment horizontal="right"/>
    </xf>
    <xf numFmtId="10" fontId="79" fillId="31" borderId="0" xfId="208" applyNumberFormat="1" applyFont="1" applyFill="1" applyBorder="1" applyAlignment="1" applyProtection="1">
      <alignment horizontal="right"/>
    </xf>
    <xf numFmtId="0" fontId="79" fillId="0" borderId="0" xfId="230" applyFont="1"/>
    <xf numFmtId="0" fontId="69" fillId="28" borderId="0" xfId="230" applyFont="1" applyFill="1"/>
    <xf numFmtId="0" fontId="70" fillId="0" borderId="0" xfId="230" applyFont="1" applyAlignment="1">
      <alignment horizontal="right"/>
    </xf>
    <xf numFmtId="0" fontId="80" fillId="0" borderId="0" xfId="230" applyFont="1"/>
    <xf numFmtId="40" fontId="69" fillId="0" borderId="0" xfId="230" applyNumberFormat="1" applyFont="1" applyAlignment="1">
      <alignment horizontal="center"/>
    </xf>
    <xf numFmtId="40" fontId="69" fillId="0" borderId="0" xfId="230" applyNumberFormat="1" applyFont="1"/>
    <xf numFmtId="207" fontId="75" fillId="29" borderId="0" xfId="230" applyNumberFormat="1" applyFont="1" applyFill="1" applyAlignment="1" applyProtection="1">
      <alignment horizontal="center"/>
      <protection locked="0"/>
    </xf>
    <xf numFmtId="207" fontId="79" fillId="0" borderId="0" xfId="230" applyNumberFormat="1" applyFont="1" applyAlignment="1">
      <alignment horizontal="center"/>
    </xf>
    <xf numFmtId="2" fontId="79" fillId="0" borderId="0" xfId="230" applyNumberFormat="1" applyFont="1" applyAlignment="1">
      <alignment horizontal="center"/>
    </xf>
    <xf numFmtId="0" fontId="79" fillId="0" borderId="0" xfId="230" applyFont="1" applyAlignment="1">
      <alignment horizontal="center"/>
    </xf>
    <xf numFmtId="0" fontId="81" fillId="0" borderId="0" xfId="230" applyFont="1"/>
    <xf numFmtId="0" fontId="69" fillId="0" borderId="0" xfId="208" applyNumberFormat="1" applyFont="1" applyBorder="1" applyAlignment="1" applyProtection="1">
      <alignment horizontal="center"/>
    </xf>
    <xf numFmtId="0" fontId="69" fillId="0" borderId="0" xfId="208" applyNumberFormat="1" applyFont="1" applyBorder="1" applyProtection="1"/>
    <xf numFmtId="0" fontId="69" fillId="13" borderId="0" xfId="230" applyFont="1" applyFill="1"/>
    <xf numFmtId="1" fontId="70" fillId="13" borderId="0" xfId="230" applyNumberFormat="1" applyFont="1" applyFill="1" applyAlignment="1">
      <alignment horizontal="left"/>
    </xf>
    <xf numFmtId="0" fontId="70" fillId="13" borderId="0" xfId="230" applyFont="1" applyFill="1"/>
    <xf numFmtId="0" fontId="14" fillId="30" borderId="0" xfId="230" applyFont="1" applyFill="1"/>
    <xf numFmtId="0" fontId="10" fillId="30" borderId="0" xfId="230" applyFill="1"/>
    <xf numFmtId="0" fontId="69" fillId="13" borderId="0" xfId="230" applyFont="1" applyFill="1" applyAlignment="1">
      <alignment horizontal="left"/>
    </xf>
    <xf numFmtId="1" fontId="70" fillId="0" borderId="0" xfId="230" applyNumberFormat="1" applyFont="1" applyAlignment="1">
      <alignment horizontal="left"/>
    </xf>
    <xf numFmtId="164" fontId="82" fillId="0" borderId="0" xfId="0" applyNumberFormat="1" applyFont="1"/>
    <xf numFmtId="164" fontId="9" fillId="0" borderId="0" xfId="91" applyNumberFormat="1" applyFont="1" applyFill="1" applyAlignment="1"/>
    <xf numFmtId="164" fontId="16" fillId="0" borderId="18" xfId="91" applyNumberFormat="1" applyFont="1" applyFill="1" applyBorder="1" applyAlignment="1"/>
    <xf numFmtId="165" fontId="9" fillId="0" borderId="0" xfId="190" applyNumberFormat="1" applyFont="1" applyFill="1" applyAlignment="1"/>
    <xf numFmtId="167" fontId="9" fillId="0" borderId="0" xfId="0" applyNumberFormat="1" applyFont="1"/>
    <xf numFmtId="167" fontId="9" fillId="0" borderId="0" xfId="0" applyNumberFormat="1" applyFont="1" applyAlignment="1">
      <alignment horizontal="right"/>
    </xf>
    <xf numFmtId="164" fontId="82" fillId="0" borderId="0" xfId="91" applyNumberFormat="1" applyFont="1" applyFill="1"/>
    <xf numFmtId="164" fontId="82" fillId="0" borderId="0" xfId="91" applyNumberFormat="1" applyFont="1"/>
    <xf numFmtId="166" fontId="9" fillId="0" borderId="19" xfId="0" applyNumberFormat="1" applyFont="1" applyBorder="1" applyAlignment="1">
      <alignment horizontal="left" vertical="center"/>
    </xf>
    <xf numFmtId="0" fontId="19" fillId="0" borderId="0" xfId="0" applyFont="1"/>
    <xf numFmtId="0" fontId="9" fillId="0" borderId="0" xfId="0" applyFont="1" applyAlignment="1">
      <alignment horizontal="right"/>
    </xf>
    <xf numFmtId="0" fontId="16" fillId="0" borderId="27" xfId="0" applyFont="1" applyBorder="1" applyAlignment="1">
      <alignment horizontal="left"/>
    </xf>
    <xf numFmtId="178" fontId="16" fillId="0" borderId="27" xfId="91" applyNumberFormat="1" applyFont="1" applyBorder="1"/>
    <xf numFmtId="178" fontId="16" fillId="27" borderId="27" xfId="91" applyNumberFormat="1" applyFont="1" applyFill="1" applyBorder="1"/>
    <xf numFmtId="0" fontId="16" fillId="0" borderId="0" xfId="181" quotePrefix="1" applyFont="1" applyAlignment="1">
      <alignment horizontal="right"/>
    </xf>
    <xf numFmtId="1" fontId="16" fillId="27" borderId="0" xfId="181" applyNumberFormat="1" applyFont="1" applyFill="1" applyAlignment="1">
      <alignment horizontal="right"/>
    </xf>
    <xf numFmtId="1" fontId="16" fillId="0" borderId="0" xfId="181" applyNumberFormat="1" applyFont="1" applyAlignment="1">
      <alignment horizontal="right"/>
    </xf>
    <xf numFmtId="164" fontId="16" fillId="27" borderId="28" xfId="0" applyNumberFormat="1" applyFont="1" applyFill="1" applyBorder="1"/>
    <xf numFmtId="166" fontId="16" fillId="0" borderId="28" xfId="0" applyNumberFormat="1" applyFont="1" applyBorder="1" applyAlignment="1">
      <alignment horizontal="left" vertical="center"/>
    </xf>
    <xf numFmtId="164" fontId="16" fillId="0" borderId="28" xfId="0" applyNumberFormat="1" applyFont="1" applyBorder="1"/>
    <xf numFmtId="0" fontId="9" fillId="0" borderId="29" xfId="0" applyFont="1" applyBorder="1"/>
    <xf numFmtId="0" fontId="16" fillId="0" borderId="29" xfId="0" applyFont="1" applyBorder="1"/>
    <xf numFmtId="208" fontId="9" fillId="27" borderId="0" xfId="0" applyNumberFormat="1" applyFont="1" applyFill="1"/>
    <xf numFmtId="164" fontId="9" fillId="0" borderId="17" xfId="0" applyNumberFormat="1" applyFont="1" applyBorder="1"/>
    <xf numFmtId="164" fontId="16" fillId="27" borderId="4" xfId="0" applyNumberFormat="1" applyFont="1" applyFill="1" applyBorder="1" applyAlignment="1">
      <alignment horizontal="right"/>
    </xf>
    <xf numFmtId="0" fontId="9" fillId="32" borderId="0" xfId="0" applyFont="1" applyFill="1"/>
    <xf numFmtId="164" fontId="16" fillId="27" borderId="0" xfId="0" applyNumberFormat="1" applyFont="1" applyFill="1" applyAlignment="1">
      <alignment horizontal="right"/>
    </xf>
    <xf numFmtId="164" fontId="16" fillId="0" borderId="0" xfId="0" applyNumberFormat="1" applyFont="1" applyAlignment="1">
      <alignment horizontal="right"/>
    </xf>
    <xf numFmtId="164" fontId="9" fillId="27" borderId="0" xfId="0" applyNumberFormat="1" applyFont="1" applyFill="1" applyAlignment="1">
      <alignment horizontal="right"/>
    </xf>
    <xf numFmtId="164" fontId="9" fillId="0" borderId="0" xfId="0" applyNumberFormat="1" applyFont="1" applyAlignment="1">
      <alignment horizontal="right"/>
    </xf>
    <xf numFmtId="39" fontId="9" fillId="27" borderId="0" xfId="0" applyNumberFormat="1" applyFont="1" applyFill="1" applyAlignment="1">
      <alignment horizontal="right"/>
    </xf>
    <xf numFmtId="39" fontId="9" fillId="0" borderId="0" xfId="0" applyNumberFormat="1" applyFont="1" applyAlignment="1">
      <alignment horizontal="right"/>
    </xf>
    <xf numFmtId="164" fontId="16" fillId="27" borderId="18" xfId="0" applyNumberFormat="1" applyFont="1" applyFill="1" applyBorder="1" applyAlignment="1">
      <alignment horizontal="right"/>
    </xf>
    <xf numFmtId="164" fontId="16" fillId="0" borderId="18" xfId="0" applyNumberFormat="1" applyFont="1" applyBorder="1" applyAlignment="1">
      <alignment horizontal="right"/>
    </xf>
    <xf numFmtId="164" fontId="9" fillId="10" borderId="0" xfId="0" applyNumberFormat="1" applyFont="1" applyFill="1" applyAlignment="1">
      <alignment horizontal="right"/>
    </xf>
    <xf numFmtId="39" fontId="16" fillId="27" borderId="0" xfId="0" applyNumberFormat="1" applyFont="1" applyFill="1" applyAlignment="1">
      <alignment horizontal="right"/>
    </xf>
    <xf numFmtId="7" fontId="9" fillId="27" borderId="0" xfId="0" applyNumberFormat="1" applyFont="1" applyFill="1" applyAlignment="1">
      <alignment horizontal="right"/>
    </xf>
    <xf numFmtId="7" fontId="9" fillId="0" borderId="0" xfId="0" applyNumberFormat="1" applyFont="1" applyAlignment="1">
      <alignment horizontal="right"/>
    </xf>
    <xf numFmtId="7" fontId="16" fillId="27" borderId="18" xfId="0" applyNumberFormat="1" applyFont="1" applyFill="1" applyBorder="1" applyAlignment="1">
      <alignment horizontal="right"/>
    </xf>
    <xf numFmtId="7" fontId="16" fillId="0" borderId="18" xfId="0" applyNumberFormat="1" applyFont="1" applyBorder="1" applyAlignment="1">
      <alignment horizontal="right"/>
    </xf>
    <xf numFmtId="7" fontId="9" fillId="27" borderId="4" xfId="0" applyNumberFormat="1" applyFont="1" applyFill="1" applyBorder="1" applyAlignment="1">
      <alignment horizontal="right"/>
    </xf>
    <xf numFmtId="7" fontId="9" fillId="0" borderId="4" xfId="0" applyNumberFormat="1" applyFont="1" applyBorder="1" applyAlignment="1">
      <alignment horizontal="right"/>
    </xf>
    <xf numFmtId="2" fontId="9" fillId="0" borderId="4" xfId="0" applyNumberFormat="1" applyFont="1" applyBorder="1" applyAlignment="1">
      <alignment horizontal="right"/>
    </xf>
    <xf numFmtId="0" fontId="9" fillId="27" borderId="0" xfId="0" applyFont="1" applyFill="1" applyAlignment="1">
      <alignment horizontal="right"/>
    </xf>
    <xf numFmtId="0" fontId="9" fillId="27" borderId="4" xfId="0" applyFont="1" applyFill="1" applyBorder="1" applyAlignment="1">
      <alignment horizontal="right"/>
    </xf>
    <xf numFmtId="0" fontId="9" fillId="0" borderId="4" xfId="0" applyFont="1" applyBorder="1" applyAlignment="1">
      <alignment horizontal="right"/>
    </xf>
    <xf numFmtId="164" fontId="16" fillId="0" borderId="2" xfId="0" applyNumberFormat="1" applyFont="1" applyBorder="1" applyAlignment="1">
      <alignment horizontal="right"/>
    </xf>
    <xf numFmtId="179" fontId="9" fillId="0" borderId="0" xfId="0" applyNumberFormat="1" applyFont="1" applyAlignment="1">
      <alignment horizontal="right"/>
    </xf>
    <xf numFmtId="164" fontId="9" fillId="27" borderId="4" xfId="190" applyNumberFormat="1" applyFont="1" applyFill="1" applyBorder="1" applyAlignment="1">
      <alignment horizontal="right"/>
    </xf>
    <xf numFmtId="165" fontId="9" fillId="0" borderId="4" xfId="190" applyNumberFormat="1" applyFont="1" applyFill="1" applyBorder="1" applyAlignment="1">
      <alignment horizontal="right"/>
    </xf>
    <xf numFmtId="43" fontId="16" fillId="0" borderId="4" xfId="0" applyNumberFormat="1" applyFont="1" applyBorder="1" applyAlignment="1">
      <alignment horizontal="right"/>
    </xf>
    <xf numFmtId="9" fontId="9" fillId="0" borderId="19" xfId="91" applyNumberFormat="1" applyFont="1" applyBorder="1" applyAlignment="1">
      <alignment horizontal="right"/>
    </xf>
    <xf numFmtId="9" fontId="16" fillId="0" borderId="0" xfId="91" applyNumberFormat="1" applyFont="1" applyAlignment="1">
      <alignment horizontal="right"/>
    </xf>
    <xf numFmtId="177" fontId="9" fillId="27" borderId="0" xfId="91" applyNumberFormat="1" applyFont="1" applyFill="1" applyAlignment="1">
      <alignment horizontal="right"/>
    </xf>
    <xf numFmtId="177" fontId="9" fillId="0" borderId="0" xfId="91" applyNumberFormat="1" applyFont="1" applyAlignment="1">
      <alignment horizontal="right"/>
    </xf>
    <xf numFmtId="9" fontId="9" fillId="0" borderId="0" xfId="91" applyNumberFormat="1" applyFont="1" applyAlignment="1">
      <alignment horizontal="right"/>
    </xf>
    <xf numFmtId="9" fontId="9" fillId="27" borderId="0" xfId="91" applyNumberFormat="1" applyFont="1" applyFill="1" applyAlignment="1">
      <alignment horizontal="right"/>
    </xf>
    <xf numFmtId="177" fontId="16" fillId="27" borderId="18" xfId="91" applyNumberFormat="1" applyFont="1" applyFill="1" applyBorder="1" applyAlignment="1">
      <alignment horizontal="right"/>
    </xf>
    <xf numFmtId="177" fontId="16" fillId="0" borderId="18" xfId="91" applyNumberFormat="1" applyFont="1" applyBorder="1" applyAlignment="1">
      <alignment horizontal="right"/>
    </xf>
    <xf numFmtId="9" fontId="16" fillId="0" borderId="18" xfId="91" applyNumberFormat="1" applyFont="1" applyBorder="1" applyAlignment="1">
      <alignment horizontal="right"/>
    </xf>
    <xf numFmtId="9" fontId="16" fillId="27" borderId="18" xfId="91" applyNumberFormat="1" applyFont="1" applyFill="1" applyBorder="1" applyAlignment="1">
      <alignment horizontal="right"/>
    </xf>
    <xf numFmtId="9" fontId="9" fillId="27" borderId="0" xfId="190" applyFont="1" applyFill="1" applyBorder="1" applyAlignment="1">
      <alignment horizontal="right"/>
    </xf>
    <xf numFmtId="9" fontId="9" fillId="0" borderId="0" xfId="190" applyFont="1" applyBorder="1" applyAlignment="1">
      <alignment horizontal="right"/>
    </xf>
    <xf numFmtId="9" fontId="9" fillId="0" borderId="0" xfId="190" applyFont="1" applyFill="1" applyBorder="1" applyAlignment="1">
      <alignment horizontal="right"/>
    </xf>
    <xf numFmtId="39" fontId="9" fillId="27" borderId="4" xfId="0" applyNumberFormat="1" applyFont="1" applyFill="1" applyBorder="1" applyAlignment="1">
      <alignment horizontal="right"/>
    </xf>
    <xf numFmtId="164" fontId="9" fillId="0" borderId="4" xfId="0" applyNumberFormat="1" applyFont="1" applyBorder="1" applyAlignment="1">
      <alignment horizontal="right"/>
    </xf>
    <xf numFmtId="9" fontId="16" fillId="0" borderId="18" xfId="190" applyFont="1" applyFill="1" applyBorder="1" applyAlignment="1">
      <alignment horizontal="right"/>
    </xf>
    <xf numFmtId="9" fontId="16" fillId="27" borderId="4" xfId="190" applyFont="1" applyFill="1" applyBorder="1" applyAlignment="1">
      <alignment horizontal="right"/>
    </xf>
    <xf numFmtId="9" fontId="16" fillId="0" borderId="4" xfId="190" applyFont="1" applyFill="1" applyBorder="1" applyAlignment="1">
      <alignment horizontal="right"/>
    </xf>
    <xf numFmtId="174" fontId="9" fillId="27" borderId="0" xfId="0" applyNumberFormat="1" applyFont="1" applyFill="1" applyAlignment="1">
      <alignment horizontal="right"/>
    </xf>
    <xf numFmtId="174" fontId="9" fillId="0" borderId="0" xfId="0" applyNumberFormat="1" applyFont="1" applyAlignment="1">
      <alignment horizontal="right"/>
    </xf>
    <xf numFmtId="168" fontId="16" fillId="0" borderId="0" xfId="91" applyNumberFormat="1" applyFont="1" applyFill="1" applyBorder="1" applyAlignment="1">
      <alignment horizontal="right"/>
    </xf>
    <xf numFmtId="164" fontId="16" fillId="0" borderId="4" xfId="0" applyNumberFormat="1" applyFont="1" applyBorder="1" applyAlignment="1">
      <alignment horizontal="right"/>
    </xf>
    <xf numFmtId="178" fontId="9" fillId="27" borderId="0" xfId="91" applyNumberFormat="1" applyFont="1" applyFill="1" applyAlignment="1">
      <alignment horizontal="right"/>
    </xf>
    <xf numFmtId="178" fontId="9" fillId="0" borderId="0" xfId="91" applyNumberFormat="1" applyFont="1" applyAlignment="1">
      <alignment horizontal="right"/>
    </xf>
    <xf numFmtId="178" fontId="16" fillId="27" borderId="27" xfId="91" applyNumberFormat="1" applyFont="1" applyFill="1" applyBorder="1" applyAlignment="1">
      <alignment horizontal="right"/>
    </xf>
    <xf numFmtId="178" fontId="16" fillId="0" borderId="27" xfId="91" applyNumberFormat="1" applyFont="1" applyBorder="1" applyAlignment="1">
      <alignment horizontal="right"/>
    </xf>
    <xf numFmtId="178" fontId="16" fillId="27" borderId="18" xfId="91" applyNumberFormat="1" applyFont="1" applyFill="1" applyBorder="1" applyAlignment="1">
      <alignment horizontal="right"/>
    </xf>
    <xf numFmtId="178" fontId="16" fillId="0" borderId="18" xfId="91" applyNumberFormat="1" applyFont="1" applyBorder="1" applyAlignment="1">
      <alignment horizontal="right"/>
    </xf>
    <xf numFmtId="178" fontId="9" fillId="0" borderId="0" xfId="91" applyNumberFormat="1" applyFont="1" applyBorder="1" applyAlignment="1">
      <alignment horizontal="right"/>
    </xf>
    <xf numFmtId="177" fontId="9" fillId="0" borderId="19" xfId="91" applyNumberFormat="1" applyFont="1" applyFill="1" applyBorder="1"/>
    <xf numFmtId="9" fontId="9" fillId="0" borderId="19" xfId="91" applyNumberFormat="1" applyFont="1" applyFill="1" applyBorder="1"/>
    <xf numFmtId="9" fontId="9" fillId="0" borderId="19" xfId="91" applyNumberFormat="1" applyFont="1" applyFill="1" applyBorder="1" applyAlignment="1">
      <alignment horizontal="right"/>
    </xf>
    <xf numFmtId="177" fontId="16" fillId="0" borderId="0" xfId="91" applyNumberFormat="1" applyFont="1" applyFill="1" applyBorder="1"/>
    <xf numFmtId="177" fontId="16" fillId="0" borderId="0" xfId="91" applyNumberFormat="1" applyFont="1" applyFill="1"/>
    <xf numFmtId="177" fontId="16" fillId="0" borderId="0" xfId="91" applyNumberFormat="1" applyFont="1" applyFill="1" applyAlignment="1">
      <alignment horizontal="right"/>
    </xf>
    <xf numFmtId="9" fontId="16" fillId="0" borderId="0" xfId="91" applyNumberFormat="1" applyFont="1" applyFill="1" applyAlignment="1">
      <alignment horizontal="right"/>
    </xf>
    <xf numFmtId="177" fontId="9" fillId="0" borderId="0" xfId="91" applyNumberFormat="1" applyFont="1" applyFill="1" applyBorder="1"/>
    <xf numFmtId="177" fontId="9" fillId="0" borderId="0" xfId="91" applyNumberFormat="1" applyFont="1" applyFill="1"/>
    <xf numFmtId="177" fontId="9" fillId="0" borderId="0" xfId="91" applyNumberFormat="1" applyFont="1" applyFill="1" applyAlignment="1">
      <alignment horizontal="right"/>
    </xf>
    <xf numFmtId="9" fontId="9" fillId="0" borderId="0" xfId="91" applyNumberFormat="1" applyFont="1" applyFill="1" applyAlignment="1">
      <alignment horizontal="right"/>
    </xf>
    <xf numFmtId="177" fontId="16" fillId="0" borderId="18" xfId="91" applyNumberFormat="1" applyFont="1" applyFill="1" applyBorder="1"/>
    <xf numFmtId="177" fontId="16" fillId="0" borderId="18" xfId="91" applyNumberFormat="1" applyFont="1" applyFill="1" applyBorder="1" applyAlignment="1">
      <alignment horizontal="right"/>
    </xf>
    <xf numFmtId="9" fontId="16" fillId="0" borderId="18" xfId="91" applyNumberFormat="1" applyFont="1" applyFill="1" applyBorder="1" applyAlignment="1">
      <alignment horizontal="right"/>
    </xf>
    <xf numFmtId="39" fontId="9" fillId="0" borderId="4" xfId="0" applyNumberFormat="1" applyFont="1" applyBorder="1"/>
    <xf numFmtId="39" fontId="9" fillId="0" borderId="4" xfId="0" applyNumberFormat="1" applyFont="1" applyBorder="1" applyAlignment="1">
      <alignment horizontal="right"/>
    </xf>
    <xf numFmtId="174" fontId="16" fillId="0" borderId="0" xfId="0" applyNumberFormat="1" applyFont="1"/>
    <xf numFmtId="174" fontId="16" fillId="0" borderId="0" xfId="0" applyNumberFormat="1" applyFont="1" applyAlignment="1">
      <alignment horizontal="right"/>
    </xf>
    <xf numFmtId="178" fontId="9" fillId="0" borderId="0" xfId="91" applyNumberFormat="1" applyFont="1" applyFill="1"/>
    <xf numFmtId="178" fontId="9" fillId="0" borderId="0" xfId="91" applyNumberFormat="1" applyFont="1" applyFill="1" applyAlignment="1">
      <alignment horizontal="right"/>
    </xf>
    <xf numFmtId="178" fontId="16" fillId="0" borderId="27" xfId="91" applyNumberFormat="1" applyFont="1" applyFill="1" applyBorder="1"/>
    <xf numFmtId="178" fontId="16" fillId="0" borderId="27" xfId="91" applyNumberFormat="1" applyFont="1" applyFill="1" applyBorder="1" applyAlignment="1">
      <alignment horizontal="right"/>
    </xf>
    <xf numFmtId="178" fontId="16" fillId="0" borderId="0" xfId="91" applyNumberFormat="1" applyFont="1" applyFill="1"/>
    <xf numFmtId="178" fontId="16" fillId="0" borderId="0" xfId="91" applyNumberFormat="1" applyFont="1" applyFill="1" applyAlignment="1">
      <alignment horizontal="right"/>
    </xf>
    <xf numFmtId="178" fontId="16" fillId="0" borderId="18" xfId="91" applyNumberFormat="1" applyFont="1" applyFill="1" applyBorder="1" applyAlignment="1">
      <alignment horizontal="right"/>
    </xf>
    <xf numFmtId="0" fontId="9" fillId="0" borderId="0" xfId="0" applyFont="1" applyAlignment="1">
      <alignment vertical="center"/>
    </xf>
    <xf numFmtId="169" fontId="16" fillId="0" borderId="0" xfId="0" applyNumberFormat="1" applyFont="1"/>
    <xf numFmtId="0" fontId="9" fillId="0" borderId="30" xfId="0" applyFont="1" applyBorder="1"/>
    <xf numFmtId="165" fontId="9" fillId="0" borderId="0" xfId="190" applyNumberFormat="1" applyFont="1" applyFill="1" applyBorder="1" applyAlignment="1">
      <alignment horizontal="right"/>
    </xf>
    <xf numFmtId="0" fontId="87" fillId="0" borderId="0" xfId="180" applyNumberFormat="1" applyFont="1" applyBorder="1"/>
    <xf numFmtId="164" fontId="19" fillId="0" borderId="0" xfId="0" applyNumberFormat="1" applyFont="1"/>
    <xf numFmtId="43" fontId="19" fillId="0" borderId="0" xfId="91" applyFont="1" applyFill="1"/>
    <xf numFmtId="209" fontId="19" fillId="0" borderId="0" xfId="91" applyNumberFormat="1" applyFont="1" applyFill="1"/>
    <xf numFmtId="0" fontId="18" fillId="0" borderId="30" xfId="179" applyFont="1" applyBorder="1"/>
    <xf numFmtId="165" fontId="9" fillId="27" borderId="0" xfId="190" applyNumberFormat="1" applyFont="1" applyFill="1" applyBorder="1" applyAlignment="1">
      <alignment horizontal="right"/>
    </xf>
    <xf numFmtId="203" fontId="9" fillId="0" borderId="0" xfId="91" applyNumberFormat="1" applyFont="1"/>
    <xf numFmtId="1" fontId="83" fillId="29" borderId="4" xfId="181" applyNumberFormat="1" applyFont="1" applyFill="1" applyBorder="1" applyAlignment="1">
      <alignment horizontal="right"/>
    </xf>
    <xf numFmtId="164" fontId="9" fillId="29" borderId="0" xfId="0" applyNumberFormat="1" applyFont="1" applyFill="1"/>
    <xf numFmtId="7" fontId="9" fillId="29" borderId="0" xfId="0" applyNumberFormat="1" applyFont="1" applyFill="1" applyAlignment="1">
      <alignment horizontal="right"/>
    </xf>
    <xf numFmtId="2" fontId="9" fillId="29" borderId="4" xfId="0" applyNumberFormat="1" applyFont="1" applyFill="1" applyBorder="1" applyAlignment="1">
      <alignment horizontal="right"/>
    </xf>
    <xf numFmtId="9" fontId="16" fillId="29" borderId="0" xfId="190" applyFont="1" applyFill="1" applyAlignment="1">
      <alignment horizontal="right"/>
    </xf>
    <xf numFmtId="9" fontId="9" fillId="29" borderId="0" xfId="190" applyFont="1" applyFill="1" applyAlignment="1">
      <alignment horizontal="right"/>
    </xf>
    <xf numFmtId="9" fontId="16" fillId="29" borderId="18" xfId="190" applyFont="1" applyFill="1" applyBorder="1" applyAlignment="1">
      <alignment horizontal="right"/>
    </xf>
    <xf numFmtId="0" fontId="9" fillId="29" borderId="0" xfId="0" applyFont="1" applyFill="1" applyAlignment="1">
      <alignment horizontal="right"/>
    </xf>
    <xf numFmtId="0" fontId="9" fillId="29" borderId="4" xfId="0" applyFont="1" applyFill="1" applyBorder="1" applyAlignment="1">
      <alignment horizontal="right"/>
    </xf>
    <xf numFmtId="165" fontId="16" fillId="29" borderId="0" xfId="190" applyNumberFormat="1" applyFont="1" applyFill="1" applyAlignment="1">
      <alignment horizontal="right"/>
    </xf>
    <xf numFmtId="165" fontId="9" fillId="29" borderId="0" xfId="190" applyNumberFormat="1" applyFont="1" applyFill="1" applyAlignment="1">
      <alignment horizontal="right"/>
    </xf>
    <xf numFmtId="165" fontId="16" fillId="29" borderId="18" xfId="190" applyNumberFormat="1" applyFont="1" applyFill="1" applyBorder="1" applyAlignment="1">
      <alignment horizontal="right"/>
    </xf>
    <xf numFmtId="0" fontId="9" fillId="29" borderId="0" xfId="0" applyFont="1" applyFill="1"/>
    <xf numFmtId="16" fontId="16" fillId="29" borderId="4" xfId="0" applyNumberFormat="1" applyFont="1" applyFill="1" applyBorder="1" applyAlignment="1">
      <alignment horizontal="right"/>
    </xf>
    <xf numFmtId="164" fontId="16" fillId="29" borderId="18" xfId="0" applyNumberFormat="1" applyFont="1" applyFill="1" applyBorder="1"/>
    <xf numFmtId="164" fontId="9" fillId="29" borderId="0" xfId="91" applyNumberFormat="1" applyFont="1" applyFill="1"/>
    <xf numFmtId="165" fontId="9" fillId="29" borderId="0" xfId="190" applyNumberFormat="1" applyFont="1" applyFill="1"/>
    <xf numFmtId="167" fontId="9" fillId="29" borderId="0" xfId="0" applyNumberFormat="1" applyFont="1" applyFill="1" applyAlignment="1">
      <alignment vertical="center"/>
    </xf>
    <xf numFmtId="7" fontId="9" fillId="29" borderId="0" xfId="0" applyNumberFormat="1" applyFont="1" applyFill="1"/>
    <xf numFmtId="167" fontId="9" fillId="29" borderId="0" xfId="0" applyNumberFormat="1" applyFont="1" applyFill="1" applyAlignment="1">
      <alignment horizontal="right" vertical="center"/>
    </xf>
    <xf numFmtId="1" fontId="16" fillId="29" borderId="4" xfId="181" applyNumberFormat="1" applyFont="1" applyFill="1" applyBorder="1" applyAlignment="1">
      <alignment horizontal="right"/>
    </xf>
    <xf numFmtId="44" fontId="16" fillId="0" borderId="0" xfId="232" applyFont="1"/>
    <xf numFmtId="169" fontId="9" fillId="0" borderId="30" xfId="0" applyNumberFormat="1" applyFont="1" applyBorder="1"/>
    <xf numFmtId="0" fontId="16" fillId="0" borderId="0" xfId="223" applyFont="1"/>
    <xf numFmtId="43" fontId="9" fillId="0" borderId="0" xfId="0" applyNumberFormat="1" applyFont="1"/>
    <xf numFmtId="164" fontId="9" fillId="29" borderId="0" xfId="0" applyNumberFormat="1" applyFont="1" applyFill="1" applyAlignment="1">
      <alignment horizontal="right"/>
    </xf>
    <xf numFmtId="39" fontId="9" fillId="29" borderId="0" xfId="0" applyNumberFormat="1" applyFont="1" applyFill="1" applyAlignment="1">
      <alignment horizontal="right"/>
    </xf>
    <xf numFmtId="164" fontId="16" fillId="29" borderId="0" xfId="0" applyNumberFormat="1" applyFont="1" applyFill="1" applyAlignment="1">
      <alignment horizontal="right"/>
    </xf>
    <xf numFmtId="7" fontId="16" fillId="29" borderId="18" xfId="0" applyNumberFormat="1" applyFont="1" applyFill="1" applyBorder="1" applyAlignment="1">
      <alignment horizontal="right"/>
    </xf>
    <xf numFmtId="1" fontId="16" fillId="29" borderId="0" xfId="181" applyNumberFormat="1" applyFont="1" applyFill="1" applyAlignment="1">
      <alignment horizontal="right"/>
    </xf>
    <xf numFmtId="164" fontId="16" fillId="29" borderId="18" xfId="91" applyNumberFormat="1" applyFont="1" applyFill="1" applyBorder="1"/>
    <xf numFmtId="39" fontId="9" fillId="29" borderId="0" xfId="0" applyNumberFormat="1" applyFont="1" applyFill="1"/>
    <xf numFmtId="168" fontId="16" fillId="0" borderId="0" xfId="91" applyNumberFormat="1" applyFont="1"/>
    <xf numFmtId="168" fontId="16" fillId="0" borderId="2" xfId="91" applyNumberFormat="1" applyFont="1" applyFill="1" applyBorder="1" applyAlignment="1">
      <alignment horizontal="right"/>
    </xf>
    <xf numFmtId="168" fontId="16" fillId="0" borderId="2" xfId="0" applyNumberFormat="1" applyFont="1" applyBorder="1" applyAlignment="1">
      <alignment horizontal="right"/>
    </xf>
    <xf numFmtId="168" fontId="9" fillId="0" borderId="0" xfId="0" applyNumberFormat="1" applyFont="1" applyAlignment="1">
      <alignment horizontal="right"/>
    </xf>
    <xf numFmtId="168" fontId="9" fillId="0" borderId="0" xfId="91" applyNumberFormat="1" applyFont="1" applyFill="1" applyBorder="1" applyAlignment="1">
      <alignment horizontal="right"/>
    </xf>
    <xf numFmtId="168" fontId="16" fillId="0" borderId="18" xfId="0" applyNumberFormat="1" applyFont="1" applyBorder="1" applyAlignment="1">
      <alignment horizontal="right"/>
    </xf>
    <xf numFmtId="168" fontId="16" fillId="0" borderId="0" xfId="0" applyNumberFormat="1" applyFont="1" applyAlignment="1">
      <alignment horizontal="right"/>
    </xf>
    <xf numFmtId="169" fontId="9" fillId="0" borderId="0" xfId="0" applyNumberFormat="1" applyFont="1" applyAlignment="1">
      <alignment horizontal="right"/>
    </xf>
    <xf numFmtId="164" fontId="16" fillId="27" borderId="31" xfId="0" applyNumberFormat="1" applyFont="1" applyFill="1" applyBorder="1" applyAlignment="1">
      <alignment horizontal="right"/>
    </xf>
    <xf numFmtId="178" fontId="16" fillId="27" borderId="0" xfId="91" applyNumberFormat="1" applyFont="1" applyFill="1" applyBorder="1" applyAlignment="1">
      <alignment horizontal="right"/>
    </xf>
    <xf numFmtId="212" fontId="9" fillId="0" borderId="0" xfId="0" applyNumberFormat="1" applyFont="1"/>
    <xf numFmtId="213" fontId="9" fillId="0" borderId="0" xfId="0" applyNumberFormat="1" applyFont="1"/>
    <xf numFmtId="204" fontId="16" fillId="0" borderId="0" xfId="0" applyNumberFormat="1" applyFont="1" applyAlignment="1">
      <alignment horizontal="right"/>
    </xf>
    <xf numFmtId="43" fontId="9" fillId="27" borderId="0" xfId="91" applyFont="1" applyFill="1" applyBorder="1" applyAlignment="1">
      <alignment horizontal="right"/>
    </xf>
    <xf numFmtId="168" fontId="9" fillId="27" borderId="0" xfId="91" applyNumberFormat="1" applyFont="1" applyFill="1" applyBorder="1" applyAlignment="1">
      <alignment horizontal="right"/>
    </xf>
    <xf numFmtId="0" fontId="14" fillId="0" borderId="17" xfId="223" applyFont="1" applyBorder="1" applyAlignment="1">
      <alignment horizontal="left"/>
    </xf>
    <xf numFmtId="0" fontId="16" fillId="0" borderId="4" xfId="223" applyFont="1" applyBorder="1"/>
    <xf numFmtId="168" fontId="9" fillId="29" borderId="0" xfId="91" applyNumberFormat="1" applyFont="1" applyFill="1"/>
    <xf numFmtId="168" fontId="9" fillId="0" borderId="0" xfId="91" applyNumberFormat="1" applyFont="1"/>
    <xf numFmtId="210" fontId="9" fillId="29" borderId="0" xfId="91" applyNumberFormat="1" applyFont="1" applyFill="1"/>
    <xf numFmtId="43" fontId="9" fillId="0" borderId="0" xfId="91" applyFont="1" applyFill="1" applyBorder="1" applyAlignment="1">
      <alignment horizontal="right"/>
    </xf>
    <xf numFmtId="178" fontId="9" fillId="27" borderId="0" xfId="91" applyNumberFormat="1" applyFont="1" applyFill="1" applyBorder="1" applyAlignment="1">
      <alignment horizontal="right"/>
    </xf>
    <xf numFmtId="0" fontId="16" fillId="0" borderId="30" xfId="0" applyFont="1" applyBorder="1" applyAlignment="1">
      <alignment horizontal="left"/>
    </xf>
    <xf numFmtId="174" fontId="16" fillId="0" borderId="30" xfId="0" applyNumberFormat="1" applyFont="1" applyBorder="1"/>
    <xf numFmtId="174" fontId="16" fillId="27" borderId="30" xfId="0" applyNumberFormat="1" applyFont="1" applyFill="1" applyBorder="1"/>
    <xf numFmtId="164" fontId="16" fillId="0" borderId="30" xfId="0" applyNumberFormat="1" applyFont="1" applyBorder="1"/>
    <xf numFmtId="174" fontId="16" fillId="27" borderId="30" xfId="0" applyNumberFormat="1" applyFont="1" applyFill="1" applyBorder="1" applyAlignment="1">
      <alignment horizontal="right"/>
    </xf>
    <xf numFmtId="43" fontId="16" fillId="27" borderId="30" xfId="91" applyFont="1" applyFill="1" applyBorder="1" applyAlignment="1">
      <alignment horizontal="right"/>
    </xf>
    <xf numFmtId="178" fontId="16" fillId="27" borderId="30" xfId="91" applyNumberFormat="1" applyFont="1" applyFill="1" applyBorder="1" applyAlignment="1">
      <alignment horizontal="right"/>
    </xf>
    <xf numFmtId="177" fontId="9" fillId="27" borderId="0" xfId="91" applyNumberFormat="1" applyFont="1" applyFill="1" applyBorder="1" applyAlignment="1">
      <alignment horizontal="right"/>
    </xf>
    <xf numFmtId="177" fontId="9" fillId="0" borderId="0" xfId="91" applyNumberFormat="1" applyFont="1" applyBorder="1" applyAlignment="1">
      <alignment horizontal="right"/>
    </xf>
    <xf numFmtId="9" fontId="9" fillId="0" borderId="0" xfId="91" applyNumberFormat="1" applyFont="1" applyBorder="1" applyAlignment="1">
      <alignment horizontal="right"/>
    </xf>
    <xf numFmtId="9" fontId="9" fillId="27" borderId="0" xfId="91" applyNumberFormat="1" applyFont="1" applyFill="1" applyBorder="1" applyAlignment="1">
      <alignment horizontal="right"/>
    </xf>
    <xf numFmtId="177" fontId="16" fillId="0" borderId="30" xfId="91" applyNumberFormat="1" applyFont="1" applyBorder="1"/>
    <xf numFmtId="177" fontId="16" fillId="27" borderId="30" xfId="91" applyNumberFormat="1" applyFont="1" applyFill="1" applyBorder="1"/>
    <xf numFmtId="177" fontId="16" fillId="27" borderId="30" xfId="91" applyNumberFormat="1" applyFont="1" applyFill="1" applyBorder="1" applyAlignment="1">
      <alignment horizontal="right"/>
    </xf>
    <xf numFmtId="177" fontId="16" fillId="0" borderId="30" xfId="91" applyNumberFormat="1" applyFont="1" applyBorder="1" applyAlignment="1">
      <alignment horizontal="right"/>
    </xf>
    <xf numFmtId="9" fontId="16" fillId="0" borderId="30" xfId="91" applyNumberFormat="1" applyFont="1" applyBorder="1" applyAlignment="1">
      <alignment horizontal="right"/>
    </xf>
    <xf numFmtId="9" fontId="16" fillId="27" borderId="30" xfId="91" applyNumberFormat="1" applyFont="1" applyFill="1" applyBorder="1" applyAlignment="1">
      <alignment horizontal="right"/>
    </xf>
    <xf numFmtId="165" fontId="9" fillId="0" borderId="0" xfId="91" applyNumberFormat="1" applyFont="1" applyBorder="1" applyAlignment="1">
      <alignment horizontal="right"/>
    </xf>
    <xf numFmtId="174" fontId="16" fillId="0" borderId="30" xfId="91" applyNumberFormat="1" applyFont="1" applyFill="1" applyBorder="1" applyAlignment="1">
      <alignment horizontal="right"/>
    </xf>
    <xf numFmtId="43" fontId="9" fillId="0" borderId="0" xfId="91" applyFont="1" applyBorder="1" applyAlignment="1">
      <alignment horizontal="right"/>
    </xf>
    <xf numFmtId="0" fontId="9" fillId="0" borderId="31" xfId="0" applyFont="1" applyBorder="1"/>
    <xf numFmtId="7" fontId="16" fillId="0" borderId="0" xfId="0" applyNumberFormat="1" applyFont="1" applyAlignment="1">
      <alignment horizontal="right"/>
    </xf>
    <xf numFmtId="2" fontId="9" fillId="0" borderId="0" xfId="0" applyNumberFormat="1" applyFont="1" applyAlignment="1">
      <alignment horizontal="right"/>
    </xf>
    <xf numFmtId="9" fontId="16" fillId="0" borderId="0" xfId="190" applyFont="1" applyBorder="1" applyAlignment="1">
      <alignment horizontal="right"/>
    </xf>
    <xf numFmtId="165" fontId="16" fillId="0" borderId="0" xfId="190" applyNumberFormat="1" applyFont="1" applyBorder="1" applyAlignment="1">
      <alignment horizontal="right"/>
    </xf>
    <xf numFmtId="43" fontId="16" fillId="27" borderId="0" xfId="91" applyFont="1" applyFill="1" applyBorder="1" applyAlignment="1">
      <alignment horizontal="right"/>
    </xf>
    <xf numFmtId="43" fontId="9" fillId="0" borderId="31" xfId="91" applyFont="1" applyFill="1" applyBorder="1" applyAlignment="1">
      <alignment horizontal="right"/>
    </xf>
    <xf numFmtId="43" fontId="9" fillId="27" borderId="31" xfId="91" applyFont="1" applyFill="1" applyBorder="1" applyAlignment="1">
      <alignment horizontal="right"/>
    </xf>
    <xf numFmtId="39" fontId="16" fillId="0" borderId="0" xfId="0" applyNumberFormat="1" applyFont="1" applyAlignment="1">
      <alignment horizontal="right"/>
    </xf>
    <xf numFmtId="204" fontId="16" fillId="0" borderId="28" xfId="0" applyNumberFormat="1" applyFont="1" applyBorder="1"/>
    <xf numFmtId="204" fontId="16" fillId="0" borderId="18" xfId="0" applyNumberFormat="1" applyFont="1" applyBorder="1"/>
    <xf numFmtId="204" fontId="16" fillId="0" borderId="2" xfId="0" applyNumberFormat="1" applyFont="1" applyBorder="1"/>
    <xf numFmtId="210" fontId="9" fillId="0" borderId="0" xfId="91" applyNumberFormat="1" applyFont="1" applyFill="1"/>
    <xf numFmtId="210" fontId="9" fillId="0" borderId="0" xfId="91" applyNumberFormat="1" applyFont="1"/>
    <xf numFmtId="9" fontId="9" fillId="0" borderId="0" xfId="190" applyFont="1" applyFill="1"/>
    <xf numFmtId="9" fontId="9" fillId="29" borderId="0" xfId="190" applyFont="1" applyFill="1"/>
    <xf numFmtId="9" fontId="9" fillId="0" borderId="0" xfId="91" applyNumberFormat="1" applyFont="1" applyFill="1" applyBorder="1"/>
    <xf numFmtId="9" fontId="9" fillId="0" borderId="0" xfId="91" applyNumberFormat="1" applyFont="1" applyFill="1" applyBorder="1" applyAlignment="1">
      <alignment horizontal="right"/>
    </xf>
    <xf numFmtId="168" fontId="9" fillId="0" borderId="0" xfId="91" applyNumberFormat="1" applyFont="1" applyBorder="1" applyAlignment="1">
      <alignment horizontal="right"/>
    </xf>
    <xf numFmtId="164" fontId="9" fillId="0" borderId="31" xfId="0" applyNumberFormat="1" applyFont="1" applyBorder="1"/>
    <xf numFmtId="164" fontId="9" fillId="0" borderId="31" xfId="0" applyNumberFormat="1" applyFont="1" applyBorder="1" applyAlignment="1">
      <alignment horizontal="right"/>
    </xf>
    <xf numFmtId="168" fontId="9" fillId="0" borderId="31" xfId="91" applyNumberFormat="1" applyFont="1" applyFill="1" applyBorder="1" applyAlignment="1">
      <alignment horizontal="right"/>
    </xf>
    <xf numFmtId="168" fontId="9" fillId="0" borderId="31" xfId="0" applyNumberFormat="1" applyFont="1" applyBorder="1" applyAlignment="1">
      <alignment horizontal="right"/>
    </xf>
    <xf numFmtId="214" fontId="9" fillId="0" borderId="0" xfId="0" applyNumberFormat="1" applyFont="1" applyAlignment="1">
      <alignment horizontal="right"/>
    </xf>
    <xf numFmtId="0" fontId="16" fillId="0" borderId="31" xfId="181" quotePrefix="1" applyFont="1" applyBorder="1" applyAlignment="1">
      <alignment horizontal="right"/>
    </xf>
    <xf numFmtId="1" fontId="16" fillId="27" borderId="31" xfId="181" applyNumberFormat="1" applyFont="1" applyFill="1" applyBorder="1" applyAlignment="1">
      <alignment horizontal="right"/>
    </xf>
    <xf numFmtId="1" fontId="16" fillId="0" borderId="31" xfId="181" applyNumberFormat="1" applyFont="1" applyBorder="1" applyAlignment="1">
      <alignment horizontal="right"/>
    </xf>
    <xf numFmtId="1" fontId="16" fillId="29" borderId="31" xfId="181" applyNumberFormat="1" applyFont="1" applyFill="1" applyBorder="1" applyAlignment="1">
      <alignment horizontal="right"/>
    </xf>
    <xf numFmtId="164" fontId="16" fillId="27" borderId="2" xfId="0" applyNumberFormat="1" applyFont="1" applyFill="1" applyBorder="1" applyAlignment="1">
      <alignment horizontal="right"/>
    </xf>
    <xf numFmtId="43" fontId="16" fillId="0" borderId="2" xfId="91" applyFont="1" applyFill="1" applyBorder="1" applyAlignment="1">
      <alignment horizontal="right"/>
    </xf>
    <xf numFmtId="43" fontId="16" fillId="27" borderId="2" xfId="91" applyFont="1" applyFill="1" applyBorder="1" applyAlignment="1">
      <alignment horizontal="right"/>
    </xf>
    <xf numFmtId="174" fontId="16" fillId="0" borderId="2" xfId="91" applyNumberFormat="1" applyFont="1" applyFill="1" applyBorder="1" applyAlignment="1">
      <alignment horizontal="right"/>
    </xf>
    <xf numFmtId="43" fontId="9" fillId="0" borderId="2" xfId="91" applyFont="1" applyFill="1" applyBorder="1" applyAlignment="1">
      <alignment horizontal="right"/>
    </xf>
    <xf numFmtId="0" fontId="90" fillId="0" borderId="0" xfId="236" applyFont="1"/>
    <xf numFmtId="0" fontId="91" fillId="0" borderId="0" xfId="236" applyFont="1" applyAlignment="1">
      <alignment vertical="center"/>
    </xf>
    <xf numFmtId="0" fontId="92" fillId="0" borderId="0" xfId="236" applyFont="1"/>
    <xf numFmtId="0" fontId="93" fillId="0" borderId="0" xfId="236" applyFont="1"/>
    <xf numFmtId="0" fontId="92" fillId="0" borderId="0" xfId="236" applyFont="1" applyAlignment="1">
      <alignment vertical="center"/>
    </xf>
    <xf numFmtId="215" fontId="94" fillId="0" borderId="0" xfId="236" applyNumberFormat="1" applyFont="1" applyAlignment="1">
      <alignment horizontal="right" vertical="center" indent="2"/>
    </xf>
    <xf numFmtId="0" fontId="95" fillId="0" borderId="0" xfId="236" applyFont="1" applyAlignment="1">
      <alignment vertical="center"/>
    </xf>
    <xf numFmtId="0" fontId="96" fillId="33" borderId="0" xfId="236" applyFont="1" applyFill="1" applyAlignment="1">
      <alignment horizontal="left" vertical="center"/>
    </xf>
    <xf numFmtId="0" fontId="97" fillId="0" borderId="0" xfId="236" applyFont="1"/>
    <xf numFmtId="0" fontId="95" fillId="0" borderId="0" xfId="236" applyFont="1"/>
    <xf numFmtId="215" fontId="98" fillId="0" borderId="0" xfId="236" applyNumberFormat="1" applyFont="1" applyAlignment="1">
      <alignment horizontal="right" indent="1"/>
    </xf>
    <xf numFmtId="0" fontId="99" fillId="0" borderId="0" xfId="236" applyFont="1"/>
    <xf numFmtId="0" fontId="100" fillId="0" borderId="0" xfId="242" applyFont="1" applyAlignment="1" applyProtection="1">
      <alignment horizontal="left" vertical="center"/>
      <protection locked="0"/>
    </xf>
    <xf numFmtId="0" fontId="102" fillId="0" borderId="0" xfId="243" applyFont="1"/>
    <xf numFmtId="0" fontId="103" fillId="0" borderId="0" xfId="243" applyFont="1"/>
    <xf numFmtId="0" fontId="99" fillId="0" borderId="0" xfId="241" applyFont="1"/>
    <xf numFmtId="0" fontId="99" fillId="0" borderId="0" xfId="242" applyFont="1" applyAlignment="1" applyProtection="1">
      <alignment horizontal="left"/>
      <protection locked="0"/>
    </xf>
    <xf numFmtId="0" fontId="104" fillId="33" borderId="0" xfId="236" applyFont="1" applyFill="1"/>
    <xf numFmtId="0" fontId="104" fillId="33" borderId="0" xfId="236" applyFont="1" applyFill="1" applyAlignment="1">
      <alignment horizontal="left" vertical="top"/>
    </xf>
    <xf numFmtId="0" fontId="104" fillId="33" borderId="0" xfId="236" applyFont="1" applyFill="1" applyAlignment="1">
      <alignment vertical="top"/>
    </xf>
    <xf numFmtId="0" fontId="104" fillId="0" borderId="0" xfId="236" applyFont="1"/>
    <xf numFmtId="0" fontId="104" fillId="33" borderId="0" xfId="236" applyFont="1" applyFill="1" applyAlignment="1">
      <alignment vertical="top" wrapText="1"/>
    </xf>
    <xf numFmtId="0" fontId="105" fillId="33" borderId="0" xfId="241" applyFont="1" applyFill="1" applyAlignment="1">
      <alignment vertical="top" wrapText="1"/>
    </xf>
    <xf numFmtId="0" fontId="89" fillId="0" borderId="0" xfId="236" applyFont="1" applyAlignment="1">
      <alignment horizontal="left"/>
    </xf>
    <xf numFmtId="215" fontId="91" fillId="0" borderId="0" xfId="236" applyNumberFormat="1" applyFont="1" applyAlignment="1">
      <alignment horizontal="left" vertical="top"/>
    </xf>
    <xf numFmtId="0" fontId="99" fillId="0" borderId="0" xfId="236" applyFont="1"/>
    <xf numFmtId="0" fontId="104" fillId="33" borderId="0" xfId="236" applyFont="1" applyFill="1" applyAlignment="1">
      <alignment horizontal="left" vertical="top" wrapText="1"/>
    </xf>
    <xf numFmtId="0" fontId="10" fillId="0" borderId="0" xfId="236" applyFont="1"/>
    <xf numFmtId="0" fontId="106" fillId="0" borderId="0" xfId="236" applyFont="1" applyAlignment="1">
      <alignment horizontal="right"/>
    </xf>
    <xf numFmtId="0" fontId="107" fillId="0" borderId="0" xfId="241" applyFont="1"/>
    <xf numFmtId="0" fontId="108" fillId="0" borderId="0" xfId="241" applyFont="1" applyAlignment="1">
      <alignment horizontal="left"/>
    </xf>
    <xf numFmtId="0" fontId="10" fillId="0" borderId="32" xfId="236" applyFont="1" applyBorder="1"/>
    <xf numFmtId="0" fontId="91" fillId="0" borderId="0" xfId="241" applyFont="1" applyAlignment="1">
      <alignment horizontal="center"/>
    </xf>
    <xf numFmtId="0" fontId="109" fillId="0" borderId="0" xfId="241" applyFont="1" applyAlignment="1">
      <alignment horizontal="right" vertical="center" indent="2"/>
    </xf>
    <xf numFmtId="0" fontId="107" fillId="0" borderId="0" xfId="241" applyFont="1" applyAlignment="1">
      <alignment horizontal="right" vertical="center" indent="2"/>
    </xf>
    <xf numFmtId="0" fontId="107" fillId="0" borderId="0" xfId="241" applyFont="1" applyAlignment="1">
      <alignment horizontal="right" indent="1"/>
    </xf>
    <xf numFmtId="0" fontId="105" fillId="33" borderId="0" xfId="241" applyFont="1" applyFill="1" applyAlignment="1">
      <alignment horizontal="left" vertical="top" wrapText="1"/>
    </xf>
    <xf numFmtId="0" fontId="10" fillId="0" borderId="0" xfId="236" applyFont="1" applyAlignment="1">
      <alignment horizontal="left" vertical="top"/>
    </xf>
    <xf numFmtId="0" fontId="10" fillId="0" borderId="0" xfId="236" applyFont="1" applyAlignment="1">
      <alignment vertical="top"/>
    </xf>
    <xf numFmtId="0" fontId="104" fillId="33" borderId="0" xfId="241" applyFont="1" applyFill="1" applyAlignment="1">
      <alignment vertical="top" wrapText="1"/>
    </xf>
    <xf numFmtId="0" fontId="110" fillId="33" borderId="0" xfId="243" applyFont="1" applyFill="1" applyAlignment="1">
      <alignment wrapText="1"/>
    </xf>
    <xf numFmtId="0" fontId="107" fillId="33" borderId="0" xfId="241" applyFont="1" applyFill="1" applyAlignment="1">
      <alignment vertical="top" wrapText="1"/>
    </xf>
    <xf numFmtId="0" fontId="105" fillId="33" borderId="0" xfId="241" applyFont="1" applyFill="1" applyAlignment="1">
      <alignment vertical="top"/>
    </xf>
    <xf numFmtId="0" fontId="9" fillId="0" borderId="0" xfId="223" applyFont="1"/>
    <xf numFmtId="3" fontId="9" fillId="0" borderId="0" xfId="223" applyNumberFormat="1" applyFont="1"/>
    <xf numFmtId="175" fontId="9" fillId="0" borderId="0" xfId="223" applyNumberFormat="1" applyFont="1"/>
    <xf numFmtId="164" fontId="9" fillId="0" borderId="0" xfId="223" applyNumberFormat="1" applyFont="1"/>
    <xf numFmtId="0" fontId="9" fillId="0" borderId="17" xfId="223" applyFont="1" applyBorder="1"/>
    <xf numFmtId="3" fontId="9" fillId="0" borderId="17" xfId="223" applyNumberFormat="1" applyFont="1" applyBorder="1"/>
    <xf numFmtId="0" fontId="9" fillId="29" borderId="0" xfId="223" applyFont="1" applyFill="1"/>
    <xf numFmtId="0" fontId="9" fillId="0" borderId="0" xfId="190" applyNumberFormat="1" applyFont="1" applyFill="1"/>
    <xf numFmtId="0" fontId="9" fillId="29" borderId="0" xfId="190" applyNumberFormat="1" applyFont="1" applyFill="1"/>
    <xf numFmtId="0" fontId="9" fillId="0" borderId="0" xfId="190" applyNumberFormat="1" applyFont="1"/>
    <xf numFmtId="210" fontId="9" fillId="0" borderId="0" xfId="223" applyNumberFormat="1" applyFont="1"/>
    <xf numFmtId="165" fontId="9" fillId="0" borderId="0" xfId="223" applyNumberFormat="1" applyFont="1"/>
    <xf numFmtId="0" fontId="9" fillId="0" borderId="30" xfId="223" applyFont="1" applyBorder="1"/>
  </cellXfs>
  <cellStyles count="244">
    <cellStyle name=" 1" xfId="1" xr:uid="{00000000-0005-0000-0000-000000000000}"/>
    <cellStyle name="_!MonthlyReport" xfId="2" xr:uid="{00000000-0005-0000-0000-000001000000}"/>
    <cellStyle name="_AKRX_Monthly_Sheet_130301" xfId="211" xr:uid="{00000000-0005-0000-0000-000002000000}"/>
    <cellStyle name="_AKRX_Monthly_Sheet_130313" xfId="212" xr:uid="{00000000-0005-0000-0000-000003000000}"/>
    <cellStyle name="_AKRX_Monthly_Sheet_130429" xfId="213" xr:uid="{00000000-0005-0000-0000-000004000000}"/>
    <cellStyle name="_AKRX_Monthly_Sheet_130515" xfId="3" xr:uid="{00000000-0005-0000-0000-000005000000}"/>
    <cellStyle name="_AKRX_Monthly_Sheet_130629" xfId="4" xr:uid="{00000000-0005-0000-0000-000006000000}"/>
    <cellStyle name="_AKRX_Monthly_Sheet_130717" xfId="5" xr:uid="{00000000-0005-0000-0000-000007000000}"/>
    <cellStyle name="_AKRX_Monthly_Sheet_130729 (2)" xfId="6" xr:uid="{00000000-0005-0000-0000-000008000000}"/>
    <cellStyle name="_AKRX_Monthly_Sheet_13417" xfId="214" xr:uid="{00000000-0005-0000-0000-000009000000}"/>
    <cellStyle name="_AKRXwk" xfId="215" xr:uid="{00000000-0005-0000-0000-00000A000000}"/>
    <cellStyle name="_IMSMonthlyDataSource100113" xfId="7" xr:uid="{00000000-0005-0000-0000-00000B000000}"/>
    <cellStyle name="_IMSMonthlyDataSource100512" xfId="8" xr:uid="{00000000-0005-0000-0000-00000C000000}"/>
    <cellStyle name="_IMSMonthlyDataSource100616 (2)" xfId="9" xr:uid="{00000000-0005-0000-0000-00000D000000}"/>
    <cellStyle name="_IMSMonthlyDataSource100818" xfId="10" xr:uid="{00000000-0005-0000-0000-00000E000000}"/>
    <cellStyle name="_IMSMonthlyDataSource100915" xfId="11" xr:uid="{00000000-0005-0000-0000-00000F000000}"/>
    <cellStyle name="_IMSMonthlyDataSource101013 (6)" xfId="12" xr:uid="{00000000-0005-0000-0000-000010000000}"/>
    <cellStyle name="_IMSMonthlyDataSource101117" xfId="13" xr:uid="{00000000-0005-0000-0000-000011000000}"/>
    <cellStyle name="_IMSMonthlyDataSource101215" xfId="14" xr:uid="{00000000-0005-0000-0000-000012000000}"/>
    <cellStyle name="_IMSMonthlyDataSource110112" xfId="15" xr:uid="{00000000-0005-0000-0000-000013000000}"/>
    <cellStyle name="_IMSMonthlyDataSource110216" xfId="16" xr:uid="{00000000-0005-0000-0000-000014000000}"/>
    <cellStyle name="_IMSMonthlyDataSource110413" xfId="17" xr:uid="{00000000-0005-0000-0000-000015000000}"/>
    <cellStyle name="_IMSMonthlyDataSource110413 (3)" xfId="18" xr:uid="{00000000-0005-0000-0000-000016000000}"/>
    <cellStyle name="_IMSMonthlyDataSource110518" xfId="19" xr:uid="{00000000-0005-0000-0000-000017000000}"/>
    <cellStyle name="_IMSMonthlyDataSource110629 (3)" xfId="20" xr:uid="{00000000-0005-0000-0000-000018000000}"/>
    <cellStyle name="_IMSMonthlyDataSource110817" xfId="21" xr:uid="{00000000-0005-0000-0000-000019000000}"/>
    <cellStyle name="_IMSMonthlyDataSource110914" xfId="22" xr:uid="{00000000-0005-0000-0000-00001A000000}"/>
    <cellStyle name="_IMSMonthlyDataSource111012 (2)" xfId="23" xr:uid="{00000000-0005-0000-0000-00001B000000}"/>
    <cellStyle name="_IMSMonthlyDataSource111115" xfId="24" xr:uid="{00000000-0005-0000-0000-00001C000000}"/>
    <cellStyle name="_IMSMonthlyDataSource120118" xfId="25" xr:uid="{00000000-0005-0000-0000-00001D000000}"/>
    <cellStyle name="_IMSMonthlyDataSource120215" xfId="26" xr:uid="{00000000-0005-0000-0000-00001E000000}"/>
    <cellStyle name="_IMSMonthlyDataSource120301" xfId="27" xr:uid="{00000000-0005-0000-0000-00001F000000}"/>
    <cellStyle name="_IMSMonthlyDataSource120314 (2)" xfId="28" xr:uid="{00000000-0005-0000-0000-000020000000}"/>
    <cellStyle name="_IMSMonthlyDataSource120429" xfId="29" xr:uid="{00000000-0005-0000-0000-000021000000}"/>
    <cellStyle name="_IMSMonthlyDataSource120516" xfId="30" xr:uid="{00000000-0005-0000-0000-000022000000}"/>
    <cellStyle name="_IMSMonthlyDataSource120529" xfId="31" xr:uid="{00000000-0005-0000-0000-000023000000}"/>
    <cellStyle name="_IMSMonthlyDataSource120613" xfId="32" xr:uid="{00000000-0005-0000-0000-000024000000}"/>
    <cellStyle name="_IMSMonthlyDataSource120718" xfId="33" xr:uid="{00000000-0005-0000-0000-000025000000}"/>
    <cellStyle name="_IMSMonthlyDataSource120815" xfId="34" xr:uid="{00000000-0005-0000-0000-000026000000}"/>
    <cellStyle name="_IMSMonthlyDataSource120829" xfId="35" xr:uid="{00000000-0005-0000-0000-000027000000}"/>
    <cellStyle name="_IMSMonthlyDataSource120912" xfId="36" xr:uid="{00000000-0005-0000-0000-000028000000}"/>
    <cellStyle name="_IMSMonthlyDataSource121017" xfId="37" xr:uid="{00000000-0005-0000-0000-000029000000}"/>
    <cellStyle name="_IMSMonthlyDataSource121114" xfId="38" xr:uid="{00000000-0005-0000-0000-00002A000000}"/>
    <cellStyle name="_IMSMonthlyDataSource121212" xfId="39" xr:uid="{00000000-0005-0000-0000-00002B000000}"/>
    <cellStyle name="_IMSMonthlyDataSource130116" xfId="40" xr:uid="{00000000-0005-0000-0000-00002C000000}"/>
    <cellStyle name="_IPXLwk_NEW" xfId="41" xr:uid="{00000000-0005-0000-0000-00002D000000}"/>
    <cellStyle name="_QC Sheet" xfId="42" xr:uid="{00000000-0005-0000-0000-00002E000000}"/>
    <cellStyle name="=C:\WINNT35\SYSTEM32\COMMAND.COM" xfId="43" xr:uid="{00000000-0005-0000-0000-00002F000000}"/>
    <cellStyle name="=C:\WINNT35\SYSTEM32\COMMAND.COM 2" xfId="216" xr:uid="{00000000-0005-0000-0000-000030000000}"/>
    <cellStyle name="20% - Accent1" xfId="44" builtinId="30" customBuiltin="1"/>
    <cellStyle name="20% - Accent2" xfId="45" builtinId="34" customBuiltin="1"/>
    <cellStyle name="20% - Accent3" xfId="46" builtinId="38" customBuiltin="1"/>
    <cellStyle name="20% - Accent4" xfId="47" builtinId="42" customBuiltin="1"/>
    <cellStyle name="20% - Accent5" xfId="48" builtinId="46" customBuiltin="1"/>
    <cellStyle name="20% - Accent6" xfId="49" builtinId="50" customBuiltin="1"/>
    <cellStyle name="40% - Accent1" xfId="50" builtinId="31" customBuiltin="1"/>
    <cellStyle name="40% - Accent2" xfId="51" builtinId="35" customBuiltin="1"/>
    <cellStyle name="40% - Accent3" xfId="52" builtinId="39" customBuiltin="1"/>
    <cellStyle name="40% - Accent4" xfId="53" builtinId="43" customBuiltin="1"/>
    <cellStyle name="40% - Accent5" xfId="54" builtinId="47" customBuiltin="1"/>
    <cellStyle name="40% - Accent6" xfId="55" builtinId="51" customBuiltin="1"/>
    <cellStyle name="60% - Accent1" xfId="56" builtinId="32" customBuiltin="1"/>
    <cellStyle name="60% - Accent2" xfId="57" builtinId="36" customBuiltin="1"/>
    <cellStyle name="60% - Accent3" xfId="58" builtinId="40" customBuiltin="1"/>
    <cellStyle name="60% - Accent4" xfId="59" builtinId="44" customBuiltin="1"/>
    <cellStyle name="60% - Accent5" xfId="60" builtinId="48" customBuiltin="1"/>
    <cellStyle name="60% - Accent6" xfId="61" builtinId="52" customBuiltin="1"/>
    <cellStyle name="A_Block Space" xfId="62" xr:uid="{00000000-0005-0000-0000-000043000000}"/>
    <cellStyle name="A_BlueLine" xfId="63" xr:uid="{00000000-0005-0000-0000-000044000000}"/>
    <cellStyle name="A_Do not Change" xfId="64" xr:uid="{00000000-0005-0000-0000-000045000000}"/>
    <cellStyle name="A_Estimate" xfId="65" xr:uid="{00000000-0005-0000-0000-000046000000}"/>
    <cellStyle name="A_Memo" xfId="66" xr:uid="{00000000-0005-0000-0000-000047000000}"/>
    <cellStyle name="A_Normal" xfId="67" xr:uid="{00000000-0005-0000-0000-000048000000}"/>
    <cellStyle name="A_Normal Forecast" xfId="68" xr:uid="{00000000-0005-0000-0000-000049000000}"/>
    <cellStyle name="A_Normal Historical" xfId="69" xr:uid="{00000000-0005-0000-0000-00004A000000}"/>
    <cellStyle name="A_Rate_Data" xfId="70" xr:uid="{00000000-0005-0000-0000-00004B000000}"/>
    <cellStyle name="A_Rate_Data Historical" xfId="71" xr:uid="{00000000-0005-0000-0000-00004C000000}"/>
    <cellStyle name="A_Rate_Title" xfId="72" xr:uid="{00000000-0005-0000-0000-00004D000000}"/>
    <cellStyle name="A_Simple Title" xfId="73" xr:uid="{00000000-0005-0000-0000-00004E000000}"/>
    <cellStyle name="A_Sum" xfId="74" xr:uid="{00000000-0005-0000-0000-00004F000000}"/>
    <cellStyle name="A_SUM_Row Major" xfId="75" xr:uid="{00000000-0005-0000-0000-000050000000}"/>
    <cellStyle name="A_SUM_Row Minor" xfId="76" xr:uid="{00000000-0005-0000-0000-000051000000}"/>
    <cellStyle name="A_Title" xfId="77" xr:uid="{00000000-0005-0000-0000-000052000000}"/>
    <cellStyle name="A_YearHeadings" xfId="78" xr:uid="{00000000-0005-0000-0000-000053000000}"/>
    <cellStyle name="Accent1" xfId="79" builtinId="29" customBuiltin="1"/>
    <cellStyle name="Accent2" xfId="80" builtinId="33" customBuiltin="1"/>
    <cellStyle name="Accent3" xfId="81" builtinId="37" customBuiltin="1"/>
    <cellStyle name="Accent4" xfId="82" builtinId="41" customBuiltin="1"/>
    <cellStyle name="Accent5" xfId="83" builtinId="45" customBuiltin="1"/>
    <cellStyle name="Accent6" xfId="84" builtinId="49" customBuiltin="1"/>
    <cellStyle name="AFE" xfId="85" xr:uid="{00000000-0005-0000-0000-00005A000000}"/>
    <cellStyle name="Bad" xfId="86" builtinId="27" customBuiltin="1"/>
    <cellStyle name="Border Heavy" xfId="87" xr:uid="{00000000-0005-0000-0000-00005C000000}"/>
    <cellStyle name="Border Thin" xfId="88" xr:uid="{00000000-0005-0000-0000-00005D000000}"/>
    <cellStyle name="Calculation" xfId="89" builtinId="22" customBuiltin="1"/>
    <cellStyle name="Check Cell" xfId="90" builtinId="23" customBuiltin="1"/>
    <cellStyle name="Comma" xfId="91" builtinId="3"/>
    <cellStyle name="Comma 2" xfId="92" xr:uid="{00000000-0005-0000-0000-000061000000}"/>
    <cellStyle name="Comma 3" xfId="209" xr:uid="{00000000-0005-0000-0000-000062000000}"/>
    <cellStyle name="Comma 4" xfId="224" xr:uid="{00000000-0005-0000-0000-000063000000}"/>
    <cellStyle name="Comma 5" xfId="234" xr:uid="{00000000-0005-0000-0000-000064000000}"/>
    <cellStyle name="Currency" xfId="232" builtinId="4"/>
    <cellStyle name="Currency [0ೝ_ALE2" xfId="93" xr:uid="{00000000-0005-0000-0000-000067000000}"/>
    <cellStyle name="Currency 2" xfId="210" xr:uid="{00000000-0005-0000-0000-000068000000}"/>
    <cellStyle name="CustomStyle1" xfId="94" xr:uid="{00000000-0005-0000-0000-000069000000}"/>
    <cellStyle name="CustomStyle10" xfId="95" xr:uid="{00000000-0005-0000-0000-00006A000000}"/>
    <cellStyle name="CustomStyle11" xfId="96" xr:uid="{00000000-0005-0000-0000-00006B000000}"/>
    <cellStyle name="CustomStyle12" xfId="97" xr:uid="{00000000-0005-0000-0000-00006C000000}"/>
    <cellStyle name="CustomStyle13" xfId="98" xr:uid="{00000000-0005-0000-0000-00006D000000}"/>
    <cellStyle name="CustomStyle14" xfId="99" xr:uid="{00000000-0005-0000-0000-00006E000000}"/>
    <cellStyle name="CustomStyle15" xfId="100" xr:uid="{00000000-0005-0000-0000-00006F000000}"/>
    <cellStyle name="CustomStyle16" xfId="101" xr:uid="{00000000-0005-0000-0000-000070000000}"/>
    <cellStyle name="CustomStyle17" xfId="102" xr:uid="{00000000-0005-0000-0000-000071000000}"/>
    <cellStyle name="CustomStyle18" xfId="103" xr:uid="{00000000-0005-0000-0000-000072000000}"/>
    <cellStyle name="CustomStyle19" xfId="104" xr:uid="{00000000-0005-0000-0000-000073000000}"/>
    <cellStyle name="CustomStyle2" xfId="105" xr:uid="{00000000-0005-0000-0000-000074000000}"/>
    <cellStyle name="CustomStyle20" xfId="106" xr:uid="{00000000-0005-0000-0000-000075000000}"/>
    <cellStyle name="CustomStyle21" xfId="107" xr:uid="{00000000-0005-0000-0000-000076000000}"/>
    <cellStyle name="CustomStyle22" xfId="108" xr:uid="{00000000-0005-0000-0000-000077000000}"/>
    <cellStyle name="CustomStyle23" xfId="109" xr:uid="{00000000-0005-0000-0000-000078000000}"/>
    <cellStyle name="CustomStyle24" xfId="110" xr:uid="{00000000-0005-0000-0000-000079000000}"/>
    <cellStyle name="CustomStyle25" xfId="111" xr:uid="{00000000-0005-0000-0000-00007A000000}"/>
    <cellStyle name="CustomStyle26" xfId="112" xr:uid="{00000000-0005-0000-0000-00007B000000}"/>
    <cellStyle name="CustomStyle27" xfId="113" xr:uid="{00000000-0005-0000-0000-00007C000000}"/>
    <cellStyle name="CustomStyle28" xfId="114" xr:uid="{00000000-0005-0000-0000-00007D000000}"/>
    <cellStyle name="CustomStyle29" xfId="115" xr:uid="{00000000-0005-0000-0000-00007E000000}"/>
    <cellStyle name="CustomStyle3" xfId="116" xr:uid="{00000000-0005-0000-0000-00007F000000}"/>
    <cellStyle name="CustomStyle30" xfId="117" xr:uid="{00000000-0005-0000-0000-000080000000}"/>
    <cellStyle name="CustomStyle31" xfId="118" xr:uid="{00000000-0005-0000-0000-000081000000}"/>
    <cellStyle name="CustomStyle32" xfId="119" xr:uid="{00000000-0005-0000-0000-000082000000}"/>
    <cellStyle name="CustomStyle33" xfId="120" xr:uid="{00000000-0005-0000-0000-000083000000}"/>
    <cellStyle name="CustomStyle34" xfId="121" xr:uid="{00000000-0005-0000-0000-000084000000}"/>
    <cellStyle name="CustomStyle35" xfId="122" xr:uid="{00000000-0005-0000-0000-000085000000}"/>
    <cellStyle name="CustomStyle36" xfId="123" xr:uid="{00000000-0005-0000-0000-000086000000}"/>
    <cellStyle name="CustomStyle37" xfId="124" xr:uid="{00000000-0005-0000-0000-000087000000}"/>
    <cellStyle name="CustomStyle38" xfId="125" xr:uid="{00000000-0005-0000-0000-000088000000}"/>
    <cellStyle name="CustomStyle39" xfId="126" xr:uid="{00000000-0005-0000-0000-000089000000}"/>
    <cellStyle name="CustomStyle4" xfId="127" xr:uid="{00000000-0005-0000-0000-00008A000000}"/>
    <cellStyle name="CustomStyle40" xfId="128" xr:uid="{00000000-0005-0000-0000-00008B000000}"/>
    <cellStyle name="CustomStyle41" xfId="129" xr:uid="{00000000-0005-0000-0000-00008C000000}"/>
    <cellStyle name="CustomStyle42" xfId="130" xr:uid="{00000000-0005-0000-0000-00008D000000}"/>
    <cellStyle name="CustomStyle43" xfId="131" xr:uid="{00000000-0005-0000-0000-00008E000000}"/>
    <cellStyle name="CustomStyle44" xfId="132" xr:uid="{00000000-0005-0000-0000-00008F000000}"/>
    <cellStyle name="CustomStyle45" xfId="133" xr:uid="{00000000-0005-0000-0000-000090000000}"/>
    <cellStyle name="CustomStyle46" xfId="134" xr:uid="{00000000-0005-0000-0000-000091000000}"/>
    <cellStyle name="CustomStyle47" xfId="135" xr:uid="{00000000-0005-0000-0000-000092000000}"/>
    <cellStyle name="CustomStyle48" xfId="136" xr:uid="{00000000-0005-0000-0000-000093000000}"/>
    <cellStyle name="CustomStyle49" xfId="137" xr:uid="{00000000-0005-0000-0000-000094000000}"/>
    <cellStyle name="CustomStyle5" xfId="138" xr:uid="{00000000-0005-0000-0000-000095000000}"/>
    <cellStyle name="CustomStyle50" xfId="139" xr:uid="{00000000-0005-0000-0000-000096000000}"/>
    <cellStyle name="CustomStyle51" xfId="140" xr:uid="{00000000-0005-0000-0000-000097000000}"/>
    <cellStyle name="CustomStyle52" xfId="141" xr:uid="{00000000-0005-0000-0000-000098000000}"/>
    <cellStyle name="CustomStyle53" xfId="142" xr:uid="{00000000-0005-0000-0000-000099000000}"/>
    <cellStyle name="CustomStyle54" xfId="143" xr:uid="{00000000-0005-0000-0000-00009A000000}"/>
    <cellStyle name="CustomStyle55" xfId="144" xr:uid="{00000000-0005-0000-0000-00009B000000}"/>
    <cellStyle name="CustomStyle56" xfId="145" xr:uid="{00000000-0005-0000-0000-00009C000000}"/>
    <cellStyle name="CustomStyle57" xfId="146" xr:uid="{00000000-0005-0000-0000-00009D000000}"/>
    <cellStyle name="CustomStyle58" xfId="147" xr:uid="{00000000-0005-0000-0000-00009E000000}"/>
    <cellStyle name="CustomStyle59" xfId="148" xr:uid="{00000000-0005-0000-0000-00009F000000}"/>
    <cellStyle name="CustomStyle6" xfId="149" xr:uid="{00000000-0005-0000-0000-0000A0000000}"/>
    <cellStyle name="CustomStyle60" xfId="150" xr:uid="{00000000-0005-0000-0000-0000A1000000}"/>
    <cellStyle name="CustomStyle61" xfId="151" xr:uid="{00000000-0005-0000-0000-0000A2000000}"/>
    <cellStyle name="CustomStyle62" xfId="152" xr:uid="{00000000-0005-0000-0000-0000A3000000}"/>
    <cellStyle name="CustomStyle63" xfId="153" xr:uid="{00000000-0005-0000-0000-0000A4000000}"/>
    <cellStyle name="CustomStyle64" xfId="154" xr:uid="{00000000-0005-0000-0000-0000A5000000}"/>
    <cellStyle name="CustomStyle65" xfId="155" xr:uid="{00000000-0005-0000-0000-0000A6000000}"/>
    <cellStyle name="CustomStyle66" xfId="156" xr:uid="{00000000-0005-0000-0000-0000A7000000}"/>
    <cellStyle name="CustomStyle67" xfId="157" xr:uid="{00000000-0005-0000-0000-0000A8000000}"/>
    <cellStyle name="CustomStyle68" xfId="158" xr:uid="{00000000-0005-0000-0000-0000A9000000}"/>
    <cellStyle name="CustomStyle7" xfId="159" xr:uid="{00000000-0005-0000-0000-0000AA000000}"/>
    <cellStyle name="CustomStyle8" xfId="160" xr:uid="{00000000-0005-0000-0000-0000AB000000}"/>
    <cellStyle name="CustomStyle9" xfId="161" xr:uid="{00000000-0005-0000-0000-0000AC000000}"/>
    <cellStyle name="Date" xfId="162" xr:uid="{00000000-0005-0000-0000-0000AD000000}"/>
    <cellStyle name="Euro" xfId="163" xr:uid="{00000000-0005-0000-0000-0000AE000000}"/>
    <cellStyle name="Explanatory Text" xfId="164" builtinId="53" customBuiltin="1"/>
    <cellStyle name="Good" xfId="165" builtinId="26" customBuiltin="1"/>
    <cellStyle name="Header" xfId="166" xr:uid="{00000000-0005-0000-0000-0000B1000000}"/>
    <cellStyle name="Heading 1" xfId="167" builtinId="16" customBuiltin="1"/>
    <cellStyle name="Heading 2" xfId="168" builtinId="17" customBuiltin="1"/>
    <cellStyle name="Heading 3" xfId="169" builtinId="18" customBuiltin="1"/>
    <cellStyle name="Heading 4" xfId="170" builtinId="19" customBuiltin="1"/>
    <cellStyle name="Hyperlink 2" xfId="243" xr:uid="{666ECF5D-3B26-4669-8845-6406296131E6}"/>
    <cellStyle name="Input" xfId="171" builtinId="20" customBuiltin="1"/>
    <cellStyle name="InputPercent1" xfId="172" xr:uid="{00000000-0005-0000-0000-0000B7000000}"/>
    <cellStyle name="Linked Cell" xfId="173" builtinId="24" customBuiltin="1"/>
    <cellStyle name="Multiple" xfId="174" xr:uid="{00000000-0005-0000-0000-0000B9000000}"/>
    <cellStyle name="Neutral" xfId="175" builtinId="28" customBuiltin="1"/>
    <cellStyle name="Normal" xfId="0" builtinId="0"/>
    <cellStyle name="Normal - Style1" xfId="176" xr:uid="{00000000-0005-0000-0000-0000BC000000}"/>
    <cellStyle name="Normal 10" xfId="227" xr:uid="{00000000-0005-0000-0000-0000BD000000}"/>
    <cellStyle name="Normal 10 2" xfId="241" xr:uid="{92E56669-B884-45E1-B704-2907C9491D3B}"/>
    <cellStyle name="Normal 11" xfId="229" xr:uid="{00000000-0005-0000-0000-0000BE000000}"/>
    <cellStyle name="Normal 12" xfId="240" xr:uid="{30CB43DF-1C83-494E-AB79-7BA8E2024028}"/>
    <cellStyle name="Normal 13" xfId="239" xr:uid="{6B09BFD6-15F2-46F1-B410-224A4AB1B265}"/>
    <cellStyle name="Normal 14" xfId="233" xr:uid="{00000000-0005-0000-0000-0000BF000000}"/>
    <cellStyle name="Normal 2" xfId="177" xr:uid="{00000000-0005-0000-0000-0000C0000000}"/>
    <cellStyle name="Normal 2 2" xfId="178" xr:uid="{00000000-0005-0000-0000-0000C1000000}"/>
    <cellStyle name="Normal 2 2 3" xfId="236" xr:uid="{00000000-0005-0000-0000-0000C2000000}"/>
    <cellStyle name="Normal 2 3" xfId="228" xr:uid="{00000000-0005-0000-0000-0000C3000000}"/>
    <cellStyle name="Normal 2 4" xfId="237" xr:uid="{2ADD9B60-F13D-41C5-8BB5-B878B12988E3}"/>
    <cellStyle name="Normal 3" xfId="217" xr:uid="{00000000-0005-0000-0000-0000C4000000}"/>
    <cellStyle name="Normal 3 2" xfId="218" xr:uid="{00000000-0005-0000-0000-0000C5000000}"/>
    <cellStyle name="Normal 3 3" xfId="238" xr:uid="{9A31A011-0526-4C2E-B935-B4A7F5E995CA}"/>
    <cellStyle name="Normal 4" xfId="219" xr:uid="{00000000-0005-0000-0000-0000C6000000}"/>
    <cellStyle name="Normal 5" xfId="220" xr:uid="{00000000-0005-0000-0000-0000C7000000}"/>
    <cellStyle name="Normal 6" xfId="221" xr:uid="{00000000-0005-0000-0000-0000C8000000}"/>
    <cellStyle name="Normal 7" xfId="223" xr:uid="{00000000-0005-0000-0000-0000C9000000}"/>
    <cellStyle name="Normal 7 4" xfId="235" xr:uid="{00000000-0005-0000-0000-0000CA000000}"/>
    <cellStyle name="Normal 8" xfId="225" xr:uid="{00000000-0005-0000-0000-0000CB000000}"/>
    <cellStyle name="Normal 9" xfId="226" xr:uid="{00000000-0005-0000-0000-0000CC000000}"/>
    <cellStyle name="Normal_ADRXintegratedwk" xfId="179" xr:uid="{00000000-0005-0000-0000-0000CD000000}"/>
    <cellStyle name="Normal_AGNwk" xfId="180" xr:uid="{00000000-0005-0000-0000-0000CE000000}"/>
    <cellStyle name="Normal_Company-Model_Cover-Sheet_and_Checksheet (2)" xfId="230" xr:uid="{00000000-0005-0000-0000-0000D0000000}"/>
    <cellStyle name="Normal_covpgmodelsJPM" xfId="242" xr:uid="{D2CB8323-2D95-4F50-BC3C-F6E687912A96}"/>
    <cellStyle name="Normal_Excel Upload Addin" xfId="231" xr:uid="{00000000-0005-0000-0000-0000D2000000}"/>
    <cellStyle name="Normal_FRXWK" xfId="181" xr:uid="{00000000-0005-0000-0000-0000D3000000}"/>
    <cellStyle name="Normal_SEPRwk" xfId="182" xr:uid="{00000000-0005-0000-0000-0000D4000000}"/>
    <cellStyle name="Normal_Sheet1" xfId="183" xr:uid="{00000000-0005-0000-0000-0000D5000000}"/>
    <cellStyle name="Normal_VRXwk" xfId="184" xr:uid="{00000000-0005-0000-0000-0000D6000000}"/>
    <cellStyle name="Note" xfId="185" builtinId="10" customBuiltin="1"/>
    <cellStyle name="OSW_TableText" xfId="186" xr:uid="{00000000-0005-0000-0000-0000D8000000}"/>
    <cellStyle name="Output" xfId="187" builtinId="21" customBuiltin="1"/>
    <cellStyle name="OutputPlain" xfId="188" xr:uid="{00000000-0005-0000-0000-0000DA000000}"/>
    <cellStyle name="Page Heading" xfId="189" xr:uid="{00000000-0005-0000-0000-0000DB000000}"/>
    <cellStyle name="Percent" xfId="190" builtinId="5"/>
    <cellStyle name="Percent 2" xfId="208" xr:uid="{00000000-0005-0000-0000-0000DD000000}"/>
    <cellStyle name="Percent 2 2" xfId="191" xr:uid="{00000000-0005-0000-0000-0000DE000000}"/>
    <cellStyle name="Percent 3" xfId="222" xr:uid="{00000000-0005-0000-0000-0000DF000000}"/>
    <cellStyle name="Percent Hard" xfId="192" xr:uid="{00000000-0005-0000-0000-0000E0000000}"/>
    <cellStyle name="PRICE" xfId="193" xr:uid="{00000000-0005-0000-0000-0000E1000000}"/>
    <cellStyle name="Shaded" xfId="194" xr:uid="{00000000-0005-0000-0000-0000E2000000}"/>
    <cellStyle name="Share" xfId="195" xr:uid="{00000000-0005-0000-0000-0000E3000000}"/>
    <cellStyle name="Style 1" xfId="196" xr:uid="{00000000-0005-0000-0000-0000E4000000}"/>
    <cellStyle name="Table Title" xfId="197" xr:uid="{00000000-0005-0000-0000-0000E5000000}"/>
    <cellStyle name="Table Units" xfId="198" xr:uid="{00000000-0005-0000-0000-0000E6000000}"/>
    <cellStyle name="Table-Body" xfId="199" xr:uid="{00000000-0005-0000-0000-0000E7000000}"/>
    <cellStyle name="Table-Headings" xfId="200" xr:uid="{00000000-0005-0000-0000-0000E8000000}"/>
    <cellStyle name="TEXT" xfId="201" xr:uid="{00000000-0005-0000-0000-0000E9000000}"/>
    <cellStyle name="Title" xfId="202" builtinId="15" customBuiltin="1"/>
    <cellStyle name="Total" xfId="203" builtinId="25" customBuiltin="1"/>
    <cellStyle name="Unshaded" xfId="204" xr:uid="{00000000-0005-0000-0000-0000EC000000}"/>
    <cellStyle name="ValCht - Style1" xfId="205" xr:uid="{00000000-0005-0000-0000-0000ED000000}"/>
    <cellStyle name="Warning Text" xfId="206" builtinId="11" customBuiltin="1"/>
    <cellStyle name="Year" xfId="207" xr:uid="{00000000-0005-0000-0000-0000EF000000}"/>
  </cellStyles>
  <dxfs count="7">
    <dxf>
      <font>
        <color theme="0"/>
      </font>
      <fill>
        <patternFill>
          <bgColor rgb="FFFFC000"/>
        </patternFill>
      </fill>
    </dxf>
    <dxf>
      <font>
        <color theme="0"/>
      </font>
      <fill>
        <patternFill>
          <bgColor theme="2"/>
        </patternFill>
      </fill>
    </dxf>
    <dxf>
      <font>
        <color rgb="FFFFFFFF"/>
      </font>
      <fill>
        <patternFill>
          <bgColor rgb="FF579175"/>
        </patternFill>
      </fill>
    </dxf>
    <dxf>
      <fill>
        <patternFill>
          <bgColor indexed="45"/>
        </patternFill>
      </fill>
    </dxf>
    <dxf>
      <fill>
        <patternFill patternType="none">
          <bgColor indexed="65"/>
        </patternFill>
      </fill>
    </dxf>
    <dxf>
      <fill>
        <patternFill>
          <bgColor indexed="45"/>
        </patternFill>
      </fill>
    </dxf>
    <dxf>
      <fill>
        <patternFill>
          <bgColor indexed="4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717073"/>
      <rgbColor rgb="0000377B"/>
      <rgbColor rgb="00BD4F19"/>
      <rgbColor rgb="00008770"/>
      <rgbColor rgb="0000A1DE"/>
      <rgbColor rgb="00000000"/>
      <rgbColor rgb="00D4001A"/>
      <rgbColor rgb="00C7C8C9"/>
      <rgbColor rgb="0077216F"/>
      <rgbColor rgb="009D9FA1"/>
      <rgbColor rgb="00E0AE91"/>
      <rgbColor rgb="0095C0B9"/>
      <rgbColor rgb="00B998B3"/>
      <rgbColor rgb="00666666"/>
      <rgbColor rgb="00EE99A3"/>
      <rgbColor rgb="00A4D0EF"/>
      <rgbColor rgb="0000377B"/>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00FF"/>
      <color rgb="FFCCFF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customXml" Target="../customXml/item2.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28" Type="http://schemas.openxmlformats.org/officeDocument/2006/relationships/externalLink" Target="externalLinks/externalLink115.xml"/><Relationship Id="rId5" Type="http://schemas.openxmlformats.org/officeDocument/2006/relationships/worksheet" Target="worksheets/sheet5.xml"/><Relationship Id="rId90" Type="http://schemas.openxmlformats.org/officeDocument/2006/relationships/externalLink" Target="externalLinks/externalLink77.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styles" Target="styles.xml"/><Relationship Id="rId139" Type="http://schemas.openxmlformats.org/officeDocument/2006/relationships/customXml" Target="../customXml/item3.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customXml" Target="../customXml/item5.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calcChain" Target="calcChain.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customXml" Target="../customXml/item6.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customXml" Target="../customXml/item1.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theme" Target="theme/theme1.xml"/><Relationship Id="rId16"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oneCellAnchor>
    <xdr:from>
      <xdr:col>16</xdr:col>
      <xdr:colOff>456046</xdr:colOff>
      <xdr:row>0</xdr:row>
      <xdr:rowOff>82551</xdr:rowOff>
    </xdr:from>
    <xdr:ext cx="2135909" cy="1012923"/>
    <xdr:pic>
      <xdr:nvPicPr>
        <xdr:cNvPr id="2" name="Picture 1">
          <a:extLst>
            <a:ext uri="{FF2B5EF4-FFF2-40B4-BE49-F238E27FC236}">
              <a16:creationId xmlns:a16="http://schemas.microsoft.com/office/drawing/2014/main" id="{1B7BC2BB-E8ED-45DE-BE79-2324614D512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7308"/>
        <a:stretch/>
      </xdr:blipFill>
      <xdr:spPr bwMode="auto">
        <a:xfrm>
          <a:off x="9981046" y="82551"/>
          <a:ext cx="2135909" cy="101292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98</xdr:col>
      <xdr:colOff>392236</xdr:colOff>
      <xdr:row>0</xdr:row>
      <xdr:rowOff>81574</xdr:rowOff>
    </xdr:from>
    <xdr:to>
      <xdr:col>98</xdr:col>
      <xdr:colOff>392236</xdr:colOff>
      <xdr:row>4</xdr:row>
      <xdr:rowOff>84749</xdr:rowOff>
    </xdr:to>
    <xdr:pic>
      <xdr:nvPicPr>
        <xdr:cNvPr id="4" name="Picture 3">
          <a:extLst>
            <a:ext uri="{FF2B5EF4-FFF2-40B4-BE49-F238E27FC236}">
              <a16:creationId xmlns:a16="http://schemas.microsoft.com/office/drawing/2014/main" id="{CB933D8D-52D9-4E81-9E00-A2360CA5D4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7336" y="81574"/>
          <a:ext cx="0" cy="603250"/>
        </a:xfrm>
        <a:prstGeom prst="rect">
          <a:avLst/>
        </a:prstGeom>
        <a:noFill/>
        <a:ln>
          <a:noFill/>
        </a:ln>
      </xdr:spPr>
    </xdr:pic>
    <xdr:clientData/>
  </xdr:twoCellAnchor>
  <xdr:twoCellAnchor editAs="oneCell">
    <xdr:from>
      <xdr:col>100</xdr:col>
      <xdr:colOff>0</xdr:colOff>
      <xdr:row>2</xdr:row>
      <xdr:rowOff>0</xdr:rowOff>
    </xdr:from>
    <xdr:to>
      <xdr:col>100</xdr:col>
      <xdr:colOff>0</xdr:colOff>
      <xdr:row>5</xdr:row>
      <xdr:rowOff>131762</xdr:rowOff>
    </xdr:to>
    <xdr:pic>
      <xdr:nvPicPr>
        <xdr:cNvPr id="5" name="Picture 4">
          <a:extLst>
            <a:ext uri="{FF2B5EF4-FFF2-40B4-BE49-F238E27FC236}">
              <a16:creationId xmlns:a16="http://schemas.microsoft.com/office/drawing/2014/main" id="{AA6EF576-26B5-451C-B000-F4EE1A68D9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1900" y="285750"/>
          <a:ext cx="0" cy="603250"/>
        </a:xfrm>
        <a:prstGeom prst="rect">
          <a:avLst/>
        </a:prstGeom>
        <a:noFill/>
        <a:ln>
          <a:noFill/>
        </a:ln>
      </xdr:spPr>
    </xdr:pic>
    <xdr:clientData/>
  </xdr:twoCellAnchor>
  <xdr:oneCellAnchor>
    <xdr:from>
      <xdr:col>104</xdr:col>
      <xdr:colOff>457200</xdr:colOff>
      <xdr:row>0</xdr:row>
      <xdr:rowOff>16519</xdr:rowOff>
    </xdr:from>
    <xdr:ext cx="551436" cy="513218"/>
    <xdr:pic>
      <xdr:nvPicPr>
        <xdr:cNvPr id="2" name="Picture 1">
          <a:extLst>
            <a:ext uri="{FF2B5EF4-FFF2-40B4-BE49-F238E27FC236}">
              <a16:creationId xmlns:a16="http://schemas.microsoft.com/office/drawing/2014/main" id="{4B085178-58F4-44B8-82AD-17A6D3CF486C}"/>
            </a:ext>
          </a:extLst>
        </xdr:cNvPr>
        <xdr:cNvPicPr>
          <a:picLocks noChangeAspect="1"/>
        </xdr:cNvPicPr>
      </xdr:nvPicPr>
      <xdr:blipFill>
        <a:blip xmlns:r="http://schemas.openxmlformats.org/officeDocument/2006/relationships" r:embed="rId2"/>
        <a:stretch>
          <a:fillRect/>
        </a:stretch>
      </xdr:blipFill>
      <xdr:spPr>
        <a:xfrm>
          <a:off x="12306300" y="16519"/>
          <a:ext cx="551436" cy="513218"/>
        </a:xfrm>
        <a:prstGeom prst="rect">
          <a:avLst/>
        </a:prstGeom>
      </xdr:spPr>
    </xdr:pic>
    <xdr:clientData/>
  </xdr:oneCellAnchor>
  <xdr:oneCellAnchor>
    <xdr:from>
      <xdr:col>104</xdr:col>
      <xdr:colOff>457200</xdr:colOff>
      <xdr:row>0</xdr:row>
      <xdr:rowOff>16519</xdr:rowOff>
    </xdr:from>
    <xdr:ext cx="551436" cy="513218"/>
    <xdr:pic>
      <xdr:nvPicPr>
        <xdr:cNvPr id="6" name="Picture 5">
          <a:extLst>
            <a:ext uri="{FF2B5EF4-FFF2-40B4-BE49-F238E27FC236}">
              <a16:creationId xmlns:a16="http://schemas.microsoft.com/office/drawing/2014/main" id="{312FBB9B-F4FC-4ACD-AC65-E28FFB91F40A}"/>
            </a:ext>
          </a:extLst>
        </xdr:cNvPr>
        <xdr:cNvPicPr>
          <a:picLocks noChangeAspect="1"/>
        </xdr:cNvPicPr>
      </xdr:nvPicPr>
      <xdr:blipFill>
        <a:blip xmlns:r="http://schemas.openxmlformats.org/officeDocument/2006/relationships" r:embed="rId2"/>
        <a:stretch>
          <a:fillRect/>
        </a:stretch>
      </xdr:blipFill>
      <xdr:spPr>
        <a:xfrm>
          <a:off x="11772900" y="16519"/>
          <a:ext cx="551436" cy="51321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28</xdr:col>
      <xdr:colOff>434341</xdr:colOff>
      <xdr:row>0</xdr:row>
      <xdr:rowOff>19050</xdr:rowOff>
    </xdr:from>
    <xdr:ext cx="548640" cy="510616"/>
    <xdr:pic>
      <xdr:nvPicPr>
        <xdr:cNvPr id="3" name="Picture 2">
          <a:extLst>
            <a:ext uri="{FF2B5EF4-FFF2-40B4-BE49-F238E27FC236}">
              <a16:creationId xmlns:a16="http://schemas.microsoft.com/office/drawing/2014/main" id="{C3BB57C9-3868-49B7-AE73-E749055E321A}"/>
            </a:ext>
          </a:extLst>
        </xdr:cNvPr>
        <xdr:cNvPicPr>
          <a:picLocks noChangeAspect="1"/>
        </xdr:cNvPicPr>
      </xdr:nvPicPr>
      <xdr:blipFill>
        <a:blip xmlns:r="http://schemas.openxmlformats.org/officeDocument/2006/relationships" r:embed="rId1"/>
        <a:stretch>
          <a:fillRect/>
        </a:stretch>
      </xdr:blipFill>
      <xdr:spPr>
        <a:xfrm>
          <a:off x="9349741" y="19050"/>
          <a:ext cx="548640" cy="510616"/>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104</xdr:col>
      <xdr:colOff>422235</xdr:colOff>
      <xdr:row>0</xdr:row>
      <xdr:rowOff>25290</xdr:rowOff>
    </xdr:from>
    <xdr:ext cx="543056" cy="499241"/>
    <xdr:pic>
      <xdr:nvPicPr>
        <xdr:cNvPr id="3" name="Picture 2">
          <a:extLst>
            <a:ext uri="{FF2B5EF4-FFF2-40B4-BE49-F238E27FC236}">
              <a16:creationId xmlns:a16="http://schemas.microsoft.com/office/drawing/2014/main" id="{911CB505-96E2-4098-91F2-BEA7F2919D4F}"/>
            </a:ext>
          </a:extLst>
        </xdr:cNvPr>
        <xdr:cNvPicPr>
          <a:picLocks noChangeAspect="1"/>
        </xdr:cNvPicPr>
      </xdr:nvPicPr>
      <xdr:blipFill>
        <a:blip xmlns:r="http://schemas.openxmlformats.org/officeDocument/2006/relationships" r:embed="rId1"/>
        <a:stretch>
          <a:fillRect/>
        </a:stretch>
      </xdr:blipFill>
      <xdr:spPr>
        <a:xfrm>
          <a:off x="13404810" y="25290"/>
          <a:ext cx="543056" cy="499241"/>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28</xdr:col>
      <xdr:colOff>428625</xdr:colOff>
      <xdr:row>0</xdr:row>
      <xdr:rowOff>15875</xdr:rowOff>
    </xdr:from>
    <xdr:ext cx="550252" cy="493784"/>
    <xdr:pic>
      <xdr:nvPicPr>
        <xdr:cNvPr id="2" name="Picture 1">
          <a:extLst>
            <a:ext uri="{FF2B5EF4-FFF2-40B4-BE49-F238E27FC236}">
              <a16:creationId xmlns:a16="http://schemas.microsoft.com/office/drawing/2014/main" id="{1C1054C2-5BD8-418A-9854-2E8594A8B8EC}"/>
            </a:ext>
          </a:extLst>
        </xdr:cNvPr>
        <xdr:cNvPicPr>
          <a:picLocks noChangeAspect="1"/>
        </xdr:cNvPicPr>
      </xdr:nvPicPr>
      <xdr:blipFill>
        <a:blip xmlns:r="http://schemas.openxmlformats.org/officeDocument/2006/relationships" r:embed="rId1"/>
        <a:stretch>
          <a:fillRect/>
        </a:stretch>
      </xdr:blipFill>
      <xdr:spPr>
        <a:xfrm>
          <a:off x="8467725" y="15875"/>
          <a:ext cx="550252" cy="493784"/>
        </a:xfrm>
        <a:prstGeom prst="rect">
          <a:avLst/>
        </a:prstGeom>
      </xdr:spPr>
    </xdr:pic>
    <xdr:clientData/>
  </xdr:oneCellAnchor>
  <xdr:oneCellAnchor>
    <xdr:from>
      <xdr:col>28</xdr:col>
      <xdr:colOff>447675</xdr:colOff>
      <xdr:row>0</xdr:row>
      <xdr:rowOff>53975</xdr:rowOff>
    </xdr:from>
    <xdr:ext cx="550252" cy="493784"/>
    <xdr:pic>
      <xdr:nvPicPr>
        <xdr:cNvPr id="3" name="Picture 2">
          <a:extLst>
            <a:ext uri="{FF2B5EF4-FFF2-40B4-BE49-F238E27FC236}">
              <a16:creationId xmlns:a16="http://schemas.microsoft.com/office/drawing/2014/main" id="{DBD23760-254A-421C-8BAF-62FB93DF5EEF}"/>
            </a:ext>
          </a:extLst>
        </xdr:cNvPr>
        <xdr:cNvPicPr>
          <a:picLocks noChangeAspect="1"/>
        </xdr:cNvPicPr>
      </xdr:nvPicPr>
      <xdr:blipFill>
        <a:blip xmlns:r="http://schemas.openxmlformats.org/officeDocument/2006/relationships" r:embed="rId1"/>
        <a:stretch>
          <a:fillRect/>
        </a:stretch>
      </xdr:blipFill>
      <xdr:spPr>
        <a:xfrm>
          <a:off x="9020175" y="53975"/>
          <a:ext cx="550252" cy="49378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55</xdr:col>
      <xdr:colOff>446653</xdr:colOff>
      <xdr:row>0</xdr:row>
      <xdr:rowOff>32972</xdr:rowOff>
    </xdr:from>
    <xdr:ext cx="573120" cy="533400"/>
    <xdr:pic>
      <xdr:nvPicPr>
        <xdr:cNvPr id="3" name="Picture 2">
          <a:extLst>
            <a:ext uri="{FF2B5EF4-FFF2-40B4-BE49-F238E27FC236}">
              <a16:creationId xmlns:a16="http://schemas.microsoft.com/office/drawing/2014/main" id="{D59210AC-14E7-4131-85C2-96E887773EA9}"/>
            </a:ext>
          </a:extLst>
        </xdr:cNvPr>
        <xdr:cNvPicPr>
          <a:picLocks noChangeAspect="1"/>
        </xdr:cNvPicPr>
      </xdr:nvPicPr>
      <xdr:blipFill>
        <a:blip xmlns:r="http://schemas.openxmlformats.org/officeDocument/2006/relationships" r:embed="rId1"/>
        <a:stretch>
          <a:fillRect/>
        </a:stretch>
      </xdr:blipFill>
      <xdr:spPr>
        <a:xfrm>
          <a:off x="14362678" y="32972"/>
          <a:ext cx="573120" cy="5334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55</xdr:col>
      <xdr:colOff>446653</xdr:colOff>
      <xdr:row>0</xdr:row>
      <xdr:rowOff>32972</xdr:rowOff>
    </xdr:from>
    <xdr:ext cx="573120" cy="533400"/>
    <xdr:pic>
      <xdr:nvPicPr>
        <xdr:cNvPr id="2" name="Picture 1">
          <a:extLst>
            <a:ext uri="{FF2B5EF4-FFF2-40B4-BE49-F238E27FC236}">
              <a16:creationId xmlns:a16="http://schemas.microsoft.com/office/drawing/2014/main" id="{86F6CB96-A85F-44CB-A3BB-67DC2C4DD164}"/>
            </a:ext>
          </a:extLst>
        </xdr:cNvPr>
        <xdr:cNvPicPr>
          <a:picLocks noChangeAspect="1"/>
        </xdr:cNvPicPr>
      </xdr:nvPicPr>
      <xdr:blipFill>
        <a:blip xmlns:r="http://schemas.openxmlformats.org/officeDocument/2006/relationships" r:embed="rId1"/>
        <a:stretch>
          <a:fillRect/>
        </a:stretch>
      </xdr:blipFill>
      <xdr:spPr>
        <a:xfrm>
          <a:off x="14362678" y="32972"/>
          <a:ext cx="573120" cy="5334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95</xdr:col>
      <xdr:colOff>486019</xdr:colOff>
      <xdr:row>0</xdr:row>
      <xdr:rowOff>40299</xdr:rowOff>
    </xdr:from>
    <xdr:ext cx="545779" cy="527538"/>
    <xdr:pic>
      <xdr:nvPicPr>
        <xdr:cNvPr id="2" name="Picture 1">
          <a:extLst>
            <a:ext uri="{FF2B5EF4-FFF2-40B4-BE49-F238E27FC236}">
              <a16:creationId xmlns:a16="http://schemas.microsoft.com/office/drawing/2014/main" id="{32F3D525-1250-4AD7-886A-9C144BB2D164}"/>
            </a:ext>
          </a:extLst>
        </xdr:cNvPr>
        <xdr:cNvPicPr>
          <a:picLocks noChangeAspect="1"/>
        </xdr:cNvPicPr>
      </xdr:nvPicPr>
      <xdr:blipFill>
        <a:blip xmlns:r="http://schemas.openxmlformats.org/officeDocument/2006/relationships" r:embed="rId1"/>
        <a:stretch>
          <a:fillRect/>
        </a:stretch>
      </xdr:blipFill>
      <xdr:spPr>
        <a:xfrm>
          <a:off x="12678019" y="40299"/>
          <a:ext cx="545779" cy="527538"/>
        </a:xfrm>
        <a:prstGeom prst="rect">
          <a:avLst/>
        </a:prstGeom>
      </xdr:spPr>
    </xdr:pic>
    <xdr:clientData/>
  </xdr:oneCellAnchor>
  <xdr:oneCellAnchor>
    <xdr:from>
      <xdr:col>95</xdr:col>
      <xdr:colOff>465259</xdr:colOff>
      <xdr:row>93</xdr:row>
      <xdr:rowOff>23451</xdr:rowOff>
    </xdr:from>
    <xdr:ext cx="544746" cy="533396"/>
    <xdr:pic>
      <xdr:nvPicPr>
        <xdr:cNvPr id="3" name="Picture 2">
          <a:extLst>
            <a:ext uri="{FF2B5EF4-FFF2-40B4-BE49-F238E27FC236}">
              <a16:creationId xmlns:a16="http://schemas.microsoft.com/office/drawing/2014/main" id="{76D51A60-6ABE-4EDE-B1AF-93EF316F06D7}"/>
            </a:ext>
          </a:extLst>
        </xdr:cNvPr>
        <xdr:cNvPicPr>
          <a:picLocks noChangeAspect="1"/>
        </xdr:cNvPicPr>
      </xdr:nvPicPr>
      <xdr:blipFill>
        <a:blip xmlns:r="http://schemas.openxmlformats.org/officeDocument/2006/relationships" r:embed="rId1"/>
        <a:stretch>
          <a:fillRect/>
        </a:stretch>
      </xdr:blipFill>
      <xdr:spPr>
        <a:xfrm>
          <a:off x="12657259" y="12977451"/>
          <a:ext cx="544746" cy="533396"/>
        </a:xfrm>
        <a:prstGeom prst="rect">
          <a:avLst/>
        </a:prstGeom>
      </xdr:spPr>
    </xdr:pic>
    <xdr:clientData/>
  </xdr:oneCellAnchor>
  <xdr:oneCellAnchor>
    <xdr:from>
      <xdr:col>95</xdr:col>
      <xdr:colOff>486019</xdr:colOff>
      <xdr:row>0</xdr:row>
      <xdr:rowOff>40299</xdr:rowOff>
    </xdr:from>
    <xdr:ext cx="545779" cy="527538"/>
    <xdr:pic>
      <xdr:nvPicPr>
        <xdr:cNvPr id="4" name="Picture 3">
          <a:extLst>
            <a:ext uri="{FF2B5EF4-FFF2-40B4-BE49-F238E27FC236}">
              <a16:creationId xmlns:a16="http://schemas.microsoft.com/office/drawing/2014/main" id="{385D9DF6-A359-4CEE-B829-72EE0A209BC8}"/>
            </a:ext>
          </a:extLst>
        </xdr:cNvPr>
        <xdr:cNvPicPr>
          <a:picLocks noChangeAspect="1"/>
        </xdr:cNvPicPr>
      </xdr:nvPicPr>
      <xdr:blipFill>
        <a:blip xmlns:r="http://schemas.openxmlformats.org/officeDocument/2006/relationships" r:embed="rId1"/>
        <a:stretch>
          <a:fillRect/>
        </a:stretch>
      </xdr:blipFill>
      <xdr:spPr>
        <a:xfrm>
          <a:off x="12144619" y="40299"/>
          <a:ext cx="545779" cy="527538"/>
        </a:xfrm>
        <a:prstGeom prst="rect">
          <a:avLst/>
        </a:prstGeom>
      </xdr:spPr>
    </xdr:pic>
    <xdr:clientData/>
  </xdr:oneCellAnchor>
  <xdr:oneCellAnchor>
    <xdr:from>
      <xdr:col>95</xdr:col>
      <xdr:colOff>465259</xdr:colOff>
      <xdr:row>93</xdr:row>
      <xdr:rowOff>23451</xdr:rowOff>
    </xdr:from>
    <xdr:ext cx="544746" cy="533396"/>
    <xdr:pic>
      <xdr:nvPicPr>
        <xdr:cNvPr id="5" name="Picture 4">
          <a:extLst>
            <a:ext uri="{FF2B5EF4-FFF2-40B4-BE49-F238E27FC236}">
              <a16:creationId xmlns:a16="http://schemas.microsoft.com/office/drawing/2014/main" id="{43BA4329-EA96-4031-BBE8-8E350A9D0998}"/>
            </a:ext>
          </a:extLst>
        </xdr:cNvPr>
        <xdr:cNvPicPr>
          <a:picLocks noChangeAspect="1"/>
        </xdr:cNvPicPr>
      </xdr:nvPicPr>
      <xdr:blipFill>
        <a:blip xmlns:r="http://schemas.openxmlformats.org/officeDocument/2006/relationships" r:embed="rId1"/>
        <a:stretch>
          <a:fillRect/>
        </a:stretch>
      </xdr:blipFill>
      <xdr:spPr>
        <a:xfrm>
          <a:off x="12123859" y="11977326"/>
          <a:ext cx="544746" cy="533396"/>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104</xdr:col>
      <xdr:colOff>387107</xdr:colOff>
      <xdr:row>0</xdr:row>
      <xdr:rowOff>22860</xdr:rowOff>
    </xdr:from>
    <xdr:ext cx="577649" cy="533069"/>
    <xdr:pic>
      <xdr:nvPicPr>
        <xdr:cNvPr id="3" name="Picture 2">
          <a:extLst>
            <a:ext uri="{FF2B5EF4-FFF2-40B4-BE49-F238E27FC236}">
              <a16:creationId xmlns:a16="http://schemas.microsoft.com/office/drawing/2014/main" id="{E3E1B37C-97F8-4210-96B0-D94EFD4B9DA5}"/>
            </a:ext>
          </a:extLst>
        </xdr:cNvPr>
        <xdr:cNvPicPr>
          <a:picLocks noChangeAspect="1"/>
        </xdr:cNvPicPr>
      </xdr:nvPicPr>
      <xdr:blipFill>
        <a:blip xmlns:r="http://schemas.openxmlformats.org/officeDocument/2006/relationships" r:embed="rId1"/>
        <a:stretch>
          <a:fillRect/>
        </a:stretch>
      </xdr:blipFill>
      <xdr:spPr>
        <a:xfrm>
          <a:off x="11750432" y="22860"/>
          <a:ext cx="577649" cy="533069"/>
        </a:xfrm>
        <a:prstGeom prst="rect">
          <a:avLst/>
        </a:prstGeom>
      </xdr:spPr>
    </xdr:pic>
    <xdr:clientData/>
  </xdr:oneCellAnchor>
  <xdr:oneCellAnchor>
    <xdr:from>
      <xdr:col>104</xdr:col>
      <xdr:colOff>387107</xdr:colOff>
      <xdr:row>0</xdr:row>
      <xdr:rowOff>22860</xdr:rowOff>
    </xdr:from>
    <xdr:ext cx="577649" cy="533069"/>
    <xdr:pic>
      <xdr:nvPicPr>
        <xdr:cNvPr id="2" name="Picture 1">
          <a:extLst>
            <a:ext uri="{FF2B5EF4-FFF2-40B4-BE49-F238E27FC236}">
              <a16:creationId xmlns:a16="http://schemas.microsoft.com/office/drawing/2014/main" id="{39AC7FD1-6E4B-456B-851F-2E4B441C53E8}"/>
            </a:ext>
          </a:extLst>
        </xdr:cNvPr>
        <xdr:cNvPicPr>
          <a:picLocks noChangeAspect="1"/>
        </xdr:cNvPicPr>
      </xdr:nvPicPr>
      <xdr:blipFill>
        <a:blip xmlns:r="http://schemas.openxmlformats.org/officeDocument/2006/relationships" r:embed="rId1"/>
        <a:stretch>
          <a:fillRect/>
        </a:stretch>
      </xdr:blipFill>
      <xdr:spPr>
        <a:xfrm>
          <a:off x="11750432" y="22860"/>
          <a:ext cx="577649" cy="53306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10</xdr:col>
      <xdr:colOff>200025</xdr:colOff>
      <xdr:row>0</xdr:row>
      <xdr:rowOff>28575</xdr:rowOff>
    </xdr:from>
    <xdr:to>
      <xdr:col>12</xdr:col>
      <xdr:colOff>495300</xdr:colOff>
      <xdr:row>2</xdr:row>
      <xdr:rowOff>114300</xdr:rowOff>
    </xdr:to>
    <xdr:pic>
      <xdr:nvPicPr>
        <xdr:cNvPr id="33802" name="Picture 5">
          <a:extLst>
            <a:ext uri="{FF2B5EF4-FFF2-40B4-BE49-F238E27FC236}">
              <a16:creationId xmlns:a16="http://schemas.microsoft.com/office/drawing/2014/main" id="{00000000-0008-0000-0700-00000A84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6105525" y="28575"/>
          <a:ext cx="1362075" cy="37147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xmlns="" w="1">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an-dc-002\vanusers\Documents%20and%20Settings\hpham\Local%20Settings\Temporary%20Internet%20Files\OLK86\TEMP\WINNT\Profiles\sgubins\Desktop\Growth\SWilson\CSFB\Education%20Models\APO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Witter\Companies\Darden%20(DRI)\DRI%20Mod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ENN_EQUITY\VOL1\DOCUME~1\palmern\LOCALS~1\Temp\COASTA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an-dc-002\vanusers\Witter\Companies\Darden%20(DRI)\DRI%20Mode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Comps\_astliv.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dummy.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INVEST\MandA\DEALS\Active\Airborne\Model\Model40a.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van-dc-002\vanusers\SECTOR\MEDA\Team%20Members\Nick\LBO%20Sheets\PagesJaunes%20LBO.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OXY_Current.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W:\Healthcare%20Research\CRRX\CRRX%20Model_NEW.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Models/KMPHwk.xlsx" TargetMode="External"/><Relationship Id="rId1" Type="http://schemas.openxmlformats.org/officeDocument/2006/relationships/externalLinkPath" Target="/Biotechnology%20-%20Kulkarni/Models/KMPHwk.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123files\Treasury\Fas133\200708\29%20Jun%202007\BarCap%20Mark%20to%20Market%20Model%2029.06.0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oneydew\resrch\Raymond%20Lai\Companies\Winpak\WPK%20Model%20-new-.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anusers\Documents%20and%20Settings\hpham\Local%20Settings\Temporary%20Internet%20Files\OLK86\TEMP\WINNT\Profiles\sgubins\Desktop\Growth\SWilson\CSFB\Education%20Models\APOL.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Business%20Income%20Trusts\GH%20Coverage\Energy%20Savings\SIF%20Forecast%20Model%20-%20Q4%202007%20result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NYC\Ikenson\FAC%20Models\TLB\TLB%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JedNames\Smart%20City\IPGP\IPGP%2002-18-21%20Publish.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Pubprod\Software\Bond%20Yields.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Working\BSX%20Old%20Sheets.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HC.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RPCWK.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Witter\Companies\McDonald's%20(MCD)\oldMCDincom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windows\TEMP\DCF%20-%20kmf.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van-dc-002\vanusers\Documents%20and%20Settings\hpham\Local%20Settings\Temporary%20Internet%20Files\OLK86\TEMP\WINNT\Profiles\sgubins\Desktop\GCAPPELL\Research\Outsourcing\Models\eva-fsrvf-eva.xl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CG%20Research%20Excel%20Toolkit%20-%20Quarterly%20Estimates2"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Business%20Income%20Trusts\GH%20Coverage\Arctic%20Glacier\Arctic%20Glacier%20Forecast%20Model%20-%20GCM.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Business%20Income%20Trusts\GH%20Coverage\ACS%20Media\ACS%20Forecast%20Model%20-%20GCM.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ataEFT\Business%20Income%20Trusts\GH%20Coverage\Arctic%20Glacier\Arctic%20Glacier%20Forecast%20Model%20-%20Losquadro%20acquisitio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van-dc-002\vanusers\Documents%20and%20Settings\martijay\Local%20Settings\Temporary%20Internet%20Files\OLK2EC\Yel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W:\Abramsky-Harris\Cognos\models\062304COGN%20Model_5.x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FRXwk_NEW.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nycmvifl26a\OILSD\E&amp;PS\BR\MODELS\BR_Current.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neydew\resrch\Rhonda%20Dyce\Broadcasting\Performance%20After%20Downtur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S:\Vicky%20V\reuters%20kurse\reuters%20kurs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ADAM\Jon's%20working%20files\IQW%20Pricing%20charts&amp;EV-EBITDA.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canaccord.na.bdvision.ipreo.com/Neil%20Maruoka/Indicators%20file%201a%20-%20Bloomberg.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APPS\SHEETS\R%20O%20T\Research\Coverage\ITRI\APPS\SHEETS\Energy%20Technology\Research\Fcel\apwr.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Witter\Sample%20best%20practices\EDS%20DCF%20template.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D:\Models\NEW%20Models\CAMD_link.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S:\Users\vickyv\AppData\Local\Microsoft\Windows\Temporary%20Internet%20Files\Content.Outlook\T34IG1MI\Saputo%20Share%20Price%20(for%20Preview)%20v8.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ocuments%20and%20Settings\mblack\Local%20Settings\Temporary%20Internet%20Files\OLK1C\Share%20Capital%20New.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C:\Users\s_pouliotte\AppData\Local\Microsoft\Windows\INetCache\Content.Outlook\N0I8DK0L\GIII%20-%20Model%20-%20compliance.xlsm"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DataEFT\Business%20Income%20Trusts\GH%20Coverage\Livingston\Livingston%20Forecast%20Model%20-%20NBF.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S:\Vicky%20V\NZ%20DATableAndCharts3%20=viki%202\NZ%20DATableAndCharts3.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SKulkarni\Downloads\Phillips.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N0002RSCH\F\Semis\COMPANY\SMTC\SMTCWKSH.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S:\123files\Treasury\Fas133\200607\31%20December%202006\31%20December%202006\BarCap%20Mark%20to%20Market%20Model%2031Dec0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F:\Software%20Group\Open%20Text\Model\OTEXmode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S:\Users\vickyv\AppData\Local\Temp\Temp1_Transactions.zip\Transactions.xlsm"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aablankaa.xls" TargetMode="External"/></Relationships>
</file>

<file path=xl/externalLinks/_rels/externalLink51.xml.rels><?xml version="1.0" encoding="UTF-8" standalone="yes"?>
<Relationships xmlns="http://schemas.openxmlformats.org/package/2006/relationships"><Relationship Id="rId1" Type="http://schemas.microsoft.com/office/2006/relationships/xlExternalLinkPath/xlPathMissing" Target="JH-RE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Specialty%20Pharma\IMS%20Data\Monthly\!Monthly%20-%20Sales%20-%20Master.xlsm"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S:\Vicky%20V\NZ%20DATableAndCharts3%20=viki%202\Daily%20Upda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oneydew\resrch\Raymond%20Lai\Companies\Saputo\SAP%20Model.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Users\vickyv\Downloads\Valuation%20-%20Broker-Dealer.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C:\Business%20Income%20Trusts\GH%20Coverage\Chemtrade%20Logistics\CHE%20Forecast%20Model%20-%20Q4%202005%20results%20actuals.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DataEFT\Business%20Income%20Trusts\GH%20Coverage\Superior%20Propane\SPF%20Forecast%20Model%20-%20NBF%20(with%20adjusted%20FCF%20analysi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Business%20Income%20Trusts\GH%20Coverage\Arctic%20Glacier\Arctic%20Glacier%20Forecast%20Model%20-%20Hometown%20acquisitio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Honeydew\resrch\Raymond%20Lai\Companies\jean%20coutu\report\PJC%20Model.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https://canaccord.na.bdvision.ipreo.com/Users/MG/Downloads/departments/Research/Wireless%20Communications/CoverageCompanies/FinancialModels/Openwave/OPWVSna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Business%20Income%20Trusts\GH%20Coverage\BFI\BFI%20Forecast%20Model%20%20-%202007%20roll%20forward.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Business%20Income%20Trusts\GH%20Coverage\BFI\BFI%20Forecast%20Model%20-%20Q3%202006%20preview.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ain\acctsw\FS98\QFS98.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van-dc-002\vanusers\Tire\InSights\2009\02-02-09\exhibit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van-dc-002\vanusers\FGL\initiating\FGL%20Comps.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http://www.onebox.com/m/msgp/@Home.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Shoppers\Generic%20piece\generic%20exhibits.xlsx"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Models/AVXSwk.xlsx" TargetMode="External"/><Relationship Id="rId1" Type="http://schemas.openxmlformats.org/officeDocument/2006/relationships/externalLinkPath" Target="/Biotechnology%20-%20Kulkarni/Models/AVXSwk.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Jia\Downloads\AVXSwk.xlsx"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research\restrict\SEMIS\Computing\Individual\David\OldSemiModels\intc.xls" TargetMode="External"/></Relationships>
</file>

<file path=xl/externalLinks/_rels/externalLink71.xml.rels><?xml version="1.0" encoding="UTF-8" standalone="yes"?>
<Relationships xmlns="http://schemas.openxmlformats.org/package/2006/relationships"><Relationship Id="rId1" Type="http://schemas.microsoft.com/office/2006/relationships/xlExternalLinkPath/xlPathMissing" Target="Exxon.xls" TargetMode="External"/></Relationships>
</file>

<file path=xl/externalLinks/_rels/externalLink72.xml.rels><?xml version="1.0" encoding="UTF-8" standalone="yes"?>
<Relationships xmlns="http://schemas.openxmlformats.org/package/2006/relationships"><Relationship Id="rId1" Type="http://schemas.microsoft.com/office/2006/relationships/xlExternalLinkPath/xlPathMissing" Target="ADRXwk.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S:\RESEARCH\jfenwick\Special%20Sits\Fairfax%20India\Old%20FIH%20Files\Fairfax%20India%20-%20Initiation.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S:\Users\nemishyah\Downloads\Nemishya%20Heda\Live%20models\19-080315\SP%20Earnings.xlsm"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SEMIS\Computing\DATA\MODELS\TMTA_Model.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Documents%20and%20Settings\kenny.hui\My%20Documents\0.%20Workbench\1.%20Clients\0.%20Globals\0.%20Morgan%20Stanley\TRAA%20Demo\Presentation.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rschukr005\share5\SECTOR\MEDA\Wilton\WORK%20IN%20PROG&#172;\CSFB%20sky.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DataEFT\Business%20Income%20Trusts\GH%20Coverage\PBB\PBB%20Forecast%20Model%20-%20NBF%20(with%20adjusted%20FCF%20analysis).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C:\Business%20Income%20Trusts\GH%20Coverage\Chemtrade%20Logistics\CHE%20Forecast%20Model%20-%20Q3%202006%20results.xls" TargetMode="External"/></Relationships>
</file>

<file path=xl/externalLinks/_rels/externalLink80.xml.rels><?xml version="1.0" encoding="UTF-8" standalone="yes"?>
<Relationships xmlns="http://schemas.openxmlformats.org/package/2006/relationships"><Relationship Id="rId1" Type="http://schemas.microsoft.com/office/2006/relationships/xlExternalLinkPath/xlPathMissing" Target="AGNwk.xls" TargetMode="External"/></Relationships>
</file>

<file path=xl/externalLinks/_rels/externalLink81.xml.rels><?xml version="1.0" encoding="UTF-8" standalone="yes"?>
<Relationships xmlns="http://schemas.openxmlformats.org/package/2006/relationships"><Relationship Id="rId1" Type="http://schemas.microsoft.com/office/2006/relationships/xlExternalLinkPath/xlPathMissing" Target="IPXLwk.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Documents%20and%20Settings\skulkarni1\Local%20Settings\Temporary%20Internet%20Files\OLK9A8\GIV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http://researchteamsites.worldnet.ml.com/Analyst/Equities/Team1069/Products/ZMH_10561888.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KAM%20Drive\KAMEXCEL\COMPANY\ACL.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KAM%20Drive\KAMEXCEL\COMPANY\STJ.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van-dc-002\vanusers\Documents%20and%20Settings\hpham\Local%20Settings\Temporary%20Internet%20Files\OLK86\Documents%20and%20Settings\sahmad2\Local%20Settings\Temporary%20Internet%20Files\OLK9\YHOO_Model.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C:\Documents%20and%20Settings\skulkarni1\Local%20Settings\Temporary%20Internet%20Files\OLK9A8\AMO.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PathMissing" Target="MRXwk.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van-dc-002\vanusers\Databox1"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DOCUME~1\EGLOVER\LOCALS~1\Temp\notesE1EF34\AGE%20Mode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C:\Alternative%20Energy\GH%20Coverage\5N%20Plus\5N%20Plus%20Model%20-%20Q408%20actuals.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AGNwk_NEW.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Working\Models\BSX%20Old%20Sheets.xls" TargetMode="External"/></Relationships>
</file>

<file path=xl/externalLinks/_rels/externalLink94.xml.rels><?xml version="1.0" encoding="UTF-8" standalone="yes"?>
<Relationships xmlns="http://schemas.openxmlformats.org/package/2006/relationships"><Relationship Id="rId1" Type="http://schemas.microsoft.com/office/2006/relationships/xlExternalLinkPath/xlPathMissing" Target="mmr_sensitivity.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van-dc-002\vanusers\Documents%20and%20Settings\hpham\Local%20Settings\Temporary%20Internet%20Files\OLK86\TEMP\WINNT\Profiles\sgubins\Desktop\VDF\Cappelli\Education\APOL_VDF.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Documents%20and%20Settings\mblack\Local%20Settings\Temporary%20Internet%20Files\OLK1C\Opsys%20Scenarios.xls" TargetMode="External"/></Relationships>
</file>

<file path=xl/externalLinks/_rels/externalLink97.xml.rels><?xml version="1.0" encoding="UTF-8" standalone="yes"?>
<Relationships xmlns="http://schemas.openxmlformats.org/package/2006/relationships"><Relationship Id="rId1" Type="http://schemas.microsoft.com/office/2006/relationships/xlExternalLinkPath/xlPathMissing" Target="PRXwk.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Honeydew\resrch\raymond%20lai\USDA%20Cheese%20data.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C:\Users\SKulkarni\Downloads\SGY_Current.xls"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FRXwk.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D:\Specialty%20Models\AGN\AGNspinWK.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Test%20Models\jdsu0127x1.xls" TargetMode="External"/></Relationships>
</file>

<file path=xl/externalLinks/_rels/externalLink103.xml.rels><?xml version="1.0" encoding="UTF-8" standalone="yes"?>
<Relationships xmlns="http://schemas.openxmlformats.org/package/2006/relationships"><Relationship Id="rId1" Type="http://schemas.microsoft.com/office/2006/relationships/xlExternalLinkPath/xlPathMissing" Target="COG_Current.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C:\Applications\Microsoft%20Office%202011\Office\Startup\Excel\E&amp;PS\EOG\MODELS\EOG%203Q00E.xls" TargetMode="External"/></Relationships>
</file>

<file path=xl/externalLinks/_rels/externalLink105.xml.rels><?xml version="1.0" encoding="UTF-8" standalone="yes"?>
<Relationships xmlns="http://schemas.openxmlformats.org/package/2006/relationships"><Relationship Id="rId1" Type="http://schemas.microsoft.com/office/2006/relationships/xlExternalLinkPath/xlPathMissing" Target="KOSPwk_28.xls" TargetMode="External"/></Relationships>
</file>

<file path=xl/externalLinks/_rels/externalLink106.xml.rels><?xml version="1.0" encoding="UTF-8" standalone="yes"?>
<Relationships xmlns="http://schemas.openxmlformats.org/package/2006/relationships"><Relationship Id="rId1" Type="http://schemas.microsoft.com/office/2006/relationships/xlExternalLinkPath/xlPathMissing" Target="WEC.xls" TargetMode="External"/></Relationships>
</file>

<file path=xl/externalLinks/_rels/externalLink107.xml.rels><?xml version="1.0" encoding="UTF-8" standalone="yes"?>
<Relationships xmlns="http://schemas.openxmlformats.org/package/2006/relationships"><Relationship Id="rId1" Type="http://schemas.microsoft.com/office/2006/relationships/xlExternalLinkPath/xlPathMissing" Target="TAROwk.xls" TargetMode="External"/></Relationships>
</file>

<file path=xl/externalLinks/_rels/externalLink108.xml.rels><?xml version="1.0" encoding="UTF-8" standalone="yes"?>
<Relationships xmlns="http://schemas.openxmlformats.org/package/2006/relationships"><Relationship Id="rId3" Type="http://schemas.openxmlformats.org/officeDocument/2006/relationships/externalLinkPath" Target="../../Models/BIIBwk.xlsx" TargetMode="External"/><Relationship Id="rId2" Type="http://schemas.openxmlformats.org/officeDocument/2006/relationships/externalLinkPath" Target="file:///L:\Biotechnology%20-%20Kulkarni\Models\BIIBwk.xlsx" TargetMode="External"/><Relationship Id="rId1" Type="http://schemas.openxmlformats.org/officeDocument/2006/relationships/externalLinkPath" Target="/Biotechnology%20-%20Kulkarni/Models/BIIBwk.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C:\Finance\Restricted\Confidential\Share%20capital\Resolution%20Scenarios.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Documents%20and%20Settings\kenny.hui\My%20Documents\0.%20Workbench\0.%20Training\2011%2007%2019%20-%20TRDA%202.3\2011%2007%2019%20Workbook%203.xlsx" TargetMode="External"/></Relationships>
</file>

<file path=xl/externalLinks/_rels/externalLink111.xml.rels><?xml version="1.0" encoding="UTF-8" standalone="yes"?>
<Relationships xmlns="http://schemas.openxmlformats.org/package/2006/relationships"><Relationship Id="rId1" Type="http://schemas.microsoft.com/office/2006/relationships/xlExternalLinkPath/xlPathMissing" Target="TEVAwk.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W:\Healthcare%20Research\HTL\HTL%20Model_NEW.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Users\SKulkarni\Downloads\Monthly_02_05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S:\Users\vickyv\AppData\Local\Temp\Temp1_Starmine%20Score(GDR)%20(3).zip\Starmine%20Score(GDR).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S:\Users\vickyv\AppData\Local\Microsoft\Windows\Temporary%20Internet%20Files\Content.Outlook\T34IG1MI\Stock%20price%20index.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S:\Vicky%20V\New%20folder\Citi%20Baseline%20for%20Casey_TRMSO.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192.168.1.12\Albatross\CREDIT\Marco\Notes\Media%20LBOs\Wolters%20Kluwer\Wolters%20Kluwer%20credit.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WINNT\Profiles\harrial\Desktop\DRI%20EVA%20-%20old.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Vicky%20V\04051271\04051271%20-%20STARM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rterly P&amp;L"/>
      <sheetName val="__FDSCACHE__"/>
      <sheetName val="Qtr Comparison"/>
      <sheetName val="Annual"/>
      <sheetName val="Cash Flow"/>
      <sheetName val="Balance Sheet"/>
      <sheetName val="Site ROIC (2)"/>
      <sheetName val="Margin Analysis"/>
      <sheetName val="New Fac Assum."/>
      <sheetName val="APOL Site Economics"/>
      <sheetName val="I"/>
      <sheetName val=""/>
      <sheetName val="Buy-Back"/>
      <sheetName val="E"/>
      <sheetName val="Enrollment Information"/>
      <sheetName val="Sheet2"/>
      <sheetName val="Enrollment Analysis"/>
      <sheetName val="Qualitative"/>
      <sheetName val="Five Largest Mkts"/>
      <sheetName val="Growth in Campuses"/>
      <sheetName val="Consolidated Enrollment"/>
      <sheetName val="Graphics"/>
      <sheetName val="Chart6"/>
      <sheetName val="Operating Margin"/>
      <sheetName val="Module2"/>
    </sheetNames>
    <sheetDataSet>
      <sheetData sheetId="0">
        <row r="24">
          <cell r="AD24">
            <v>-0.63400000000000001</v>
          </cell>
          <cell r="AE24">
            <v>0.93</v>
          </cell>
          <cell r="AF24">
            <v>0.50700000000000001</v>
          </cell>
          <cell r="AG24">
            <v>0.86899999999999999</v>
          </cell>
          <cell r="AH24">
            <v>1.002</v>
          </cell>
          <cell r="AI24">
            <v>-0.38100000000000001</v>
          </cell>
          <cell r="AJ24">
            <v>1.5720000000000001</v>
          </cell>
          <cell r="AK24">
            <v>1.19</v>
          </cell>
          <cell r="AL24">
            <v>3.383</v>
          </cell>
          <cell r="AM24">
            <v>1.661</v>
          </cell>
          <cell r="AN24">
            <v>0.89600000000000002</v>
          </cell>
          <cell r="AO24">
            <v>3.8919999999999999</v>
          </cell>
        </row>
        <row r="25">
          <cell r="AD25">
            <v>0.43663911845730058</v>
          </cell>
          <cell r="AE25">
            <v>0.4610808130887451</v>
          </cell>
          <cell r="AF25">
            <v>0.39180834621329214</v>
          </cell>
          <cell r="AG25">
            <v>0.43190854870775386</v>
          </cell>
          <cell r="AH25">
            <v>0.40827485943650826</v>
          </cell>
          <cell r="AI25">
            <v>0.41100323624595542</v>
          </cell>
          <cell r="AJ25">
            <v>0.40484161730620621</v>
          </cell>
          <cell r="AK25">
            <v>0.40484161730620621</v>
          </cell>
          <cell r="AL25">
            <v>0.40748093072354397</v>
          </cell>
          <cell r="AM25">
            <v>0.3950059453032102</v>
          </cell>
          <cell r="AN25">
            <v>0.51317296678121327</v>
          </cell>
          <cell r="AO25">
            <v>0.43529806509338959</v>
          </cell>
        </row>
        <row r="26">
          <cell r="AD26">
            <v>-0.81799999999999906</v>
          </cell>
          <cell r="AE26">
            <v>1.0870000000000024</v>
          </cell>
          <cell r="AF26">
            <v>0.78700000000000003</v>
          </cell>
          <cell r="AG26">
            <v>1.1430000000000047</v>
          </cell>
          <cell r="AH26">
            <v>1.4522289999999944</v>
          </cell>
          <cell r="AI26">
            <v>-0.54599999999999838</v>
          </cell>
          <cell r="AJ26">
            <v>2.3110000000000031</v>
          </cell>
          <cell r="AK26">
            <v>1.7020000000000062</v>
          </cell>
          <cell r="AL26">
            <v>4.919229000000005</v>
          </cell>
          <cell r="AM26">
            <v>2.5440000000000027</v>
          </cell>
          <cell r="AN26">
            <v>0.85000000000000309</v>
          </cell>
          <cell r="AO26">
            <v>5.0490000000000084</v>
          </cell>
        </row>
        <row r="28">
          <cell r="AD28">
            <v>51.083872289999988</v>
          </cell>
          <cell r="AE28">
            <v>51.083872289999988</v>
          </cell>
          <cell r="AF28">
            <v>51.083872289999988</v>
          </cell>
          <cell r="AG28">
            <v>51.083872289999988</v>
          </cell>
          <cell r="AH28">
            <v>51.576748710581256</v>
          </cell>
          <cell r="AI28">
            <v>51.576748710581256</v>
          </cell>
          <cell r="AJ28">
            <v>51.576748710581256</v>
          </cell>
          <cell r="AK28">
            <v>51.576748710581256</v>
          </cell>
          <cell r="AL28">
            <v>51.576748710581256</v>
          </cell>
          <cell r="AM28">
            <v>51.576748710581256</v>
          </cell>
          <cell r="AN28">
            <v>73.473749999999995</v>
          </cell>
          <cell r="AO28">
            <v>75.667500000000018</v>
          </cell>
        </row>
        <row r="29">
          <cell r="AD29">
            <v>50.197499999999991</v>
          </cell>
          <cell r="AE29">
            <v>50.197499999999991</v>
          </cell>
          <cell r="AF29">
            <v>50.197499999999991</v>
          </cell>
          <cell r="AG29">
            <v>50.197499999999991</v>
          </cell>
          <cell r="AM29">
            <v>75.296249999999986</v>
          </cell>
          <cell r="AN29">
            <v>75.465000000000003</v>
          </cell>
          <cell r="AO29">
            <v>75.667500000000018</v>
          </cell>
        </row>
        <row r="31">
          <cell r="AD31">
            <v>-1.6012881626440996E-2</v>
          </cell>
          <cell r="AE31">
            <v>2.1278731452251124E-2</v>
          </cell>
          <cell r="AF31">
            <v>1.5406036479228702E-2</v>
          </cell>
          <cell r="AG31">
            <v>2.2374967847215346E-2</v>
          </cell>
          <cell r="AH31">
            <v>2.8156660439165326E-2</v>
          </cell>
          <cell r="AI31">
            <v>-1.0586165542613652E-2</v>
          </cell>
          <cell r="AJ31">
            <v>4.4807012031099366E-2</v>
          </cell>
          <cell r="AK31">
            <v>3.2999365848953396E-2</v>
          </cell>
          <cell r="AL31">
            <v>9.5376872776604421E-2</v>
          </cell>
          <cell r="AM31">
            <v>4.9324551539211059E-2</v>
          </cell>
          <cell r="AN31">
            <v>1.1568757549464988E-2</v>
          </cell>
          <cell r="AO31">
            <v>6.672613737734176E-2</v>
          </cell>
          <cell r="AQ31">
            <v>0.18225718908679181</v>
          </cell>
        </row>
        <row r="32">
          <cell r="AD32" t="str">
            <v>N/A</v>
          </cell>
          <cell r="AE32" t="str">
            <v>N/A</v>
          </cell>
          <cell r="AF32" t="str">
            <v>N/A</v>
          </cell>
          <cell r="AG32">
            <v>0.7354497754927185</v>
          </cell>
          <cell r="AH32" t="str">
            <v>NM</v>
          </cell>
          <cell r="AI32">
            <v>-0.33889690877790368</v>
          </cell>
          <cell r="AJ32">
            <v>1.1057181971418286</v>
          </cell>
          <cell r="AK32">
            <v>1.1419763541028236</v>
          </cell>
          <cell r="AL32">
            <v>3.2626596573399969</v>
          </cell>
          <cell r="AM32">
            <v>0.75178983479879036</v>
          </cell>
          <cell r="AN32" t="str">
            <v>NM</v>
          </cell>
          <cell r="AO32">
            <v>0.48918962351314366</v>
          </cell>
        </row>
        <row r="34">
          <cell r="AD34">
            <v>-1.6295632252602204E-2</v>
          </cell>
          <cell r="AE34">
            <v>2.1654464863788088E-2</v>
          </cell>
          <cell r="AF34">
            <v>1.5678071617112408E-2</v>
          </cell>
          <cell r="AG34">
            <v>2.2770058269834251E-2</v>
          </cell>
          <cell r="AM34">
            <v>3.3786543154539612E-2</v>
          </cell>
          <cell r="AN34">
            <v>1.12634996355927E-2</v>
          </cell>
          <cell r="AO34">
            <v>6.672613737734176E-2</v>
          </cell>
        </row>
        <row r="35">
          <cell r="AM35">
            <v>0.19994852470299485</v>
          </cell>
          <cell r="AN35">
            <v>-2.063982949279652</v>
          </cell>
          <cell r="AO35">
            <v>0.48918962351314366</v>
          </cell>
        </row>
        <row r="37">
          <cell r="AD37">
            <v>25050</v>
          </cell>
          <cell r="AE37">
            <v>24193</v>
          </cell>
          <cell r="AF37">
            <v>24987</v>
          </cell>
          <cell r="AG37">
            <v>24211.25</v>
          </cell>
          <cell r="AH37">
            <v>25750</v>
          </cell>
          <cell r="AI37">
            <v>28859</v>
          </cell>
          <cell r="AJ37">
            <v>28111</v>
          </cell>
          <cell r="AK37">
            <v>30236</v>
          </cell>
          <cell r="AL37">
            <v>30236</v>
          </cell>
          <cell r="AM37">
            <v>31802</v>
          </cell>
          <cell r="AN37">
            <v>36401</v>
          </cell>
          <cell r="AO37">
            <v>36136</v>
          </cell>
        </row>
        <row r="38">
          <cell r="AH38">
            <v>0.13862480654432896</v>
          </cell>
          <cell r="AI38">
            <v>0.15205588822355298</v>
          </cell>
          <cell r="AJ38">
            <v>0.16194767081387185</v>
          </cell>
          <cell r="AK38">
            <v>0.21006923600272143</v>
          </cell>
          <cell r="AL38">
            <v>0.24884093138520313</v>
          </cell>
          <cell r="AM38">
            <v>0.23502912621359218</v>
          </cell>
          <cell r="AN38">
            <v>0.26133961675733741</v>
          </cell>
          <cell r="AO38">
            <v>0.28547543666180508</v>
          </cell>
        </row>
        <row r="39">
          <cell r="AD39">
            <v>46</v>
          </cell>
          <cell r="AE39">
            <v>49</v>
          </cell>
          <cell r="AF39">
            <v>51</v>
          </cell>
          <cell r="AG39">
            <v>51</v>
          </cell>
          <cell r="AH39">
            <v>56</v>
          </cell>
          <cell r="AI39">
            <v>59</v>
          </cell>
          <cell r="AJ39">
            <v>60</v>
          </cell>
          <cell r="AK39">
            <v>60</v>
          </cell>
          <cell r="AL39">
            <v>60</v>
          </cell>
          <cell r="AM39">
            <v>61</v>
          </cell>
          <cell r="AN39">
            <v>62</v>
          </cell>
          <cell r="AO39">
            <v>62</v>
          </cell>
        </row>
        <row r="40">
          <cell r="AD40">
            <v>870.49197524388967</v>
          </cell>
          <cell r="AE40">
            <v>1082.1030400259936</v>
          </cell>
          <cell r="AF40">
            <v>1139.2842618950795</v>
          </cell>
          <cell r="AG40">
            <v>4099.051829588554</v>
          </cell>
          <cell r="AH40">
            <v>1076.6354888937069</v>
          </cell>
          <cell r="AI40">
            <v>968.55618670915055</v>
          </cell>
          <cell r="AJ40">
            <v>1175.6874074074074</v>
          </cell>
          <cell r="AK40">
            <v>1195.3987077313318</v>
          </cell>
          <cell r="AL40">
            <v>4427.4568840267739</v>
          </cell>
          <cell r="AM40">
            <v>1144.7428027982849</v>
          </cell>
          <cell r="AN40">
            <v>1011.6164978080143</v>
          </cell>
          <cell r="AO40">
            <v>1197.0685305430331</v>
          </cell>
        </row>
        <row r="41">
          <cell r="AH41">
            <v>6.8968258023875073E-2</v>
          </cell>
          <cell r="AI41">
            <v>0.11265377999353277</v>
          </cell>
          <cell r="AJ41">
            <v>8.6483785665333546E-2</v>
          </cell>
          <cell r="AK41">
            <v>4.9254121831641795E-2</v>
          </cell>
          <cell r="AL41">
            <v>8.0117321783458317E-2</v>
          </cell>
          <cell r="AM41">
            <v>6.325939893971122E-2</v>
          </cell>
          <cell r="AN41">
            <v>4.4458247946532747E-2</v>
          </cell>
          <cell r="AO41">
            <v>1.8186061193574243E-2</v>
          </cell>
        </row>
        <row r="44">
          <cell r="AD44">
            <v>0.69762845849802368</v>
          </cell>
          <cell r="AE44">
            <v>0.65176594227376794</v>
          </cell>
          <cell r="AF44">
            <v>0.67777976084240588</v>
          </cell>
          <cell r="AG44">
            <v>0.67028219599794769</v>
          </cell>
          <cell r="AH44">
            <v>0.65082829631316019</v>
          </cell>
          <cell r="AI44">
            <v>0.68774165000901033</v>
          </cell>
          <cell r="AJ44">
            <v>0.61831225092976916</v>
          </cell>
          <cell r="AK44">
            <v>0.66331272866879809</v>
          </cell>
          <cell r="AL44">
            <v>0.65343073718162004</v>
          </cell>
          <cell r="AM44">
            <v>0.64469528897548201</v>
          </cell>
          <cell r="AN44">
            <v>0.68597966754453032</v>
          </cell>
          <cell r="AO44">
            <v>0.58542910155813377</v>
          </cell>
        </row>
        <row r="45">
          <cell r="AD45">
            <v>0.19449532439988429</v>
          </cell>
          <cell r="AE45">
            <v>0.13680891791464925</v>
          </cell>
          <cell r="AF45">
            <v>0.15059789398536499</v>
          </cell>
          <cell r="AG45">
            <v>0.16225756798358132</v>
          </cell>
          <cell r="AH45">
            <v>0.14807757176117495</v>
          </cell>
          <cell r="AI45">
            <v>0.16608094758622086</v>
          </cell>
          <cell r="AJ45">
            <v>0.12595303660909299</v>
          </cell>
          <cell r="AK45">
            <v>0.14144106413650259</v>
          </cell>
          <cell r="AL45">
            <v>0.14398893102972793</v>
          </cell>
          <cell r="AM45">
            <v>0.13729163063116959</v>
          </cell>
          <cell r="AN45">
            <v>0.14456432475292386</v>
          </cell>
          <cell r="AO45">
            <v>0.12335412335412334</v>
          </cell>
        </row>
        <row r="46">
          <cell r="AD46">
            <v>0.17907066422442877</v>
          </cell>
          <cell r="AE46">
            <v>0.13662125136058251</v>
          </cell>
          <cell r="AF46">
            <v>0.1262537926111012</v>
          </cell>
          <cell r="AG46">
            <v>0.14778860954335557</v>
          </cell>
          <cell r="AH46">
            <v>0.11465928708355569</v>
          </cell>
          <cell r="AI46">
            <v>0.18251062055692577</v>
          </cell>
          <cell r="AJ46">
            <v>0.1437752013809665</v>
          </cell>
          <cell r="AK46">
            <v>0.11758150129827816</v>
          </cell>
          <cell r="AL46">
            <v>0.13817087175606332</v>
          </cell>
          <cell r="AM46">
            <v>0.10612777944318402</v>
          </cell>
          <cell r="AN46">
            <v>0.14028827910401268</v>
          </cell>
          <cell r="AO46">
            <v>0.10855520532939887</v>
          </cell>
        </row>
        <row r="47">
          <cell r="AD47">
            <v>1.0679167068350526</v>
          </cell>
          <cell r="AE47">
            <v>0.9223435799271853</v>
          </cell>
          <cell r="AF47">
            <v>0.9519543101909691</v>
          </cell>
          <cell r="AG47">
            <v>0.97746536685479735</v>
          </cell>
          <cell r="AH47">
            <v>0.91234862876459422</v>
          </cell>
          <cell r="AI47">
            <v>1.0344836161219548</v>
          </cell>
          <cell r="AJ47">
            <v>0.88898176216975555</v>
          </cell>
          <cell r="AK47">
            <v>0.91948835305850463</v>
          </cell>
          <cell r="AL47">
            <v>0.9343649866749969</v>
          </cell>
          <cell r="AM47">
            <v>0.88767741405666423</v>
          </cell>
          <cell r="AN47">
            <v>0.97006314954832484</v>
          </cell>
          <cell r="AO47">
            <v>0.81666778440971977</v>
          </cell>
        </row>
        <row r="48">
          <cell r="AD48">
            <v>-6.7916706835052479E-2</v>
          </cell>
          <cell r="AE48">
            <v>7.7656420072814716E-2</v>
          </cell>
          <cell r="AF48">
            <v>4.804568980903088E-2</v>
          </cell>
          <cell r="AG48">
            <v>2.2534633145202647E-2</v>
          </cell>
          <cell r="AH48">
            <v>8.7651371235405728E-2</v>
          </cell>
          <cell r="AI48">
            <v>-3.4483616121954802E-2</v>
          </cell>
          <cell r="AJ48">
            <v>0.11101823783024443</v>
          </cell>
          <cell r="AK48">
            <v>8.0511646941495416E-2</v>
          </cell>
          <cell r="AL48">
            <v>6.5635013325003155E-2</v>
          </cell>
          <cell r="AM48">
            <v>0.11232258594333575</v>
          </cell>
          <cell r="AN48">
            <v>2.9936850451675108E-2</v>
          </cell>
          <cell r="AO48">
            <v>0.18333221559028026</v>
          </cell>
        </row>
        <row r="49">
          <cell r="AH49">
            <v>8.8379443303953253E-2</v>
          </cell>
          <cell r="AI49">
            <v>-3.4457707791501001E-2</v>
          </cell>
          <cell r="AJ49">
            <v>0.11344830460522116</v>
          </cell>
          <cell r="AK49">
            <v>8.1370112886963664E-2</v>
          </cell>
          <cell r="AL49">
            <v>6.6716658046322583E-2</v>
          </cell>
          <cell r="AM49">
            <v>0.1157632457998934</v>
          </cell>
          <cell r="AN49">
            <v>4.9443547701979527E-2</v>
          </cell>
          <cell r="AO49">
            <v>0.19987481277803873</v>
          </cell>
        </row>
        <row r="50">
          <cell r="AD50">
            <v>-3.9429287573508096E-2</v>
          </cell>
          <cell r="AE50">
            <v>4.0798708854108114E-2</v>
          </cell>
          <cell r="AF50">
            <v>2.8092093521327861E-2</v>
          </cell>
          <cell r="AG50">
            <v>1.1729091841970289E-2</v>
          </cell>
          <cell r="AH50">
            <v>5.2296338511954886E-2</v>
          </cell>
          <cell r="AI50">
            <v>-2.0295478375576614E-2</v>
          </cell>
          <cell r="AJ50">
            <v>6.75197094881963E-2</v>
          </cell>
          <cell r="AK50">
            <v>4.7887943338040237E-2</v>
          </cell>
          <cell r="AL50">
            <v>3.9530892130842633E-2</v>
          </cell>
          <cell r="AM50">
            <v>7.0036075461338637E-2</v>
          </cell>
          <cell r="AN50">
            <v>2.4070455639566252E-2</v>
          </cell>
          <cell r="AO50">
            <v>0.11286969351485499</v>
          </cell>
        </row>
        <row r="53">
          <cell r="AH53">
            <v>0.26041053060854602</v>
          </cell>
          <cell r="AI53">
            <v>0.29762649848346245</v>
          </cell>
          <cell r="AJ53">
            <v>0.28540893238834508</v>
          </cell>
          <cell r="AK53">
            <v>0.27230900920179768</v>
          </cell>
          <cell r="AL53">
            <v>0.27858936900917519</v>
          </cell>
          <cell r="AM53">
            <v>0.31093615185504753</v>
          </cell>
          <cell r="AN53">
            <v>0.33673431528957831</v>
          </cell>
          <cell r="AO53">
            <v>0.32744034074333395</v>
          </cell>
        </row>
        <row r="54">
          <cell r="AH54">
            <v>0.24701580073138762</v>
          </cell>
          <cell r="AI54">
            <v>0.27838043252953759</v>
          </cell>
          <cell r="AJ54">
            <v>0.21871580765908449</v>
          </cell>
          <cell r="AK54">
            <v>0.24157362544765104</v>
          </cell>
          <cell r="AL54">
            <v>0.24485984169996478</v>
          </cell>
          <cell r="AM54">
            <v>0.29574503402866137</v>
          </cell>
          <cell r="AN54">
            <v>0.30926386336612266</v>
          </cell>
          <cell r="AO54">
            <v>0.23744270661059397</v>
          </cell>
        </row>
        <row r="55">
          <cell r="AH55">
            <v>5.0856120623562484E-2</v>
          </cell>
          <cell r="AI55">
            <v>0.10731102850061958</v>
          </cell>
          <cell r="AJ55">
            <v>0.18271604938271602</v>
          </cell>
          <cell r="AK55">
            <v>0.19151457691396057</v>
          </cell>
          <cell r="AL55">
            <v>0.13318998229193002</v>
          </cell>
          <cell r="AM55">
            <v>0.21279182879377423</v>
          </cell>
          <cell r="AN55">
            <v>0.14256938227394822</v>
          </cell>
          <cell r="AO55">
            <v>0.27998144282069126</v>
          </cell>
        </row>
        <row r="56">
          <cell r="AH56">
            <v>-9.2877492877492807E-2</v>
          </cell>
          <cell r="AI56">
            <v>0.32166890982503382</v>
          </cell>
          <cell r="AJ56">
            <v>0.35192307692307701</v>
          </cell>
          <cell r="AK56">
            <v>0.18150975402883818</v>
          </cell>
          <cell r="AL56">
            <v>0.19386196361616448</v>
          </cell>
          <cell r="AM56">
            <v>0.21074120603015079</v>
          </cell>
          <cell r="AN56">
            <v>8.9613034623217125E-3</v>
          </cell>
          <cell r="AO56">
            <v>-1.3208697419223814E-2</v>
          </cell>
        </row>
        <row r="57">
          <cell r="AH57">
            <v>0.15755612338017921</v>
          </cell>
          <cell r="AI57">
            <v>0.25455609053683093</v>
          </cell>
          <cell r="AJ57">
            <v>0.23306288032454359</v>
          </cell>
          <cell r="AK57">
            <v>0.22573287466347591</v>
          </cell>
          <cell r="AL57">
            <v>0.21868883003778805</v>
          </cell>
          <cell r="AM57">
            <v>0.27163073041901509</v>
          </cell>
          <cell r="AN57">
            <v>0.22966284074605459</v>
          </cell>
          <cell r="AO57">
            <v>0.20289521302845848</v>
          </cell>
        </row>
        <row r="58">
          <cell r="AH58">
            <v>0.15918823206442201</v>
          </cell>
          <cell r="AI58">
            <v>0.25616073121191585</v>
          </cell>
          <cell r="AJ58">
            <v>0.23818739317978355</v>
          </cell>
          <cell r="AK58">
            <v>0.22538587873561045</v>
          </cell>
          <cell r="AL58">
            <v>0.22065731622818974</v>
          </cell>
          <cell r="AM58">
            <v>0.27269937049683146</v>
          </cell>
          <cell r="AN58">
            <v>0.23088549610475884</v>
          </cell>
          <cell r="AO58">
            <v>0.20063560200066921</v>
          </cell>
        </row>
        <row r="59">
          <cell r="AH59" t="str">
            <v>NM</v>
          </cell>
          <cell r="AI59">
            <v>-0.36157024793388504</v>
          </cell>
          <cell r="AJ59">
            <v>0.92513634110064369</v>
          </cell>
          <cell r="AK59">
            <v>1.2349304482225705</v>
          </cell>
          <cell r="AL59">
            <v>3.126356361829032</v>
          </cell>
          <cell r="AM59">
            <v>0.71336904583884064</v>
          </cell>
          <cell r="AN59" t="str">
            <v>NM</v>
          </cell>
          <cell r="AO59">
            <v>1.302601081637909</v>
          </cell>
        </row>
        <row r="60">
          <cell r="AH60">
            <v>9.6483762582295629E-3</v>
          </cell>
          <cell r="AI60">
            <v>9.6483762582295629E-3</v>
          </cell>
          <cell r="AJ60">
            <v>9.6483762582295629E-3</v>
          </cell>
          <cell r="AK60">
            <v>9.6483762582295629E-3</v>
          </cell>
          <cell r="AL60">
            <v>9.6483762582295629E-3</v>
          </cell>
          <cell r="AM60">
            <v>0</v>
          </cell>
          <cell r="AN60">
            <v>0.42455179585460079</v>
          </cell>
          <cell r="AO60">
            <v>0.46708549669545985</v>
          </cell>
        </row>
        <row r="61">
          <cell r="AH61" t="str">
            <v>NM</v>
          </cell>
          <cell r="AI61">
            <v>-0.33889690877790368</v>
          </cell>
          <cell r="AJ61">
            <v>1.1057181971418286</v>
          </cell>
          <cell r="AK61">
            <v>1.1419763541028236</v>
          </cell>
          <cell r="AL61">
            <v>3.2626596573399969</v>
          </cell>
          <cell r="AM61">
            <v>0.75178983479879036</v>
          </cell>
          <cell r="AN61" t="str">
            <v>NM</v>
          </cell>
          <cell r="AO61">
            <v>0.48918962351314366</v>
          </cell>
        </row>
        <row r="68">
          <cell r="AD68" t="str">
            <v>2Q93</v>
          </cell>
          <cell r="AE68" t="str">
            <v>3Q93</v>
          </cell>
          <cell r="AF68" t="str">
            <v>4Q93</v>
          </cell>
          <cell r="AG68">
            <v>1993</v>
          </cell>
          <cell r="AH68" t="str">
            <v>1Q94</v>
          </cell>
          <cell r="AI68" t="str">
            <v>2Q94</v>
          </cell>
          <cell r="AJ68" t="str">
            <v>3Q94</v>
          </cell>
          <cell r="AK68" t="str">
            <v>4Q94</v>
          </cell>
          <cell r="AL68">
            <v>1994</v>
          </cell>
          <cell r="AM68" t="str">
            <v>1Q95</v>
          </cell>
          <cell r="AN68" t="str">
            <v>2Q95</v>
          </cell>
          <cell r="AO68" t="str">
            <v>3Q95</v>
          </cell>
        </row>
        <row r="69">
          <cell r="AH69">
            <v>25368.5</v>
          </cell>
          <cell r="AI69">
            <v>27304.5</v>
          </cell>
          <cell r="AJ69">
            <v>28485</v>
          </cell>
          <cell r="AK69">
            <v>29173.5</v>
          </cell>
          <cell r="AM69">
            <v>31019</v>
          </cell>
          <cell r="AN69">
            <v>34101.5</v>
          </cell>
          <cell r="AO69">
            <v>36268.5</v>
          </cell>
        </row>
        <row r="70">
          <cell r="AD70">
            <v>25050</v>
          </cell>
          <cell r="AE70">
            <v>24193</v>
          </cell>
          <cell r="AF70">
            <v>24987</v>
          </cell>
          <cell r="AG70">
            <v>24211.25</v>
          </cell>
          <cell r="AH70">
            <v>25750</v>
          </cell>
          <cell r="AI70">
            <v>28859</v>
          </cell>
          <cell r="AJ70">
            <v>28111</v>
          </cell>
          <cell r="AK70">
            <v>30236</v>
          </cell>
          <cell r="AL70">
            <v>30236</v>
          </cell>
          <cell r="AM70">
            <v>31802</v>
          </cell>
          <cell r="AN70">
            <v>36401</v>
          </cell>
          <cell r="AO70">
            <v>36136</v>
          </cell>
        </row>
        <row r="71">
          <cell r="AH71">
            <v>0.13862480654432896</v>
          </cell>
          <cell r="AI71">
            <v>0.15205588822355298</v>
          </cell>
          <cell r="AJ71">
            <v>0.16194767081387185</v>
          </cell>
          <cell r="AK71">
            <v>0.21006923600272143</v>
          </cell>
          <cell r="AL71">
            <v>0.24884093138520313</v>
          </cell>
          <cell r="AM71">
            <v>0.23502912621359218</v>
          </cell>
          <cell r="AN71">
            <v>0.26133961675733741</v>
          </cell>
          <cell r="AO71">
            <v>0.28547543666180508</v>
          </cell>
        </row>
        <row r="72">
          <cell r="AD72">
            <v>46</v>
          </cell>
          <cell r="AE72">
            <v>49</v>
          </cell>
          <cell r="AF72">
            <v>51</v>
          </cell>
          <cell r="AG72">
            <v>51</v>
          </cell>
          <cell r="AH72">
            <v>56</v>
          </cell>
          <cell r="AI72">
            <v>59</v>
          </cell>
          <cell r="AJ72">
            <v>60</v>
          </cell>
          <cell r="AK72">
            <v>60</v>
          </cell>
          <cell r="AL72">
            <v>60</v>
          </cell>
          <cell r="AM72">
            <v>61</v>
          </cell>
          <cell r="AN72">
            <v>62</v>
          </cell>
          <cell r="AO72">
            <v>62</v>
          </cell>
        </row>
        <row r="73">
          <cell r="AD73">
            <v>870.49197524388967</v>
          </cell>
          <cell r="AE73">
            <v>1082.1030400259936</v>
          </cell>
          <cell r="AF73">
            <v>1139.2842618950795</v>
          </cell>
          <cell r="AG73">
            <v>4099.051829588554</v>
          </cell>
          <cell r="AH73">
            <v>1076.6354888937069</v>
          </cell>
          <cell r="AI73">
            <v>968.55618670915055</v>
          </cell>
          <cell r="AJ73">
            <v>1175.6874074074074</v>
          </cell>
          <cell r="AK73">
            <v>1195.3987077313318</v>
          </cell>
          <cell r="AL73">
            <v>4427.4568840267739</v>
          </cell>
          <cell r="AM73">
            <v>1144.7428027982849</v>
          </cell>
          <cell r="AN73">
            <v>1011.6164978080143</v>
          </cell>
          <cell r="AO73">
            <v>1197.0685305430331</v>
          </cell>
        </row>
        <row r="74">
          <cell r="AH74">
            <v>6.8968258023875073E-2</v>
          </cell>
          <cell r="AI74">
            <v>0.11265377999353277</v>
          </cell>
          <cell r="AJ74">
            <v>8.6483785665333546E-2</v>
          </cell>
          <cell r="AK74">
            <v>4.9254121831641795E-2</v>
          </cell>
          <cell r="AL74">
            <v>8.0117321783458317E-2</v>
          </cell>
          <cell r="AM74">
            <v>6.325939893971122E-2</v>
          </cell>
          <cell r="AN74">
            <v>4.4458247946532747E-2</v>
          </cell>
          <cell r="AO74">
            <v>1.8186061193574243E-2</v>
          </cell>
        </row>
        <row r="75">
          <cell r="AD75">
            <v>21.805823979859436</v>
          </cell>
          <cell r="AE75">
            <v>26.17931884734886</v>
          </cell>
          <cell r="AF75">
            <v>28.467295851972349</v>
          </cell>
          <cell r="AG75">
            <v>99.229645952240162</v>
          </cell>
          <cell r="AH75">
            <v>27.312627400000004</v>
          </cell>
          <cell r="AI75">
            <v>26.445942400000003</v>
          </cell>
          <cell r="AJ75">
            <v>33.489455799999995</v>
          </cell>
          <cell r="AK75">
            <v>34.87396420000001</v>
          </cell>
          <cell r="AL75">
            <v>122.12198980000002</v>
          </cell>
          <cell r="AM75">
            <v>35.508777000000002</v>
          </cell>
          <cell r="AN75">
            <v>34.497639999999997</v>
          </cell>
          <cell r="AO75">
            <v>43.415880000000001</v>
          </cell>
        </row>
        <row r="76">
          <cell r="AD76">
            <v>0.25569689600000012</v>
          </cell>
          <cell r="AE76">
            <v>0.41304883200000014</v>
          </cell>
          <cell r="AF76">
            <v>0.3737108480000001</v>
          </cell>
          <cell r="AG76">
            <v>1.2981534720000005</v>
          </cell>
          <cell r="AH76">
            <v>0.45660160000000016</v>
          </cell>
          <cell r="AI76">
            <v>0.45660160000000016</v>
          </cell>
          <cell r="AJ76">
            <v>0.73758720000000022</v>
          </cell>
          <cell r="AK76">
            <v>0.66734080000000007</v>
          </cell>
          <cell r="AL76">
            <v>2.3181312000000007</v>
          </cell>
          <cell r="AM76">
            <v>0.8153600000000002</v>
          </cell>
          <cell r="AN76">
            <v>0.8153600000000002</v>
          </cell>
          <cell r="AO76">
            <v>1.3171200000000003</v>
          </cell>
        </row>
        <row r="81">
          <cell r="AH81">
            <v>2.8156660439165326E-2</v>
          </cell>
          <cell r="AI81">
            <v>-1.0586165542613652E-2</v>
          </cell>
          <cell r="AJ81">
            <v>4.4807012031099366E-2</v>
          </cell>
          <cell r="AK81">
            <v>3.2999365848953396E-2</v>
          </cell>
          <cell r="AL81">
            <v>9.5376872776604421E-2</v>
          </cell>
          <cell r="AM81">
            <v>4.9324551539211059E-2</v>
          </cell>
          <cell r="AN81">
            <v>1.1568757549464988E-2</v>
          </cell>
          <cell r="AO81">
            <v>6.672613737734176E-2</v>
          </cell>
        </row>
        <row r="89">
          <cell r="AD89">
            <v>13321</v>
          </cell>
          <cell r="AE89">
            <v>13911</v>
          </cell>
          <cell r="AF89">
            <v>13256</v>
          </cell>
          <cell r="AG89">
            <v>13318.25</v>
          </cell>
          <cell r="AH89">
            <v>14766</v>
          </cell>
          <cell r="AI89">
            <v>15490</v>
          </cell>
          <cell r="AJ89">
            <v>16807</v>
          </cell>
          <cell r="AK89">
            <v>16971</v>
          </cell>
          <cell r="AL89">
            <v>16008.5</v>
          </cell>
          <cell r="AM89">
            <v>19271</v>
          </cell>
          <cell r="AN89">
            <v>20548</v>
          </cell>
          <cell r="AO89">
            <v>22141</v>
          </cell>
        </row>
        <row r="90">
          <cell r="AD90">
            <v>8219</v>
          </cell>
          <cell r="AE90">
            <v>8446</v>
          </cell>
          <cell r="AF90">
            <v>8929</v>
          </cell>
          <cell r="AG90">
            <v>8414</v>
          </cell>
          <cell r="AH90">
            <v>9687</v>
          </cell>
          <cell r="AI90">
            <v>9870</v>
          </cell>
          <cell r="AJ90">
            <v>10150</v>
          </cell>
          <cell r="AK90">
            <v>10151</v>
          </cell>
          <cell r="AL90">
            <v>9964.5</v>
          </cell>
          <cell r="AM90">
            <v>10850</v>
          </cell>
          <cell r="AN90">
            <v>11100</v>
          </cell>
          <cell r="AO90">
            <v>11438</v>
          </cell>
        </row>
        <row r="91">
          <cell r="AD91">
            <v>0</v>
          </cell>
          <cell r="AE91">
            <v>0</v>
          </cell>
          <cell r="AF91">
            <v>0</v>
          </cell>
          <cell r="AG91">
            <v>0</v>
          </cell>
          <cell r="AH91">
            <v>0</v>
          </cell>
          <cell r="AI91">
            <v>0</v>
          </cell>
          <cell r="AJ91">
            <v>0</v>
          </cell>
          <cell r="AK91">
            <v>0</v>
          </cell>
          <cell r="AL91">
            <v>0</v>
          </cell>
          <cell r="AM91">
            <v>0</v>
          </cell>
          <cell r="AN91">
            <v>0</v>
          </cell>
          <cell r="AO91">
            <v>0</v>
          </cell>
        </row>
        <row r="92">
          <cell r="AD92">
            <v>646</v>
          </cell>
          <cell r="AE92">
            <v>689</v>
          </cell>
          <cell r="AF92">
            <v>663</v>
          </cell>
          <cell r="AG92">
            <v>655.25</v>
          </cell>
          <cell r="AH92">
            <v>833</v>
          </cell>
          <cell r="AI92">
            <v>872</v>
          </cell>
          <cell r="AJ92">
            <v>825</v>
          </cell>
          <cell r="AK92">
            <v>806</v>
          </cell>
          <cell r="AL92">
            <v>834</v>
          </cell>
          <cell r="AM92">
            <v>894</v>
          </cell>
          <cell r="AN92">
            <v>969</v>
          </cell>
          <cell r="AO92">
            <v>1035</v>
          </cell>
        </row>
        <row r="93">
          <cell r="AD93">
            <v>1306</v>
          </cell>
          <cell r="AE93">
            <v>1524</v>
          </cell>
          <cell r="AF93">
            <v>1063</v>
          </cell>
          <cell r="AG93">
            <v>1275.75</v>
          </cell>
          <cell r="AH93">
            <v>580</v>
          </cell>
          <cell r="AI93">
            <v>638</v>
          </cell>
          <cell r="AJ93">
            <v>704</v>
          </cell>
          <cell r="AK93">
            <v>724</v>
          </cell>
          <cell r="AL93">
            <v>661.5</v>
          </cell>
          <cell r="AM93">
            <v>786</v>
          </cell>
          <cell r="AN93">
            <v>832</v>
          </cell>
          <cell r="AO93">
            <v>904</v>
          </cell>
        </row>
        <row r="95">
          <cell r="AD95">
            <v>23492</v>
          </cell>
          <cell r="AE95">
            <v>24570</v>
          </cell>
          <cell r="AF95">
            <v>23911</v>
          </cell>
          <cell r="AG95">
            <v>23663.25</v>
          </cell>
          <cell r="AH95">
            <v>25866</v>
          </cell>
          <cell r="AI95">
            <v>26870</v>
          </cell>
          <cell r="AJ95">
            <v>28486</v>
          </cell>
          <cell r="AK95">
            <v>28652</v>
          </cell>
          <cell r="AL95">
            <v>27468.5</v>
          </cell>
          <cell r="AM95">
            <v>31801</v>
          </cell>
          <cell r="AN95">
            <v>33449</v>
          </cell>
          <cell r="AO95">
            <v>35518</v>
          </cell>
        </row>
        <row r="108">
          <cell r="AD108" t="str">
            <v>3Q98E</v>
          </cell>
          <cell r="AE108" t="str">
            <v>4Q98E</v>
          </cell>
          <cell r="AF108" t="str">
            <v>1998E</v>
          </cell>
          <cell r="AG108" t="str">
            <v>1Q99E</v>
          </cell>
          <cell r="AH108" t="str">
            <v>2Q99E</v>
          </cell>
          <cell r="AI108" t="str">
            <v>3Q99E</v>
          </cell>
          <cell r="AJ108" t="str">
            <v>4Q99E</v>
          </cell>
          <cell r="AK108" t="str">
            <v>1999E</v>
          </cell>
          <cell r="AM108" t="str">
            <v>1Q95</v>
          </cell>
          <cell r="AN108" t="str">
            <v>2Q95</v>
          </cell>
          <cell r="AO108" t="str">
            <v>3Q95</v>
          </cell>
        </row>
        <row r="111">
          <cell r="AF111">
            <v>28</v>
          </cell>
          <cell r="AG111">
            <v>28</v>
          </cell>
          <cell r="AH111">
            <v>30</v>
          </cell>
          <cell r="AI111">
            <v>32</v>
          </cell>
          <cell r="AJ111">
            <v>33</v>
          </cell>
          <cell r="AK111">
            <v>33</v>
          </cell>
          <cell r="AL111">
            <v>33</v>
          </cell>
          <cell r="AM111">
            <v>34</v>
          </cell>
          <cell r="AN111">
            <v>35</v>
          </cell>
          <cell r="AO111">
            <v>35</v>
          </cell>
        </row>
        <row r="112">
          <cell r="AF112">
            <v>23</v>
          </cell>
          <cell r="AG112">
            <v>23</v>
          </cell>
          <cell r="AH112">
            <v>26</v>
          </cell>
          <cell r="AI112">
            <v>27</v>
          </cell>
          <cell r="AJ112">
            <v>27</v>
          </cell>
          <cell r="AK112">
            <v>27</v>
          </cell>
          <cell r="AL112">
            <v>27</v>
          </cell>
          <cell r="AM112">
            <v>27</v>
          </cell>
          <cell r="AN112">
            <v>27</v>
          </cell>
          <cell r="AO112">
            <v>27</v>
          </cell>
        </row>
        <row r="113">
          <cell r="AH113">
            <v>0</v>
          </cell>
          <cell r="AI113">
            <v>0</v>
          </cell>
          <cell r="AJ113">
            <v>0</v>
          </cell>
          <cell r="AK113">
            <v>0</v>
          </cell>
          <cell r="AL113">
            <v>0</v>
          </cell>
          <cell r="AM113">
            <v>0</v>
          </cell>
          <cell r="AN113">
            <v>0</v>
          </cell>
          <cell r="AO113">
            <v>0</v>
          </cell>
        </row>
        <row r="114">
          <cell r="AD114">
            <v>0</v>
          </cell>
          <cell r="AE114">
            <v>0</v>
          </cell>
          <cell r="AF114">
            <v>51</v>
          </cell>
          <cell r="AG114">
            <v>51</v>
          </cell>
          <cell r="AH114">
            <v>56</v>
          </cell>
          <cell r="AI114">
            <v>59</v>
          </cell>
          <cell r="AJ114">
            <v>60</v>
          </cell>
          <cell r="AK114">
            <v>60</v>
          </cell>
          <cell r="AL114">
            <v>60</v>
          </cell>
          <cell r="AM114">
            <v>61</v>
          </cell>
          <cell r="AN114">
            <v>62</v>
          </cell>
          <cell r="AO114">
            <v>62</v>
          </cell>
        </row>
        <row r="117">
          <cell r="AH117">
            <v>509.17241379310343</v>
          </cell>
          <cell r="AI117">
            <v>499.67741935483872</v>
          </cell>
          <cell r="AJ117">
            <v>517.13846153846157</v>
          </cell>
          <cell r="AK117">
            <v>514.27272727272725</v>
          </cell>
          <cell r="AL117">
            <v>485.10606060606062</v>
          </cell>
          <cell r="AM117">
            <v>575.25373134328356</v>
          </cell>
          <cell r="AN117">
            <v>595.59420289855075</v>
          </cell>
          <cell r="AO117">
            <v>632.6</v>
          </cell>
        </row>
        <row r="118">
          <cell r="AH118">
            <v>395.38775510204084</v>
          </cell>
          <cell r="AI118">
            <v>372.45283018867923</v>
          </cell>
          <cell r="AJ118">
            <v>375.92592592592592</v>
          </cell>
          <cell r="AK118">
            <v>375.96296296296299</v>
          </cell>
          <cell r="AL118">
            <v>369.05555555555554</v>
          </cell>
          <cell r="AM118">
            <v>401.85185185185185</v>
          </cell>
          <cell r="AN118">
            <v>411.11111111111109</v>
          </cell>
          <cell r="AO118">
            <v>423.62962962962962</v>
          </cell>
        </row>
        <row r="120">
          <cell r="AH120">
            <v>457.06542056074767</v>
          </cell>
          <cell r="AI120">
            <v>441.04347826086956</v>
          </cell>
          <cell r="AJ120">
            <v>453.05882352941177</v>
          </cell>
          <cell r="AK120">
            <v>452.03333333333336</v>
          </cell>
          <cell r="AL120">
            <v>432.88333333333333</v>
          </cell>
          <cell r="AM120">
            <v>497.8677685950413</v>
          </cell>
          <cell r="AN120">
            <v>514.60162601626018</v>
          </cell>
          <cell r="AO120">
            <v>541.59677419354841</v>
          </cell>
        </row>
        <row r="124">
          <cell r="AO124">
            <v>0.2232700660439102</v>
          </cell>
        </row>
        <row r="125">
          <cell r="AO125">
            <v>0.12689655172413783</v>
          </cell>
        </row>
        <row r="127">
          <cell r="AM127">
            <v>8.9270258039287897E-2</v>
          </cell>
          <cell r="AN127">
            <v>0.16678207791541633</v>
          </cell>
          <cell r="AO127">
            <v>0.19542263844330332</v>
          </cell>
        </row>
        <row r="129">
          <cell r="AD129" t="str">
            <v>2Q93</v>
          </cell>
          <cell r="AE129" t="str">
            <v>3Q93</v>
          </cell>
          <cell r="AF129" t="str">
            <v>4Q93</v>
          </cell>
          <cell r="AG129">
            <v>1993</v>
          </cell>
          <cell r="AH129" t="str">
            <v>1Q94</v>
          </cell>
          <cell r="AI129" t="str">
            <v>2Q94</v>
          </cell>
          <cell r="AJ129" t="str">
            <v>3Q94</v>
          </cell>
          <cell r="AK129" t="str">
            <v>4Q94</v>
          </cell>
          <cell r="AL129">
            <v>1994</v>
          </cell>
          <cell r="AM129" t="str">
            <v>1Q95</v>
          </cell>
          <cell r="AN129" t="str">
            <v>2Q95</v>
          </cell>
          <cell r="AO129" t="str">
            <v>3Q95</v>
          </cell>
        </row>
        <row r="131">
          <cell r="AM131">
            <v>19216</v>
          </cell>
          <cell r="AN131">
            <v>23145</v>
          </cell>
          <cell r="AO131">
            <v>22513</v>
          </cell>
        </row>
        <row r="132">
          <cell r="AM132">
            <v>10959</v>
          </cell>
          <cell r="AN132">
            <v>11399</v>
          </cell>
          <cell r="AO132">
            <v>11635</v>
          </cell>
        </row>
        <row r="134">
          <cell r="AM134">
            <v>862</v>
          </cell>
          <cell r="AN134">
            <v>989</v>
          </cell>
          <cell r="AO134">
            <v>1068</v>
          </cell>
        </row>
        <row r="135">
          <cell r="AM135">
            <v>765</v>
          </cell>
          <cell r="AN135">
            <v>868</v>
          </cell>
          <cell r="AO135">
            <v>920</v>
          </cell>
        </row>
        <row r="137">
          <cell r="AM137">
            <v>31802</v>
          </cell>
          <cell r="AN137">
            <v>36401</v>
          </cell>
          <cell r="AO137">
            <v>36136</v>
          </cell>
        </row>
        <row r="139">
          <cell r="AM139">
            <v>31802</v>
          </cell>
          <cell r="AN139">
            <v>36401</v>
          </cell>
          <cell r="AO139">
            <v>36136</v>
          </cell>
        </row>
        <row r="165">
          <cell r="AD165" t="str">
            <v>CY 98</v>
          </cell>
          <cell r="AE165" t="str">
            <v>CY 99</v>
          </cell>
          <cell r="AF165" t="str">
            <v>CY 00</v>
          </cell>
          <cell r="AM165" t="str">
            <v>A</v>
          </cell>
          <cell r="AN165" t="str">
            <v>A</v>
          </cell>
          <cell r="AO165" t="str">
            <v>A</v>
          </cell>
        </row>
        <row r="167">
          <cell r="AD167">
            <v>403.4256666666667</v>
          </cell>
        </row>
        <row r="168">
          <cell r="AD168">
            <v>406.84575000000001</v>
          </cell>
          <cell r="AE168">
            <v>508.5571875</v>
          </cell>
        </row>
        <row r="169">
          <cell r="AD169">
            <v>0.62136878429123832</v>
          </cell>
          <cell r="AE169">
            <v>0.78292466820696027</v>
          </cell>
        </row>
        <row r="171">
          <cell r="AD171">
            <v>74.810000000000031</v>
          </cell>
          <cell r="AE171">
            <v>93.512500000000045</v>
          </cell>
          <cell r="AF171" t="str">
            <v>EBIT</v>
          </cell>
        </row>
        <row r="172">
          <cell r="AD172">
            <v>18.685692091262403</v>
          </cell>
          <cell r="AE172">
            <v>23.357115114078006</v>
          </cell>
          <cell r="AF172" t="str">
            <v>DA</v>
          </cell>
        </row>
        <row r="175">
          <cell r="AD175">
            <v>7.6849999999999996</v>
          </cell>
          <cell r="AF175" t="str">
            <v>Startup</v>
          </cell>
        </row>
        <row r="176">
          <cell r="AD176">
            <v>0.22980624005845565</v>
          </cell>
          <cell r="AE176">
            <v>0.22980624005845565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v Drivers"/>
      <sheetName val="RevSum"/>
      <sheetName val="BSCFSum"/>
      <sheetName val="SSS"/>
      <sheetName val="10K"/>
      <sheetName val="Unit econ"/>
      <sheetName val="Buyback"/>
      <sheetName val="Marketing"/>
      <sheetName val="DCF "/>
      <sheetName val="Options"/>
      <sheetName val="Geog"/>
      <sheetName val="data"/>
      <sheetName val="Disclaimer"/>
      <sheetName val="Disclaimer2"/>
      <sheetName val="-- FAME Look Up --"/>
      <sheetName val="SSS - NEW"/>
      <sheetName val="Disclosure"/>
      <sheetName val="FAME Persistence"/>
      <sheetName val="DCF"/>
      <sheetName val="DCF -  New"/>
      <sheetName val="DRI Model"/>
      <sheetName val="GQ"/>
      <sheetName val="Op Leases"/>
    </sheetNames>
    <sheetDataSet>
      <sheetData sheetId="0" refreshError="1"/>
      <sheetData sheetId="1">
        <row r="12">
          <cell r="BE12">
            <v>45</v>
          </cell>
          <cell r="BF12">
            <v>3</v>
          </cell>
        </row>
        <row r="15">
          <cell r="BB15">
            <v>1139</v>
          </cell>
        </row>
        <row r="16">
          <cell r="BA16">
            <v>-2.6226734348561709E-2</v>
          </cell>
          <cell r="BB16">
            <v>5.2074139452780166E-2</v>
          </cell>
        </row>
        <row r="29">
          <cell r="BA29">
            <v>3.6322163055164003E-2</v>
          </cell>
          <cell r="BB29">
            <v>6.7603898777581994E-2</v>
          </cell>
        </row>
        <row r="39">
          <cell r="BA39">
            <v>2.8379166846535719</v>
          </cell>
          <cell r="BB39">
            <v>2.6537659395973154</v>
          </cell>
        </row>
        <row r="40">
          <cell r="BA40">
            <v>8.351922249929089E-2</v>
          </cell>
        </row>
        <row r="43">
          <cell r="Z43">
            <v>6.2E-2</v>
          </cell>
          <cell r="AA43">
            <v>8.4000000000000005E-2</v>
          </cell>
          <cell r="AB43">
            <v>5.5E-2</v>
          </cell>
          <cell r="AC43">
            <v>3.7999999999999999E-2</v>
          </cell>
          <cell r="AD43">
            <v>3.2000000000000001E-2</v>
          </cell>
          <cell r="AE43">
            <v>6.0999999999999999E-2</v>
          </cell>
          <cell r="AF43">
            <v>0.12</v>
          </cell>
          <cell r="AG43">
            <v>3.6999999999999998E-2</v>
          </cell>
          <cell r="AH43">
            <v>6.6000000000000003E-2</v>
          </cell>
          <cell r="AI43">
            <v>2.3E-2</v>
          </cell>
          <cell r="AJ43">
            <v>1.2E-2</v>
          </cell>
          <cell r="AK43">
            <v>8.9999999999999993E-3</v>
          </cell>
        </row>
        <row r="44">
          <cell r="Z44">
            <v>8.6999999999999994E-2</v>
          </cell>
          <cell r="AA44">
            <v>7.2999999999999995E-2</v>
          </cell>
          <cell r="AB44">
            <v>5.6000000000000001E-2</v>
          </cell>
          <cell r="AC44">
            <v>7.0999999999999994E-2</v>
          </cell>
          <cell r="AD44">
            <v>4.2000000000000003E-2</v>
          </cell>
          <cell r="AE44">
            <v>5.8999999999999997E-2</v>
          </cell>
          <cell r="AF44">
            <v>9.8000000000000004E-2</v>
          </cell>
          <cell r="AG44">
            <v>5.2999999999999999E-2</v>
          </cell>
          <cell r="AH44">
            <v>4.8000000000000001E-2</v>
          </cell>
          <cell r="AI44">
            <v>3.5000000000000003E-2</v>
          </cell>
          <cell r="AJ44">
            <v>3.0000000000000001E-3</v>
          </cell>
          <cell r="AK44">
            <v>1E-3</v>
          </cell>
        </row>
        <row r="45">
          <cell r="AZ45">
            <v>1.1469489934285843E-2</v>
          </cell>
          <cell r="BA45">
            <v>-1.6943229111087234E-2</v>
          </cell>
          <cell r="BB45">
            <v>-3.7531466680781264E-2</v>
          </cell>
          <cell r="BC45">
            <v>-1.9264222244918791E-2</v>
          </cell>
        </row>
        <row r="52">
          <cell r="BA52">
            <v>661</v>
          </cell>
          <cell r="BB52">
            <v>667</v>
          </cell>
        </row>
        <row r="53">
          <cell r="BA53">
            <v>477</v>
          </cell>
          <cell r="BB53">
            <v>496</v>
          </cell>
        </row>
        <row r="54">
          <cell r="BA54">
            <v>682</v>
          </cell>
          <cell r="BB54">
            <v>715</v>
          </cell>
        </row>
        <row r="55">
          <cell r="BA55">
            <v>466</v>
          </cell>
          <cell r="BB55">
            <v>477</v>
          </cell>
        </row>
        <row r="57">
          <cell r="AZ57">
            <v>0</v>
          </cell>
          <cell r="BA57">
            <v>0</v>
          </cell>
          <cell r="BB57">
            <v>0</v>
          </cell>
          <cell r="BC57">
            <v>0</v>
          </cell>
        </row>
        <row r="64">
          <cell r="BA64">
            <v>1</v>
          </cell>
          <cell r="BB64">
            <v>0</v>
          </cell>
        </row>
        <row r="67">
          <cell r="AZ67">
            <v>-2.2421524663677084E-2</v>
          </cell>
          <cell r="BA67">
            <v>1.0703363914372988E-2</v>
          </cell>
          <cell r="BB67">
            <v>9.0771558245084094E-3</v>
          </cell>
          <cell r="BC67">
            <v>1.1994002998500841E-2</v>
          </cell>
        </row>
        <row r="68">
          <cell r="AZ68">
            <v>1.0775862068965525E-2</v>
          </cell>
          <cell r="BA68">
            <v>1.7057569296375252E-2</v>
          </cell>
          <cell r="BB68">
            <v>3.98322851153039E-2</v>
          </cell>
          <cell r="BC68">
            <v>5.0403225806451513E-2</v>
          </cell>
        </row>
        <row r="69">
          <cell r="AZ69">
            <v>-3.5665294924554169E-2</v>
          </cell>
          <cell r="BA69">
            <v>5.7993730407523536E-2</v>
          </cell>
          <cell r="BB69">
            <v>5.9259259259259345E-2</v>
          </cell>
          <cell r="BC69">
            <v>1.9580419580419672E-2</v>
          </cell>
        </row>
        <row r="70">
          <cell r="AZ70">
            <v>-2.0533880903490731E-2</v>
          </cell>
          <cell r="BA70">
            <v>0.14500000000000002</v>
          </cell>
          <cell r="BB70">
            <v>4.148471615720517E-2</v>
          </cell>
          <cell r="BC70">
            <v>2.0964360587002018E-2</v>
          </cell>
        </row>
        <row r="71">
          <cell r="AZ71">
            <v>1</v>
          </cell>
          <cell r="BA71">
            <v>0</v>
          </cell>
          <cell r="BB71">
            <v>0</v>
          </cell>
          <cell r="BC71">
            <v>0</v>
          </cell>
        </row>
        <row r="76">
          <cell r="A76" t="str">
            <v>DETAILED FORECAST BY CONCEPT</v>
          </cell>
        </row>
        <row r="77">
          <cell r="A77" t="str">
            <v>RED LOBSTER UNIT GROWTH</v>
          </cell>
        </row>
        <row r="78">
          <cell r="A78" t="str">
            <v>RED LOBSTER</v>
          </cell>
          <cell r="B78">
            <v>0</v>
          </cell>
          <cell r="C78">
            <v>0</v>
          </cell>
          <cell r="D78">
            <v>0</v>
          </cell>
          <cell r="E78">
            <v>0</v>
          </cell>
          <cell r="F78">
            <v>715</v>
          </cell>
          <cell r="G78">
            <v>713</v>
          </cell>
          <cell r="H78">
            <v>711</v>
          </cell>
          <cell r="I78">
            <v>718</v>
          </cell>
          <cell r="J78">
            <v>729</v>
          </cell>
          <cell r="K78">
            <v>728</v>
          </cell>
          <cell r="L78">
            <v>733</v>
          </cell>
          <cell r="M78">
            <v>726</v>
          </cell>
          <cell r="N78">
            <v>703</v>
          </cell>
          <cell r="O78">
            <v>702</v>
          </cell>
          <cell r="P78">
            <v>684</v>
          </cell>
          <cell r="Q78">
            <v>684</v>
          </cell>
          <cell r="R78">
            <v>682</v>
          </cell>
          <cell r="S78">
            <v>680</v>
          </cell>
          <cell r="T78">
            <v>676</v>
          </cell>
          <cell r="U78">
            <v>668</v>
          </cell>
          <cell r="V78">
            <v>669</v>
          </cell>
          <cell r="W78">
            <v>651</v>
          </cell>
          <cell r="X78">
            <v>650</v>
          </cell>
          <cell r="Y78">
            <v>651</v>
          </cell>
          <cell r="Z78">
            <v>654</v>
          </cell>
          <cell r="AA78">
            <v>653</v>
          </cell>
          <cell r="AB78">
            <v>652</v>
          </cell>
          <cell r="AC78">
            <v>655</v>
          </cell>
          <cell r="AD78">
            <v>661</v>
          </cell>
          <cell r="AE78">
            <v>660</v>
          </cell>
          <cell r="AF78">
            <v>661</v>
          </cell>
          <cell r="AG78">
            <v>663</v>
          </cell>
          <cell r="AH78">
            <v>667</v>
          </cell>
          <cell r="AI78">
            <v>669</v>
          </cell>
          <cell r="AJ78">
            <v>670</v>
          </cell>
          <cell r="AK78">
            <v>672</v>
          </cell>
          <cell r="AL78">
            <v>675</v>
          </cell>
          <cell r="AM78">
            <v>676</v>
          </cell>
          <cell r="AN78">
            <v>678</v>
          </cell>
          <cell r="AO78">
            <v>680</v>
          </cell>
          <cell r="AQ78">
            <v>619</v>
          </cell>
          <cell r="AT78">
            <v>638</v>
          </cell>
          <cell r="AU78">
            <v>675</v>
          </cell>
          <cell r="AV78">
            <v>715</v>
          </cell>
        </row>
        <row r="79">
          <cell r="A79" t="str">
            <v>RED LOBSTER UNIT GROWTH</v>
          </cell>
          <cell r="B79">
            <v>0</v>
          </cell>
          <cell r="C79">
            <v>0</v>
          </cell>
          <cell r="D79">
            <v>0</v>
          </cell>
          <cell r="E79">
            <v>0</v>
          </cell>
          <cell r="F79">
            <v>0</v>
          </cell>
          <cell r="G79">
            <v>6</v>
          </cell>
          <cell r="H79">
            <v>7</v>
          </cell>
          <cell r="I79">
            <v>12</v>
          </cell>
          <cell r="J79">
            <v>0</v>
          </cell>
          <cell r="K79">
            <v>5</v>
          </cell>
          <cell r="L79">
            <v>0</v>
          </cell>
          <cell r="M79">
            <v>0</v>
          </cell>
          <cell r="N79">
            <v>0</v>
          </cell>
          <cell r="O79">
            <v>0</v>
          </cell>
          <cell r="P79">
            <v>0</v>
          </cell>
          <cell r="Q79">
            <v>0</v>
          </cell>
          <cell r="R79">
            <v>0</v>
          </cell>
          <cell r="S79">
            <v>0</v>
          </cell>
          <cell r="T79">
            <v>0</v>
          </cell>
          <cell r="U79">
            <v>1</v>
          </cell>
          <cell r="V79">
            <v>0</v>
          </cell>
          <cell r="W79">
            <v>1</v>
          </cell>
          <cell r="X79">
            <v>1</v>
          </cell>
          <cell r="Y79">
            <v>3</v>
          </cell>
          <cell r="Z79">
            <v>0</v>
          </cell>
          <cell r="AA79">
            <v>0</v>
          </cell>
          <cell r="AB79">
            <v>3</v>
          </cell>
          <cell r="AC79">
            <v>6</v>
          </cell>
          <cell r="AD79">
            <v>0</v>
          </cell>
          <cell r="AE79">
            <v>1</v>
          </cell>
          <cell r="AF79">
            <v>2</v>
          </cell>
          <cell r="AG79">
            <v>4</v>
          </cell>
          <cell r="AH79">
            <v>3</v>
          </cell>
          <cell r="AI79">
            <v>1</v>
          </cell>
          <cell r="AJ79">
            <v>2</v>
          </cell>
          <cell r="AK79">
            <v>3</v>
          </cell>
          <cell r="AL79">
            <v>2</v>
          </cell>
          <cell r="AM79">
            <v>2</v>
          </cell>
          <cell r="AN79">
            <v>2</v>
          </cell>
          <cell r="AO79">
            <v>3</v>
          </cell>
          <cell r="AU79">
            <v>46</v>
          </cell>
          <cell r="AV79">
            <v>25</v>
          </cell>
        </row>
        <row r="80">
          <cell r="A80" t="str">
            <v>Red Lobster units - beginning of period</v>
          </cell>
          <cell r="B80">
            <v>0</v>
          </cell>
          <cell r="C80">
            <v>0</v>
          </cell>
          <cell r="D80">
            <v>0</v>
          </cell>
          <cell r="E80">
            <v>0</v>
          </cell>
          <cell r="F80">
            <v>715</v>
          </cell>
          <cell r="G80">
            <v>713</v>
          </cell>
          <cell r="H80">
            <v>711</v>
          </cell>
          <cell r="I80">
            <v>718</v>
          </cell>
          <cell r="J80">
            <v>729</v>
          </cell>
          <cell r="K80">
            <v>728</v>
          </cell>
          <cell r="L80">
            <v>733</v>
          </cell>
          <cell r="M80">
            <v>726</v>
          </cell>
          <cell r="N80">
            <v>703</v>
          </cell>
          <cell r="O80">
            <v>702</v>
          </cell>
          <cell r="P80">
            <v>684</v>
          </cell>
          <cell r="Q80">
            <v>684</v>
          </cell>
          <cell r="R80">
            <v>682</v>
          </cell>
          <cell r="S80">
            <v>680</v>
          </cell>
          <cell r="T80">
            <v>676</v>
          </cell>
          <cell r="U80">
            <v>668</v>
          </cell>
          <cell r="V80">
            <v>669</v>
          </cell>
          <cell r="W80">
            <v>651</v>
          </cell>
          <cell r="X80">
            <v>650</v>
          </cell>
          <cell r="Y80">
            <v>651</v>
          </cell>
          <cell r="Z80">
            <v>654</v>
          </cell>
          <cell r="AA80">
            <v>653</v>
          </cell>
          <cell r="AB80">
            <v>652</v>
          </cell>
          <cell r="AC80">
            <v>655</v>
          </cell>
          <cell r="AD80">
            <v>661</v>
          </cell>
          <cell r="AE80">
            <v>660</v>
          </cell>
          <cell r="AF80">
            <v>661</v>
          </cell>
          <cell r="AG80">
            <v>663</v>
          </cell>
          <cell r="AH80">
            <v>667</v>
          </cell>
          <cell r="AI80">
            <v>669</v>
          </cell>
          <cell r="AJ80">
            <v>671</v>
          </cell>
          <cell r="AK80">
            <v>672</v>
          </cell>
          <cell r="AL80">
            <v>673</v>
          </cell>
          <cell r="AM80">
            <v>676</v>
          </cell>
          <cell r="AN80">
            <v>678</v>
          </cell>
          <cell r="AO80">
            <v>680</v>
          </cell>
          <cell r="AP80">
            <v>682</v>
          </cell>
          <cell r="AQ80">
            <v>683</v>
          </cell>
          <cell r="AR80">
            <v>685</v>
          </cell>
          <cell r="AS80">
            <v>687</v>
          </cell>
          <cell r="AT80">
            <v>691</v>
          </cell>
          <cell r="AU80">
            <v>619</v>
          </cell>
          <cell r="AV80">
            <v>11</v>
          </cell>
        </row>
        <row r="81">
          <cell r="A81" t="str">
            <v>Opened (gross)</v>
          </cell>
          <cell r="B81">
            <v>0</v>
          </cell>
          <cell r="C81">
            <v>0</v>
          </cell>
          <cell r="D81">
            <v>0</v>
          </cell>
          <cell r="E81">
            <v>0</v>
          </cell>
          <cell r="F81">
            <v>0</v>
          </cell>
          <cell r="G81">
            <v>6</v>
          </cell>
          <cell r="H81">
            <v>7</v>
          </cell>
          <cell r="I81">
            <v>12</v>
          </cell>
          <cell r="J81">
            <v>0</v>
          </cell>
          <cell r="K81">
            <v>5</v>
          </cell>
          <cell r="L81">
            <v>0</v>
          </cell>
          <cell r="M81">
            <v>0</v>
          </cell>
          <cell r="N81">
            <v>0</v>
          </cell>
          <cell r="O81">
            <v>0</v>
          </cell>
          <cell r="P81">
            <v>0</v>
          </cell>
          <cell r="Q81">
            <v>0</v>
          </cell>
          <cell r="R81">
            <v>0</v>
          </cell>
          <cell r="S81">
            <v>0</v>
          </cell>
          <cell r="T81">
            <v>0</v>
          </cell>
          <cell r="U81">
            <v>1</v>
          </cell>
          <cell r="V81">
            <v>0</v>
          </cell>
          <cell r="W81">
            <v>1</v>
          </cell>
          <cell r="X81">
            <v>1</v>
          </cell>
          <cell r="Y81">
            <v>3</v>
          </cell>
          <cell r="Z81">
            <v>0</v>
          </cell>
          <cell r="AA81">
            <v>0</v>
          </cell>
          <cell r="AB81">
            <v>3</v>
          </cell>
          <cell r="AC81">
            <v>6</v>
          </cell>
          <cell r="AD81">
            <v>0</v>
          </cell>
          <cell r="AE81">
            <v>1</v>
          </cell>
          <cell r="AF81">
            <v>2</v>
          </cell>
          <cell r="AG81">
            <v>4</v>
          </cell>
          <cell r="AH81">
            <v>3</v>
          </cell>
          <cell r="AI81">
            <v>3</v>
          </cell>
          <cell r="AJ81">
            <v>2</v>
          </cell>
          <cell r="AK81">
            <v>3</v>
          </cell>
          <cell r="AL81">
            <v>3</v>
          </cell>
          <cell r="AM81">
            <v>3</v>
          </cell>
          <cell r="AN81">
            <v>3</v>
          </cell>
          <cell r="AO81">
            <v>3</v>
          </cell>
          <cell r="AP81">
            <v>2</v>
          </cell>
          <cell r="AQ81">
            <v>2</v>
          </cell>
          <cell r="AR81">
            <v>2</v>
          </cell>
          <cell r="AS81">
            <v>3</v>
          </cell>
          <cell r="AT81">
            <v>37</v>
          </cell>
          <cell r="AU81">
            <v>619</v>
          </cell>
          <cell r="AV81">
            <v>14</v>
          </cell>
        </row>
        <row r="82">
          <cell r="A82" t="str">
            <v>Closed</v>
          </cell>
          <cell r="B82">
            <v>0</v>
          </cell>
          <cell r="C82">
            <v>0</v>
          </cell>
          <cell r="D82">
            <v>0</v>
          </cell>
          <cell r="E82">
            <v>0</v>
          </cell>
          <cell r="F82">
            <v>2</v>
          </cell>
          <cell r="G82">
            <v>8</v>
          </cell>
          <cell r="H82">
            <v>0</v>
          </cell>
          <cell r="I82">
            <v>1</v>
          </cell>
          <cell r="J82">
            <v>1</v>
          </cell>
          <cell r="K82">
            <v>0</v>
          </cell>
          <cell r="L82">
            <v>7</v>
          </cell>
          <cell r="M82">
            <v>23</v>
          </cell>
          <cell r="N82">
            <v>1</v>
          </cell>
          <cell r="O82">
            <v>18</v>
          </cell>
          <cell r="P82">
            <v>0</v>
          </cell>
          <cell r="Q82">
            <v>2</v>
          </cell>
          <cell r="R82">
            <v>2</v>
          </cell>
          <cell r="S82">
            <v>4</v>
          </cell>
          <cell r="T82">
            <v>8</v>
          </cell>
          <cell r="U82">
            <v>0</v>
          </cell>
          <cell r="V82">
            <v>18</v>
          </cell>
          <cell r="W82">
            <v>2</v>
          </cell>
          <cell r="X82">
            <v>0</v>
          </cell>
          <cell r="Y82">
            <v>0</v>
          </cell>
          <cell r="Z82">
            <v>1</v>
          </cell>
          <cell r="AA82">
            <v>1</v>
          </cell>
          <cell r="AB82">
            <v>0</v>
          </cell>
          <cell r="AC82">
            <v>0</v>
          </cell>
          <cell r="AD82">
            <v>1</v>
          </cell>
          <cell r="AE82">
            <v>0</v>
          </cell>
          <cell r="AF82">
            <v>0</v>
          </cell>
          <cell r="AG82">
            <v>0</v>
          </cell>
          <cell r="AH82">
            <v>1</v>
          </cell>
          <cell r="AI82">
            <v>1</v>
          </cell>
          <cell r="AJ82">
            <v>1</v>
          </cell>
          <cell r="AK82">
            <v>2</v>
          </cell>
          <cell r="AL82">
            <v>0</v>
          </cell>
          <cell r="AM82">
            <v>1</v>
          </cell>
          <cell r="AN82">
            <v>1</v>
          </cell>
          <cell r="AO82">
            <v>1</v>
          </cell>
          <cell r="AP82">
            <v>1</v>
          </cell>
          <cell r="AQ82">
            <v>0</v>
          </cell>
          <cell r="AR82">
            <v>0</v>
          </cell>
          <cell r="AS82">
            <v>0</v>
          </cell>
          <cell r="AT82">
            <v>675</v>
          </cell>
          <cell r="AU82">
            <v>715</v>
          </cell>
          <cell r="AV82">
            <v>729</v>
          </cell>
        </row>
        <row r="83">
          <cell r="A83" t="str">
            <v>Net Openings</v>
          </cell>
          <cell r="B83">
            <v>0</v>
          </cell>
          <cell r="C83">
            <v>0</v>
          </cell>
          <cell r="D83">
            <v>0</v>
          </cell>
          <cell r="E83">
            <v>0</v>
          </cell>
          <cell r="F83">
            <v>-2</v>
          </cell>
          <cell r="G83">
            <v>-2</v>
          </cell>
          <cell r="H83">
            <v>7</v>
          </cell>
          <cell r="I83">
            <v>11</v>
          </cell>
          <cell r="J83">
            <v>-1</v>
          </cell>
          <cell r="K83">
            <v>5</v>
          </cell>
          <cell r="L83">
            <v>-7</v>
          </cell>
          <cell r="M83">
            <v>-23</v>
          </cell>
          <cell r="N83">
            <v>-1</v>
          </cell>
          <cell r="O83">
            <v>-18</v>
          </cell>
          <cell r="P83">
            <v>0</v>
          </cell>
          <cell r="Q83">
            <v>-2</v>
          </cell>
          <cell r="R83">
            <v>-2</v>
          </cell>
          <cell r="S83">
            <v>-4</v>
          </cell>
          <cell r="T83">
            <v>-8</v>
          </cell>
          <cell r="U83">
            <v>1</v>
          </cell>
          <cell r="V83">
            <v>-18</v>
          </cell>
          <cell r="W83">
            <v>-1</v>
          </cell>
          <cell r="X83">
            <v>1</v>
          </cell>
          <cell r="Y83">
            <v>3</v>
          </cell>
          <cell r="Z83">
            <v>-1</v>
          </cell>
          <cell r="AA83">
            <v>-1</v>
          </cell>
          <cell r="AB83">
            <v>3</v>
          </cell>
          <cell r="AC83">
            <v>6</v>
          </cell>
          <cell r="AD83">
            <v>-1</v>
          </cell>
          <cell r="AE83">
            <v>1</v>
          </cell>
          <cell r="AF83">
            <v>2</v>
          </cell>
          <cell r="AG83">
            <v>4</v>
          </cell>
          <cell r="AH83">
            <v>2</v>
          </cell>
          <cell r="AI83">
            <v>1</v>
          </cell>
          <cell r="AJ83">
            <v>2</v>
          </cell>
          <cell r="AK83">
            <v>1</v>
          </cell>
          <cell r="AL83">
            <v>3</v>
          </cell>
          <cell r="AM83">
            <v>4</v>
          </cell>
          <cell r="AN83">
            <v>0</v>
          </cell>
          <cell r="AO83">
            <v>2</v>
          </cell>
          <cell r="AP83">
            <v>1</v>
          </cell>
          <cell r="AQ83">
            <v>2</v>
          </cell>
          <cell r="AR83">
            <v>3</v>
          </cell>
          <cell r="AS83">
            <v>3</v>
          </cell>
          <cell r="AT83">
            <v>2</v>
          </cell>
          <cell r="AU83">
            <v>2</v>
          </cell>
          <cell r="AV83">
            <v>3</v>
          </cell>
        </row>
        <row r="84">
          <cell r="A84" t="str">
            <v>Red Lobster units - end of period</v>
          </cell>
          <cell r="F84">
            <v>713</v>
          </cell>
          <cell r="G84">
            <v>711</v>
          </cell>
          <cell r="H84">
            <v>718</v>
          </cell>
          <cell r="I84">
            <v>729</v>
          </cell>
          <cell r="J84">
            <v>728</v>
          </cell>
          <cell r="K84">
            <v>733</v>
          </cell>
          <cell r="L84">
            <v>726</v>
          </cell>
          <cell r="M84">
            <v>703</v>
          </cell>
          <cell r="N84">
            <v>702</v>
          </cell>
          <cell r="O84">
            <v>684</v>
          </cell>
          <cell r="P84">
            <v>684</v>
          </cell>
          <cell r="Q84">
            <v>682</v>
          </cell>
          <cell r="R84">
            <v>680</v>
          </cell>
          <cell r="S84">
            <v>676</v>
          </cell>
          <cell r="T84">
            <v>668</v>
          </cell>
          <cell r="U84">
            <v>669</v>
          </cell>
          <cell r="V84">
            <v>651</v>
          </cell>
          <cell r="W84">
            <v>650</v>
          </cell>
          <cell r="X84">
            <v>651</v>
          </cell>
          <cell r="Y84">
            <v>654</v>
          </cell>
          <cell r="Z84">
            <v>653</v>
          </cell>
          <cell r="AA84">
            <v>652</v>
          </cell>
          <cell r="AB84">
            <v>655</v>
          </cell>
          <cell r="AC84">
            <v>661</v>
          </cell>
          <cell r="AD84">
            <v>660</v>
          </cell>
          <cell r="AE84">
            <v>661</v>
          </cell>
          <cell r="AF84">
            <v>663</v>
          </cell>
          <cell r="AG84">
            <v>667</v>
          </cell>
          <cell r="AH84">
            <v>669</v>
          </cell>
          <cell r="AI84">
            <v>671</v>
          </cell>
          <cell r="AJ84">
            <v>672</v>
          </cell>
          <cell r="AK84">
            <v>673</v>
          </cell>
          <cell r="AL84">
            <v>676</v>
          </cell>
          <cell r="AM84">
            <v>678</v>
          </cell>
          <cell r="AN84">
            <v>680</v>
          </cell>
          <cell r="AO84">
            <v>682</v>
          </cell>
          <cell r="AP84">
            <v>683</v>
          </cell>
          <cell r="AQ84">
            <v>685</v>
          </cell>
          <cell r="AR84">
            <v>687</v>
          </cell>
          <cell r="AS84">
            <v>690</v>
          </cell>
          <cell r="AT84">
            <v>693</v>
          </cell>
          <cell r="AU84">
            <v>638</v>
          </cell>
          <cell r="AV84">
            <v>0</v>
          </cell>
        </row>
        <row r="85">
          <cell r="A85" t="str">
            <v>YOY change in unit growth</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-4.2647058823529371E-2</v>
          </cell>
          <cell r="W85">
            <v>-3.8461538461538436E-2</v>
          </cell>
          <cell r="X85">
            <v>-2.5449101796407136E-2</v>
          </cell>
          <cell r="Y85">
            <v>-2.2421524663677084E-2</v>
          </cell>
          <cell r="Z85">
            <v>3.0721966205837781E-3</v>
          </cell>
          <cell r="AA85">
            <v>3.0769230769229772E-3</v>
          </cell>
          <cell r="AB85">
            <v>6.1443932411673341E-3</v>
          </cell>
          <cell r="AC85">
            <v>1.0703363914372988E-2</v>
          </cell>
          <cell r="AD85">
            <v>1.0719754977029039E-2</v>
          </cell>
          <cell r="AE85">
            <v>1.3803680981595123E-2</v>
          </cell>
          <cell r="AF85">
            <v>1.2213740458015376E-2</v>
          </cell>
          <cell r="AG85">
            <v>9.0771558245084094E-3</v>
          </cell>
          <cell r="AH85">
            <v>1.3636363636363669E-2</v>
          </cell>
          <cell r="AI85">
            <v>1.5128593040847127E-2</v>
          </cell>
          <cell r="AJ85">
            <v>1.3574660633484115E-2</v>
          </cell>
          <cell r="AK85">
            <v>8.9955022488754643E-3</v>
          </cell>
          <cell r="AL85">
            <v>1.0463378176382765E-2</v>
          </cell>
          <cell r="AM85">
            <v>1.0432190760059523E-2</v>
          </cell>
          <cell r="AN85">
            <v>1.1904761904761862E-2</v>
          </cell>
          <cell r="AO85">
            <v>1.3372956909361022E-2</v>
          </cell>
          <cell r="AP85">
            <v>1.0355029585798814E-2</v>
          </cell>
          <cell r="AQ85">
            <v>1.0324483775811188E-2</v>
          </cell>
          <cell r="AR85">
            <v>1.0294117647058787E-2</v>
          </cell>
          <cell r="AS85">
            <v>1.1730205278592365E-2</v>
          </cell>
          <cell r="AT85">
            <v>1.4641288433382194E-2</v>
          </cell>
          <cell r="AU85">
            <v>638</v>
          </cell>
          <cell r="AV85">
            <v>1.4534883720930258E-2</v>
          </cell>
        </row>
        <row r="86">
          <cell r="A86" t="str">
            <v>Seasonality of gross unit openings</v>
          </cell>
          <cell r="B86">
            <v>0</v>
          </cell>
          <cell r="C86">
            <v>0</v>
          </cell>
          <cell r="D86">
            <v>0</v>
          </cell>
          <cell r="E86">
            <v>0</v>
          </cell>
          <cell r="F86">
            <v>0</v>
          </cell>
          <cell r="G86">
            <v>0.24</v>
          </cell>
          <cell r="H86">
            <v>0.28000000000000003</v>
          </cell>
          <cell r="I86">
            <v>0.48</v>
          </cell>
          <cell r="J86">
            <v>0</v>
          </cell>
          <cell r="K86">
            <v>1</v>
          </cell>
          <cell r="L86">
            <v>0</v>
          </cell>
          <cell r="M86">
            <v>0</v>
          </cell>
          <cell r="N86">
            <v>0</v>
          </cell>
          <cell r="O86">
            <v>0</v>
          </cell>
          <cell r="P86">
            <v>0</v>
          </cell>
          <cell r="Q86">
            <v>0</v>
          </cell>
          <cell r="R86">
            <v>0</v>
          </cell>
          <cell r="S86">
            <v>0</v>
          </cell>
          <cell r="T86">
            <v>0</v>
          </cell>
          <cell r="U86">
            <v>0</v>
          </cell>
          <cell r="V86">
            <v>0</v>
          </cell>
          <cell r="W86">
            <v>0.2</v>
          </cell>
          <cell r="X86">
            <v>0.2</v>
          </cell>
          <cell r="Y86">
            <v>0.6</v>
          </cell>
          <cell r="Z86">
            <v>0</v>
          </cell>
          <cell r="AA86">
            <v>0</v>
          </cell>
          <cell r="AB86">
            <v>0.33333333333333331</v>
          </cell>
          <cell r="AC86">
            <v>0.66666666666666663</v>
          </cell>
          <cell r="AD86">
            <v>0</v>
          </cell>
          <cell r="AE86">
            <v>0.14285714285714285</v>
          </cell>
          <cell r="AF86">
            <v>0.2857142857142857</v>
          </cell>
          <cell r="AG86">
            <v>0.5714285714285714</v>
          </cell>
          <cell r="AH86">
            <v>0.27272727272727271</v>
          </cell>
          <cell r="AI86">
            <v>0.27272727272727271</v>
          </cell>
          <cell r="AJ86">
            <v>0.18181818181818182</v>
          </cell>
          <cell r="AK86">
            <v>0.27272727272727271</v>
          </cell>
          <cell r="AL86">
            <v>0.27272727272727271</v>
          </cell>
          <cell r="AM86">
            <v>0.36363636363636365</v>
          </cell>
          <cell r="AN86">
            <v>0</v>
          </cell>
          <cell r="AO86">
            <v>0.27272727272727271</v>
          </cell>
          <cell r="AP86">
            <v>0.18181818181818182</v>
          </cell>
          <cell r="AQ86">
            <v>0.18181818181818182</v>
          </cell>
          <cell r="AR86">
            <v>0.27272727272727271</v>
          </cell>
          <cell r="AS86">
            <v>0.27272727272727271</v>
          </cell>
          <cell r="AT86">
            <v>0.18181818181818182</v>
          </cell>
          <cell r="AU86">
            <v>1957.5</v>
          </cell>
          <cell r="AV86">
            <v>1917.4</v>
          </cell>
        </row>
        <row r="87">
          <cell r="A87" t="str">
            <v>YOY change</v>
          </cell>
          <cell r="B87">
            <v>0</v>
          </cell>
          <cell r="C87">
            <v>0</v>
          </cell>
          <cell r="D87">
            <v>0</v>
          </cell>
          <cell r="E87">
            <v>0</v>
          </cell>
          <cell r="F87">
            <v>0</v>
          </cell>
          <cell r="G87">
            <v>0.24</v>
          </cell>
          <cell r="H87">
            <v>0.28000000000000003</v>
          </cell>
          <cell r="I87">
            <v>0.48</v>
          </cell>
          <cell r="J87">
            <v>0</v>
          </cell>
          <cell r="K87">
            <v>1</v>
          </cell>
          <cell r="L87">
            <v>0</v>
          </cell>
          <cell r="M87">
            <v>0</v>
          </cell>
          <cell r="N87">
            <v>0</v>
          </cell>
          <cell r="O87">
            <v>0</v>
          </cell>
          <cell r="P87">
            <v>0</v>
          </cell>
          <cell r="Q87">
            <v>0</v>
          </cell>
          <cell r="R87">
            <v>0</v>
          </cell>
          <cell r="S87">
            <v>0</v>
          </cell>
          <cell r="T87">
            <v>0</v>
          </cell>
          <cell r="U87">
            <v>0</v>
          </cell>
          <cell r="V87">
            <v>0</v>
          </cell>
          <cell r="W87">
            <v>0.2</v>
          </cell>
          <cell r="X87">
            <v>0.2</v>
          </cell>
          <cell r="Y87">
            <v>0.6</v>
          </cell>
          <cell r="Z87">
            <v>0</v>
          </cell>
          <cell r="AA87">
            <v>0</v>
          </cell>
          <cell r="AB87">
            <v>0.33333333333333331</v>
          </cell>
          <cell r="AC87">
            <v>0.66666666666666663</v>
          </cell>
          <cell r="AD87">
            <v>0</v>
          </cell>
          <cell r="AE87">
            <v>0.14285714285714285</v>
          </cell>
          <cell r="AF87">
            <v>0.2857142857142857</v>
          </cell>
          <cell r="AG87">
            <v>0.5714285714285714</v>
          </cell>
          <cell r="AH87">
            <v>0.27272727272727271</v>
          </cell>
          <cell r="AI87">
            <v>0.27272727272727271</v>
          </cell>
          <cell r="AJ87">
            <v>0.18181818181818182</v>
          </cell>
          <cell r="AK87">
            <v>0.27272727272727271</v>
          </cell>
          <cell r="AL87">
            <v>0.27272727272727271</v>
          </cell>
          <cell r="AM87">
            <v>0.27272727272727271</v>
          </cell>
          <cell r="AN87">
            <v>0.27272727272727271</v>
          </cell>
          <cell r="AO87">
            <v>0.27272727272727271</v>
          </cell>
          <cell r="AP87">
            <v>0.18181818181818182</v>
          </cell>
          <cell r="AQ87">
            <v>0.18181818181818182</v>
          </cell>
          <cell r="AR87">
            <v>0.18181818181818182</v>
          </cell>
          <cell r="AS87">
            <v>0.27272727272727271</v>
          </cell>
          <cell r="AV87">
            <v>-2.0485312899105934E-2</v>
          </cell>
        </row>
        <row r="88">
          <cell r="A88" t="str">
            <v>Estimated Red Lobster sales</v>
          </cell>
          <cell r="B88">
            <v>0</v>
          </cell>
          <cell r="C88">
            <v>0</v>
          </cell>
          <cell r="D88">
            <v>0</v>
          </cell>
          <cell r="E88">
            <v>0</v>
          </cell>
          <cell r="F88">
            <v>498.3</v>
          </cell>
          <cell r="G88">
            <v>438.6</v>
          </cell>
          <cell r="H88">
            <v>479.1</v>
          </cell>
          <cell r="I88">
            <v>501.4</v>
          </cell>
          <cell r="J88">
            <v>475.1</v>
          </cell>
          <cell r="K88">
            <v>437.6</v>
          </cell>
          <cell r="L88">
            <v>475.4</v>
          </cell>
          <cell r="M88">
            <v>486.1</v>
          </cell>
          <cell r="N88">
            <v>469.5</v>
          </cell>
          <cell r="O88">
            <v>417.8</v>
          </cell>
          <cell r="P88">
            <v>467.3</v>
          </cell>
          <cell r="Q88">
            <v>534.70000000000005</v>
          </cell>
          <cell r="R88">
            <v>513.29999999999995</v>
          </cell>
          <cell r="S88">
            <v>434.6</v>
          </cell>
          <cell r="T88">
            <v>493.3</v>
          </cell>
          <cell r="U88">
            <v>517</v>
          </cell>
          <cell r="V88">
            <v>522.5</v>
          </cell>
          <cell r="W88">
            <v>461.9</v>
          </cell>
          <cell r="X88">
            <v>508.5</v>
          </cell>
          <cell r="Y88">
            <v>576.4</v>
          </cell>
          <cell r="Z88">
            <v>556.79999999999995</v>
          </cell>
          <cell r="AA88">
            <v>503.1</v>
          </cell>
          <cell r="AB88">
            <v>539.79999999999995</v>
          </cell>
          <cell r="AC88">
            <v>595.73500000000001</v>
          </cell>
          <cell r="AD88">
            <v>572.85199999999998</v>
          </cell>
          <cell r="AE88">
            <v>530.70699999999999</v>
          </cell>
          <cell r="AF88">
            <v>606.846</v>
          </cell>
          <cell r="AG88">
            <v>626.923</v>
          </cell>
          <cell r="AH88">
            <v>618.4</v>
          </cell>
          <cell r="AI88">
            <v>549.20000000000005</v>
          </cell>
          <cell r="AJ88">
            <v>620.6</v>
          </cell>
          <cell r="AK88">
            <v>644.70000000000005</v>
          </cell>
          <cell r="AL88">
            <v>633.9</v>
          </cell>
          <cell r="AM88">
            <v>543.22400000000005</v>
          </cell>
          <cell r="AN88">
            <v>643.51200000000006</v>
          </cell>
          <cell r="AO88">
            <v>732.93900000000008</v>
          </cell>
          <cell r="AP88">
            <v>657.45299999999997</v>
          </cell>
          <cell r="AQ88">
            <v>564.21348</v>
          </cell>
          <cell r="AR88">
            <v>665.75724000000002</v>
          </cell>
          <cell r="AS88">
            <v>814.10530153846162</v>
          </cell>
          <cell r="AT88">
            <v>687.54408999999998</v>
          </cell>
          <cell r="AU88">
            <v>591.75806000000011</v>
          </cell>
          <cell r="AV88">
            <v>659.01124000000004</v>
          </cell>
        </row>
        <row r="89">
          <cell r="A89" t="str">
            <v>YOY change</v>
          </cell>
          <cell r="B89">
            <v>0</v>
          </cell>
          <cell r="C89">
            <v>0</v>
          </cell>
          <cell r="D89">
            <v>0</v>
          </cell>
          <cell r="E89">
            <v>0</v>
          </cell>
          <cell r="F89">
            <v>0</v>
          </cell>
          <cell r="G89">
            <v>0</v>
          </cell>
          <cell r="H89">
            <v>0</v>
          </cell>
          <cell r="I89">
            <v>0</v>
          </cell>
          <cell r="J89">
            <v>-4.6558298213927318E-2</v>
          </cell>
          <cell r="K89">
            <v>-2.2799817601458772E-3</v>
          </cell>
          <cell r="L89">
            <v>-7.7228136088500765E-3</v>
          </cell>
          <cell r="M89">
            <v>-3.0514559234144256E-2</v>
          </cell>
          <cell r="N89">
            <v>-1.1786992212165948E-2</v>
          </cell>
          <cell r="O89">
            <v>-4.5246800731261416E-2</v>
          </cell>
          <cell r="P89">
            <v>-1.7038283550694033E-2</v>
          </cell>
          <cell r="Q89">
            <v>9.9979428101213852E-2</v>
          </cell>
          <cell r="R89">
            <v>9.3290734824281074E-2</v>
          </cell>
          <cell r="S89">
            <v>4.0210627094303453E-2</v>
          </cell>
          <cell r="T89">
            <v>5.5638775946929231E-2</v>
          </cell>
          <cell r="U89">
            <v>-3.3102674396858101E-2</v>
          </cell>
          <cell r="V89">
            <v>1.7923241768946108E-2</v>
          </cell>
          <cell r="W89">
            <v>6.2816382880809929E-2</v>
          </cell>
          <cell r="X89">
            <v>3.0812892763024458E-2</v>
          </cell>
          <cell r="Y89">
            <v>0.11489361702127665</v>
          </cell>
          <cell r="Z89">
            <v>6.5645933014353952E-2</v>
          </cell>
          <cell r="AA89">
            <v>8.9196795843256238E-2</v>
          </cell>
          <cell r="AB89">
            <v>6.1553588987217189E-2</v>
          </cell>
          <cell r="AC89">
            <v>3.3544413601665601E-2</v>
          </cell>
          <cell r="AD89">
            <v>2.8829022988505759E-2</v>
          </cell>
          <cell r="AE89">
            <v>5.4873782548201078E-2</v>
          </cell>
          <cell r="AF89">
            <v>0.1242052612078548</v>
          </cell>
          <cell r="AG89">
            <v>5.2352136436502716E-2</v>
          </cell>
          <cell r="AH89">
            <v>7.9510938252812302E-2</v>
          </cell>
          <cell r="AI89">
            <v>3.4845969621655648E-2</v>
          </cell>
          <cell r="AJ89">
            <v>2.266472877797665E-2</v>
          </cell>
          <cell r="AK89">
            <v>2.835595439950378E-2</v>
          </cell>
          <cell r="AL89">
            <v>2.5064683053040104E-2</v>
          </cell>
          <cell r="AM89">
            <v>-1.088128186453019E-2</v>
          </cell>
          <cell r="AN89">
            <v>3.6919110538188971E-2</v>
          </cell>
          <cell r="AO89">
            <v>0.13686831084225215</v>
          </cell>
          <cell r="AP89">
            <v>3.7155702792238454E-2</v>
          </cell>
          <cell r="AQ89">
            <v>3.8638719938736132E-2</v>
          </cell>
          <cell r="AR89">
            <v>3.4568492895237224E-2</v>
          </cell>
          <cell r="AS89">
            <v>0.11074086866500688</v>
          </cell>
          <cell r="AT89">
            <v>4.6166998629038503E-2</v>
          </cell>
          <cell r="AU89">
            <v>4.698507790135209E-2</v>
          </cell>
          <cell r="AV89">
            <v>4.5870295250972859E-2</v>
          </cell>
        </row>
        <row r="90">
          <cell r="A90" t="str">
            <v>RED LOBSTER REVENUE DRIVERS</v>
          </cell>
          <cell r="B90">
            <v>0</v>
          </cell>
          <cell r="C90">
            <v>0</v>
          </cell>
          <cell r="D90">
            <v>0</v>
          </cell>
          <cell r="E90">
            <v>0</v>
          </cell>
          <cell r="F90">
            <v>0</v>
          </cell>
          <cell r="G90">
            <v>0</v>
          </cell>
          <cell r="H90">
            <v>0</v>
          </cell>
          <cell r="I90">
            <v>0</v>
          </cell>
          <cell r="J90">
            <v>-4.6558298213927318E-2</v>
          </cell>
          <cell r="K90">
            <v>-2.2799817601458772E-3</v>
          </cell>
          <cell r="L90">
            <v>-7.7228136088500765E-3</v>
          </cell>
          <cell r="M90">
            <v>-3.0514559234144256E-2</v>
          </cell>
          <cell r="N90">
            <v>-1.1786992212165948E-2</v>
          </cell>
          <cell r="O90">
            <v>-4.5246800731261416E-2</v>
          </cell>
          <cell r="P90">
            <v>-1.7038283550694033E-2</v>
          </cell>
          <cell r="Q90">
            <v>9.9979428101213852E-2</v>
          </cell>
          <cell r="R90">
            <v>9.3290734824281074E-2</v>
          </cell>
          <cell r="S90">
            <v>4.0210627094303453E-2</v>
          </cell>
          <cell r="T90">
            <v>5.5638775946929231E-2</v>
          </cell>
          <cell r="U90">
            <v>-3.3102674396858101E-2</v>
          </cell>
          <cell r="V90">
            <v>1.7923241768946108E-2</v>
          </cell>
          <cell r="W90">
            <v>6.2816382880809929E-2</v>
          </cell>
          <cell r="X90">
            <v>3.0812892763024458E-2</v>
          </cell>
          <cell r="Y90">
            <v>0.11489361702127665</v>
          </cell>
          <cell r="Z90">
            <v>6.5645933014353952E-2</v>
          </cell>
          <cell r="AA90">
            <v>8.9196795843256238E-2</v>
          </cell>
          <cell r="AB90">
            <v>6.1553588987217189E-2</v>
          </cell>
          <cell r="AC90">
            <v>3.3544413601665601E-2</v>
          </cell>
          <cell r="AD90">
            <v>2.8829022988505759E-2</v>
          </cell>
          <cell r="AE90">
            <v>5.4873782548201078E-2</v>
          </cell>
          <cell r="AF90">
            <v>0.1242052612078548</v>
          </cell>
          <cell r="AG90">
            <v>5.2352136436502716E-2</v>
          </cell>
          <cell r="AH90">
            <v>7.9510938252812302E-2</v>
          </cell>
          <cell r="AI90">
            <v>3.4845969621655648E-2</v>
          </cell>
          <cell r="AJ90">
            <v>2.266472877797665E-2</v>
          </cell>
          <cell r="AK90">
            <v>2.835595439950378E-2</v>
          </cell>
          <cell r="AL90">
            <v>2.5064683053040104E-2</v>
          </cell>
          <cell r="AM90">
            <v>-8.8128186453029222E-4</v>
          </cell>
          <cell r="AN90">
            <v>4.6919110538188979E-2</v>
          </cell>
          <cell r="AO90">
            <v>0.13686831084225215</v>
          </cell>
          <cell r="AP90">
            <v>3.7155702792238454E-2</v>
          </cell>
          <cell r="AQ90">
            <v>3.8452168334803583E-2</v>
          </cell>
          <cell r="AR90">
            <v>3.4429337035452257E-2</v>
          </cell>
          <cell r="AS90">
            <v>0.11074086866500688</v>
          </cell>
        </row>
        <row r="91">
          <cell r="A91" t="str">
            <v>Red Lobster same store sales</v>
          </cell>
          <cell r="B91" t="str">
            <v>-</v>
          </cell>
          <cell r="C91" t="str">
            <v>-</v>
          </cell>
          <cell r="F91">
            <v>-0.01</v>
          </cell>
          <cell r="G91">
            <v>-2.3E-2</v>
          </cell>
          <cell r="H91">
            <v>-2.3E-2</v>
          </cell>
          <cell r="I91">
            <v>-2.7E-2</v>
          </cell>
          <cell r="J91">
            <v>-6.0999999999999999E-2</v>
          </cell>
          <cell r="K91">
            <v>-4.2000000000000003E-2</v>
          </cell>
          <cell r="L91">
            <v>-1.9E-2</v>
          </cell>
          <cell r="M91">
            <v>-1.4999999999999999E-2</v>
          </cell>
          <cell r="N91">
            <v>1.9E-2</v>
          </cell>
          <cell r="O91">
            <v>-2E-3</v>
          </cell>
          <cell r="P91">
            <v>2.8000000000000001E-2</v>
          </cell>
          <cell r="Q91">
            <v>4.4999999999999998E-2</v>
          </cell>
          <cell r="R91">
            <v>0.114</v>
          </cell>
          <cell r="S91">
            <v>7.1999999999999995E-2</v>
          </cell>
          <cell r="T91">
            <v>3.2000000000000001E-2</v>
          </cell>
          <cell r="U91">
            <v>6.4000000000000001E-2</v>
          </cell>
          <cell r="V91">
            <v>0.04</v>
          </cell>
          <cell r="W91">
            <v>8.2000000000000003E-2</v>
          </cell>
          <cell r="X91">
            <v>0.05</v>
          </cell>
          <cell r="Y91">
            <v>0.13100000000000001</v>
          </cell>
          <cell r="Z91">
            <v>6.2E-2</v>
          </cell>
          <cell r="AA91">
            <v>8.4000000000000005E-2</v>
          </cell>
          <cell r="AB91">
            <v>5.5E-2</v>
          </cell>
          <cell r="AC91">
            <v>3.7999999999999999E-2</v>
          </cell>
          <cell r="AD91">
            <v>3.2000000000000001E-2</v>
          </cell>
          <cell r="AE91">
            <v>6.0999999999999999E-2</v>
          </cell>
          <cell r="AF91">
            <v>0.12</v>
          </cell>
          <cell r="AG91">
            <v>3.6999999999999998E-2</v>
          </cell>
          <cell r="AH91">
            <v>6.6000000000000003E-2</v>
          </cell>
          <cell r="AI91">
            <v>2.3E-2</v>
          </cell>
          <cell r="AJ91">
            <v>1.2E-2</v>
          </cell>
          <cell r="AK91">
            <v>1.7000000000000001E-2</v>
          </cell>
          <cell r="AL91">
            <v>0.02</v>
          </cell>
          <cell r="AM91">
            <v>0.03</v>
          </cell>
          <cell r="AN91">
            <v>0.04</v>
          </cell>
          <cell r="AO91">
            <v>0.03</v>
          </cell>
          <cell r="AQ91">
            <v>0</v>
          </cell>
          <cell r="AT91">
            <v>0</v>
          </cell>
          <cell r="AU91">
            <v>0</v>
          </cell>
          <cell r="AV91">
            <v>-2.1999999999999999E-2</v>
          </cell>
        </row>
        <row r="92">
          <cell r="A92" t="str">
            <v>RED LOBSTER REVENUE DRIVERS</v>
          </cell>
          <cell r="B92" t="str">
            <v>-</v>
          </cell>
          <cell r="C92" t="str">
            <v>-</v>
          </cell>
          <cell r="D92" t="str">
            <v>-</v>
          </cell>
          <cell r="E92" t="str">
            <v>-</v>
          </cell>
          <cell r="F92" t="str">
            <v>-</v>
          </cell>
          <cell r="G92" t="str">
            <v>-</v>
          </cell>
          <cell r="H92" t="str">
            <v>-</v>
          </cell>
          <cell r="I92" t="str">
            <v>-</v>
          </cell>
          <cell r="J92" t="str">
            <v>-</v>
          </cell>
          <cell r="K92">
            <v>420.17880000000002</v>
          </cell>
          <cell r="L92">
            <v>469.99709999999999</v>
          </cell>
          <cell r="M92">
            <v>493.87899999999996</v>
          </cell>
          <cell r="N92">
            <v>484.12689999999998</v>
          </cell>
          <cell r="O92">
            <v>436.72480000000002</v>
          </cell>
          <cell r="P92">
            <v>488.71119999999996</v>
          </cell>
          <cell r="Q92">
            <v>507.97449999999998</v>
          </cell>
          <cell r="R92">
            <v>523.02300000000002</v>
          </cell>
          <cell r="S92">
            <v>447.88160000000005</v>
          </cell>
          <cell r="T92">
            <v>482.25360000000001</v>
          </cell>
          <cell r="U92">
            <v>568.9208000000001</v>
          </cell>
          <cell r="V92">
            <v>533.83199999999999</v>
          </cell>
          <cell r="W92">
            <v>470.23720000000003</v>
          </cell>
          <cell r="X92">
            <v>517.96500000000003</v>
          </cell>
          <cell r="Y92">
            <v>584.72699999999998</v>
          </cell>
          <cell r="Z92">
            <v>554.89499999999998</v>
          </cell>
          <cell r="AA92">
            <v>500.69960000000003</v>
          </cell>
          <cell r="AB92">
            <v>536.46749999999997</v>
          </cell>
          <cell r="AC92">
            <v>598.30319999999995</v>
          </cell>
          <cell r="AD92">
            <v>574.61759999999992</v>
          </cell>
          <cell r="AE92">
            <v>533.78909999999996</v>
          </cell>
          <cell r="AF92">
            <v>604.57600000000002</v>
          </cell>
          <cell r="AG92">
            <v>617.77719500000001</v>
          </cell>
          <cell r="AH92">
            <v>610.66023199999995</v>
          </cell>
          <cell r="AI92">
            <v>542.91326099999992</v>
          </cell>
          <cell r="AJ92">
            <v>614.128152</v>
          </cell>
          <cell r="AK92">
            <v>637.58069099999989</v>
          </cell>
          <cell r="AL92">
            <v>630.76800000000003</v>
          </cell>
          <cell r="AM92">
            <v>565.67600000000004</v>
          </cell>
          <cell r="AN92">
            <v>645.42400000000009</v>
          </cell>
          <cell r="AO92">
            <v>717.62315878615368</v>
          </cell>
          <cell r="AQ92">
            <v>0</v>
          </cell>
          <cell r="AR92">
            <v>0</v>
          </cell>
          <cell r="AT92">
            <v>0</v>
          </cell>
          <cell r="AU92" t="str">
            <v>-</v>
          </cell>
          <cell r="AV92" t="str">
            <v>-</v>
          </cell>
        </row>
        <row r="93">
          <cell r="A93" t="str">
            <v>Red Lobster same store sales</v>
          </cell>
          <cell r="B93" t="str">
            <v>-</v>
          </cell>
          <cell r="C93" t="str">
            <v>-</v>
          </cell>
          <cell r="D93" t="str">
            <v>-</v>
          </cell>
          <cell r="E93" t="str">
            <v>-</v>
          </cell>
          <cell r="F93">
            <v>-0.01</v>
          </cell>
          <cell r="G93">
            <v>-2.3E-2</v>
          </cell>
          <cell r="H93">
            <v>-2.3E-2</v>
          </cell>
          <cell r="I93">
            <v>-2.7E-2</v>
          </cell>
          <cell r="J93">
            <v>-6.0999999999999999E-2</v>
          </cell>
          <cell r="K93">
            <v>-4.2000000000000003E-2</v>
          </cell>
          <cell r="L93">
            <v>-1.9E-2</v>
          </cell>
          <cell r="M93">
            <v>-1.4999999999999999E-2</v>
          </cell>
          <cell r="N93">
            <v>1.9E-2</v>
          </cell>
          <cell r="O93">
            <v>-2E-3</v>
          </cell>
          <cell r="P93">
            <v>2.8000000000000001E-2</v>
          </cell>
          <cell r="Q93">
            <v>4.4999999999999998E-2</v>
          </cell>
          <cell r="R93">
            <v>0.114</v>
          </cell>
          <cell r="S93">
            <v>7.1999999999999995E-2</v>
          </cell>
          <cell r="T93">
            <v>3.2000000000000001E-2</v>
          </cell>
          <cell r="U93">
            <v>6.4000000000000001E-2</v>
          </cell>
          <cell r="V93">
            <v>0.04</v>
          </cell>
          <cell r="W93">
            <v>8.2000000000000003E-2</v>
          </cell>
          <cell r="X93">
            <v>0.05</v>
          </cell>
          <cell r="Y93">
            <v>0.13100000000000001</v>
          </cell>
          <cell r="Z93">
            <v>6.2E-2</v>
          </cell>
          <cell r="AA93">
            <v>8.4000000000000005E-2</v>
          </cell>
          <cell r="AB93">
            <v>5.5E-2</v>
          </cell>
          <cell r="AC93">
            <v>3.7999999999999999E-2</v>
          </cell>
          <cell r="AD93">
            <v>3.2000000000000001E-2</v>
          </cell>
          <cell r="AE93">
            <v>6.0999999999999999E-2</v>
          </cell>
          <cell r="AF93">
            <v>0.12</v>
          </cell>
          <cell r="AG93">
            <v>3.6999999999999998E-2</v>
          </cell>
          <cell r="AH93">
            <v>6.6000000000000003E-2</v>
          </cell>
          <cell r="AI93">
            <v>2.3E-2</v>
          </cell>
          <cell r="AJ93">
            <v>1.2E-2</v>
          </cell>
          <cell r="AK93">
            <v>8.9999999999999993E-3</v>
          </cell>
          <cell r="AL93">
            <v>1.0999999999999999E-2</v>
          </cell>
          <cell r="AM93">
            <v>-3.1E-2</v>
          </cell>
          <cell r="AN93">
            <v>-5.0999999999999997E-2</v>
          </cell>
          <cell r="AO93">
            <v>0.02</v>
          </cell>
          <cell r="AP93">
            <v>0.02</v>
          </cell>
          <cell r="AQ93">
            <v>0.02</v>
          </cell>
          <cell r="AR93">
            <v>0.03</v>
          </cell>
          <cell r="AS93">
            <v>0.03</v>
          </cell>
          <cell r="AT93">
            <v>0.03</v>
          </cell>
          <cell r="AU93">
            <v>0.03</v>
          </cell>
          <cell r="AV93">
            <v>0.03</v>
          </cell>
        </row>
        <row r="94">
          <cell r="A94" t="str">
            <v>Revenues from RL units open at least 1 yr</v>
          </cell>
          <cell r="B94" t="str">
            <v>-</v>
          </cell>
          <cell r="C94" t="str">
            <v>-</v>
          </cell>
          <cell r="D94" t="str">
            <v>-</v>
          </cell>
          <cell r="E94" t="str">
            <v>-</v>
          </cell>
          <cell r="F94" t="str">
            <v>-</v>
          </cell>
          <cell r="G94" t="str">
            <v>-</v>
          </cell>
          <cell r="H94" t="str">
            <v>-</v>
          </cell>
          <cell r="I94" t="str">
            <v>-</v>
          </cell>
          <cell r="J94" t="str">
            <v>-</v>
          </cell>
          <cell r="K94">
            <v>420.17880000000002</v>
          </cell>
          <cell r="L94">
            <v>469.99709999999999</v>
          </cell>
          <cell r="M94">
            <v>493.87899999999996</v>
          </cell>
          <cell r="N94">
            <v>484.12689999999998</v>
          </cell>
          <cell r="O94">
            <v>436.72480000000002</v>
          </cell>
          <cell r="P94">
            <v>488.71119999999996</v>
          </cell>
          <cell r="Q94">
            <v>507.97449999999998</v>
          </cell>
          <cell r="R94">
            <v>523.02300000000002</v>
          </cell>
          <cell r="S94">
            <v>447.88160000000005</v>
          </cell>
          <cell r="T94">
            <v>482.25360000000001</v>
          </cell>
          <cell r="U94">
            <v>568.9208000000001</v>
          </cell>
          <cell r="V94">
            <v>533.83199999999999</v>
          </cell>
          <cell r="W94">
            <v>470.23720000000003</v>
          </cell>
          <cell r="X94">
            <v>517.96500000000003</v>
          </cell>
          <cell r="Y94">
            <v>584.72699999999998</v>
          </cell>
          <cell r="Z94">
            <v>554.89499999999998</v>
          </cell>
          <cell r="AA94">
            <v>500.69960000000003</v>
          </cell>
          <cell r="AB94">
            <v>536.46749999999997</v>
          </cell>
          <cell r="AC94">
            <v>598.30319999999995</v>
          </cell>
          <cell r="AD94">
            <v>574.61759999999992</v>
          </cell>
          <cell r="AE94">
            <v>533.78909999999996</v>
          </cell>
          <cell r="AF94">
            <v>604.57600000000002</v>
          </cell>
          <cell r="AG94">
            <v>617.77719500000001</v>
          </cell>
          <cell r="AH94">
            <v>610.66023199999995</v>
          </cell>
          <cell r="AI94">
            <v>542.91326099999992</v>
          </cell>
          <cell r="AJ94">
            <v>614.128152</v>
          </cell>
          <cell r="AK94">
            <v>632.56530699999996</v>
          </cell>
          <cell r="AL94">
            <v>625.2023999999999</v>
          </cell>
          <cell r="AM94">
            <v>532.72400000000005</v>
          </cell>
          <cell r="AN94">
            <v>633.01200000000006</v>
          </cell>
          <cell r="AO94">
            <v>722.06400000000008</v>
          </cell>
          <cell r="AP94">
            <v>646.57799999999997</v>
          </cell>
          <cell r="AQ94">
            <v>554.08848</v>
          </cell>
          <cell r="AR94">
            <v>656.38224000000002</v>
          </cell>
          <cell r="AS94">
            <v>805.10530153846162</v>
          </cell>
          <cell r="AT94">
            <v>0</v>
          </cell>
          <cell r="AU94">
            <v>0</v>
          </cell>
          <cell r="AV94">
            <v>0</v>
          </cell>
        </row>
        <row r="95">
          <cell r="A95" t="str">
            <v>Units open at least 16 months</v>
          </cell>
          <cell r="B95" t="str">
            <v>-</v>
          </cell>
          <cell r="C95" t="str">
            <v>-</v>
          </cell>
          <cell r="D95" t="str">
            <v>-</v>
          </cell>
          <cell r="E95" t="str">
            <v>-</v>
          </cell>
          <cell r="F95" t="str">
            <v>-</v>
          </cell>
          <cell r="G95" t="str">
            <v>-</v>
          </cell>
          <cell r="H95" t="str">
            <v>-</v>
          </cell>
          <cell r="I95" t="str">
            <v>-</v>
          </cell>
          <cell r="J95" t="str">
            <v>-</v>
          </cell>
          <cell r="K95">
            <v>703</v>
          </cell>
          <cell r="L95">
            <v>702</v>
          </cell>
          <cell r="M95">
            <v>686</v>
          </cell>
          <cell r="N95">
            <v>697</v>
          </cell>
          <cell r="O95">
            <v>679</v>
          </cell>
          <cell r="P95">
            <v>684</v>
          </cell>
          <cell r="Q95">
            <v>682</v>
          </cell>
          <cell r="R95">
            <v>680</v>
          </cell>
          <cell r="S95">
            <v>676</v>
          </cell>
          <cell r="T95">
            <v>668</v>
          </cell>
          <cell r="U95">
            <v>668</v>
          </cell>
          <cell r="V95">
            <v>650</v>
          </cell>
          <cell r="W95">
            <v>648</v>
          </cell>
          <cell r="X95">
            <v>648</v>
          </cell>
          <cell r="Y95">
            <v>648</v>
          </cell>
          <cell r="Z95">
            <v>648</v>
          </cell>
          <cell r="AA95">
            <v>647</v>
          </cell>
          <cell r="AB95">
            <v>648</v>
          </cell>
          <cell r="AC95">
            <v>649</v>
          </cell>
          <cell r="AD95">
            <v>651</v>
          </cell>
          <cell r="AE95">
            <v>651</v>
          </cell>
          <cell r="AF95">
            <v>651</v>
          </cell>
          <cell r="AG95">
            <v>654</v>
          </cell>
          <cell r="AH95">
            <v>659</v>
          </cell>
          <cell r="AI95">
            <v>658</v>
          </cell>
          <cell r="AJ95">
            <v>658</v>
          </cell>
          <cell r="AK95">
            <v>658</v>
          </cell>
          <cell r="AL95">
            <v>662</v>
          </cell>
          <cell r="AM95">
            <v>664</v>
          </cell>
          <cell r="AN95">
            <v>666</v>
          </cell>
          <cell r="AO95">
            <v>667</v>
          </cell>
          <cell r="AP95">
            <v>669</v>
          </cell>
          <cell r="AQ95">
            <v>672</v>
          </cell>
          <cell r="AR95">
            <v>675</v>
          </cell>
          <cell r="AS95">
            <v>678</v>
          </cell>
          <cell r="AT95">
            <v>0</v>
          </cell>
          <cell r="AU95">
            <v>0</v>
          </cell>
          <cell r="AV95">
            <v>0</v>
          </cell>
        </row>
        <row r="96">
          <cell r="A96" t="str">
            <v>Calculated AUV - existing stores</v>
          </cell>
          <cell r="B96" t="str">
            <v>-</v>
          </cell>
          <cell r="C96" t="str">
            <v>-</v>
          </cell>
          <cell r="D96" t="str">
            <v>-</v>
          </cell>
          <cell r="E96" t="str">
            <v>-</v>
          </cell>
          <cell r="F96" t="str">
            <v>-</v>
          </cell>
          <cell r="G96" t="str">
            <v>-</v>
          </cell>
          <cell r="H96" t="str">
            <v>-</v>
          </cell>
          <cell r="I96" t="str">
            <v>-</v>
          </cell>
          <cell r="J96" t="str">
            <v>-</v>
          </cell>
          <cell r="K96">
            <v>0.59769388335704132</v>
          </cell>
          <cell r="L96">
            <v>0.66951153846153844</v>
          </cell>
          <cell r="M96">
            <v>0.71994023323615153</v>
          </cell>
          <cell r="N96">
            <v>0.69458665710186507</v>
          </cell>
          <cell r="O96">
            <v>0.6431882179675994</v>
          </cell>
          <cell r="P96">
            <v>0.71449005847953206</v>
          </cell>
          <cell r="Q96">
            <v>0.74483064516129027</v>
          </cell>
          <cell r="R96">
            <v>0.7691514705882353</v>
          </cell>
          <cell r="S96">
            <v>0.66254674556213022</v>
          </cell>
          <cell r="T96">
            <v>0.72193652694610777</v>
          </cell>
          <cell r="U96">
            <v>0.85167784431137739</v>
          </cell>
          <cell r="V96">
            <v>0.82128000000000001</v>
          </cell>
          <cell r="W96">
            <v>0.72567469135802476</v>
          </cell>
          <cell r="X96">
            <v>0.79932870370370379</v>
          </cell>
          <cell r="Y96">
            <v>0.9023564814814814</v>
          </cell>
          <cell r="Z96">
            <v>0.85631944444444441</v>
          </cell>
          <cell r="AA96">
            <v>0.77387882534775898</v>
          </cell>
          <cell r="AB96">
            <v>0.82788194444444441</v>
          </cell>
          <cell r="AC96">
            <v>0.92188474576271173</v>
          </cell>
          <cell r="AD96">
            <v>0.88266912442396306</v>
          </cell>
          <cell r="AE96">
            <v>0.81995253456221195</v>
          </cell>
          <cell r="AF96">
            <v>0.9286881720430108</v>
          </cell>
          <cell r="AG96">
            <v>0.94461344801223246</v>
          </cell>
          <cell r="AH96">
            <v>0.92664678603945361</v>
          </cell>
          <cell r="AI96">
            <v>0.82509614133738585</v>
          </cell>
          <cell r="AJ96">
            <v>0.93332545896656538</v>
          </cell>
          <cell r="AK96">
            <v>0.96134545136778105</v>
          </cell>
          <cell r="AL96">
            <v>0.94441450151057382</v>
          </cell>
          <cell r="AM96">
            <v>0.80229518072289163</v>
          </cell>
          <cell r="AN96">
            <v>0.95046846846846855</v>
          </cell>
          <cell r="AO96">
            <v>1.0825547226386807</v>
          </cell>
          <cell r="AP96">
            <v>0.96648430493273541</v>
          </cell>
          <cell r="AQ96">
            <v>0.82453642857142861</v>
          </cell>
          <cell r="AR96">
            <v>0.97241813333333338</v>
          </cell>
          <cell r="AS96">
            <v>1.1874709462219197</v>
          </cell>
          <cell r="AT96">
            <v>0</v>
          </cell>
          <cell r="AU96">
            <v>0</v>
          </cell>
          <cell r="AV96">
            <v>0</v>
          </cell>
        </row>
        <row r="97">
          <cell r="A97" t="str">
            <v>Revenues from new RL units</v>
          </cell>
          <cell r="B97" t="str">
            <v>-</v>
          </cell>
          <cell r="C97" t="str">
            <v>-</v>
          </cell>
          <cell r="D97" t="str">
            <v>-</v>
          </cell>
          <cell r="E97" t="str">
            <v>-</v>
          </cell>
          <cell r="F97" t="str">
            <v>-</v>
          </cell>
          <cell r="G97" t="str">
            <v>-</v>
          </cell>
          <cell r="H97" t="str">
            <v>-</v>
          </cell>
          <cell r="I97" t="str">
            <v>-</v>
          </cell>
          <cell r="J97" t="str">
            <v>-</v>
          </cell>
          <cell r="K97">
            <v>17.421199999999999</v>
          </cell>
          <cell r="L97">
            <v>5.4028999999999883</v>
          </cell>
          <cell r="M97">
            <v>-7.7789999999999395</v>
          </cell>
          <cell r="N97">
            <v>-14.626899999999978</v>
          </cell>
          <cell r="O97">
            <v>-18.924800000000005</v>
          </cell>
          <cell r="P97">
            <v>-21.411199999999951</v>
          </cell>
          <cell r="Q97">
            <v>26.725500000000068</v>
          </cell>
          <cell r="R97">
            <v>-9.72300000000007</v>
          </cell>
          <cell r="S97">
            <v>-13.281600000000026</v>
          </cell>
          <cell r="T97">
            <v>11.046400000000006</v>
          </cell>
          <cell r="U97">
            <v>-51.920800000000099</v>
          </cell>
          <cell r="V97">
            <v>-11.331999999999994</v>
          </cell>
          <cell r="W97">
            <v>-8.3372000000000526</v>
          </cell>
          <cell r="X97">
            <v>-9.4650000000000318</v>
          </cell>
          <cell r="Y97">
            <v>-8.3269999999999982</v>
          </cell>
          <cell r="Z97">
            <v>1.9049999999999727</v>
          </cell>
          <cell r="AA97">
            <v>2.4003999999999905</v>
          </cell>
          <cell r="AB97">
            <v>3.3324999999999818</v>
          </cell>
          <cell r="AC97">
            <v>-2.5681999999999334</v>
          </cell>
          <cell r="AD97">
            <v>-1.7655999999999494</v>
          </cell>
          <cell r="AE97">
            <v>-3.0820999999999685</v>
          </cell>
          <cell r="AF97">
            <v>2.2699999999999818</v>
          </cell>
          <cell r="AG97">
            <v>9.1458049999999957</v>
          </cell>
          <cell r="AH97">
            <v>7.7397680000000264</v>
          </cell>
          <cell r="AI97">
            <v>6.2867390000001251</v>
          </cell>
          <cell r="AJ97">
            <v>6.4718480000000227</v>
          </cell>
          <cell r="AK97">
            <v>12.134693000000084</v>
          </cell>
          <cell r="AL97">
            <v>8.6976000000000795</v>
          </cell>
          <cell r="AM97">
            <v>10.5</v>
          </cell>
          <cell r="AN97">
            <v>10.5</v>
          </cell>
          <cell r="AO97">
            <v>10.875</v>
          </cell>
          <cell r="AP97">
            <v>10.875</v>
          </cell>
          <cell r="AQ97">
            <v>10.125</v>
          </cell>
          <cell r="AR97">
            <v>9.375</v>
          </cell>
          <cell r="AS97">
            <v>9</v>
          </cell>
          <cell r="AT97">
            <v>0</v>
          </cell>
          <cell r="AU97">
            <v>0</v>
          </cell>
          <cell r="AV97">
            <v>0</v>
          </cell>
        </row>
        <row r="98">
          <cell r="A98" t="str">
            <v>Units opened in last 16 months</v>
          </cell>
          <cell r="B98" t="str">
            <v>-</v>
          </cell>
          <cell r="C98" t="str">
            <v>-</v>
          </cell>
          <cell r="D98" t="str">
            <v>-</v>
          </cell>
          <cell r="E98" t="str">
            <v>-</v>
          </cell>
          <cell r="F98" t="str">
            <v>-</v>
          </cell>
          <cell r="G98" t="str">
            <v>-</v>
          </cell>
          <cell r="H98" t="str">
            <v>-</v>
          </cell>
          <cell r="I98" t="str">
            <v>-</v>
          </cell>
          <cell r="J98" t="str">
            <v>-</v>
          </cell>
          <cell r="K98">
            <v>30</v>
          </cell>
          <cell r="L98">
            <v>24</v>
          </cell>
          <cell r="M98">
            <v>17</v>
          </cell>
          <cell r="N98">
            <v>5</v>
          </cell>
          <cell r="O98">
            <v>5</v>
          </cell>
          <cell r="P98">
            <v>0</v>
          </cell>
          <cell r="Q98">
            <v>0</v>
          </cell>
          <cell r="R98">
            <v>0</v>
          </cell>
          <cell r="S98">
            <v>0</v>
          </cell>
          <cell r="T98">
            <v>0</v>
          </cell>
          <cell r="U98">
            <v>1</v>
          </cell>
          <cell r="V98">
            <v>1</v>
          </cell>
          <cell r="W98">
            <v>2</v>
          </cell>
          <cell r="X98">
            <v>3</v>
          </cell>
          <cell r="Y98">
            <v>6</v>
          </cell>
          <cell r="Z98">
            <v>5</v>
          </cell>
          <cell r="AA98">
            <v>5</v>
          </cell>
          <cell r="AB98">
            <v>7</v>
          </cell>
          <cell r="AC98">
            <v>12</v>
          </cell>
          <cell r="AD98">
            <v>9</v>
          </cell>
          <cell r="AE98">
            <v>10</v>
          </cell>
          <cell r="AF98">
            <v>12</v>
          </cell>
          <cell r="AG98">
            <v>13</v>
          </cell>
          <cell r="AH98">
            <v>10</v>
          </cell>
          <cell r="AI98">
            <v>13</v>
          </cell>
          <cell r="AJ98">
            <v>14</v>
          </cell>
          <cell r="AK98">
            <v>15</v>
          </cell>
          <cell r="AL98">
            <v>14</v>
          </cell>
          <cell r="AM98">
            <v>14</v>
          </cell>
          <cell r="AN98">
            <v>14</v>
          </cell>
          <cell r="AO98">
            <v>15</v>
          </cell>
          <cell r="AP98">
            <v>14</v>
          </cell>
          <cell r="AQ98">
            <v>13</v>
          </cell>
          <cell r="AR98">
            <v>12</v>
          </cell>
          <cell r="AS98">
            <v>12</v>
          </cell>
          <cell r="AT98">
            <v>12</v>
          </cell>
          <cell r="AU98">
            <v>0</v>
          </cell>
          <cell r="AV98">
            <v>0</v>
          </cell>
        </row>
        <row r="99">
          <cell r="A99" t="str">
            <v>Average unit volumes - new stores</v>
          </cell>
          <cell r="B99" t="str">
            <v>-</v>
          </cell>
          <cell r="C99" t="str">
            <v>-</v>
          </cell>
          <cell r="D99" t="str">
            <v>-</v>
          </cell>
          <cell r="E99" t="str">
            <v>-</v>
          </cell>
          <cell r="F99" t="str">
            <v>-</v>
          </cell>
          <cell r="G99" t="str">
            <v>-</v>
          </cell>
          <cell r="H99" t="str">
            <v>-</v>
          </cell>
          <cell r="I99" t="str">
            <v>-</v>
          </cell>
          <cell r="J99" t="str">
            <v>-</v>
          </cell>
          <cell r="K99">
            <v>0.58070666666666659</v>
          </cell>
          <cell r="L99">
            <v>0.20010740740740698</v>
          </cell>
          <cell r="M99">
            <v>-0.3794634146341434</v>
          </cell>
          <cell r="N99">
            <v>-1.3297181818181798</v>
          </cell>
          <cell r="O99">
            <v>-3.7849600000000008</v>
          </cell>
          <cell r="P99">
            <v>-8.5644799999999801</v>
          </cell>
          <cell r="Q99" t="e">
            <v>#DIV/0!</v>
          </cell>
          <cell r="R99" t="e">
            <v>#DIV/0!</v>
          </cell>
          <cell r="S99" t="e">
            <v>#DIV/0!</v>
          </cell>
          <cell r="T99" t="e">
            <v>#DIV/0!</v>
          </cell>
          <cell r="U99">
            <v>-103.8416000000002</v>
          </cell>
          <cell r="V99">
            <v>-11.331999999999994</v>
          </cell>
          <cell r="W99">
            <v>-5.5581333333333687</v>
          </cell>
          <cell r="X99">
            <v>-3.7860000000000129</v>
          </cell>
          <cell r="Y99">
            <v>-1.8504444444444441</v>
          </cell>
          <cell r="Z99">
            <v>0.34636363636363138</v>
          </cell>
          <cell r="AA99">
            <v>0.48007999999999812</v>
          </cell>
          <cell r="AB99">
            <v>0.55541666666666367</v>
          </cell>
          <cell r="AC99">
            <v>-0.27033684210525616</v>
          </cell>
          <cell r="AD99">
            <v>-0.16815238095237614</v>
          </cell>
          <cell r="AE99">
            <v>-0.32443157894736513</v>
          </cell>
          <cell r="AF99">
            <v>0.20636363636363472</v>
          </cell>
          <cell r="AG99">
            <v>0.73166439999999966</v>
          </cell>
          <cell r="AH99">
            <v>0.67302330434782842</v>
          </cell>
          <cell r="AI99">
            <v>0.54667295652174996</v>
          </cell>
          <cell r="AJ99">
            <v>0.47939614814814985</v>
          </cell>
          <cell r="AK99">
            <v>0.83687537931035061</v>
          </cell>
          <cell r="AL99">
            <v>0.59983448275862616</v>
          </cell>
          <cell r="AM99">
            <v>0.75</v>
          </cell>
          <cell r="AN99">
            <v>0.75</v>
          </cell>
          <cell r="AO99">
            <v>0.75</v>
          </cell>
          <cell r="AP99">
            <v>0.75</v>
          </cell>
          <cell r="AQ99">
            <v>0.75</v>
          </cell>
          <cell r="AR99">
            <v>0.75</v>
          </cell>
          <cell r="AS99">
            <v>0.75</v>
          </cell>
          <cell r="AT99">
            <v>2.9</v>
          </cell>
          <cell r="AU99">
            <v>0</v>
          </cell>
          <cell r="AV99">
            <v>0</v>
          </cell>
        </row>
        <row r="100">
          <cell r="A100" t="str">
            <v>YOY change</v>
          </cell>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0.12780725582093599</v>
          </cell>
          <cell r="S100">
            <v>6.3224136543292397E-2</v>
          </cell>
          <cell r="T100">
            <v>7.4489468374552947E-2</v>
          </cell>
          <cell r="U100">
            <v>-1.21303315079343E-2</v>
          </cell>
          <cell r="V100">
            <v>5.0311708552503553E-2</v>
          </cell>
          <cell r="W100">
            <v>0.10774712927469499</v>
          </cell>
          <cell r="X100">
            <v>6.4882803899696473E-2</v>
          </cell>
          <cell r="Y100">
            <v>0.14223200456509333</v>
          </cell>
          <cell r="Z100">
            <v>7.6245318729110334E-2</v>
          </cell>
          <cell r="AA100">
            <v>8.585826160312382E-2</v>
          </cell>
          <cell r="AB100">
            <v>5.6680351394314821E-2</v>
          </cell>
          <cell r="AC100">
            <v>2.4905364551803588E-2</v>
          </cell>
          <cell r="AD100">
            <v>1.7925460292185447E-2</v>
          </cell>
          <cell r="AE100">
            <v>4.2097112963968453E-2</v>
          </cell>
          <cell r="AF100">
            <v>0.10977060150956675</v>
          </cell>
          <cell r="AG100">
            <v>4.1274745526644896E-2</v>
          </cell>
          <cell r="AH100">
            <v>6.7390680712548612E-2</v>
          </cell>
          <cell r="AI100">
            <v>2.0934672046458047E-2</v>
          </cell>
          <cell r="AJ100">
            <v>8.9479142340096463E-3</v>
          </cell>
          <cell r="AK100">
            <v>1.893007135955882E-2</v>
          </cell>
          <cell r="AL100">
            <v>2.3067154510625798E-2</v>
          </cell>
          <cell r="AM100">
            <v>3.2769551467906499E-2</v>
          </cell>
          <cell r="AN100">
            <v>4.0286513075616481E-2</v>
          </cell>
          <cell r="AO100">
            <v>0.10938489076160995</v>
          </cell>
          <cell r="AP100">
            <v>0.75</v>
          </cell>
          <cell r="AQ100">
            <v>0.75</v>
          </cell>
          <cell r="AR100">
            <v>0.75</v>
          </cell>
          <cell r="AS100">
            <v>0.75</v>
          </cell>
          <cell r="AU100">
            <v>0</v>
          </cell>
          <cell r="AV100">
            <v>-6.8965517241379226E-2</v>
          </cell>
        </row>
        <row r="101">
          <cell r="A101" t="str">
            <v>Average sales per restaurant - Reported</v>
          </cell>
          <cell r="B101">
            <v>0</v>
          </cell>
          <cell r="C101">
            <v>0</v>
          </cell>
          <cell r="D101">
            <v>0</v>
          </cell>
          <cell r="E101">
            <v>0</v>
          </cell>
          <cell r="F101">
            <v>0</v>
          </cell>
          <cell r="G101">
            <v>0</v>
          </cell>
          <cell r="H101">
            <v>0</v>
          </cell>
          <cell r="I101">
            <v>0</v>
          </cell>
          <cell r="J101">
            <v>0</v>
          </cell>
          <cell r="K101">
            <v>0</v>
          </cell>
          <cell r="L101">
            <v>0</v>
          </cell>
          <cell r="M101">
            <v>0</v>
          </cell>
          <cell r="N101">
            <v>0.66832740213523134</v>
          </cell>
          <cell r="O101">
            <v>0.60288600288600291</v>
          </cell>
          <cell r="P101">
            <v>0.68318713450292401</v>
          </cell>
          <cell r="Q101">
            <v>0.78286969253294292</v>
          </cell>
          <cell r="R101">
            <v>0.75374449339207039</v>
          </cell>
          <cell r="S101">
            <v>0.64100294985250739</v>
          </cell>
          <cell r="T101">
            <v>0.73407738095238095</v>
          </cell>
          <cell r="U101">
            <v>0.77337322363500371</v>
          </cell>
          <cell r="V101">
            <v>0.79166666666666663</v>
          </cell>
          <cell r="W101">
            <v>0.71006917755572629</v>
          </cell>
          <cell r="X101">
            <v>0.78170637970791701</v>
          </cell>
          <cell r="Y101">
            <v>0.88337164750957853</v>
          </cell>
          <cell r="Z101">
            <v>0.85202754399387903</v>
          </cell>
          <cell r="AA101">
            <v>0.77103448275862074</v>
          </cell>
          <cell r="AB101">
            <v>0.82601377199693948</v>
          </cell>
          <cell r="AC101">
            <v>0.90537234042553194</v>
          </cell>
          <cell r="AD101">
            <v>0.86730052990158968</v>
          </cell>
          <cell r="AE101">
            <v>0.80349280847842541</v>
          </cell>
          <cell r="AF101">
            <v>0.91668580060422966</v>
          </cell>
          <cell r="AG101">
            <v>0.94274135338345866</v>
          </cell>
          <cell r="AH101">
            <v>0.9257485029940119</v>
          </cell>
          <cell r="AI101">
            <v>0.8197014925373135</v>
          </cell>
          <cell r="AJ101">
            <v>0.92419955323901715</v>
          </cell>
          <cell r="AK101">
            <v>0.95866171003717482</v>
          </cell>
          <cell r="AL101">
            <v>0.93980726464047437</v>
          </cell>
          <cell r="AM101">
            <v>0.80239881831610049</v>
          </cell>
          <cell r="AN101">
            <v>0.94773490427098683</v>
          </cell>
          <cell r="AO101">
            <v>1.0762687224669605</v>
          </cell>
          <cell r="AP101">
            <v>0.96330109890109883</v>
          </cell>
          <cell r="AQ101">
            <v>0.82487350877192978</v>
          </cell>
          <cell r="AR101">
            <v>0.97049160349854235</v>
          </cell>
          <cell r="AS101">
            <v>1.1824332629462042</v>
          </cell>
          <cell r="AT101">
            <v>0.99356082369942189</v>
          </cell>
          <cell r="AU101">
            <v>0</v>
          </cell>
          <cell r="AV101">
            <v>-4.6965517241379227E-2</v>
          </cell>
        </row>
        <row r="102">
          <cell r="A102" t="str">
            <v>YOY change</v>
          </cell>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0.12780725582093599</v>
          </cell>
          <cell r="S102">
            <v>6.3224136543292397E-2</v>
          </cell>
          <cell r="T102">
            <v>7.4489468374552947E-2</v>
          </cell>
          <cell r="U102">
            <v>-1.21303315079343E-2</v>
          </cell>
          <cell r="V102">
            <v>5.0311708552503553E-2</v>
          </cell>
          <cell r="W102">
            <v>0.10774712927469499</v>
          </cell>
          <cell r="X102">
            <v>6.4882803899696473E-2</v>
          </cell>
          <cell r="Y102">
            <v>0.14223200456509333</v>
          </cell>
          <cell r="Z102">
            <v>7.6245318729110334E-2</v>
          </cell>
          <cell r="AA102">
            <v>8.585826160312382E-2</v>
          </cell>
          <cell r="AB102">
            <v>5.6680351394314821E-2</v>
          </cell>
          <cell r="AC102">
            <v>2.4905364551803588E-2</v>
          </cell>
          <cell r="AD102">
            <v>1.7925460292185447E-2</v>
          </cell>
          <cell r="AE102">
            <v>4.2097112963968453E-2</v>
          </cell>
          <cell r="AF102">
            <v>0.10977060150956675</v>
          </cell>
          <cell r="AG102">
            <v>4.1274745526644896E-2</v>
          </cell>
          <cell r="AH102">
            <v>6.7390680712548612E-2</v>
          </cell>
          <cell r="AI102">
            <v>2.0172780500154586E-2</v>
          </cell>
          <cell r="AJ102">
            <v>8.1966499642895929E-3</v>
          </cell>
          <cell r="AK102">
            <v>1.6887300632966395E-2</v>
          </cell>
          <cell r="AL102">
            <v>1.5186372541780235E-2</v>
          </cell>
          <cell r="AM102">
            <v>-2.1108506424276641E-2</v>
          </cell>
          <cell r="AN102">
            <v>2.5465659390859985E-2</v>
          </cell>
          <cell r="AO102">
            <v>0.12267832458357497</v>
          </cell>
          <cell r="AP102">
            <v>2.499856634925246E-2</v>
          </cell>
          <cell r="AQ102">
            <v>2.8009376313631984E-2</v>
          </cell>
          <cell r="AR102">
            <v>2.4011671539163615E-2</v>
          </cell>
          <cell r="AS102">
            <v>9.8641294932272583E-2</v>
          </cell>
          <cell r="AT102">
            <v>656.5</v>
          </cell>
          <cell r="AU102">
            <v>695</v>
          </cell>
          <cell r="AV102">
            <v>722</v>
          </cell>
        </row>
        <row r="103">
          <cell r="A103" t="str">
            <v>AUV growth less SSS growth</v>
          </cell>
          <cell r="B103">
            <v>0</v>
          </cell>
          <cell r="C103">
            <v>0</v>
          </cell>
          <cell r="D103">
            <v>0</v>
          </cell>
          <cell r="E103">
            <v>0</v>
          </cell>
          <cell r="F103">
            <v>0</v>
          </cell>
          <cell r="G103">
            <v>0</v>
          </cell>
          <cell r="H103">
            <v>0</v>
          </cell>
          <cell r="I103">
            <v>0</v>
          </cell>
          <cell r="J103">
            <v>0</v>
          </cell>
          <cell r="K103">
            <v>0</v>
          </cell>
          <cell r="L103">
            <v>0</v>
          </cell>
          <cell r="M103">
            <v>0</v>
          </cell>
          <cell r="N103">
            <v>0</v>
          </cell>
          <cell r="O103">
            <v>0</v>
          </cell>
          <cell r="P103">
            <v>0</v>
          </cell>
          <cell r="Q103">
            <v>0</v>
          </cell>
          <cell r="R103">
            <v>1.380725582093599E-2</v>
          </cell>
          <cell r="S103">
            <v>-8.7758634567075972E-3</v>
          </cell>
          <cell r="T103">
            <v>4.2489468374552947E-2</v>
          </cell>
          <cell r="U103">
            <v>-7.6130331507934301E-2</v>
          </cell>
          <cell r="V103">
            <v>1.0311708552503553E-2</v>
          </cell>
          <cell r="W103">
            <v>2.5747129274694983E-2</v>
          </cell>
          <cell r="X103">
            <v>1.488280389969647E-2</v>
          </cell>
          <cell r="Y103">
            <v>1.1232004565093323E-2</v>
          </cell>
          <cell r="Z103">
            <v>1.4245318729110334E-2</v>
          </cell>
          <cell r="AA103">
            <v>1.8582616031238147E-3</v>
          </cell>
          <cell r="AB103">
            <v>1.6803513943148204E-3</v>
          </cell>
          <cell r="AC103">
            <v>-1.3094635448196411E-2</v>
          </cell>
          <cell r="AD103">
            <v>-1.4074539707814554E-2</v>
          </cell>
          <cell r="AE103">
            <v>-1.8902887036031546E-2</v>
          </cell>
          <cell r="AF103">
            <v>-1.022939849043325E-2</v>
          </cell>
          <cell r="AG103">
            <v>4.2747455266448978E-3</v>
          </cell>
          <cell r="AH103">
            <v>1.3906807125486087E-3</v>
          </cell>
          <cell r="AI103">
            <v>-2.8272194998454139E-3</v>
          </cell>
          <cell r="AJ103">
            <v>-3.8033500357104073E-3</v>
          </cell>
          <cell r="AK103">
            <v>7.8873006329663962E-3</v>
          </cell>
          <cell r="AL103">
            <v>4.186372541780236E-3</v>
          </cell>
          <cell r="AM103">
            <v>8.8914935757233582E-3</v>
          </cell>
          <cell r="AN103">
            <v>5.4656593908599845E-3</v>
          </cell>
          <cell r="AO103">
            <v>8.2678324583574964E-2</v>
          </cell>
          <cell r="AP103">
            <v>4.9985663492524597E-3</v>
          </cell>
          <cell r="AQ103">
            <v>8.0093763136319836E-3</v>
          </cell>
          <cell r="AR103">
            <v>4.0116715391636144E-3</v>
          </cell>
          <cell r="AS103">
            <v>7.8641294932272579E-2</v>
          </cell>
          <cell r="AT103">
            <v>4.4550517104216425E-2</v>
          </cell>
          <cell r="AU103">
            <v>5.8644325971058731E-2</v>
          </cell>
          <cell r="AV103">
            <v>3.8848920863309377E-2</v>
          </cell>
        </row>
        <row r="104">
          <cell r="A104" t="str">
            <v>Average number of restaurants</v>
          </cell>
          <cell r="B104">
            <v>0</v>
          </cell>
          <cell r="C104">
            <v>0</v>
          </cell>
          <cell r="D104">
            <v>0</v>
          </cell>
          <cell r="E104">
            <v>0</v>
          </cell>
          <cell r="F104">
            <v>714</v>
          </cell>
          <cell r="G104">
            <v>712</v>
          </cell>
          <cell r="H104">
            <v>714.5</v>
          </cell>
          <cell r="I104">
            <v>723.5</v>
          </cell>
          <cell r="J104">
            <v>680.79069767441865</v>
          </cell>
          <cell r="K104">
            <v>725</v>
          </cell>
          <cell r="L104">
            <v>730</v>
          </cell>
          <cell r="M104">
            <v>729</v>
          </cell>
          <cell r="N104">
            <v>702.5</v>
          </cell>
          <cell r="O104">
            <v>693</v>
          </cell>
          <cell r="P104">
            <v>684</v>
          </cell>
          <cell r="Q104">
            <v>683</v>
          </cell>
          <cell r="R104">
            <v>681</v>
          </cell>
          <cell r="S104">
            <v>678</v>
          </cell>
          <cell r="T104">
            <v>672</v>
          </cell>
          <cell r="U104">
            <v>668.5</v>
          </cell>
          <cell r="V104">
            <v>660</v>
          </cell>
          <cell r="W104">
            <v>650.5</v>
          </cell>
          <cell r="X104">
            <v>650.5</v>
          </cell>
          <cell r="Y104">
            <v>652.5</v>
          </cell>
          <cell r="Z104">
            <v>653.5</v>
          </cell>
          <cell r="AA104">
            <v>652.5</v>
          </cell>
          <cell r="AB104">
            <v>653.5</v>
          </cell>
          <cell r="AC104">
            <v>658</v>
          </cell>
          <cell r="AD104">
            <v>660.5</v>
          </cell>
          <cell r="AE104">
            <v>660.5</v>
          </cell>
          <cell r="AF104">
            <v>662</v>
          </cell>
          <cell r="AG104">
            <v>665</v>
          </cell>
          <cell r="AH104">
            <v>668</v>
          </cell>
          <cell r="AI104">
            <v>670</v>
          </cell>
          <cell r="AJ104">
            <v>671.5</v>
          </cell>
          <cell r="AK104">
            <v>672.5</v>
          </cell>
          <cell r="AL104">
            <v>674.5</v>
          </cell>
          <cell r="AM104">
            <v>677</v>
          </cell>
          <cell r="AN104">
            <v>679</v>
          </cell>
          <cell r="AO104">
            <v>681</v>
          </cell>
          <cell r="AP104">
            <v>682.5</v>
          </cell>
          <cell r="AQ104">
            <v>684</v>
          </cell>
          <cell r="AR104">
            <v>686</v>
          </cell>
          <cell r="AS104">
            <v>688.5</v>
          </cell>
          <cell r="AT104">
            <v>692</v>
          </cell>
          <cell r="AU104">
            <v>628.5</v>
          </cell>
          <cell r="AV104">
            <v>696.5</v>
          </cell>
        </row>
        <row r="105">
          <cell r="A105" t="str">
            <v>YOY change</v>
          </cell>
          <cell r="B105">
            <v>0</v>
          </cell>
          <cell r="C105">
            <v>0</v>
          </cell>
          <cell r="D105">
            <v>0</v>
          </cell>
          <cell r="E105">
            <v>0</v>
          </cell>
          <cell r="F105">
            <v>0</v>
          </cell>
          <cell r="G105">
            <v>0</v>
          </cell>
          <cell r="H105">
            <v>0</v>
          </cell>
          <cell r="I105">
            <v>0</v>
          </cell>
          <cell r="J105">
            <v>0</v>
          </cell>
          <cell r="K105">
            <v>0</v>
          </cell>
          <cell r="L105">
            <v>0</v>
          </cell>
          <cell r="M105">
            <v>0</v>
          </cell>
          <cell r="N105">
            <v>3.1888365102138438E-2</v>
          </cell>
          <cell r="O105">
            <v>-4.4137931034482714E-2</v>
          </cell>
          <cell r="P105">
            <v>-6.3013698630136949E-2</v>
          </cell>
          <cell r="Q105">
            <v>-6.3100137174211257E-2</v>
          </cell>
          <cell r="R105">
            <v>-3.0604982206405729E-2</v>
          </cell>
          <cell r="S105">
            <v>-2.1645021645021689E-2</v>
          </cell>
          <cell r="T105">
            <v>-1.7543859649122862E-2</v>
          </cell>
          <cell r="U105">
            <v>-2.1229868228404114E-2</v>
          </cell>
          <cell r="V105">
            <v>-3.0837004405286361E-2</v>
          </cell>
          <cell r="W105">
            <v>-4.0560471976401224E-2</v>
          </cell>
          <cell r="X105">
            <v>-3.1994047619047672E-2</v>
          </cell>
          <cell r="Y105">
            <v>-2.3934181002243871E-2</v>
          </cell>
          <cell r="Z105">
            <v>-9.8484848484848841E-3</v>
          </cell>
          <cell r="AA105">
            <v>3.0745580322828481E-3</v>
          </cell>
          <cell r="AB105">
            <v>4.6118370484242721E-3</v>
          </cell>
          <cell r="AC105">
            <v>8.4291187739462536E-3</v>
          </cell>
          <cell r="AD105">
            <v>1.0711553175210442E-2</v>
          </cell>
          <cell r="AE105">
            <v>1.2260536398467359E-2</v>
          </cell>
          <cell r="AF105">
            <v>1.3006885998469775E-2</v>
          </cell>
          <cell r="AG105">
            <v>1.0638297872340496E-2</v>
          </cell>
          <cell r="AH105">
            <v>1.1355034065102299E-2</v>
          </cell>
          <cell r="AI105">
            <v>1.4383043149129415E-2</v>
          </cell>
          <cell r="AJ105">
            <v>1.4350453172205402E-2</v>
          </cell>
          <cell r="AK105">
            <v>1.1278195488721776E-2</v>
          </cell>
          <cell r="AL105">
            <v>9.7305389221555849E-3</v>
          </cell>
          <cell r="AM105">
            <v>1.0447761194029903E-2</v>
          </cell>
          <cell r="AN105">
            <v>1.1169024571854091E-2</v>
          </cell>
          <cell r="AO105">
            <v>1.2639405204460941E-2</v>
          </cell>
          <cell r="AP105">
            <v>1.1860637509266025E-2</v>
          </cell>
          <cell r="AQ105">
            <v>1.0339734121122657E-2</v>
          </cell>
          <cell r="AR105">
            <v>1.0309278350515427E-2</v>
          </cell>
          <cell r="AS105">
            <v>1.1013215859030812E-2</v>
          </cell>
          <cell r="AT105">
            <v>0</v>
          </cell>
          <cell r="AU105">
            <v>628.5</v>
          </cell>
          <cell r="AV105">
            <v>14</v>
          </cell>
        </row>
        <row r="106">
          <cell r="A106" t="str">
            <v>Reported AUV less Calculated AUV</v>
          </cell>
          <cell r="B106">
            <v>0</v>
          </cell>
          <cell r="C106">
            <v>0</v>
          </cell>
          <cell r="D106">
            <v>0</v>
          </cell>
          <cell r="E106">
            <v>0</v>
          </cell>
          <cell r="F106">
            <v>0</v>
          </cell>
          <cell r="G106">
            <v>0</v>
          </cell>
          <cell r="H106">
            <v>0</v>
          </cell>
          <cell r="I106">
            <v>0</v>
          </cell>
          <cell r="J106">
            <v>0</v>
          </cell>
          <cell r="K106">
            <v>0</v>
          </cell>
          <cell r="L106">
            <v>0</v>
          </cell>
          <cell r="M106">
            <v>0</v>
          </cell>
          <cell r="N106">
            <v>3.1888365102138438E-2</v>
          </cell>
          <cell r="O106">
            <v>-4.4137931034482714E-2</v>
          </cell>
          <cell r="P106">
            <v>-6.3013698630136949E-2</v>
          </cell>
          <cell r="Q106">
            <v>-6.3100137174211257E-2</v>
          </cell>
          <cell r="R106">
            <v>-3.0604982206405729E-2</v>
          </cell>
          <cell r="S106">
            <v>-2.1645021645021689E-2</v>
          </cell>
          <cell r="T106">
            <v>-1.7543859649122862E-2</v>
          </cell>
          <cell r="U106">
            <v>-2.1229868228404114E-2</v>
          </cell>
          <cell r="V106">
            <v>-3.0837004405286361E-2</v>
          </cell>
          <cell r="W106">
            <v>-4.0560471976401224E-2</v>
          </cell>
          <cell r="X106">
            <v>-3.1994047619047672E-2</v>
          </cell>
          <cell r="Y106">
            <v>-2.3934181002243871E-2</v>
          </cell>
          <cell r="Z106">
            <v>-9.8484848484848841E-3</v>
          </cell>
          <cell r="AA106">
            <v>3.0745580322828481E-3</v>
          </cell>
          <cell r="AB106">
            <v>4.6118370484242721E-3</v>
          </cell>
          <cell r="AC106">
            <v>8.4291187739462536E-3</v>
          </cell>
          <cell r="AD106">
            <v>1.0711553175210442E-2</v>
          </cell>
          <cell r="AE106">
            <v>1.2260536398467359E-2</v>
          </cell>
          <cell r="AF106">
            <v>1.3006885998469775E-2</v>
          </cell>
          <cell r="AG106">
            <v>1.0638297872340496E-2</v>
          </cell>
          <cell r="AH106">
            <v>1.1355034065102299E-2</v>
          </cell>
          <cell r="AI106">
            <v>1.4383043149129415E-2</v>
          </cell>
          <cell r="AJ106">
            <v>1.4350453172205402E-2</v>
          </cell>
          <cell r="AK106">
            <v>1.1278195488721776E-2</v>
          </cell>
          <cell r="AL106">
            <v>9.7305389221555849E-3</v>
          </cell>
          <cell r="AM106">
            <v>1.0447761194029903E-2</v>
          </cell>
          <cell r="AN106">
            <v>1.1169024571854091E-2</v>
          </cell>
          <cell r="AO106">
            <v>1.2639405204460941E-2</v>
          </cell>
          <cell r="AP106">
            <v>1.1860637509266025E-2</v>
          </cell>
          <cell r="AQ106">
            <v>1.0339734121122657E-2</v>
          </cell>
          <cell r="AR106">
            <v>1.0309278350515427E-2</v>
          </cell>
          <cell r="AS106">
            <v>1.1013215859030812E-2</v>
          </cell>
        </row>
        <row r="107">
          <cell r="A107" t="str">
            <v>Next Year's Opening Guidance</v>
          </cell>
          <cell r="B107">
            <v>0</v>
          </cell>
          <cell r="C107">
            <v>0</v>
          </cell>
          <cell r="D107">
            <v>0</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t="str">
            <v>33-35</v>
          </cell>
          <cell r="W107" t="str">
            <v>33-35</v>
          </cell>
          <cell r="X107" t="str">
            <v>34-35</v>
          </cell>
          <cell r="Y107">
            <v>0</v>
          </cell>
          <cell r="Z107">
            <v>0</v>
          </cell>
          <cell r="AA107">
            <v>0</v>
          </cell>
          <cell r="AB107">
            <v>0</v>
          </cell>
          <cell r="AC107">
            <v>0</v>
          </cell>
          <cell r="AD107">
            <v>0</v>
          </cell>
          <cell r="AE107">
            <v>0</v>
          </cell>
          <cell r="AF107">
            <v>0</v>
          </cell>
          <cell r="AG107">
            <v>0</v>
          </cell>
          <cell r="AU107">
            <v>0</v>
          </cell>
        </row>
        <row r="108">
          <cell r="A108" t="str">
            <v>Reported AUV less Calculated AUV</v>
          </cell>
          <cell r="B108">
            <v>0</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t="str">
            <v>33-35</v>
          </cell>
          <cell r="W108" t="str">
            <v>33-35</v>
          </cell>
          <cell r="X108" t="str">
            <v>34-35</v>
          </cell>
          <cell r="Y108">
            <v>0</v>
          </cell>
          <cell r="Z108">
            <v>0</v>
          </cell>
          <cell r="AA108">
            <v>0</v>
          </cell>
          <cell r="AB108">
            <v>0</v>
          </cell>
          <cell r="AC108">
            <v>0</v>
          </cell>
          <cell r="AD108">
            <v>0</v>
          </cell>
          <cell r="AE108">
            <v>0</v>
          </cell>
          <cell r="AF108">
            <v>0</v>
          </cell>
          <cell r="AG108">
            <v>0</v>
          </cell>
          <cell r="AU108">
            <v>0</v>
          </cell>
        </row>
        <row r="109">
          <cell r="A109" t="str">
            <v>OLIVE GARDEN UNIT GROWTH</v>
          </cell>
        </row>
        <row r="110">
          <cell r="A110" t="str">
            <v>THE OLIVE GARDEN</v>
          </cell>
          <cell r="B110">
            <v>0</v>
          </cell>
          <cell r="C110">
            <v>0</v>
          </cell>
          <cell r="D110">
            <v>0</v>
          </cell>
          <cell r="E110">
            <v>0</v>
          </cell>
          <cell r="F110">
            <v>477</v>
          </cell>
          <cell r="G110">
            <v>475</v>
          </cell>
          <cell r="H110">
            <v>478</v>
          </cell>
          <cell r="I110">
            <v>480</v>
          </cell>
          <cell r="J110">
            <v>487</v>
          </cell>
          <cell r="K110">
            <v>490</v>
          </cell>
          <cell r="L110">
            <v>490</v>
          </cell>
          <cell r="M110">
            <v>492</v>
          </cell>
          <cell r="N110">
            <v>477</v>
          </cell>
          <cell r="O110">
            <v>476</v>
          </cell>
          <cell r="P110">
            <v>465</v>
          </cell>
          <cell r="Q110">
            <v>465</v>
          </cell>
          <cell r="R110">
            <v>466</v>
          </cell>
          <cell r="S110">
            <v>464</v>
          </cell>
          <cell r="T110">
            <v>464</v>
          </cell>
          <cell r="U110">
            <v>464</v>
          </cell>
          <cell r="V110">
            <v>464</v>
          </cell>
          <cell r="W110">
            <v>464</v>
          </cell>
          <cell r="X110">
            <v>463</v>
          </cell>
          <cell r="Y110">
            <v>464</v>
          </cell>
          <cell r="Z110">
            <v>469</v>
          </cell>
          <cell r="AA110">
            <v>469</v>
          </cell>
          <cell r="AB110">
            <v>468</v>
          </cell>
          <cell r="AC110">
            <v>469</v>
          </cell>
          <cell r="AD110">
            <v>477</v>
          </cell>
          <cell r="AE110">
            <v>480</v>
          </cell>
          <cell r="AF110">
            <v>484</v>
          </cell>
          <cell r="AG110">
            <v>488</v>
          </cell>
          <cell r="AH110">
            <v>496</v>
          </cell>
          <cell r="AI110">
            <v>496</v>
          </cell>
          <cell r="AJ110">
            <v>507</v>
          </cell>
          <cell r="AK110">
            <v>516</v>
          </cell>
          <cell r="AL110">
            <v>521</v>
          </cell>
          <cell r="AM110">
            <v>524</v>
          </cell>
          <cell r="AN110">
            <v>529</v>
          </cell>
          <cell r="AO110">
            <v>536</v>
          </cell>
          <cell r="AQ110">
            <v>341</v>
          </cell>
          <cell r="AT110">
            <v>400</v>
          </cell>
          <cell r="AU110">
            <v>458</v>
          </cell>
          <cell r="AV110">
            <v>477</v>
          </cell>
        </row>
        <row r="111">
          <cell r="A111" t="str">
            <v>OLIVE GARDEN UNIT GROWTH</v>
          </cell>
          <cell r="B111">
            <v>0</v>
          </cell>
          <cell r="C111">
            <v>0</v>
          </cell>
          <cell r="D111">
            <v>0</v>
          </cell>
          <cell r="E111">
            <v>0</v>
          </cell>
          <cell r="F111">
            <v>0</v>
          </cell>
          <cell r="G111">
            <v>3</v>
          </cell>
          <cell r="H111">
            <v>2</v>
          </cell>
          <cell r="I111">
            <v>8</v>
          </cell>
          <cell r="J111">
            <v>3</v>
          </cell>
          <cell r="K111">
            <v>0</v>
          </cell>
          <cell r="L111">
            <v>2</v>
          </cell>
          <cell r="M111">
            <v>0</v>
          </cell>
          <cell r="N111">
            <v>0</v>
          </cell>
          <cell r="O111">
            <v>0</v>
          </cell>
          <cell r="P111">
            <v>0</v>
          </cell>
          <cell r="Q111">
            <v>1</v>
          </cell>
          <cell r="R111">
            <v>0</v>
          </cell>
          <cell r="S111">
            <v>0</v>
          </cell>
          <cell r="T111">
            <v>0</v>
          </cell>
          <cell r="U111">
            <v>0</v>
          </cell>
          <cell r="V111">
            <v>0</v>
          </cell>
          <cell r="W111">
            <v>0</v>
          </cell>
          <cell r="X111">
            <v>1</v>
          </cell>
          <cell r="Y111">
            <v>5</v>
          </cell>
          <cell r="Z111">
            <v>0</v>
          </cell>
          <cell r="AA111">
            <v>0</v>
          </cell>
          <cell r="AB111">
            <v>1</v>
          </cell>
          <cell r="AC111">
            <v>8</v>
          </cell>
          <cell r="AD111">
            <v>3</v>
          </cell>
          <cell r="AE111">
            <v>4</v>
          </cell>
          <cell r="AF111">
            <v>4</v>
          </cell>
          <cell r="AG111">
            <v>8</v>
          </cell>
          <cell r="AH111">
            <v>1</v>
          </cell>
          <cell r="AI111">
            <v>11</v>
          </cell>
          <cell r="AJ111">
            <v>9</v>
          </cell>
          <cell r="AK111">
            <v>5</v>
          </cell>
          <cell r="AL111">
            <v>4</v>
          </cell>
          <cell r="AM111">
            <v>5</v>
          </cell>
          <cell r="AN111">
            <v>7</v>
          </cell>
          <cell r="AO111">
            <v>8</v>
          </cell>
          <cell r="AU111">
            <v>44</v>
          </cell>
          <cell r="AV111">
            <v>13</v>
          </cell>
        </row>
        <row r="112">
          <cell r="A112" t="str">
            <v>The Olive Garden units - beginning of period</v>
          </cell>
          <cell r="B112">
            <v>0</v>
          </cell>
          <cell r="C112">
            <v>0</v>
          </cell>
          <cell r="D112">
            <v>0</v>
          </cell>
          <cell r="E112">
            <v>0</v>
          </cell>
          <cell r="F112">
            <v>477</v>
          </cell>
          <cell r="G112">
            <v>475</v>
          </cell>
          <cell r="H112">
            <v>478</v>
          </cell>
          <cell r="I112">
            <v>480</v>
          </cell>
          <cell r="J112">
            <v>487</v>
          </cell>
          <cell r="K112">
            <v>490</v>
          </cell>
          <cell r="L112">
            <v>490</v>
          </cell>
          <cell r="M112">
            <v>492</v>
          </cell>
          <cell r="N112">
            <v>477</v>
          </cell>
          <cell r="O112">
            <v>476</v>
          </cell>
          <cell r="P112">
            <v>465</v>
          </cell>
          <cell r="Q112">
            <v>465</v>
          </cell>
          <cell r="R112">
            <v>466</v>
          </cell>
          <cell r="S112">
            <v>464</v>
          </cell>
          <cell r="T112">
            <v>464</v>
          </cell>
          <cell r="U112">
            <v>464</v>
          </cell>
          <cell r="V112">
            <v>464</v>
          </cell>
          <cell r="W112">
            <v>464</v>
          </cell>
          <cell r="X112">
            <v>463</v>
          </cell>
          <cell r="Y112">
            <v>464</v>
          </cell>
          <cell r="Z112">
            <v>469</v>
          </cell>
          <cell r="AA112">
            <v>469</v>
          </cell>
          <cell r="AB112">
            <v>468</v>
          </cell>
          <cell r="AC112">
            <v>469</v>
          </cell>
          <cell r="AD112">
            <v>477</v>
          </cell>
          <cell r="AE112">
            <v>480</v>
          </cell>
          <cell r="AF112">
            <v>484</v>
          </cell>
          <cell r="AG112">
            <v>488</v>
          </cell>
          <cell r="AH112">
            <v>496</v>
          </cell>
          <cell r="AI112">
            <v>496</v>
          </cell>
          <cell r="AJ112">
            <v>507</v>
          </cell>
          <cell r="AK112">
            <v>516</v>
          </cell>
          <cell r="AL112">
            <v>524</v>
          </cell>
          <cell r="AM112">
            <v>527</v>
          </cell>
          <cell r="AN112">
            <v>531</v>
          </cell>
          <cell r="AO112">
            <v>538</v>
          </cell>
          <cell r="AP112">
            <v>545</v>
          </cell>
          <cell r="AQ112">
            <v>548</v>
          </cell>
          <cell r="AR112">
            <v>553</v>
          </cell>
          <cell r="AS112">
            <v>560</v>
          </cell>
          <cell r="AT112">
            <v>567</v>
          </cell>
          <cell r="AU112">
            <v>341</v>
          </cell>
          <cell r="AV112">
            <v>3</v>
          </cell>
        </row>
        <row r="113">
          <cell r="A113" t="str">
            <v>Opened (gross)</v>
          </cell>
          <cell r="B113">
            <v>0</v>
          </cell>
          <cell r="C113">
            <v>0</v>
          </cell>
          <cell r="D113">
            <v>0</v>
          </cell>
          <cell r="E113">
            <v>0</v>
          </cell>
          <cell r="F113">
            <v>0</v>
          </cell>
          <cell r="G113">
            <v>3</v>
          </cell>
          <cell r="H113">
            <v>2</v>
          </cell>
          <cell r="I113">
            <v>8</v>
          </cell>
          <cell r="J113">
            <v>3</v>
          </cell>
          <cell r="K113">
            <v>0</v>
          </cell>
          <cell r="L113">
            <v>2</v>
          </cell>
          <cell r="M113">
            <v>0</v>
          </cell>
          <cell r="N113">
            <v>0</v>
          </cell>
          <cell r="O113">
            <v>0</v>
          </cell>
          <cell r="P113">
            <v>0</v>
          </cell>
          <cell r="Q113">
            <v>1</v>
          </cell>
          <cell r="R113">
            <v>0</v>
          </cell>
          <cell r="S113">
            <v>0</v>
          </cell>
          <cell r="T113">
            <v>0</v>
          </cell>
          <cell r="U113">
            <v>0</v>
          </cell>
          <cell r="V113">
            <v>0</v>
          </cell>
          <cell r="W113">
            <v>0</v>
          </cell>
          <cell r="X113">
            <v>1</v>
          </cell>
          <cell r="Y113">
            <v>5</v>
          </cell>
          <cell r="Z113">
            <v>0</v>
          </cell>
          <cell r="AA113">
            <v>0</v>
          </cell>
          <cell r="AB113">
            <v>1</v>
          </cell>
          <cell r="AC113">
            <v>8</v>
          </cell>
          <cell r="AD113">
            <v>3</v>
          </cell>
          <cell r="AE113">
            <v>4</v>
          </cell>
          <cell r="AF113">
            <v>4</v>
          </cell>
          <cell r="AG113">
            <v>8</v>
          </cell>
          <cell r="AH113">
            <v>1</v>
          </cell>
          <cell r="AI113">
            <v>11</v>
          </cell>
          <cell r="AJ113">
            <v>9</v>
          </cell>
          <cell r="AK113">
            <v>8</v>
          </cell>
          <cell r="AL113">
            <v>3</v>
          </cell>
          <cell r="AM113">
            <v>5</v>
          </cell>
          <cell r="AN113">
            <v>7</v>
          </cell>
          <cell r="AO113">
            <v>7</v>
          </cell>
          <cell r="AP113">
            <v>4</v>
          </cell>
          <cell r="AQ113">
            <v>5</v>
          </cell>
          <cell r="AR113">
            <v>7</v>
          </cell>
          <cell r="AS113">
            <v>8</v>
          </cell>
          <cell r="AT113">
            <v>58</v>
          </cell>
          <cell r="AU113">
            <v>341</v>
          </cell>
          <cell r="AV113">
            <v>10</v>
          </cell>
        </row>
        <row r="114">
          <cell r="A114" t="str">
            <v>Closed</v>
          </cell>
          <cell r="B114">
            <v>0</v>
          </cell>
          <cell r="C114">
            <v>0</v>
          </cell>
          <cell r="D114">
            <v>0</v>
          </cell>
          <cell r="E114">
            <v>0</v>
          </cell>
          <cell r="F114">
            <v>2</v>
          </cell>
          <cell r="G114">
            <v>0</v>
          </cell>
          <cell r="H114">
            <v>0</v>
          </cell>
          <cell r="I114">
            <v>1</v>
          </cell>
          <cell r="J114">
            <v>0</v>
          </cell>
          <cell r="K114">
            <v>0</v>
          </cell>
          <cell r="L114">
            <v>0</v>
          </cell>
          <cell r="M114">
            <v>15</v>
          </cell>
          <cell r="N114">
            <v>1</v>
          </cell>
          <cell r="O114">
            <v>11</v>
          </cell>
          <cell r="P114">
            <v>0</v>
          </cell>
          <cell r="Q114">
            <v>0</v>
          </cell>
          <cell r="R114">
            <v>2</v>
          </cell>
          <cell r="S114">
            <v>0</v>
          </cell>
          <cell r="T114">
            <v>0</v>
          </cell>
          <cell r="U114">
            <v>0</v>
          </cell>
          <cell r="V114">
            <v>0</v>
          </cell>
          <cell r="W114">
            <v>1</v>
          </cell>
          <cell r="X114">
            <v>0</v>
          </cell>
          <cell r="Y114">
            <v>0</v>
          </cell>
          <cell r="Z114">
            <v>0</v>
          </cell>
          <cell r="AA114">
            <v>1</v>
          </cell>
          <cell r="AB114">
            <v>0</v>
          </cell>
          <cell r="AC114">
            <v>0</v>
          </cell>
          <cell r="AD114">
            <v>0</v>
          </cell>
          <cell r="AE114">
            <v>0</v>
          </cell>
          <cell r="AF114">
            <v>0</v>
          </cell>
          <cell r="AG114">
            <v>0</v>
          </cell>
          <cell r="AH114">
            <v>1</v>
          </cell>
          <cell r="AI114">
            <v>0</v>
          </cell>
          <cell r="AJ114">
            <v>0</v>
          </cell>
          <cell r="AK114">
            <v>0</v>
          </cell>
          <cell r="AL114">
            <v>0</v>
          </cell>
          <cell r="AM114">
            <v>1</v>
          </cell>
          <cell r="AN114">
            <v>0</v>
          </cell>
          <cell r="AO114">
            <v>0</v>
          </cell>
          <cell r="AP114">
            <v>1</v>
          </cell>
          <cell r="AQ114">
            <v>0</v>
          </cell>
          <cell r="AR114">
            <v>0</v>
          </cell>
          <cell r="AS114">
            <v>0</v>
          </cell>
          <cell r="AT114">
            <v>458</v>
          </cell>
          <cell r="AU114">
            <v>477</v>
          </cell>
          <cell r="AV114">
            <v>487</v>
          </cell>
        </row>
        <row r="115">
          <cell r="A115" t="str">
            <v>Net Openings</v>
          </cell>
          <cell r="B115">
            <v>0</v>
          </cell>
          <cell r="C115">
            <v>0</v>
          </cell>
          <cell r="D115">
            <v>0</v>
          </cell>
          <cell r="E115">
            <v>0</v>
          </cell>
          <cell r="F115">
            <v>-2</v>
          </cell>
          <cell r="G115">
            <v>3</v>
          </cell>
          <cell r="H115">
            <v>2</v>
          </cell>
          <cell r="I115">
            <v>7</v>
          </cell>
          <cell r="J115">
            <v>3</v>
          </cell>
          <cell r="K115">
            <v>0</v>
          </cell>
          <cell r="L115">
            <v>2</v>
          </cell>
          <cell r="M115">
            <v>-15</v>
          </cell>
          <cell r="N115">
            <v>-1</v>
          </cell>
          <cell r="O115">
            <v>-11</v>
          </cell>
          <cell r="P115">
            <v>0</v>
          </cell>
          <cell r="Q115">
            <v>1</v>
          </cell>
          <cell r="R115">
            <v>-2</v>
          </cell>
          <cell r="S115">
            <v>0</v>
          </cell>
          <cell r="T115">
            <v>0</v>
          </cell>
          <cell r="U115">
            <v>0</v>
          </cell>
          <cell r="V115">
            <v>0</v>
          </cell>
          <cell r="W115">
            <v>-1</v>
          </cell>
          <cell r="X115">
            <v>1</v>
          </cell>
          <cell r="Y115">
            <v>5</v>
          </cell>
          <cell r="Z115">
            <v>0</v>
          </cell>
          <cell r="AA115">
            <v>-1</v>
          </cell>
          <cell r="AB115">
            <v>1</v>
          </cell>
          <cell r="AC115">
            <v>8</v>
          </cell>
          <cell r="AD115">
            <v>3</v>
          </cell>
          <cell r="AE115">
            <v>4</v>
          </cell>
          <cell r="AF115">
            <v>4</v>
          </cell>
          <cell r="AG115">
            <v>8</v>
          </cell>
          <cell r="AH115">
            <v>0</v>
          </cell>
          <cell r="AI115">
            <v>11</v>
          </cell>
          <cell r="AJ115">
            <v>9</v>
          </cell>
          <cell r="AK115">
            <v>8</v>
          </cell>
          <cell r="AL115">
            <v>3</v>
          </cell>
          <cell r="AM115">
            <v>5</v>
          </cell>
          <cell r="AN115">
            <v>2</v>
          </cell>
          <cell r="AO115">
            <v>10</v>
          </cell>
          <cell r="AP115">
            <v>3</v>
          </cell>
          <cell r="AQ115">
            <v>5</v>
          </cell>
          <cell r="AR115">
            <v>7</v>
          </cell>
          <cell r="AS115">
            <v>8</v>
          </cell>
          <cell r="AT115">
            <v>3</v>
          </cell>
          <cell r="AU115">
            <v>5</v>
          </cell>
          <cell r="AV115">
            <v>7</v>
          </cell>
        </row>
        <row r="116">
          <cell r="A116" t="str">
            <v>The Olive Garden units - end of period</v>
          </cell>
          <cell r="F116">
            <v>475</v>
          </cell>
          <cell r="G116">
            <v>478</v>
          </cell>
          <cell r="H116">
            <v>480</v>
          </cell>
          <cell r="I116">
            <v>487</v>
          </cell>
          <cell r="J116">
            <v>490</v>
          </cell>
          <cell r="K116">
            <v>490</v>
          </cell>
          <cell r="L116">
            <v>492</v>
          </cell>
          <cell r="M116">
            <v>477</v>
          </cell>
          <cell r="N116">
            <v>476</v>
          </cell>
          <cell r="O116">
            <v>465</v>
          </cell>
          <cell r="P116">
            <v>465</v>
          </cell>
          <cell r="Q116">
            <v>466</v>
          </cell>
          <cell r="R116">
            <v>464</v>
          </cell>
          <cell r="S116">
            <v>464</v>
          </cell>
          <cell r="T116">
            <v>464</v>
          </cell>
          <cell r="U116">
            <v>464</v>
          </cell>
          <cell r="V116">
            <v>464</v>
          </cell>
          <cell r="W116">
            <v>463</v>
          </cell>
          <cell r="X116">
            <v>464</v>
          </cell>
          <cell r="Y116">
            <v>469</v>
          </cell>
          <cell r="Z116">
            <v>469</v>
          </cell>
          <cell r="AA116">
            <v>468</v>
          </cell>
          <cell r="AB116">
            <v>469</v>
          </cell>
          <cell r="AC116">
            <v>477</v>
          </cell>
          <cell r="AD116">
            <v>480</v>
          </cell>
          <cell r="AE116">
            <v>484</v>
          </cell>
          <cell r="AF116">
            <v>488</v>
          </cell>
          <cell r="AG116">
            <v>496</v>
          </cell>
          <cell r="AH116">
            <v>496</v>
          </cell>
          <cell r="AI116">
            <v>507</v>
          </cell>
          <cell r="AJ116">
            <v>516</v>
          </cell>
          <cell r="AK116">
            <v>524</v>
          </cell>
          <cell r="AL116">
            <v>527</v>
          </cell>
          <cell r="AM116">
            <v>531</v>
          </cell>
          <cell r="AN116">
            <v>538</v>
          </cell>
          <cell r="AO116">
            <v>545</v>
          </cell>
          <cell r="AP116">
            <v>548</v>
          </cell>
          <cell r="AQ116">
            <v>553</v>
          </cell>
          <cell r="AR116">
            <v>560</v>
          </cell>
          <cell r="AS116">
            <v>568</v>
          </cell>
          <cell r="AT116">
            <v>570</v>
          </cell>
          <cell r="AU116">
            <v>400</v>
          </cell>
          <cell r="AV116">
            <v>0</v>
          </cell>
        </row>
        <row r="117">
          <cell r="A117" t="str">
            <v>YOY change in unit growth</v>
          </cell>
          <cell r="B117">
            <v>0</v>
          </cell>
          <cell r="C117">
            <v>0</v>
          </cell>
          <cell r="D117">
            <v>0</v>
          </cell>
          <cell r="E117">
            <v>0</v>
          </cell>
          <cell r="F117">
            <v>0</v>
          </cell>
          <cell r="G117">
            <v>0</v>
          </cell>
          <cell r="H117">
            <v>0</v>
          </cell>
          <cell r="I117">
            <v>0</v>
          </cell>
          <cell r="J117">
            <v>490</v>
          </cell>
          <cell r="K117">
            <v>490</v>
          </cell>
          <cell r="L117">
            <v>492</v>
          </cell>
          <cell r="M117">
            <v>477</v>
          </cell>
          <cell r="N117">
            <v>476</v>
          </cell>
          <cell r="O117">
            <v>465</v>
          </cell>
          <cell r="P117">
            <v>465</v>
          </cell>
          <cell r="Q117">
            <v>466</v>
          </cell>
          <cell r="R117">
            <v>464</v>
          </cell>
          <cell r="S117">
            <v>464</v>
          </cell>
          <cell r="T117">
            <v>464</v>
          </cell>
          <cell r="U117">
            <v>464</v>
          </cell>
          <cell r="V117">
            <v>0</v>
          </cell>
          <cell r="W117">
            <v>-2.1551724137931494E-3</v>
          </cell>
          <cell r="X117">
            <v>0</v>
          </cell>
          <cell r="Y117">
            <v>1.0775862068965525E-2</v>
          </cell>
          <cell r="Z117">
            <v>1.0775862068965525E-2</v>
          </cell>
          <cell r="AA117">
            <v>1.0799136069114423E-2</v>
          </cell>
          <cell r="AB117">
            <v>1.0775862068965525E-2</v>
          </cell>
          <cell r="AC117">
            <v>1.7057569296375252E-2</v>
          </cell>
          <cell r="AD117">
            <v>2.3454157782516027E-2</v>
          </cell>
          <cell r="AE117">
            <v>3.4188034188034289E-2</v>
          </cell>
          <cell r="AF117">
            <v>4.051172707889128E-2</v>
          </cell>
          <cell r="AG117">
            <v>3.98322851153039E-2</v>
          </cell>
          <cell r="AH117">
            <v>3.3333333333333437E-2</v>
          </cell>
          <cell r="AI117">
            <v>4.7520661157024691E-2</v>
          </cell>
          <cell r="AJ117">
            <v>5.7377049180327822E-2</v>
          </cell>
          <cell r="AK117">
            <v>5.6451612903225756E-2</v>
          </cell>
          <cell r="AL117">
            <v>6.25E-2</v>
          </cell>
          <cell r="AM117">
            <v>4.9309664694280109E-2</v>
          </cell>
          <cell r="AN117">
            <v>3.488372093023262E-2</v>
          </cell>
          <cell r="AO117">
            <v>3.8167938931297662E-2</v>
          </cell>
          <cell r="AP117">
            <v>3.7950664136622292E-2</v>
          </cell>
          <cell r="AQ117">
            <v>3.7593984962406068E-2</v>
          </cell>
          <cell r="AR117">
            <v>4.6816479400749067E-2</v>
          </cell>
          <cell r="AS117">
            <v>4.2279411764705843E-2</v>
          </cell>
          <cell r="AT117">
            <v>4.2047531992687404E-2</v>
          </cell>
          <cell r="AU117">
            <v>400</v>
          </cell>
          <cell r="AV117">
            <v>4.1144901610017826E-2</v>
          </cell>
        </row>
        <row r="118">
          <cell r="A118" t="str">
            <v>Seasonality of gross unit openings</v>
          </cell>
          <cell r="B118">
            <v>0</v>
          </cell>
          <cell r="C118">
            <v>0</v>
          </cell>
          <cell r="D118">
            <v>0</v>
          </cell>
          <cell r="E118">
            <v>0</v>
          </cell>
          <cell r="F118">
            <v>0</v>
          </cell>
          <cell r="G118">
            <v>0.23076923076923078</v>
          </cell>
          <cell r="H118">
            <v>0.15384615384615385</v>
          </cell>
          <cell r="I118">
            <v>0.61538461538461542</v>
          </cell>
          <cell r="J118">
            <v>1</v>
          </cell>
          <cell r="K118">
            <v>0</v>
          </cell>
          <cell r="L118">
            <v>0.66666666666666663</v>
          </cell>
          <cell r="M118">
            <v>0</v>
          </cell>
          <cell r="N118">
            <v>0</v>
          </cell>
          <cell r="O118">
            <v>0</v>
          </cell>
          <cell r="P118">
            <v>0</v>
          </cell>
          <cell r="Q118">
            <v>0</v>
          </cell>
          <cell r="R118">
            <v>0</v>
          </cell>
          <cell r="S118">
            <v>0</v>
          </cell>
          <cell r="T118">
            <v>0</v>
          </cell>
          <cell r="U118">
            <v>0</v>
          </cell>
          <cell r="V118">
            <v>0</v>
          </cell>
          <cell r="W118">
            <v>0</v>
          </cell>
          <cell r="X118">
            <v>0.16666666666666666</v>
          </cell>
          <cell r="Y118">
            <v>0.83333333333333337</v>
          </cell>
          <cell r="Z118">
            <v>0</v>
          </cell>
          <cell r="AA118">
            <v>0</v>
          </cell>
          <cell r="AB118">
            <v>0.125</v>
          </cell>
          <cell r="AC118">
            <v>1</v>
          </cell>
          <cell r="AD118">
            <v>0.15789473684210525</v>
          </cell>
          <cell r="AE118">
            <v>0.21052631578947367</v>
          </cell>
          <cell r="AF118">
            <v>0.21052631578947367</v>
          </cell>
          <cell r="AG118">
            <v>0.42105263157894735</v>
          </cell>
          <cell r="AH118">
            <v>3.4482758620689655E-2</v>
          </cell>
          <cell r="AI118">
            <v>0.37931034482758619</v>
          </cell>
          <cell r="AJ118">
            <v>0.31034482758620691</v>
          </cell>
          <cell r="AK118">
            <v>0.27586206896551724</v>
          </cell>
          <cell r="AL118">
            <v>0.10344827586206896</v>
          </cell>
          <cell r="AM118">
            <v>0.17241379310344829</v>
          </cell>
          <cell r="AN118">
            <v>6.8965517241379309E-2</v>
          </cell>
          <cell r="AO118">
            <v>0.34482758620689657</v>
          </cell>
          <cell r="AP118">
            <v>0.13793103448275862</v>
          </cell>
          <cell r="AQ118">
            <v>0.17241379310344829</v>
          </cell>
          <cell r="AR118">
            <v>0.2413793103448276</v>
          </cell>
          <cell r="AS118">
            <v>0.27586206896551724</v>
          </cell>
          <cell r="AT118">
            <v>0.13793103448275862</v>
          </cell>
          <cell r="AU118">
            <v>1156.45</v>
          </cell>
          <cell r="AV118">
            <v>1257.1000000000001</v>
          </cell>
        </row>
        <row r="119">
          <cell r="A119" t="str">
            <v>YOY change</v>
          </cell>
          <cell r="B119">
            <v>0</v>
          </cell>
          <cell r="C119">
            <v>0</v>
          </cell>
          <cell r="D119">
            <v>0</v>
          </cell>
          <cell r="E119">
            <v>0</v>
          </cell>
          <cell r="F119">
            <v>0</v>
          </cell>
          <cell r="G119">
            <v>0.23076923076923078</v>
          </cell>
          <cell r="H119">
            <v>0.15384615384615385</v>
          </cell>
          <cell r="I119">
            <v>0.61538461538461542</v>
          </cell>
          <cell r="J119">
            <v>1</v>
          </cell>
          <cell r="K119">
            <v>0</v>
          </cell>
          <cell r="L119">
            <v>0.66666666666666663</v>
          </cell>
          <cell r="M119">
            <v>0</v>
          </cell>
          <cell r="N119">
            <v>0</v>
          </cell>
          <cell r="O119">
            <v>0</v>
          </cell>
          <cell r="P119">
            <v>0</v>
          </cell>
          <cell r="Q119">
            <v>0</v>
          </cell>
          <cell r="R119">
            <v>0</v>
          </cell>
          <cell r="S119">
            <v>0</v>
          </cell>
          <cell r="T119">
            <v>0</v>
          </cell>
          <cell r="U119">
            <v>0</v>
          </cell>
          <cell r="V119">
            <v>0</v>
          </cell>
          <cell r="W119">
            <v>0</v>
          </cell>
          <cell r="X119">
            <v>0.16666666666666666</v>
          </cell>
          <cell r="Y119">
            <v>0.83333333333333337</v>
          </cell>
          <cell r="Z119">
            <v>0</v>
          </cell>
          <cell r="AA119">
            <v>0</v>
          </cell>
          <cell r="AB119">
            <v>0.125</v>
          </cell>
          <cell r="AC119">
            <v>1</v>
          </cell>
          <cell r="AD119">
            <v>0.15789473684210525</v>
          </cell>
          <cell r="AE119">
            <v>0.21052631578947367</v>
          </cell>
          <cell r="AF119">
            <v>0.21052631578947367</v>
          </cell>
          <cell r="AG119">
            <v>0.42105263157894735</v>
          </cell>
          <cell r="AH119">
            <v>3.4482758620689655E-2</v>
          </cell>
          <cell r="AI119">
            <v>0.37931034482758619</v>
          </cell>
          <cell r="AJ119">
            <v>0.31034482758620691</v>
          </cell>
          <cell r="AK119">
            <v>0.27586206896551724</v>
          </cell>
          <cell r="AL119">
            <v>0.10344827586206896</v>
          </cell>
          <cell r="AM119">
            <v>0.17241379310344829</v>
          </cell>
          <cell r="AN119">
            <v>0.2413793103448276</v>
          </cell>
          <cell r="AO119">
            <v>0.2413793103448276</v>
          </cell>
          <cell r="AP119">
            <v>0.13793103448275862</v>
          </cell>
          <cell r="AQ119">
            <v>0.17241379310344829</v>
          </cell>
          <cell r="AR119">
            <v>0.2413793103448276</v>
          </cell>
          <cell r="AS119">
            <v>0.27586206896551724</v>
          </cell>
          <cell r="AV119">
            <v>8.7033594189113384E-2</v>
          </cell>
        </row>
        <row r="120">
          <cell r="A120" t="str">
            <v>Estimated Olive Garden Sales</v>
          </cell>
          <cell r="B120">
            <v>0</v>
          </cell>
          <cell r="C120">
            <v>0</v>
          </cell>
          <cell r="D120">
            <v>0</v>
          </cell>
          <cell r="E120">
            <v>0</v>
          </cell>
          <cell r="F120">
            <v>321.8</v>
          </cell>
          <cell r="G120">
            <v>292.60000000000002</v>
          </cell>
          <cell r="H120">
            <v>316</v>
          </cell>
          <cell r="I120">
            <v>326.7</v>
          </cell>
          <cell r="J120">
            <v>328.9</v>
          </cell>
          <cell r="K120">
            <v>309.7</v>
          </cell>
          <cell r="L120">
            <v>323.89999999999998</v>
          </cell>
          <cell r="M120">
            <v>328.1</v>
          </cell>
          <cell r="N120">
            <v>336</v>
          </cell>
          <cell r="O120">
            <v>324.2</v>
          </cell>
          <cell r="P120">
            <v>341</v>
          </cell>
          <cell r="Q120">
            <v>381.9</v>
          </cell>
          <cell r="R120">
            <v>367.3</v>
          </cell>
          <cell r="S120">
            <v>352.1</v>
          </cell>
          <cell r="T120">
            <v>367.5</v>
          </cell>
          <cell r="U120">
            <v>388.9</v>
          </cell>
          <cell r="V120">
            <v>396</v>
          </cell>
          <cell r="W120">
            <v>376</v>
          </cell>
          <cell r="X120">
            <v>395.7</v>
          </cell>
          <cell r="Y120">
            <v>408.6</v>
          </cell>
          <cell r="Z120">
            <v>436.1</v>
          </cell>
          <cell r="AA120">
            <v>407.4</v>
          </cell>
          <cell r="AB120">
            <v>422.6</v>
          </cell>
          <cell r="AC120">
            <v>442.10599999999999</v>
          </cell>
          <cell r="AD120">
            <v>460.14800000000002</v>
          </cell>
          <cell r="AE120">
            <v>440.846</v>
          </cell>
          <cell r="AF120">
            <v>478.12299999999999</v>
          </cell>
          <cell r="AG120">
            <v>484.33199999999999</v>
          </cell>
          <cell r="AH120">
            <v>498.7</v>
          </cell>
          <cell r="AI120">
            <v>472.7</v>
          </cell>
          <cell r="AJ120">
            <v>505.4</v>
          </cell>
          <cell r="AK120">
            <v>513.1</v>
          </cell>
          <cell r="AL120">
            <v>547.4</v>
          </cell>
          <cell r="AM120">
            <v>510.01749999999993</v>
          </cell>
          <cell r="AN120">
            <v>547.76200000000006</v>
          </cell>
          <cell r="AO120">
            <v>590.84630769230785</v>
          </cell>
          <cell r="AP120">
            <v>577.94799999999998</v>
          </cell>
          <cell r="AQ120">
            <v>540.46784999999988</v>
          </cell>
          <cell r="AR120">
            <v>581.91724000000011</v>
          </cell>
          <cell r="AS120">
            <v>670.37194414201201</v>
          </cell>
          <cell r="AT120">
            <v>632.6958400000002</v>
          </cell>
          <cell r="AU120">
            <v>601.68460000000005</v>
          </cell>
          <cell r="AV120">
            <v>642.75008000000003</v>
          </cell>
        </row>
        <row r="121">
          <cell r="A121" t="str">
            <v>YOY change</v>
          </cell>
          <cell r="B121">
            <v>0</v>
          </cell>
          <cell r="C121">
            <v>0</v>
          </cell>
          <cell r="D121">
            <v>0</v>
          </cell>
          <cell r="E121">
            <v>0</v>
          </cell>
          <cell r="F121">
            <v>0</v>
          </cell>
          <cell r="G121">
            <v>0</v>
          </cell>
          <cell r="H121">
            <v>0</v>
          </cell>
          <cell r="I121">
            <v>0</v>
          </cell>
          <cell r="J121">
            <v>2.2063393412057097E-2</v>
          </cell>
          <cell r="K121">
            <v>5.8441558441558294E-2</v>
          </cell>
          <cell r="L121">
            <v>2.4999999999999911E-2</v>
          </cell>
          <cell r="M121">
            <v>4.2852770125498818E-3</v>
          </cell>
          <cell r="N121">
            <v>2.1587108543630329E-2</v>
          </cell>
          <cell r="O121">
            <v>4.6819502744591457E-2</v>
          </cell>
          <cell r="P121">
            <v>5.279407224451993E-2</v>
          </cell>
          <cell r="Q121">
            <v>0.16397439804937508</v>
          </cell>
          <cell r="R121">
            <v>9.3154761904761907E-2</v>
          </cell>
          <cell r="S121">
            <v>8.6057988895743565E-2</v>
          </cell>
          <cell r="T121">
            <v>7.7712609970674418E-2</v>
          </cell>
          <cell r="U121">
            <v>1.8329405603561222E-2</v>
          </cell>
          <cell r="V121">
            <v>7.8137762047372661E-2</v>
          </cell>
          <cell r="W121">
            <v>6.787844362397033E-2</v>
          </cell>
          <cell r="X121">
            <v>7.6734693877551052E-2</v>
          </cell>
          <cell r="Y121">
            <v>5.0655695551555802E-2</v>
          </cell>
          <cell r="Z121">
            <v>0.10126262626262639</v>
          </cell>
          <cell r="AA121">
            <v>8.3510638297872308E-2</v>
          </cell>
          <cell r="AB121">
            <v>6.7980793530452388E-2</v>
          </cell>
          <cell r="AC121">
            <v>8.20019579050415E-2</v>
          </cell>
          <cell r="AD121">
            <v>5.5143315753267697E-2</v>
          </cell>
          <cell r="AE121">
            <v>8.2096219931271586E-2</v>
          </cell>
          <cell r="AF121">
            <v>0.13138428774254596</v>
          </cell>
          <cell r="AG121">
            <v>9.5511031291138249E-2</v>
          </cell>
          <cell r="AH121">
            <v>8.3781739788068021E-2</v>
          </cell>
          <cell r="AI121">
            <v>7.2256524954292356E-2</v>
          </cell>
          <cell r="AJ121">
            <v>5.7050173281770533E-2</v>
          </cell>
          <cell r="AK121">
            <v>5.9397272945004742E-2</v>
          </cell>
          <cell r="AL121">
            <v>9.7653900140364902E-2</v>
          </cell>
          <cell r="AM121">
            <v>7.894541992807258E-2</v>
          </cell>
          <cell r="AN121">
            <v>8.3818757419865664E-2</v>
          </cell>
          <cell r="AO121">
            <v>0.1515227201175362</v>
          </cell>
          <cell r="AP121">
            <v>5.5805626598465441E-2</v>
          </cell>
          <cell r="AQ121">
            <v>5.9704519942943124E-2</v>
          </cell>
          <cell r="AR121">
            <v>6.2354161113768569E-2</v>
          </cell>
          <cell r="AS121">
            <v>0.13459614694100508</v>
          </cell>
          <cell r="AT121">
            <v>7.6936421694786095E-2</v>
          </cell>
          <cell r="AU121">
            <v>7.830713812075496E-2</v>
          </cell>
          <cell r="AV121">
            <v>8.0339388723796201E-2</v>
          </cell>
        </row>
        <row r="122">
          <cell r="A122" t="str">
            <v>The Olive Garden - Same store sales</v>
          </cell>
          <cell r="B122">
            <v>0</v>
          </cell>
          <cell r="C122">
            <v>0</v>
          </cell>
          <cell r="D122">
            <v>0</v>
          </cell>
          <cell r="E122">
            <v>0</v>
          </cell>
          <cell r="F122">
            <v>3.7999999999999999E-2</v>
          </cell>
          <cell r="G122">
            <v>3.0000000000000001E-3</v>
          </cell>
          <cell r="H122">
            <v>2.5000000000000001E-2</v>
          </cell>
          <cell r="I122">
            <v>0.02</v>
          </cell>
          <cell r="J122">
            <v>2E-3</v>
          </cell>
          <cell r="K122">
            <v>1.4999999999999999E-2</v>
          </cell>
          <cell r="L122">
            <v>1.6E-2</v>
          </cell>
          <cell r="M122">
            <v>8.9999999999999993E-3</v>
          </cell>
          <cell r="N122">
            <v>4.1000000000000002E-2</v>
          </cell>
          <cell r="O122">
            <v>9.0999999999999998E-2</v>
          </cell>
          <cell r="P122">
            <v>9.0999999999999998E-2</v>
          </cell>
          <cell r="Q122">
            <v>0.106</v>
          </cell>
          <cell r="R122">
            <v>0.105</v>
          </cell>
          <cell r="S122">
            <v>9.6000000000000002E-2</v>
          </cell>
          <cell r="T122">
            <v>5.7000000000000002E-2</v>
          </cell>
          <cell r="U122">
            <v>9.6000000000000002E-2</v>
          </cell>
          <cell r="V122">
            <v>8.1000000000000003E-2</v>
          </cell>
          <cell r="W122">
            <v>6.8000000000000005E-2</v>
          </cell>
          <cell r="X122">
            <v>8.3000000000000004E-2</v>
          </cell>
          <cell r="Y122">
            <v>5.2999999999999999E-2</v>
          </cell>
          <cell r="Z122">
            <v>8.6999999999999994E-2</v>
          </cell>
          <cell r="AA122">
            <v>7.2999999999999995E-2</v>
          </cell>
          <cell r="AB122">
            <v>5.6000000000000001E-2</v>
          </cell>
          <cell r="AC122">
            <v>7.0999999999999994E-2</v>
          </cell>
          <cell r="AD122">
            <v>4.2000000000000003E-2</v>
          </cell>
          <cell r="AE122">
            <v>5.8999999999999997E-2</v>
          </cell>
          <cell r="AF122">
            <v>9.8000000000000004E-2</v>
          </cell>
          <cell r="AG122">
            <v>5.2999999999999999E-2</v>
          </cell>
          <cell r="AH122">
            <v>4.8000000000000001E-2</v>
          </cell>
          <cell r="AI122">
            <v>3.5000000000000003E-2</v>
          </cell>
          <cell r="AJ122">
            <v>3.0000000000000001E-3</v>
          </cell>
          <cell r="AK122">
            <v>6.0000000000000001E-3</v>
          </cell>
          <cell r="AL122">
            <v>0.01</v>
          </cell>
          <cell r="AM122">
            <v>0.02</v>
          </cell>
          <cell r="AN122">
            <v>0.03</v>
          </cell>
          <cell r="AO122">
            <v>0.02</v>
          </cell>
          <cell r="AP122">
            <v>5.5805626598465441E-2</v>
          </cell>
          <cell r="AQ122">
            <v>0</v>
          </cell>
          <cell r="AR122">
            <v>0</v>
          </cell>
          <cell r="AS122">
            <v>0.13459614694100508</v>
          </cell>
          <cell r="AT122">
            <v>0</v>
          </cell>
          <cell r="AU122">
            <v>0</v>
          </cell>
          <cell r="AV122">
            <v>2.3E-2</v>
          </cell>
        </row>
        <row r="123">
          <cell r="A123" t="str">
            <v>OLIVE GARDEN REVENUE DRIVERS</v>
          </cell>
          <cell r="B123" t="str">
            <v>-</v>
          </cell>
          <cell r="C123" t="str">
            <v>-</v>
          </cell>
          <cell r="D123" t="str">
            <v>-</v>
          </cell>
          <cell r="E123" t="str">
            <v>-</v>
          </cell>
          <cell r="F123" t="str">
            <v>-</v>
          </cell>
          <cell r="G123" t="str">
            <v>-</v>
          </cell>
          <cell r="H123" t="str">
            <v>-</v>
          </cell>
          <cell r="I123" t="str">
            <v>-</v>
          </cell>
          <cell r="J123" t="str">
            <v>-</v>
          </cell>
          <cell r="K123">
            <v>296.98899999999998</v>
          </cell>
          <cell r="L123">
            <v>321.05599999999998</v>
          </cell>
          <cell r="M123">
            <v>329.64029999999997</v>
          </cell>
          <cell r="N123">
            <v>342.38489999999996</v>
          </cell>
          <cell r="O123">
            <v>337.8827</v>
          </cell>
          <cell r="P123">
            <v>353.37489999999997</v>
          </cell>
          <cell r="Q123">
            <v>362.87860000000006</v>
          </cell>
          <cell r="R123">
            <v>371.28</v>
          </cell>
          <cell r="S123">
            <v>355.32320000000004</v>
          </cell>
          <cell r="T123">
            <v>360.43699999999995</v>
          </cell>
          <cell r="U123">
            <v>418.56240000000003</v>
          </cell>
          <cell r="V123">
            <v>397.05130000000003</v>
          </cell>
          <cell r="W123">
            <v>376.04280000000006</v>
          </cell>
          <cell r="X123">
            <v>398.0025</v>
          </cell>
          <cell r="Y123">
            <v>409.51169999999996</v>
          </cell>
          <cell r="Z123">
            <v>430.452</v>
          </cell>
          <cell r="AA123">
            <v>403.44799999999998</v>
          </cell>
          <cell r="AB123">
            <v>417.85919999999999</v>
          </cell>
          <cell r="AC123">
            <v>437.61059999999998</v>
          </cell>
          <cell r="AD123">
            <v>454.41620000000006</v>
          </cell>
          <cell r="AE123">
            <v>431.43659999999994</v>
          </cell>
          <cell r="AF123">
            <v>464.01480000000004</v>
          </cell>
          <cell r="AG123">
            <v>465.53761799999995</v>
          </cell>
          <cell r="AH123">
            <v>482.23510400000004</v>
          </cell>
          <cell r="AI123">
            <v>456.27560999999997</v>
          </cell>
          <cell r="AJ123">
            <v>479.55736899999994</v>
          </cell>
          <cell r="AK123">
            <v>487.23799200000002</v>
          </cell>
          <cell r="AL123">
            <v>503.68700000000001</v>
          </cell>
          <cell r="AM123">
            <v>482.154</v>
          </cell>
          <cell r="AN123">
            <v>520.56200000000001</v>
          </cell>
          <cell r="AO123">
            <v>560.97111736615375</v>
          </cell>
          <cell r="AQ123">
            <v>0</v>
          </cell>
          <cell r="AR123">
            <v>0</v>
          </cell>
          <cell r="AT123">
            <v>0</v>
          </cell>
          <cell r="AU123" t="str">
            <v>-</v>
          </cell>
          <cell r="AV123" t="str">
            <v>-</v>
          </cell>
        </row>
        <row r="124">
          <cell r="A124" t="str">
            <v>The Olive Garden - Same store sales</v>
          </cell>
          <cell r="B124" t="str">
            <v>-</v>
          </cell>
          <cell r="C124" t="str">
            <v>-</v>
          </cell>
          <cell r="D124" t="str">
            <v>-</v>
          </cell>
          <cell r="E124" t="str">
            <v>-</v>
          </cell>
          <cell r="F124">
            <v>3.7999999999999999E-2</v>
          </cell>
          <cell r="G124">
            <v>3.0000000000000001E-3</v>
          </cell>
          <cell r="H124">
            <v>2.5000000000000001E-2</v>
          </cell>
          <cell r="I124">
            <v>0.02</v>
          </cell>
          <cell r="J124">
            <v>2E-3</v>
          </cell>
          <cell r="K124">
            <v>1.4999999999999999E-2</v>
          </cell>
          <cell r="L124">
            <v>1.6E-2</v>
          </cell>
          <cell r="M124">
            <v>8.9999999999999993E-3</v>
          </cell>
          <cell r="N124">
            <v>4.1000000000000002E-2</v>
          </cell>
          <cell r="O124">
            <v>9.0999999999999998E-2</v>
          </cell>
          <cell r="P124">
            <v>9.0999999999999998E-2</v>
          </cell>
          <cell r="Q124">
            <v>0.106</v>
          </cell>
          <cell r="R124">
            <v>0.105</v>
          </cell>
          <cell r="S124">
            <v>9.6000000000000002E-2</v>
          </cell>
          <cell r="T124">
            <v>5.7000000000000002E-2</v>
          </cell>
          <cell r="U124">
            <v>9.6000000000000002E-2</v>
          </cell>
          <cell r="V124">
            <v>8.1000000000000003E-2</v>
          </cell>
          <cell r="W124">
            <v>6.8000000000000005E-2</v>
          </cell>
          <cell r="X124">
            <v>8.3000000000000004E-2</v>
          </cell>
          <cell r="Y124">
            <v>5.2999999999999999E-2</v>
          </cell>
          <cell r="Z124">
            <v>8.6999999999999994E-2</v>
          </cell>
          <cell r="AA124">
            <v>7.2999999999999995E-2</v>
          </cell>
          <cell r="AB124">
            <v>5.6000000000000001E-2</v>
          </cell>
          <cell r="AC124">
            <v>7.0999999999999994E-2</v>
          </cell>
          <cell r="AD124">
            <v>4.2000000000000003E-2</v>
          </cell>
          <cell r="AE124">
            <v>5.8999999999999997E-2</v>
          </cell>
          <cell r="AF124">
            <v>9.8000000000000004E-2</v>
          </cell>
          <cell r="AG124">
            <v>5.2999999999999999E-2</v>
          </cell>
          <cell r="AH124">
            <v>4.8000000000000001E-2</v>
          </cell>
          <cell r="AI124">
            <v>3.5000000000000003E-2</v>
          </cell>
          <cell r="AJ124">
            <v>3.0000000000000001E-3</v>
          </cell>
          <cell r="AK124">
            <v>1E-3</v>
          </cell>
          <cell r="AL124">
            <v>3.9E-2</v>
          </cell>
          <cell r="AM124">
            <v>4.2999999999999997E-2</v>
          </cell>
          <cell r="AN124">
            <v>5.3999999999999999E-2</v>
          </cell>
          <cell r="AO124">
            <v>0.05</v>
          </cell>
          <cell r="AP124">
            <v>0.04</v>
          </cell>
          <cell r="AQ124">
            <v>0.04</v>
          </cell>
          <cell r="AR124">
            <v>0.04</v>
          </cell>
          <cell r="AS124">
            <v>0.04</v>
          </cell>
          <cell r="AT124">
            <v>0.04</v>
          </cell>
          <cell r="AU124">
            <v>0.04</v>
          </cell>
          <cell r="AV124">
            <v>0.04</v>
          </cell>
        </row>
        <row r="125">
          <cell r="A125" t="str">
            <v>Rev. from OG units open at least 16 mos.</v>
          </cell>
          <cell r="B125" t="str">
            <v>-</v>
          </cell>
          <cell r="C125" t="str">
            <v>-</v>
          </cell>
          <cell r="D125" t="str">
            <v>-</v>
          </cell>
          <cell r="E125" t="str">
            <v>-</v>
          </cell>
          <cell r="F125" t="str">
            <v>-</v>
          </cell>
          <cell r="G125" t="str">
            <v>-</v>
          </cell>
          <cell r="H125" t="str">
            <v>-</v>
          </cell>
          <cell r="I125" t="str">
            <v>-</v>
          </cell>
          <cell r="J125" t="str">
            <v>-</v>
          </cell>
          <cell r="K125">
            <v>296.98899999999998</v>
          </cell>
          <cell r="L125">
            <v>321.05599999999998</v>
          </cell>
          <cell r="M125">
            <v>329.64029999999997</v>
          </cell>
          <cell r="N125">
            <v>342.38489999999996</v>
          </cell>
          <cell r="O125">
            <v>337.8827</v>
          </cell>
          <cell r="P125">
            <v>353.37489999999997</v>
          </cell>
          <cell r="Q125">
            <v>362.87860000000006</v>
          </cell>
          <cell r="R125">
            <v>371.28</v>
          </cell>
          <cell r="S125">
            <v>355.32320000000004</v>
          </cell>
          <cell r="T125">
            <v>360.43699999999995</v>
          </cell>
          <cell r="U125">
            <v>418.56240000000003</v>
          </cell>
          <cell r="V125">
            <v>397.05130000000003</v>
          </cell>
          <cell r="W125">
            <v>376.04280000000006</v>
          </cell>
          <cell r="X125">
            <v>398.0025</v>
          </cell>
          <cell r="Y125">
            <v>409.51169999999996</v>
          </cell>
          <cell r="Z125">
            <v>430.452</v>
          </cell>
          <cell r="AA125">
            <v>403.44799999999998</v>
          </cell>
          <cell r="AB125">
            <v>417.85919999999999</v>
          </cell>
          <cell r="AC125">
            <v>437.61059999999998</v>
          </cell>
          <cell r="AD125">
            <v>454.41620000000006</v>
          </cell>
          <cell r="AE125">
            <v>431.43659999999994</v>
          </cell>
          <cell r="AF125">
            <v>464.01480000000004</v>
          </cell>
          <cell r="AG125">
            <v>465.53761799999995</v>
          </cell>
          <cell r="AH125">
            <v>482.23510400000004</v>
          </cell>
          <cell r="AI125">
            <v>456.27560999999997</v>
          </cell>
          <cell r="AJ125">
            <v>479.55736899999994</v>
          </cell>
          <cell r="AK125">
            <v>484.81633199999993</v>
          </cell>
          <cell r="AL125">
            <v>518.14929999999993</v>
          </cell>
          <cell r="AM125">
            <v>484.51749999999993</v>
          </cell>
          <cell r="AN125">
            <v>520.56200000000001</v>
          </cell>
          <cell r="AO125">
            <v>569.1463076923078</v>
          </cell>
          <cell r="AP125">
            <v>558.34799999999996</v>
          </cell>
          <cell r="AQ125">
            <v>520.21784999999988</v>
          </cell>
          <cell r="AR125">
            <v>558.71724000000006</v>
          </cell>
          <cell r="AS125">
            <v>649.02194414201199</v>
          </cell>
          <cell r="AT125">
            <v>0</v>
          </cell>
          <cell r="AU125">
            <v>0</v>
          </cell>
          <cell r="AV125">
            <v>0</v>
          </cell>
        </row>
        <row r="126">
          <cell r="A126" t="str">
            <v>Units open at least 16 months</v>
          </cell>
          <cell r="B126" t="str">
            <v>-</v>
          </cell>
          <cell r="C126" t="str">
            <v>-</v>
          </cell>
          <cell r="D126" t="str">
            <v>-</v>
          </cell>
          <cell r="E126" t="str">
            <v>-</v>
          </cell>
          <cell r="F126" t="str">
            <v>-</v>
          </cell>
          <cell r="G126" t="str">
            <v>-</v>
          </cell>
          <cell r="H126" t="str">
            <v>-</v>
          </cell>
          <cell r="I126" t="str">
            <v>-</v>
          </cell>
          <cell r="J126" t="str">
            <v>-</v>
          </cell>
          <cell r="K126">
            <v>474</v>
          </cell>
          <cell r="L126">
            <v>477</v>
          </cell>
          <cell r="M126">
            <v>464</v>
          </cell>
          <cell r="N126">
            <v>471</v>
          </cell>
          <cell r="O126">
            <v>463</v>
          </cell>
          <cell r="P126">
            <v>463</v>
          </cell>
          <cell r="Q126">
            <v>465</v>
          </cell>
          <cell r="R126">
            <v>463</v>
          </cell>
          <cell r="S126">
            <v>463</v>
          </cell>
          <cell r="T126">
            <v>463</v>
          </cell>
          <cell r="U126">
            <v>463</v>
          </cell>
          <cell r="V126">
            <v>464</v>
          </cell>
          <cell r="W126">
            <v>463</v>
          </cell>
          <cell r="X126">
            <v>463</v>
          </cell>
          <cell r="Y126">
            <v>463</v>
          </cell>
          <cell r="Z126">
            <v>463</v>
          </cell>
          <cell r="AA126">
            <v>462</v>
          </cell>
          <cell r="AB126">
            <v>462</v>
          </cell>
          <cell r="AC126">
            <v>463</v>
          </cell>
          <cell r="AD126">
            <v>468</v>
          </cell>
          <cell r="AE126">
            <v>468</v>
          </cell>
          <cell r="AF126">
            <v>468</v>
          </cell>
          <cell r="AG126">
            <v>469</v>
          </cell>
          <cell r="AH126">
            <v>476</v>
          </cell>
          <cell r="AI126">
            <v>479</v>
          </cell>
          <cell r="AJ126">
            <v>483</v>
          </cell>
          <cell r="AK126">
            <v>487</v>
          </cell>
          <cell r="AL126">
            <v>495</v>
          </cell>
          <cell r="AM126">
            <v>495</v>
          </cell>
          <cell r="AN126">
            <v>506</v>
          </cell>
          <cell r="AO126">
            <v>515</v>
          </cell>
          <cell r="AP126">
            <v>522</v>
          </cell>
          <cell r="AQ126">
            <v>525</v>
          </cell>
          <cell r="AR126">
            <v>530</v>
          </cell>
          <cell r="AS126">
            <v>537</v>
          </cell>
          <cell r="AT126">
            <v>0</v>
          </cell>
          <cell r="AU126">
            <v>0</v>
          </cell>
          <cell r="AV126">
            <v>0</v>
          </cell>
        </row>
        <row r="127">
          <cell r="A127" t="str">
            <v>Calculated AUV - existing stores</v>
          </cell>
          <cell r="B127" t="str">
            <v>-</v>
          </cell>
          <cell r="C127" t="str">
            <v>-</v>
          </cell>
          <cell r="D127" t="str">
            <v>-</v>
          </cell>
          <cell r="E127" t="str">
            <v>-</v>
          </cell>
          <cell r="F127" t="str">
            <v>-</v>
          </cell>
          <cell r="G127" t="str">
            <v>-</v>
          </cell>
          <cell r="H127" t="str">
            <v>-</v>
          </cell>
          <cell r="I127" t="str">
            <v>-</v>
          </cell>
          <cell r="J127" t="str">
            <v>-</v>
          </cell>
          <cell r="K127">
            <v>0.62655907172995773</v>
          </cell>
          <cell r="L127">
            <v>0.67307337526205446</v>
          </cell>
          <cell r="M127">
            <v>0.71043168103448273</v>
          </cell>
          <cell r="N127">
            <v>0.72693184713375791</v>
          </cell>
          <cell r="O127">
            <v>0.72976825053995675</v>
          </cell>
          <cell r="P127">
            <v>0.76322872570194378</v>
          </cell>
          <cell r="Q127">
            <v>0.78038408602150555</v>
          </cell>
          <cell r="R127">
            <v>0.80190064794816407</v>
          </cell>
          <cell r="S127">
            <v>0.76743671706263505</v>
          </cell>
          <cell r="T127">
            <v>0.77848164146868237</v>
          </cell>
          <cell r="U127">
            <v>0.90402246220302385</v>
          </cell>
          <cell r="V127">
            <v>0.85571400862068969</v>
          </cell>
          <cell r="W127">
            <v>0.81218747300215999</v>
          </cell>
          <cell r="X127">
            <v>0.85961663066954641</v>
          </cell>
          <cell r="Y127">
            <v>0.88447451403887678</v>
          </cell>
          <cell r="Z127">
            <v>0.92970194384449245</v>
          </cell>
          <cell r="AA127">
            <v>0.87326406926406919</v>
          </cell>
          <cell r="AB127">
            <v>0.90445714285714285</v>
          </cell>
          <cell r="AC127">
            <v>0.94516328293736496</v>
          </cell>
          <cell r="AD127">
            <v>0.9709747863247864</v>
          </cell>
          <cell r="AE127">
            <v>0.92187307692307685</v>
          </cell>
          <cell r="AF127">
            <v>0.99148461538461541</v>
          </cell>
          <cell r="AG127">
            <v>0.99261752238805956</v>
          </cell>
          <cell r="AH127">
            <v>1.0130989579831933</v>
          </cell>
          <cell r="AI127">
            <v>0.95255868475991645</v>
          </cell>
          <cell r="AJ127">
            <v>0.99287239958592122</v>
          </cell>
          <cell r="AK127">
            <v>0.99551608213552345</v>
          </cell>
          <cell r="AL127">
            <v>1.0467662626262624</v>
          </cell>
          <cell r="AM127">
            <v>0.97882323232323221</v>
          </cell>
          <cell r="AN127">
            <v>1.0287786561264822</v>
          </cell>
          <cell r="AO127">
            <v>1.1051384615384618</v>
          </cell>
          <cell r="AP127">
            <v>1.0696321839080458</v>
          </cell>
          <cell r="AQ127">
            <v>0.99089114285714264</v>
          </cell>
          <cell r="AR127">
            <v>1.0541834716981133</v>
          </cell>
          <cell r="AS127">
            <v>1.2086069723314934</v>
          </cell>
          <cell r="AT127">
            <v>0</v>
          </cell>
          <cell r="AU127">
            <v>0</v>
          </cell>
          <cell r="AV127">
            <v>0</v>
          </cell>
        </row>
        <row r="128">
          <cell r="A128" t="str">
            <v>Revenues from new OG units</v>
          </cell>
          <cell r="B128" t="str">
            <v>-</v>
          </cell>
          <cell r="C128" t="str">
            <v>-</v>
          </cell>
          <cell r="D128" t="str">
            <v>-</v>
          </cell>
          <cell r="E128" t="str">
            <v>-</v>
          </cell>
          <cell r="F128" t="str">
            <v>-</v>
          </cell>
          <cell r="G128" t="str">
            <v>-</v>
          </cell>
          <cell r="H128" t="str">
            <v>-</v>
          </cell>
          <cell r="I128" t="str">
            <v>-</v>
          </cell>
          <cell r="J128" t="str">
            <v>-</v>
          </cell>
          <cell r="K128">
            <v>12.711000000000013</v>
          </cell>
          <cell r="L128">
            <v>2.8439999999999941</v>
          </cell>
          <cell r="M128">
            <v>-1.5402999999999452</v>
          </cell>
          <cell r="N128">
            <v>-6.3848999999999592</v>
          </cell>
          <cell r="O128">
            <v>-13.682700000000011</v>
          </cell>
          <cell r="P128">
            <v>-12.374899999999968</v>
          </cell>
          <cell r="Q128">
            <v>19.021399999999915</v>
          </cell>
          <cell r="R128">
            <v>-3.9799999999999613</v>
          </cell>
          <cell r="S128">
            <v>-3.2232000000000198</v>
          </cell>
          <cell r="T128">
            <v>7.063000000000045</v>
          </cell>
          <cell r="U128">
            <v>-29.662400000000048</v>
          </cell>
          <cell r="V128">
            <v>-1.0513000000000261</v>
          </cell>
          <cell r="W128">
            <v>-4.2800000000056571E-2</v>
          </cell>
          <cell r="X128">
            <v>-2.3025000000000091</v>
          </cell>
          <cell r="Y128">
            <v>-0.91169999999993934</v>
          </cell>
          <cell r="Z128">
            <v>5.6480000000000246</v>
          </cell>
          <cell r="AA128">
            <v>3.9519999999999982</v>
          </cell>
          <cell r="AB128">
            <v>4.7408000000000357</v>
          </cell>
          <cell r="AC128">
            <v>4.4954000000000178</v>
          </cell>
          <cell r="AD128">
            <v>5.7317999999999643</v>
          </cell>
          <cell r="AE128">
            <v>9.4094000000000619</v>
          </cell>
          <cell r="AF128">
            <v>14.108199999999954</v>
          </cell>
          <cell r="AG128">
            <v>18.794382000000041</v>
          </cell>
          <cell r="AH128">
            <v>16.464895999999953</v>
          </cell>
          <cell r="AI128">
            <v>16.424390000000017</v>
          </cell>
          <cell r="AJ128">
            <v>25.84263100000004</v>
          </cell>
          <cell r="AK128">
            <v>28.283668000000091</v>
          </cell>
          <cell r="AL128">
            <v>29.250700000000052</v>
          </cell>
          <cell r="AM128">
            <v>25.5</v>
          </cell>
          <cell r="AN128">
            <v>27.200000000000003</v>
          </cell>
          <cell r="AO128">
            <v>21.7</v>
          </cell>
          <cell r="AP128">
            <v>19.599999999999998</v>
          </cell>
          <cell r="AQ128">
            <v>20.25</v>
          </cell>
          <cell r="AR128">
            <v>23.200000000000003</v>
          </cell>
          <cell r="AS128">
            <v>21.349999999999998</v>
          </cell>
          <cell r="AT128">
            <v>0</v>
          </cell>
          <cell r="AU128">
            <v>0</v>
          </cell>
          <cell r="AV128">
            <v>0</v>
          </cell>
        </row>
        <row r="129">
          <cell r="A129" t="str">
            <v>Units opened in last 16 months</v>
          </cell>
          <cell r="B129" t="str">
            <v>-</v>
          </cell>
          <cell r="C129" t="str">
            <v>-</v>
          </cell>
          <cell r="D129" t="str">
            <v>-</v>
          </cell>
          <cell r="E129" t="str">
            <v>-</v>
          </cell>
          <cell r="F129" t="str">
            <v>-</v>
          </cell>
          <cell r="G129" t="str">
            <v>-</v>
          </cell>
          <cell r="H129" t="str">
            <v>-</v>
          </cell>
          <cell r="I129" t="str">
            <v>-</v>
          </cell>
          <cell r="J129" t="str">
            <v>-</v>
          </cell>
          <cell r="K129">
            <v>16</v>
          </cell>
          <cell r="L129">
            <v>15</v>
          </cell>
          <cell r="M129">
            <v>13</v>
          </cell>
          <cell r="N129">
            <v>5</v>
          </cell>
          <cell r="O129">
            <v>2</v>
          </cell>
          <cell r="P129">
            <v>2</v>
          </cell>
          <cell r="Q129">
            <v>1</v>
          </cell>
          <cell r="R129">
            <v>1</v>
          </cell>
          <cell r="S129">
            <v>1</v>
          </cell>
          <cell r="T129">
            <v>1</v>
          </cell>
          <cell r="U129">
            <v>1</v>
          </cell>
          <cell r="V129">
            <v>0</v>
          </cell>
          <cell r="W129">
            <v>0</v>
          </cell>
          <cell r="X129">
            <v>1</v>
          </cell>
          <cell r="Y129">
            <v>6</v>
          </cell>
          <cell r="Z129">
            <v>6</v>
          </cell>
          <cell r="AA129">
            <v>6</v>
          </cell>
          <cell r="AB129">
            <v>7</v>
          </cell>
          <cell r="AC129">
            <v>14</v>
          </cell>
          <cell r="AD129">
            <v>12</v>
          </cell>
          <cell r="AE129">
            <v>16</v>
          </cell>
          <cell r="AF129">
            <v>20</v>
          </cell>
          <cell r="AG129">
            <v>27</v>
          </cell>
          <cell r="AH129">
            <v>20</v>
          </cell>
          <cell r="AI129">
            <v>28</v>
          </cell>
          <cell r="AJ129">
            <v>33</v>
          </cell>
          <cell r="AK129">
            <v>37</v>
          </cell>
          <cell r="AL129">
            <v>32</v>
          </cell>
          <cell r="AM129">
            <v>36</v>
          </cell>
          <cell r="AN129">
            <v>32</v>
          </cell>
          <cell r="AO129">
            <v>30</v>
          </cell>
          <cell r="AP129">
            <v>26</v>
          </cell>
          <cell r="AQ129">
            <v>28</v>
          </cell>
          <cell r="AR129">
            <v>30</v>
          </cell>
          <cell r="AS129">
            <v>31</v>
          </cell>
          <cell r="AT129">
            <v>28</v>
          </cell>
          <cell r="AU129">
            <v>0</v>
          </cell>
          <cell r="AV129">
            <v>0</v>
          </cell>
        </row>
        <row r="130">
          <cell r="A130" t="str">
            <v>Average unit volumes - new stores</v>
          </cell>
          <cell r="B130" t="str">
            <v>-</v>
          </cell>
          <cell r="C130" t="str">
            <v>-</v>
          </cell>
          <cell r="D130" t="str">
            <v>-</v>
          </cell>
          <cell r="E130" t="str">
            <v>-</v>
          </cell>
          <cell r="F130" t="str">
            <v>-</v>
          </cell>
          <cell r="G130" t="str">
            <v>-</v>
          </cell>
          <cell r="H130" t="str">
            <v>-</v>
          </cell>
          <cell r="I130" t="str">
            <v>-</v>
          </cell>
          <cell r="J130" t="str">
            <v>-</v>
          </cell>
          <cell r="K130">
            <v>0.7944375000000008</v>
          </cell>
          <cell r="L130">
            <v>0.18348387096774155</v>
          </cell>
          <cell r="M130">
            <v>-0.11002142857142465</v>
          </cell>
          <cell r="N130">
            <v>-0.70943333333332881</v>
          </cell>
          <cell r="O130">
            <v>-3.9093428571428603</v>
          </cell>
          <cell r="P130">
            <v>-6.1874499999999841</v>
          </cell>
          <cell r="Q130">
            <v>12.680933333333277</v>
          </cell>
          <cell r="R130">
            <v>-3.9799999999999613</v>
          </cell>
          <cell r="S130">
            <v>-3.2232000000000198</v>
          </cell>
          <cell r="T130">
            <v>7.063000000000045</v>
          </cell>
          <cell r="U130">
            <v>-29.662400000000048</v>
          </cell>
          <cell r="V130">
            <v>-2.1026000000000522</v>
          </cell>
          <cell r="W130" t="e">
            <v>#DIV/0!</v>
          </cell>
          <cell r="X130">
            <v>-4.6050000000000182</v>
          </cell>
          <cell r="Y130">
            <v>-0.26048571428569695</v>
          </cell>
          <cell r="Z130">
            <v>0.94133333333333746</v>
          </cell>
          <cell r="AA130">
            <v>0.6586666666666664</v>
          </cell>
          <cell r="AB130">
            <v>0.72935384615385168</v>
          </cell>
          <cell r="AC130">
            <v>0.42813333333333503</v>
          </cell>
          <cell r="AD130">
            <v>0.44090769230768956</v>
          </cell>
          <cell r="AE130">
            <v>0.67210000000000447</v>
          </cell>
          <cell r="AF130">
            <v>0.78378888888888631</v>
          </cell>
          <cell r="AG130">
            <v>0.79976093617021449</v>
          </cell>
          <cell r="AH130">
            <v>0.70063387234042351</v>
          </cell>
          <cell r="AI130">
            <v>0.68434958333333407</v>
          </cell>
          <cell r="AJ130">
            <v>0.84729937704918168</v>
          </cell>
          <cell r="AK130">
            <v>0.80810480000000262</v>
          </cell>
          <cell r="AL130">
            <v>0.84784637681159569</v>
          </cell>
          <cell r="AM130">
            <v>0.75</v>
          </cell>
          <cell r="AN130">
            <v>0.8</v>
          </cell>
          <cell r="AO130">
            <v>0.7</v>
          </cell>
          <cell r="AP130">
            <v>0.7</v>
          </cell>
          <cell r="AQ130">
            <v>0.75</v>
          </cell>
          <cell r="AR130">
            <v>0.8</v>
          </cell>
          <cell r="AS130">
            <v>0.7</v>
          </cell>
          <cell r="AT130">
            <v>2.5</v>
          </cell>
          <cell r="AU130">
            <v>0</v>
          </cell>
          <cell r="AV130">
            <v>0</v>
          </cell>
        </row>
        <row r="131">
          <cell r="A131" t="str">
            <v>YOY change</v>
          </cell>
          <cell r="B131">
            <v>0</v>
          </cell>
          <cell r="C131">
            <v>0</v>
          </cell>
          <cell r="D131">
            <v>0</v>
          </cell>
          <cell r="E131">
            <v>0</v>
          </cell>
          <cell r="F131">
            <v>0</v>
          </cell>
          <cell r="G131">
            <v>0</v>
          </cell>
          <cell r="H131">
            <v>0</v>
          </cell>
          <cell r="I131">
            <v>0</v>
          </cell>
          <cell r="J131">
            <v>0</v>
          </cell>
          <cell r="K131">
            <v>0</v>
          </cell>
          <cell r="L131">
            <v>0</v>
          </cell>
          <cell r="M131">
            <v>0</v>
          </cell>
          <cell r="N131">
            <v>4.7314380951864354E-2</v>
          </cell>
          <cell r="O131">
            <v>9.020522071168946E-2</v>
          </cell>
          <cell r="P131">
            <v>0.11165997735926725</v>
          </cell>
          <cell r="Q131">
            <v>0.21148355715343126</v>
          </cell>
          <cell r="R131">
            <v>0.12018977214541726</v>
          </cell>
          <cell r="S131">
            <v>0.10127216330915356</v>
          </cell>
          <cell r="T131">
            <v>8.0035266457680443E-2</v>
          </cell>
          <cell r="U131">
            <v>2.1621418768227763E-2</v>
          </cell>
          <cell r="V131">
            <v>8.0461334810405738E-2</v>
          </cell>
          <cell r="W131">
            <v>6.9030416055064325E-2</v>
          </cell>
          <cell r="X131">
            <v>7.7896219976663739E-2</v>
          </cell>
          <cell r="Y131">
            <v>4.5025171995545232E-2</v>
          </cell>
          <cell r="Z131">
            <v>8.952208653701188E-2</v>
          </cell>
          <cell r="AA131">
            <v>7.1947024228524725E-2</v>
          </cell>
          <cell r="AB131">
            <v>5.6582919533329168E-2</v>
          </cell>
          <cell r="AC131">
            <v>6.7133009223471207E-2</v>
          </cell>
          <cell r="AD131">
            <v>3.4194806872063888E-2</v>
          </cell>
          <cell r="AE131">
            <v>5.1788545721578316E-2</v>
          </cell>
          <cell r="AF131">
            <v>9.0645141578976851E-2</v>
          </cell>
          <cell r="AG131">
            <v>5.3204710977049707E-2</v>
          </cell>
          <cell r="AH131">
            <v>4.5543472759255188E-2</v>
          </cell>
          <cell r="AI131">
            <v>3.0563599258163432E-2</v>
          </cell>
          <cell r="AJ131">
            <v>4.3526573117116385E-3</v>
          </cell>
          <cell r="AK131">
            <v>5.2702623050682185E-4</v>
          </cell>
          <cell r="AL131">
            <v>1.4138271467538654E-3</v>
          </cell>
          <cell r="AM131">
            <v>1.992827769430261E-2</v>
          </cell>
          <cell r="AN131">
            <v>3.8035648795822219E-2</v>
          </cell>
          <cell r="AO131">
            <v>9.3552206110682601E-2</v>
          </cell>
          <cell r="AP131">
            <v>0.7</v>
          </cell>
          <cell r="AQ131">
            <v>0.75</v>
          </cell>
          <cell r="AR131">
            <v>0.8</v>
          </cell>
          <cell r="AS131">
            <v>0.7</v>
          </cell>
          <cell r="AT131">
            <v>0</v>
          </cell>
          <cell r="AU131">
            <v>0</v>
          </cell>
          <cell r="AV131">
            <v>0</v>
          </cell>
        </row>
        <row r="132">
          <cell r="A132" t="str">
            <v>Average sales per restaurant - Reported</v>
          </cell>
          <cell r="B132">
            <v>0</v>
          </cell>
          <cell r="C132">
            <v>0</v>
          </cell>
          <cell r="D132">
            <v>0</v>
          </cell>
          <cell r="E132">
            <v>0</v>
          </cell>
          <cell r="F132">
            <v>0</v>
          </cell>
          <cell r="G132">
            <v>0</v>
          </cell>
          <cell r="H132">
            <v>0</v>
          </cell>
          <cell r="I132">
            <v>0</v>
          </cell>
          <cell r="J132">
            <v>0.67328556806550666</v>
          </cell>
          <cell r="K132">
            <v>0.63204081632653064</v>
          </cell>
          <cell r="L132">
            <v>0.65967413441955192</v>
          </cell>
          <cell r="M132">
            <v>0.67719298245614035</v>
          </cell>
          <cell r="N132">
            <v>0.70514165792235051</v>
          </cell>
          <cell r="O132">
            <v>0.68905419766206166</v>
          </cell>
          <cell r="P132">
            <v>0.73333333333333328</v>
          </cell>
          <cell r="Q132">
            <v>0.82040816326530608</v>
          </cell>
          <cell r="R132">
            <v>0.78989247311827959</v>
          </cell>
          <cell r="S132">
            <v>0.75883620689655173</v>
          </cell>
          <cell r="T132">
            <v>0.79202586206896552</v>
          </cell>
          <cell r="U132">
            <v>0.83814655172413788</v>
          </cell>
          <cell r="V132">
            <v>0.85344827586206895</v>
          </cell>
          <cell r="W132">
            <v>0.81121898597626751</v>
          </cell>
          <cell r="X132">
            <v>0.8537216828478964</v>
          </cell>
          <cell r="Y132">
            <v>0.87588424437299039</v>
          </cell>
          <cell r="Z132">
            <v>0.92985074626865671</v>
          </cell>
          <cell r="AA132">
            <v>0.86958377801494124</v>
          </cell>
          <cell r="AB132">
            <v>0.90202774813233733</v>
          </cell>
          <cell r="AC132">
            <v>0.93468498942917544</v>
          </cell>
          <cell r="AD132">
            <v>0.96164681295715781</v>
          </cell>
          <cell r="AE132">
            <v>0.91461825726141077</v>
          </cell>
          <cell r="AF132">
            <v>0.9837921810699588</v>
          </cell>
          <cell r="AG132">
            <v>0.98441463414634145</v>
          </cell>
          <cell r="AH132">
            <v>1.0054435483870967</v>
          </cell>
          <cell r="AI132">
            <v>0.94257228315054831</v>
          </cell>
          <cell r="AJ132">
            <v>0.98807429130009772</v>
          </cell>
          <cell r="AK132">
            <v>0.9867307692307693</v>
          </cell>
          <cell r="AL132">
            <v>1.0416745956232158</v>
          </cell>
          <cell r="AM132">
            <v>0.96411625708884674</v>
          </cell>
          <cell r="AN132">
            <v>1.0248119738072967</v>
          </cell>
          <cell r="AO132">
            <v>1.091128915405924</v>
          </cell>
          <cell r="AP132">
            <v>1.057544373284538</v>
          </cell>
          <cell r="AQ132">
            <v>0.9817762942779289</v>
          </cell>
          <cell r="AR132">
            <v>1.0456733872416892</v>
          </cell>
          <cell r="AS132">
            <v>1.1886027378404469</v>
          </cell>
          <cell r="AT132">
            <v>0</v>
          </cell>
          <cell r="AU132">
            <v>2.5</v>
          </cell>
          <cell r="AV132">
            <v>2.5</v>
          </cell>
        </row>
        <row r="133">
          <cell r="A133" t="str">
            <v>YOY change</v>
          </cell>
          <cell r="B133">
            <v>0</v>
          </cell>
          <cell r="C133">
            <v>0</v>
          </cell>
          <cell r="D133">
            <v>0</v>
          </cell>
          <cell r="E133">
            <v>0</v>
          </cell>
          <cell r="F133">
            <v>0</v>
          </cell>
          <cell r="G133">
            <v>0</v>
          </cell>
          <cell r="H133">
            <v>0</v>
          </cell>
          <cell r="I133">
            <v>0</v>
          </cell>
          <cell r="J133">
            <v>0</v>
          </cell>
          <cell r="K133">
            <v>0</v>
          </cell>
          <cell r="L133">
            <v>0</v>
          </cell>
          <cell r="M133">
            <v>0</v>
          </cell>
          <cell r="N133">
            <v>4.7314380951864354E-2</v>
          </cell>
          <cell r="O133">
            <v>9.020522071168946E-2</v>
          </cell>
          <cell r="P133">
            <v>0.11165997735926725</v>
          </cell>
          <cell r="Q133">
            <v>0.21148355715343126</v>
          </cell>
          <cell r="R133">
            <v>0.12018977214541726</v>
          </cell>
          <cell r="S133">
            <v>0.10127216330915356</v>
          </cell>
          <cell r="T133">
            <v>8.0035266457680443E-2</v>
          </cell>
          <cell r="U133">
            <v>2.1621418768227763E-2</v>
          </cell>
          <cell r="V133">
            <v>8.0461334810405738E-2</v>
          </cell>
          <cell r="W133">
            <v>6.9030416055064325E-2</v>
          </cell>
          <cell r="X133">
            <v>7.7896219976663739E-2</v>
          </cell>
          <cell r="Y133">
            <v>4.5025171995545232E-2</v>
          </cell>
          <cell r="Z133">
            <v>8.952208653701188E-2</v>
          </cell>
          <cell r="AA133">
            <v>7.1947024228524725E-2</v>
          </cell>
          <cell r="AB133">
            <v>5.6582919533329168E-2</v>
          </cell>
          <cell r="AC133">
            <v>6.7133009223471207E-2</v>
          </cell>
          <cell r="AD133">
            <v>3.4194806872063888E-2</v>
          </cell>
          <cell r="AE133">
            <v>5.1788545721578316E-2</v>
          </cell>
          <cell r="AF133">
            <v>9.0645141578976851E-2</v>
          </cell>
          <cell r="AG133">
            <v>5.3204710977049707E-2</v>
          </cell>
          <cell r="AH133">
            <v>4.5543472759255188E-2</v>
          </cell>
          <cell r="AI133">
            <v>3.0563599258163432E-2</v>
          </cell>
          <cell r="AJ133">
            <v>4.3526573117116385E-3</v>
          </cell>
          <cell r="AK133">
            <v>2.3528044018121808E-3</v>
          </cell>
          <cell r="AL133">
            <v>3.6034889571115114E-2</v>
          </cell>
          <cell r="AM133">
            <v>2.2856574846745747E-2</v>
          </cell>
          <cell r="AN133">
            <v>3.7181093396185805E-2</v>
          </cell>
          <cell r="AO133">
            <v>0.10580205809994236</v>
          </cell>
          <cell r="AP133">
            <v>1.5234870590107308E-2</v>
          </cell>
          <cell r="AQ133">
            <v>1.831733160729665E-2</v>
          </cell>
          <cell r="AR133">
            <v>2.0356332642065045E-2</v>
          </cell>
          <cell r="AS133">
            <v>8.9333002781124549E-2</v>
          </cell>
          <cell r="AT133">
            <v>429</v>
          </cell>
          <cell r="AU133">
            <v>2.5</v>
          </cell>
          <cell r="AV133">
            <v>2.5</v>
          </cell>
        </row>
        <row r="134">
          <cell r="A134" t="str">
            <v>SSS growth less AUV growth</v>
          </cell>
          <cell r="B134">
            <v>0</v>
          </cell>
          <cell r="C134">
            <v>0</v>
          </cell>
          <cell r="D134">
            <v>0</v>
          </cell>
          <cell r="E134">
            <v>0</v>
          </cell>
          <cell r="F134">
            <v>0</v>
          </cell>
          <cell r="G134">
            <v>0</v>
          </cell>
          <cell r="H134">
            <v>0</v>
          </cell>
          <cell r="I134">
            <v>0</v>
          </cell>
          <cell r="J134">
            <v>0</v>
          </cell>
          <cell r="K134">
            <v>0</v>
          </cell>
          <cell r="L134">
            <v>0</v>
          </cell>
          <cell r="M134">
            <v>0</v>
          </cell>
          <cell r="N134">
            <v>-6.3143809518643526E-3</v>
          </cell>
          <cell r="O134">
            <v>7.9477928831053757E-4</v>
          </cell>
          <cell r="P134">
            <v>-2.0659977359267251E-2</v>
          </cell>
          <cell r="Q134">
            <v>-0.10548355715343126</v>
          </cell>
          <cell r="R134">
            <v>-1.5189772145417266E-2</v>
          </cell>
          <cell r="S134">
            <v>-5.2721633091535602E-3</v>
          </cell>
          <cell r="T134">
            <v>-2.3035266457680441E-2</v>
          </cell>
          <cell r="U134">
            <v>7.4378581231772239E-2</v>
          </cell>
          <cell r="V134">
            <v>5.3866518959426457E-4</v>
          </cell>
          <cell r="W134">
            <v>-1.0304160550643204E-3</v>
          </cell>
          <cell r="X134">
            <v>5.1037800233362657E-3</v>
          </cell>
          <cell r="Y134">
            <v>7.9748280044547662E-3</v>
          </cell>
          <cell r="Z134">
            <v>-2.5220865370118861E-3</v>
          </cell>
          <cell r="AA134">
            <v>1.0529757714752702E-3</v>
          </cell>
          <cell r="AB134">
            <v>-5.8291953332916674E-4</v>
          </cell>
          <cell r="AC134">
            <v>3.8669907765287864E-3</v>
          </cell>
          <cell r="AD134">
            <v>7.805193127936115E-3</v>
          </cell>
          <cell r="AE134">
            <v>7.2114542784216806E-3</v>
          </cell>
          <cell r="AF134">
            <v>7.3548584210231527E-3</v>
          </cell>
          <cell r="AG134">
            <v>-2.0471097704970881E-4</v>
          </cell>
          <cell r="AH134">
            <v>2.456527240744813E-3</v>
          </cell>
          <cell r="AI134">
            <v>4.4364007418365714E-3</v>
          </cell>
          <cell r="AJ134">
            <v>-1.3526573117116384E-3</v>
          </cell>
          <cell r="AK134">
            <v>-1.3528044018121807E-3</v>
          </cell>
          <cell r="AL134">
            <v>2.9651104288848859E-3</v>
          </cell>
          <cell r="AM134">
            <v>4.1134317093872302E-3</v>
          </cell>
          <cell r="AN134">
            <v>7.1819946825688111E-3</v>
          </cell>
          <cell r="AO134">
            <v>-7.7103650588351155E-2</v>
          </cell>
          <cell r="AP134">
            <v>6.1010687302056263E-3</v>
          </cell>
          <cell r="AQ134">
            <v>3.0067660352228395E-3</v>
          </cell>
          <cell r="AR134">
            <v>4.5310462481040412E-3</v>
          </cell>
          <cell r="AS134">
            <v>8.0796102681995524E-2</v>
          </cell>
          <cell r="AT134">
            <v>6.6335654626105897E-3</v>
          </cell>
          <cell r="AU134">
            <v>0</v>
          </cell>
          <cell r="AV134">
            <v>0</v>
          </cell>
        </row>
        <row r="135">
          <cell r="A135" t="str">
            <v>Average number of restaurants</v>
          </cell>
          <cell r="B135">
            <v>0</v>
          </cell>
          <cell r="C135">
            <v>0</v>
          </cell>
          <cell r="D135">
            <v>0</v>
          </cell>
          <cell r="E135">
            <v>0</v>
          </cell>
          <cell r="F135">
            <v>0</v>
          </cell>
          <cell r="G135">
            <v>0</v>
          </cell>
          <cell r="H135">
            <v>0</v>
          </cell>
          <cell r="I135">
            <v>0</v>
          </cell>
          <cell r="J135">
            <v>488.5</v>
          </cell>
          <cell r="K135">
            <v>490</v>
          </cell>
          <cell r="L135">
            <v>491</v>
          </cell>
          <cell r="M135">
            <v>484.5</v>
          </cell>
          <cell r="N135">
            <v>476.5</v>
          </cell>
          <cell r="O135">
            <v>470.5</v>
          </cell>
          <cell r="P135">
            <v>465</v>
          </cell>
          <cell r="Q135">
            <v>465.5</v>
          </cell>
          <cell r="R135">
            <v>465</v>
          </cell>
          <cell r="S135">
            <v>464</v>
          </cell>
          <cell r="T135">
            <v>464</v>
          </cell>
          <cell r="U135">
            <v>464</v>
          </cell>
          <cell r="V135">
            <v>464</v>
          </cell>
          <cell r="W135">
            <v>463.5</v>
          </cell>
          <cell r="X135">
            <v>463.5</v>
          </cell>
          <cell r="Y135">
            <v>466.5</v>
          </cell>
          <cell r="Z135">
            <v>469</v>
          </cell>
          <cell r="AA135">
            <v>468.5</v>
          </cell>
          <cell r="AB135">
            <v>468.5</v>
          </cell>
          <cell r="AC135">
            <v>473</v>
          </cell>
          <cell r="AD135">
            <v>478.5</v>
          </cell>
          <cell r="AE135">
            <v>482</v>
          </cell>
          <cell r="AF135">
            <v>486</v>
          </cell>
          <cell r="AG135">
            <v>492</v>
          </cell>
          <cell r="AH135">
            <v>496</v>
          </cell>
          <cell r="AI135">
            <v>501.5</v>
          </cell>
          <cell r="AJ135">
            <v>511.5</v>
          </cell>
          <cell r="AK135">
            <v>520</v>
          </cell>
          <cell r="AL135">
            <v>525.5</v>
          </cell>
          <cell r="AM135">
            <v>529</v>
          </cell>
          <cell r="AN135">
            <v>534.5</v>
          </cell>
          <cell r="AO135">
            <v>541.5</v>
          </cell>
          <cell r="AP135">
            <v>546.5</v>
          </cell>
          <cell r="AQ135">
            <v>550.5</v>
          </cell>
          <cell r="AR135">
            <v>556.5</v>
          </cell>
          <cell r="AS135">
            <v>564</v>
          </cell>
          <cell r="AT135">
            <v>568.5</v>
          </cell>
          <cell r="AU135">
            <v>0</v>
          </cell>
          <cell r="AV135">
            <v>0</v>
          </cell>
        </row>
        <row r="136">
          <cell r="A136" t="str">
            <v>YOY change</v>
          </cell>
          <cell r="B136">
            <v>0</v>
          </cell>
          <cell r="C136">
            <v>0</v>
          </cell>
          <cell r="D136">
            <v>0</v>
          </cell>
          <cell r="E136">
            <v>0</v>
          </cell>
          <cell r="F136">
            <v>0</v>
          </cell>
          <cell r="G136">
            <v>0</v>
          </cell>
          <cell r="H136">
            <v>0</v>
          </cell>
          <cell r="I136">
            <v>0</v>
          </cell>
          <cell r="J136">
            <v>0</v>
          </cell>
          <cell r="K136">
            <v>0</v>
          </cell>
          <cell r="L136">
            <v>0</v>
          </cell>
          <cell r="M136">
            <v>0</v>
          </cell>
          <cell r="N136">
            <v>-2.456499488229269E-2</v>
          </cell>
          <cell r="O136">
            <v>-3.9795918367346972E-2</v>
          </cell>
          <cell r="P136">
            <v>-5.2953156822810543E-2</v>
          </cell>
          <cell r="Q136">
            <v>-3.9215686274509776E-2</v>
          </cell>
          <cell r="R136">
            <v>-2.4134312696747151E-2</v>
          </cell>
          <cell r="S136">
            <v>-1.381509032943673E-2</v>
          </cell>
          <cell r="T136">
            <v>-2.1505376344086446E-3</v>
          </cell>
          <cell r="U136">
            <v>-3.2223415682062218E-3</v>
          </cell>
          <cell r="V136">
            <v>-2.1505376344086446E-3</v>
          </cell>
          <cell r="W136">
            <v>-1.0775862068965747E-3</v>
          </cell>
          <cell r="X136">
            <v>-1.0775862068965747E-3</v>
          </cell>
          <cell r="Y136">
            <v>5.3879310344826514E-3</v>
          </cell>
          <cell r="Z136">
            <v>1.0775862068965525E-2</v>
          </cell>
          <cell r="AA136">
            <v>1.0787486515641875E-2</v>
          </cell>
          <cell r="AB136">
            <v>1.0787486515641875E-2</v>
          </cell>
          <cell r="AC136">
            <v>1.3933547695605508E-2</v>
          </cell>
          <cell r="AD136">
            <v>2.025586353944564E-2</v>
          </cell>
          <cell r="AE136">
            <v>2.8815368196371427E-2</v>
          </cell>
          <cell r="AF136">
            <v>3.7353255069370261E-2</v>
          </cell>
          <cell r="AG136">
            <v>4.0169133192389017E-2</v>
          </cell>
          <cell r="AH136">
            <v>3.6572622779519337E-2</v>
          </cell>
          <cell r="AI136">
            <v>4.0456431535269788E-2</v>
          </cell>
          <cell r="AJ136">
            <v>5.2469135802469147E-2</v>
          </cell>
          <cell r="AK136">
            <v>5.6910569105691033E-2</v>
          </cell>
          <cell r="AL136">
            <v>5.9475806451612989E-2</v>
          </cell>
          <cell r="AM136">
            <v>5.4835493519441725E-2</v>
          </cell>
          <cell r="AN136">
            <v>4.4965786901270732E-2</v>
          </cell>
          <cell r="AO136">
            <v>4.1346153846153921E-2</v>
          </cell>
          <cell r="AP136">
            <v>3.9961941008563207E-2</v>
          </cell>
          <cell r="AQ136">
            <v>4.0642722117202323E-2</v>
          </cell>
          <cell r="AR136">
            <v>4.1159962581852172E-2</v>
          </cell>
          <cell r="AS136">
            <v>4.1551246537396169E-2</v>
          </cell>
          <cell r="AT136">
            <v>0</v>
          </cell>
          <cell r="AU136">
            <v>0</v>
          </cell>
          <cell r="AV136">
            <v>6</v>
          </cell>
        </row>
        <row r="137">
          <cell r="A137" t="str">
            <v>Reported AUV less Calculated AUV</v>
          </cell>
          <cell r="B137">
            <v>0</v>
          </cell>
          <cell r="C137">
            <v>0</v>
          </cell>
          <cell r="D137">
            <v>0</v>
          </cell>
          <cell r="E137">
            <v>0</v>
          </cell>
          <cell r="F137">
            <v>0</v>
          </cell>
          <cell r="G137">
            <v>0</v>
          </cell>
          <cell r="H137">
            <v>0</v>
          </cell>
          <cell r="I137">
            <v>0</v>
          </cell>
          <cell r="J137">
            <v>0</v>
          </cell>
          <cell r="K137">
            <v>0</v>
          </cell>
          <cell r="L137">
            <v>0</v>
          </cell>
          <cell r="M137">
            <v>0</v>
          </cell>
          <cell r="N137">
            <v>-2.456499488229269E-2</v>
          </cell>
          <cell r="O137">
            <v>-3.9795918367346972E-2</v>
          </cell>
          <cell r="P137">
            <v>-5.2953156822810543E-2</v>
          </cell>
          <cell r="Q137">
            <v>-3.9215686274509776E-2</v>
          </cell>
          <cell r="R137">
            <v>-2.4134312696747151E-2</v>
          </cell>
          <cell r="S137">
            <v>-1.381509032943673E-2</v>
          </cell>
          <cell r="T137">
            <v>-2.1505376344086446E-3</v>
          </cell>
          <cell r="U137">
            <v>-3.2223415682062218E-3</v>
          </cell>
          <cell r="V137">
            <v>-2.1505376344086446E-3</v>
          </cell>
          <cell r="W137">
            <v>-1.0775862068965747E-3</v>
          </cell>
          <cell r="X137">
            <v>-1.0775862068965747E-3</v>
          </cell>
          <cell r="Y137">
            <v>5.3879310344826514E-3</v>
          </cell>
          <cell r="Z137">
            <v>1.0775862068965525E-2</v>
          </cell>
          <cell r="AA137">
            <v>1.0787486515641875E-2</v>
          </cell>
          <cell r="AB137">
            <v>1.0787486515641875E-2</v>
          </cell>
          <cell r="AC137">
            <v>1.3933547695605508E-2</v>
          </cell>
          <cell r="AD137">
            <v>2.025586353944564E-2</v>
          </cell>
          <cell r="AE137">
            <v>2.8815368196371427E-2</v>
          </cell>
          <cell r="AF137">
            <v>3.7353255069370261E-2</v>
          </cell>
          <cell r="AG137">
            <v>4.0169133192389017E-2</v>
          </cell>
          <cell r="AH137">
            <v>3.6572622779519337E-2</v>
          </cell>
          <cell r="AI137">
            <v>4.0456431535269788E-2</v>
          </cell>
          <cell r="AJ137">
            <v>5.2469135802469147E-2</v>
          </cell>
          <cell r="AK137">
            <v>5.6910569105691033E-2</v>
          </cell>
          <cell r="AL137">
            <v>5.9475806451612989E-2</v>
          </cell>
          <cell r="AM137">
            <v>5.4835493519441725E-2</v>
          </cell>
          <cell r="AN137">
            <v>4.4965786901270732E-2</v>
          </cell>
          <cell r="AO137">
            <v>4.1346153846153921E-2</v>
          </cell>
          <cell r="AP137">
            <v>3.9961941008563207E-2</v>
          </cell>
          <cell r="AQ137">
            <v>4.0642722117202323E-2</v>
          </cell>
          <cell r="AR137">
            <v>4.1159962581852172E-2</v>
          </cell>
          <cell r="AS137">
            <v>4.1551246537396169E-2</v>
          </cell>
        </row>
        <row r="138">
          <cell r="A138" t="str">
            <v>Next Year's Opening Guidance</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t="str">
            <v>18-20</v>
          </cell>
          <cell r="W138" t="str">
            <v>18-20</v>
          </cell>
          <cell r="X138" t="str">
            <v>17-18</v>
          </cell>
          <cell r="Y138">
            <v>0</v>
          </cell>
          <cell r="Z138">
            <v>0</v>
          </cell>
          <cell r="AA138">
            <v>0</v>
          </cell>
          <cell r="AB138">
            <v>0</v>
          </cell>
          <cell r="AC138">
            <v>0</v>
          </cell>
          <cell r="AD138">
            <v>0</v>
          </cell>
          <cell r="AE138">
            <v>0</v>
          </cell>
          <cell r="AF138">
            <v>0</v>
          </cell>
          <cell r="AG138">
            <v>0</v>
          </cell>
          <cell r="AU138">
            <v>0</v>
          </cell>
        </row>
        <row r="139">
          <cell r="A139" t="str">
            <v>Reported AUV less Calculated AUV</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t="str">
            <v>18-20</v>
          </cell>
          <cell r="W139" t="str">
            <v>18-20</v>
          </cell>
          <cell r="X139" t="str">
            <v>17-18</v>
          </cell>
          <cell r="Y139">
            <v>0</v>
          </cell>
          <cell r="Z139">
            <v>0</v>
          </cell>
          <cell r="AA139">
            <v>0</v>
          </cell>
          <cell r="AB139">
            <v>0</v>
          </cell>
          <cell r="AC139">
            <v>0</v>
          </cell>
          <cell r="AD139">
            <v>0</v>
          </cell>
          <cell r="AE139">
            <v>0</v>
          </cell>
          <cell r="AF139">
            <v>0</v>
          </cell>
          <cell r="AG139">
            <v>0</v>
          </cell>
          <cell r="AU139">
            <v>0</v>
          </cell>
        </row>
        <row r="140">
          <cell r="A140" t="str">
            <v>Bahama Breeze units - beginning of period</v>
          </cell>
          <cell r="B140">
            <v>0</v>
          </cell>
          <cell r="C140">
            <v>0</v>
          </cell>
          <cell r="D140">
            <v>0</v>
          </cell>
          <cell r="E140">
            <v>0</v>
          </cell>
          <cell r="F140">
            <v>0</v>
          </cell>
          <cell r="G140">
            <v>0</v>
          </cell>
          <cell r="H140">
            <v>0</v>
          </cell>
          <cell r="I140">
            <v>1</v>
          </cell>
          <cell r="J140">
            <v>1</v>
          </cell>
          <cell r="K140">
            <v>1</v>
          </cell>
          <cell r="L140">
            <v>1</v>
          </cell>
          <cell r="M140">
            <v>1</v>
          </cell>
          <cell r="N140">
            <v>2</v>
          </cell>
          <cell r="O140">
            <v>2</v>
          </cell>
          <cell r="P140">
            <v>2</v>
          </cell>
          <cell r="Q140">
            <v>2</v>
          </cell>
          <cell r="R140">
            <v>3</v>
          </cell>
          <cell r="S140">
            <v>3</v>
          </cell>
          <cell r="T140">
            <v>3</v>
          </cell>
          <cell r="U140">
            <v>4</v>
          </cell>
          <cell r="V140">
            <v>6</v>
          </cell>
          <cell r="W140">
            <v>6</v>
          </cell>
          <cell r="X140">
            <v>8</v>
          </cell>
          <cell r="Y140">
            <v>10</v>
          </cell>
          <cell r="Z140">
            <v>14</v>
          </cell>
          <cell r="AA140">
            <v>14</v>
          </cell>
          <cell r="AB140">
            <v>15</v>
          </cell>
          <cell r="AC140">
            <v>19</v>
          </cell>
          <cell r="AD140">
            <v>23</v>
          </cell>
          <cell r="AE140">
            <v>23</v>
          </cell>
          <cell r="AF140">
            <v>25</v>
          </cell>
          <cell r="AG140">
            <v>26</v>
          </cell>
          <cell r="AH140">
            <v>29</v>
          </cell>
          <cell r="AI140">
            <v>30</v>
          </cell>
          <cell r="AJ140">
            <v>32</v>
          </cell>
          <cell r="AK140">
            <v>32</v>
          </cell>
          <cell r="AL140">
            <v>34</v>
          </cell>
          <cell r="AM140">
            <v>35</v>
          </cell>
          <cell r="AN140">
            <v>37</v>
          </cell>
          <cell r="AO140">
            <v>38</v>
          </cell>
          <cell r="AQ140">
            <v>0</v>
          </cell>
          <cell r="AR140">
            <v>0</v>
          </cell>
          <cell r="AT140">
            <v>0</v>
          </cell>
          <cell r="AU140">
            <v>0</v>
          </cell>
          <cell r="AV140">
            <v>0</v>
          </cell>
        </row>
        <row r="141">
          <cell r="A141" t="str">
            <v>BAHAMA BREEZE</v>
          </cell>
          <cell r="B141">
            <v>0</v>
          </cell>
          <cell r="C141">
            <v>0</v>
          </cell>
          <cell r="D141">
            <v>0</v>
          </cell>
          <cell r="E141">
            <v>0</v>
          </cell>
          <cell r="F141">
            <v>0</v>
          </cell>
          <cell r="G141">
            <v>0</v>
          </cell>
          <cell r="H141">
            <v>1</v>
          </cell>
          <cell r="I141">
            <v>0</v>
          </cell>
          <cell r="J141">
            <v>0</v>
          </cell>
          <cell r="K141">
            <v>0</v>
          </cell>
          <cell r="L141">
            <v>0</v>
          </cell>
          <cell r="M141">
            <v>1</v>
          </cell>
          <cell r="N141">
            <v>0</v>
          </cell>
          <cell r="O141">
            <v>0</v>
          </cell>
          <cell r="P141">
            <v>0</v>
          </cell>
          <cell r="Q141">
            <v>1</v>
          </cell>
          <cell r="R141">
            <v>0</v>
          </cell>
          <cell r="S141">
            <v>0</v>
          </cell>
          <cell r="T141">
            <v>1</v>
          </cell>
          <cell r="U141">
            <v>2</v>
          </cell>
          <cell r="V141">
            <v>0</v>
          </cell>
          <cell r="W141">
            <v>2</v>
          </cell>
          <cell r="X141">
            <v>2</v>
          </cell>
          <cell r="Y141">
            <v>4</v>
          </cell>
          <cell r="Z141">
            <v>0</v>
          </cell>
          <cell r="AA141">
            <v>1</v>
          </cell>
          <cell r="AB141">
            <v>4</v>
          </cell>
          <cell r="AC141">
            <v>4</v>
          </cell>
          <cell r="AD141">
            <v>0</v>
          </cell>
          <cell r="AE141">
            <v>2</v>
          </cell>
          <cell r="AF141">
            <v>1</v>
          </cell>
          <cell r="AG141">
            <v>3</v>
          </cell>
          <cell r="AH141">
            <v>1</v>
          </cell>
          <cell r="AI141">
            <v>2</v>
          </cell>
          <cell r="AJ141">
            <v>0</v>
          </cell>
          <cell r="AK141">
            <v>2</v>
          </cell>
          <cell r="AL141">
            <v>1</v>
          </cell>
          <cell r="AM141">
            <v>2</v>
          </cell>
          <cell r="AN141">
            <v>1</v>
          </cell>
          <cell r="AO141">
            <v>2</v>
          </cell>
          <cell r="AQ141">
            <v>0</v>
          </cell>
          <cell r="AR141">
            <v>0</v>
          </cell>
          <cell r="AT141">
            <v>0</v>
          </cell>
          <cell r="AU141">
            <v>0</v>
          </cell>
          <cell r="AV141">
            <v>1</v>
          </cell>
        </row>
        <row r="142">
          <cell r="A142" t="str">
            <v>Bahama Breeze units - beginning of period</v>
          </cell>
          <cell r="B142">
            <v>0</v>
          </cell>
          <cell r="C142">
            <v>0</v>
          </cell>
          <cell r="D142">
            <v>0</v>
          </cell>
          <cell r="E142">
            <v>0</v>
          </cell>
          <cell r="F142">
            <v>0</v>
          </cell>
          <cell r="G142">
            <v>0</v>
          </cell>
          <cell r="H142">
            <v>0</v>
          </cell>
          <cell r="I142">
            <v>1</v>
          </cell>
          <cell r="J142">
            <v>1</v>
          </cell>
          <cell r="K142">
            <v>1</v>
          </cell>
          <cell r="L142">
            <v>1</v>
          </cell>
          <cell r="M142">
            <v>1</v>
          </cell>
          <cell r="N142">
            <v>2</v>
          </cell>
          <cell r="O142">
            <v>2</v>
          </cell>
          <cell r="P142">
            <v>2</v>
          </cell>
          <cell r="Q142">
            <v>2</v>
          </cell>
          <cell r="R142">
            <v>3</v>
          </cell>
          <cell r="S142">
            <v>3</v>
          </cell>
          <cell r="T142">
            <v>3</v>
          </cell>
          <cell r="U142">
            <v>4</v>
          </cell>
          <cell r="V142">
            <v>6</v>
          </cell>
          <cell r="W142">
            <v>6</v>
          </cell>
          <cell r="X142">
            <v>8</v>
          </cell>
          <cell r="Y142">
            <v>10</v>
          </cell>
          <cell r="Z142">
            <v>14</v>
          </cell>
          <cell r="AA142">
            <v>14</v>
          </cell>
          <cell r="AB142">
            <v>15</v>
          </cell>
          <cell r="AC142">
            <v>19</v>
          </cell>
          <cell r="AD142">
            <v>23</v>
          </cell>
          <cell r="AE142">
            <v>23</v>
          </cell>
          <cell r="AF142">
            <v>25</v>
          </cell>
          <cell r="AG142">
            <v>26</v>
          </cell>
          <cell r="AH142">
            <v>29</v>
          </cell>
          <cell r="AI142">
            <v>30</v>
          </cell>
          <cell r="AJ142">
            <v>32</v>
          </cell>
          <cell r="AK142">
            <v>32</v>
          </cell>
          <cell r="AL142">
            <v>34</v>
          </cell>
          <cell r="AM142">
            <v>34</v>
          </cell>
          <cell r="AN142">
            <v>36</v>
          </cell>
          <cell r="AO142">
            <v>37</v>
          </cell>
          <cell r="AP142">
            <v>38</v>
          </cell>
          <cell r="AQ142">
            <v>39</v>
          </cell>
          <cell r="AR142">
            <v>40</v>
          </cell>
          <cell r="AS142">
            <v>41</v>
          </cell>
          <cell r="AT142">
            <v>0</v>
          </cell>
          <cell r="AU142">
            <v>0</v>
          </cell>
          <cell r="AV142">
            <v>0</v>
          </cell>
        </row>
        <row r="143">
          <cell r="A143" t="str">
            <v>Opened (gross)</v>
          </cell>
          <cell r="B143">
            <v>0</v>
          </cell>
          <cell r="C143">
            <v>0</v>
          </cell>
          <cell r="D143">
            <v>0</v>
          </cell>
          <cell r="E143">
            <v>0</v>
          </cell>
          <cell r="F143">
            <v>0</v>
          </cell>
          <cell r="G143">
            <v>0</v>
          </cell>
          <cell r="H143">
            <v>1</v>
          </cell>
          <cell r="I143">
            <v>0</v>
          </cell>
          <cell r="J143">
            <v>0</v>
          </cell>
          <cell r="K143">
            <v>0</v>
          </cell>
          <cell r="L143">
            <v>0</v>
          </cell>
          <cell r="M143">
            <v>1</v>
          </cell>
          <cell r="N143">
            <v>0</v>
          </cell>
          <cell r="O143">
            <v>0</v>
          </cell>
          <cell r="P143">
            <v>0</v>
          </cell>
          <cell r="Q143">
            <v>1</v>
          </cell>
          <cell r="R143">
            <v>0</v>
          </cell>
          <cell r="S143">
            <v>0</v>
          </cell>
          <cell r="T143">
            <v>1</v>
          </cell>
          <cell r="U143">
            <v>2</v>
          </cell>
          <cell r="V143">
            <v>0</v>
          </cell>
          <cell r="W143">
            <v>2</v>
          </cell>
          <cell r="X143">
            <v>2</v>
          </cell>
          <cell r="Y143">
            <v>4</v>
          </cell>
          <cell r="Z143">
            <v>0</v>
          </cell>
          <cell r="AA143">
            <v>1</v>
          </cell>
          <cell r="AB143">
            <v>4</v>
          </cell>
          <cell r="AC143">
            <v>4</v>
          </cell>
          <cell r="AD143">
            <v>0</v>
          </cell>
          <cell r="AE143">
            <v>2</v>
          </cell>
          <cell r="AF143">
            <v>1</v>
          </cell>
          <cell r="AG143">
            <v>3</v>
          </cell>
          <cell r="AH143">
            <v>1</v>
          </cell>
          <cell r="AI143">
            <v>2</v>
          </cell>
          <cell r="AJ143">
            <v>0</v>
          </cell>
          <cell r="AK143">
            <v>2</v>
          </cell>
          <cell r="AL143">
            <v>0</v>
          </cell>
          <cell r="AM143">
            <v>2</v>
          </cell>
          <cell r="AN143">
            <v>1</v>
          </cell>
          <cell r="AO143">
            <v>1</v>
          </cell>
          <cell r="AP143">
            <v>1</v>
          </cell>
          <cell r="AQ143">
            <v>1</v>
          </cell>
          <cell r="AR143">
            <v>1</v>
          </cell>
          <cell r="AS143">
            <v>1</v>
          </cell>
          <cell r="AT143">
            <v>0</v>
          </cell>
          <cell r="AU143">
            <v>0</v>
          </cell>
          <cell r="AV143">
            <v>0</v>
          </cell>
        </row>
        <row r="144">
          <cell r="A144" t="str">
            <v>Closed</v>
          </cell>
          <cell r="B144">
            <v>0</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row>
        <row r="145">
          <cell r="A145" t="str">
            <v>Net openings</v>
          </cell>
          <cell r="B145">
            <v>0</v>
          </cell>
          <cell r="C145">
            <v>0</v>
          </cell>
          <cell r="D145">
            <v>0</v>
          </cell>
          <cell r="E145">
            <v>0</v>
          </cell>
          <cell r="F145">
            <v>0</v>
          </cell>
          <cell r="G145">
            <v>0</v>
          </cell>
          <cell r="H145">
            <v>1</v>
          </cell>
          <cell r="I145">
            <v>0</v>
          </cell>
          <cell r="J145">
            <v>0</v>
          </cell>
          <cell r="K145">
            <v>0</v>
          </cell>
          <cell r="L145">
            <v>0</v>
          </cell>
          <cell r="M145">
            <v>1</v>
          </cell>
          <cell r="N145">
            <v>0</v>
          </cell>
          <cell r="O145">
            <v>0</v>
          </cell>
          <cell r="P145">
            <v>0</v>
          </cell>
          <cell r="Q145">
            <v>1</v>
          </cell>
          <cell r="R145">
            <v>0</v>
          </cell>
          <cell r="S145">
            <v>0</v>
          </cell>
          <cell r="T145">
            <v>1</v>
          </cell>
          <cell r="U145">
            <v>2</v>
          </cell>
          <cell r="V145">
            <v>0</v>
          </cell>
          <cell r="W145">
            <v>2</v>
          </cell>
          <cell r="X145">
            <v>2</v>
          </cell>
          <cell r="Y145">
            <v>4</v>
          </cell>
          <cell r="Z145">
            <v>0</v>
          </cell>
          <cell r="AA145">
            <v>1</v>
          </cell>
          <cell r="AB145">
            <v>4</v>
          </cell>
          <cell r="AC145">
            <v>4</v>
          </cell>
          <cell r="AD145">
            <v>0</v>
          </cell>
          <cell r="AE145">
            <v>2</v>
          </cell>
          <cell r="AF145">
            <v>1</v>
          </cell>
          <cell r="AG145">
            <v>3</v>
          </cell>
          <cell r="AH145">
            <v>1</v>
          </cell>
          <cell r="AI145">
            <v>2</v>
          </cell>
          <cell r="AJ145">
            <v>0</v>
          </cell>
          <cell r="AK145">
            <v>2</v>
          </cell>
          <cell r="AL145">
            <v>0</v>
          </cell>
          <cell r="AM145">
            <v>2</v>
          </cell>
          <cell r="AN145">
            <v>1</v>
          </cell>
          <cell r="AO145">
            <v>1</v>
          </cell>
          <cell r="AP145">
            <v>1</v>
          </cell>
          <cell r="AQ145">
            <v>1</v>
          </cell>
          <cell r="AR145">
            <v>1</v>
          </cell>
          <cell r="AS145">
            <v>1</v>
          </cell>
          <cell r="AT145">
            <v>0</v>
          </cell>
          <cell r="AU145">
            <v>0</v>
          </cell>
          <cell r="AV145">
            <v>0</v>
          </cell>
        </row>
        <row r="146">
          <cell r="A146" t="str">
            <v>Bahama Breeze units - end of period</v>
          </cell>
          <cell r="B146">
            <v>0</v>
          </cell>
          <cell r="C146">
            <v>0</v>
          </cell>
          <cell r="D146">
            <v>0</v>
          </cell>
          <cell r="E146">
            <v>0</v>
          </cell>
          <cell r="F146">
            <v>0</v>
          </cell>
          <cell r="G146">
            <v>0</v>
          </cell>
          <cell r="H146">
            <v>1</v>
          </cell>
          <cell r="I146">
            <v>1</v>
          </cell>
          <cell r="J146">
            <v>1</v>
          </cell>
          <cell r="K146">
            <v>1</v>
          </cell>
          <cell r="L146">
            <v>1</v>
          </cell>
          <cell r="M146">
            <v>2</v>
          </cell>
          <cell r="N146">
            <v>2</v>
          </cell>
          <cell r="O146">
            <v>2</v>
          </cell>
          <cell r="P146">
            <v>2</v>
          </cell>
          <cell r="Q146">
            <v>3</v>
          </cell>
          <cell r="R146">
            <v>3</v>
          </cell>
          <cell r="S146">
            <v>3</v>
          </cell>
          <cell r="T146">
            <v>4</v>
          </cell>
          <cell r="U146">
            <v>6</v>
          </cell>
          <cell r="V146">
            <v>6</v>
          </cell>
          <cell r="W146">
            <v>8</v>
          </cell>
          <cell r="X146">
            <v>10</v>
          </cell>
          <cell r="Y146">
            <v>14</v>
          </cell>
          <cell r="Z146">
            <v>14</v>
          </cell>
          <cell r="AA146">
            <v>15</v>
          </cell>
          <cell r="AB146">
            <v>19</v>
          </cell>
          <cell r="AC146">
            <v>23</v>
          </cell>
          <cell r="AD146">
            <v>23</v>
          </cell>
          <cell r="AE146">
            <v>25</v>
          </cell>
          <cell r="AF146">
            <v>26</v>
          </cell>
          <cell r="AG146">
            <v>29</v>
          </cell>
          <cell r="AH146">
            <v>30</v>
          </cell>
          <cell r="AI146">
            <v>32</v>
          </cell>
          <cell r="AJ146">
            <v>32</v>
          </cell>
          <cell r="AK146">
            <v>34</v>
          </cell>
          <cell r="AL146">
            <v>34</v>
          </cell>
          <cell r="AM146">
            <v>36</v>
          </cell>
          <cell r="AN146">
            <v>37</v>
          </cell>
          <cell r="AO146">
            <v>38</v>
          </cell>
          <cell r="AP146">
            <v>39</v>
          </cell>
          <cell r="AQ146">
            <v>40</v>
          </cell>
          <cell r="AR146">
            <v>41</v>
          </cell>
          <cell r="AS146">
            <v>42</v>
          </cell>
          <cell r="AT146">
            <v>43</v>
          </cell>
          <cell r="AU146">
            <v>0</v>
          </cell>
          <cell r="AV146">
            <v>0</v>
          </cell>
        </row>
        <row r="147">
          <cell r="A147" t="str">
            <v>YOY change</v>
          </cell>
          <cell r="B147">
            <v>0</v>
          </cell>
          <cell r="C147">
            <v>0</v>
          </cell>
          <cell r="D147">
            <v>0</v>
          </cell>
          <cell r="E147">
            <v>0</v>
          </cell>
          <cell r="F147">
            <v>0</v>
          </cell>
          <cell r="G147">
            <v>0</v>
          </cell>
          <cell r="H147">
            <v>0</v>
          </cell>
          <cell r="I147">
            <v>0</v>
          </cell>
          <cell r="J147">
            <v>0</v>
          </cell>
          <cell r="K147">
            <v>0</v>
          </cell>
          <cell r="L147">
            <v>0</v>
          </cell>
          <cell r="M147">
            <v>1</v>
          </cell>
          <cell r="N147">
            <v>1</v>
          </cell>
          <cell r="O147">
            <v>1</v>
          </cell>
          <cell r="P147">
            <v>1</v>
          </cell>
          <cell r="Q147">
            <v>0.5</v>
          </cell>
          <cell r="R147">
            <v>0.5</v>
          </cell>
          <cell r="S147">
            <v>0.5</v>
          </cell>
          <cell r="T147">
            <v>1</v>
          </cell>
          <cell r="U147">
            <v>1</v>
          </cell>
          <cell r="V147">
            <v>1</v>
          </cell>
          <cell r="W147">
            <v>1.6666666666666665</v>
          </cell>
          <cell r="X147">
            <v>1.5</v>
          </cell>
          <cell r="Y147">
            <v>1.3333333333333335</v>
          </cell>
          <cell r="Z147">
            <v>1.3333333333333335</v>
          </cell>
          <cell r="AA147">
            <v>0.875</v>
          </cell>
          <cell r="AB147">
            <v>0.89999999999999991</v>
          </cell>
          <cell r="AC147">
            <v>0.64285714285714279</v>
          </cell>
          <cell r="AD147">
            <v>0.64285714285714279</v>
          </cell>
          <cell r="AE147">
            <v>0.66666666666666674</v>
          </cell>
          <cell r="AF147">
            <v>0.36842105263157898</v>
          </cell>
          <cell r="AG147">
            <v>0.26086956521739135</v>
          </cell>
          <cell r="AH147">
            <v>0.30434782608695654</v>
          </cell>
          <cell r="AI147">
            <v>0.28000000000000003</v>
          </cell>
          <cell r="AJ147">
            <v>0.23076923076923084</v>
          </cell>
          <cell r="AK147">
            <v>0.17241379310344818</v>
          </cell>
          <cell r="AL147">
            <v>0.1333333333333333</v>
          </cell>
          <cell r="AM147">
            <v>0.125</v>
          </cell>
          <cell r="AN147">
            <v>0.15625</v>
          </cell>
          <cell r="AO147">
            <v>0.11764705882352944</v>
          </cell>
          <cell r="AP147">
            <v>0.14705882352941169</v>
          </cell>
          <cell r="AQ147">
            <v>0.11111111111111116</v>
          </cell>
          <cell r="AR147">
            <v>0.10810810810810811</v>
          </cell>
          <cell r="AS147">
            <v>0.10526315789473695</v>
          </cell>
          <cell r="AT147">
            <v>0</v>
          </cell>
          <cell r="AU147">
            <v>0</v>
          </cell>
          <cell r="AV147">
            <v>0</v>
          </cell>
        </row>
        <row r="148">
          <cell r="A148" t="str">
            <v>YOY change</v>
          </cell>
          <cell r="B148">
            <v>0</v>
          </cell>
          <cell r="C148">
            <v>0</v>
          </cell>
          <cell r="D148">
            <v>0</v>
          </cell>
          <cell r="E148">
            <v>0</v>
          </cell>
          <cell r="F148">
            <v>0</v>
          </cell>
          <cell r="G148">
            <v>0</v>
          </cell>
          <cell r="H148">
            <v>0</v>
          </cell>
          <cell r="I148">
            <v>0</v>
          </cell>
          <cell r="J148">
            <v>0</v>
          </cell>
          <cell r="K148">
            <v>0</v>
          </cell>
          <cell r="L148">
            <v>0</v>
          </cell>
          <cell r="M148">
            <v>0.19931523599902112</v>
          </cell>
          <cell r="N148">
            <v>0.23183279742769791</v>
          </cell>
          <cell r="O148">
            <v>0.11976664378866686</v>
          </cell>
          <cell r="P148">
            <v>-1.3000000000014666E-2</v>
          </cell>
          <cell r="Q148">
            <v>0.11631321370307557</v>
          </cell>
          <cell r="R148">
            <v>-4.2895675628647822E-2</v>
          </cell>
          <cell r="S148">
            <v>-8.7138624987248003E-2</v>
          </cell>
          <cell r="T148">
            <v>0.17855936700923802</v>
          </cell>
          <cell r="U148">
            <v>-0.11497150372641107</v>
          </cell>
          <cell r="V148">
            <v>-4.5454545454545414E-2</v>
          </cell>
          <cell r="W148">
            <v>-8.0125335720672264E-2</v>
          </cell>
          <cell r="X148">
            <v>-0.19764205010643887</v>
          </cell>
          <cell r="Y148">
            <v>3.4055727554173743E-2</v>
          </cell>
          <cell r="Z148">
            <v>-3.2857142857142918E-2</v>
          </cell>
          <cell r="AA148">
            <v>-3.4671532846715536E-2</v>
          </cell>
          <cell r="AB148">
            <v>-4.1071428571428759E-2</v>
          </cell>
          <cell r="AC148">
            <v>-0.11826347305389218</v>
          </cell>
          <cell r="AD148">
            <v>-0.1819719350073854</v>
          </cell>
          <cell r="AE148">
            <v>-0.12324196597353487</v>
          </cell>
          <cell r="AF148">
            <v>-0.13257914338919907</v>
          </cell>
          <cell r="AG148">
            <v>-9.7105263157894806E-2</v>
          </cell>
          <cell r="AH148">
            <v>-8.7197208403680171E-2</v>
          </cell>
          <cell r="AI148">
            <v>-0.11274188505945382</v>
          </cell>
          <cell r="AJ148">
            <v>-0.18524972896383696</v>
          </cell>
          <cell r="AK148">
            <v>1.4497325147375673E-2</v>
          </cell>
          <cell r="AL148">
            <v>0.1463854417699979</v>
          </cell>
          <cell r="AM148">
            <v>1.9440372428934927E-2</v>
          </cell>
          <cell r="AN148">
            <v>0.21079549609073167</v>
          </cell>
          <cell r="AO148">
            <v>0.14828139545767738</v>
          </cell>
          <cell r="AP148">
            <v>0.14705882352941169</v>
          </cell>
          <cell r="AQ148">
            <v>0</v>
          </cell>
          <cell r="AR148">
            <v>0</v>
          </cell>
          <cell r="AS148">
            <v>0.10526315789473695</v>
          </cell>
          <cell r="AT148">
            <v>0</v>
          </cell>
          <cell r="AU148">
            <v>0</v>
          </cell>
          <cell r="AV148">
            <v>0</v>
          </cell>
        </row>
        <row r="149">
          <cell r="A149" t="str">
            <v>Average sales per restaurant ($000)</v>
          </cell>
          <cell r="B149">
            <v>0</v>
          </cell>
          <cell r="C149">
            <v>0</v>
          </cell>
          <cell r="D149">
            <v>0</v>
          </cell>
          <cell r="E149">
            <v>0</v>
          </cell>
          <cell r="F149">
            <v>0</v>
          </cell>
          <cell r="G149">
            <v>0</v>
          </cell>
          <cell r="H149">
            <v>0</v>
          </cell>
          <cell r="I149">
            <v>1.3629999999999995</v>
          </cell>
          <cell r="J149">
            <v>1.55499999999995</v>
          </cell>
          <cell r="K149">
            <v>1.4569999999999368</v>
          </cell>
          <cell r="L149">
            <v>1.5</v>
          </cell>
          <cell r="M149">
            <v>1.6346666666666654</v>
          </cell>
          <cell r="N149">
            <v>1.9155000000000086</v>
          </cell>
          <cell r="O149">
            <v>1.6315000000000168</v>
          </cell>
          <cell r="P149">
            <v>1.4804999999999779</v>
          </cell>
          <cell r="Q149">
            <v>1.8247999999999593</v>
          </cell>
          <cell r="R149">
            <v>1.8333333333333333</v>
          </cell>
          <cell r="S149">
            <v>1.4893333333333203</v>
          </cell>
          <cell r="T149">
            <v>1.7448571428571509</v>
          </cell>
          <cell r="U149">
            <v>1.6150000000000091</v>
          </cell>
          <cell r="V149">
            <v>1.75</v>
          </cell>
          <cell r="W149">
            <v>1.37</v>
          </cell>
          <cell r="X149">
            <v>1.4000000000000001</v>
          </cell>
          <cell r="Y149">
            <v>1.67</v>
          </cell>
          <cell r="Z149">
            <v>1.6924999999999999</v>
          </cell>
          <cell r="AA149">
            <v>1.3224999999999998</v>
          </cell>
          <cell r="AB149">
            <v>1.3424999999999998</v>
          </cell>
          <cell r="AC149">
            <v>1.4724999999999999</v>
          </cell>
          <cell r="AD149">
            <v>1.3455102040816327</v>
          </cell>
          <cell r="AE149">
            <v>1.1205102040816326</v>
          </cell>
          <cell r="AF149">
            <v>1.1255102040816327</v>
          </cell>
          <cell r="AG149">
            <v>1.2905102040816325</v>
          </cell>
          <cell r="AH149">
            <v>1.1023015873015871</v>
          </cell>
          <cell r="AI149">
            <v>0.86730158730158724</v>
          </cell>
          <cell r="AJ149">
            <v>0.78730158730158717</v>
          </cell>
          <cell r="AK149">
            <v>1.1873015873015873</v>
          </cell>
          <cell r="AL149">
            <v>1.2873015873015872</v>
          </cell>
          <cell r="AM149">
            <v>0.88730158730158726</v>
          </cell>
          <cell r="AN149">
            <v>0.98730158730158724</v>
          </cell>
          <cell r="AO149">
            <v>1.3873015873015873</v>
          </cell>
          <cell r="AP149">
            <v>1.2873015873015872</v>
          </cell>
          <cell r="AQ149">
            <v>0.88730158730158726</v>
          </cell>
          <cell r="AR149">
            <v>0.98730158730158724</v>
          </cell>
          <cell r="AS149">
            <v>1.3873015873015873</v>
          </cell>
          <cell r="AT149">
            <v>0</v>
          </cell>
          <cell r="AU149">
            <v>0</v>
          </cell>
          <cell r="AV149">
            <v>0</v>
          </cell>
        </row>
        <row r="150">
          <cell r="A150" t="str">
            <v>YOY change</v>
          </cell>
          <cell r="B150">
            <v>0</v>
          </cell>
          <cell r="C150">
            <v>0</v>
          </cell>
          <cell r="D150">
            <v>0</v>
          </cell>
          <cell r="E150">
            <v>0</v>
          </cell>
          <cell r="F150">
            <v>0</v>
          </cell>
          <cell r="G150">
            <v>0</v>
          </cell>
          <cell r="H150">
            <v>0</v>
          </cell>
          <cell r="I150">
            <v>0</v>
          </cell>
          <cell r="J150">
            <v>0</v>
          </cell>
          <cell r="K150">
            <v>0</v>
          </cell>
          <cell r="L150">
            <v>0</v>
          </cell>
          <cell r="M150">
            <v>0.19931523599902112</v>
          </cell>
          <cell r="N150">
            <v>0.23183279742769791</v>
          </cell>
          <cell r="O150">
            <v>0.11976664378866686</v>
          </cell>
          <cell r="P150">
            <v>-1.3000000000014666E-2</v>
          </cell>
          <cell r="Q150">
            <v>0.11631321370307557</v>
          </cell>
          <cell r="R150">
            <v>-4.2895675628647822E-2</v>
          </cell>
          <cell r="S150">
            <v>-8.7138624987248003E-2</v>
          </cell>
          <cell r="T150">
            <v>0.17855936700923802</v>
          </cell>
          <cell r="U150">
            <v>-0.11497150372641107</v>
          </cell>
          <cell r="V150">
            <v>-4.5454545454545414E-2</v>
          </cell>
          <cell r="W150">
            <v>-8.0125335720672264E-2</v>
          </cell>
          <cell r="X150">
            <v>-0.19764205010643887</v>
          </cell>
          <cell r="Y150">
            <v>3.4055727554173743E-2</v>
          </cell>
          <cell r="Z150">
            <v>-3.2857142857142918E-2</v>
          </cell>
          <cell r="AA150">
            <v>-3.4671532846715536E-2</v>
          </cell>
          <cell r="AB150">
            <v>-4.1071428571428759E-2</v>
          </cell>
          <cell r="AC150">
            <v>-0.11826347305389218</v>
          </cell>
          <cell r="AD150">
            <v>-0.20501612757362908</v>
          </cell>
          <cell r="AE150">
            <v>-0.15273330504224369</v>
          </cell>
          <cell r="AF150">
            <v>-0.16163113290008724</v>
          </cell>
          <cell r="AG150">
            <v>-0.12359239111603904</v>
          </cell>
          <cell r="AH150">
            <v>-0.18075568363752814</v>
          </cell>
          <cell r="AI150">
            <v>-0.22597618108045214</v>
          </cell>
          <cell r="AJ150">
            <v>-0.30049360330412023</v>
          </cell>
          <cell r="AK150">
            <v>-7.9975048979555874E-2</v>
          </cell>
          <cell r="AL150">
            <v>0.16783065735474123</v>
          </cell>
          <cell r="AM150">
            <v>2.3060029282576888E-2</v>
          </cell>
          <cell r="AN150">
            <v>0.25403225806451624</v>
          </cell>
          <cell r="AO150">
            <v>0.16844919786096257</v>
          </cell>
          <cell r="AP150">
            <v>0</v>
          </cell>
          <cell r="AQ150">
            <v>0</v>
          </cell>
          <cell r="AR150">
            <v>0</v>
          </cell>
          <cell r="AS150">
            <v>0</v>
          </cell>
          <cell r="AT150">
            <v>0.16529050725151206</v>
          </cell>
          <cell r="AU150">
            <v>0</v>
          </cell>
          <cell r="AV150">
            <v>0</v>
          </cell>
        </row>
        <row r="151">
          <cell r="A151" t="str">
            <v>Average number of restaurants</v>
          </cell>
          <cell r="B151">
            <v>0</v>
          </cell>
          <cell r="C151">
            <v>0</v>
          </cell>
          <cell r="D151">
            <v>0</v>
          </cell>
          <cell r="E151">
            <v>0</v>
          </cell>
          <cell r="F151">
            <v>0</v>
          </cell>
          <cell r="G151">
            <v>0</v>
          </cell>
          <cell r="H151">
            <v>0</v>
          </cell>
          <cell r="I151">
            <v>0</v>
          </cell>
          <cell r="J151">
            <v>1</v>
          </cell>
          <cell r="K151">
            <v>1</v>
          </cell>
          <cell r="L151">
            <v>1</v>
          </cell>
          <cell r="M151">
            <v>1.5</v>
          </cell>
          <cell r="N151">
            <v>2</v>
          </cell>
          <cell r="O151">
            <v>2</v>
          </cell>
          <cell r="P151">
            <v>2</v>
          </cell>
          <cell r="Q151">
            <v>2.5</v>
          </cell>
          <cell r="R151">
            <v>3</v>
          </cell>
          <cell r="S151">
            <v>3</v>
          </cell>
          <cell r="T151">
            <v>3.5</v>
          </cell>
          <cell r="U151">
            <v>5</v>
          </cell>
          <cell r="V151">
            <v>6</v>
          </cell>
          <cell r="W151">
            <v>7</v>
          </cell>
          <cell r="X151">
            <v>9</v>
          </cell>
          <cell r="Y151">
            <v>12</v>
          </cell>
          <cell r="Z151">
            <v>14</v>
          </cell>
          <cell r="AA151">
            <v>14.5</v>
          </cell>
          <cell r="AB151">
            <v>17</v>
          </cell>
          <cell r="AC151">
            <v>21</v>
          </cell>
          <cell r="AD151">
            <v>23</v>
          </cell>
          <cell r="AE151">
            <v>24</v>
          </cell>
          <cell r="AF151">
            <v>25.5</v>
          </cell>
          <cell r="AG151">
            <v>27.5</v>
          </cell>
          <cell r="AH151">
            <v>29.5</v>
          </cell>
          <cell r="AI151">
            <v>31</v>
          </cell>
          <cell r="AJ151">
            <v>32</v>
          </cell>
          <cell r="AK151">
            <v>33</v>
          </cell>
          <cell r="AL151">
            <v>34</v>
          </cell>
          <cell r="AM151">
            <v>35</v>
          </cell>
          <cell r="AN151">
            <v>36.5</v>
          </cell>
          <cell r="AO151">
            <v>37.5</v>
          </cell>
          <cell r="AP151">
            <v>38.5</v>
          </cell>
          <cell r="AQ151">
            <v>39.5</v>
          </cell>
          <cell r="AR151">
            <v>40.5</v>
          </cell>
          <cell r="AS151">
            <v>41.5</v>
          </cell>
          <cell r="AT151">
            <v>0</v>
          </cell>
          <cell r="AU151">
            <v>0</v>
          </cell>
          <cell r="AV151">
            <v>0</v>
          </cell>
        </row>
        <row r="152">
          <cell r="A152" t="str">
            <v>YOY change</v>
          </cell>
          <cell r="B152">
            <v>0</v>
          </cell>
          <cell r="C152">
            <v>0</v>
          </cell>
          <cell r="D152">
            <v>0</v>
          </cell>
          <cell r="E152">
            <v>0</v>
          </cell>
          <cell r="F152">
            <v>0</v>
          </cell>
          <cell r="G152">
            <v>0</v>
          </cell>
          <cell r="H152">
            <v>0</v>
          </cell>
          <cell r="I152">
            <v>0</v>
          </cell>
          <cell r="J152">
            <v>0</v>
          </cell>
          <cell r="K152">
            <v>0</v>
          </cell>
          <cell r="L152">
            <v>0</v>
          </cell>
          <cell r="M152">
            <v>0.79897285399853191</v>
          </cell>
          <cell r="N152">
            <v>1.4636655948553958</v>
          </cell>
          <cell r="O152">
            <v>1.2395332875773337</v>
          </cell>
          <cell r="P152">
            <v>0.97399999999997067</v>
          </cell>
          <cell r="Q152">
            <v>0.86052202283845891</v>
          </cell>
          <cell r="R152">
            <v>0.43565648655702827</v>
          </cell>
          <cell r="S152">
            <v>0.36929206251912805</v>
          </cell>
          <cell r="T152">
            <v>1.0624788922661663</v>
          </cell>
          <cell r="U152">
            <v>0.77005699254717785</v>
          </cell>
          <cell r="V152">
            <v>0.90909090909090917</v>
          </cell>
          <cell r="W152">
            <v>1.1463742166517643</v>
          </cell>
          <cell r="X152">
            <v>1.0632061568691573</v>
          </cell>
          <cell r="Y152">
            <v>1.4817337461300171</v>
          </cell>
          <cell r="Z152">
            <v>1.2566666666666668</v>
          </cell>
          <cell r="AA152">
            <v>0.99960896767466068</v>
          </cell>
          <cell r="AB152">
            <v>0.81130952380952337</v>
          </cell>
          <cell r="AC152">
            <v>0.54303892215568861</v>
          </cell>
          <cell r="AD152">
            <v>0.34390324963072372</v>
          </cell>
          <cell r="AE152">
            <v>0.45118571149208031</v>
          </cell>
          <cell r="AF152">
            <v>0.30113128491620134</v>
          </cell>
          <cell r="AG152">
            <v>0.18236215538847111</v>
          </cell>
          <cell r="AH152">
            <v>0.17076879791701893</v>
          </cell>
          <cell r="AI152">
            <v>0.14604173179820545</v>
          </cell>
          <cell r="AJ152">
            <v>2.2431712672832171E-2</v>
          </cell>
          <cell r="AK152">
            <v>0.21739679017685054</v>
          </cell>
          <cell r="AL152">
            <v>0.34068805901914989</v>
          </cell>
          <cell r="AM152">
            <v>0.18386623894973075</v>
          </cell>
          <cell r="AN152">
            <v>0.41890097198132614</v>
          </cell>
          <cell r="AO152">
            <v>0.35705983099543692</v>
          </cell>
          <cell r="AP152">
            <v>38.5</v>
          </cell>
          <cell r="AQ152">
            <v>0</v>
          </cell>
          <cell r="AR152">
            <v>0</v>
          </cell>
          <cell r="AS152">
            <v>41.5</v>
          </cell>
          <cell r="AT152">
            <v>0</v>
          </cell>
          <cell r="AU152">
            <v>0</v>
          </cell>
          <cell r="AV152">
            <v>0</v>
          </cell>
        </row>
        <row r="153">
          <cell r="A153" t="str">
            <v>Estimated BB sales ($M)</v>
          </cell>
          <cell r="B153">
            <v>0</v>
          </cell>
          <cell r="C153">
            <v>0</v>
          </cell>
          <cell r="D153">
            <v>0</v>
          </cell>
          <cell r="E153">
            <v>0</v>
          </cell>
          <cell r="F153">
            <v>0</v>
          </cell>
          <cell r="G153">
            <v>0</v>
          </cell>
          <cell r="H153">
            <v>0</v>
          </cell>
          <cell r="I153">
            <v>1.3629999999999995</v>
          </cell>
          <cell r="J153">
            <v>1.55499999999995</v>
          </cell>
          <cell r="K153">
            <v>1.4569999999999368</v>
          </cell>
          <cell r="L153">
            <v>1.5</v>
          </cell>
          <cell r="M153">
            <v>2.4519999999999982</v>
          </cell>
          <cell r="N153">
            <v>3.8310000000000173</v>
          </cell>
          <cell r="O153">
            <v>3.2630000000000337</v>
          </cell>
          <cell r="P153">
            <v>2.9609999999999559</v>
          </cell>
          <cell r="Q153">
            <v>4.5619999999998981</v>
          </cell>
          <cell r="R153">
            <v>5.5</v>
          </cell>
          <cell r="S153">
            <v>4.4679999999999609</v>
          </cell>
          <cell r="T153">
            <v>6.1070000000000277</v>
          </cell>
          <cell r="U153">
            <v>8.0750000000000455</v>
          </cell>
          <cell r="V153">
            <v>10.5</v>
          </cell>
          <cell r="W153">
            <v>9.59</v>
          </cell>
          <cell r="X153">
            <v>12.600000000000001</v>
          </cell>
          <cell r="Y153">
            <v>20.04</v>
          </cell>
          <cell r="Z153">
            <v>23.695</v>
          </cell>
          <cell r="AA153">
            <v>19.176249999999996</v>
          </cell>
          <cell r="AB153">
            <v>22.822499999999998</v>
          </cell>
          <cell r="AC153">
            <v>30.922499999999999</v>
          </cell>
          <cell r="AD153">
            <v>30.946734693877552</v>
          </cell>
          <cell r="AE153">
            <v>26.892244897959181</v>
          </cell>
          <cell r="AF153">
            <v>28.700510204081635</v>
          </cell>
          <cell r="AG153">
            <v>35.489030612244896</v>
          </cell>
          <cell r="AH153">
            <v>32.517896825396818</v>
          </cell>
          <cell r="AI153">
            <v>26.886349206349205</v>
          </cell>
          <cell r="AJ153">
            <v>25.193650793650789</v>
          </cell>
          <cell r="AK153">
            <v>39.180952380952384</v>
          </cell>
          <cell r="AL153">
            <v>36.817448275862198</v>
          </cell>
          <cell r="AM153">
            <v>31.055555555555554</v>
          </cell>
          <cell r="AN153">
            <v>36.036507936507931</v>
          </cell>
          <cell r="AO153">
            <v>52.023809523809526</v>
          </cell>
          <cell r="AP153">
            <v>49.561111111111103</v>
          </cell>
          <cell r="AQ153">
            <v>35.048412698412697</v>
          </cell>
          <cell r="AR153">
            <v>39.98571428571428</v>
          </cell>
          <cell r="AS153">
            <v>57.573015873015869</v>
          </cell>
          <cell r="AT153">
            <v>63.783482242063478</v>
          </cell>
          <cell r="AU153">
            <v>0</v>
          </cell>
          <cell r="AV153">
            <v>66.785057876984112</v>
          </cell>
        </row>
        <row r="154">
          <cell r="A154" t="str">
            <v>YOY change</v>
          </cell>
          <cell r="B154">
            <v>0</v>
          </cell>
          <cell r="C154">
            <v>0</v>
          </cell>
          <cell r="D154">
            <v>0</v>
          </cell>
          <cell r="E154">
            <v>0</v>
          </cell>
          <cell r="F154">
            <v>0</v>
          </cell>
          <cell r="G154">
            <v>0</v>
          </cell>
          <cell r="H154">
            <v>0</v>
          </cell>
          <cell r="I154">
            <v>0</v>
          </cell>
          <cell r="J154">
            <v>0</v>
          </cell>
          <cell r="K154">
            <v>0</v>
          </cell>
          <cell r="L154">
            <v>0</v>
          </cell>
          <cell r="M154">
            <v>0.79897285399853191</v>
          </cell>
          <cell r="N154">
            <v>1.4636655948553958</v>
          </cell>
          <cell r="O154">
            <v>1.2395332875773337</v>
          </cell>
          <cell r="P154">
            <v>0.97399999999997067</v>
          </cell>
          <cell r="Q154">
            <v>0.86052202283845891</v>
          </cell>
          <cell r="R154">
            <v>0.43565648655702827</v>
          </cell>
          <cell r="S154">
            <v>0.36929206251912805</v>
          </cell>
          <cell r="T154">
            <v>1.0624788922661663</v>
          </cell>
          <cell r="U154">
            <v>0.77005699254717785</v>
          </cell>
          <cell r="V154">
            <v>0.90909090909090917</v>
          </cell>
          <cell r="W154">
            <v>1.1463742166517643</v>
          </cell>
          <cell r="X154">
            <v>1.0632061568691573</v>
          </cell>
          <cell r="Y154">
            <v>1.4817337461300171</v>
          </cell>
          <cell r="Z154">
            <v>1.2566666666666668</v>
          </cell>
          <cell r="AA154">
            <v>0.99960896767466068</v>
          </cell>
          <cell r="AB154">
            <v>0.81130952380952337</v>
          </cell>
          <cell r="AC154">
            <v>0.54303892215568861</v>
          </cell>
          <cell r="AD154">
            <v>0.30604493327189508</v>
          </cell>
          <cell r="AE154">
            <v>0.40237246061973453</v>
          </cell>
          <cell r="AF154">
            <v>0.25755330064986914</v>
          </cell>
          <cell r="AG154">
            <v>0.14767663068137749</v>
          </cell>
          <cell r="AH154">
            <v>5.0769884030126722E-2</v>
          </cell>
          <cell r="AI154">
            <v>-2.1923389558387019E-4</v>
          </cell>
          <cell r="AJ154">
            <v>-0.12218805120517051</v>
          </cell>
          <cell r="AK154">
            <v>0.10402994122453291</v>
          </cell>
          <cell r="AL154">
            <v>0.13222108039617697</v>
          </cell>
          <cell r="AM154">
            <v>0.15506777499645774</v>
          </cell>
          <cell r="AN154">
            <v>0.43038054435483875</v>
          </cell>
          <cell r="AO154">
            <v>0.32778317938745749</v>
          </cell>
          <cell r="AP154">
            <v>0.34613107187017489</v>
          </cell>
          <cell r="AQ154">
            <v>0.12857142857142856</v>
          </cell>
          <cell r="AR154">
            <v>0.1095890410958904</v>
          </cell>
          <cell r="AS154">
            <v>0.10666666666666647</v>
          </cell>
          <cell r="AT154">
            <v>0</v>
          </cell>
          <cell r="AU154">
            <v>0</v>
          </cell>
          <cell r="AV154">
            <v>0</v>
          </cell>
        </row>
        <row r="155">
          <cell r="A155" t="str">
            <v>Note: BB AUVs declined to shift toward smaller prototypes.</v>
          </cell>
          <cell r="B155">
            <v>0</v>
          </cell>
          <cell r="C155">
            <v>0</v>
          </cell>
          <cell r="D155">
            <v>0</v>
          </cell>
          <cell r="E155">
            <v>0</v>
          </cell>
          <cell r="F155">
            <v>0</v>
          </cell>
          <cell r="G155">
            <v>0</v>
          </cell>
          <cell r="H155">
            <v>0</v>
          </cell>
          <cell r="I155">
            <v>0</v>
          </cell>
          <cell r="J155">
            <v>0</v>
          </cell>
          <cell r="K155">
            <v>0</v>
          </cell>
          <cell r="L155">
            <v>0</v>
          </cell>
          <cell r="M155">
            <v>0.79897285399853191</v>
          </cell>
          <cell r="N155">
            <v>1.4636655948553958</v>
          </cell>
          <cell r="O155">
            <v>1.2395332875773337</v>
          </cell>
          <cell r="P155">
            <v>0.97399999999997067</v>
          </cell>
          <cell r="Q155">
            <v>0.86052202283845891</v>
          </cell>
          <cell r="R155">
            <v>0.43565648655702827</v>
          </cell>
          <cell r="S155">
            <v>0.36929206251912805</v>
          </cell>
          <cell r="T155">
            <v>1.0624788922661663</v>
          </cell>
          <cell r="U155">
            <v>0.77005699254717785</v>
          </cell>
          <cell r="V155">
            <v>0.90909090909090917</v>
          </cell>
          <cell r="W155">
            <v>1.1463742166517643</v>
          </cell>
          <cell r="X155">
            <v>1.0632061568691573</v>
          </cell>
          <cell r="Y155">
            <v>1.4817337461300171</v>
          </cell>
          <cell r="Z155">
            <v>1.2566666666666668</v>
          </cell>
          <cell r="AA155">
            <v>0.99960896767466068</v>
          </cell>
          <cell r="AB155">
            <v>0.81130952380952337</v>
          </cell>
          <cell r="AC155">
            <v>0.54303892215568861</v>
          </cell>
          <cell r="AD155">
            <v>0.30604493327189508</v>
          </cell>
          <cell r="AE155">
            <v>0.40237246061973453</v>
          </cell>
          <cell r="AF155">
            <v>0.25755330064986914</v>
          </cell>
          <cell r="AG155">
            <v>0.14767663068137749</v>
          </cell>
          <cell r="AH155">
            <v>5.0769884030126722E-2</v>
          </cell>
          <cell r="AI155">
            <v>-2.1923389558387019E-4</v>
          </cell>
          <cell r="AJ155">
            <v>-0.12218805120517051</v>
          </cell>
          <cell r="AK155">
            <v>0.10402994122453291</v>
          </cell>
          <cell r="AL155">
            <v>0.13222108039617697</v>
          </cell>
          <cell r="AM155">
            <v>0.15506777499645774</v>
          </cell>
          <cell r="AN155">
            <v>0.43038054435483875</v>
          </cell>
          <cell r="AO155">
            <v>0.32778317938745749</v>
          </cell>
          <cell r="AP155">
            <v>0.34613107187017489</v>
          </cell>
          <cell r="AQ155">
            <v>0.12857142857142856</v>
          </cell>
          <cell r="AR155">
            <v>0.1095890410958904</v>
          </cell>
          <cell r="AS155">
            <v>0.10666666666666647</v>
          </cell>
          <cell r="AU155">
            <v>0</v>
          </cell>
          <cell r="AV155">
            <v>0</v>
          </cell>
        </row>
        <row r="156">
          <cell r="A156" t="str">
            <v>Next Year's Opening Guidance</v>
          </cell>
          <cell r="B156">
            <v>0</v>
          </cell>
          <cell r="C156">
            <v>0</v>
          </cell>
          <cell r="D156">
            <v>0</v>
          </cell>
          <cell r="E156">
            <v>0</v>
          </cell>
          <cell r="F156">
            <v>0</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row>
        <row r="157">
          <cell r="A157" t="str">
            <v>Smokey Bones units - beginning of period</v>
          </cell>
          <cell r="B157">
            <v>0</v>
          </cell>
          <cell r="C157">
            <v>0</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1</v>
          </cell>
          <cell r="X157">
            <v>1</v>
          </cell>
          <cell r="Y157">
            <v>1</v>
          </cell>
          <cell r="Z157">
            <v>2</v>
          </cell>
          <cell r="AA157">
            <v>2</v>
          </cell>
          <cell r="AB157">
            <v>4</v>
          </cell>
          <cell r="AC157">
            <v>5</v>
          </cell>
          <cell r="AD157">
            <v>10</v>
          </cell>
          <cell r="AE157">
            <v>10</v>
          </cell>
          <cell r="AF157">
            <v>12</v>
          </cell>
          <cell r="AG157">
            <v>16</v>
          </cell>
          <cell r="AH157">
            <v>19</v>
          </cell>
          <cell r="AI157">
            <v>21</v>
          </cell>
          <cell r="AJ157">
            <v>27</v>
          </cell>
          <cell r="AK157">
            <v>34</v>
          </cell>
          <cell r="AL157">
            <v>40</v>
          </cell>
          <cell r="AM157">
            <v>44</v>
          </cell>
          <cell r="AN157">
            <v>49</v>
          </cell>
          <cell r="AO157">
            <v>55</v>
          </cell>
          <cell r="AP157">
            <v>0</v>
          </cell>
          <cell r="AQ157">
            <v>0</v>
          </cell>
          <cell r="AR157">
            <v>0</v>
          </cell>
          <cell r="AS157">
            <v>0</v>
          </cell>
          <cell r="AT157">
            <v>0</v>
          </cell>
          <cell r="AU157">
            <v>0</v>
          </cell>
          <cell r="AV157">
            <v>0</v>
          </cell>
        </row>
        <row r="158">
          <cell r="A158" t="str">
            <v>SMOKEY BONES</v>
          </cell>
          <cell r="B158">
            <v>0</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1</v>
          </cell>
          <cell r="W158">
            <v>0</v>
          </cell>
          <cell r="X158">
            <v>0</v>
          </cell>
          <cell r="Y158">
            <v>1</v>
          </cell>
          <cell r="Z158">
            <v>0</v>
          </cell>
          <cell r="AA158">
            <v>2</v>
          </cell>
          <cell r="AB158">
            <v>1</v>
          </cell>
          <cell r="AC158">
            <v>5</v>
          </cell>
          <cell r="AD158">
            <v>0</v>
          </cell>
          <cell r="AE158">
            <v>2</v>
          </cell>
          <cell r="AF158">
            <v>4</v>
          </cell>
          <cell r="AG158">
            <v>3</v>
          </cell>
          <cell r="AH158">
            <v>2</v>
          </cell>
          <cell r="AI158">
            <v>6</v>
          </cell>
          <cell r="AJ158">
            <v>7</v>
          </cell>
          <cell r="AK158">
            <v>6</v>
          </cell>
          <cell r="AL158">
            <v>4</v>
          </cell>
          <cell r="AM158">
            <v>5</v>
          </cell>
          <cell r="AN158">
            <v>6</v>
          </cell>
          <cell r="AO158">
            <v>7</v>
          </cell>
          <cell r="AQ158">
            <v>0</v>
          </cell>
          <cell r="AT158">
            <v>0</v>
          </cell>
          <cell r="AU158">
            <v>0</v>
          </cell>
          <cell r="AV158">
            <v>0</v>
          </cell>
        </row>
        <row r="159">
          <cell r="A159" t="str">
            <v>Smokey Bones units - beginning of period</v>
          </cell>
          <cell r="B159">
            <v>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1</v>
          </cell>
          <cell r="X159">
            <v>1</v>
          </cell>
          <cell r="Y159">
            <v>1</v>
          </cell>
          <cell r="Z159">
            <v>2</v>
          </cell>
          <cell r="AA159">
            <v>2</v>
          </cell>
          <cell r="AB159">
            <v>4</v>
          </cell>
          <cell r="AC159">
            <v>5</v>
          </cell>
          <cell r="AD159">
            <v>10</v>
          </cell>
          <cell r="AE159">
            <v>10</v>
          </cell>
          <cell r="AF159">
            <v>12</v>
          </cell>
          <cell r="AG159">
            <v>16</v>
          </cell>
          <cell r="AH159">
            <v>19</v>
          </cell>
          <cell r="AI159">
            <v>21</v>
          </cell>
          <cell r="AJ159">
            <v>27</v>
          </cell>
          <cell r="AK159">
            <v>34</v>
          </cell>
          <cell r="AL159">
            <v>39</v>
          </cell>
          <cell r="AM159">
            <v>44</v>
          </cell>
          <cell r="AN159">
            <v>50</v>
          </cell>
          <cell r="AO159">
            <v>57</v>
          </cell>
          <cell r="AP159">
            <v>64</v>
          </cell>
          <cell r="AQ159">
            <v>70</v>
          </cell>
          <cell r="AR159">
            <v>77</v>
          </cell>
          <cell r="AS159">
            <v>85</v>
          </cell>
          <cell r="AT159">
            <v>0</v>
          </cell>
          <cell r="AU159">
            <v>0</v>
          </cell>
          <cell r="AV159">
            <v>0</v>
          </cell>
        </row>
        <row r="160">
          <cell r="A160" t="str">
            <v>Opened (gross)</v>
          </cell>
          <cell r="B160">
            <v>0</v>
          </cell>
          <cell r="C160">
            <v>0</v>
          </cell>
          <cell r="D160">
            <v>0</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1</v>
          </cell>
          <cell r="W160">
            <v>0</v>
          </cell>
          <cell r="X160">
            <v>0</v>
          </cell>
          <cell r="Y160">
            <v>1</v>
          </cell>
          <cell r="Z160">
            <v>0</v>
          </cell>
          <cell r="AA160">
            <v>2</v>
          </cell>
          <cell r="AB160">
            <v>1</v>
          </cell>
          <cell r="AC160">
            <v>5</v>
          </cell>
          <cell r="AD160">
            <v>0</v>
          </cell>
          <cell r="AE160">
            <v>2</v>
          </cell>
          <cell r="AF160">
            <v>4</v>
          </cell>
          <cell r="AG160">
            <v>3</v>
          </cell>
          <cell r="AH160">
            <v>2</v>
          </cell>
          <cell r="AI160">
            <v>6</v>
          </cell>
          <cell r="AJ160">
            <v>7</v>
          </cell>
          <cell r="AK160">
            <v>5</v>
          </cell>
          <cell r="AL160">
            <v>5</v>
          </cell>
          <cell r="AM160">
            <v>6</v>
          </cell>
          <cell r="AN160">
            <v>7</v>
          </cell>
          <cell r="AO160">
            <v>7</v>
          </cell>
          <cell r="AP160">
            <v>6</v>
          </cell>
          <cell r="AQ160">
            <v>7</v>
          </cell>
          <cell r="AR160">
            <v>8</v>
          </cell>
          <cell r="AS160">
            <v>8</v>
          </cell>
          <cell r="AT160">
            <v>0</v>
          </cell>
          <cell r="AU160">
            <v>0</v>
          </cell>
          <cell r="AV160">
            <v>0</v>
          </cell>
        </row>
        <row r="161">
          <cell r="A161" t="str">
            <v>Closed</v>
          </cell>
          <cell r="B161">
            <v>0</v>
          </cell>
          <cell r="C161">
            <v>0</v>
          </cell>
          <cell r="D161">
            <v>0</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row>
        <row r="162">
          <cell r="A162" t="str">
            <v>Net openings</v>
          </cell>
          <cell r="B162">
            <v>0</v>
          </cell>
          <cell r="C162">
            <v>0</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1</v>
          </cell>
          <cell r="W162">
            <v>0</v>
          </cell>
          <cell r="X162">
            <v>0</v>
          </cell>
          <cell r="Y162">
            <v>1</v>
          </cell>
          <cell r="Z162">
            <v>0</v>
          </cell>
          <cell r="AA162">
            <v>2</v>
          </cell>
          <cell r="AB162">
            <v>1</v>
          </cell>
          <cell r="AC162">
            <v>5</v>
          </cell>
          <cell r="AD162">
            <v>0</v>
          </cell>
          <cell r="AE162">
            <v>2</v>
          </cell>
          <cell r="AF162">
            <v>4</v>
          </cell>
          <cell r="AG162">
            <v>3</v>
          </cell>
          <cell r="AH162">
            <v>2</v>
          </cell>
          <cell r="AI162">
            <v>6</v>
          </cell>
          <cell r="AJ162">
            <v>7</v>
          </cell>
          <cell r="AK162">
            <v>5</v>
          </cell>
          <cell r="AL162">
            <v>5</v>
          </cell>
          <cell r="AM162">
            <v>6</v>
          </cell>
          <cell r="AN162">
            <v>7</v>
          </cell>
          <cell r="AO162">
            <v>7</v>
          </cell>
          <cell r="AP162">
            <v>6</v>
          </cell>
          <cell r="AQ162">
            <v>7</v>
          </cell>
          <cell r="AR162">
            <v>8</v>
          </cell>
          <cell r="AS162">
            <v>8</v>
          </cell>
          <cell r="AT162">
            <v>0</v>
          </cell>
          <cell r="AU162">
            <v>0</v>
          </cell>
          <cell r="AV162">
            <v>0</v>
          </cell>
        </row>
        <row r="163">
          <cell r="A163" t="str">
            <v>Smokey Bones units - end of period</v>
          </cell>
          <cell r="B163">
            <v>0</v>
          </cell>
          <cell r="C163">
            <v>0</v>
          </cell>
          <cell r="D163">
            <v>0</v>
          </cell>
          <cell r="E163">
            <v>0</v>
          </cell>
          <cell r="F163">
            <v>0</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1</v>
          </cell>
          <cell r="W163">
            <v>1</v>
          </cell>
          <cell r="X163">
            <v>1</v>
          </cell>
          <cell r="Y163">
            <v>2</v>
          </cell>
          <cell r="Z163">
            <v>2</v>
          </cell>
          <cell r="AA163">
            <v>4</v>
          </cell>
          <cell r="AB163">
            <v>5</v>
          </cell>
          <cell r="AC163">
            <v>10</v>
          </cell>
          <cell r="AD163">
            <v>10</v>
          </cell>
          <cell r="AE163">
            <v>12</v>
          </cell>
          <cell r="AF163">
            <v>16</v>
          </cell>
          <cell r="AG163">
            <v>19</v>
          </cell>
          <cell r="AH163">
            <v>21</v>
          </cell>
          <cell r="AI163">
            <v>27</v>
          </cell>
          <cell r="AJ163">
            <v>34</v>
          </cell>
          <cell r="AK163">
            <v>39</v>
          </cell>
          <cell r="AL163">
            <v>44</v>
          </cell>
          <cell r="AM163">
            <v>50</v>
          </cell>
          <cell r="AN163">
            <v>57</v>
          </cell>
          <cell r="AO163">
            <v>64</v>
          </cell>
          <cell r="AP163">
            <v>70</v>
          </cell>
          <cell r="AQ163">
            <v>77</v>
          </cell>
          <cell r="AR163">
            <v>85</v>
          </cell>
          <cell r="AS163">
            <v>93</v>
          </cell>
          <cell r="AT163">
            <v>105</v>
          </cell>
          <cell r="AU163">
            <v>0</v>
          </cell>
          <cell r="AV163">
            <v>0</v>
          </cell>
        </row>
        <row r="164">
          <cell r="A164" t="str">
            <v>YOY change</v>
          </cell>
          <cell r="B164">
            <v>0</v>
          </cell>
          <cell r="C164">
            <v>0</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1</v>
          </cell>
          <cell r="AA164">
            <v>3</v>
          </cell>
          <cell r="AB164">
            <v>4</v>
          </cell>
          <cell r="AC164">
            <v>4</v>
          </cell>
          <cell r="AD164">
            <v>4</v>
          </cell>
          <cell r="AE164">
            <v>2</v>
          </cell>
          <cell r="AF164">
            <v>2.2000000000000002</v>
          </cell>
          <cell r="AG164">
            <v>0.89999999999999991</v>
          </cell>
          <cell r="AH164">
            <v>1.1000000000000001</v>
          </cell>
          <cell r="AI164">
            <v>1.25</v>
          </cell>
          <cell r="AJ164">
            <v>1.125</v>
          </cell>
          <cell r="AK164">
            <v>1.0526315789473686</v>
          </cell>
          <cell r="AL164">
            <v>1.0952380952380953</v>
          </cell>
          <cell r="AM164">
            <v>0.85185185185185186</v>
          </cell>
          <cell r="AN164">
            <v>0.67647058823529416</v>
          </cell>
          <cell r="AO164">
            <v>0.64102564102564097</v>
          </cell>
          <cell r="AP164">
            <v>0.59090909090909083</v>
          </cell>
          <cell r="AQ164">
            <v>0.54</v>
          </cell>
          <cell r="AR164">
            <v>0.49122807017543857</v>
          </cell>
          <cell r="AS164">
            <v>0.453125</v>
          </cell>
          <cell r="AT164">
            <v>0</v>
          </cell>
          <cell r="AU164">
            <v>0</v>
          </cell>
          <cell r="AV164">
            <v>0</v>
          </cell>
        </row>
        <row r="165">
          <cell r="A165" t="str">
            <v>YOY change</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0.59090909090909083</v>
          </cell>
          <cell r="AQ165">
            <v>0</v>
          </cell>
          <cell r="AR165">
            <v>0.49122807017543857</v>
          </cell>
          <cell r="AS165">
            <v>0.453125</v>
          </cell>
          <cell r="AT165">
            <v>0</v>
          </cell>
          <cell r="AU165">
            <v>0</v>
          </cell>
          <cell r="AV165">
            <v>0</v>
          </cell>
        </row>
        <row r="166">
          <cell r="A166" t="str">
            <v>Average sales per restaurant ($000)</v>
          </cell>
          <cell r="B166">
            <v>0</v>
          </cell>
          <cell r="C166">
            <v>0</v>
          </cell>
          <cell r="D166">
            <v>0</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0.75</v>
          </cell>
          <cell r="W166">
            <v>0.75</v>
          </cell>
          <cell r="X166">
            <v>0.75</v>
          </cell>
          <cell r="Y166">
            <v>0.75</v>
          </cell>
          <cell r="Z166">
            <v>0.76249999999999996</v>
          </cell>
          <cell r="AA166">
            <v>0.76249999999999996</v>
          </cell>
          <cell r="AB166">
            <v>0.76249999999999996</v>
          </cell>
          <cell r="AC166">
            <v>0.76249999999999996</v>
          </cell>
          <cell r="AD166">
            <v>0.81</v>
          </cell>
          <cell r="AE166">
            <v>0.65</v>
          </cell>
          <cell r="AF166">
            <v>0.67</v>
          </cell>
          <cell r="AG166">
            <v>0.76500000000000001</v>
          </cell>
          <cell r="AH166">
            <v>0.81672413793103449</v>
          </cell>
          <cell r="AI166">
            <v>0.5817241379310345</v>
          </cell>
          <cell r="AJ166">
            <v>0.65172413793103445</v>
          </cell>
          <cell r="AK166">
            <v>1.0017241379310344</v>
          </cell>
          <cell r="AL166">
            <v>1.0017241379310344</v>
          </cell>
          <cell r="AM166">
            <v>0.60172413793103452</v>
          </cell>
          <cell r="AN166">
            <v>0.7017241379310345</v>
          </cell>
          <cell r="AO166">
            <v>1.1017241379310345</v>
          </cell>
          <cell r="AP166">
            <v>1.0017241379310344</v>
          </cell>
          <cell r="AQ166">
            <v>0.60172413793103452</v>
          </cell>
          <cell r="AR166">
            <v>0.7017241379310345</v>
          </cell>
          <cell r="AS166">
            <v>1.1017241379310345</v>
          </cell>
          <cell r="AT166">
            <v>0</v>
          </cell>
          <cell r="AU166">
            <v>0</v>
          </cell>
          <cell r="AV166">
            <v>0</v>
          </cell>
        </row>
        <row r="167">
          <cell r="A167" t="str">
            <v>YOY change</v>
          </cell>
          <cell r="B167">
            <v>0</v>
          </cell>
          <cell r="C167">
            <v>0</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row>
        <row r="168">
          <cell r="A168" t="str">
            <v>Average number of restaurants</v>
          </cell>
          <cell r="B168">
            <v>0</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0.5</v>
          </cell>
          <cell r="W168">
            <v>1</v>
          </cell>
          <cell r="X168">
            <v>1</v>
          </cell>
          <cell r="Y168">
            <v>1.5</v>
          </cell>
          <cell r="Z168">
            <v>2</v>
          </cell>
          <cell r="AA168">
            <v>3</v>
          </cell>
          <cell r="AB168">
            <v>4.5</v>
          </cell>
          <cell r="AC168">
            <v>7.5</v>
          </cell>
          <cell r="AD168">
            <v>10</v>
          </cell>
          <cell r="AE168">
            <v>11</v>
          </cell>
          <cell r="AF168">
            <v>14</v>
          </cell>
          <cell r="AG168">
            <v>17.5</v>
          </cell>
          <cell r="AH168">
            <v>20</v>
          </cell>
          <cell r="AI168">
            <v>24</v>
          </cell>
          <cell r="AJ168">
            <v>30.5</v>
          </cell>
          <cell r="AK168">
            <v>36.5</v>
          </cell>
          <cell r="AL168">
            <v>41.5</v>
          </cell>
          <cell r="AM168">
            <v>47</v>
          </cell>
          <cell r="AN168">
            <v>53.5</v>
          </cell>
          <cell r="AO168">
            <v>60.5</v>
          </cell>
          <cell r="AP168">
            <v>67</v>
          </cell>
          <cell r="AQ168">
            <v>73.5</v>
          </cell>
          <cell r="AR168">
            <v>81</v>
          </cell>
          <cell r="AS168">
            <v>89</v>
          </cell>
          <cell r="AT168">
            <v>0</v>
          </cell>
          <cell r="AU168">
            <v>0</v>
          </cell>
          <cell r="AV168">
            <v>0</v>
          </cell>
        </row>
        <row r="169">
          <cell r="A169" t="str">
            <v>Average number of restaurants</v>
          </cell>
          <cell r="B169">
            <v>0</v>
          </cell>
          <cell r="C169">
            <v>0</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0.5</v>
          </cell>
          <cell r="W169">
            <v>1</v>
          </cell>
          <cell r="X169">
            <v>1</v>
          </cell>
          <cell r="Y169">
            <v>1.5</v>
          </cell>
          <cell r="Z169">
            <v>2</v>
          </cell>
          <cell r="AA169">
            <v>3</v>
          </cell>
          <cell r="AB169">
            <v>4.5</v>
          </cell>
          <cell r="AC169">
            <v>7.5</v>
          </cell>
          <cell r="AD169">
            <v>10</v>
          </cell>
          <cell r="AE169">
            <v>11</v>
          </cell>
          <cell r="AF169">
            <v>14</v>
          </cell>
          <cell r="AG169">
            <v>17.5</v>
          </cell>
          <cell r="AH169">
            <v>20</v>
          </cell>
          <cell r="AI169">
            <v>24</v>
          </cell>
          <cell r="AJ169">
            <v>30.5</v>
          </cell>
          <cell r="AK169">
            <v>36.5</v>
          </cell>
          <cell r="AL169">
            <v>41.5</v>
          </cell>
          <cell r="AM169">
            <v>47</v>
          </cell>
          <cell r="AN169">
            <v>53.5</v>
          </cell>
          <cell r="AO169">
            <v>60.5</v>
          </cell>
          <cell r="AP169">
            <v>67</v>
          </cell>
          <cell r="AQ169">
            <v>73.5</v>
          </cell>
          <cell r="AR169">
            <v>81</v>
          </cell>
          <cell r="AS169">
            <v>89</v>
          </cell>
          <cell r="AU169">
            <v>0</v>
          </cell>
        </row>
        <row r="170">
          <cell r="A170" t="str">
            <v>Estimated SB sales ($M)</v>
          </cell>
          <cell r="B170">
            <v>0</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0.375</v>
          </cell>
          <cell r="W170">
            <v>0.75</v>
          </cell>
          <cell r="X170">
            <v>0.75</v>
          </cell>
          <cell r="Y170">
            <v>1.125</v>
          </cell>
          <cell r="Z170">
            <v>1.5249999999999999</v>
          </cell>
          <cell r="AA170">
            <v>2.2874999999999996</v>
          </cell>
          <cell r="AB170">
            <v>3.4312499999999999</v>
          </cell>
          <cell r="AC170">
            <v>5.71875</v>
          </cell>
          <cell r="AD170">
            <v>8.1000000000000014</v>
          </cell>
          <cell r="AE170">
            <v>7.15</v>
          </cell>
          <cell r="AF170">
            <v>9.3800000000000008</v>
          </cell>
          <cell r="AG170">
            <v>13.387500000000001</v>
          </cell>
          <cell r="AH170">
            <v>16.334482758620691</v>
          </cell>
          <cell r="AI170">
            <v>13.961379310344828</v>
          </cell>
          <cell r="AJ170">
            <v>19.877586206896552</v>
          </cell>
          <cell r="AK170">
            <v>36.562931034482759</v>
          </cell>
          <cell r="AL170">
            <v>41.571551724137926</v>
          </cell>
          <cell r="AM170">
            <v>28.281034482758621</v>
          </cell>
          <cell r="AN170">
            <v>37.542241379310347</v>
          </cell>
          <cell r="AO170">
            <v>66.654310344827593</v>
          </cell>
          <cell r="AP170">
            <v>67.115517241379308</v>
          </cell>
          <cell r="AQ170">
            <v>44.226724137931036</v>
          </cell>
          <cell r="AR170">
            <v>56.839655172413792</v>
          </cell>
          <cell r="AS170">
            <v>98.053448275862067</v>
          </cell>
          <cell r="AT170">
            <v>0</v>
          </cell>
          <cell r="AU170">
            <v>0</v>
          </cell>
          <cell r="AV170">
            <v>17.278999999999769</v>
          </cell>
        </row>
        <row r="171">
          <cell r="A171" t="str">
            <v>Check - sum of BB &amp; SB estimates</v>
          </cell>
          <cell r="B171">
            <v>0</v>
          </cell>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10.875</v>
          </cell>
          <cell r="W171">
            <v>10.34</v>
          </cell>
          <cell r="X171">
            <v>13.350000000000001</v>
          </cell>
          <cell r="Y171">
            <v>21.164999999999999</v>
          </cell>
          <cell r="Z171">
            <v>25.22</v>
          </cell>
          <cell r="AA171">
            <v>21.463749999999997</v>
          </cell>
          <cell r="AB171">
            <v>26.253749999999997</v>
          </cell>
          <cell r="AC171">
            <v>36.641249999999999</v>
          </cell>
          <cell r="AD171">
            <v>40.800787499999998</v>
          </cell>
          <cell r="AE171">
            <v>35.920999999999999</v>
          </cell>
          <cell r="AF171">
            <v>40.274868750000003</v>
          </cell>
          <cell r="AG171">
            <v>51.448843750000002</v>
          </cell>
          <cell r="AH171">
            <v>54.629992812499992</v>
          </cell>
          <cell r="AI171">
            <v>47.070329125000001</v>
          </cell>
          <cell r="AJ171">
            <v>51.784807000000001</v>
          </cell>
          <cell r="AK171">
            <v>83.449284875000004</v>
          </cell>
          <cell r="AL171">
            <v>94.184535187499989</v>
          </cell>
          <cell r="AM171">
            <v>68.093578500000007</v>
          </cell>
          <cell r="AN171">
            <v>82.2050358125</v>
          </cell>
          <cell r="AO171">
            <v>127.818907125</v>
          </cell>
          <cell r="AP171">
            <v>67.115517241379308</v>
          </cell>
          <cell r="AQ171">
            <v>44.226724137931036</v>
          </cell>
          <cell r="AR171">
            <v>56.839655172413792</v>
          </cell>
          <cell r="AS171">
            <v>98.053448275862067</v>
          </cell>
          <cell r="AU171">
            <v>0</v>
          </cell>
        </row>
        <row r="172">
          <cell r="A172" t="str">
            <v>Combined BB &amp; SB sales - reported</v>
          </cell>
          <cell r="V172">
            <v>10.890999999999963</v>
          </cell>
          <cell r="W172">
            <v>10.331000000000017</v>
          </cell>
          <cell r="X172">
            <v>13.305000000000064</v>
          </cell>
          <cell r="Y172">
            <v>21.129000000000019</v>
          </cell>
          <cell r="Z172">
            <v>25.220000000000027</v>
          </cell>
          <cell r="AA172">
            <v>21.45799999999997</v>
          </cell>
          <cell r="AB172">
            <v>26.235000000000014</v>
          </cell>
          <cell r="AC172">
            <v>36.190999999999917</v>
          </cell>
          <cell r="AD172">
            <v>40.892000000000053</v>
          </cell>
          <cell r="AE172">
            <v>35.922000000000025</v>
          </cell>
          <cell r="AF172">
            <v>39.972999999999956</v>
          </cell>
          <cell r="AG172">
            <v>51.136000000000081</v>
          </cell>
          <cell r="AH172">
            <v>57.465000000000032</v>
          </cell>
          <cell r="AI172">
            <v>49.630999999999858</v>
          </cell>
          <cell r="AJ172">
            <v>55.383000000000038</v>
          </cell>
          <cell r="AK172">
            <v>69.691999999999894</v>
          </cell>
          <cell r="AL172">
            <v>78.389000000000124</v>
          </cell>
          <cell r="AM172">
            <v>59.336590038314171</v>
          </cell>
          <cell r="AN172">
            <v>73.578749315818271</v>
          </cell>
          <cell r="AO172">
            <v>118.67811986863711</v>
          </cell>
          <cell r="AP172">
            <v>116.67662835249041</v>
          </cell>
          <cell r="AQ172">
            <v>79.275136836343734</v>
          </cell>
          <cell r="AR172">
            <v>96.82536945812808</v>
          </cell>
          <cell r="AS172">
            <v>155.62646414887794</v>
          </cell>
          <cell r="AU172">
            <v>0</v>
          </cell>
        </row>
        <row r="173">
          <cell r="A173" t="str">
            <v>Check - sum of BB &amp; SB estimates</v>
          </cell>
          <cell r="V173">
            <v>10.875</v>
          </cell>
          <cell r="W173">
            <v>10.34</v>
          </cell>
          <cell r="X173">
            <v>13.350000000000001</v>
          </cell>
          <cell r="Y173">
            <v>21.164999999999999</v>
          </cell>
          <cell r="Z173">
            <v>25.22</v>
          </cell>
          <cell r="AA173">
            <v>21.463749999999997</v>
          </cell>
          <cell r="AB173">
            <v>26.253749999999997</v>
          </cell>
          <cell r="AC173">
            <v>36.641249999999999</v>
          </cell>
          <cell r="AD173">
            <v>39.046734693877553</v>
          </cell>
          <cell r="AE173">
            <v>34.042244897959179</v>
          </cell>
          <cell r="AF173">
            <v>38.080510204081634</v>
          </cell>
          <cell r="AG173">
            <v>48.876530612244899</v>
          </cell>
          <cell r="AH173">
            <v>48.852379584017513</v>
          </cell>
          <cell r="AI173">
            <v>40.847728516694033</v>
          </cell>
          <cell r="AJ173">
            <v>45.071237000547342</v>
          </cell>
          <cell r="AK173">
            <v>75.743883415435135</v>
          </cell>
          <cell r="AL173">
            <v>78.389000000000124</v>
          </cell>
          <cell r="AM173">
            <v>59.336590038314171</v>
          </cell>
          <cell r="AN173">
            <v>73.578749315818271</v>
          </cell>
          <cell r="AO173">
            <v>118.67811986863711</v>
          </cell>
          <cell r="AP173">
            <v>116.67662835249041</v>
          </cell>
          <cell r="AQ173">
            <v>79.275136836343734</v>
          </cell>
          <cell r="AR173">
            <v>96.82536945812808</v>
          </cell>
          <cell r="AS173">
            <v>155.62646414887794</v>
          </cell>
          <cell r="AU173">
            <v>0</v>
          </cell>
        </row>
        <row r="174">
          <cell r="A174" t="str">
            <v>Difference</v>
          </cell>
          <cell r="V174">
            <v>1.5999999999962711E-2</v>
          </cell>
          <cell r="W174">
            <v>-8.9999999999825775E-3</v>
          </cell>
          <cell r="X174">
            <v>-4.4999999999937756E-2</v>
          </cell>
          <cell r="Y174">
            <v>-3.5999999999980048E-2</v>
          </cell>
          <cell r="Z174">
            <v>2.8421709430404007E-14</v>
          </cell>
          <cell r="AA174">
            <v>-5.7500000000274554E-3</v>
          </cell>
          <cell r="AB174">
            <v>-1.8749999999982947E-2</v>
          </cell>
          <cell r="AC174">
            <v>-0.4502500000000822</v>
          </cell>
          <cell r="AD174">
            <v>1.8452653061224993</v>
          </cell>
          <cell r="AE174">
            <v>1.8797551020408463</v>
          </cell>
          <cell r="AF174">
            <v>1.8924897959183227</v>
          </cell>
          <cell r="AG174">
            <v>2.2594693877551819</v>
          </cell>
          <cell r="AH174">
            <v>8.6126204159825193</v>
          </cell>
          <cell r="AI174">
            <v>8.7832714833058247</v>
          </cell>
          <cell r="AJ174">
            <v>10.311762999452696</v>
          </cell>
          <cell r="AK174">
            <v>-6.0518834154352419</v>
          </cell>
          <cell r="AL174">
            <v>0</v>
          </cell>
          <cell r="AM174">
            <v>0</v>
          </cell>
          <cell r="AN174">
            <v>0</v>
          </cell>
          <cell r="AO174">
            <v>0</v>
          </cell>
          <cell r="AP174">
            <v>0</v>
          </cell>
          <cell r="AQ174">
            <v>0</v>
          </cell>
          <cell r="AR174">
            <v>0</v>
          </cell>
          <cell r="AS174">
            <v>0</v>
          </cell>
        </row>
        <row r="175">
          <cell r="A175" t="str">
            <v>Next Year's Opening Guidance</v>
          </cell>
          <cell r="B175">
            <v>0</v>
          </cell>
          <cell r="C175">
            <v>0</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1.5999999999962711E-2</v>
          </cell>
          <cell r="W175">
            <v>-8.9999999999825775E-3</v>
          </cell>
          <cell r="X175">
            <v>-4.4999999999937756E-2</v>
          </cell>
          <cell r="Y175">
            <v>-3.5999999999980048E-2</v>
          </cell>
          <cell r="Z175">
            <v>2.8421709430404007E-14</v>
          </cell>
          <cell r="AA175">
            <v>-5.7500000000274554E-3</v>
          </cell>
          <cell r="AB175">
            <v>-1.8749999999982947E-2</v>
          </cell>
          <cell r="AC175">
            <v>-0.4502500000000822</v>
          </cell>
          <cell r="AD175">
            <v>1.8452653061224993</v>
          </cell>
          <cell r="AE175">
            <v>1.8797551020408463</v>
          </cell>
          <cell r="AF175">
            <v>1.8924897959183227</v>
          </cell>
          <cell r="AG175">
            <v>2.2594693877551819</v>
          </cell>
          <cell r="AH175">
            <v>8.6126204159825193</v>
          </cell>
          <cell r="AI175">
            <v>8.7832714833058247</v>
          </cell>
          <cell r="AJ175">
            <v>10.311762999452696</v>
          </cell>
          <cell r="AK175">
            <v>-6.0518834154352419</v>
          </cell>
          <cell r="AL175">
            <v>0</v>
          </cell>
          <cell r="AM175">
            <v>0</v>
          </cell>
          <cell r="AN175">
            <v>0</v>
          </cell>
          <cell r="AO175">
            <v>0</v>
          </cell>
          <cell r="AP175">
            <v>0</v>
          </cell>
          <cell r="AQ175">
            <v>0</v>
          </cell>
          <cell r="AR175">
            <v>0</v>
          </cell>
          <cell r="AS175">
            <v>0</v>
          </cell>
          <cell r="AT175">
            <v>0</v>
          </cell>
          <cell r="AU175">
            <v>0</v>
          </cell>
          <cell r="AV175">
            <v>0</v>
          </cell>
        </row>
        <row r="176">
          <cell r="A176" t="str">
            <v>Seasons 52</v>
          </cell>
        </row>
        <row r="177">
          <cell r="A177" t="str">
            <v>Seasons 52 units - beginning of period</v>
          </cell>
          <cell r="B177">
            <v>0</v>
          </cell>
          <cell r="C177">
            <v>0</v>
          </cell>
          <cell r="D177">
            <v>0</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2</v>
          </cell>
          <cell r="AU177">
            <v>0</v>
          </cell>
          <cell r="AV177">
            <v>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
      <sheetName val="Analysis"/>
      <sheetName val="DCF "/>
      <sheetName val="BS"/>
      <sheetName val="CF"/>
      <sheetName val="Data"/>
      <sheetName val="Capex"/>
      <sheetName val="Info"/>
      <sheetName val="FAC"/>
      <sheetName val="Sheet1"/>
      <sheetName val="quarterly income and e&amp;p"/>
      <sheetName val="refining"/>
      <sheetName val="historical reserves"/>
      <sheetName val="refining &amp; marketing"/>
      <sheetName val="Growth Metrics"/>
      <sheetName val="template"/>
      <sheetName val="Flash Inputs (manual entry)"/>
      <sheetName val="Coastals Rigs"/>
      <sheetName val="Comps"/>
      <sheetName val="Valuation for DataPage"/>
      <sheetName val="IncomeSt"/>
      <sheetName val="Revenu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Rev Drivers"/>
      <sheetName val="RevSum"/>
      <sheetName val="BSCFSum"/>
      <sheetName val="SSS"/>
      <sheetName val="10K"/>
      <sheetName val="Unit econ"/>
      <sheetName val="Buyback"/>
      <sheetName val="Marketing"/>
      <sheetName val="DCF "/>
      <sheetName val="Options"/>
      <sheetName val="Geog"/>
      <sheetName val="data"/>
      <sheetName val="Disclaimer"/>
      <sheetName val="Disclaimer2"/>
      <sheetName val="-- FAME Look Up --"/>
      <sheetName val="SSS - NEW"/>
      <sheetName val="Disclosure"/>
      <sheetName val="FAME Persistence"/>
      <sheetName val="DCF"/>
      <sheetName val="DCF -  New"/>
      <sheetName val="DRI Model"/>
      <sheetName val="GQ"/>
      <sheetName val="Op Leases"/>
    </sheetNames>
    <sheetDataSet>
      <sheetData sheetId="0" refreshError="1"/>
      <sheetData sheetId="1">
        <row r="39">
          <cell r="BA39">
            <v>2.8379166846535719</v>
          </cell>
          <cell r="BB39">
            <v>2.6537659395973154</v>
          </cell>
        </row>
        <row r="43">
          <cell r="Z43">
            <v>6.2E-2</v>
          </cell>
          <cell r="AA43">
            <v>8.4000000000000005E-2</v>
          </cell>
          <cell r="AB43">
            <v>5.5E-2</v>
          </cell>
          <cell r="AC43">
            <v>3.7999999999999999E-2</v>
          </cell>
          <cell r="AD43">
            <v>3.2000000000000001E-2</v>
          </cell>
          <cell r="AE43">
            <v>6.0999999999999999E-2</v>
          </cell>
          <cell r="AF43">
            <v>0.12</v>
          </cell>
          <cell r="AG43">
            <v>3.6999999999999998E-2</v>
          </cell>
          <cell r="AH43">
            <v>6.6000000000000003E-2</v>
          </cell>
          <cell r="AI43">
            <v>2.3E-2</v>
          </cell>
          <cell r="AJ43">
            <v>1.2E-2</v>
          </cell>
          <cell r="AK43">
            <v>8.9999999999999993E-3</v>
          </cell>
        </row>
        <row r="44">
          <cell r="Z44">
            <v>8.6999999999999994E-2</v>
          </cell>
          <cell r="AA44">
            <v>7.2999999999999995E-2</v>
          </cell>
          <cell r="AB44">
            <v>5.6000000000000001E-2</v>
          </cell>
          <cell r="AC44">
            <v>7.0999999999999994E-2</v>
          </cell>
          <cell r="AD44">
            <v>4.2000000000000003E-2</v>
          </cell>
          <cell r="AE44">
            <v>5.8999999999999997E-2</v>
          </cell>
          <cell r="AF44">
            <v>9.8000000000000004E-2</v>
          </cell>
          <cell r="AG44">
            <v>5.2999999999999999E-2</v>
          </cell>
          <cell r="AH44">
            <v>4.8000000000000001E-2</v>
          </cell>
          <cell r="AI44">
            <v>3.5000000000000003E-2</v>
          </cell>
          <cell r="AJ44">
            <v>3.0000000000000001E-3</v>
          </cell>
          <cell r="AK44">
            <v>1E-3</v>
          </cell>
        </row>
        <row r="45">
          <cell r="BA45">
            <v>-1.6943229111087234E-2</v>
          </cell>
          <cell r="BB45">
            <v>-3.7531466680781264E-2</v>
          </cell>
          <cell r="BC45">
            <v>-1.9264222244918791E-2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
      <sheetName val="Summary"/>
      <sheetName val="CAP1"/>
      <sheetName val="debt"/>
      <sheetName val="MACRO"/>
      <sheetName val="PrintDialog"/>
      <sheetName val="__FDSCACHE__"/>
      <sheetName val="INC"/>
      <sheetName val="Pipeline Valuation"/>
      <sheetName val="Quarterly"/>
      <sheetName val="PM"/>
      <sheetName val="ScriptMultiplier"/>
      <sheetName val="PROVIGIL"/>
      <sheetName val="old-timelines"/>
      <sheetName val="SumCharts"/>
      <sheetName val="partners"/>
      <sheetName val="COMPS"/>
      <sheetName val="charts"/>
      <sheetName val="Bal"/>
      <sheetName val="CEPHSum"/>
      <sheetName val="PY Turnover"/>
      <sheetName val="CF00"/>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REF"/>
      <sheetName val="dummy"/>
      <sheetName val="MS scrips"/>
      <sheetName val="VRTX"/>
      <sheetName val="BCHE"/>
      <sheetName val="ABGX"/>
      <sheetName val="CRXA"/>
      <sheetName val="CLTR"/>
      <sheetName val="PDLI"/>
      <sheetName val="Rev"/>
      <sheetName val="P&amp;L"/>
      <sheetName val="COMBO"/>
      <sheetName val="Pipeline"/>
      <sheetName val="Revenues"/>
      <sheetName val="Product Revs"/>
      <sheetName val="Rituxan"/>
      <sheetName val="Herceptin"/>
      <sheetName val="NPV Valuation"/>
      <sheetName val="Coverage"/>
      <sheetName val="monthly"/>
      <sheetName val="Valuation"/>
      <sheetName val="Viracept"/>
      <sheetName val="HIV - RTIs"/>
      <sheetName val="Intron A"/>
      <sheetName val="Background"/>
      <sheetName val="graphdialog"/>
      <sheetName val="PictureSheet"/>
      <sheetName val="Flu scrips"/>
      <sheetName val="Avonex"/>
      <sheetName val="NPV Valuation (2)"/>
      <sheetName val="P&amp;L (Proforma)"/>
      <sheetName val="CADWALADER"/>
      <sheetName val="DATA"/>
      <sheetName val="BALANCE SHEET"/>
      <sheetName val="Rituxan 36 months"/>
      <sheetName val="R&amp;D Revenues"/>
      <sheetName val="ALX-0600"/>
      <sheetName val="IL-Fusion Toxin"/>
      <sheetName val="MKTD"/>
      <sheetName val="Old-WORK"/>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lgDecimals"/>
      <sheetName val="__FDSCACHE__"/>
      <sheetName val="ValMatrixFair"/>
      <sheetName val="ValMatrixMemo"/>
      <sheetName val="Deal"/>
      <sheetName val="Acquiror"/>
      <sheetName val="Target"/>
      <sheetName val="ValuationT"/>
      <sheetName val="ValuationA"/>
      <sheetName val="Warrants"/>
      <sheetName val="sumtable"/>
      <sheetName val="Model Assumptions"/>
      <sheetName val="Deal Summary"/>
      <sheetName val="Sensitivities"/>
      <sheetName val="Cap Tables"/>
      <sheetName val="Global"/>
      <sheetName val="TermCharts"/>
      <sheetName val="ArrivalCharts"/>
      <sheetName val="ValMatrix"/>
      <sheetName val="Corporate"/>
      <sheetName val="Paint"/>
      <sheetName val="Batteries"/>
      <sheetName val="Scales"/>
      <sheetName val="AvExGrn2000"/>
      <sheetName val="AvExGrn2000.1"/>
      <sheetName val="AvExLa2000"/>
      <sheetName val="AvExLa2000.1"/>
      <sheetName val="AvExPdx2000"/>
      <sheetName val="AvExPdx2000.1"/>
      <sheetName val="TargetCan"/>
      <sheetName val="Multimedia"/>
      <sheetName val="Trvl_Prod"/>
      <sheetName val="Trvl_Dist"/>
      <sheetName val="800"/>
      <sheetName val="Tech"/>
      <sheetName val="G&amp;Aexcl"/>
      <sheetName val="Shareholders"/>
      <sheetName val="2000"/>
      <sheetName val="1999"/>
      <sheetName val="1998"/>
      <sheetName val="Summary"/>
      <sheetName val="Instructions"/>
      <sheetName val="wCodeTable"/>
      <sheetName val="TestingMacros"/>
      <sheetName val="mMain"/>
      <sheetName val="mdPrintMgr"/>
      <sheetName val="mGlobal"/>
      <sheetName val="dPrintMgr"/>
      <sheetName val="dGoto"/>
      <sheetName val="dScenarioMgr"/>
      <sheetName val="mDataTables"/>
      <sheetName val="mdecimals"/>
      <sheetName val="mdScenarioMgr"/>
      <sheetName val="mdGoto"/>
      <sheetName val="mSavePS"/>
      <sheetName val="mErrorHandler"/>
    </sheetNames>
    <sheetDataSet>
      <sheetData sheetId="0" refreshError="1"/>
      <sheetData sheetId="1" refreshError="1"/>
      <sheetData sheetId="2" refreshError="1"/>
      <sheetData sheetId="3" refreshError="1"/>
      <sheetData sheetId="4"/>
      <sheetData sheetId="5"/>
      <sheetData sheetId="6"/>
      <sheetData sheetId="7"/>
      <sheetData sheetId="8" refreshError="1"/>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BO Sheet"/>
      <sheetName val="Multiples"/>
      <sheetName val="Q"/>
      <sheetName val="P_L"/>
      <sheetName val="Cshfl"/>
      <sheetName val="BalSh"/>
      <sheetName val="DCF"/>
      <sheetName val="Printsum"/>
      <sheetName val="New vs Old"/>
      <sheetName val="Results"/>
      <sheetName val="Buyback"/>
      <sheetName val="Operating Measures Charts"/>
      <sheetName val="2nd Page Pie Charts"/>
      <sheetName val="disclaimer"/>
      <sheetName val="iQ_Measure_Validations_Errors"/>
      <sheetName val="iQ_CoreIndustrials"/>
    </sheetNames>
    <sheetDataSet>
      <sheetData sheetId="0"/>
      <sheetData sheetId="1"/>
      <sheetData sheetId="2"/>
      <sheetData sheetId="3">
        <row r="4">
          <cell r="O4">
            <v>38351</v>
          </cell>
        </row>
        <row r="5">
          <cell r="O5" t="str">
            <v>IFRS</v>
          </cell>
        </row>
        <row r="8">
          <cell r="O8">
            <v>505.2</v>
          </cell>
        </row>
        <row r="9">
          <cell r="O9" t="str">
            <v>--</v>
          </cell>
        </row>
        <row r="10">
          <cell r="C10" t="str">
            <v>L'Annuaire (WP)</v>
          </cell>
          <cell r="E10">
            <v>105.65</v>
          </cell>
          <cell r="F10">
            <v>109.2</v>
          </cell>
          <cell r="G10">
            <v>51.1</v>
          </cell>
          <cell r="H10">
            <v>61.499999999999993</v>
          </cell>
          <cell r="I10">
            <v>112.6</v>
          </cell>
          <cell r="J10">
            <v>51.1</v>
          </cell>
          <cell r="K10">
            <v>62.68</v>
          </cell>
          <cell r="L10">
            <v>113.78</v>
          </cell>
          <cell r="M10">
            <v>51.1</v>
          </cell>
          <cell r="N10">
            <v>62.68</v>
          </cell>
          <cell r="O10">
            <v>113.78</v>
          </cell>
          <cell r="P10">
            <v>54.15</v>
          </cell>
          <cell r="Q10">
            <v>59.750000000000007</v>
          </cell>
          <cell r="R10">
            <v>113.9</v>
          </cell>
          <cell r="U10">
            <v>119.02549999999999</v>
          </cell>
          <cell r="X10">
            <v>122.00113749999998</v>
          </cell>
          <cell r="AA10">
            <v>123.22114887499998</v>
          </cell>
          <cell r="AD10">
            <v>124.45336036374998</v>
          </cell>
          <cell r="AG10">
            <v>125.69789396738749</v>
          </cell>
          <cell r="AJ10">
            <v>126.95487290706136</v>
          </cell>
          <cell r="AM10">
            <v>128.22442163613198</v>
          </cell>
          <cell r="AP10">
            <v>129.50666585249331</v>
          </cell>
        </row>
        <row r="11">
          <cell r="O11" t="str">
            <v>--</v>
          </cell>
        </row>
        <row r="12">
          <cell r="O12">
            <v>618.9</v>
          </cell>
        </row>
        <row r="13">
          <cell r="O13" t="str">
            <v>--</v>
          </cell>
        </row>
        <row r="16">
          <cell r="O16">
            <v>169.60000000000002</v>
          </cell>
        </row>
        <row r="17">
          <cell r="O17" t="str">
            <v>--</v>
          </cell>
        </row>
        <row r="18">
          <cell r="O18" t="str">
            <v>--</v>
          </cell>
        </row>
        <row r="19">
          <cell r="O19" t="str">
            <v>--</v>
          </cell>
        </row>
        <row r="20">
          <cell r="O20">
            <v>85</v>
          </cell>
        </row>
        <row r="21">
          <cell r="O21" t="str">
            <v>--</v>
          </cell>
        </row>
        <row r="22">
          <cell r="O22">
            <v>254.60000000000002</v>
          </cell>
        </row>
        <row r="23">
          <cell r="O23" t="str">
            <v>--</v>
          </cell>
        </row>
        <row r="25">
          <cell r="C25" t="str">
            <v>Directory Assistance</v>
          </cell>
          <cell r="G25">
            <v>15.7</v>
          </cell>
          <cell r="H25">
            <v>-15.7</v>
          </cell>
          <cell r="R25">
            <v>0</v>
          </cell>
          <cell r="U25">
            <v>15</v>
          </cell>
          <cell r="X25">
            <v>24</v>
          </cell>
          <cell r="AA25">
            <v>33.599999999999994</v>
          </cell>
          <cell r="AD25">
            <v>38.639999999999993</v>
          </cell>
          <cell r="AG25">
            <v>40.958399999999997</v>
          </cell>
          <cell r="AJ25">
            <v>43.006320000000002</v>
          </cell>
          <cell r="AM25">
            <v>44.2965096</v>
          </cell>
          <cell r="AP25">
            <v>45.625404887999998</v>
          </cell>
        </row>
        <row r="27">
          <cell r="C27" t="str">
            <v>Other (PagesPro, Europages, data)</v>
          </cell>
          <cell r="E27">
            <v>33.6</v>
          </cell>
          <cell r="F27">
            <v>47.64</v>
          </cell>
          <cell r="G27">
            <v>15.7</v>
          </cell>
          <cell r="H27">
            <v>28.599999999999998</v>
          </cell>
          <cell r="I27">
            <v>44.3</v>
          </cell>
          <cell r="J27">
            <v>9.5</v>
          </cell>
          <cell r="K27">
            <v>25.439999999999998</v>
          </cell>
          <cell r="L27">
            <v>34.94</v>
          </cell>
          <cell r="M27">
            <v>8.1</v>
          </cell>
          <cell r="N27">
            <v>22.299999999999976</v>
          </cell>
          <cell r="O27">
            <v>30.399999999999977</v>
          </cell>
          <cell r="P27">
            <v>11.24</v>
          </cell>
          <cell r="Q27">
            <v>21.759999999999998</v>
          </cell>
          <cell r="R27">
            <v>33</v>
          </cell>
          <cell r="U27">
            <v>33.99</v>
          </cell>
          <cell r="X27">
            <v>35.009700000000002</v>
          </cell>
          <cell r="AA27">
            <v>36.059991000000004</v>
          </cell>
          <cell r="AD27">
            <v>37.141790730000004</v>
          </cell>
          <cell r="AG27">
            <v>38.256044451900003</v>
          </cell>
          <cell r="AJ27">
            <v>39.403725785457006</v>
          </cell>
          <cell r="AM27">
            <v>40.585837559020717</v>
          </cell>
          <cell r="AP27">
            <v>41.803412685791344</v>
          </cell>
        </row>
        <row r="28">
          <cell r="O28" t="str">
            <v>--</v>
          </cell>
        </row>
        <row r="29">
          <cell r="O29">
            <v>903.9</v>
          </cell>
        </row>
        <row r="30">
          <cell r="O30" t="str">
            <v>--</v>
          </cell>
        </row>
        <row r="34">
          <cell r="O34">
            <v>36.5</v>
          </cell>
        </row>
        <row r="35">
          <cell r="O35">
            <v>0.140625</v>
          </cell>
        </row>
        <row r="36">
          <cell r="C36" t="str">
            <v xml:space="preserve">    Other B2C: Editus Lux., K. Belg., E-sama</v>
          </cell>
          <cell r="M36">
            <v>1.0999999999999996</v>
          </cell>
          <cell r="O36" t="str">
            <v>--</v>
          </cell>
          <cell r="P36">
            <v>0.65000000000000036</v>
          </cell>
          <cell r="Q36">
            <v>10.450000000000001</v>
          </cell>
          <cell r="R36">
            <v>11.100000000000001</v>
          </cell>
          <cell r="U36">
            <v>11.433000000000002</v>
          </cell>
          <cell r="X36">
            <v>11.775990000000002</v>
          </cell>
          <cell r="AA36">
            <v>12.129269700000002</v>
          </cell>
          <cell r="AD36">
            <v>12.493147791000002</v>
          </cell>
          <cell r="AG36">
            <v>12.867942224730003</v>
          </cell>
          <cell r="AJ36">
            <v>13.253980491471903</v>
          </cell>
          <cell r="AM36">
            <v>13.651599906216061</v>
          </cell>
          <cell r="AP36">
            <v>14.061147903402544</v>
          </cell>
        </row>
        <row r="37">
          <cell r="O37" t="str">
            <v>--</v>
          </cell>
        </row>
        <row r="38">
          <cell r="O38">
            <v>36.5</v>
          </cell>
        </row>
        <row r="39">
          <cell r="O39" t="str">
            <v>--</v>
          </cell>
        </row>
        <row r="40">
          <cell r="O40">
            <v>23.299999999999997</v>
          </cell>
        </row>
        <row r="41">
          <cell r="O41" t="str">
            <v>--</v>
          </cell>
        </row>
        <row r="42">
          <cell r="O42">
            <v>16.799999999999997</v>
          </cell>
        </row>
        <row r="43">
          <cell r="O43" t="str">
            <v>--</v>
          </cell>
        </row>
        <row r="44">
          <cell r="O44">
            <v>76.599999999999994</v>
          </cell>
        </row>
        <row r="45">
          <cell r="O45" t="str">
            <v>--</v>
          </cell>
        </row>
        <row r="48">
          <cell r="C48" t="str">
            <v>Inter-Group Sales</v>
          </cell>
          <cell r="M48">
            <v>-1.1499999999999999</v>
          </cell>
          <cell r="N48">
            <v>-1.25</v>
          </cell>
          <cell r="O48">
            <v>-2.4</v>
          </cell>
          <cell r="P48">
            <v>-1.5</v>
          </cell>
          <cell r="Q48">
            <v>-2.8</v>
          </cell>
          <cell r="R48">
            <v>-4.3</v>
          </cell>
          <cell r="U48">
            <v>-3.6</v>
          </cell>
          <cell r="X48">
            <v>-3.6</v>
          </cell>
          <cell r="AA48">
            <v>-3.6</v>
          </cell>
          <cell r="AD48">
            <v>-3.6</v>
          </cell>
          <cell r="AG48">
            <v>-3.6</v>
          </cell>
          <cell r="AJ48">
            <v>-3.6</v>
          </cell>
          <cell r="AM48">
            <v>-3.6</v>
          </cell>
          <cell r="AP48">
            <v>-3.6</v>
          </cell>
        </row>
        <row r="50">
          <cell r="O50">
            <v>978.1</v>
          </cell>
        </row>
        <row r="51">
          <cell r="O51" t="str">
            <v>--</v>
          </cell>
        </row>
        <row r="52">
          <cell r="O52" t="str">
            <v>--</v>
          </cell>
        </row>
        <row r="75">
          <cell r="O75">
            <v>-490</v>
          </cell>
        </row>
        <row r="82">
          <cell r="O82">
            <v>-85.399999999999991</v>
          </cell>
        </row>
        <row r="84">
          <cell r="O84">
            <v>-573.03999999999985</v>
          </cell>
        </row>
        <row r="88">
          <cell r="O88">
            <v>413.9</v>
          </cell>
        </row>
        <row r="89">
          <cell r="O89">
            <v>0.45790463546852528</v>
          </cell>
        </row>
        <row r="91">
          <cell r="C91" t="str">
            <v>Directory Assistance</v>
          </cell>
          <cell r="Q91">
            <v>-10</v>
          </cell>
          <cell r="R91">
            <v>-10</v>
          </cell>
          <cell r="U91">
            <v>-15</v>
          </cell>
          <cell r="X91">
            <v>-1.2000000000000002</v>
          </cell>
          <cell r="AA91">
            <v>1.6799999999999997</v>
          </cell>
          <cell r="AD91">
            <v>3.8639999999999994</v>
          </cell>
          <cell r="AG91">
            <v>6.1437599999999994</v>
          </cell>
          <cell r="AJ91">
            <v>8.6012640000000005</v>
          </cell>
          <cell r="AM91">
            <v>8.8593019200000001</v>
          </cell>
          <cell r="AP91">
            <v>9.1250809775999997</v>
          </cell>
        </row>
        <row r="93">
          <cell r="O93">
            <v>413.9</v>
          </cell>
        </row>
        <row r="94">
          <cell r="O94">
            <v>0.45790463546852528</v>
          </cell>
        </row>
        <row r="95">
          <cell r="O95">
            <v>-13</v>
          </cell>
        </row>
        <row r="96">
          <cell r="O96">
            <v>-0.35616438356164382</v>
          </cell>
        </row>
        <row r="97">
          <cell r="O97">
            <v>4.1999999999999993</v>
          </cell>
        </row>
        <row r="98">
          <cell r="O98">
            <v>0.10473815461346633</v>
          </cell>
        </row>
        <row r="99">
          <cell r="C99" t="str">
            <v>Editus Lux., K. Belg., E-sama, T.contact</v>
          </cell>
          <cell r="Q99">
            <v>5.45</v>
          </cell>
          <cell r="R99">
            <v>5.45</v>
          </cell>
          <cell r="U99">
            <v>5.7225000000000001</v>
          </cell>
          <cell r="X99">
            <v>5.8941750000000006</v>
          </cell>
          <cell r="AA99">
            <v>6.0710002500000009</v>
          </cell>
          <cell r="AD99">
            <v>6.2531302575000014</v>
          </cell>
          <cell r="AG99">
            <v>6.440724165225002</v>
          </cell>
          <cell r="AJ99">
            <v>6.6339458901817521</v>
          </cell>
          <cell r="AM99">
            <v>6.8329642668872044</v>
          </cell>
          <cell r="AP99">
            <v>7.037953194893821</v>
          </cell>
        </row>
        <row r="101">
          <cell r="O101">
            <v>-8.8000000000000007</v>
          </cell>
        </row>
        <row r="102">
          <cell r="O102">
            <v>-0.11488250652741516</v>
          </cell>
        </row>
        <row r="103">
          <cell r="O103">
            <v>405.06000000000017</v>
          </cell>
        </row>
        <row r="104">
          <cell r="O104">
            <v>0.41412943461813739</v>
          </cell>
        </row>
        <row r="105">
          <cell r="O105" t="str">
            <v>--</v>
          </cell>
        </row>
        <row r="108">
          <cell r="O108">
            <v>-29.9</v>
          </cell>
        </row>
        <row r="109">
          <cell r="C109" t="str">
            <v xml:space="preserve">  -  France</v>
          </cell>
          <cell r="M109">
            <v>-12.7</v>
          </cell>
          <cell r="N109">
            <v>-16.7</v>
          </cell>
          <cell r="O109">
            <v>-29.4</v>
          </cell>
          <cell r="P109">
            <v>-14.3</v>
          </cell>
          <cell r="Q109">
            <v>-18.047079896299781</v>
          </cell>
          <cell r="R109">
            <v>-32.347079896299782</v>
          </cell>
          <cell r="U109">
            <v>-11.349</v>
          </cell>
          <cell r="X109">
            <v>-11.942735153329565</v>
          </cell>
          <cell r="AA109">
            <v>-12.480186569736102</v>
          </cell>
          <cell r="AD109">
            <v>-12.923330389994057</v>
          </cell>
          <cell r="AG109">
            <v>-13.387507378041239</v>
          </cell>
          <cell r="AJ109">
            <v>-13.843357414921005</v>
          </cell>
          <cell r="AM109">
            <v>-14.287577140643025</v>
          </cell>
          <cell r="AP109">
            <v>-14.744355828073218</v>
          </cell>
        </row>
        <row r="110">
          <cell r="C110" t="str">
            <v xml:space="preserve">  -  International</v>
          </cell>
          <cell r="M110">
            <v>-0.2</v>
          </cell>
          <cell r="N110">
            <v>-0.3</v>
          </cell>
          <cell r="O110">
            <v>-0.5</v>
          </cell>
          <cell r="P110">
            <v>-0.2</v>
          </cell>
          <cell r="Q110">
            <v>-0.39999999999999997</v>
          </cell>
          <cell r="R110">
            <v>-0.6</v>
          </cell>
          <cell r="U110">
            <v>-0.65099999999999991</v>
          </cell>
          <cell r="X110">
            <v>-0.70633499999999994</v>
          </cell>
          <cell r="AA110">
            <v>-0.76637347499999986</v>
          </cell>
          <cell r="AD110">
            <v>-0.83151522037499981</v>
          </cell>
          <cell r="AG110">
            <v>-0.90219401410687472</v>
          </cell>
          <cell r="AJ110">
            <v>-0.97888050530595905</v>
          </cell>
          <cell r="AM110">
            <v>-1.0620853482569654</v>
          </cell>
          <cell r="AP110">
            <v>-1.1523626028588074</v>
          </cell>
        </row>
        <row r="111">
          <cell r="O111">
            <v>-25.3</v>
          </cell>
        </row>
        <row r="112">
          <cell r="C112" t="str">
            <v xml:space="preserve">  -  France</v>
          </cell>
          <cell r="M112">
            <v>-4.9000000000000004</v>
          </cell>
          <cell r="N112">
            <v>-18.600000000000001</v>
          </cell>
          <cell r="O112">
            <v>-23.5</v>
          </cell>
          <cell r="P112">
            <v>-3.74</v>
          </cell>
          <cell r="Q112">
            <v>-15.459999999999999</v>
          </cell>
          <cell r="R112">
            <v>-19.2</v>
          </cell>
          <cell r="U112">
            <v>-8.5894999999999992</v>
          </cell>
          <cell r="X112">
            <v>-8.9696075000000004</v>
          </cell>
          <cell r="AA112">
            <v>-9.3645241375000001</v>
          </cell>
          <cell r="AD112">
            <v>-9.7746336891875014</v>
          </cell>
          <cell r="AG112">
            <v>-10.20030880276844</v>
          </cell>
          <cell r="AJ112">
            <v>-10.641907863503757</v>
          </cell>
          <cell r="AM112">
            <v>-11.099771485026578</v>
          </cell>
          <cell r="AP112">
            <v>-11.574218587035087</v>
          </cell>
        </row>
        <row r="113">
          <cell r="C113" t="str">
            <v xml:space="preserve">  -  International</v>
          </cell>
          <cell r="M113">
            <v>-0.5</v>
          </cell>
          <cell r="N113">
            <v>-1.3</v>
          </cell>
          <cell r="O113">
            <v>-1.8</v>
          </cell>
          <cell r="P113">
            <v>-0.44</v>
          </cell>
          <cell r="Q113">
            <v>-0.8600000000000001</v>
          </cell>
          <cell r="R113">
            <v>-1.3</v>
          </cell>
          <cell r="U113">
            <v>-1.4105000000000001</v>
          </cell>
          <cell r="X113">
            <v>-1.5303925</v>
          </cell>
          <cell r="AA113">
            <v>-1.6604758625</v>
          </cell>
          <cell r="AD113">
            <v>-1.8016163108124998</v>
          </cell>
          <cell r="AG113">
            <v>-1.9547536972315622</v>
          </cell>
          <cell r="AJ113">
            <v>-2.120907761496245</v>
          </cell>
          <cell r="AM113">
            <v>-2.3011849212234257</v>
          </cell>
          <cell r="AP113">
            <v>-2.4967856395274168</v>
          </cell>
        </row>
        <row r="114">
          <cell r="O114">
            <v>-55.2</v>
          </cell>
        </row>
        <row r="116">
          <cell r="O116">
            <v>361</v>
          </cell>
        </row>
        <row r="117">
          <cell r="O117">
            <v>0.42482575506140063</v>
          </cell>
        </row>
        <row r="118">
          <cell r="O118">
            <v>-11.100000000000001</v>
          </cell>
        </row>
        <row r="119">
          <cell r="O119">
            <v>-0.14490861618798959</v>
          </cell>
        </row>
        <row r="121">
          <cell r="O121">
            <v>349.86000000000018</v>
          </cell>
        </row>
        <row r="122">
          <cell r="O122">
            <v>0.35769348737347939</v>
          </cell>
        </row>
        <row r="124">
          <cell r="O124">
            <v>-10.3</v>
          </cell>
        </row>
        <row r="125">
          <cell r="O125">
            <v>339.56000000000017</v>
          </cell>
        </row>
        <row r="126">
          <cell r="O126">
            <v>0.34716286678253772</v>
          </cell>
        </row>
        <row r="127">
          <cell r="O127" t="str">
            <v>--</v>
          </cell>
        </row>
        <row r="128">
          <cell r="O128">
            <v>394.76000000000016</v>
          </cell>
        </row>
        <row r="129">
          <cell r="O129">
            <v>0.40359881402719572</v>
          </cell>
        </row>
        <row r="130">
          <cell r="O130" t="str">
            <v>--</v>
          </cell>
        </row>
        <row r="132">
          <cell r="O132">
            <v>0</v>
          </cell>
        </row>
        <row r="133">
          <cell r="O133">
            <v>0</v>
          </cell>
        </row>
        <row r="134">
          <cell r="O134">
            <v>-0.4</v>
          </cell>
        </row>
        <row r="135">
          <cell r="O135">
            <v>0</v>
          </cell>
        </row>
        <row r="136">
          <cell r="O136">
            <v>0.8</v>
          </cell>
        </row>
        <row r="137">
          <cell r="O137">
            <v>339.96000000000021</v>
          </cell>
        </row>
        <row r="138">
          <cell r="O138">
            <v>18.84</v>
          </cell>
        </row>
        <row r="139">
          <cell r="O139">
            <v>0</v>
          </cell>
        </row>
        <row r="140">
          <cell r="O140">
            <v>0</v>
          </cell>
        </row>
        <row r="141">
          <cell r="O141">
            <v>0</v>
          </cell>
        </row>
        <row r="142">
          <cell r="O142">
            <v>358.80000000000018</v>
          </cell>
        </row>
        <row r="143">
          <cell r="O143" t="str">
            <v>--</v>
          </cell>
        </row>
        <row r="145">
          <cell r="O145">
            <v>358.40000000000015</v>
          </cell>
        </row>
        <row r="146">
          <cell r="O146" t="str">
            <v>--</v>
          </cell>
        </row>
        <row r="147">
          <cell r="O147">
            <v>-148.75</v>
          </cell>
        </row>
        <row r="148">
          <cell r="O148">
            <v>0.41457636566332196</v>
          </cell>
        </row>
        <row r="149">
          <cell r="O149">
            <v>-148.75</v>
          </cell>
        </row>
        <row r="150">
          <cell r="O150">
            <v>0.41503906249999983</v>
          </cell>
        </row>
        <row r="153">
          <cell r="O153">
            <v>0</v>
          </cell>
        </row>
        <row r="154">
          <cell r="O154">
            <v>210.05000000000018</v>
          </cell>
        </row>
        <row r="155">
          <cell r="O155" t="str">
            <v>--</v>
          </cell>
        </row>
        <row r="156">
          <cell r="O156">
            <v>209.65000000000015</v>
          </cell>
        </row>
        <row r="157">
          <cell r="O157" t="str">
            <v>--</v>
          </cell>
        </row>
        <row r="158">
          <cell r="O158">
            <v>278.78960999999998</v>
          </cell>
        </row>
        <row r="160">
          <cell r="O160">
            <v>278.78960999999998</v>
          </cell>
        </row>
        <row r="162">
          <cell r="O162">
            <v>0.75200076502133695</v>
          </cell>
        </row>
        <row r="165">
          <cell r="O165">
            <v>0.75343553872039992</v>
          </cell>
        </row>
        <row r="166">
          <cell r="O166" t="str">
            <v>--</v>
          </cell>
        </row>
        <row r="167">
          <cell r="O167">
            <v>0.75200076502133695</v>
          </cell>
        </row>
        <row r="168">
          <cell r="O168" t="str">
            <v>--</v>
          </cell>
        </row>
        <row r="169">
          <cell r="O169">
            <v>1.2343458095691493</v>
          </cell>
        </row>
        <row r="170">
          <cell r="O170">
            <v>259.27433730000001</v>
          </cell>
        </row>
        <row r="171">
          <cell r="O171">
            <v>0.93</v>
          </cell>
        </row>
        <row r="172">
          <cell r="O172">
            <v>9.8835184260647635E-2</v>
          </cell>
        </row>
        <row r="173">
          <cell r="O173">
            <v>1.2367008695444779</v>
          </cell>
        </row>
        <row r="181">
          <cell r="O181">
            <v>0.51651160413045694</v>
          </cell>
        </row>
        <row r="182">
          <cell r="O182">
            <v>0.11632757386770269</v>
          </cell>
        </row>
        <row r="183">
          <cell r="O183">
            <v>0.17339740312851448</v>
          </cell>
        </row>
        <row r="184">
          <cell r="O184">
            <v>8.6903179633984251E-2</v>
          </cell>
        </row>
        <row r="185">
          <cell r="O185" t="e">
            <v>#VALUE!</v>
          </cell>
        </row>
        <row r="186">
          <cell r="O186">
            <v>3.1080666598507285E-2</v>
          </cell>
        </row>
        <row r="187">
          <cell r="O187" t="e">
            <v>#VALUE!</v>
          </cell>
        </row>
        <row r="188">
          <cell r="O188">
            <v>3.7317247725181475E-2</v>
          </cell>
        </row>
        <row r="189">
          <cell r="O189">
            <v>2.3821695123198032E-2</v>
          </cell>
        </row>
        <row r="190">
          <cell r="O190">
            <v>1.7176157857069826E-2</v>
          </cell>
        </row>
        <row r="192">
          <cell r="O192">
            <v>7.8315100705449336E-2</v>
          </cell>
        </row>
        <row r="194">
          <cell r="O194" t="e">
            <v>#VALUE!</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OXY"/>
      <sheetName val="CashFlow"/>
      <sheetName val="BalanceSheet"/>
      <sheetName val="E&amp;P"/>
      <sheetName val="Model for comment"/>
      <sheetName val="Geographical Breakdown"/>
      <sheetName val="Sensitivity"/>
      <sheetName val="Model"/>
      <sheetName val="UpstreamTable"/>
      <sheetName val="Prod Profile"/>
      <sheetName val="Consolidated"/>
      <sheetName val="ww"/>
      <sheetName val="well stats"/>
      <sheetName val="Chart1"/>
      <sheetName val="DCF"/>
      <sheetName val="Summary Stats"/>
      <sheetName val="Variance"/>
      <sheetName val="Balan+A!$A$133"/>
      <sheetName val="$A$146ceSheet"/>
      <sheetName val="Model Introduction"/>
      <sheetName val="Subs"/>
      <sheetName val="NAV"/>
      <sheetName val="PNH Rev"/>
      <sheetName val="Guidance and 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
      <sheetName val="Upload Sheet"/>
      <sheetName val="Main"/>
      <sheetName val="Model"/>
      <sheetName val="Valuation"/>
      <sheetName val="Capitalization"/>
      <sheetName val="M&amp;A"/>
      <sheetName val="Charts"/>
      <sheetName val="Formatted"/>
      <sheetName val="Mktg Deck"/>
      <sheetName val="Insiders"/>
      <sheetName val="Data Validation"/>
      <sheetName val="Disclosu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iQ ML_Model_Summary"/>
      <sheetName val="QTR-EPS"/>
      <sheetName val="YR-EPS"/>
      <sheetName val="QTR-REV"/>
      <sheetName val="YR-REV"/>
      <sheetName val="NPC"/>
      <sheetName val="IH"/>
      <sheetName val="Narcolepsy"/>
      <sheetName val="ADHD"/>
      <sheetName val="BAL-CF"/>
      <sheetName val="___"/>
      <sheetName val="DCF_1yr"/>
      <sheetName val="QTR_GAAP"/>
      <sheetName val="DCF_1yr scen"/>
      <sheetName val="Var"/>
      <sheetName val="CG vs. Con"/>
      <sheetName val="DCF-scenario"/>
      <sheetName val="Pipeline"/>
      <sheetName val="NPC data"/>
      <sheetName val="NPC P2-3"/>
      <sheetName val="AASM"/>
      <sheetName val="FDA Concerns"/>
      <sheetName val="Miglustat Sales"/>
      <sheetName val="IH data"/>
      <sheetName val="Sleep Sales"/>
      <sheetName val="Management"/>
      <sheetName val="Agreements"/>
      <sheetName val="Stock Chart"/>
      <sheetName val="Upload Sheet"/>
      <sheetName val="Data Validation"/>
      <sheetName val="Product NPV-old"/>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Entry Area"/>
      <sheetName val="Swap Portfolio"/>
      <sheetName val="Option Portfolio"/>
      <sheetName val="Bond Portfolio"/>
      <sheetName val="Analytics"/>
      <sheetName val="TradeInputs"/>
      <sheetName val="Charts"/>
      <sheetName val="Mod_Open"/>
      <sheetName val="Mod_Output"/>
      <sheetName val="Mod_Swap"/>
      <sheetName val="Mod_Bond"/>
      <sheetName val="Mod_Option"/>
      <sheetName val="DAddTrade"/>
      <sheetName val="DInput1"/>
      <sheetName val="DSwapInput2"/>
      <sheetName val="DSwapInput2b"/>
      <sheetName val="DSwapInput3"/>
      <sheetName val="DBondInput2"/>
      <sheetName val="DOptionInput1"/>
      <sheetName val="DOptionInput2"/>
      <sheetName val="DOptionInput3"/>
      <sheetName val="DDeleteTrade"/>
      <sheetName val="DAnalyze1"/>
      <sheetName val="DCashFlows"/>
      <sheetName val="DPrint"/>
      <sheetName val="DAnalyze2"/>
      <sheetName val="DAnalyze3"/>
      <sheetName val="DBreakeven"/>
    </sheetNames>
    <sheetDataSet>
      <sheetData sheetId="0"/>
      <sheetData sheetId="1">
        <row r="1">
          <cell r="C1" t="str">
            <v>Barclays Capital Portfolio Management Model - Entry Area</v>
          </cell>
        </row>
        <row r="2">
          <cell r="C2" t="str">
            <v>Valuation Date</v>
          </cell>
          <cell r="E2">
            <v>1</v>
          </cell>
          <cell r="F2">
            <v>2</v>
          </cell>
          <cell r="G2">
            <v>3</v>
          </cell>
          <cell r="H2">
            <v>4</v>
          </cell>
          <cell r="I2">
            <v>5</v>
          </cell>
          <cell r="J2">
            <v>6</v>
          </cell>
          <cell r="K2">
            <v>7</v>
          </cell>
          <cell r="L2">
            <v>8</v>
          </cell>
        </row>
        <row r="3">
          <cell r="C3">
            <v>39262</v>
          </cell>
          <cell r="E3" t="str">
            <v>EUR</v>
          </cell>
          <cell r="F3" t="str">
            <v>USD</v>
          </cell>
        </row>
        <row r="4">
          <cell r="C4" t="str">
            <v>Updated as of</v>
          </cell>
          <cell r="E4">
            <v>39262</v>
          </cell>
          <cell r="F4">
            <v>39262</v>
          </cell>
        </row>
        <row r="5">
          <cell r="C5" t="str">
            <v>FX Rate Inputs</v>
          </cell>
        </row>
        <row r="6">
          <cell r="C6" t="str">
            <v>FX rate</v>
          </cell>
          <cell r="E6">
            <v>1</v>
          </cell>
          <cell r="F6">
            <v>0.74332862558537127</v>
          </cell>
        </row>
        <row r="7">
          <cell r="C7" t="str">
            <v>Convention Input</v>
          </cell>
          <cell r="F7">
            <v>2</v>
          </cell>
          <cell r="G7">
            <v>1</v>
          </cell>
          <cell r="H7">
            <v>1</v>
          </cell>
          <cell r="I7">
            <v>1</v>
          </cell>
          <cell r="J7">
            <v>1</v>
          </cell>
          <cell r="K7">
            <v>1</v>
          </cell>
          <cell r="L7">
            <v>1</v>
          </cell>
        </row>
        <row r="8">
          <cell r="C8" t="str">
            <v>per EUR</v>
          </cell>
          <cell r="E8">
            <v>1</v>
          </cell>
          <cell r="F8">
            <v>1.3452999999999999</v>
          </cell>
          <cell r="G8">
            <v>0</v>
          </cell>
          <cell r="H8">
            <v>0</v>
          </cell>
          <cell r="I8">
            <v>0</v>
          </cell>
          <cell r="J8">
            <v>0</v>
          </cell>
          <cell r="K8">
            <v>0</v>
          </cell>
          <cell r="L8">
            <v>0</v>
          </cell>
        </row>
        <row r="9">
          <cell r="C9" t="str">
            <v>LIBOR Rate Inputs</v>
          </cell>
        </row>
        <row r="10">
          <cell r="C10" t="str">
            <v>1M LIBOR</v>
          </cell>
          <cell r="E10">
            <v>4.1139999999999999</v>
          </cell>
          <cell r="F10">
            <v>5.32</v>
          </cell>
        </row>
        <row r="11">
          <cell r="C11" t="str">
            <v>3M LIBOR</v>
          </cell>
          <cell r="E11">
            <v>4.1719999999999997</v>
          </cell>
          <cell r="F11">
            <v>5.36</v>
          </cell>
        </row>
        <row r="12">
          <cell r="C12" t="str">
            <v>6M LIBOR</v>
          </cell>
          <cell r="E12">
            <v>4.3129999999999997</v>
          </cell>
          <cell r="F12">
            <v>5.38</v>
          </cell>
        </row>
        <row r="13">
          <cell r="C13" t="str">
            <v>12M LIBOR</v>
          </cell>
          <cell r="E13">
            <v>4.5250000000000004</v>
          </cell>
          <cell r="F13">
            <v>5.4037499999999996</v>
          </cell>
        </row>
        <row r="14">
          <cell r="C14" t="str">
            <v>Day Count Input</v>
          </cell>
          <cell r="E14">
            <v>1</v>
          </cell>
          <cell r="F14">
            <v>1</v>
          </cell>
        </row>
        <row r="15">
          <cell r="E15" t="str">
            <v>Act/360</v>
          </cell>
          <cell r="F15" t="str">
            <v>Act/360</v>
          </cell>
          <cell r="G15" t="str">
            <v>None</v>
          </cell>
          <cell r="H15" t="str">
            <v>None</v>
          </cell>
          <cell r="I15" t="str">
            <v>None</v>
          </cell>
          <cell r="J15" t="str">
            <v>None</v>
          </cell>
          <cell r="K15" t="str">
            <v>None</v>
          </cell>
          <cell r="L15" t="str">
            <v>None</v>
          </cell>
        </row>
        <row r="16">
          <cell r="C16" t="str">
            <v>Swap Rate Inputs</v>
          </cell>
        </row>
        <row r="17">
          <cell r="C17" t="str">
            <v>2 Yr Swap</v>
          </cell>
          <cell r="E17">
            <v>4.718</v>
          </cell>
          <cell r="F17">
            <v>5.4080000000000004</v>
          </cell>
        </row>
        <row r="18">
          <cell r="C18" t="str">
            <v>3 Yr Swap</v>
          </cell>
          <cell r="E18">
            <v>4.7530000000000001</v>
          </cell>
          <cell r="F18">
            <v>5.4429999999999996</v>
          </cell>
        </row>
        <row r="19">
          <cell r="C19" t="str">
            <v>4 Yr Swap</v>
          </cell>
          <cell r="E19">
            <v>4.7720000000000002</v>
          </cell>
          <cell r="F19">
            <v>5.4930000000000003</v>
          </cell>
        </row>
        <row r="20">
          <cell r="C20" t="str">
            <v>5 Yr Swap</v>
          </cell>
          <cell r="E20">
            <v>4.79</v>
          </cell>
          <cell r="F20">
            <v>5.5380000000000003</v>
          </cell>
        </row>
        <row r="21">
          <cell r="C21" t="str">
            <v>7 Yr Swap</v>
          </cell>
          <cell r="E21">
            <v>4.82</v>
          </cell>
          <cell r="F21">
            <v>5.6230000000000002</v>
          </cell>
        </row>
        <row r="22">
          <cell r="C22" t="str">
            <v>10 Yr Swap</v>
          </cell>
          <cell r="E22">
            <v>4.875</v>
          </cell>
          <cell r="F22">
            <v>5.7210000000000001</v>
          </cell>
        </row>
        <row r="23">
          <cell r="C23" t="str">
            <v>12 Yr Swap</v>
          </cell>
          <cell r="E23">
            <v>4.9139999999999997</v>
          </cell>
          <cell r="F23">
            <v>5.77</v>
          </cell>
        </row>
        <row r="24">
          <cell r="C24" t="str">
            <v>15 Yr Swap</v>
          </cell>
          <cell r="E24">
            <v>4.9589999999999996</v>
          </cell>
          <cell r="F24">
            <v>5.819</v>
          </cell>
        </row>
        <row r="25">
          <cell r="C25" t="str">
            <v>Day Count Input</v>
          </cell>
          <cell r="E25">
            <v>1</v>
          </cell>
          <cell r="F25">
            <v>1</v>
          </cell>
        </row>
        <row r="26">
          <cell r="E26" t="str">
            <v>30/360,A</v>
          </cell>
          <cell r="F26" t="str">
            <v>30/360,A</v>
          </cell>
          <cell r="G26" t="str">
            <v>None</v>
          </cell>
          <cell r="H26" t="str">
            <v>None</v>
          </cell>
          <cell r="I26" t="str">
            <v>None</v>
          </cell>
          <cell r="J26" t="str">
            <v>None</v>
          </cell>
          <cell r="K26" t="str">
            <v>None</v>
          </cell>
          <cell r="L26" t="str">
            <v>None</v>
          </cell>
        </row>
        <row r="27">
          <cell r="C27" t="str">
            <v>Cap Volatility Inputs</v>
          </cell>
        </row>
        <row r="28">
          <cell r="C28" t="str">
            <v>1 Yr</v>
          </cell>
          <cell r="E28">
            <v>26</v>
          </cell>
        </row>
        <row r="29">
          <cell r="C29" t="str">
            <v>2 Yr</v>
          </cell>
          <cell r="E29">
            <v>28.8</v>
          </cell>
        </row>
        <row r="30">
          <cell r="C30" t="str">
            <v>3 Yr</v>
          </cell>
          <cell r="E30">
            <v>26.9</v>
          </cell>
        </row>
        <row r="31">
          <cell r="C31" t="str">
            <v>4 yr</v>
          </cell>
          <cell r="E31">
            <v>24.4</v>
          </cell>
        </row>
        <row r="32">
          <cell r="C32" t="str">
            <v>5 Yr</v>
          </cell>
          <cell r="E32">
            <v>22.5</v>
          </cell>
        </row>
        <row r="33">
          <cell r="C33" t="str">
            <v>7 Yr</v>
          </cell>
          <cell r="E33">
            <v>19.5</v>
          </cell>
        </row>
        <row r="34">
          <cell r="C34" t="str">
            <v>10 Yr</v>
          </cell>
          <cell r="E34">
            <v>16.8</v>
          </cell>
        </row>
        <row r="35">
          <cell r="C35" t="str">
            <v>30 yr</v>
          </cell>
          <cell r="E35">
            <v>12.5</v>
          </cell>
        </row>
        <row r="37">
          <cell r="C37" t="str">
            <v>Data Sources</v>
          </cell>
        </row>
        <row r="38">
          <cell r="C38" t="str">
            <v>Spot FX:</v>
          </cell>
          <cell r="E38" t="str">
            <v>ECB / Bloomberg</v>
          </cell>
          <cell r="L38" t="str">
            <v xml:space="preserve"> </v>
          </cell>
        </row>
        <row r="39">
          <cell r="C39" t="str">
            <v>LIBOR Rates:</v>
          </cell>
          <cell r="E39" t="str">
            <v>EURIBOR (EBF go) / LIBOR (BBAM go)</v>
          </cell>
        </row>
        <row r="40">
          <cell r="C40" t="str">
            <v>Swap Rates:</v>
          </cell>
          <cell r="E40" t="str">
            <v xml:space="preserve">ICAP go,  ICAE go, </v>
          </cell>
          <cell r="L40" t="str">
            <v xml:space="preserve"> </v>
          </cell>
        </row>
        <row r="41">
          <cell r="C41" t="str">
            <v>Volatility Rates:</v>
          </cell>
          <cell r="E41" t="str">
            <v>VCAP go</v>
          </cell>
          <cell r="L41" t="str">
            <v xml:space="preserve"> </v>
          </cell>
        </row>
        <row r="44">
          <cell r="C44" t="str">
            <v>Calculation Table</v>
          </cell>
        </row>
        <row r="46">
          <cell r="C46" t="str">
            <v>1M LIBOR</v>
          </cell>
          <cell r="E46">
            <v>0</v>
          </cell>
          <cell r="F46" t="b">
            <v>0</v>
          </cell>
          <cell r="G46" t="b">
            <v>0</v>
          </cell>
          <cell r="H46" t="b">
            <v>0</v>
          </cell>
          <cell r="I46" t="b">
            <v>0</v>
          </cell>
          <cell r="J46" t="b">
            <v>0</v>
          </cell>
          <cell r="K46" t="b">
            <v>0</v>
          </cell>
          <cell r="L46" t="b">
            <v>0</v>
          </cell>
        </row>
        <row r="47">
          <cell r="C47" t="str">
            <v>3M LIBOR</v>
          </cell>
          <cell r="E47">
            <v>0</v>
          </cell>
          <cell r="F47" t="b">
            <v>0</v>
          </cell>
          <cell r="G47" t="b">
            <v>0</v>
          </cell>
          <cell r="H47" t="b">
            <v>0</v>
          </cell>
          <cell r="I47" t="b">
            <v>0</v>
          </cell>
          <cell r="J47" t="b">
            <v>0</v>
          </cell>
          <cell r="K47" t="b">
            <v>0</v>
          </cell>
          <cell r="L47" t="b">
            <v>0</v>
          </cell>
        </row>
        <row r="48">
          <cell r="C48" t="str">
            <v>6M LIBOR</v>
          </cell>
          <cell r="E48">
            <v>0</v>
          </cell>
          <cell r="F48" t="b">
            <v>0</v>
          </cell>
          <cell r="G48" t="b">
            <v>0</v>
          </cell>
          <cell r="H48" t="b">
            <v>0</v>
          </cell>
          <cell r="I48" t="b">
            <v>0</v>
          </cell>
          <cell r="J48" t="b">
            <v>0</v>
          </cell>
          <cell r="K48" t="b">
            <v>0</v>
          </cell>
          <cell r="L48" t="b">
            <v>0</v>
          </cell>
        </row>
        <row r="49">
          <cell r="C49" t="str">
            <v>12M LIBOR</v>
          </cell>
          <cell r="E49">
            <v>0</v>
          </cell>
          <cell r="F49" t="b">
            <v>0</v>
          </cell>
          <cell r="G49" t="b">
            <v>0</v>
          </cell>
          <cell r="H49" t="b">
            <v>0</v>
          </cell>
          <cell r="I49" t="b">
            <v>0</v>
          </cell>
          <cell r="J49" t="b">
            <v>0</v>
          </cell>
          <cell r="K49" t="b">
            <v>0</v>
          </cell>
          <cell r="L49" t="b">
            <v>0</v>
          </cell>
        </row>
        <row r="50">
          <cell r="C50" t="str">
            <v>2 Yr Swap</v>
          </cell>
          <cell r="E50">
            <v>0</v>
          </cell>
          <cell r="F50" t="b">
            <v>0</v>
          </cell>
          <cell r="G50" t="b">
            <v>0</v>
          </cell>
          <cell r="H50" t="b">
            <v>0</v>
          </cell>
          <cell r="I50" t="b">
            <v>0</v>
          </cell>
          <cell r="J50" t="b">
            <v>0</v>
          </cell>
          <cell r="K50" t="b">
            <v>0</v>
          </cell>
          <cell r="L50" t="b">
            <v>0</v>
          </cell>
        </row>
        <row r="51">
          <cell r="C51" t="str">
            <v>3 Yr Swap</v>
          </cell>
          <cell r="E51">
            <v>0</v>
          </cell>
          <cell r="F51" t="b">
            <v>0</v>
          </cell>
          <cell r="G51" t="b">
            <v>0</v>
          </cell>
          <cell r="H51" t="b">
            <v>0</v>
          </cell>
          <cell r="I51" t="b">
            <v>0</v>
          </cell>
          <cell r="J51" t="b">
            <v>0</v>
          </cell>
          <cell r="K51" t="b">
            <v>0</v>
          </cell>
          <cell r="L51" t="b">
            <v>0</v>
          </cell>
        </row>
        <row r="52">
          <cell r="C52" t="str">
            <v>4 Yr Swap</v>
          </cell>
          <cell r="E52">
            <v>0</v>
          </cell>
          <cell r="F52" t="b">
            <v>0</v>
          </cell>
          <cell r="G52" t="b">
            <v>0</v>
          </cell>
          <cell r="H52" t="b">
            <v>0</v>
          </cell>
          <cell r="I52" t="b">
            <v>0</v>
          </cell>
          <cell r="J52" t="b">
            <v>0</v>
          </cell>
          <cell r="K52" t="b">
            <v>0</v>
          </cell>
          <cell r="L52" t="b">
            <v>0</v>
          </cell>
        </row>
        <row r="53">
          <cell r="C53" t="str">
            <v>5 Yr Swap</v>
          </cell>
          <cell r="E53">
            <v>0</v>
          </cell>
          <cell r="F53" t="b">
            <v>0</v>
          </cell>
          <cell r="G53" t="b">
            <v>0</v>
          </cell>
          <cell r="H53" t="b">
            <v>0</v>
          </cell>
          <cell r="I53" t="b">
            <v>0</v>
          </cell>
          <cell r="J53" t="b">
            <v>0</v>
          </cell>
          <cell r="K53" t="b">
            <v>0</v>
          </cell>
          <cell r="L53" t="b">
            <v>0</v>
          </cell>
        </row>
        <row r="54">
          <cell r="C54" t="str">
            <v>7 Yr Swap</v>
          </cell>
          <cell r="E54">
            <v>0</v>
          </cell>
          <cell r="F54" t="b">
            <v>0</v>
          </cell>
          <cell r="G54" t="b">
            <v>0</v>
          </cell>
          <cell r="H54" t="b">
            <v>0</v>
          </cell>
          <cell r="I54" t="b">
            <v>0</v>
          </cell>
          <cell r="J54" t="b">
            <v>0</v>
          </cell>
          <cell r="K54" t="b">
            <v>0</v>
          </cell>
          <cell r="L54" t="b">
            <v>0</v>
          </cell>
        </row>
        <row r="55">
          <cell r="C55" t="str">
            <v>10 Yr Swap</v>
          </cell>
          <cell r="E55">
            <v>0</v>
          </cell>
          <cell r="F55" t="b">
            <v>0</v>
          </cell>
          <cell r="G55" t="b">
            <v>0</v>
          </cell>
          <cell r="H55" t="b">
            <v>0</v>
          </cell>
          <cell r="I55" t="b">
            <v>0</v>
          </cell>
          <cell r="J55" t="b">
            <v>0</v>
          </cell>
          <cell r="K55" t="b">
            <v>0</v>
          </cell>
          <cell r="L55" t="b">
            <v>0</v>
          </cell>
        </row>
        <row r="56">
          <cell r="C56" t="str">
            <v>15 Yr Swap</v>
          </cell>
          <cell r="E56">
            <v>0</v>
          </cell>
          <cell r="F56" t="b">
            <v>0</v>
          </cell>
          <cell r="G56" t="b">
            <v>0</v>
          </cell>
          <cell r="H56" t="b">
            <v>0</v>
          </cell>
          <cell r="I56" t="b">
            <v>0</v>
          </cell>
          <cell r="J56" t="b">
            <v>0</v>
          </cell>
          <cell r="K56" t="b">
            <v>0</v>
          </cell>
          <cell r="L56" t="b">
            <v>0</v>
          </cell>
        </row>
        <row r="57">
          <cell r="C57" t="str">
            <v>30 Yr Swap</v>
          </cell>
          <cell r="E57">
            <v>0</v>
          </cell>
          <cell r="F57" t="b">
            <v>0</v>
          </cell>
          <cell r="G57" t="b">
            <v>0</v>
          </cell>
          <cell r="H57" t="b">
            <v>0</v>
          </cell>
          <cell r="I57" t="b">
            <v>0</v>
          </cell>
          <cell r="J57" t="b">
            <v>0</v>
          </cell>
          <cell r="K57" t="b">
            <v>0</v>
          </cell>
          <cell r="L57" t="b">
            <v>0</v>
          </cell>
        </row>
        <row r="58">
          <cell r="C58" t="str">
            <v>Volatility</v>
          </cell>
          <cell r="E58">
            <v>0</v>
          </cell>
          <cell r="F58" t="b">
            <v>0</v>
          </cell>
          <cell r="G58" t="b">
            <v>0</v>
          </cell>
          <cell r="H58" t="b">
            <v>0</v>
          </cell>
          <cell r="I58" t="b">
            <v>0</v>
          </cell>
          <cell r="J58" t="b">
            <v>0</v>
          </cell>
          <cell r="K58" t="b">
            <v>0</v>
          </cell>
          <cell r="L58" t="b">
            <v>0</v>
          </cell>
        </row>
        <row r="59">
          <cell r="C59" t="str">
            <v>FX Rate</v>
          </cell>
          <cell r="E59">
            <v>0</v>
          </cell>
          <cell r="F59">
            <v>0</v>
          </cell>
          <cell r="G59">
            <v>0</v>
          </cell>
          <cell r="H59">
            <v>0</v>
          </cell>
          <cell r="I59">
            <v>0</v>
          </cell>
          <cell r="J59">
            <v>0</v>
          </cell>
          <cell r="K59">
            <v>0</v>
          </cell>
          <cell r="L59">
            <v>0</v>
          </cell>
        </row>
        <row r="306">
          <cell r="B306">
            <v>1</v>
          </cell>
          <cell r="C306">
            <v>39262</v>
          </cell>
          <cell r="D306">
            <v>1</v>
          </cell>
          <cell r="E306">
            <v>0.26</v>
          </cell>
          <cell r="F306">
            <v>0</v>
          </cell>
          <cell r="G306">
            <v>0</v>
          </cell>
          <cell r="H306">
            <v>0</v>
          </cell>
          <cell r="I306">
            <v>0</v>
          </cell>
          <cell r="J306">
            <v>0</v>
          </cell>
          <cell r="K306">
            <v>0</v>
          </cell>
          <cell r="L306">
            <v>0</v>
          </cell>
        </row>
        <row r="307">
          <cell r="B307">
            <v>2</v>
          </cell>
          <cell r="C307">
            <v>39292</v>
          </cell>
          <cell r="D307">
            <v>2</v>
          </cell>
          <cell r="E307">
            <v>0.26</v>
          </cell>
          <cell r="F307">
            <v>0</v>
          </cell>
          <cell r="G307">
            <v>0</v>
          </cell>
          <cell r="H307">
            <v>0</v>
          </cell>
          <cell r="I307">
            <v>0</v>
          </cell>
          <cell r="J307">
            <v>0</v>
          </cell>
          <cell r="K307">
            <v>0</v>
          </cell>
          <cell r="L307">
            <v>0</v>
          </cell>
        </row>
        <row r="308">
          <cell r="B308">
            <v>3</v>
          </cell>
          <cell r="C308">
            <v>39354</v>
          </cell>
          <cell r="D308">
            <v>3</v>
          </cell>
          <cell r="E308">
            <v>0.26</v>
          </cell>
          <cell r="F308">
            <v>0</v>
          </cell>
          <cell r="G308">
            <v>0</v>
          </cell>
          <cell r="H308">
            <v>0</v>
          </cell>
          <cell r="I308">
            <v>0</v>
          </cell>
          <cell r="J308">
            <v>0</v>
          </cell>
          <cell r="K308">
            <v>0</v>
          </cell>
          <cell r="L308">
            <v>0</v>
          </cell>
        </row>
        <row r="309">
          <cell r="B309">
            <v>4</v>
          </cell>
          <cell r="C309">
            <v>39445</v>
          </cell>
          <cell r="D309">
            <v>4</v>
          </cell>
          <cell r="E309">
            <v>0.26</v>
          </cell>
          <cell r="F309">
            <v>0</v>
          </cell>
          <cell r="G309">
            <v>0</v>
          </cell>
          <cell r="H309">
            <v>0</v>
          </cell>
          <cell r="I309">
            <v>0</v>
          </cell>
          <cell r="J309">
            <v>0</v>
          </cell>
          <cell r="K309">
            <v>0</v>
          </cell>
          <cell r="L309">
            <v>0</v>
          </cell>
        </row>
        <row r="310">
          <cell r="B310">
            <v>5</v>
          </cell>
          <cell r="C310">
            <v>39628</v>
          </cell>
          <cell r="D310">
            <v>5</v>
          </cell>
          <cell r="E310">
            <v>0.26</v>
          </cell>
          <cell r="F310">
            <v>0</v>
          </cell>
          <cell r="G310">
            <v>0</v>
          </cell>
          <cell r="H310">
            <v>0</v>
          </cell>
          <cell r="I310">
            <v>0</v>
          </cell>
          <cell r="J310">
            <v>0</v>
          </cell>
          <cell r="K310">
            <v>0</v>
          </cell>
          <cell r="L310">
            <v>0</v>
          </cell>
        </row>
        <row r="311">
          <cell r="B311">
            <v>6</v>
          </cell>
          <cell r="C311">
            <v>39811</v>
          </cell>
          <cell r="D311">
            <v>6</v>
          </cell>
          <cell r="E311">
            <v>0.30200000000000005</v>
          </cell>
          <cell r="F311">
            <v>0</v>
          </cell>
          <cell r="G311">
            <v>0</v>
          </cell>
          <cell r="H311">
            <v>0</v>
          </cell>
          <cell r="I311">
            <v>0</v>
          </cell>
          <cell r="J311">
            <v>0</v>
          </cell>
          <cell r="K311">
            <v>0</v>
          </cell>
          <cell r="L311">
            <v>0</v>
          </cell>
        </row>
        <row r="312">
          <cell r="B312">
            <v>7</v>
          </cell>
          <cell r="C312">
            <v>39993</v>
          </cell>
          <cell r="D312">
            <v>7</v>
          </cell>
          <cell r="E312">
            <v>0.33000000000000007</v>
          </cell>
          <cell r="F312">
            <v>0</v>
          </cell>
          <cell r="G312">
            <v>0</v>
          </cell>
          <cell r="H312">
            <v>0</v>
          </cell>
          <cell r="I312">
            <v>0</v>
          </cell>
          <cell r="J312">
            <v>0</v>
          </cell>
          <cell r="K312">
            <v>0</v>
          </cell>
          <cell r="L312">
            <v>0</v>
          </cell>
        </row>
        <row r="313">
          <cell r="B313">
            <v>8</v>
          </cell>
          <cell r="C313">
            <v>40176</v>
          </cell>
          <cell r="D313">
            <v>8</v>
          </cell>
          <cell r="E313">
            <v>0.24049999999999971</v>
          </cell>
          <cell r="F313">
            <v>0</v>
          </cell>
          <cell r="G313">
            <v>0</v>
          </cell>
          <cell r="H313">
            <v>0</v>
          </cell>
          <cell r="I313">
            <v>0</v>
          </cell>
          <cell r="J313">
            <v>0</v>
          </cell>
          <cell r="K313">
            <v>0</v>
          </cell>
          <cell r="L313">
            <v>0</v>
          </cell>
        </row>
        <row r="314">
          <cell r="B314">
            <v>9</v>
          </cell>
          <cell r="C314">
            <v>40358</v>
          </cell>
          <cell r="D314">
            <v>9</v>
          </cell>
          <cell r="E314">
            <v>0.22150000000000003</v>
          </cell>
          <cell r="F314">
            <v>0</v>
          </cell>
          <cell r="G314">
            <v>0</v>
          </cell>
          <cell r="H314">
            <v>0</v>
          </cell>
          <cell r="I314">
            <v>0</v>
          </cell>
          <cell r="J314">
            <v>0</v>
          </cell>
          <cell r="K314">
            <v>0</v>
          </cell>
          <cell r="L314">
            <v>0</v>
          </cell>
        </row>
        <row r="315">
          <cell r="B315">
            <v>10</v>
          </cell>
          <cell r="C315">
            <v>40541</v>
          </cell>
          <cell r="D315">
            <v>10</v>
          </cell>
          <cell r="E315">
            <v>0.18149999999999977</v>
          </cell>
          <cell r="F315">
            <v>0</v>
          </cell>
          <cell r="G315">
            <v>0</v>
          </cell>
          <cell r="H315">
            <v>0</v>
          </cell>
          <cell r="I315">
            <v>0</v>
          </cell>
          <cell r="J315">
            <v>0</v>
          </cell>
          <cell r="K315">
            <v>0</v>
          </cell>
          <cell r="L315">
            <v>0</v>
          </cell>
        </row>
        <row r="316">
          <cell r="B316">
            <v>11</v>
          </cell>
          <cell r="C316">
            <v>40723</v>
          </cell>
          <cell r="D316">
            <v>11</v>
          </cell>
          <cell r="E316">
            <v>0.15650000000000031</v>
          </cell>
          <cell r="F316">
            <v>0</v>
          </cell>
          <cell r="G316">
            <v>0</v>
          </cell>
          <cell r="H316">
            <v>0</v>
          </cell>
          <cell r="I316">
            <v>0</v>
          </cell>
          <cell r="J316">
            <v>0</v>
          </cell>
          <cell r="K316">
            <v>0</v>
          </cell>
          <cell r="L316">
            <v>0</v>
          </cell>
        </row>
        <row r="317">
          <cell r="B317">
            <v>12</v>
          </cell>
          <cell r="C317">
            <v>40906</v>
          </cell>
          <cell r="D317">
            <v>12</v>
          </cell>
          <cell r="E317">
            <v>0.15850000000000009</v>
          </cell>
          <cell r="F317">
            <v>0</v>
          </cell>
          <cell r="G317">
            <v>0</v>
          </cell>
          <cell r="H317">
            <v>0</v>
          </cell>
          <cell r="I317">
            <v>0</v>
          </cell>
          <cell r="J317">
            <v>0</v>
          </cell>
          <cell r="K317">
            <v>0</v>
          </cell>
          <cell r="L317">
            <v>0</v>
          </cell>
        </row>
        <row r="318">
          <cell r="B318">
            <v>13</v>
          </cell>
          <cell r="C318">
            <v>41089</v>
          </cell>
          <cell r="D318">
            <v>13</v>
          </cell>
          <cell r="E318">
            <v>0.13949999999999996</v>
          </cell>
          <cell r="F318">
            <v>0</v>
          </cell>
          <cell r="G318">
            <v>0</v>
          </cell>
          <cell r="H318">
            <v>0</v>
          </cell>
          <cell r="I318">
            <v>0</v>
          </cell>
          <cell r="J318">
            <v>0</v>
          </cell>
          <cell r="K318">
            <v>0</v>
          </cell>
          <cell r="L318">
            <v>0</v>
          </cell>
        </row>
        <row r="319">
          <cell r="B319">
            <v>14</v>
          </cell>
          <cell r="C319">
            <v>41272</v>
          </cell>
          <cell r="D319">
            <v>14</v>
          </cell>
          <cell r="E319">
            <v>0.14250000000000007</v>
          </cell>
          <cell r="F319">
            <v>0</v>
          </cell>
          <cell r="G319">
            <v>0</v>
          </cell>
          <cell r="H319">
            <v>0</v>
          </cell>
          <cell r="I319">
            <v>0</v>
          </cell>
          <cell r="J319">
            <v>0</v>
          </cell>
          <cell r="K319">
            <v>0</v>
          </cell>
          <cell r="L319">
            <v>0</v>
          </cell>
        </row>
        <row r="320">
          <cell r="B320">
            <v>15</v>
          </cell>
          <cell r="C320">
            <v>41454</v>
          </cell>
          <cell r="D320">
            <v>15</v>
          </cell>
          <cell r="E320">
            <v>0.12750000000000039</v>
          </cell>
          <cell r="F320">
            <v>0</v>
          </cell>
          <cell r="G320">
            <v>0</v>
          </cell>
          <cell r="H320">
            <v>0</v>
          </cell>
          <cell r="I320">
            <v>0</v>
          </cell>
          <cell r="J320">
            <v>0</v>
          </cell>
          <cell r="K320">
            <v>0</v>
          </cell>
          <cell r="L320">
            <v>0</v>
          </cell>
        </row>
        <row r="321">
          <cell r="B321">
            <v>16</v>
          </cell>
          <cell r="C321">
            <v>41637</v>
          </cell>
          <cell r="D321">
            <v>16</v>
          </cell>
          <cell r="E321">
            <v>0.11249999999999982</v>
          </cell>
          <cell r="F321">
            <v>0</v>
          </cell>
          <cell r="G321">
            <v>0</v>
          </cell>
          <cell r="H321">
            <v>0</v>
          </cell>
          <cell r="I321">
            <v>0</v>
          </cell>
          <cell r="J321">
            <v>0</v>
          </cell>
          <cell r="K321">
            <v>0</v>
          </cell>
          <cell r="L321">
            <v>0</v>
          </cell>
        </row>
        <row r="322">
          <cell r="B322">
            <v>17</v>
          </cell>
          <cell r="C322">
            <v>41819</v>
          </cell>
          <cell r="D322">
            <v>17</v>
          </cell>
          <cell r="E322">
            <v>9.7499999999999698E-2</v>
          </cell>
          <cell r="F322">
            <v>0</v>
          </cell>
          <cell r="G322">
            <v>0</v>
          </cell>
          <cell r="H322">
            <v>0</v>
          </cell>
          <cell r="I322">
            <v>0</v>
          </cell>
          <cell r="J322">
            <v>0</v>
          </cell>
          <cell r="K322">
            <v>0</v>
          </cell>
          <cell r="L322">
            <v>0</v>
          </cell>
        </row>
        <row r="323">
          <cell r="B323">
            <v>18</v>
          </cell>
          <cell r="C323">
            <v>42002</v>
          </cell>
          <cell r="D323">
            <v>18</v>
          </cell>
          <cell r="E323">
            <v>0.12749999999999995</v>
          </cell>
          <cell r="F323">
            <v>0</v>
          </cell>
          <cell r="G323">
            <v>0</v>
          </cell>
          <cell r="H323">
            <v>0</v>
          </cell>
          <cell r="I323">
            <v>0</v>
          </cell>
          <cell r="J323">
            <v>0</v>
          </cell>
          <cell r="K323">
            <v>0</v>
          </cell>
          <cell r="L323">
            <v>0</v>
          </cell>
        </row>
        <row r="324">
          <cell r="B324">
            <v>19</v>
          </cell>
          <cell r="C324">
            <v>42184</v>
          </cell>
          <cell r="D324">
            <v>19</v>
          </cell>
          <cell r="E324">
            <v>0.11850000000000005</v>
          </cell>
          <cell r="F324">
            <v>0</v>
          </cell>
          <cell r="G324">
            <v>0</v>
          </cell>
          <cell r="H324">
            <v>0</v>
          </cell>
          <cell r="I324">
            <v>0</v>
          </cell>
          <cell r="J324">
            <v>0</v>
          </cell>
          <cell r="K324">
            <v>0</v>
          </cell>
          <cell r="L324">
            <v>0</v>
          </cell>
        </row>
        <row r="325">
          <cell r="B325">
            <v>20</v>
          </cell>
          <cell r="C325">
            <v>42367</v>
          </cell>
          <cell r="D325">
            <v>20</v>
          </cell>
          <cell r="E325">
            <v>0.10949999999999971</v>
          </cell>
          <cell r="F325">
            <v>0</v>
          </cell>
          <cell r="G325">
            <v>0</v>
          </cell>
          <cell r="H325">
            <v>0</v>
          </cell>
          <cell r="I325">
            <v>0</v>
          </cell>
          <cell r="J325">
            <v>0</v>
          </cell>
          <cell r="K325">
            <v>0</v>
          </cell>
          <cell r="L325">
            <v>0</v>
          </cell>
        </row>
        <row r="326">
          <cell r="B326">
            <v>21</v>
          </cell>
          <cell r="C326">
            <v>42550</v>
          </cell>
          <cell r="D326">
            <v>21</v>
          </cell>
          <cell r="E326">
            <v>0.10050000000000026</v>
          </cell>
          <cell r="F326">
            <v>0</v>
          </cell>
          <cell r="G326">
            <v>0</v>
          </cell>
          <cell r="H326">
            <v>0</v>
          </cell>
          <cell r="I326">
            <v>0</v>
          </cell>
          <cell r="J326">
            <v>0</v>
          </cell>
          <cell r="K326">
            <v>0</v>
          </cell>
          <cell r="L326">
            <v>0</v>
          </cell>
        </row>
        <row r="327">
          <cell r="B327">
            <v>22</v>
          </cell>
          <cell r="C327">
            <v>42733</v>
          </cell>
          <cell r="D327">
            <v>22</v>
          </cell>
          <cell r="E327">
            <v>9.1499999999999915E-2</v>
          </cell>
          <cell r="F327">
            <v>0</v>
          </cell>
          <cell r="G327">
            <v>0</v>
          </cell>
          <cell r="H327">
            <v>0</v>
          </cell>
          <cell r="I327">
            <v>0</v>
          </cell>
          <cell r="J327">
            <v>0</v>
          </cell>
          <cell r="K327">
            <v>0</v>
          </cell>
          <cell r="L327">
            <v>0</v>
          </cell>
        </row>
        <row r="328">
          <cell r="B328">
            <v>23</v>
          </cell>
          <cell r="C328">
            <v>42915</v>
          </cell>
          <cell r="D328">
            <v>23</v>
          </cell>
          <cell r="E328">
            <v>8.2500000000000462E-2</v>
          </cell>
          <cell r="F328">
            <v>0</v>
          </cell>
          <cell r="G328">
            <v>0</v>
          </cell>
          <cell r="H328">
            <v>0</v>
          </cell>
          <cell r="I328">
            <v>0</v>
          </cell>
          <cell r="J328">
            <v>0</v>
          </cell>
          <cell r="K328">
            <v>0</v>
          </cell>
          <cell r="L328">
            <v>0</v>
          </cell>
        </row>
        <row r="329">
          <cell r="B329">
            <v>24</v>
          </cell>
          <cell r="C329">
            <v>43098</v>
          </cell>
          <cell r="D329">
            <v>24</v>
          </cell>
          <cell r="E329">
            <v>0.14542499999999992</v>
          </cell>
          <cell r="F329">
            <v>0</v>
          </cell>
          <cell r="G329">
            <v>0</v>
          </cell>
          <cell r="H329">
            <v>0</v>
          </cell>
          <cell r="I329">
            <v>0</v>
          </cell>
          <cell r="J329">
            <v>0</v>
          </cell>
          <cell r="K329">
            <v>0</v>
          </cell>
          <cell r="L329">
            <v>0</v>
          </cell>
        </row>
        <row r="330">
          <cell r="B330">
            <v>25</v>
          </cell>
          <cell r="C330">
            <v>43280</v>
          </cell>
          <cell r="D330">
            <v>25</v>
          </cell>
          <cell r="E330">
            <v>0.14327500000000049</v>
          </cell>
          <cell r="F330">
            <v>0</v>
          </cell>
          <cell r="G330">
            <v>0</v>
          </cell>
          <cell r="H330">
            <v>0</v>
          </cell>
          <cell r="I330">
            <v>0</v>
          </cell>
          <cell r="J330">
            <v>0</v>
          </cell>
          <cell r="K330">
            <v>0</v>
          </cell>
          <cell r="L330">
            <v>0</v>
          </cell>
        </row>
        <row r="331">
          <cell r="B331">
            <v>26</v>
          </cell>
          <cell r="C331">
            <v>43463</v>
          </cell>
          <cell r="D331">
            <v>26</v>
          </cell>
          <cell r="E331">
            <v>0.14112500000000017</v>
          </cell>
          <cell r="F331">
            <v>0</v>
          </cell>
          <cell r="G331">
            <v>0</v>
          </cell>
          <cell r="H331">
            <v>0</v>
          </cell>
          <cell r="I331">
            <v>0</v>
          </cell>
          <cell r="J331">
            <v>0</v>
          </cell>
          <cell r="K331">
            <v>0</v>
          </cell>
          <cell r="L331">
            <v>0</v>
          </cell>
        </row>
        <row r="332">
          <cell r="B332">
            <v>27</v>
          </cell>
          <cell r="C332">
            <v>43645</v>
          </cell>
          <cell r="D332">
            <v>27</v>
          </cell>
          <cell r="E332">
            <v>0.13897499999999985</v>
          </cell>
          <cell r="F332">
            <v>0</v>
          </cell>
          <cell r="G332">
            <v>0</v>
          </cell>
          <cell r="H332">
            <v>0</v>
          </cell>
          <cell r="I332">
            <v>0</v>
          </cell>
          <cell r="J332">
            <v>0</v>
          </cell>
          <cell r="K332">
            <v>0</v>
          </cell>
          <cell r="L332">
            <v>0</v>
          </cell>
        </row>
        <row r="333">
          <cell r="B333">
            <v>28</v>
          </cell>
          <cell r="C333">
            <v>43828</v>
          </cell>
          <cell r="D333">
            <v>28</v>
          </cell>
          <cell r="E333">
            <v>0.13682500000000086</v>
          </cell>
          <cell r="F333">
            <v>0</v>
          </cell>
          <cell r="G333">
            <v>0</v>
          </cell>
          <cell r="H333">
            <v>0</v>
          </cell>
          <cell r="I333">
            <v>0</v>
          </cell>
          <cell r="J333">
            <v>0</v>
          </cell>
          <cell r="K333">
            <v>0</v>
          </cell>
          <cell r="L333">
            <v>0</v>
          </cell>
        </row>
        <row r="334">
          <cell r="B334">
            <v>29</v>
          </cell>
          <cell r="C334">
            <v>44011</v>
          </cell>
          <cell r="D334">
            <v>29</v>
          </cell>
          <cell r="E334">
            <v>0.13467499999999966</v>
          </cell>
          <cell r="F334">
            <v>0</v>
          </cell>
          <cell r="G334">
            <v>0</v>
          </cell>
          <cell r="H334">
            <v>0</v>
          </cell>
          <cell r="I334">
            <v>0</v>
          </cell>
          <cell r="J334">
            <v>0</v>
          </cell>
          <cell r="K334">
            <v>0</v>
          </cell>
          <cell r="L334">
            <v>0</v>
          </cell>
        </row>
        <row r="335">
          <cell r="B335">
            <v>30</v>
          </cell>
          <cell r="C335">
            <v>44194</v>
          </cell>
          <cell r="D335">
            <v>30</v>
          </cell>
          <cell r="E335">
            <v>0.13252500000000023</v>
          </cell>
          <cell r="F335">
            <v>0</v>
          </cell>
          <cell r="G335">
            <v>0</v>
          </cell>
          <cell r="H335">
            <v>0</v>
          </cell>
          <cell r="I335">
            <v>0</v>
          </cell>
          <cell r="J335">
            <v>0</v>
          </cell>
          <cell r="K335">
            <v>0</v>
          </cell>
          <cell r="L335">
            <v>0</v>
          </cell>
        </row>
        <row r="336">
          <cell r="B336">
            <v>31</v>
          </cell>
          <cell r="C336">
            <v>44376</v>
          </cell>
          <cell r="D336">
            <v>31</v>
          </cell>
          <cell r="E336">
            <v>0.1303750000000008</v>
          </cell>
          <cell r="F336">
            <v>0</v>
          </cell>
          <cell r="G336">
            <v>0</v>
          </cell>
          <cell r="H336">
            <v>0</v>
          </cell>
          <cell r="I336">
            <v>0</v>
          </cell>
          <cell r="J336">
            <v>0</v>
          </cell>
          <cell r="K336">
            <v>0</v>
          </cell>
          <cell r="L336">
            <v>0</v>
          </cell>
        </row>
        <row r="337">
          <cell r="B337">
            <v>32</v>
          </cell>
          <cell r="C337">
            <v>44559</v>
          </cell>
          <cell r="D337">
            <v>32</v>
          </cell>
          <cell r="E337">
            <v>0.12822499999999959</v>
          </cell>
          <cell r="F337">
            <v>0</v>
          </cell>
          <cell r="G337">
            <v>0</v>
          </cell>
          <cell r="H337">
            <v>0</v>
          </cell>
          <cell r="I337">
            <v>0</v>
          </cell>
          <cell r="J337">
            <v>0</v>
          </cell>
          <cell r="K337">
            <v>0</v>
          </cell>
          <cell r="L337">
            <v>0</v>
          </cell>
        </row>
        <row r="338">
          <cell r="B338">
            <v>33</v>
          </cell>
          <cell r="C338">
            <v>44741</v>
          </cell>
          <cell r="D338">
            <v>33</v>
          </cell>
          <cell r="E338">
            <v>0.12607500000000105</v>
          </cell>
          <cell r="F338">
            <v>0</v>
          </cell>
          <cell r="G338">
            <v>0</v>
          </cell>
          <cell r="H338">
            <v>0</v>
          </cell>
          <cell r="I338">
            <v>0</v>
          </cell>
          <cell r="J338">
            <v>0</v>
          </cell>
          <cell r="K338">
            <v>0</v>
          </cell>
          <cell r="L338">
            <v>0</v>
          </cell>
        </row>
        <row r="339">
          <cell r="B339">
            <v>34</v>
          </cell>
          <cell r="C339">
            <v>44924</v>
          </cell>
          <cell r="D339">
            <v>34</v>
          </cell>
          <cell r="E339">
            <v>0.12392499999999984</v>
          </cell>
          <cell r="F339">
            <v>0</v>
          </cell>
          <cell r="G339">
            <v>0</v>
          </cell>
          <cell r="H339">
            <v>0</v>
          </cell>
          <cell r="I339">
            <v>0</v>
          </cell>
          <cell r="J339">
            <v>0</v>
          </cell>
          <cell r="K339">
            <v>0</v>
          </cell>
          <cell r="L339">
            <v>0</v>
          </cell>
        </row>
        <row r="340">
          <cell r="B340">
            <v>35</v>
          </cell>
          <cell r="C340">
            <v>45106</v>
          </cell>
          <cell r="D340">
            <v>35</v>
          </cell>
          <cell r="E340">
            <v>0.12177500000000041</v>
          </cell>
          <cell r="F340">
            <v>0</v>
          </cell>
          <cell r="G340">
            <v>0</v>
          </cell>
          <cell r="H340">
            <v>0</v>
          </cell>
          <cell r="I340">
            <v>0</v>
          </cell>
          <cell r="J340">
            <v>0</v>
          </cell>
          <cell r="K340">
            <v>0</v>
          </cell>
          <cell r="L340">
            <v>0</v>
          </cell>
        </row>
        <row r="341">
          <cell r="B341">
            <v>36</v>
          </cell>
          <cell r="C341">
            <v>45289</v>
          </cell>
          <cell r="D341">
            <v>36</v>
          </cell>
          <cell r="E341">
            <v>0.11962500000000009</v>
          </cell>
          <cell r="F341">
            <v>0</v>
          </cell>
          <cell r="G341">
            <v>0</v>
          </cell>
          <cell r="H341">
            <v>0</v>
          </cell>
          <cell r="I341">
            <v>0</v>
          </cell>
          <cell r="J341">
            <v>0</v>
          </cell>
          <cell r="K341">
            <v>0</v>
          </cell>
          <cell r="L341">
            <v>0</v>
          </cell>
        </row>
        <row r="342">
          <cell r="B342">
            <v>37</v>
          </cell>
          <cell r="C342">
            <v>45472</v>
          </cell>
          <cell r="D342">
            <v>37</v>
          </cell>
          <cell r="E342">
            <v>0.11747500000000066</v>
          </cell>
          <cell r="F342">
            <v>0</v>
          </cell>
          <cell r="G342">
            <v>0</v>
          </cell>
          <cell r="H342">
            <v>0</v>
          </cell>
          <cell r="I342">
            <v>0</v>
          </cell>
          <cell r="J342">
            <v>0</v>
          </cell>
          <cell r="K342">
            <v>0</v>
          </cell>
          <cell r="L342">
            <v>0</v>
          </cell>
        </row>
        <row r="343">
          <cell r="B343">
            <v>38</v>
          </cell>
          <cell r="C343">
            <v>45655</v>
          </cell>
          <cell r="D343">
            <v>38</v>
          </cell>
          <cell r="E343">
            <v>0.11532500000000034</v>
          </cell>
          <cell r="F343">
            <v>0</v>
          </cell>
          <cell r="G343">
            <v>0</v>
          </cell>
          <cell r="H343">
            <v>0</v>
          </cell>
          <cell r="I343">
            <v>0</v>
          </cell>
          <cell r="J343">
            <v>0</v>
          </cell>
          <cell r="K343">
            <v>0</v>
          </cell>
          <cell r="L343">
            <v>0</v>
          </cell>
        </row>
        <row r="344">
          <cell r="B344">
            <v>39</v>
          </cell>
          <cell r="C344">
            <v>45837</v>
          </cell>
          <cell r="D344">
            <v>39</v>
          </cell>
          <cell r="E344">
            <v>0.11317500000000003</v>
          </cell>
          <cell r="F344">
            <v>0</v>
          </cell>
          <cell r="G344">
            <v>0</v>
          </cell>
          <cell r="H344">
            <v>0</v>
          </cell>
          <cell r="I344">
            <v>0</v>
          </cell>
          <cell r="J344">
            <v>0</v>
          </cell>
          <cell r="K344">
            <v>0</v>
          </cell>
          <cell r="L344">
            <v>0</v>
          </cell>
        </row>
        <row r="345">
          <cell r="B345">
            <v>40</v>
          </cell>
          <cell r="C345">
            <v>46020</v>
          </cell>
          <cell r="D345">
            <v>40</v>
          </cell>
          <cell r="E345">
            <v>0.1110250000000006</v>
          </cell>
          <cell r="F345">
            <v>0</v>
          </cell>
          <cell r="G345">
            <v>0</v>
          </cell>
          <cell r="H345">
            <v>0</v>
          </cell>
          <cell r="I345">
            <v>0</v>
          </cell>
          <cell r="J345">
            <v>0</v>
          </cell>
          <cell r="K345">
            <v>0</v>
          </cell>
          <cell r="L345">
            <v>0</v>
          </cell>
        </row>
        <row r="346">
          <cell r="B346">
            <v>41</v>
          </cell>
          <cell r="C346">
            <v>46202</v>
          </cell>
          <cell r="D346">
            <v>41</v>
          </cell>
          <cell r="E346">
            <v>0.10887500000000028</v>
          </cell>
          <cell r="F346">
            <v>0</v>
          </cell>
          <cell r="G346">
            <v>0</v>
          </cell>
          <cell r="H346">
            <v>0</v>
          </cell>
          <cell r="I346">
            <v>0</v>
          </cell>
          <cell r="J346">
            <v>0</v>
          </cell>
          <cell r="K346">
            <v>0</v>
          </cell>
          <cell r="L346">
            <v>0</v>
          </cell>
        </row>
        <row r="347">
          <cell r="B347">
            <v>42</v>
          </cell>
          <cell r="C347">
            <v>46385</v>
          </cell>
          <cell r="D347">
            <v>42</v>
          </cell>
          <cell r="E347">
            <v>0.10672500000000085</v>
          </cell>
          <cell r="F347">
            <v>0</v>
          </cell>
          <cell r="G347">
            <v>0</v>
          </cell>
          <cell r="H347">
            <v>0</v>
          </cell>
          <cell r="I347">
            <v>0</v>
          </cell>
          <cell r="J347">
            <v>0</v>
          </cell>
          <cell r="K347">
            <v>0</v>
          </cell>
          <cell r="L347">
            <v>0</v>
          </cell>
        </row>
        <row r="348">
          <cell r="B348">
            <v>43</v>
          </cell>
          <cell r="C348">
            <v>46567</v>
          </cell>
          <cell r="D348">
            <v>43</v>
          </cell>
          <cell r="E348">
            <v>0.10457500000000053</v>
          </cell>
          <cell r="F348">
            <v>0</v>
          </cell>
          <cell r="G348">
            <v>0</v>
          </cell>
          <cell r="H348">
            <v>0</v>
          </cell>
          <cell r="I348">
            <v>0</v>
          </cell>
          <cell r="J348">
            <v>0</v>
          </cell>
          <cell r="K348">
            <v>0</v>
          </cell>
          <cell r="L348">
            <v>0</v>
          </cell>
        </row>
        <row r="349">
          <cell r="B349">
            <v>44</v>
          </cell>
          <cell r="C349">
            <v>46750</v>
          </cell>
          <cell r="D349">
            <v>44</v>
          </cell>
          <cell r="E349">
            <v>0.10242500000000021</v>
          </cell>
          <cell r="F349">
            <v>0</v>
          </cell>
          <cell r="G349">
            <v>0</v>
          </cell>
          <cell r="H349">
            <v>0</v>
          </cell>
          <cell r="I349">
            <v>0</v>
          </cell>
          <cell r="J349">
            <v>0</v>
          </cell>
          <cell r="K349">
            <v>0</v>
          </cell>
          <cell r="L349">
            <v>0</v>
          </cell>
        </row>
        <row r="350">
          <cell r="B350">
            <v>45</v>
          </cell>
          <cell r="C350">
            <v>46933</v>
          </cell>
          <cell r="D350">
            <v>45</v>
          </cell>
          <cell r="E350">
            <v>0.10027500000000078</v>
          </cell>
          <cell r="F350">
            <v>0</v>
          </cell>
          <cell r="G350">
            <v>0</v>
          </cell>
          <cell r="H350">
            <v>0</v>
          </cell>
          <cell r="I350">
            <v>0</v>
          </cell>
          <cell r="J350">
            <v>0</v>
          </cell>
          <cell r="K350">
            <v>0</v>
          </cell>
          <cell r="L350">
            <v>0</v>
          </cell>
        </row>
        <row r="351">
          <cell r="B351">
            <v>46</v>
          </cell>
          <cell r="C351">
            <v>47116</v>
          </cell>
          <cell r="D351">
            <v>46</v>
          </cell>
          <cell r="E351">
            <v>9.8125000000000462E-2</v>
          </cell>
          <cell r="F351">
            <v>0</v>
          </cell>
          <cell r="G351">
            <v>0</v>
          </cell>
          <cell r="H351">
            <v>0</v>
          </cell>
          <cell r="I351">
            <v>0</v>
          </cell>
          <cell r="J351">
            <v>0</v>
          </cell>
          <cell r="K351">
            <v>0</v>
          </cell>
          <cell r="L351">
            <v>0</v>
          </cell>
        </row>
        <row r="352">
          <cell r="B352">
            <v>47</v>
          </cell>
          <cell r="C352">
            <v>47298</v>
          </cell>
          <cell r="D352">
            <v>47</v>
          </cell>
          <cell r="E352">
            <v>9.5975000000000144E-2</v>
          </cell>
          <cell r="F352">
            <v>0</v>
          </cell>
          <cell r="G352">
            <v>0</v>
          </cell>
          <cell r="H352">
            <v>0</v>
          </cell>
          <cell r="I352">
            <v>0</v>
          </cell>
          <cell r="J352">
            <v>0</v>
          </cell>
          <cell r="K352">
            <v>0</v>
          </cell>
          <cell r="L352">
            <v>0</v>
          </cell>
        </row>
        <row r="353">
          <cell r="B353">
            <v>48</v>
          </cell>
          <cell r="C353">
            <v>47481</v>
          </cell>
          <cell r="D353">
            <v>48</v>
          </cell>
          <cell r="E353">
            <v>9.3825000000000713E-2</v>
          </cell>
          <cell r="F353">
            <v>0</v>
          </cell>
          <cell r="G353">
            <v>0</v>
          </cell>
          <cell r="H353">
            <v>0</v>
          </cell>
          <cell r="I353">
            <v>0</v>
          </cell>
          <cell r="J353">
            <v>0</v>
          </cell>
          <cell r="K353">
            <v>0</v>
          </cell>
          <cell r="L353">
            <v>0</v>
          </cell>
        </row>
        <row r="354">
          <cell r="B354">
            <v>49</v>
          </cell>
          <cell r="C354">
            <v>47663</v>
          </cell>
          <cell r="D354">
            <v>49</v>
          </cell>
          <cell r="E354">
            <v>9.1675000000000395E-2</v>
          </cell>
          <cell r="F354">
            <v>0</v>
          </cell>
          <cell r="G354">
            <v>0</v>
          </cell>
          <cell r="H354">
            <v>0</v>
          </cell>
          <cell r="I354">
            <v>0</v>
          </cell>
          <cell r="J354">
            <v>0</v>
          </cell>
          <cell r="K354">
            <v>0</v>
          </cell>
          <cell r="L354">
            <v>0</v>
          </cell>
        </row>
        <row r="355">
          <cell r="B355">
            <v>50</v>
          </cell>
          <cell r="C355">
            <v>47846</v>
          </cell>
          <cell r="D355">
            <v>50</v>
          </cell>
          <cell r="E355">
            <v>8.9525000000000965E-2</v>
          </cell>
          <cell r="F355">
            <v>0</v>
          </cell>
          <cell r="G355">
            <v>0</v>
          </cell>
          <cell r="H355">
            <v>0</v>
          </cell>
          <cell r="I355">
            <v>0</v>
          </cell>
          <cell r="J355">
            <v>0</v>
          </cell>
          <cell r="K355">
            <v>0</v>
          </cell>
          <cell r="L355">
            <v>0</v>
          </cell>
        </row>
        <row r="356">
          <cell r="B356">
            <v>51</v>
          </cell>
          <cell r="C356">
            <v>48028</v>
          </cell>
          <cell r="D356">
            <v>51</v>
          </cell>
          <cell r="E356">
            <v>8.7374999999999758E-2</v>
          </cell>
          <cell r="F356">
            <v>0</v>
          </cell>
          <cell r="G356">
            <v>0</v>
          </cell>
          <cell r="H356">
            <v>0</v>
          </cell>
          <cell r="I356">
            <v>0</v>
          </cell>
          <cell r="J356">
            <v>0</v>
          </cell>
          <cell r="K356">
            <v>0</v>
          </cell>
          <cell r="L356">
            <v>0</v>
          </cell>
        </row>
        <row r="357">
          <cell r="B357">
            <v>52</v>
          </cell>
          <cell r="C357">
            <v>48211</v>
          </cell>
          <cell r="D357">
            <v>52</v>
          </cell>
          <cell r="E357">
            <v>8.5225000000001216E-2</v>
          </cell>
          <cell r="F357">
            <v>0</v>
          </cell>
          <cell r="G357">
            <v>0</v>
          </cell>
          <cell r="H357">
            <v>0</v>
          </cell>
          <cell r="I357">
            <v>0</v>
          </cell>
          <cell r="J357">
            <v>0</v>
          </cell>
          <cell r="K357">
            <v>0</v>
          </cell>
          <cell r="L357">
            <v>0</v>
          </cell>
        </row>
        <row r="358">
          <cell r="B358">
            <v>53</v>
          </cell>
          <cell r="C358">
            <v>48394</v>
          </cell>
          <cell r="D358">
            <v>53</v>
          </cell>
          <cell r="E358">
            <v>8.307500000000001E-2</v>
          </cell>
          <cell r="F358">
            <v>0</v>
          </cell>
          <cell r="G358">
            <v>0</v>
          </cell>
          <cell r="H358">
            <v>0</v>
          </cell>
          <cell r="I358">
            <v>0</v>
          </cell>
          <cell r="J358">
            <v>0</v>
          </cell>
          <cell r="K358">
            <v>0</v>
          </cell>
          <cell r="L358">
            <v>0</v>
          </cell>
        </row>
        <row r="359">
          <cell r="B359">
            <v>54</v>
          </cell>
          <cell r="C359">
            <v>48577</v>
          </cell>
          <cell r="D359">
            <v>54</v>
          </cell>
          <cell r="E359">
            <v>8.092500000000058E-2</v>
          </cell>
          <cell r="F359">
            <v>0</v>
          </cell>
          <cell r="G359">
            <v>0</v>
          </cell>
          <cell r="H359">
            <v>0</v>
          </cell>
          <cell r="I359">
            <v>0</v>
          </cell>
          <cell r="J359">
            <v>0</v>
          </cell>
          <cell r="K359">
            <v>0</v>
          </cell>
          <cell r="L359">
            <v>0</v>
          </cell>
        </row>
        <row r="360">
          <cell r="B360">
            <v>55</v>
          </cell>
          <cell r="C360">
            <v>48759</v>
          </cell>
          <cell r="D360">
            <v>55</v>
          </cell>
          <cell r="E360">
            <v>7.877500000000115E-2</v>
          </cell>
          <cell r="F360">
            <v>0</v>
          </cell>
          <cell r="G360">
            <v>0</v>
          </cell>
          <cell r="H360">
            <v>0</v>
          </cell>
          <cell r="I360">
            <v>0</v>
          </cell>
          <cell r="J360">
            <v>0</v>
          </cell>
          <cell r="K360">
            <v>0</v>
          </cell>
          <cell r="L360">
            <v>0</v>
          </cell>
        </row>
        <row r="361">
          <cell r="B361">
            <v>56</v>
          </cell>
          <cell r="C361">
            <v>48942</v>
          </cell>
          <cell r="D361">
            <v>56</v>
          </cell>
          <cell r="E361">
            <v>7.6625000000000831E-2</v>
          </cell>
          <cell r="F361">
            <v>0</v>
          </cell>
          <cell r="G361">
            <v>0</v>
          </cell>
          <cell r="H361">
            <v>0</v>
          </cell>
          <cell r="I361">
            <v>0</v>
          </cell>
          <cell r="J361">
            <v>0</v>
          </cell>
          <cell r="K361">
            <v>0</v>
          </cell>
          <cell r="L361">
            <v>0</v>
          </cell>
        </row>
        <row r="362">
          <cell r="B362">
            <v>57</v>
          </cell>
          <cell r="C362">
            <v>49124</v>
          </cell>
          <cell r="D362">
            <v>57</v>
          </cell>
          <cell r="E362">
            <v>7.4475000000000513E-2</v>
          </cell>
          <cell r="F362">
            <v>0</v>
          </cell>
          <cell r="G362">
            <v>0</v>
          </cell>
          <cell r="H362">
            <v>0</v>
          </cell>
          <cell r="I362">
            <v>0</v>
          </cell>
          <cell r="J362">
            <v>0</v>
          </cell>
          <cell r="K362">
            <v>0</v>
          </cell>
          <cell r="L362">
            <v>0</v>
          </cell>
        </row>
        <row r="363">
          <cell r="B363">
            <v>58</v>
          </cell>
          <cell r="C363">
            <v>49307</v>
          </cell>
          <cell r="D363">
            <v>58</v>
          </cell>
          <cell r="E363">
            <v>7.2325000000000195E-2</v>
          </cell>
          <cell r="F363">
            <v>0</v>
          </cell>
          <cell r="G363">
            <v>0</v>
          </cell>
          <cell r="H363">
            <v>0</v>
          </cell>
          <cell r="I363">
            <v>0</v>
          </cell>
          <cell r="J363">
            <v>0</v>
          </cell>
          <cell r="K363">
            <v>0</v>
          </cell>
          <cell r="L363">
            <v>0</v>
          </cell>
        </row>
        <row r="364">
          <cell r="B364">
            <v>59</v>
          </cell>
          <cell r="C364">
            <v>49489</v>
          </cell>
          <cell r="D364">
            <v>59</v>
          </cell>
          <cell r="E364">
            <v>7.0175000000000765E-2</v>
          </cell>
          <cell r="F364">
            <v>0</v>
          </cell>
          <cell r="G364">
            <v>0</v>
          </cell>
          <cell r="H364">
            <v>0</v>
          </cell>
          <cell r="I364">
            <v>0</v>
          </cell>
          <cell r="J364">
            <v>0</v>
          </cell>
          <cell r="K364">
            <v>0</v>
          </cell>
          <cell r="L364">
            <v>0</v>
          </cell>
        </row>
        <row r="365">
          <cell r="B365">
            <v>60</v>
          </cell>
          <cell r="C365">
            <v>49672</v>
          </cell>
          <cell r="D365">
            <v>60</v>
          </cell>
          <cell r="E365">
            <v>6.8025000000001334E-2</v>
          </cell>
          <cell r="F365">
            <v>0</v>
          </cell>
          <cell r="G365">
            <v>0</v>
          </cell>
          <cell r="H365">
            <v>0</v>
          </cell>
          <cell r="I365">
            <v>0</v>
          </cell>
          <cell r="J365">
            <v>0</v>
          </cell>
          <cell r="K365">
            <v>0</v>
          </cell>
          <cell r="L365">
            <v>0</v>
          </cell>
        </row>
        <row r="366">
          <cell r="B366">
            <v>61</v>
          </cell>
          <cell r="C366">
            <v>49855</v>
          </cell>
          <cell r="D366">
            <v>61</v>
          </cell>
          <cell r="E366">
            <v>6.5875000000000128E-2</v>
          </cell>
          <cell r="F366">
            <v>0</v>
          </cell>
          <cell r="G366">
            <v>0</v>
          </cell>
          <cell r="H366">
            <v>0</v>
          </cell>
          <cell r="I366">
            <v>0</v>
          </cell>
          <cell r="J366">
            <v>0</v>
          </cell>
          <cell r="K366">
            <v>0</v>
          </cell>
          <cell r="L366">
            <v>0</v>
          </cell>
        </row>
        <row r="367">
          <cell r="B367">
            <v>62</v>
          </cell>
          <cell r="C367">
            <v>50038</v>
          </cell>
          <cell r="D367">
            <v>62</v>
          </cell>
          <cell r="E367">
            <v>6.3725000000000698E-2</v>
          </cell>
          <cell r="F367">
            <v>0</v>
          </cell>
          <cell r="G367">
            <v>0</v>
          </cell>
          <cell r="H367">
            <v>0</v>
          </cell>
          <cell r="I367">
            <v>0</v>
          </cell>
          <cell r="J367">
            <v>0</v>
          </cell>
          <cell r="K367">
            <v>0</v>
          </cell>
          <cell r="L367">
            <v>0</v>
          </cell>
        </row>
        <row r="368">
          <cell r="B368">
            <v>63</v>
          </cell>
          <cell r="C368">
            <v>50220</v>
          </cell>
          <cell r="D368">
            <v>63</v>
          </cell>
          <cell r="E368">
            <v>6.1574999999982616E-2</v>
          </cell>
          <cell r="F368">
            <v>0</v>
          </cell>
          <cell r="G368">
            <v>0</v>
          </cell>
          <cell r="H368">
            <v>0</v>
          </cell>
          <cell r="I368">
            <v>0</v>
          </cell>
          <cell r="J368">
            <v>0</v>
          </cell>
          <cell r="K368">
            <v>0</v>
          </cell>
          <cell r="L368">
            <v>0</v>
          </cell>
        </row>
      </sheetData>
      <sheetData sheetId="2"/>
      <sheetData sheetId="3">
        <row r="4">
          <cell r="C4">
            <v>1</v>
          </cell>
          <cell r="D4" t="str">
            <v>EUR</v>
          </cell>
        </row>
        <row r="5">
          <cell r="C5">
            <v>1</v>
          </cell>
        </row>
        <row r="6">
          <cell r="C6" t="e">
            <v>#REF!</v>
          </cell>
          <cell r="D6" t="str">
            <v>EUR</v>
          </cell>
        </row>
        <row r="7">
          <cell r="C7" t="e">
            <v>#REF!</v>
          </cell>
          <cell r="F7">
            <v>0</v>
          </cell>
        </row>
        <row r="8">
          <cell r="C8" t="str">
            <v>Current</v>
          </cell>
          <cell r="D8" t="str">
            <v>EUR</v>
          </cell>
        </row>
        <row r="9">
          <cell r="C9" t="str">
            <v>Calc.
Dates</v>
          </cell>
          <cell r="D9" t="str">
            <v>Payment
Dates</v>
          </cell>
          <cell r="E9" t="str">
            <v>Option
Type</v>
          </cell>
          <cell r="F9" t="str">
            <v>Curr-
ency</v>
          </cell>
          <cell r="G9" t="str">
            <v>Notional
Amount</v>
          </cell>
          <cell r="H9" t="str">
            <v>Strike
Rate</v>
          </cell>
          <cell r="I9" t="str">
            <v>Expiry
Dates</v>
          </cell>
          <cell r="J9" t="str">
            <v>Volatility
Rates</v>
          </cell>
          <cell r="K9" t="str">
            <v>DF</v>
          </cell>
          <cell r="L9" t="str">
            <v>Forward Rates</v>
          </cell>
          <cell r="N9" t="str">
            <v>Swaption
Calc. 1</v>
          </cell>
          <cell r="P9" t="str">
            <v>D1
Value</v>
          </cell>
          <cell r="Q9" t="str">
            <v>D2
Value</v>
          </cell>
          <cell r="R9" t="str">
            <v>Option
Value</v>
          </cell>
        </row>
      </sheetData>
      <sheetData sheetId="4"/>
      <sheetData sheetId="5">
        <row r="6">
          <cell r="P6" t="str">
            <v>Trade #</v>
          </cell>
          <cell r="AB6" t="str">
            <v>Trade #</v>
          </cell>
          <cell r="AK6" t="str">
            <v>Trade #</v>
          </cell>
        </row>
        <row r="7">
          <cell r="P7" t="str">
            <v>Swap1</v>
          </cell>
          <cell r="Q7" t="str">
            <v>EUR</v>
          </cell>
          <cell r="R7">
            <v>-30101649.870000001</v>
          </cell>
          <cell r="S7" t="str">
            <v>Fixed</v>
          </cell>
          <cell r="T7">
            <v>4.9450000000000001E-2</v>
          </cell>
          <cell r="U7" t="str">
            <v>USD</v>
          </cell>
          <cell r="V7">
            <v>32549746.93</v>
          </cell>
          <cell r="W7" t="str">
            <v>Fixed</v>
          </cell>
          <cell r="X7">
            <v>6.7100000000000007E-2</v>
          </cell>
          <cell r="Y7" t="str">
            <v>25/05/2011</v>
          </cell>
          <cell r="Z7">
            <v>-5426592.7031447347</v>
          </cell>
          <cell r="AK7" t="str">
            <v>Bond1</v>
          </cell>
          <cell r="AL7" t="str">
            <v>USD</v>
          </cell>
          <cell r="AM7">
            <v>-32549746.66</v>
          </cell>
          <cell r="AN7" t="str">
            <v>Fixed</v>
          </cell>
          <cell r="AO7">
            <v>6.7100000000000007E-2</v>
          </cell>
          <cell r="AP7" t="str">
            <v>25/05/2011</v>
          </cell>
          <cell r="AQ7">
            <v>-24994593.734164543</v>
          </cell>
        </row>
        <row r="8">
          <cell r="P8" t="str">
            <v>Swap2</v>
          </cell>
          <cell r="Q8" t="str">
            <v>EUR</v>
          </cell>
          <cell r="R8">
            <v>-21194620.010000002</v>
          </cell>
          <cell r="S8" t="str">
            <v>Fixed</v>
          </cell>
          <cell r="T8">
            <v>5.595E-2</v>
          </cell>
          <cell r="U8" t="str">
            <v>USD</v>
          </cell>
          <cell r="V8">
            <v>23032326.969999999</v>
          </cell>
          <cell r="W8" t="str">
            <v>Fixed</v>
          </cell>
          <cell r="X8">
            <v>6.9199999999999998E-2</v>
          </cell>
          <cell r="Y8">
            <v>40733</v>
          </cell>
          <cell r="Z8">
            <v>-3932490.2426476567</v>
          </cell>
          <cell r="AK8" t="str">
            <v>Bond2</v>
          </cell>
          <cell r="AL8" t="str">
            <v>USD</v>
          </cell>
          <cell r="AM8">
            <v>-23032326.98</v>
          </cell>
          <cell r="AN8" t="str">
            <v>Fixed</v>
          </cell>
          <cell r="AO8">
            <v>6.9199999999999998E-2</v>
          </cell>
          <cell r="AP8">
            <v>40733</v>
          </cell>
          <cell r="AQ8">
            <v>-17759003.389464341</v>
          </cell>
        </row>
        <row r="9">
          <cell r="P9" t="str">
            <v>Swap3</v>
          </cell>
          <cell r="Q9" t="str">
            <v>EUR</v>
          </cell>
          <cell r="R9">
            <v>-74414166.209999993</v>
          </cell>
          <cell r="S9" t="str">
            <v>Fixed</v>
          </cell>
          <cell r="T9">
            <v>5.135E-2</v>
          </cell>
          <cell r="U9" t="str">
            <v>USD</v>
          </cell>
          <cell r="V9">
            <v>70901817.549999997</v>
          </cell>
          <cell r="W9" t="str">
            <v>Fixed</v>
          </cell>
          <cell r="X9">
            <v>7.5999999999999998E-2</v>
          </cell>
          <cell r="Y9" t="str">
            <v>20/06/2012</v>
          </cell>
          <cell r="Z9">
            <v>-19654162.279705528</v>
          </cell>
          <cell r="AK9" t="str">
            <v>Bond3</v>
          </cell>
          <cell r="AL9" t="str">
            <v>USD</v>
          </cell>
          <cell r="AM9">
            <v>-70901817.549999997</v>
          </cell>
          <cell r="AN9" t="str">
            <v>Fixed</v>
          </cell>
          <cell r="AO9">
            <v>7.5999999999999998E-2</v>
          </cell>
          <cell r="AP9" t="str">
            <v>20/06/2012</v>
          </cell>
          <cell r="AQ9">
            <v>-55755063.907308429</v>
          </cell>
        </row>
        <row r="10">
          <cell r="I10" t="str">
            <v>Scenario</v>
          </cell>
          <cell r="P10" t="str">
            <v>Swap4</v>
          </cell>
          <cell r="Q10" t="str">
            <v>EUR</v>
          </cell>
          <cell r="R10">
            <v>-86213227</v>
          </cell>
          <cell r="S10" t="str">
            <v>Fixed</v>
          </cell>
          <cell r="T10">
            <v>4.9250000000000002E-2</v>
          </cell>
          <cell r="U10" t="str">
            <v>USD</v>
          </cell>
          <cell r="V10">
            <v>79402382.049999997</v>
          </cell>
          <cell r="W10" t="str">
            <v>Fixed</v>
          </cell>
          <cell r="X10">
            <v>5.9900000000000002E-2</v>
          </cell>
          <cell r="Y10" t="str">
            <v>15/01/2013</v>
          </cell>
          <cell r="Z10">
            <v>-26969401.664364174</v>
          </cell>
          <cell r="AK10" t="str">
            <v>Bond4</v>
          </cell>
          <cell r="AL10" t="str">
            <v>USD</v>
          </cell>
          <cell r="AM10">
            <v>-79402382.049999997</v>
          </cell>
          <cell r="AN10" t="str">
            <v>Fixed</v>
          </cell>
          <cell r="AO10">
            <v>5.9900000000000002E-2</v>
          </cell>
          <cell r="AP10" t="str">
            <v>15/01/2013</v>
          </cell>
          <cell r="AQ10">
            <v>-60693011.97188469</v>
          </cell>
        </row>
        <row r="11">
          <cell r="D11">
            <v>4</v>
          </cell>
          <cell r="P11" t="str">
            <v>Swap5</v>
          </cell>
          <cell r="Q11" t="str">
            <v>EUR</v>
          </cell>
          <cell r="R11">
            <v>-105231638.84</v>
          </cell>
          <cell r="S11" t="str">
            <v>Fixed</v>
          </cell>
          <cell r="T11">
            <v>5.2150000000000002E-2</v>
          </cell>
          <cell r="U11" t="str">
            <v>USD</v>
          </cell>
          <cell r="V11">
            <v>92101510.159999996</v>
          </cell>
          <cell r="W11" t="str">
            <v>Fixed</v>
          </cell>
          <cell r="X11">
            <v>5.7500000000000002E-2</v>
          </cell>
          <cell r="Y11" t="str">
            <v>15/01/2014</v>
          </cell>
          <cell r="Z11">
            <v>-38105712.63333299</v>
          </cell>
          <cell r="AK11" t="str">
            <v>Bond5</v>
          </cell>
          <cell r="AL11" t="str">
            <v>USD</v>
          </cell>
          <cell r="AM11">
            <v>-92101510.159999996</v>
          </cell>
          <cell r="AN11" t="str">
            <v>Fixed</v>
          </cell>
          <cell r="AO11">
            <v>5.7500000000000002E-2</v>
          </cell>
          <cell r="AP11" t="str">
            <v>15/01/2014</v>
          </cell>
          <cell r="AQ11">
            <v>-69994637.094707489</v>
          </cell>
        </row>
        <row r="12">
          <cell r="D12">
            <v>1</v>
          </cell>
          <cell r="P12" t="str">
            <v>Swap6</v>
          </cell>
          <cell r="Q12" t="str">
            <v>EUR</v>
          </cell>
          <cell r="R12">
            <v>-54459884.420000002</v>
          </cell>
          <cell r="S12" t="str">
            <v>Fixed</v>
          </cell>
          <cell r="T12">
            <v>5.425E-2</v>
          </cell>
          <cell r="U12" t="str">
            <v>USD</v>
          </cell>
          <cell r="V12">
            <v>51571549.920000002</v>
          </cell>
          <cell r="W12" t="str">
            <v>Fixed</v>
          </cell>
          <cell r="X12">
            <v>5.3999999999999999E-2</v>
          </cell>
          <cell r="Y12" t="str">
            <v>25/06/2014</v>
          </cell>
          <cell r="Z12">
            <v>-17673660.909168873</v>
          </cell>
          <cell r="AK12" t="str">
            <v>Bond6</v>
          </cell>
          <cell r="AL12" t="str">
            <v>USD</v>
          </cell>
          <cell r="AM12">
            <v>-51571549.920000002</v>
          </cell>
          <cell r="AN12" t="str">
            <v>Fixed</v>
          </cell>
          <cell r="AO12">
            <v>5.3999999999999999E-2</v>
          </cell>
          <cell r="AP12" t="str">
            <v>25/06/2014</v>
          </cell>
          <cell r="AQ12">
            <v>-38337099.694728397</v>
          </cell>
        </row>
        <row r="13">
          <cell r="P13" t="str">
            <v>Swap7</v>
          </cell>
          <cell r="Q13" t="str">
            <v>EUR</v>
          </cell>
          <cell r="R13">
            <v>-85899093.140000001</v>
          </cell>
          <cell r="S13" t="str">
            <v>Fixed</v>
          </cell>
          <cell r="T13">
            <v>5.373E-2</v>
          </cell>
          <cell r="U13" t="str">
            <v>EUR</v>
          </cell>
          <cell r="V13">
            <v>85899093.140000001</v>
          </cell>
          <cell r="W13" t="str">
            <v>LIBOR</v>
          </cell>
          <cell r="X13">
            <v>4.172E-2</v>
          </cell>
          <cell r="Y13">
            <v>41741</v>
          </cell>
          <cell r="Z13">
            <v>-2345769.8698742562</v>
          </cell>
          <cell r="AK13" t="str">
            <v>Bond7</v>
          </cell>
          <cell r="AL13" t="str">
            <v>EUR</v>
          </cell>
          <cell r="AM13">
            <v>-85899093.140000001</v>
          </cell>
          <cell r="AN13" t="str">
            <v>LIBOR</v>
          </cell>
          <cell r="AO13">
            <v>4.172E-2</v>
          </cell>
          <cell r="AP13">
            <v>41741</v>
          </cell>
          <cell r="AQ13">
            <v>-86148780.000397593</v>
          </cell>
        </row>
        <row r="14">
          <cell r="J14">
            <v>0</v>
          </cell>
          <cell r="P14" t="str">
            <v>Swap8</v>
          </cell>
          <cell r="Q14" t="str">
            <v>EUR</v>
          </cell>
          <cell r="R14">
            <v>-82371660.239999995</v>
          </cell>
          <cell r="S14" t="str">
            <v>Fixed</v>
          </cell>
          <cell r="T14">
            <v>5.9080000000000001E-2</v>
          </cell>
          <cell r="U14" t="str">
            <v>EUR</v>
          </cell>
          <cell r="V14">
            <v>82371660.239999995</v>
          </cell>
          <cell r="W14" t="str">
            <v>LIBOR</v>
          </cell>
          <cell r="X14">
            <v>3.9919999999999997E-2</v>
          </cell>
          <cell r="Y14" t="str">
            <v>26/01/2015</v>
          </cell>
          <cell r="Z14">
            <v>-4042384.185871216</v>
          </cell>
          <cell r="AK14" t="str">
            <v>Bond8</v>
          </cell>
          <cell r="AL14" t="str">
            <v>EUR</v>
          </cell>
          <cell r="AM14">
            <v>-82371660.239999995</v>
          </cell>
          <cell r="AN14" t="str">
            <v>LIBOR</v>
          </cell>
          <cell r="AO14">
            <v>3.9919999999999997E-2</v>
          </cell>
          <cell r="AP14" t="str">
            <v>27/10/2014</v>
          </cell>
          <cell r="AQ14">
            <v>-82956493.951033533</v>
          </cell>
        </row>
        <row r="15">
          <cell r="P15" t="str">
            <v>Swap9</v>
          </cell>
          <cell r="Q15" t="str">
            <v>EUR</v>
          </cell>
          <cell r="R15">
            <v>-16377941.48</v>
          </cell>
          <cell r="S15" t="str">
            <v>Fixed</v>
          </cell>
          <cell r="T15">
            <v>5.9299999999999999E-2</v>
          </cell>
          <cell r="U15" t="str">
            <v>EUR</v>
          </cell>
          <cell r="V15">
            <v>16377941.48</v>
          </cell>
          <cell r="W15" t="str">
            <v>LIBOR</v>
          </cell>
          <cell r="X15">
            <v>3.9919999999999997E-2</v>
          </cell>
          <cell r="Y15" t="str">
            <v>25/04/2015</v>
          </cell>
          <cell r="Z15">
            <v>-834813.65771386353</v>
          </cell>
          <cell r="AK15" t="str">
            <v>Bond9</v>
          </cell>
          <cell r="AL15" t="str">
            <v>EUR</v>
          </cell>
          <cell r="AM15">
            <v>-4495839.21</v>
          </cell>
          <cell r="AN15" t="str">
            <v>Fixed</v>
          </cell>
          <cell r="AO15">
            <v>5.8099999999999999E-2</v>
          </cell>
          <cell r="AP15">
            <v>40550</v>
          </cell>
          <cell r="AQ15">
            <v>-4730444.466405577</v>
          </cell>
        </row>
        <row r="16">
          <cell r="D16" t="str">
            <v>Swap</v>
          </cell>
          <cell r="P16" t="str">
            <v>Swap10</v>
          </cell>
          <cell r="Q16" t="str">
            <v>EUR</v>
          </cell>
          <cell r="R16">
            <v>-5911648.4699999997</v>
          </cell>
          <cell r="S16" t="str">
            <v>Fixed</v>
          </cell>
          <cell r="T16">
            <v>5.9450000000000003E-2</v>
          </cell>
          <cell r="U16" t="str">
            <v>EUR</v>
          </cell>
          <cell r="V16">
            <v>5911648.4699999997</v>
          </cell>
          <cell r="W16" t="str">
            <v>LIBOR</v>
          </cell>
          <cell r="X16">
            <v>3.9919999999999997E-2</v>
          </cell>
          <cell r="Y16" t="str">
            <v>25/04/2015</v>
          </cell>
          <cell r="Z16">
            <v>-304709.08278438367</v>
          </cell>
          <cell r="AK16" t="str">
            <v>Bond10</v>
          </cell>
          <cell r="AL16" t="str">
            <v>EUR</v>
          </cell>
          <cell r="AM16">
            <v>-16069315.470000001</v>
          </cell>
          <cell r="AN16" t="str">
            <v>LIBOR</v>
          </cell>
          <cell r="AO16">
            <v>3.9919999999999997E-2</v>
          </cell>
          <cell r="AP16" t="str">
            <v>24/04/2015</v>
          </cell>
          <cell r="AQ16">
            <v>-16183406.618506141</v>
          </cell>
        </row>
        <row r="17">
          <cell r="D17">
            <v>24</v>
          </cell>
          <cell r="P17" t="str">
            <v>Swap11</v>
          </cell>
          <cell r="Q17" t="str">
            <v>EUR</v>
          </cell>
          <cell r="R17">
            <v>-84172869.489999995</v>
          </cell>
          <cell r="S17" t="str">
            <v>Fixed</v>
          </cell>
          <cell r="T17">
            <v>5.9650000000000002E-2</v>
          </cell>
          <cell r="U17" t="str">
            <v>EUR</v>
          </cell>
          <cell r="V17">
            <v>84172869.489999995</v>
          </cell>
          <cell r="W17" t="str">
            <v>LIBOR</v>
          </cell>
          <cell r="X17">
            <v>4.1550000000000004E-2</v>
          </cell>
          <cell r="Y17" t="str">
            <v>15/09/2015</v>
          </cell>
          <cell r="Z17">
            <v>-4372080.6194551429</v>
          </cell>
          <cell r="AK17" t="str">
            <v>Bond11</v>
          </cell>
          <cell r="AL17" t="str">
            <v>EUR</v>
          </cell>
          <cell r="AM17">
            <v>-16377941.48</v>
          </cell>
          <cell r="AN17" t="str">
            <v>LIBOR</v>
          </cell>
          <cell r="AO17">
            <v>3.9919999999999997E-2</v>
          </cell>
          <cell r="AP17" t="str">
            <v>27/04/2015</v>
          </cell>
          <cell r="AQ17">
            <v>-16494223.853070065</v>
          </cell>
        </row>
        <row r="18">
          <cell r="D18">
            <v>-1908938.8696525951</v>
          </cell>
          <cell r="P18" t="str">
            <v>Swap12</v>
          </cell>
          <cell r="Q18" t="str">
            <v>EUR</v>
          </cell>
          <cell r="R18">
            <v>-29032258.059999999</v>
          </cell>
          <cell r="S18" t="str">
            <v>Fixed</v>
          </cell>
          <cell r="T18">
            <v>5.5399999999999998E-2</v>
          </cell>
          <cell r="U18" t="str">
            <v>EUR</v>
          </cell>
          <cell r="V18">
            <v>29032258.059999999</v>
          </cell>
          <cell r="W18" t="str">
            <v>LIBOR</v>
          </cell>
          <cell r="X18">
            <v>3.7037E-2</v>
          </cell>
          <cell r="Y18">
            <v>40664</v>
          </cell>
          <cell r="Z18">
            <v>-902813.89958918549</v>
          </cell>
          <cell r="AK18" t="str">
            <v>Bond12</v>
          </cell>
          <cell r="AL18" t="str">
            <v>EUR</v>
          </cell>
          <cell r="AM18">
            <v>-5911648.4699999997</v>
          </cell>
          <cell r="AN18" t="str">
            <v>LIBOR</v>
          </cell>
          <cell r="AO18">
            <v>3.9919999999999997E-2</v>
          </cell>
          <cell r="AP18" t="str">
            <v>27/04/2015</v>
          </cell>
          <cell r="AQ18">
            <v>-5953620.8077714415</v>
          </cell>
        </row>
        <row r="19">
          <cell r="P19" t="str">
            <v>Swap13</v>
          </cell>
          <cell r="Q19" t="str">
            <v>EUR</v>
          </cell>
          <cell r="R19">
            <v>-29032258.059999999</v>
          </cell>
          <cell r="S19" t="str">
            <v>Fixed</v>
          </cell>
          <cell r="T19">
            <v>5.5399999999999998E-2</v>
          </cell>
          <cell r="U19" t="str">
            <v>EUR</v>
          </cell>
          <cell r="V19">
            <v>29032258.059999999</v>
          </cell>
          <cell r="W19" t="str">
            <v>LIBOR</v>
          </cell>
          <cell r="X19">
            <v>3.7037E-2</v>
          </cell>
          <cell r="Y19">
            <v>40664</v>
          </cell>
          <cell r="Z19">
            <v>-902813.89958918549</v>
          </cell>
          <cell r="AK19" t="str">
            <v>Bond13</v>
          </cell>
          <cell r="AL19" t="str">
            <v>EUR</v>
          </cell>
          <cell r="AM19">
            <v>-10273177.42</v>
          </cell>
          <cell r="AN19" t="str">
            <v>LIBOR</v>
          </cell>
          <cell r="AO19">
            <v>3.9919999999999997E-2</v>
          </cell>
          <cell r="AP19" t="str">
            <v>27/04/2015</v>
          </cell>
          <cell r="AQ19">
            <v>-10346116.349900713</v>
          </cell>
        </row>
        <row r="20">
          <cell r="D20">
            <v>-156640586.14516553</v>
          </cell>
          <cell r="P20" t="str">
            <v>Swap14</v>
          </cell>
          <cell r="Q20" t="str">
            <v>EUR</v>
          </cell>
          <cell r="R20">
            <v>-28742514.969999999</v>
          </cell>
          <cell r="S20" t="str">
            <v>Fixed</v>
          </cell>
          <cell r="T20">
            <v>5.5300000000000002E-2</v>
          </cell>
          <cell r="U20" t="str">
            <v>EUR</v>
          </cell>
          <cell r="V20">
            <v>28742514.969999999</v>
          </cell>
          <cell r="W20" t="str">
            <v>LIBOR</v>
          </cell>
          <cell r="X20">
            <v>3.6935999999999997E-2</v>
          </cell>
          <cell r="Y20">
            <v>40664</v>
          </cell>
          <cell r="Z20">
            <v>-884825.27602989029</v>
          </cell>
          <cell r="AK20" t="str">
            <v>Bond14</v>
          </cell>
          <cell r="AL20" t="str">
            <v>EUR</v>
          </cell>
          <cell r="AM20">
            <v>-17031747.879999999</v>
          </cell>
          <cell r="AN20" t="str">
            <v>LIBOR</v>
          </cell>
          <cell r="AO20">
            <v>4.1550000000000004E-2</v>
          </cell>
          <cell r="AP20" t="str">
            <v>15/09/2015</v>
          </cell>
          <cell r="AQ20">
            <v>-17058607.853950966</v>
          </cell>
        </row>
        <row r="21">
          <cell r="D21">
            <v>0</v>
          </cell>
          <cell r="P21" t="str">
            <v>Swap15</v>
          </cell>
          <cell r="Q21" t="str">
            <v>EUR</v>
          </cell>
          <cell r="R21">
            <v>-28973843.059999999</v>
          </cell>
          <cell r="S21" t="str">
            <v>Fixed</v>
          </cell>
          <cell r="T21">
            <v>5.5199999999999999E-2</v>
          </cell>
          <cell r="U21" t="str">
            <v>EUR</v>
          </cell>
          <cell r="V21">
            <v>28973843.059999999</v>
          </cell>
          <cell r="W21" t="str">
            <v>LIBOR</v>
          </cell>
          <cell r="X21">
            <v>3.6951999999999999E-2</v>
          </cell>
          <cell r="Y21">
            <v>40576</v>
          </cell>
          <cell r="Z21">
            <v>-896149.36658834713</v>
          </cell>
          <cell r="AK21" t="str">
            <v>Bond15</v>
          </cell>
          <cell r="AL21" t="str">
            <v>EUR</v>
          </cell>
          <cell r="AM21">
            <v>-17197173.07</v>
          </cell>
          <cell r="AN21" t="str">
            <v>LIBOR</v>
          </cell>
          <cell r="AO21">
            <v>4.1550000000000004E-2</v>
          </cell>
          <cell r="AP21" t="str">
            <v>15/09/2015</v>
          </cell>
          <cell r="AQ21">
            <v>-17224293.929635823</v>
          </cell>
        </row>
        <row r="22">
          <cell r="D22">
            <v>-925476817.74807394</v>
          </cell>
          <cell r="P22" t="str">
            <v>Swap16</v>
          </cell>
          <cell r="Q22" t="str">
            <v>EUR</v>
          </cell>
          <cell r="R22">
            <v>-28973843.059999999</v>
          </cell>
          <cell r="S22" t="str">
            <v>Fixed</v>
          </cell>
          <cell r="T22">
            <v>5.5199999999999999E-2</v>
          </cell>
          <cell r="U22" t="str">
            <v>EUR</v>
          </cell>
          <cell r="V22">
            <v>28973843.059999999</v>
          </cell>
          <cell r="W22" t="str">
            <v>LIBOR</v>
          </cell>
          <cell r="X22">
            <v>3.6951999999999999E-2</v>
          </cell>
          <cell r="Y22">
            <v>40604</v>
          </cell>
          <cell r="Z22">
            <v>-896657.48995861295</v>
          </cell>
          <cell r="AK22" t="str">
            <v>Bond16</v>
          </cell>
          <cell r="AL22" t="str">
            <v>EUR</v>
          </cell>
          <cell r="AM22">
            <v>-16753326.48</v>
          </cell>
          <cell r="AN22" t="str">
            <v>LIBOR</v>
          </cell>
          <cell r="AO22">
            <v>4.1550000000000004E-2</v>
          </cell>
          <cell r="AP22" t="str">
            <v>15/09/2015</v>
          </cell>
          <cell r="AQ22">
            <v>-16779877.196708359</v>
          </cell>
        </row>
        <row r="23">
          <cell r="P23" t="str">
            <v>Swap17</v>
          </cell>
          <cell r="Q23" t="str">
            <v>EUR</v>
          </cell>
          <cell r="R23">
            <v>-28402366.859999999</v>
          </cell>
          <cell r="S23" t="str">
            <v>Fixed</v>
          </cell>
          <cell r="T23">
            <v>5.5649999999999998E-2</v>
          </cell>
          <cell r="U23" t="str">
            <v>EUR</v>
          </cell>
          <cell r="V23">
            <v>28402366.859999999</v>
          </cell>
          <cell r="W23" t="str">
            <v>LIBOR</v>
          </cell>
          <cell r="X23">
            <v>3.7801000000000001E-2</v>
          </cell>
          <cell r="Y23">
            <v>40665</v>
          </cell>
          <cell r="Z23">
            <v>-891075.68178517628</v>
          </cell>
          <cell r="AK23" t="str">
            <v>Bond17</v>
          </cell>
          <cell r="AL23" t="str">
            <v>EUR</v>
          </cell>
          <cell r="AM23">
            <v>-16585436.48</v>
          </cell>
          <cell r="AN23" t="str">
            <v>LIBOR</v>
          </cell>
          <cell r="AO23">
            <v>4.1550000000000004E-2</v>
          </cell>
          <cell r="AP23" t="str">
            <v>15/09/2015</v>
          </cell>
          <cell r="AQ23">
            <v>-16611721.12418584</v>
          </cell>
        </row>
        <row r="24">
          <cell r="D24">
            <v>-1082117403.8932395</v>
          </cell>
          <cell r="P24" t="str">
            <v>Swap18</v>
          </cell>
          <cell r="Q24" t="str">
            <v>EUR</v>
          </cell>
          <cell r="R24">
            <v>-29149797.57</v>
          </cell>
          <cell r="S24" t="str">
            <v>Fixed</v>
          </cell>
          <cell r="T24">
            <v>5.5100000000000003E-2</v>
          </cell>
          <cell r="U24" t="str">
            <v>EUR</v>
          </cell>
          <cell r="V24">
            <v>29149797.57</v>
          </cell>
          <cell r="W24" t="str">
            <v>LIBOR</v>
          </cell>
          <cell r="X24">
            <v>3.6483000000000002E-2</v>
          </cell>
          <cell r="Y24">
            <v>40666</v>
          </cell>
          <cell r="Z24">
            <v>-991491.41976586916</v>
          </cell>
          <cell r="AK24" t="str">
            <v>Bond18</v>
          </cell>
          <cell r="AL24" t="str">
            <v>EUR</v>
          </cell>
          <cell r="AM24">
            <v>-16605185.58</v>
          </cell>
          <cell r="AN24" t="str">
            <v>LIBOR</v>
          </cell>
          <cell r="AO24">
            <v>4.1550000000000004E-2</v>
          </cell>
          <cell r="AP24" t="str">
            <v>15/09/2015</v>
          </cell>
          <cell r="AQ24">
            <v>-16631501.522613045</v>
          </cell>
        </row>
        <row r="25">
          <cell r="P25" t="str">
            <v>Swap19</v>
          </cell>
          <cell r="Q25" t="str">
            <v>EUR</v>
          </cell>
          <cell r="R25">
            <v>-29149797.57</v>
          </cell>
          <cell r="S25" t="str">
            <v>Fixed</v>
          </cell>
          <cell r="T25">
            <v>5.5100000000000003E-2</v>
          </cell>
          <cell r="U25" t="str">
            <v>EUR</v>
          </cell>
          <cell r="V25">
            <v>29149797.57</v>
          </cell>
          <cell r="W25" t="str">
            <v>LIBOR</v>
          </cell>
          <cell r="X25">
            <v>3.6483000000000002E-2</v>
          </cell>
          <cell r="Y25">
            <v>40666</v>
          </cell>
          <cell r="Z25">
            <v>-991491.41976586916</v>
          </cell>
          <cell r="AK25" t="str">
            <v>Bond19</v>
          </cell>
          <cell r="AL25" t="str">
            <v>EUR</v>
          </cell>
          <cell r="AM25">
            <v>-16905345.789999999</v>
          </cell>
          <cell r="AN25" t="str">
            <v>LIBOR</v>
          </cell>
          <cell r="AO25">
            <v>4.061E-2</v>
          </cell>
          <cell r="AP25">
            <v>42590</v>
          </cell>
          <cell r="AQ25">
            <v>-17002782.470487334</v>
          </cell>
        </row>
        <row r="26">
          <cell r="P26" t="str">
            <v>Swap20</v>
          </cell>
          <cell r="Q26" t="str">
            <v>EUR</v>
          </cell>
          <cell r="R26">
            <v>-29327902.239999998</v>
          </cell>
          <cell r="S26" t="str">
            <v>Fixed</v>
          </cell>
          <cell r="T26">
            <v>5.5199999999999999E-2</v>
          </cell>
          <cell r="U26" t="str">
            <v>EUR</v>
          </cell>
          <cell r="V26">
            <v>29327902.239999998</v>
          </cell>
          <cell r="W26" t="str">
            <v>LIBOR</v>
          </cell>
          <cell r="X26">
            <v>3.6436000000000003E-2</v>
          </cell>
          <cell r="Y26">
            <v>40666</v>
          </cell>
          <cell r="Z26">
            <v>-945168.05154571275</v>
          </cell>
          <cell r="AK26" t="str">
            <v>Bond20</v>
          </cell>
          <cell r="AL26" t="str">
            <v>EUR</v>
          </cell>
          <cell r="AM26">
            <v>-16958403.68</v>
          </cell>
          <cell r="AN26" t="str">
            <v>LIBOR</v>
          </cell>
          <cell r="AO26">
            <v>4.061E-2</v>
          </cell>
          <cell r="AP26">
            <v>42590</v>
          </cell>
          <cell r="AQ26">
            <v>-17056366.043340594</v>
          </cell>
        </row>
        <row r="27">
          <cell r="P27" t="str">
            <v>Swap21</v>
          </cell>
          <cell r="Q27" t="str">
            <v>EUR</v>
          </cell>
          <cell r="R27">
            <v>-29801324.5</v>
          </cell>
          <cell r="S27" t="str">
            <v>Fixed</v>
          </cell>
          <cell r="T27">
            <v>5.8349999999999999E-2</v>
          </cell>
          <cell r="U27" t="str">
            <v>EUR</v>
          </cell>
          <cell r="V27">
            <v>29801324.5</v>
          </cell>
          <cell r="W27" t="str">
            <v>LIBOR</v>
          </cell>
          <cell r="X27">
            <v>3.8989999999999997E-2</v>
          </cell>
          <cell r="Y27">
            <v>40310</v>
          </cell>
          <cell r="Z27">
            <v>-1150448.2436253359</v>
          </cell>
          <cell r="AK27" t="str">
            <v>Bond21</v>
          </cell>
          <cell r="AL27" t="str">
            <v>EUR</v>
          </cell>
          <cell r="AM27">
            <v>-34324549.700000003</v>
          </cell>
          <cell r="AN27" t="str">
            <v>LIBOR</v>
          </cell>
          <cell r="AO27">
            <v>3.9780000000000003E-2</v>
          </cell>
          <cell r="AP27" t="str">
            <v>17/10/2016</v>
          </cell>
          <cell r="AQ27">
            <v>-34598628.294393048</v>
          </cell>
        </row>
        <row r="28">
          <cell r="P28" t="str">
            <v>Swap22</v>
          </cell>
          <cell r="Q28" t="str">
            <v>EUR</v>
          </cell>
          <cell r="R28">
            <v>-16905345.789999999</v>
          </cell>
          <cell r="S28" t="str">
            <v>Fixed</v>
          </cell>
          <cell r="T28">
            <v>5.9200000000000003E-2</v>
          </cell>
          <cell r="U28" t="str">
            <v>EUR</v>
          </cell>
          <cell r="V28">
            <v>16905345.789999999</v>
          </cell>
          <cell r="W28" t="str">
            <v>LIBOR</v>
          </cell>
          <cell r="X28">
            <v>4.061E-2</v>
          </cell>
          <cell r="Y28">
            <v>42590</v>
          </cell>
          <cell r="Z28">
            <v>-945552.35180670023</v>
          </cell>
          <cell r="AK28" t="str">
            <v>Bond22</v>
          </cell>
          <cell r="AL28" t="str">
            <v>EUR</v>
          </cell>
          <cell r="AM28">
            <v>-4462500</v>
          </cell>
          <cell r="AN28" t="str">
            <v>LIBOR</v>
          </cell>
          <cell r="AO28">
            <v>4.9439999999999998E-2</v>
          </cell>
          <cell r="AP28" t="str">
            <v>30/11/2014</v>
          </cell>
          <cell r="AQ28">
            <v>-4492404.2996135298</v>
          </cell>
        </row>
        <row r="29">
          <cell r="P29" t="str">
            <v>Swap23</v>
          </cell>
          <cell r="Q29" t="str">
            <v>EUR</v>
          </cell>
          <cell r="R29">
            <v>-16958403.68</v>
          </cell>
          <cell r="S29" t="str">
            <v>Fixed</v>
          </cell>
          <cell r="T29">
            <v>5.9200000000000003E-2</v>
          </cell>
          <cell r="U29" t="str">
            <v>EUR</v>
          </cell>
          <cell r="V29">
            <v>16958403.68</v>
          </cell>
          <cell r="W29" t="str">
            <v>LIBOR</v>
          </cell>
          <cell r="X29">
            <v>4.061E-2</v>
          </cell>
          <cell r="Y29">
            <v>42590</v>
          </cell>
          <cell r="Z29">
            <v>-948519.99325088563</v>
          </cell>
          <cell r="AK29" t="str">
            <v>Bond23</v>
          </cell>
          <cell r="AL29" t="str">
            <v>EUR</v>
          </cell>
          <cell r="AM29">
            <v>-16746981.289999999</v>
          </cell>
          <cell r="AN29" t="str">
            <v>LIBOR</v>
          </cell>
          <cell r="AO29">
            <v>4.165E-2</v>
          </cell>
          <cell r="AP29" t="str">
            <v>22/12/2016</v>
          </cell>
          <cell r="AQ29">
            <v>-16760256.953112232</v>
          </cell>
        </row>
        <row r="30">
          <cell r="P30" t="str">
            <v>Swap24</v>
          </cell>
          <cell r="Q30" t="str">
            <v>EUR</v>
          </cell>
          <cell r="R30">
            <v>-34676774.649999999</v>
          </cell>
          <cell r="S30" t="str">
            <v>Fixed</v>
          </cell>
          <cell r="T30">
            <v>5.8999999999999997E-2</v>
          </cell>
          <cell r="U30" t="str">
            <v>EUR</v>
          </cell>
          <cell r="V30">
            <v>34676774.649999999</v>
          </cell>
          <cell r="W30" t="str">
            <v>LIBOR</v>
          </cell>
          <cell r="X30">
            <v>4.061E-2</v>
          </cell>
          <cell r="Y30">
            <v>42590</v>
          </cell>
          <cell r="Z30">
            <v>-1908938.8696525951</v>
          </cell>
          <cell r="AK30" t="str">
            <v>Bond24</v>
          </cell>
          <cell r="AL30" t="str">
            <v>EUR</v>
          </cell>
          <cell r="AM30">
            <v>-17289643.350000001</v>
          </cell>
          <cell r="AN30" t="str">
            <v>LIBOR</v>
          </cell>
          <cell r="AO30">
            <v>4.0480000000000002E-2</v>
          </cell>
          <cell r="AP30">
            <v>42888</v>
          </cell>
          <cell r="AQ30">
            <v>-17390806.789264075</v>
          </cell>
        </row>
        <row r="31">
          <cell r="P31" t="str">
            <v>Swap25</v>
          </cell>
          <cell r="Q31" t="str">
            <v>EUR</v>
          </cell>
          <cell r="R31">
            <v>-35088107.920000002</v>
          </cell>
          <cell r="S31" t="str">
            <v>Fixed</v>
          </cell>
          <cell r="T31">
            <v>5.9799999999999999E-2</v>
          </cell>
          <cell r="U31" t="str">
            <v>EUR</v>
          </cell>
          <cell r="V31">
            <v>35088107.920000002</v>
          </cell>
          <cell r="W31" t="str">
            <v>LIBOR</v>
          </cell>
          <cell r="X31">
            <v>4.061E-2</v>
          </cell>
          <cell r="Y31">
            <v>42590</v>
          </cell>
          <cell r="Z31">
            <v>-2052601.5850682787</v>
          </cell>
          <cell r="AK31" t="str">
            <v>Bond25</v>
          </cell>
          <cell r="AL31" t="str">
            <v>EUR</v>
          </cell>
          <cell r="AM31">
            <v>-17414413.559999999</v>
          </cell>
          <cell r="AN31" t="str">
            <v>LIBOR</v>
          </cell>
          <cell r="AO31">
            <v>4.0480000000000002E-2</v>
          </cell>
          <cell r="AP31">
            <v>42888</v>
          </cell>
          <cell r="AQ31">
            <v>-17516307.042290743</v>
          </cell>
        </row>
        <row r="32">
          <cell r="P32" t="str">
            <v>Swap26</v>
          </cell>
          <cell r="Q32" t="str">
            <v>EUR</v>
          </cell>
          <cell r="R32">
            <v>-34324549.670000002</v>
          </cell>
          <cell r="S32" t="str">
            <v>Fixed</v>
          </cell>
          <cell r="T32">
            <v>6.08E-2</v>
          </cell>
          <cell r="U32" t="str">
            <v>EUR</v>
          </cell>
          <cell r="V32">
            <v>34324549.670000002</v>
          </cell>
          <cell r="W32" t="str">
            <v>LIBOR</v>
          </cell>
          <cell r="X32">
            <v>3.9780000000000003E-2</v>
          </cell>
          <cell r="Y32" t="str">
            <v>16/10/2016</v>
          </cell>
          <cell r="Z32">
            <v>-2224852.91609442</v>
          </cell>
          <cell r="AK32" t="str">
            <v>Bond26</v>
          </cell>
          <cell r="AL32" t="str">
            <v>EUR</v>
          </cell>
          <cell r="AM32">
            <v>-17281358.210000001</v>
          </cell>
          <cell r="AN32" t="str">
            <v>LIBOR</v>
          </cell>
          <cell r="AO32">
            <v>4.0480000000000002E-2</v>
          </cell>
          <cell r="AP32">
            <v>42888</v>
          </cell>
          <cell r="AQ32">
            <v>-17382473.172078039</v>
          </cell>
        </row>
        <row r="33">
          <cell r="D33" t="str">
            <v>Total Portfolio</v>
          </cell>
          <cell r="P33" t="str">
            <v>Swap27</v>
          </cell>
          <cell r="Q33" t="str">
            <v>EUR</v>
          </cell>
          <cell r="R33">
            <v>-51720585.270000003</v>
          </cell>
          <cell r="S33" t="str">
            <v>Fixed</v>
          </cell>
          <cell r="T33">
            <v>5.9900000000000002E-2</v>
          </cell>
          <cell r="U33" t="str">
            <v>EUR</v>
          </cell>
          <cell r="V33">
            <v>51720585.270000003</v>
          </cell>
          <cell r="W33" t="str">
            <v>LIBOR</v>
          </cell>
          <cell r="X33">
            <v>3.9780000000000003E-2</v>
          </cell>
          <cell r="Y33" t="str">
            <v>16/10/2016</v>
          </cell>
          <cell r="Z33">
            <v>-3146966.1478019385</v>
          </cell>
          <cell r="AK33" t="str">
            <v>Bond27</v>
          </cell>
          <cell r="AL33" t="str">
            <v>EUR</v>
          </cell>
          <cell r="AM33">
            <v>-17372285.850000001</v>
          </cell>
          <cell r="AN33" t="str">
            <v>LIBOR</v>
          </cell>
          <cell r="AO33">
            <v>4.0480000000000002E-2</v>
          </cell>
          <cell r="AP33">
            <v>42888</v>
          </cell>
          <cell r="AQ33">
            <v>-17473932.838829562</v>
          </cell>
        </row>
        <row r="34">
          <cell r="P34" t="str">
            <v>Swap28</v>
          </cell>
          <cell r="Q34" t="str">
            <v>EUR</v>
          </cell>
          <cell r="R34">
            <v>-16614322.630000001</v>
          </cell>
          <cell r="S34" t="str">
            <v>Fixed</v>
          </cell>
          <cell r="T34">
            <v>6.0400000000000002E-2</v>
          </cell>
          <cell r="U34" t="str">
            <v>EUR</v>
          </cell>
          <cell r="V34">
            <v>16614322.630000001</v>
          </cell>
          <cell r="W34" t="str">
            <v>LIBOR</v>
          </cell>
          <cell r="X34">
            <v>4.165E-2</v>
          </cell>
          <cell r="Y34" t="str">
            <v>22/12/2016</v>
          </cell>
          <cell r="Z34">
            <v>-1015921.0567926333</v>
          </cell>
          <cell r="AK34" t="str">
            <v>Bond28</v>
          </cell>
          <cell r="AL34" t="str">
            <v>EUR</v>
          </cell>
          <cell r="AM34">
            <v>-34676774.649999999</v>
          </cell>
          <cell r="AN34" t="str">
            <v>LIBOR</v>
          </cell>
          <cell r="AO34">
            <v>4.061E-2</v>
          </cell>
          <cell r="AP34">
            <v>42590</v>
          </cell>
          <cell r="AQ34">
            <v>-34876639.820099153</v>
          </cell>
        </row>
        <row r="35">
          <cell r="C35" t="str">
            <v>EUR Scenario</v>
          </cell>
          <cell r="D35" t="str">
            <v>NPV (in EUR)</v>
          </cell>
          <cell r="E35" t="str">
            <v>NPV Chg (in EUR)</v>
          </cell>
          <cell r="P35" t="str">
            <v>Swap29</v>
          </cell>
          <cell r="Q35" t="str">
            <v>EUR</v>
          </cell>
          <cell r="R35">
            <v>-17289643.350000001</v>
          </cell>
          <cell r="S35" t="str">
            <v>Fixed</v>
          </cell>
          <cell r="T35">
            <v>6.1249999999999999E-2</v>
          </cell>
          <cell r="U35" t="str">
            <v>EUR</v>
          </cell>
          <cell r="V35">
            <v>17289643.350000001</v>
          </cell>
          <cell r="W35" t="str">
            <v>LIBOR</v>
          </cell>
          <cell r="X35">
            <v>4.0460000000000003E-2</v>
          </cell>
          <cell r="Y35">
            <v>42888</v>
          </cell>
          <cell r="Z35">
            <v>-1167627.2852290182</v>
          </cell>
          <cell r="AK35" t="str">
            <v>Bond29</v>
          </cell>
          <cell r="AL35" t="str">
            <v>EUR</v>
          </cell>
          <cell r="AM35">
            <v>-35088107.890000001</v>
          </cell>
          <cell r="AN35" t="str">
            <v>LIBOR</v>
          </cell>
          <cell r="AO35">
            <v>4.061E-2</v>
          </cell>
          <cell r="AP35">
            <v>42590</v>
          </cell>
          <cell r="AQ35">
            <v>-35290343.845410354</v>
          </cell>
        </row>
        <row r="36">
          <cell r="D36">
            <v>-1229522941.5312433</v>
          </cell>
          <cell r="E36">
            <v>-147405537.63800383</v>
          </cell>
          <cell r="P36" t="str">
            <v>Swap30</v>
          </cell>
          <cell r="Q36" t="str">
            <v>EUR</v>
          </cell>
          <cell r="R36">
            <v>-17414413.559999999</v>
          </cell>
          <cell r="S36" t="str">
            <v>Fixed</v>
          </cell>
          <cell r="T36">
            <v>6.1330000000000003E-2</v>
          </cell>
          <cell r="U36" t="str">
            <v>EUR</v>
          </cell>
          <cell r="V36">
            <v>17414413.559999999</v>
          </cell>
          <cell r="W36" t="str">
            <v>LIBOR</v>
          </cell>
          <cell r="X36">
            <v>4.0460000000000003E-2</v>
          </cell>
          <cell r="Y36">
            <v>42888</v>
          </cell>
          <cell r="Z36">
            <v>-1182334.5529717829</v>
          </cell>
          <cell r="AK36" t="str">
            <v>Bond30</v>
          </cell>
          <cell r="AL36" t="str">
            <v>EUR</v>
          </cell>
          <cell r="AM36">
            <v>-51720585.270000003</v>
          </cell>
          <cell r="AN36" t="str">
            <v>LIBOR</v>
          </cell>
          <cell r="AO36">
            <v>3.9780000000000003E-2</v>
          </cell>
          <cell r="AP36" t="str">
            <v>16/10/2016</v>
          </cell>
          <cell r="AQ36">
            <v>-52139519.270630322</v>
          </cell>
        </row>
        <row r="37">
          <cell r="D37">
            <v>-1128509839.1952243</v>
          </cell>
          <cell r="E37">
            <v>-46392435.301984787</v>
          </cell>
          <cell r="P37" t="str">
            <v>Swap31</v>
          </cell>
          <cell r="Q37" t="str">
            <v>EUR</v>
          </cell>
          <cell r="R37">
            <v>-17281358.210000001</v>
          </cell>
          <cell r="S37" t="str">
            <v>Fixed</v>
          </cell>
          <cell r="T37">
            <v>6.13E-2</v>
          </cell>
          <cell r="U37" t="str">
            <v>EUR</v>
          </cell>
          <cell r="V37">
            <v>17281358.210000001</v>
          </cell>
          <cell r="W37" t="str">
            <v>LIBOR</v>
          </cell>
          <cell r="X37">
            <v>4.0460000000000003E-2</v>
          </cell>
          <cell r="Y37">
            <v>42888</v>
          </cell>
          <cell r="Z37">
            <v>-1170939.4110649999</v>
          </cell>
          <cell r="AK37" t="str">
            <v>Bond31</v>
          </cell>
          <cell r="AL37" t="str">
            <v>EUR</v>
          </cell>
          <cell r="AM37">
            <v>-16614322.630000001</v>
          </cell>
          <cell r="AN37" t="str">
            <v>LIBOR</v>
          </cell>
          <cell r="AO37">
            <v>4.165E-2</v>
          </cell>
          <cell r="AP37" t="str">
            <v>22/12/2016</v>
          </cell>
          <cell r="AQ37">
            <v>-16627493.127905127</v>
          </cell>
        </row>
        <row r="38">
          <cell r="D38">
            <v>-1104991140.5491562</v>
          </cell>
          <cell r="E38">
            <v>-22873736.655916691</v>
          </cell>
          <cell r="P38" t="str">
            <v>Swap32</v>
          </cell>
          <cell r="Q38" t="str">
            <v>EUR</v>
          </cell>
          <cell r="R38">
            <v>-17372285.850000001</v>
          </cell>
          <cell r="S38" t="str">
            <v>Fixed</v>
          </cell>
          <cell r="T38">
            <v>6.1429999999999998E-2</v>
          </cell>
          <cell r="U38" t="str">
            <v>EUR</v>
          </cell>
          <cell r="V38">
            <v>17372285.850000001</v>
          </cell>
          <cell r="W38" t="str">
            <v>LIBOR</v>
          </cell>
          <cell r="X38">
            <v>4.0460000000000003E-2</v>
          </cell>
          <cell r="Y38">
            <v>42888</v>
          </cell>
          <cell r="Z38">
            <v>-1187295.4208097949</v>
          </cell>
          <cell r="AK38" t="str">
            <v>Bond32</v>
          </cell>
          <cell r="AL38" t="str">
            <v>EUR</v>
          </cell>
          <cell r="AM38">
            <v>-17443796.93</v>
          </cell>
          <cell r="AN38" t="str">
            <v>LIBOR</v>
          </cell>
          <cell r="AO38">
            <v>4.0480000000000002E-2</v>
          </cell>
          <cell r="AP38">
            <v>42888</v>
          </cell>
          <cell r="AQ38">
            <v>-17545862.337338947</v>
          </cell>
        </row>
        <row r="39">
          <cell r="D39">
            <v>-1082117403.8932395</v>
          </cell>
          <cell r="E39">
            <v>0</v>
          </cell>
          <cell r="P39" t="str">
            <v>Swap33</v>
          </cell>
          <cell r="Q39" t="str">
            <v>EUR</v>
          </cell>
          <cell r="R39">
            <v>-16746981.289999999</v>
          </cell>
          <cell r="S39" t="str">
            <v>Fixed</v>
          </cell>
          <cell r="T39">
            <v>6.1499999999999999E-2</v>
          </cell>
          <cell r="U39" t="str">
            <v>EUR</v>
          </cell>
          <cell r="V39">
            <v>16746981.289999999</v>
          </cell>
          <cell r="W39" t="str">
            <v>LIBOR</v>
          </cell>
          <cell r="X39">
            <v>4.165E-2</v>
          </cell>
          <cell r="Y39" t="str">
            <v>22/12/2016</v>
          </cell>
          <cell r="Z39">
            <v>-1104380.2607922007</v>
          </cell>
          <cell r="AK39" t="str">
            <v>Bond33</v>
          </cell>
          <cell r="AL39" t="str">
            <v>EUR</v>
          </cell>
          <cell r="AM39">
            <v>-17333997.289999999</v>
          </cell>
          <cell r="AN39" t="str">
            <v>LIBOR</v>
          </cell>
          <cell r="AO39">
            <v>4.0480000000000002E-2</v>
          </cell>
          <cell r="AP39">
            <v>42888</v>
          </cell>
          <cell r="AQ39">
            <v>-17435420.248620514</v>
          </cell>
        </row>
        <row r="40">
          <cell r="D40">
            <v>-1059866001.888164</v>
          </cell>
          <cell r="E40">
            <v>22251402.005075455</v>
          </cell>
          <cell r="P40" t="str">
            <v>Swap34</v>
          </cell>
          <cell r="Q40" t="str">
            <v>EUR</v>
          </cell>
          <cell r="R40">
            <v>-17443796.93</v>
          </cell>
          <cell r="S40" t="str">
            <v>Fixed</v>
          </cell>
          <cell r="T40">
            <v>6.1780000000000002E-2</v>
          </cell>
          <cell r="U40" t="str">
            <v>EUR</v>
          </cell>
          <cell r="V40">
            <v>17443796.93</v>
          </cell>
          <cell r="W40" t="str">
            <v>LIBOR</v>
          </cell>
          <cell r="X40">
            <v>4.0460000000000003E-2</v>
          </cell>
          <cell r="Y40">
            <v>42888</v>
          </cell>
          <cell r="Z40">
            <v>-1219527.3843721952</v>
          </cell>
          <cell r="AK40" t="str">
            <v>Bond34</v>
          </cell>
          <cell r="AL40" t="str">
            <v>EUR</v>
          </cell>
          <cell r="AM40">
            <v>-17134826.140000001</v>
          </cell>
          <cell r="AN40" t="str">
            <v>LIBOR</v>
          </cell>
          <cell r="AO40">
            <v>4.0480000000000002E-2</v>
          </cell>
          <cell r="AP40">
            <v>42888</v>
          </cell>
          <cell r="AQ40">
            <v>-17235083.728223432</v>
          </cell>
        </row>
        <row r="41">
          <cell r="D41">
            <v>-1038215259.2867122</v>
          </cell>
          <cell r="E41">
            <v>43902144.606527328</v>
          </cell>
          <cell r="P41" t="str">
            <v>Swap35</v>
          </cell>
          <cell r="Q41" t="str">
            <v>EUR</v>
          </cell>
          <cell r="R41">
            <v>-17333997.289999999</v>
          </cell>
          <cell r="S41" t="str">
            <v>Fixed</v>
          </cell>
          <cell r="T41">
            <v>6.1699999999999998E-2</v>
          </cell>
          <cell r="U41" t="str">
            <v>EUR</v>
          </cell>
          <cell r="V41">
            <v>17333997.289999999</v>
          </cell>
          <cell r="W41" t="str">
            <v>LIBOR</v>
          </cell>
          <cell r="X41">
            <v>4.0460000000000003E-2</v>
          </cell>
          <cell r="Y41">
            <v>42888</v>
          </cell>
          <cell r="Z41">
            <v>-1124790.0313309107</v>
          </cell>
        </row>
        <row r="42">
          <cell r="D42">
            <v>-996633537.16111648</v>
          </cell>
          <cell r="E42">
            <v>85483866.732123017</v>
          </cell>
          <cell r="P42" t="str">
            <v>Swap36</v>
          </cell>
          <cell r="Q42" t="str">
            <v>EUR</v>
          </cell>
          <cell r="R42">
            <v>-17134826.140000001</v>
          </cell>
          <cell r="S42" t="str">
            <v>Fixed</v>
          </cell>
          <cell r="T42">
            <v>6.1679999999999999E-2</v>
          </cell>
          <cell r="U42" t="str">
            <v>EUR</v>
          </cell>
          <cell r="V42">
            <v>17134826.140000001</v>
          </cell>
          <cell r="W42" t="str">
            <v>LIBOR</v>
          </cell>
          <cell r="X42">
            <v>4.0460000000000003E-2</v>
          </cell>
          <cell r="Y42">
            <v>42888</v>
          </cell>
          <cell r="Z42">
            <v>-1190078.9670352053</v>
          </cell>
        </row>
        <row r="43">
          <cell r="D43">
            <v>-1080475750.6160667</v>
          </cell>
          <cell r="E43">
            <v>1641653.2771728039</v>
          </cell>
          <cell r="P43" t="str">
            <v>Swap37</v>
          </cell>
          <cell r="Q43" t="str">
            <v>EUR</v>
          </cell>
          <cell r="R43">
            <v>-27852998.07</v>
          </cell>
          <cell r="S43" t="str">
            <v>Fixed</v>
          </cell>
          <cell r="T43">
            <v>5.8200000000000002E-2</v>
          </cell>
          <cell r="U43" t="str">
            <v>EUR</v>
          </cell>
          <cell r="V43">
            <v>27852998.07</v>
          </cell>
          <cell r="W43" t="str">
            <v>LIBOR</v>
          </cell>
          <cell r="X43">
            <v>3.9130999999999999E-2</v>
          </cell>
          <cell r="Y43">
            <v>41033</v>
          </cell>
          <cell r="Z43">
            <v>-1513954.876458938</v>
          </cell>
        </row>
        <row r="44">
          <cell r="D44">
            <v>-1082952931.13146</v>
          </cell>
          <cell r="E44">
            <v>-835527.23822045326</v>
          </cell>
          <cell r="P44" t="str">
            <v>Swap38</v>
          </cell>
          <cell r="Q44" t="str">
            <v>EUR</v>
          </cell>
          <cell r="R44">
            <v>-8035500</v>
          </cell>
          <cell r="S44" t="str">
            <v>Fixed</v>
          </cell>
          <cell r="T44">
            <v>5.8099999999999999E-2</v>
          </cell>
          <cell r="U44" t="str">
            <v>EUR</v>
          </cell>
          <cell r="V44">
            <v>8035500</v>
          </cell>
          <cell r="W44" t="str">
            <v>LIBOR</v>
          </cell>
          <cell r="X44">
            <v>3.9105000000000001E-2</v>
          </cell>
          <cell r="Y44">
            <v>41033</v>
          </cell>
          <cell r="Z44">
            <v>-421592.43832678255</v>
          </cell>
        </row>
        <row r="45">
          <cell r="D45">
            <v>-1082117403.8932395</v>
          </cell>
          <cell r="E45">
            <v>0</v>
          </cell>
        </row>
        <row r="46">
          <cell r="D46">
            <v>-1082117403.8932395</v>
          </cell>
          <cell r="E46">
            <v>0</v>
          </cell>
        </row>
        <row r="47">
          <cell r="D47">
            <v>-1082114899.7886136</v>
          </cell>
          <cell r="E47">
            <v>2504.1046259403229</v>
          </cell>
        </row>
        <row r="48">
          <cell r="D48">
            <v>-1082120464.4655602</v>
          </cell>
          <cell r="E48">
            <v>-3060.5723206996918</v>
          </cell>
        </row>
        <row r="52">
          <cell r="D52" t="str">
            <v>Total Portfolio</v>
          </cell>
        </row>
        <row r="54">
          <cell r="C54" t="str">
            <v>EUR Scenario</v>
          </cell>
          <cell r="D54" t="str">
            <v>NPV (in EUR)</v>
          </cell>
          <cell r="E54" t="str">
            <v>NPV Chg (in EUR)</v>
          </cell>
        </row>
        <row r="55">
          <cell r="D55">
            <v>-1082117403.8932395</v>
          </cell>
        </row>
        <row r="56">
          <cell r="D56">
            <v>-1081666350.7341685</v>
          </cell>
          <cell r="E56">
            <v>451053.15907096863</v>
          </cell>
        </row>
        <row r="57">
          <cell r="D57">
            <v>-1082118461.039789</v>
          </cell>
          <cell r="E57">
            <v>-1057.1465494632721</v>
          </cell>
        </row>
        <row r="58">
          <cell r="D58">
            <v>-1082119188.6907411</v>
          </cell>
          <cell r="E58">
            <v>-1784.7975015640259</v>
          </cell>
        </row>
        <row r="59">
          <cell r="D59">
            <v>-1082115341.3326151</v>
          </cell>
          <cell r="E59">
            <v>2062.5606243610382</v>
          </cell>
        </row>
        <row r="60">
          <cell r="D60">
            <v>-1082106171.1718073</v>
          </cell>
          <cell r="E60">
            <v>11232.721432209015</v>
          </cell>
        </row>
        <row r="61">
          <cell r="D61">
            <v>-1082091671.5639408</v>
          </cell>
          <cell r="E61">
            <v>25732.329298734665</v>
          </cell>
        </row>
        <row r="62">
          <cell r="D62">
            <v>-1082039632.2876377</v>
          </cell>
          <cell r="E62">
            <v>77771.605601787567</v>
          </cell>
        </row>
        <row r="63">
          <cell r="D63">
            <v>-1082011700.8210309</v>
          </cell>
          <cell r="E63">
            <v>105703.07220864296</v>
          </cell>
        </row>
        <row r="64">
          <cell r="D64">
            <v>-1082024360.4429319</v>
          </cell>
          <cell r="E64">
            <v>93043.450307607651</v>
          </cell>
        </row>
        <row r="65">
          <cell r="D65">
            <v>-1082010768.6672637</v>
          </cell>
          <cell r="E65">
            <v>106635.22597575188</v>
          </cell>
        </row>
        <row r="66">
          <cell r="D66">
            <v>-1082085609.6592977</v>
          </cell>
          <cell r="E66">
            <v>31794.233941793442</v>
          </cell>
        </row>
        <row r="67">
          <cell r="D67">
            <v>-1082117403.8932395</v>
          </cell>
          <cell r="E67">
            <v>0</v>
          </cell>
        </row>
        <row r="68">
          <cell r="D68">
            <v>-1082117403.8932395</v>
          </cell>
          <cell r="E68">
            <v>0</v>
          </cell>
        </row>
        <row r="72">
          <cell r="D72" t="str">
            <v>Current</v>
          </cell>
        </row>
        <row r="74">
          <cell r="B74" t="str">
            <v>Date</v>
          </cell>
          <cell r="F74" t="str">
            <v>Total CFs
(in EUR)</v>
          </cell>
        </row>
        <row r="75">
          <cell r="B75">
            <v>39262</v>
          </cell>
        </row>
        <row r="76">
          <cell r="B76">
            <v>39269</v>
          </cell>
          <cell r="C76">
            <v>-421637.62</v>
          </cell>
          <cell r="D76">
            <v>0</v>
          </cell>
          <cell r="E76">
            <v>-631377.18000000005</v>
          </cell>
          <cell r="F76">
            <v>-1053014.8</v>
          </cell>
        </row>
        <row r="77">
          <cell r="B77">
            <v>39276</v>
          </cell>
          <cell r="C77">
            <v>0</v>
          </cell>
          <cell r="D77">
            <v>0</v>
          </cell>
          <cell r="E77">
            <v>0</v>
          </cell>
          <cell r="F77">
            <v>0</v>
          </cell>
        </row>
        <row r="78">
          <cell r="B78">
            <v>39283</v>
          </cell>
          <cell r="C78">
            <v>-3192994.95</v>
          </cell>
          <cell r="D78">
            <v>0</v>
          </cell>
          <cell r="E78">
            <v>-9020177.9900000002</v>
          </cell>
          <cell r="F78">
            <v>-12213172.940000001</v>
          </cell>
        </row>
        <row r="79">
          <cell r="B79">
            <v>39290</v>
          </cell>
          <cell r="C79">
            <v>-506831.18</v>
          </cell>
          <cell r="D79">
            <v>0</v>
          </cell>
          <cell r="E79">
            <v>-5064633.5999999996</v>
          </cell>
          <cell r="F79">
            <v>-5571464.7799999993</v>
          </cell>
        </row>
        <row r="80">
          <cell r="B80">
            <v>39297</v>
          </cell>
          <cell r="C80">
            <v>0</v>
          </cell>
          <cell r="D80">
            <v>0</v>
          </cell>
          <cell r="E80">
            <v>0</v>
          </cell>
          <cell r="F80">
            <v>0</v>
          </cell>
        </row>
        <row r="81">
          <cell r="B81">
            <v>39304</v>
          </cell>
          <cell r="C81">
            <v>-1928511.14</v>
          </cell>
          <cell r="D81">
            <v>0</v>
          </cell>
          <cell r="E81">
            <v>-7615877.7199999997</v>
          </cell>
          <cell r="F81">
            <v>-9544388.8599999994</v>
          </cell>
        </row>
        <row r="82">
          <cell r="B82">
            <v>39311</v>
          </cell>
          <cell r="C82">
            <v>0</v>
          </cell>
          <cell r="D82">
            <v>0</v>
          </cell>
          <cell r="E82">
            <v>0</v>
          </cell>
          <cell r="F82">
            <v>0</v>
          </cell>
        </row>
        <row r="83">
          <cell r="B83">
            <v>39318</v>
          </cell>
          <cell r="C83">
            <v>0</v>
          </cell>
          <cell r="D83">
            <v>0</v>
          </cell>
          <cell r="E83">
            <v>0</v>
          </cell>
          <cell r="F83">
            <v>0</v>
          </cell>
        </row>
        <row r="84">
          <cell r="B84">
            <v>39325</v>
          </cell>
          <cell r="C84">
            <v>-350385.4</v>
          </cell>
          <cell r="D84">
            <v>0</v>
          </cell>
          <cell r="E84">
            <v>-1730658.7</v>
          </cell>
          <cell r="F84">
            <v>-2081044.1</v>
          </cell>
        </row>
        <row r="85">
          <cell r="B85">
            <v>39332</v>
          </cell>
          <cell r="C85">
            <v>-781785.82</v>
          </cell>
          <cell r="D85">
            <v>0</v>
          </cell>
          <cell r="E85">
            <v>-4602135.8099999996</v>
          </cell>
          <cell r="F85">
            <v>-5383921.6299999999</v>
          </cell>
        </row>
        <row r="86">
          <cell r="B86">
            <v>39339</v>
          </cell>
          <cell r="C86">
            <v>0</v>
          </cell>
          <cell r="D86">
            <v>0</v>
          </cell>
          <cell r="E86">
            <v>0</v>
          </cell>
          <cell r="F86">
            <v>0</v>
          </cell>
        </row>
        <row r="87">
          <cell r="B87">
            <v>39346</v>
          </cell>
          <cell r="C87">
            <v>-1247703.5900000001</v>
          </cell>
          <cell r="D87">
            <v>0</v>
          </cell>
          <cell r="E87">
            <v>-6367569.2300000004</v>
          </cell>
          <cell r="F87">
            <v>-7615272.8200000003</v>
          </cell>
        </row>
        <row r="88">
          <cell r="B88">
            <v>39353</v>
          </cell>
          <cell r="C88">
            <v>-871256.46</v>
          </cell>
          <cell r="D88">
            <v>0</v>
          </cell>
          <cell r="E88">
            <v>-2773999.98</v>
          </cell>
          <cell r="F88">
            <v>-3645256.44</v>
          </cell>
        </row>
        <row r="89">
          <cell r="B89">
            <v>39360</v>
          </cell>
          <cell r="C89">
            <v>-351169.4</v>
          </cell>
          <cell r="D89">
            <v>0</v>
          </cell>
          <cell r="E89">
            <v>0</v>
          </cell>
          <cell r="F89">
            <v>-351169.4</v>
          </cell>
        </row>
        <row r="90">
          <cell r="B90">
            <v>39367</v>
          </cell>
          <cell r="C90">
            <v>0</v>
          </cell>
          <cell r="D90">
            <v>0</v>
          </cell>
          <cell r="E90">
            <v>0</v>
          </cell>
          <cell r="F90">
            <v>0</v>
          </cell>
        </row>
        <row r="91">
          <cell r="B91">
            <v>39374</v>
          </cell>
          <cell r="C91">
            <v>-3128362.19</v>
          </cell>
          <cell r="D91">
            <v>0</v>
          </cell>
          <cell r="E91">
            <v>-8964777.75</v>
          </cell>
          <cell r="F91">
            <v>-12093139.939999999</v>
          </cell>
        </row>
        <row r="92">
          <cell r="B92">
            <v>39381</v>
          </cell>
          <cell r="C92">
            <v>-334990.03999999998</v>
          </cell>
          <cell r="D92">
            <v>0</v>
          </cell>
          <cell r="E92">
            <v>-5084471.5199999996</v>
          </cell>
          <cell r="F92">
            <v>-5419461.5599999996</v>
          </cell>
        </row>
        <row r="93">
          <cell r="B93">
            <v>39388</v>
          </cell>
          <cell r="C93">
            <v>-93565.02</v>
          </cell>
          <cell r="D93">
            <v>0</v>
          </cell>
          <cell r="E93">
            <v>0</v>
          </cell>
          <cell r="F93">
            <v>-93565.02</v>
          </cell>
        </row>
        <row r="94">
          <cell r="B94">
            <v>39395</v>
          </cell>
          <cell r="C94">
            <v>-1516421.13</v>
          </cell>
          <cell r="D94">
            <v>0</v>
          </cell>
          <cell r="E94">
            <v>-7645716.4400000004</v>
          </cell>
          <cell r="F94">
            <v>-9162137.5700000003</v>
          </cell>
        </row>
        <row r="95">
          <cell r="B95">
            <v>39402</v>
          </cell>
          <cell r="C95">
            <v>0</v>
          </cell>
          <cell r="D95">
            <v>0</v>
          </cell>
          <cell r="E95">
            <v>0</v>
          </cell>
          <cell r="F95">
            <v>0</v>
          </cell>
        </row>
        <row r="96">
          <cell r="B96">
            <v>39409</v>
          </cell>
          <cell r="C96">
            <v>0</v>
          </cell>
          <cell r="D96">
            <v>0</v>
          </cell>
          <cell r="E96">
            <v>0</v>
          </cell>
          <cell r="F96">
            <v>0</v>
          </cell>
        </row>
        <row r="97">
          <cell r="B97">
            <v>39416</v>
          </cell>
          <cell r="C97">
            <v>-351711.81</v>
          </cell>
          <cell r="D97">
            <v>0</v>
          </cell>
          <cell r="E97">
            <v>-2096914.77</v>
          </cell>
          <cell r="F97">
            <v>-2448626.58</v>
          </cell>
        </row>
        <row r="98">
          <cell r="B98">
            <v>39423</v>
          </cell>
          <cell r="C98">
            <v>-646684.1</v>
          </cell>
          <cell r="D98">
            <v>0</v>
          </cell>
          <cell r="E98">
            <v>-4568698.6500000004</v>
          </cell>
          <cell r="F98">
            <v>-5215382.75</v>
          </cell>
        </row>
        <row r="99">
          <cell r="B99">
            <v>39430</v>
          </cell>
          <cell r="C99">
            <v>0</v>
          </cell>
          <cell r="D99">
            <v>0</v>
          </cell>
          <cell r="E99">
            <v>0</v>
          </cell>
          <cell r="F99">
            <v>0</v>
          </cell>
        </row>
        <row r="100">
          <cell r="B100">
            <v>39437</v>
          </cell>
          <cell r="C100">
            <v>-1196578.92</v>
          </cell>
          <cell r="D100">
            <v>0</v>
          </cell>
          <cell r="E100">
            <v>-6300790.0300000003</v>
          </cell>
          <cell r="F100">
            <v>-7497368.9500000002</v>
          </cell>
        </row>
        <row r="101">
          <cell r="B101">
            <v>39444</v>
          </cell>
          <cell r="C101">
            <v>-827362.91</v>
          </cell>
          <cell r="D101">
            <v>0</v>
          </cell>
          <cell r="E101">
            <v>-2739762.97</v>
          </cell>
          <cell r="F101">
            <v>-3567125.8800000004</v>
          </cell>
        </row>
        <row r="102">
          <cell r="B102">
            <v>39451</v>
          </cell>
          <cell r="C102">
            <v>0</v>
          </cell>
          <cell r="D102">
            <v>0</v>
          </cell>
          <cell r="E102">
            <v>-604087.79</v>
          </cell>
          <cell r="F102">
            <v>-604087.79</v>
          </cell>
        </row>
        <row r="103">
          <cell r="B103">
            <v>39458</v>
          </cell>
          <cell r="C103">
            <v>-234575.29</v>
          </cell>
          <cell r="D103">
            <v>0</v>
          </cell>
          <cell r="E103">
            <v>0</v>
          </cell>
          <cell r="F103">
            <v>-234575.29</v>
          </cell>
        </row>
        <row r="104">
          <cell r="B104">
            <v>39465</v>
          </cell>
          <cell r="C104">
            <v>-3069571.13</v>
          </cell>
          <cell r="D104">
            <v>0</v>
          </cell>
          <cell r="E104">
            <v>-8876584.6099999994</v>
          </cell>
          <cell r="F104">
            <v>-11946155.739999998</v>
          </cell>
        </row>
        <row r="105">
          <cell r="B105">
            <v>39472</v>
          </cell>
          <cell r="C105">
            <v>-280216.90000000002</v>
          </cell>
          <cell r="D105">
            <v>0</v>
          </cell>
          <cell r="E105">
            <v>-5078295.18</v>
          </cell>
          <cell r="F105">
            <v>-5358512.08</v>
          </cell>
        </row>
        <row r="106">
          <cell r="B106">
            <v>39479</v>
          </cell>
          <cell r="C106">
            <v>-76119.3</v>
          </cell>
          <cell r="D106">
            <v>0</v>
          </cell>
          <cell r="E106">
            <v>0</v>
          </cell>
          <cell r="F106">
            <v>-76119.3</v>
          </cell>
        </row>
        <row r="107">
          <cell r="B107">
            <v>39486</v>
          </cell>
          <cell r="C107">
            <v>-1284340.02</v>
          </cell>
          <cell r="D107">
            <v>0</v>
          </cell>
          <cell r="E107">
            <v>-7638889.54</v>
          </cell>
          <cell r="F107">
            <v>-8923229.5600000005</v>
          </cell>
        </row>
        <row r="108">
          <cell r="B108">
            <v>39493</v>
          </cell>
          <cell r="C108">
            <v>0</v>
          </cell>
          <cell r="D108">
            <v>0</v>
          </cell>
          <cell r="E108">
            <v>0</v>
          </cell>
          <cell r="F108">
            <v>0</v>
          </cell>
        </row>
        <row r="109">
          <cell r="B109">
            <v>39500</v>
          </cell>
          <cell r="C109">
            <v>0</v>
          </cell>
          <cell r="D109">
            <v>0</v>
          </cell>
          <cell r="E109">
            <v>0</v>
          </cell>
          <cell r="F109">
            <v>0</v>
          </cell>
        </row>
        <row r="110">
          <cell r="B110">
            <v>39507</v>
          </cell>
          <cell r="C110">
            <v>-350574.98</v>
          </cell>
          <cell r="D110">
            <v>0</v>
          </cell>
          <cell r="E110">
            <v>-1672658.21</v>
          </cell>
          <cell r="F110">
            <v>-2023233.19</v>
          </cell>
        </row>
        <row r="111">
          <cell r="B111">
            <v>39514</v>
          </cell>
          <cell r="C111">
            <v>-569761.32999999996</v>
          </cell>
          <cell r="D111">
            <v>0</v>
          </cell>
          <cell r="E111">
            <v>-4543830.74</v>
          </cell>
          <cell r="F111">
            <v>-5113592.07</v>
          </cell>
        </row>
        <row r="112">
          <cell r="B112">
            <v>39521</v>
          </cell>
          <cell r="C112">
            <v>0</v>
          </cell>
          <cell r="D112">
            <v>0</v>
          </cell>
          <cell r="E112">
            <v>0</v>
          </cell>
          <cell r="F112">
            <v>0</v>
          </cell>
        </row>
        <row r="113">
          <cell r="B113">
            <v>39528</v>
          </cell>
          <cell r="C113">
            <v>-1162779.56</v>
          </cell>
          <cell r="D113">
            <v>0</v>
          </cell>
          <cell r="E113">
            <v>-6246095.2999999998</v>
          </cell>
          <cell r="F113">
            <v>-7408874.8599999994</v>
          </cell>
        </row>
        <row r="114">
          <cell r="B114">
            <v>39535</v>
          </cell>
          <cell r="C114">
            <v>-822921.69</v>
          </cell>
          <cell r="D114">
            <v>0</v>
          </cell>
          <cell r="E114">
            <v>-2725617.48</v>
          </cell>
          <cell r="F114">
            <v>-3548539.17</v>
          </cell>
        </row>
        <row r="115">
          <cell r="B115">
            <v>39542</v>
          </cell>
          <cell r="C115">
            <v>0</v>
          </cell>
          <cell r="D115">
            <v>0</v>
          </cell>
          <cell r="E115">
            <v>0</v>
          </cell>
          <cell r="F115">
            <v>0</v>
          </cell>
        </row>
        <row r="116">
          <cell r="B116">
            <v>39549</v>
          </cell>
          <cell r="C116">
            <v>-191443.38</v>
          </cell>
          <cell r="D116">
            <v>0</v>
          </cell>
          <cell r="E116">
            <v>0</v>
          </cell>
          <cell r="F116">
            <v>-191443.38</v>
          </cell>
        </row>
        <row r="117">
          <cell r="B117">
            <v>39556</v>
          </cell>
          <cell r="C117">
            <v>-3000009.11</v>
          </cell>
          <cell r="D117">
            <v>0</v>
          </cell>
          <cell r="E117">
            <v>-8775952.0700000003</v>
          </cell>
          <cell r="F117">
            <v>-11775961.18</v>
          </cell>
        </row>
        <row r="118">
          <cell r="B118">
            <v>39563</v>
          </cell>
          <cell r="C118">
            <v>-240195.62</v>
          </cell>
          <cell r="D118">
            <v>0</v>
          </cell>
          <cell r="E118">
            <v>-5038460.78</v>
          </cell>
          <cell r="F118">
            <v>-5278656.4000000004</v>
          </cell>
        </row>
        <row r="119">
          <cell r="B119">
            <v>39570</v>
          </cell>
          <cell r="C119">
            <v>-66328.820000000007</v>
          </cell>
          <cell r="D119">
            <v>0</v>
          </cell>
          <cell r="E119">
            <v>0</v>
          </cell>
          <cell r="F119">
            <v>-66328.820000000007</v>
          </cell>
        </row>
        <row r="120">
          <cell r="B120">
            <v>39577</v>
          </cell>
          <cell r="C120">
            <v>-1116462.67</v>
          </cell>
          <cell r="D120">
            <v>0</v>
          </cell>
          <cell r="E120">
            <v>-7544282.71</v>
          </cell>
          <cell r="F120">
            <v>-8660745.379999999</v>
          </cell>
        </row>
        <row r="121">
          <cell r="B121">
            <v>39584</v>
          </cell>
          <cell r="C121">
            <v>0</v>
          </cell>
          <cell r="D121">
            <v>0</v>
          </cell>
          <cell r="E121">
            <v>0</v>
          </cell>
          <cell r="F121">
            <v>0</v>
          </cell>
        </row>
        <row r="122">
          <cell r="B122">
            <v>39591</v>
          </cell>
          <cell r="C122">
            <v>0</v>
          </cell>
          <cell r="D122">
            <v>0</v>
          </cell>
          <cell r="E122">
            <v>0</v>
          </cell>
          <cell r="F122">
            <v>0</v>
          </cell>
        </row>
        <row r="123">
          <cell r="B123">
            <v>39598</v>
          </cell>
          <cell r="C123">
            <v>-348350.43</v>
          </cell>
          <cell r="D123">
            <v>0</v>
          </cell>
          <cell r="E123">
            <v>-2036549.72</v>
          </cell>
          <cell r="F123">
            <v>-2384900.15</v>
          </cell>
        </row>
        <row r="124">
          <cell r="B124">
            <v>39605</v>
          </cell>
          <cell r="C124">
            <v>-294127.23</v>
          </cell>
          <cell r="D124">
            <v>0</v>
          </cell>
          <cell r="E124">
            <v>-3392282.11</v>
          </cell>
          <cell r="F124">
            <v>-3686409.34</v>
          </cell>
        </row>
        <row r="125">
          <cell r="B125">
            <v>39612</v>
          </cell>
          <cell r="C125">
            <v>-238429.07</v>
          </cell>
          <cell r="D125">
            <v>0</v>
          </cell>
          <cell r="E125">
            <v>-1118613.8899999999</v>
          </cell>
          <cell r="F125">
            <v>-1357042.96</v>
          </cell>
        </row>
        <row r="126">
          <cell r="B126">
            <v>39619</v>
          </cell>
          <cell r="C126">
            <v>-1147869.94</v>
          </cell>
          <cell r="D126">
            <v>0</v>
          </cell>
          <cell r="E126">
            <v>-6163400.5199999996</v>
          </cell>
          <cell r="F126">
            <v>-7311270.459999999</v>
          </cell>
        </row>
        <row r="127">
          <cell r="B127">
            <v>39626</v>
          </cell>
          <cell r="C127">
            <v>-798693.43</v>
          </cell>
          <cell r="D127">
            <v>0</v>
          </cell>
          <cell r="E127">
            <v>-2684315.2799999998</v>
          </cell>
          <cell r="F127">
            <v>-3483008.71</v>
          </cell>
        </row>
        <row r="128">
          <cell r="B128">
            <v>39633</v>
          </cell>
          <cell r="C128">
            <v>0</v>
          </cell>
          <cell r="D128">
            <v>0</v>
          </cell>
          <cell r="E128">
            <v>-575615.22</v>
          </cell>
          <cell r="F128">
            <v>-575615.22</v>
          </cell>
        </row>
        <row r="129">
          <cell r="B129">
            <v>39640</v>
          </cell>
          <cell r="C129">
            <v>-179435.88</v>
          </cell>
          <cell r="D129">
            <v>0</v>
          </cell>
          <cell r="E129">
            <v>0</v>
          </cell>
          <cell r="F129">
            <v>-179435.88</v>
          </cell>
        </row>
        <row r="130">
          <cell r="B130">
            <v>39647</v>
          </cell>
          <cell r="C130">
            <v>-2969298.5</v>
          </cell>
          <cell r="D130">
            <v>0</v>
          </cell>
          <cell r="E130">
            <v>-8659338.0199999996</v>
          </cell>
          <cell r="F130">
            <v>-11628636.52</v>
          </cell>
        </row>
        <row r="131">
          <cell r="B131">
            <v>39654</v>
          </cell>
          <cell r="C131">
            <v>-225803.83</v>
          </cell>
          <cell r="D131">
            <v>0</v>
          </cell>
          <cell r="E131">
            <v>-4969313.21</v>
          </cell>
          <cell r="F131">
            <v>-5195117.04</v>
          </cell>
        </row>
        <row r="132">
          <cell r="B132">
            <v>39661</v>
          </cell>
          <cell r="C132">
            <v>-62606.47</v>
          </cell>
          <cell r="D132">
            <v>0</v>
          </cell>
          <cell r="E132">
            <v>0</v>
          </cell>
          <cell r="F132">
            <v>-62606.47</v>
          </cell>
        </row>
        <row r="133">
          <cell r="B133">
            <v>39668</v>
          </cell>
          <cell r="C133">
            <v>-1094584.3799999999</v>
          </cell>
          <cell r="D133">
            <v>0</v>
          </cell>
          <cell r="E133">
            <v>-7465581.7699999996</v>
          </cell>
          <cell r="F133">
            <v>-8560166.1499999985</v>
          </cell>
        </row>
        <row r="134">
          <cell r="B134">
            <v>39675</v>
          </cell>
          <cell r="C134">
            <v>0</v>
          </cell>
          <cell r="D134">
            <v>0</v>
          </cell>
          <cell r="E134">
            <v>0</v>
          </cell>
          <cell r="F134">
            <v>0</v>
          </cell>
        </row>
        <row r="135">
          <cell r="B135">
            <v>39682</v>
          </cell>
          <cell r="C135">
            <v>0</v>
          </cell>
          <cell r="D135">
            <v>0</v>
          </cell>
          <cell r="E135">
            <v>0</v>
          </cell>
          <cell r="F135">
            <v>0</v>
          </cell>
        </row>
        <row r="136">
          <cell r="B136">
            <v>39689</v>
          </cell>
          <cell r="C136">
            <v>-347029.37</v>
          </cell>
          <cell r="D136">
            <v>0</v>
          </cell>
          <cell r="E136">
            <v>-1629884.99</v>
          </cell>
          <cell r="F136">
            <v>-1976914.3599999999</v>
          </cell>
        </row>
        <row r="137">
          <cell r="B137">
            <v>39696</v>
          </cell>
          <cell r="C137">
            <v>-294827.21999999997</v>
          </cell>
          <cell r="D137">
            <v>0</v>
          </cell>
          <cell r="E137">
            <v>-3338156.34</v>
          </cell>
          <cell r="F137">
            <v>-3632983.5599999996</v>
          </cell>
        </row>
        <row r="138">
          <cell r="B138">
            <v>39703</v>
          </cell>
          <cell r="C138">
            <v>-237047.15</v>
          </cell>
          <cell r="D138">
            <v>0</v>
          </cell>
          <cell r="E138">
            <v>-1096581.04</v>
          </cell>
          <cell r="F138">
            <v>-1333628.19</v>
          </cell>
        </row>
        <row r="139">
          <cell r="B139">
            <v>39710</v>
          </cell>
          <cell r="C139">
            <v>-246539.49</v>
          </cell>
          <cell r="D139">
            <v>0</v>
          </cell>
          <cell r="E139">
            <v>-3075440.77</v>
          </cell>
          <cell r="F139">
            <v>-3321980.26</v>
          </cell>
        </row>
        <row r="140">
          <cell r="B140">
            <v>39717</v>
          </cell>
          <cell r="C140">
            <v>-1695154.93</v>
          </cell>
          <cell r="D140">
            <v>0</v>
          </cell>
          <cell r="E140">
            <v>-5633917</v>
          </cell>
          <cell r="F140">
            <v>-7329071.9299999997</v>
          </cell>
        </row>
        <row r="141">
          <cell r="B141">
            <v>39724</v>
          </cell>
          <cell r="C141">
            <v>0</v>
          </cell>
          <cell r="D141">
            <v>0</v>
          </cell>
          <cell r="E141">
            <v>0</v>
          </cell>
          <cell r="F141">
            <v>0</v>
          </cell>
        </row>
        <row r="142">
          <cell r="B142">
            <v>39731</v>
          </cell>
          <cell r="C142">
            <v>-185200.92</v>
          </cell>
          <cell r="D142">
            <v>0</v>
          </cell>
          <cell r="E142">
            <v>0</v>
          </cell>
          <cell r="F142">
            <v>-185200.92</v>
          </cell>
        </row>
        <row r="143">
          <cell r="B143">
            <v>39738</v>
          </cell>
          <cell r="C143">
            <v>-2962820.89</v>
          </cell>
          <cell r="D143">
            <v>0</v>
          </cell>
          <cell r="E143">
            <v>-8539014.1699999999</v>
          </cell>
          <cell r="F143">
            <v>-11501835.060000001</v>
          </cell>
        </row>
        <row r="144">
          <cell r="B144">
            <v>39745</v>
          </cell>
          <cell r="C144">
            <v>0</v>
          </cell>
          <cell r="D144">
            <v>0</v>
          </cell>
          <cell r="E144">
            <v>0</v>
          </cell>
          <cell r="F144">
            <v>0</v>
          </cell>
        </row>
        <row r="145">
          <cell r="B145">
            <v>39752</v>
          </cell>
          <cell r="C145">
            <v>-287653.5</v>
          </cell>
          <cell r="D145">
            <v>0</v>
          </cell>
          <cell r="E145">
            <v>-4919104.96</v>
          </cell>
          <cell r="F145">
            <v>-5206758.46</v>
          </cell>
        </row>
        <row r="146">
          <cell r="B146">
            <v>39759</v>
          </cell>
          <cell r="C146">
            <v>-782245.49</v>
          </cell>
          <cell r="D146">
            <v>0</v>
          </cell>
          <cell r="E146">
            <v>-3885687.8</v>
          </cell>
          <cell r="F146">
            <v>-4667933.29</v>
          </cell>
        </row>
        <row r="147">
          <cell r="B147">
            <v>39766</v>
          </cell>
          <cell r="C147">
            <v>-296311.62</v>
          </cell>
          <cell r="D147">
            <v>0</v>
          </cell>
          <cell r="E147">
            <v>-3477138.06</v>
          </cell>
          <cell r="F147">
            <v>-3773449.68</v>
          </cell>
        </row>
        <row r="148">
          <cell r="B148">
            <v>39773</v>
          </cell>
          <cell r="C148">
            <v>0</v>
          </cell>
          <cell r="D148">
            <v>0</v>
          </cell>
          <cell r="E148">
            <v>0</v>
          </cell>
          <cell r="F148">
            <v>0</v>
          </cell>
        </row>
        <row r="149">
          <cell r="B149">
            <v>39780</v>
          </cell>
          <cell r="C149">
            <v>-344699.71</v>
          </cell>
          <cell r="D149">
            <v>0</v>
          </cell>
          <cell r="E149">
            <v>-1975852.68</v>
          </cell>
          <cell r="F149">
            <v>-2320552.39</v>
          </cell>
        </row>
        <row r="150">
          <cell r="B150">
            <v>39787</v>
          </cell>
          <cell r="C150">
            <v>-277000.03999999998</v>
          </cell>
          <cell r="D150">
            <v>0</v>
          </cell>
          <cell r="E150">
            <v>-3285134.78</v>
          </cell>
          <cell r="F150">
            <v>-3562134.82</v>
          </cell>
        </row>
        <row r="151">
          <cell r="B151">
            <v>39794</v>
          </cell>
          <cell r="C151">
            <v>-235647.4</v>
          </cell>
          <cell r="D151">
            <v>0</v>
          </cell>
          <cell r="E151">
            <v>-1084855.6100000001</v>
          </cell>
          <cell r="F151">
            <v>-1320503.01</v>
          </cell>
        </row>
        <row r="152">
          <cell r="B152">
            <v>39801</v>
          </cell>
          <cell r="C152">
            <v>-229472.31</v>
          </cell>
          <cell r="D152">
            <v>0</v>
          </cell>
          <cell r="E152">
            <v>-3036949.87</v>
          </cell>
          <cell r="F152">
            <v>-3266422.18</v>
          </cell>
        </row>
        <row r="153">
          <cell r="B153">
            <v>39808</v>
          </cell>
          <cell r="C153">
            <v>-1684613.22</v>
          </cell>
          <cell r="D153">
            <v>0</v>
          </cell>
          <cell r="E153">
            <v>-5558482.0899999999</v>
          </cell>
          <cell r="F153">
            <v>-7243095.3099999996</v>
          </cell>
        </row>
        <row r="154">
          <cell r="B154">
            <v>39815</v>
          </cell>
          <cell r="C154">
            <v>0</v>
          </cell>
          <cell r="D154">
            <v>0</v>
          </cell>
          <cell r="E154">
            <v>-549496.21</v>
          </cell>
          <cell r="F154">
            <v>-549496.21</v>
          </cell>
        </row>
        <row r="155">
          <cell r="B155">
            <v>39822</v>
          </cell>
          <cell r="C155">
            <v>-170593.21</v>
          </cell>
          <cell r="D155">
            <v>0</v>
          </cell>
          <cell r="E155">
            <v>0</v>
          </cell>
          <cell r="F155">
            <v>-170593.21</v>
          </cell>
        </row>
        <row r="156">
          <cell r="B156">
            <v>39829</v>
          </cell>
          <cell r="C156">
            <v>-1507857.56</v>
          </cell>
          <cell r="D156">
            <v>0</v>
          </cell>
          <cell r="E156">
            <v>-4507779.38</v>
          </cell>
          <cell r="F156">
            <v>-6015636.9399999995</v>
          </cell>
        </row>
        <row r="157">
          <cell r="B157">
            <v>39836</v>
          </cell>
          <cell r="C157">
            <v>-1423523.14</v>
          </cell>
          <cell r="D157">
            <v>0</v>
          </cell>
          <cell r="E157">
            <v>-3942978.51</v>
          </cell>
          <cell r="F157">
            <v>-5366501.6499999994</v>
          </cell>
        </row>
        <row r="158">
          <cell r="B158">
            <v>39843</v>
          </cell>
          <cell r="C158">
            <v>-253070</v>
          </cell>
          <cell r="D158">
            <v>0</v>
          </cell>
          <cell r="E158">
            <v>-4823812.55</v>
          </cell>
          <cell r="F158">
            <v>-5076882.55</v>
          </cell>
        </row>
        <row r="159">
          <cell r="B159">
            <v>39850</v>
          </cell>
          <cell r="C159">
            <v>-708528.57</v>
          </cell>
          <cell r="D159">
            <v>0</v>
          </cell>
          <cell r="E159">
            <v>-3843296.62</v>
          </cell>
          <cell r="F159">
            <v>-4551825.1900000004</v>
          </cell>
        </row>
        <row r="160">
          <cell r="B160">
            <v>39857</v>
          </cell>
          <cell r="C160">
            <v>-257984.34</v>
          </cell>
          <cell r="D160">
            <v>0</v>
          </cell>
          <cell r="E160">
            <v>-3406258.71</v>
          </cell>
          <cell r="F160">
            <v>-3664243.05</v>
          </cell>
        </row>
        <row r="161">
          <cell r="B161">
            <v>39864</v>
          </cell>
          <cell r="C161">
            <v>0</v>
          </cell>
          <cell r="D161">
            <v>0</v>
          </cell>
          <cell r="E161">
            <v>0</v>
          </cell>
          <cell r="F161">
            <v>0</v>
          </cell>
        </row>
        <row r="162">
          <cell r="B162">
            <v>39871</v>
          </cell>
          <cell r="C162">
            <v>-342075.59</v>
          </cell>
          <cell r="D162">
            <v>0</v>
          </cell>
          <cell r="E162">
            <v>-1591057.23</v>
          </cell>
          <cell r="F162">
            <v>-1933132.82</v>
          </cell>
        </row>
        <row r="163">
          <cell r="B163">
            <v>39878</v>
          </cell>
          <cell r="C163">
            <v>-236355.97</v>
          </cell>
          <cell r="D163">
            <v>0</v>
          </cell>
          <cell r="E163">
            <v>-3245220.4</v>
          </cell>
          <cell r="F163">
            <v>-3481576.37</v>
          </cell>
        </row>
        <row r="164">
          <cell r="B164">
            <v>39885</v>
          </cell>
          <cell r="C164">
            <v>-233783.75</v>
          </cell>
          <cell r="D164">
            <v>0</v>
          </cell>
          <cell r="E164">
            <v>-1073035.8500000001</v>
          </cell>
          <cell r="F164">
            <v>-1306819.6000000001</v>
          </cell>
        </row>
        <row r="165">
          <cell r="B165">
            <v>39892</v>
          </cell>
          <cell r="C165">
            <v>-1150244.49</v>
          </cell>
          <cell r="D165">
            <v>0</v>
          </cell>
          <cell r="E165">
            <v>-5924897.5599999996</v>
          </cell>
          <cell r="F165">
            <v>-7075142.0499999998</v>
          </cell>
        </row>
        <row r="166">
          <cell r="B166">
            <v>39899</v>
          </cell>
          <cell r="C166">
            <v>-780394.48</v>
          </cell>
          <cell r="D166">
            <v>0</v>
          </cell>
          <cell r="E166">
            <v>-2587352.12</v>
          </cell>
          <cell r="F166">
            <v>-3367746.6</v>
          </cell>
        </row>
        <row r="167">
          <cell r="B167">
            <v>39906</v>
          </cell>
          <cell r="C167">
            <v>0</v>
          </cell>
          <cell r="D167">
            <v>0</v>
          </cell>
          <cell r="E167">
            <v>0</v>
          </cell>
          <cell r="F167">
            <v>0</v>
          </cell>
        </row>
        <row r="168">
          <cell r="B168">
            <v>39913</v>
          </cell>
          <cell r="C168">
            <v>-147939.6</v>
          </cell>
          <cell r="D168">
            <v>0</v>
          </cell>
          <cell r="E168">
            <v>0</v>
          </cell>
          <cell r="F168">
            <v>-147939.6</v>
          </cell>
        </row>
        <row r="169">
          <cell r="B169">
            <v>39920</v>
          </cell>
          <cell r="C169">
            <v>-2847439.47</v>
          </cell>
          <cell r="D169">
            <v>0</v>
          </cell>
          <cell r="E169">
            <v>-8299665.21</v>
          </cell>
          <cell r="F169">
            <v>-11147104.68</v>
          </cell>
        </row>
        <row r="170">
          <cell r="B170">
            <v>39927</v>
          </cell>
          <cell r="C170">
            <v>0</v>
          </cell>
          <cell r="D170">
            <v>0</v>
          </cell>
          <cell r="E170">
            <v>0</v>
          </cell>
          <cell r="F170">
            <v>0</v>
          </cell>
        </row>
        <row r="171">
          <cell r="B171">
            <v>39934</v>
          </cell>
          <cell r="C171">
            <v>-220448.69</v>
          </cell>
          <cell r="D171">
            <v>0</v>
          </cell>
          <cell r="E171">
            <v>-4787912.7</v>
          </cell>
          <cell r="F171">
            <v>-5008361.3900000006</v>
          </cell>
        </row>
        <row r="172">
          <cell r="B172">
            <v>39941</v>
          </cell>
          <cell r="C172">
            <v>-839386.74</v>
          </cell>
          <cell r="D172">
            <v>0</v>
          </cell>
          <cell r="E172">
            <v>-7120663.1799999997</v>
          </cell>
          <cell r="F172">
            <v>-7960049.9199999999</v>
          </cell>
        </row>
        <row r="173">
          <cell r="B173">
            <v>39948</v>
          </cell>
          <cell r="C173">
            <v>0</v>
          </cell>
          <cell r="D173">
            <v>0</v>
          </cell>
          <cell r="E173">
            <v>0</v>
          </cell>
          <cell r="F173">
            <v>0</v>
          </cell>
        </row>
        <row r="174">
          <cell r="B174">
            <v>39955</v>
          </cell>
          <cell r="C174">
            <v>0</v>
          </cell>
          <cell r="D174">
            <v>0</v>
          </cell>
          <cell r="E174">
            <v>0</v>
          </cell>
          <cell r="F174">
            <v>0</v>
          </cell>
        </row>
        <row r="175">
          <cell r="B175">
            <v>39962</v>
          </cell>
          <cell r="C175">
            <v>-339210.45</v>
          </cell>
          <cell r="D175">
            <v>0</v>
          </cell>
          <cell r="E175">
            <v>-1922457.17</v>
          </cell>
          <cell r="F175">
            <v>-2261667.62</v>
          </cell>
        </row>
        <row r="176">
          <cell r="B176">
            <v>39969</v>
          </cell>
          <cell r="C176">
            <v>-209932.89</v>
          </cell>
          <cell r="D176">
            <v>0</v>
          </cell>
          <cell r="E176">
            <v>-3224248.4</v>
          </cell>
          <cell r="F176">
            <v>-3434181.29</v>
          </cell>
        </row>
        <row r="177">
          <cell r="B177">
            <v>39976</v>
          </cell>
          <cell r="C177">
            <v>-231764.36</v>
          </cell>
          <cell r="D177">
            <v>0</v>
          </cell>
          <cell r="E177">
            <v>-1055362.47</v>
          </cell>
          <cell r="F177">
            <v>-1287126.83</v>
          </cell>
        </row>
        <row r="178">
          <cell r="B178">
            <v>39983</v>
          </cell>
          <cell r="C178">
            <v>-181556.33</v>
          </cell>
          <cell r="D178">
            <v>0</v>
          </cell>
          <cell r="E178">
            <v>-2961594.87</v>
          </cell>
          <cell r="F178">
            <v>-3143151.2</v>
          </cell>
        </row>
        <row r="179">
          <cell r="B179">
            <v>39990</v>
          </cell>
          <cell r="C179">
            <v>-1685310.12</v>
          </cell>
          <cell r="D179">
            <v>0</v>
          </cell>
          <cell r="E179">
            <v>-5423651.1900000004</v>
          </cell>
          <cell r="F179">
            <v>-7108961.3100000005</v>
          </cell>
        </row>
        <row r="180">
          <cell r="B180">
            <v>39997</v>
          </cell>
          <cell r="C180">
            <v>0</v>
          </cell>
          <cell r="D180">
            <v>0</v>
          </cell>
          <cell r="E180">
            <v>-521898.9</v>
          </cell>
          <cell r="F180">
            <v>-521898.9</v>
          </cell>
        </row>
        <row r="181">
          <cell r="B181">
            <v>40004</v>
          </cell>
          <cell r="C181">
            <v>-136529.75</v>
          </cell>
          <cell r="D181">
            <v>0</v>
          </cell>
          <cell r="E181">
            <v>0</v>
          </cell>
          <cell r="F181">
            <v>-136529.75</v>
          </cell>
        </row>
        <row r="182">
          <cell r="B182">
            <v>40011</v>
          </cell>
          <cell r="C182">
            <v>-2838201.38</v>
          </cell>
          <cell r="D182">
            <v>0</v>
          </cell>
          <cell r="E182">
            <v>-8209788.21</v>
          </cell>
          <cell r="F182">
            <v>-11047989.59</v>
          </cell>
        </row>
        <row r="183">
          <cell r="B183">
            <v>40018</v>
          </cell>
          <cell r="C183">
            <v>0</v>
          </cell>
          <cell r="D183">
            <v>0</v>
          </cell>
          <cell r="E183">
            <v>0</v>
          </cell>
          <cell r="F183">
            <v>0</v>
          </cell>
        </row>
        <row r="184">
          <cell r="B184">
            <v>40025</v>
          </cell>
          <cell r="C184">
            <v>-213312</v>
          </cell>
          <cell r="D184">
            <v>0</v>
          </cell>
          <cell r="E184">
            <v>-4701281.93</v>
          </cell>
          <cell r="F184">
            <v>-4914593.93</v>
          </cell>
        </row>
        <row r="185">
          <cell r="B185">
            <v>40032</v>
          </cell>
          <cell r="C185">
            <v>-640690.79</v>
          </cell>
          <cell r="D185">
            <v>0</v>
          </cell>
          <cell r="E185">
            <v>-3730090.11</v>
          </cell>
          <cell r="F185">
            <v>-4370780.9000000004</v>
          </cell>
        </row>
        <row r="186">
          <cell r="B186">
            <v>40039</v>
          </cell>
          <cell r="C186">
            <v>-237038.93</v>
          </cell>
          <cell r="D186">
            <v>0</v>
          </cell>
          <cell r="E186">
            <v>-3332053.95</v>
          </cell>
          <cell r="F186">
            <v>-3569092.8800000004</v>
          </cell>
        </row>
        <row r="187">
          <cell r="B187">
            <v>40046</v>
          </cell>
          <cell r="C187">
            <v>0</v>
          </cell>
          <cell r="D187">
            <v>0</v>
          </cell>
          <cell r="E187">
            <v>0</v>
          </cell>
          <cell r="F187">
            <v>0</v>
          </cell>
        </row>
        <row r="188">
          <cell r="B188">
            <v>40053</v>
          </cell>
          <cell r="C188">
            <v>-337057.45</v>
          </cell>
          <cell r="D188">
            <v>0</v>
          </cell>
          <cell r="E188">
            <v>-1550355.39</v>
          </cell>
          <cell r="F188">
            <v>-1887412.8399999999</v>
          </cell>
        </row>
        <row r="189">
          <cell r="B189">
            <v>40060</v>
          </cell>
          <cell r="C189">
            <v>-105013.88</v>
          </cell>
          <cell r="D189">
            <v>0</v>
          </cell>
          <cell r="E189">
            <v>-3157026.05</v>
          </cell>
          <cell r="F189">
            <v>-3262039.9299999997</v>
          </cell>
        </row>
        <row r="190">
          <cell r="B190">
            <v>40067</v>
          </cell>
          <cell r="C190">
            <v>-368535.98</v>
          </cell>
          <cell r="D190">
            <v>0</v>
          </cell>
          <cell r="E190">
            <v>-1041725.89</v>
          </cell>
          <cell r="F190">
            <v>-1410261.87</v>
          </cell>
        </row>
        <row r="191">
          <cell r="B191">
            <v>40074</v>
          </cell>
          <cell r="C191">
            <v>-197653.25</v>
          </cell>
          <cell r="D191">
            <v>0</v>
          </cell>
          <cell r="E191">
            <v>-2897481.73</v>
          </cell>
          <cell r="F191">
            <v>-3095134.98</v>
          </cell>
        </row>
        <row r="192">
          <cell r="B192">
            <v>40081</v>
          </cell>
          <cell r="C192">
            <v>-1710091.97</v>
          </cell>
          <cell r="D192">
            <v>0</v>
          </cell>
          <cell r="E192">
            <v>-5341544.84</v>
          </cell>
          <cell r="F192">
            <v>-7051636.8099999996</v>
          </cell>
        </row>
        <row r="193">
          <cell r="B193">
            <v>40088</v>
          </cell>
          <cell r="C193">
            <v>0</v>
          </cell>
          <cell r="D193">
            <v>0</v>
          </cell>
          <cell r="E193">
            <v>0</v>
          </cell>
          <cell r="F193">
            <v>0</v>
          </cell>
        </row>
        <row r="194">
          <cell r="B194">
            <v>40095</v>
          </cell>
          <cell r="C194">
            <v>-167573.85999999999</v>
          </cell>
          <cell r="D194">
            <v>0</v>
          </cell>
          <cell r="E194">
            <v>0</v>
          </cell>
          <cell r="F194">
            <v>-167573.85999999999</v>
          </cell>
        </row>
        <row r="195">
          <cell r="B195">
            <v>40102</v>
          </cell>
          <cell r="C195">
            <v>-1462418.3</v>
          </cell>
          <cell r="D195">
            <v>0</v>
          </cell>
          <cell r="E195">
            <v>-4316032.1100000003</v>
          </cell>
          <cell r="F195">
            <v>-5778450.4100000001</v>
          </cell>
        </row>
        <row r="196">
          <cell r="B196">
            <v>40109</v>
          </cell>
          <cell r="C196">
            <v>-1392310.38</v>
          </cell>
          <cell r="D196">
            <v>0</v>
          </cell>
          <cell r="E196">
            <v>-3776127.56</v>
          </cell>
          <cell r="F196">
            <v>-5168437.9399999995</v>
          </cell>
        </row>
        <row r="197">
          <cell r="B197">
            <v>40116</v>
          </cell>
          <cell r="C197">
            <v>-223066.89</v>
          </cell>
          <cell r="D197">
            <v>0</v>
          </cell>
          <cell r="E197">
            <v>-4596817.68</v>
          </cell>
          <cell r="F197">
            <v>-4819884.5699999994</v>
          </cell>
        </row>
        <row r="198">
          <cell r="B198">
            <v>40123</v>
          </cell>
          <cell r="C198">
            <v>-679184.1</v>
          </cell>
          <cell r="D198">
            <v>0</v>
          </cell>
          <cell r="E198">
            <v>-3649536.12</v>
          </cell>
          <cell r="F198">
            <v>-4328720.22</v>
          </cell>
        </row>
        <row r="199">
          <cell r="B199">
            <v>40130</v>
          </cell>
          <cell r="C199">
            <v>-234386.67</v>
          </cell>
          <cell r="D199">
            <v>0</v>
          </cell>
          <cell r="E199">
            <v>-3233660.43</v>
          </cell>
          <cell r="F199">
            <v>-3468047.1</v>
          </cell>
        </row>
        <row r="200">
          <cell r="B200">
            <v>40137</v>
          </cell>
          <cell r="C200">
            <v>0</v>
          </cell>
          <cell r="D200">
            <v>0</v>
          </cell>
          <cell r="E200">
            <v>0</v>
          </cell>
          <cell r="F200">
            <v>0</v>
          </cell>
        </row>
        <row r="201">
          <cell r="B201">
            <v>40144</v>
          </cell>
          <cell r="C201">
            <v>-335397.17</v>
          </cell>
          <cell r="D201">
            <v>0</v>
          </cell>
          <cell r="E201">
            <v>-1529595.09</v>
          </cell>
          <cell r="F201">
            <v>-1864992.26</v>
          </cell>
        </row>
        <row r="202">
          <cell r="B202">
            <v>40151</v>
          </cell>
          <cell r="C202">
            <v>-100116.46</v>
          </cell>
          <cell r="D202">
            <v>0</v>
          </cell>
          <cell r="E202">
            <v>-3437789.96</v>
          </cell>
          <cell r="F202">
            <v>-3537906.42</v>
          </cell>
        </row>
        <row r="203">
          <cell r="B203">
            <v>40158</v>
          </cell>
          <cell r="C203">
            <v>-363515.23</v>
          </cell>
          <cell r="D203">
            <v>0</v>
          </cell>
          <cell r="E203">
            <v>-1029538.27</v>
          </cell>
          <cell r="F203">
            <v>-1393053.5</v>
          </cell>
        </row>
        <row r="204">
          <cell r="B204">
            <v>40165</v>
          </cell>
          <cell r="C204">
            <v>-183598.62</v>
          </cell>
          <cell r="D204">
            <v>0</v>
          </cell>
          <cell r="E204">
            <v>-2848467.31</v>
          </cell>
          <cell r="F204">
            <v>-3032065.93</v>
          </cell>
        </row>
        <row r="205">
          <cell r="B205">
            <v>40172</v>
          </cell>
          <cell r="C205">
            <v>-1705899.51</v>
          </cell>
          <cell r="D205">
            <v>0</v>
          </cell>
          <cell r="E205">
            <v>-5257335.83</v>
          </cell>
          <cell r="F205">
            <v>-6963235.3399999999</v>
          </cell>
        </row>
        <row r="206">
          <cell r="B206">
            <v>40179</v>
          </cell>
          <cell r="C206">
            <v>0</v>
          </cell>
          <cell r="D206">
            <v>0</v>
          </cell>
          <cell r="E206">
            <v>-497585.32</v>
          </cell>
          <cell r="F206">
            <v>-497585.32</v>
          </cell>
        </row>
        <row r="207">
          <cell r="B207">
            <v>40186</v>
          </cell>
          <cell r="C207">
            <v>-157185.26</v>
          </cell>
          <cell r="D207">
            <v>0</v>
          </cell>
          <cell r="E207">
            <v>0</v>
          </cell>
          <cell r="F207">
            <v>-157185.26</v>
          </cell>
        </row>
        <row r="208">
          <cell r="B208">
            <v>40193</v>
          </cell>
          <cell r="C208">
            <v>-1448838.47</v>
          </cell>
          <cell r="D208">
            <v>0</v>
          </cell>
          <cell r="E208">
            <v>-2690361.66</v>
          </cell>
          <cell r="F208">
            <v>-4139200.13</v>
          </cell>
        </row>
        <row r="209">
          <cell r="B209">
            <v>40200</v>
          </cell>
          <cell r="C209">
            <v>-1365450.35</v>
          </cell>
          <cell r="D209">
            <v>0</v>
          </cell>
          <cell r="E209">
            <v>-5275713.9000000004</v>
          </cell>
          <cell r="F209">
            <v>-6641164.25</v>
          </cell>
        </row>
        <row r="210">
          <cell r="B210">
            <v>40207</v>
          </cell>
          <cell r="C210">
            <v>-204621.42</v>
          </cell>
          <cell r="D210">
            <v>0</v>
          </cell>
          <cell r="E210">
            <v>-4534626.7699999996</v>
          </cell>
          <cell r="F210">
            <v>-4739248.1899999995</v>
          </cell>
        </row>
        <row r="211">
          <cell r="B211">
            <v>40214</v>
          </cell>
          <cell r="C211">
            <v>-331640.5</v>
          </cell>
          <cell r="D211">
            <v>0</v>
          </cell>
          <cell r="E211">
            <v>0</v>
          </cell>
          <cell r="F211">
            <v>-331640.5</v>
          </cell>
        </row>
        <row r="212">
          <cell r="B212">
            <v>40221</v>
          </cell>
          <cell r="C212">
            <v>-533368.1</v>
          </cell>
          <cell r="D212">
            <v>0</v>
          </cell>
          <cell r="E212">
            <v>-6804119.1699999999</v>
          </cell>
          <cell r="F212">
            <v>-7337487.2699999996</v>
          </cell>
        </row>
        <row r="213">
          <cell r="B213">
            <v>40228</v>
          </cell>
          <cell r="C213">
            <v>0</v>
          </cell>
          <cell r="D213">
            <v>0</v>
          </cell>
          <cell r="E213">
            <v>0</v>
          </cell>
          <cell r="F213">
            <v>0</v>
          </cell>
        </row>
        <row r="214">
          <cell r="B214">
            <v>40235</v>
          </cell>
          <cell r="C214">
            <v>-333694.90000000002</v>
          </cell>
          <cell r="D214">
            <v>0</v>
          </cell>
          <cell r="E214">
            <v>-1509026.54</v>
          </cell>
          <cell r="F214">
            <v>-1842721.44</v>
          </cell>
        </row>
        <row r="215">
          <cell r="B215">
            <v>40242</v>
          </cell>
          <cell r="C215">
            <v>-218051.75</v>
          </cell>
          <cell r="D215">
            <v>0</v>
          </cell>
          <cell r="E215">
            <v>-3051245.17</v>
          </cell>
          <cell r="F215">
            <v>-3269296.92</v>
          </cell>
        </row>
        <row r="216">
          <cell r="B216">
            <v>40249</v>
          </cell>
          <cell r="C216">
            <v>-228108.01</v>
          </cell>
          <cell r="D216">
            <v>0</v>
          </cell>
          <cell r="E216">
            <v>-1017123.13</v>
          </cell>
          <cell r="F216">
            <v>-1245231.1400000001</v>
          </cell>
        </row>
        <row r="217">
          <cell r="B217">
            <v>40256</v>
          </cell>
          <cell r="C217">
            <v>-170777.34</v>
          </cell>
          <cell r="D217">
            <v>0</v>
          </cell>
          <cell r="E217">
            <v>-2799865.38</v>
          </cell>
          <cell r="F217">
            <v>-2970642.7199999997</v>
          </cell>
        </row>
        <row r="218">
          <cell r="B218">
            <v>40263</v>
          </cell>
          <cell r="C218">
            <v>-1717869.17</v>
          </cell>
          <cell r="D218">
            <v>0</v>
          </cell>
          <cell r="E218">
            <v>-5204384.5199999996</v>
          </cell>
          <cell r="F218">
            <v>-6922253.6899999995</v>
          </cell>
        </row>
        <row r="219">
          <cell r="B219">
            <v>40270</v>
          </cell>
          <cell r="C219">
            <v>0</v>
          </cell>
          <cell r="D219">
            <v>0</v>
          </cell>
          <cell r="E219">
            <v>0</v>
          </cell>
          <cell r="F219">
            <v>0</v>
          </cell>
        </row>
        <row r="220">
          <cell r="B220">
            <v>40277</v>
          </cell>
          <cell r="C220">
            <v>-153997.04999999999</v>
          </cell>
          <cell r="D220">
            <v>0</v>
          </cell>
          <cell r="E220">
            <v>0</v>
          </cell>
          <cell r="F220">
            <v>-153997.04999999999</v>
          </cell>
        </row>
        <row r="221">
          <cell r="B221">
            <v>40284</v>
          </cell>
          <cell r="C221">
            <v>-1418791.81</v>
          </cell>
          <cell r="D221">
            <v>0</v>
          </cell>
          <cell r="E221">
            <v>-4184285.66</v>
          </cell>
          <cell r="F221">
            <v>-5603077.4700000007</v>
          </cell>
        </row>
        <row r="222">
          <cell r="B222">
            <v>40291</v>
          </cell>
          <cell r="C222">
            <v>-1358278.6</v>
          </cell>
          <cell r="D222">
            <v>0</v>
          </cell>
          <cell r="E222">
            <v>-3658225.77</v>
          </cell>
          <cell r="F222">
            <v>-5016504.37</v>
          </cell>
        </row>
        <row r="223">
          <cell r="B223">
            <v>40298</v>
          </cell>
          <cell r="C223">
            <v>-189244.59</v>
          </cell>
          <cell r="D223">
            <v>0</v>
          </cell>
          <cell r="E223">
            <v>-4480067.68</v>
          </cell>
          <cell r="F223">
            <v>-4669312.2699999996</v>
          </cell>
        </row>
        <row r="224">
          <cell r="B224">
            <v>40305</v>
          </cell>
          <cell r="C224">
            <v>-589801.6</v>
          </cell>
          <cell r="D224">
            <v>0</v>
          </cell>
          <cell r="E224">
            <v>-3506907.81</v>
          </cell>
          <cell r="F224">
            <v>-4096709.41</v>
          </cell>
        </row>
        <row r="225">
          <cell r="B225">
            <v>40312</v>
          </cell>
          <cell r="C225">
            <v>-203597.18</v>
          </cell>
          <cell r="D225">
            <v>0</v>
          </cell>
          <cell r="E225">
            <v>-3138606.86</v>
          </cell>
          <cell r="F225">
            <v>-3342204.04</v>
          </cell>
        </row>
        <row r="226">
          <cell r="B226">
            <v>40319</v>
          </cell>
          <cell r="C226">
            <v>0</v>
          </cell>
          <cell r="D226">
            <v>0</v>
          </cell>
          <cell r="E226">
            <v>0</v>
          </cell>
          <cell r="F226">
            <v>0</v>
          </cell>
        </row>
        <row r="227">
          <cell r="B227">
            <v>40326</v>
          </cell>
          <cell r="C227">
            <v>-332017.74</v>
          </cell>
          <cell r="D227">
            <v>0</v>
          </cell>
          <cell r="E227">
            <v>-1489237.44</v>
          </cell>
          <cell r="F227">
            <v>-1821255.18</v>
          </cell>
        </row>
        <row r="228">
          <cell r="B228">
            <v>40333</v>
          </cell>
          <cell r="C228">
            <v>-82372.98</v>
          </cell>
          <cell r="D228">
            <v>0</v>
          </cell>
          <cell r="E228">
            <v>-3345473.01</v>
          </cell>
          <cell r="F228">
            <v>-3427845.9899999998</v>
          </cell>
        </row>
        <row r="229">
          <cell r="B229">
            <v>40340</v>
          </cell>
          <cell r="C229">
            <v>-352534.81</v>
          </cell>
          <cell r="D229">
            <v>0</v>
          </cell>
          <cell r="E229">
            <v>-1001114.04</v>
          </cell>
          <cell r="F229">
            <v>-1353648.85</v>
          </cell>
        </row>
        <row r="230">
          <cell r="B230">
            <v>40347</v>
          </cell>
          <cell r="C230">
            <v>-159147.56</v>
          </cell>
          <cell r="D230">
            <v>0</v>
          </cell>
          <cell r="E230">
            <v>-2766224.21</v>
          </cell>
          <cell r="F230">
            <v>-2925371.77</v>
          </cell>
        </row>
        <row r="231">
          <cell r="B231">
            <v>40354</v>
          </cell>
          <cell r="C231">
            <v>-1715878.31</v>
          </cell>
          <cell r="D231">
            <v>0</v>
          </cell>
          <cell r="E231">
            <v>-5126918.08</v>
          </cell>
          <cell r="F231">
            <v>-6842796.3900000006</v>
          </cell>
        </row>
        <row r="232">
          <cell r="B232">
            <v>40361</v>
          </cell>
          <cell r="C232">
            <v>0</v>
          </cell>
          <cell r="D232">
            <v>0</v>
          </cell>
          <cell r="E232">
            <v>-472480.37</v>
          </cell>
          <cell r="F232">
            <v>-472480.37</v>
          </cell>
        </row>
        <row r="233">
          <cell r="B233">
            <v>40368</v>
          </cell>
          <cell r="C233">
            <v>-142583.21</v>
          </cell>
          <cell r="D233">
            <v>0</v>
          </cell>
          <cell r="E233">
            <v>0</v>
          </cell>
          <cell r="F233">
            <v>-142583.21</v>
          </cell>
        </row>
        <row r="234">
          <cell r="B234">
            <v>40375</v>
          </cell>
          <cell r="C234">
            <v>-1414472.03</v>
          </cell>
          <cell r="D234">
            <v>0</v>
          </cell>
          <cell r="E234">
            <v>-4136220.48</v>
          </cell>
          <cell r="F234">
            <v>-5550692.5099999998</v>
          </cell>
        </row>
        <row r="235">
          <cell r="B235">
            <v>40382</v>
          </cell>
          <cell r="C235">
            <v>-1343876.66</v>
          </cell>
          <cell r="D235">
            <v>0</v>
          </cell>
          <cell r="E235">
            <v>-3602322.65</v>
          </cell>
          <cell r="F235">
            <v>-4946199.3099999996</v>
          </cell>
        </row>
        <row r="236">
          <cell r="B236">
            <v>40389</v>
          </cell>
          <cell r="C236">
            <v>-177485.2</v>
          </cell>
          <cell r="D236">
            <v>0</v>
          </cell>
          <cell r="E236">
            <v>-4405801.8600000003</v>
          </cell>
          <cell r="F236">
            <v>-4583287.0600000005</v>
          </cell>
        </row>
        <row r="237">
          <cell r="B237">
            <v>40396</v>
          </cell>
          <cell r="C237">
            <v>-596172.24</v>
          </cell>
          <cell r="D237">
            <v>0</v>
          </cell>
          <cell r="E237">
            <v>-3483609.38</v>
          </cell>
          <cell r="F237">
            <v>-4079781.62</v>
          </cell>
        </row>
        <row r="238">
          <cell r="B238">
            <v>40403</v>
          </cell>
          <cell r="C238">
            <v>-196378.55</v>
          </cell>
          <cell r="D238">
            <v>0</v>
          </cell>
          <cell r="E238">
            <v>-3084234.01</v>
          </cell>
          <cell r="F238">
            <v>-3280612.5599999996</v>
          </cell>
        </row>
        <row r="239">
          <cell r="B239">
            <v>40410</v>
          </cell>
          <cell r="C239">
            <v>0</v>
          </cell>
          <cell r="D239">
            <v>0</v>
          </cell>
          <cell r="E239">
            <v>0</v>
          </cell>
          <cell r="F239">
            <v>0</v>
          </cell>
        </row>
        <row r="240">
          <cell r="B240">
            <v>40417</v>
          </cell>
          <cell r="C240">
            <v>-330542.38</v>
          </cell>
          <cell r="D240">
            <v>0</v>
          </cell>
          <cell r="E240">
            <v>-1468983.42</v>
          </cell>
          <cell r="F240">
            <v>-1799525.7999999998</v>
          </cell>
        </row>
        <row r="241">
          <cell r="B241">
            <v>40424</v>
          </cell>
          <cell r="C241">
            <v>0</v>
          </cell>
          <cell r="D241">
            <v>0</v>
          </cell>
          <cell r="E241">
            <v>0</v>
          </cell>
          <cell r="F241">
            <v>0</v>
          </cell>
        </row>
        <row r="242">
          <cell r="B242">
            <v>40431</v>
          </cell>
          <cell r="C242">
            <v>-440947.52</v>
          </cell>
          <cell r="D242">
            <v>0</v>
          </cell>
          <cell r="E242">
            <v>-3970598.46</v>
          </cell>
          <cell r="F242">
            <v>-4411545.9800000004</v>
          </cell>
        </row>
        <row r="243">
          <cell r="B243">
            <v>40438</v>
          </cell>
          <cell r="C243">
            <v>-160037.03</v>
          </cell>
          <cell r="D243">
            <v>0</v>
          </cell>
          <cell r="E243">
            <v>-2710290.3</v>
          </cell>
          <cell r="F243">
            <v>-2870327.3299999996</v>
          </cell>
        </row>
        <row r="244">
          <cell r="B244">
            <v>40445</v>
          </cell>
          <cell r="C244">
            <v>-1089859.5</v>
          </cell>
          <cell r="D244">
            <v>0</v>
          </cell>
          <cell r="E244">
            <v>-3657817.54</v>
          </cell>
          <cell r="F244">
            <v>-4747677.04</v>
          </cell>
        </row>
        <row r="245">
          <cell r="B245">
            <v>40452</v>
          </cell>
          <cell r="C245">
            <v>-635749.15</v>
          </cell>
          <cell r="D245">
            <v>0</v>
          </cell>
          <cell r="E245">
            <v>-1391844.17</v>
          </cell>
          <cell r="F245">
            <v>-2027593.3199999998</v>
          </cell>
        </row>
        <row r="246">
          <cell r="B246">
            <v>40459</v>
          </cell>
          <cell r="C246">
            <v>-159092.89000000001</v>
          </cell>
          <cell r="D246">
            <v>0</v>
          </cell>
          <cell r="E246">
            <v>0</v>
          </cell>
          <cell r="F246">
            <v>-159092.89000000001</v>
          </cell>
        </row>
        <row r="247">
          <cell r="B247">
            <v>40466</v>
          </cell>
          <cell r="C247">
            <v>-1409749.6</v>
          </cell>
          <cell r="D247">
            <v>0</v>
          </cell>
          <cell r="E247">
            <v>-2583468.9900000002</v>
          </cell>
          <cell r="F247">
            <v>-3993218.5900000003</v>
          </cell>
        </row>
        <row r="248">
          <cell r="B248">
            <v>40473</v>
          </cell>
          <cell r="C248">
            <v>-1342373.54</v>
          </cell>
          <cell r="D248">
            <v>0</v>
          </cell>
          <cell r="E248">
            <v>-5039405.25</v>
          </cell>
          <cell r="F248">
            <v>-6381778.79</v>
          </cell>
        </row>
        <row r="249">
          <cell r="B249">
            <v>40480</v>
          </cell>
          <cell r="C249">
            <v>-175024.13</v>
          </cell>
          <cell r="D249">
            <v>0</v>
          </cell>
          <cell r="E249">
            <v>-4322132.82</v>
          </cell>
          <cell r="F249">
            <v>-4497156.95</v>
          </cell>
        </row>
        <row r="250">
          <cell r="B250">
            <v>40487</v>
          </cell>
          <cell r="C250">
            <v>-328030.37</v>
          </cell>
          <cell r="D250">
            <v>0</v>
          </cell>
          <cell r="E250">
            <v>0</v>
          </cell>
          <cell r="F250">
            <v>-328030.37</v>
          </cell>
        </row>
        <row r="251">
          <cell r="B251">
            <v>40494</v>
          </cell>
          <cell r="C251">
            <v>-389558.63</v>
          </cell>
          <cell r="D251">
            <v>0</v>
          </cell>
          <cell r="E251">
            <v>-6465450.4000000004</v>
          </cell>
          <cell r="F251">
            <v>-6855009.0300000003</v>
          </cell>
        </row>
        <row r="252">
          <cell r="B252">
            <v>40501</v>
          </cell>
          <cell r="C252">
            <v>0</v>
          </cell>
          <cell r="D252">
            <v>0</v>
          </cell>
          <cell r="E252">
            <v>0</v>
          </cell>
          <cell r="F252">
            <v>0</v>
          </cell>
        </row>
        <row r="253">
          <cell r="B253">
            <v>40508</v>
          </cell>
          <cell r="C253">
            <v>-329221.8</v>
          </cell>
          <cell r="D253">
            <v>0</v>
          </cell>
          <cell r="E253">
            <v>-1448853.52</v>
          </cell>
          <cell r="F253">
            <v>-1778075.32</v>
          </cell>
        </row>
        <row r="254">
          <cell r="B254">
            <v>40515</v>
          </cell>
          <cell r="C254">
            <v>0</v>
          </cell>
          <cell r="D254">
            <v>0</v>
          </cell>
          <cell r="E254">
            <v>-308230.21999999997</v>
          </cell>
          <cell r="F254">
            <v>-308230.21999999997</v>
          </cell>
        </row>
        <row r="255">
          <cell r="B255">
            <v>40522</v>
          </cell>
          <cell r="C255">
            <v>-427873.42</v>
          </cell>
          <cell r="D255">
            <v>0</v>
          </cell>
          <cell r="E255">
            <v>-3896262.9</v>
          </cell>
          <cell r="F255">
            <v>-4324136.32</v>
          </cell>
        </row>
        <row r="256">
          <cell r="B256">
            <v>40529</v>
          </cell>
          <cell r="C256">
            <v>-145921.06</v>
          </cell>
          <cell r="D256">
            <v>0</v>
          </cell>
          <cell r="E256">
            <v>-2665540.66</v>
          </cell>
          <cell r="F256">
            <v>-2811461.72</v>
          </cell>
        </row>
        <row r="257">
          <cell r="B257">
            <v>40536</v>
          </cell>
          <cell r="C257">
            <v>-1096982.8</v>
          </cell>
          <cell r="D257">
            <v>0</v>
          </cell>
          <cell r="E257">
            <v>-3606120.75</v>
          </cell>
          <cell r="F257">
            <v>-4703103.55</v>
          </cell>
        </row>
        <row r="258">
          <cell r="B258">
            <v>40543</v>
          </cell>
          <cell r="C258">
            <v>-630590.86</v>
          </cell>
          <cell r="D258">
            <v>0</v>
          </cell>
          <cell r="E258">
            <v>-1372885.41</v>
          </cell>
          <cell r="F258">
            <v>-2003476.27</v>
          </cell>
        </row>
        <row r="259">
          <cell r="B259">
            <v>40550</v>
          </cell>
          <cell r="C259">
            <v>-244103.39</v>
          </cell>
          <cell r="D259">
            <v>0</v>
          </cell>
          <cell r="E259">
            <v>-449595.51</v>
          </cell>
          <cell r="F259">
            <v>-693698.9</v>
          </cell>
        </row>
        <row r="260">
          <cell r="B260">
            <v>40557</v>
          </cell>
          <cell r="C260">
            <v>0</v>
          </cell>
          <cell r="D260">
            <v>0</v>
          </cell>
          <cell r="E260">
            <v>0</v>
          </cell>
          <cell r="F260">
            <v>0</v>
          </cell>
        </row>
        <row r="261">
          <cell r="B261">
            <v>40564</v>
          </cell>
          <cell r="C261">
            <v>-2738852.28</v>
          </cell>
          <cell r="D261">
            <v>0</v>
          </cell>
          <cell r="E261">
            <v>-7489598.2599999998</v>
          </cell>
          <cell r="F261">
            <v>-10228450.539999999</v>
          </cell>
        </row>
        <row r="262">
          <cell r="B262">
            <v>40571</v>
          </cell>
          <cell r="C262">
            <v>-160679.43</v>
          </cell>
          <cell r="D262">
            <v>0</v>
          </cell>
          <cell r="E262">
            <v>-4268714.87</v>
          </cell>
          <cell r="F262">
            <v>-4429394.3</v>
          </cell>
        </row>
        <row r="263">
          <cell r="B263">
            <v>40578</v>
          </cell>
          <cell r="C263">
            <v>-91699.13</v>
          </cell>
          <cell r="D263">
            <v>0</v>
          </cell>
          <cell r="E263">
            <v>0</v>
          </cell>
          <cell r="F263">
            <v>-91699.13</v>
          </cell>
        </row>
        <row r="264">
          <cell r="B264">
            <v>40585</v>
          </cell>
          <cell r="C264">
            <v>-543189.1</v>
          </cell>
          <cell r="D264">
            <v>0</v>
          </cell>
          <cell r="E264">
            <v>-6346991</v>
          </cell>
          <cell r="F264">
            <v>-6890180.0999999996</v>
          </cell>
        </row>
        <row r="265">
          <cell r="B265">
            <v>40592</v>
          </cell>
          <cell r="C265">
            <v>0</v>
          </cell>
          <cell r="D265">
            <v>0</v>
          </cell>
          <cell r="E265">
            <v>0</v>
          </cell>
          <cell r="F265">
            <v>0</v>
          </cell>
        </row>
        <row r="266">
          <cell r="B266">
            <v>40599</v>
          </cell>
          <cell r="C266">
            <v>-327931.07</v>
          </cell>
          <cell r="D266">
            <v>0</v>
          </cell>
          <cell r="E266">
            <v>-1428881.67</v>
          </cell>
          <cell r="F266">
            <v>-1756812.74</v>
          </cell>
        </row>
        <row r="267">
          <cell r="B267">
            <v>40606</v>
          </cell>
          <cell r="C267">
            <v>-68849.55</v>
          </cell>
          <cell r="D267">
            <v>0</v>
          </cell>
          <cell r="E267">
            <v>-2863076.77</v>
          </cell>
          <cell r="F267">
            <v>-2931926.32</v>
          </cell>
        </row>
        <row r="268">
          <cell r="B268">
            <v>40613</v>
          </cell>
          <cell r="C268">
            <v>-329697.93</v>
          </cell>
          <cell r="D268">
            <v>0</v>
          </cell>
          <cell r="E268">
            <v>-961998.85</v>
          </cell>
          <cell r="F268">
            <v>-1291696.78</v>
          </cell>
        </row>
        <row r="269">
          <cell r="B269">
            <v>40620</v>
          </cell>
          <cell r="C269">
            <v>-135942.64000000001</v>
          </cell>
          <cell r="D269">
            <v>0</v>
          </cell>
          <cell r="E269">
            <v>-2618301.89</v>
          </cell>
          <cell r="F269">
            <v>-2754244.5300000003</v>
          </cell>
        </row>
        <row r="270">
          <cell r="B270">
            <v>40627</v>
          </cell>
          <cell r="C270">
            <v>-1732444.52</v>
          </cell>
          <cell r="D270">
            <v>0</v>
          </cell>
          <cell r="E270">
            <v>-4907582.3499999996</v>
          </cell>
          <cell r="F270">
            <v>-6640026.8699999992</v>
          </cell>
        </row>
        <row r="271">
          <cell r="B271">
            <v>40634</v>
          </cell>
          <cell r="C271">
            <v>0</v>
          </cell>
          <cell r="D271">
            <v>0</v>
          </cell>
          <cell r="E271">
            <v>0</v>
          </cell>
          <cell r="F271">
            <v>0</v>
          </cell>
        </row>
        <row r="272">
          <cell r="B272">
            <v>40641</v>
          </cell>
          <cell r="C272">
            <v>-6121.19</v>
          </cell>
          <cell r="D272">
            <v>0</v>
          </cell>
          <cell r="E272">
            <v>0</v>
          </cell>
          <cell r="F272">
            <v>-6121.19</v>
          </cell>
        </row>
        <row r="273">
          <cell r="B273">
            <v>40648</v>
          </cell>
          <cell r="C273">
            <v>-1356337.06</v>
          </cell>
          <cell r="D273">
            <v>0</v>
          </cell>
          <cell r="E273">
            <v>-2517752.7000000002</v>
          </cell>
          <cell r="F273">
            <v>-3874089.7600000002</v>
          </cell>
        </row>
        <row r="274">
          <cell r="B274">
            <v>40655</v>
          </cell>
          <cell r="C274">
            <v>-1328069.33</v>
          </cell>
          <cell r="D274">
            <v>0</v>
          </cell>
          <cell r="E274">
            <v>-4902081.93</v>
          </cell>
          <cell r="F274">
            <v>-6230151.2599999998</v>
          </cell>
        </row>
        <row r="275">
          <cell r="B275">
            <v>40662</v>
          </cell>
          <cell r="C275">
            <v>-145799.85</v>
          </cell>
          <cell r="D275">
            <v>0</v>
          </cell>
          <cell r="E275">
            <v>-4196627</v>
          </cell>
          <cell r="F275">
            <v>-4342426.8499999996</v>
          </cell>
        </row>
        <row r="276">
          <cell r="B276">
            <v>40669</v>
          </cell>
          <cell r="C276">
            <v>-298768.63</v>
          </cell>
          <cell r="D276">
            <v>0</v>
          </cell>
          <cell r="E276">
            <v>-3292701.31</v>
          </cell>
          <cell r="F276">
            <v>-3591469.94</v>
          </cell>
        </row>
        <row r="277">
          <cell r="B277">
            <v>40676</v>
          </cell>
          <cell r="C277">
            <v>-164573.37</v>
          </cell>
          <cell r="D277">
            <v>0</v>
          </cell>
          <cell r="E277">
            <v>-2927787.76</v>
          </cell>
          <cell r="F277">
            <v>-3092361.13</v>
          </cell>
        </row>
        <row r="278">
          <cell r="B278">
            <v>40683</v>
          </cell>
          <cell r="C278">
            <v>0</v>
          </cell>
          <cell r="D278">
            <v>0</v>
          </cell>
          <cell r="E278">
            <v>0</v>
          </cell>
          <cell r="F278">
            <v>0</v>
          </cell>
        </row>
        <row r="279">
          <cell r="B279">
            <v>40690</v>
          </cell>
          <cell r="C279">
            <v>-326692.46000000002</v>
          </cell>
          <cell r="D279">
            <v>0</v>
          </cell>
          <cell r="E279">
            <v>-1409650.7</v>
          </cell>
          <cell r="F279">
            <v>-1736343.16</v>
          </cell>
        </row>
        <row r="280">
          <cell r="B280">
            <v>40697</v>
          </cell>
          <cell r="C280">
            <v>0</v>
          </cell>
          <cell r="D280">
            <v>0</v>
          </cell>
          <cell r="E280">
            <v>-295167.05</v>
          </cell>
          <cell r="F280">
            <v>-295167.05</v>
          </cell>
        </row>
        <row r="281">
          <cell r="B281">
            <v>40704</v>
          </cell>
          <cell r="C281">
            <v>-294087.05</v>
          </cell>
          <cell r="D281">
            <v>0</v>
          </cell>
          <cell r="E281">
            <v>-3801579.5</v>
          </cell>
          <cell r="F281">
            <v>-4095666.55</v>
          </cell>
        </row>
        <row r="282">
          <cell r="B282">
            <v>40711</v>
          </cell>
          <cell r="C282">
            <v>-125727.32</v>
          </cell>
          <cell r="D282">
            <v>0</v>
          </cell>
          <cell r="E282">
            <v>-2584116.4</v>
          </cell>
          <cell r="F282">
            <v>-2709843.7199999997</v>
          </cell>
        </row>
        <row r="283">
          <cell r="B283">
            <v>40718</v>
          </cell>
          <cell r="C283">
            <v>-1116018.5</v>
          </cell>
          <cell r="D283">
            <v>0</v>
          </cell>
          <cell r="E283">
            <v>-3505745.97</v>
          </cell>
          <cell r="F283">
            <v>-4621764.4700000007</v>
          </cell>
        </row>
        <row r="284">
          <cell r="B284">
            <v>40725</v>
          </cell>
          <cell r="C284">
            <v>-620847.09</v>
          </cell>
          <cell r="D284">
            <v>0</v>
          </cell>
          <cell r="E284">
            <v>-1335435.1299999999</v>
          </cell>
          <cell r="F284">
            <v>-1956282.2199999997</v>
          </cell>
        </row>
        <row r="285">
          <cell r="B285">
            <v>40732</v>
          </cell>
          <cell r="C285">
            <v>-5883.09</v>
          </cell>
          <cell r="D285">
            <v>0</v>
          </cell>
          <cell r="E285">
            <v>0</v>
          </cell>
          <cell r="F285">
            <v>-5883.09</v>
          </cell>
        </row>
        <row r="286">
          <cell r="B286">
            <v>40739</v>
          </cell>
          <cell r="C286">
            <v>-1367510.38</v>
          </cell>
          <cell r="D286">
            <v>0</v>
          </cell>
          <cell r="E286">
            <v>-2478738.0699999998</v>
          </cell>
          <cell r="F286">
            <v>-3846248.4499999997</v>
          </cell>
        </row>
        <row r="287">
          <cell r="B287">
            <v>40746</v>
          </cell>
          <cell r="C287">
            <v>-1310569.54</v>
          </cell>
          <cell r="D287">
            <v>0</v>
          </cell>
          <cell r="E287">
            <v>-4817068.6100000003</v>
          </cell>
          <cell r="F287">
            <v>-6127638.1500000004</v>
          </cell>
        </row>
        <row r="288">
          <cell r="B288">
            <v>40753</v>
          </cell>
          <cell r="C288">
            <v>-134831.14000000001</v>
          </cell>
          <cell r="D288">
            <v>0</v>
          </cell>
          <cell r="E288">
            <v>-4136306.56</v>
          </cell>
          <cell r="F288">
            <v>-4271137.7</v>
          </cell>
        </row>
        <row r="289">
          <cell r="B289">
            <v>40760</v>
          </cell>
          <cell r="C289">
            <v>-72024.53</v>
          </cell>
          <cell r="D289">
            <v>0</v>
          </cell>
          <cell r="E289">
            <v>0</v>
          </cell>
          <cell r="F289">
            <v>-72024.53</v>
          </cell>
        </row>
        <row r="290">
          <cell r="B290">
            <v>40767</v>
          </cell>
          <cell r="C290">
            <v>-388926.61</v>
          </cell>
          <cell r="D290">
            <v>0</v>
          </cell>
          <cell r="E290">
            <v>-6161135.3499999996</v>
          </cell>
          <cell r="F290">
            <v>-6550061.96</v>
          </cell>
        </row>
        <row r="291">
          <cell r="B291">
            <v>40774</v>
          </cell>
          <cell r="C291">
            <v>0</v>
          </cell>
          <cell r="D291">
            <v>0</v>
          </cell>
          <cell r="E291">
            <v>0</v>
          </cell>
          <cell r="F291">
            <v>0</v>
          </cell>
        </row>
        <row r="292">
          <cell r="B292">
            <v>40781</v>
          </cell>
          <cell r="C292">
            <v>0</v>
          </cell>
          <cell r="D292">
            <v>0</v>
          </cell>
          <cell r="E292">
            <v>0</v>
          </cell>
          <cell r="F292">
            <v>0</v>
          </cell>
        </row>
        <row r="293">
          <cell r="B293">
            <v>40788</v>
          </cell>
          <cell r="C293">
            <v>0</v>
          </cell>
          <cell r="D293">
            <v>0</v>
          </cell>
          <cell r="E293">
            <v>0</v>
          </cell>
          <cell r="F293">
            <v>0</v>
          </cell>
        </row>
        <row r="294">
          <cell r="B294">
            <v>40795</v>
          </cell>
          <cell r="C294">
            <v>-289765.59000000003</v>
          </cell>
          <cell r="D294">
            <v>0</v>
          </cell>
          <cell r="E294">
            <v>-3727374.78</v>
          </cell>
          <cell r="F294">
            <v>-4017140.3699999996</v>
          </cell>
        </row>
        <row r="295">
          <cell r="B295">
            <v>40802</v>
          </cell>
          <cell r="C295">
            <v>-122160.67</v>
          </cell>
          <cell r="D295">
            <v>0</v>
          </cell>
          <cell r="E295">
            <v>-2535488.4300000002</v>
          </cell>
          <cell r="F295">
            <v>-2657649.1</v>
          </cell>
        </row>
        <row r="296">
          <cell r="B296">
            <v>40809</v>
          </cell>
          <cell r="C296">
            <v>-1127700.1000000001</v>
          </cell>
          <cell r="D296">
            <v>0</v>
          </cell>
          <cell r="E296">
            <v>-3452180.21</v>
          </cell>
          <cell r="F296">
            <v>-4579880.3100000005</v>
          </cell>
        </row>
        <row r="297">
          <cell r="B297">
            <v>40816</v>
          </cell>
          <cell r="C297">
            <v>-615898.5</v>
          </cell>
          <cell r="D297">
            <v>0</v>
          </cell>
          <cell r="E297">
            <v>-1317216.58</v>
          </cell>
          <cell r="F297">
            <v>-1933115.08</v>
          </cell>
        </row>
        <row r="298">
          <cell r="B298">
            <v>40823</v>
          </cell>
          <cell r="C298">
            <v>-6239.82</v>
          </cell>
          <cell r="D298">
            <v>0</v>
          </cell>
          <cell r="E298">
            <v>0</v>
          </cell>
          <cell r="F298">
            <v>-6239.82</v>
          </cell>
        </row>
        <row r="299">
          <cell r="B299">
            <v>40830</v>
          </cell>
          <cell r="C299">
            <v>0</v>
          </cell>
          <cell r="D299">
            <v>0</v>
          </cell>
          <cell r="E299">
            <v>0</v>
          </cell>
          <cell r="F299">
            <v>0</v>
          </cell>
        </row>
        <row r="300">
          <cell r="B300">
            <v>40837</v>
          </cell>
          <cell r="C300">
            <v>-2674604.0699999998</v>
          </cell>
          <cell r="D300">
            <v>0</v>
          </cell>
          <cell r="E300">
            <v>-7175193.3600000003</v>
          </cell>
          <cell r="F300">
            <v>-9849797.4299999997</v>
          </cell>
        </row>
        <row r="301">
          <cell r="B301">
            <v>40844</v>
          </cell>
          <cell r="C301">
            <v>-129534.17</v>
          </cell>
          <cell r="D301">
            <v>0</v>
          </cell>
          <cell r="E301">
            <v>-4068856.47</v>
          </cell>
          <cell r="F301">
            <v>-4198390.6400000006</v>
          </cell>
        </row>
        <row r="302">
          <cell r="B302">
            <v>40851</v>
          </cell>
          <cell r="C302">
            <v>0</v>
          </cell>
          <cell r="D302">
            <v>0</v>
          </cell>
          <cell r="E302">
            <v>0</v>
          </cell>
          <cell r="F302">
            <v>0</v>
          </cell>
        </row>
        <row r="303">
          <cell r="B303">
            <v>40858</v>
          </cell>
          <cell r="C303">
            <v>-439952.52</v>
          </cell>
          <cell r="D303">
            <v>0</v>
          </cell>
          <cell r="E303">
            <v>-6036467.46</v>
          </cell>
          <cell r="F303">
            <v>-6476419.9800000004</v>
          </cell>
        </row>
        <row r="304">
          <cell r="B304">
            <v>40865</v>
          </cell>
          <cell r="C304">
            <v>0</v>
          </cell>
          <cell r="D304">
            <v>0</v>
          </cell>
          <cell r="E304">
            <v>0</v>
          </cell>
          <cell r="F304">
            <v>0</v>
          </cell>
        </row>
        <row r="305">
          <cell r="B305">
            <v>40872</v>
          </cell>
          <cell r="C305">
            <v>0</v>
          </cell>
          <cell r="D305">
            <v>0</v>
          </cell>
          <cell r="E305">
            <v>0</v>
          </cell>
          <cell r="F305">
            <v>0</v>
          </cell>
        </row>
        <row r="306">
          <cell r="B306">
            <v>40879</v>
          </cell>
          <cell r="C306">
            <v>0</v>
          </cell>
          <cell r="D306">
            <v>0</v>
          </cell>
          <cell r="E306">
            <v>-282668.96999999997</v>
          </cell>
          <cell r="F306">
            <v>-282668.96999999997</v>
          </cell>
        </row>
        <row r="307">
          <cell r="B307">
            <v>40886</v>
          </cell>
          <cell r="C307">
            <v>-59644.59</v>
          </cell>
          <cell r="D307">
            <v>0</v>
          </cell>
          <cell r="E307">
            <v>-2751462.19</v>
          </cell>
          <cell r="F307">
            <v>-2811106.78</v>
          </cell>
        </row>
        <row r="308">
          <cell r="B308">
            <v>40893</v>
          </cell>
          <cell r="C308">
            <v>-109458.34</v>
          </cell>
          <cell r="D308">
            <v>0</v>
          </cell>
          <cell r="E308">
            <v>-2493178.62</v>
          </cell>
          <cell r="F308">
            <v>-2602636.96</v>
          </cell>
        </row>
        <row r="309">
          <cell r="B309">
            <v>40900</v>
          </cell>
          <cell r="C309">
            <v>-1136334.95</v>
          </cell>
          <cell r="D309">
            <v>0</v>
          </cell>
          <cell r="E309">
            <v>-3402597.89</v>
          </cell>
          <cell r="F309">
            <v>-4538932.84</v>
          </cell>
        </row>
        <row r="310">
          <cell r="B310">
            <v>40907</v>
          </cell>
          <cell r="C310">
            <v>-610127.48</v>
          </cell>
          <cell r="D310">
            <v>0</v>
          </cell>
          <cell r="E310">
            <v>-1297057.02</v>
          </cell>
          <cell r="F310">
            <v>-1907184.5</v>
          </cell>
        </row>
        <row r="311">
          <cell r="B311">
            <v>40914</v>
          </cell>
          <cell r="C311">
            <v>-6172</v>
          </cell>
          <cell r="D311">
            <v>0</v>
          </cell>
          <cell r="E311">
            <v>-428307.96</v>
          </cell>
          <cell r="F311">
            <v>-434479.96</v>
          </cell>
        </row>
        <row r="312">
          <cell r="B312">
            <v>40921</v>
          </cell>
          <cell r="C312">
            <v>0</v>
          </cell>
          <cell r="D312">
            <v>0</v>
          </cell>
          <cell r="E312">
            <v>0</v>
          </cell>
          <cell r="F312">
            <v>0</v>
          </cell>
        </row>
        <row r="313">
          <cell r="B313">
            <v>40928</v>
          </cell>
          <cell r="C313">
            <v>-2643957.09</v>
          </cell>
          <cell r="D313">
            <v>0</v>
          </cell>
          <cell r="E313">
            <v>-7077898.0800000001</v>
          </cell>
          <cell r="F313">
            <v>-9721855.1699999999</v>
          </cell>
        </row>
        <row r="314">
          <cell r="B314">
            <v>40935</v>
          </cell>
          <cell r="C314">
            <v>-116602.87</v>
          </cell>
          <cell r="D314">
            <v>0</v>
          </cell>
          <cell r="E314">
            <v>-4006988.8</v>
          </cell>
          <cell r="F314">
            <v>-4123591.67</v>
          </cell>
        </row>
        <row r="315">
          <cell r="B315">
            <v>40942</v>
          </cell>
          <cell r="C315">
            <v>0</v>
          </cell>
          <cell r="D315">
            <v>0</v>
          </cell>
          <cell r="E315">
            <v>0</v>
          </cell>
          <cell r="F315">
            <v>0</v>
          </cell>
        </row>
        <row r="316">
          <cell r="B316">
            <v>40949</v>
          </cell>
          <cell r="C316">
            <v>-411557.37</v>
          </cell>
          <cell r="D316">
            <v>0</v>
          </cell>
          <cell r="E316">
            <v>-5938483.8200000003</v>
          </cell>
          <cell r="F316">
            <v>-6350041.1900000004</v>
          </cell>
        </row>
        <row r="317">
          <cell r="B317">
            <v>40956</v>
          </cell>
          <cell r="C317">
            <v>0</v>
          </cell>
          <cell r="D317">
            <v>0</v>
          </cell>
          <cell r="E317">
            <v>0</v>
          </cell>
          <cell r="F317">
            <v>0</v>
          </cell>
        </row>
        <row r="318">
          <cell r="B318">
            <v>40963</v>
          </cell>
          <cell r="C318">
            <v>0</v>
          </cell>
          <cell r="D318">
            <v>0</v>
          </cell>
          <cell r="E318">
            <v>0</v>
          </cell>
          <cell r="F318">
            <v>0</v>
          </cell>
        </row>
        <row r="319">
          <cell r="B319">
            <v>40970</v>
          </cell>
          <cell r="C319">
            <v>0</v>
          </cell>
          <cell r="D319">
            <v>0</v>
          </cell>
          <cell r="E319">
            <v>0</v>
          </cell>
          <cell r="F319">
            <v>0</v>
          </cell>
        </row>
        <row r="320">
          <cell r="B320">
            <v>40977</v>
          </cell>
          <cell r="C320">
            <v>-56155.51</v>
          </cell>
          <cell r="D320">
            <v>0</v>
          </cell>
          <cell r="E320">
            <v>-2708535.4</v>
          </cell>
          <cell r="F320">
            <v>-2764690.9099999997</v>
          </cell>
        </row>
        <row r="321">
          <cell r="B321">
            <v>40984</v>
          </cell>
          <cell r="C321">
            <v>-103557.91</v>
          </cell>
          <cell r="D321">
            <v>0</v>
          </cell>
          <cell r="E321">
            <v>-2448841.21</v>
          </cell>
          <cell r="F321">
            <v>-2552399.12</v>
          </cell>
        </row>
        <row r="322">
          <cell r="B322">
            <v>40991</v>
          </cell>
          <cell r="C322">
            <v>-1147854.08</v>
          </cell>
          <cell r="D322">
            <v>0</v>
          </cell>
          <cell r="E322">
            <v>-3351971.81</v>
          </cell>
          <cell r="F322">
            <v>-4499825.8900000006</v>
          </cell>
        </row>
        <row r="323">
          <cell r="B323">
            <v>40998</v>
          </cell>
          <cell r="C323">
            <v>-607177.43000000005</v>
          </cell>
          <cell r="D323">
            <v>0</v>
          </cell>
          <cell r="E323">
            <v>-1282899.6000000001</v>
          </cell>
          <cell r="F323">
            <v>-1890077.0300000003</v>
          </cell>
        </row>
        <row r="324">
          <cell r="B324">
            <v>41005</v>
          </cell>
          <cell r="C324">
            <v>-47401.72</v>
          </cell>
          <cell r="D324">
            <v>0</v>
          </cell>
          <cell r="E324">
            <v>0</v>
          </cell>
          <cell r="F324">
            <v>-47401.72</v>
          </cell>
        </row>
        <row r="325">
          <cell r="B325">
            <v>41012</v>
          </cell>
          <cell r="C325">
            <v>0</v>
          </cell>
          <cell r="D325">
            <v>0</v>
          </cell>
          <cell r="E325">
            <v>0</v>
          </cell>
          <cell r="F325">
            <v>0</v>
          </cell>
        </row>
        <row r="326">
          <cell r="B326">
            <v>41019</v>
          </cell>
          <cell r="C326">
            <v>-2620888.2799999998</v>
          </cell>
          <cell r="D326">
            <v>0</v>
          </cell>
          <cell r="E326">
            <v>-6978350.0999999996</v>
          </cell>
          <cell r="F326">
            <v>-9599238.379999999</v>
          </cell>
        </row>
        <row r="327">
          <cell r="B327">
            <v>41026</v>
          </cell>
          <cell r="C327">
            <v>-106581.36</v>
          </cell>
          <cell r="D327">
            <v>0</v>
          </cell>
          <cell r="E327">
            <v>-3939163.55</v>
          </cell>
          <cell r="F327">
            <v>-4045744.9099999997</v>
          </cell>
        </row>
        <row r="328">
          <cell r="B328">
            <v>41033</v>
          </cell>
          <cell r="C328">
            <v>0</v>
          </cell>
          <cell r="D328">
            <v>0</v>
          </cell>
          <cell r="E328">
            <v>0</v>
          </cell>
          <cell r="F328">
            <v>0</v>
          </cell>
        </row>
        <row r="329">
          <cell r="B329">
            <v>41040</v>
          </cell>
          <cell r="C329">
            <v>-318363.03000000003</v>
          </cell>
          <cell r="D329">
            <v>0</v>
          </cell>
          <cell r="E329">
            <v>-5834212.79</v>
          </cell>
          <cell r="F329">
            <v>-6152575.8200000003</v>
          </cell>
        </row>
        <row r="330">
          <cell r="B330">
            <v>41047</v>
          </cell>
          <cell r="C330">
            <v>0</v>
          </cell>
          <cell r="D330">
            <v>0</v>
          </cell>
          <cell r="E330">
            <v>0</v>
          </cell>
          <cell r="F330">
            <v>0</v>
          </cell>
        </row>
        <row r="331">
          <cell r="B331">
            <v>41054</v>
          </cell>
          <cell r="C331">
            <v>0</v>
          </cell>
          <cell r="D331">
            <v>0</v>
          </cell>
          <cell r="E331">
            <v>0</v>
          </cell>
          <cell r="F331">
            <v>0</v>
          </cell>
        </row>
        <row r="332">
          <cell r="B332">
            <v>41061</v>
          </cell>
          <cell r="C332">
            <v>0</v>
          </cell>
          <cell r="D332">
            <v>0</v>
          </cell>
          <cell r="E332">
            <v>-270444.79999999999</v>
          </cell>
          <cell r="F332">
            <v>-270444.79999999999</v>
          </cell>
        </row>
        <row r="333">
          <cell r="B333">
            <v>41068</v>
          </cell>
          <cell r="C333">
            <v>-43746.62</v>
          </cell>
          <cell r="D333">
            <v>0</v>
          </cell>
          <cell r="E333">
            <v>-2669086.94</v>
          </cell>
          <cell r="F333">
            <v>-2712833.56</v>
          </cell>
        </row>
        <row r="334">
          <cell r="B334">
            <v>41075</v>
          </cell>
          <cell r="C334">
            <v>-93589.87</v>
          </cell>
          <cell r="D334">
            <v>0</v>
          </cell>
          <cell r="E334">
            <v>-2411836.2799999998</v>
          </cell>
          <cell r="F334">
            <v>-2505426.15</v>
          </cell>
        </row>
        <row r="335">
          <cell r="B335">
            <v>41082</v>
          </cell>
          <cell r="C335">
            <v>-1156583.1399999999</v>
          </cell>
          <cell r="D335">
            <v>0</v>
          </cell>
          <cell r="E335">
            <v>-3304932.41</v>
          </cell>
          <cell r="F335">
            <v>-4461515.55</v>
          </cell>
        </row>
        <row r="336">
          <cell r="B336">
            <v>41089</v>
          </cell>
          <cell r="C336">
            <v>-601595.74</v>
          </cell>
          <cell r="D336">
            <v>0</v>
          </cell>
          <cell r="E336">
            <v>-1263276.8</v>
          </cell>
          <cell r="F336">
            <v>-1864872.54</v>
          </cell>
        </row>
        <row r="337">
          <cell r="B337">
            <v>41096</v>
          </cell>
          <cell r="C337">
            <v>0</v>
          </cell>
          <cell r="D337">
            <v>0</v>
          </cell>
          <cell r="E337">
            <v>0</v>
          </cell>
          <cell r="F337">
            <v>0</v>
          </cell>
        </row>
        <row r="338">
          <cell r="B338">
            <v>41103</v>
          </cell>
          <cell r="C338">
            <v>0</v>
          </cell>
          <cell r="D338">
            <v>0</v>
          </cell>
          <cell r="E338">
            <v>0</v>
          </cell>
          <cell r="F338">
            <v>0</v>
          </cell>
        </row>
        <row r="339">
          <cell r="B339">
            <v>41110</v>
          </cell>
          <cell r="C339">
            <v>-2601425.65</v>
          </cell>
          <cell r="D339">
            <v>0</v>
          </cell>
          <cell r="E339">
            <v>-6873076.7300000004</v>
          </cell>
          <cell r="F339">
            <v>-9474502.3800000008</v>
          </cell>
        </row>
        <row r="340">
          <cell r="B340">
            <v>41117</v>
          </cell>
          <cell r="C340">
            <v>-95093.3</v>
          </cell>
          <cell r="D340">
            <v>0</v>
          </cell>
          <cell r="E340">
            <v>-3878291.82</v>
          </cell>
          <cell r="F340">
            <v>-3973385.1199999996</v>
          </cell>
        </row>
        <row r="341">
          <cell r="B341">
            <v>41124</v>
          </cell>
          <cell r="C341">
            <v>0</v>
          </cell>
          <cell r="D341">
            <v>0</v>
          </cell>
          <cell r="E341">
            <v>0</v>
          </cell>
          <cell r="F341">
            <v>0</v>
          </cell>
        </row>
        <row r="342">
          <cell r="B342">
            <v>41131</v>
          </cell>
          <cell r="C342">
            <v>-299489.27</v>
          </cell>
          <cell r="D342">
            <v>0</v>
          </cell>
          <cell r="E342">
            <v>-5741494.5</v>
          </cell>
          <cell r="F342">
            <v>-6040983.7699999996</v>
          </cell>
        </row>
        <row r="343">
          <cell r="B343">
            <v>41138</v>
          </cell>
          <cell r="C343">
            <v>0</v>
          </cell>
          <cell r="D343">
            <v>0</v>
          </cell>
          <cell r="E343">
            <v>0</v>
          </cell>
          <cell r="F343">
            <v>0</v>
          </cell>
        </row>
        <row r="344">
          <cell r="B344">
            <v>41145</v>
          </cell>
          <cell r="C344">
            <v>0</v>
          </cell>
          <cell r="D344">
            <v>0</v>
          </cell>
          <cell r="E344">
            <v>0</v>
          </cell>
          <cell r="F344">
            <v>0</v>
          </cell>
        </row>
        <row r="345">
          <cell r="B345">
            <v>41152</v>
          </cell>
          <cell r="C345">
            <v>0</v>
          </cell>
          <cell r="D345">
            <v>0</v>
          </cell>
          <cell r="E345">
            <v>0</v>
          </cell>
          <cell r="F345">
            <v>0</v>
          </cell>
        </row>
        <row r="346">
          <cell r="B346">
            <v>41159</v>
          </cell>
          <cell r="C346">
            <v>-41367.120000000003</v>
          </cell>
          <cell r="D346">
            <v>0</v>
          </cell>
          <cell r="E346">
            <v>-2629349.7999999998</v>
          </cell>
          <cell r="F346">
            <v>-2670716.92</v>
          </cell>
        </row>
        <row r="347">
          <cell r="B347">
            <v>41166</v>
          </cell>
          <cell r="C347">
            <v>0</v>
          </cell>
          <cell r="D347">
            <v>0</v>
          </cell>
          <cell r="E347">
            <v>0</v>
          </cell>
          <cell r="F347">
            <v>0</v>
          </cell>
        </row>
        <row r="348">
          <cell r="B348">
            <v>41173</v>
          </cell>
          <cell r="C348">
            <v>-90575.43</v>
          </cell>
          <cell r="D348">
            <v>0</v>
          </cell>
          <cell r="E348">
            <v>-2373902.7999999998</v>
          </cell>
          <cell r="F348">
            <v>-2464478.23</v>
          </cell>
        </row>
        <row r="349">
          <cell r="B349">
            <v>41180</v>
          </cell>
          <cell r="C349">
            <v>-644655.96</v>
          </cell>
          <cell r="D349">
            <v>0</v>
          </cell>
          <cell r="E349">
            <v>-2096219.5</v>
          </cell>
          <cell r="F349">
            <v>-2740875.46</v>
          </cell>
        </row>
        <row r="350">
          <cell r="B350">
            <v>41187</v>
          </cell>
          <cell r="C350">
            <v>0</v>
          </cell>
          <cell r="D350">
            <v>0</v>
          </cell>
          <cell r="E350">
            <v>0</v>
          </cell>
          <cell r="F350">
            <v>0</v>
          </cell>
        </row>
        <row r="351">
          <cell r="B351">
            <v>41194</v>
          </cell>
          <cell r="C351">
            <v>0</v>
          </cell>
          <cell r="D351">
            <v>0</v>
          </cell>
          <cell r="E351">
            <v>0</v>
          </cell>
          <cell r="F351">
            <v>0</v>
          </cell>
        </row>
        <row r="352">
          <cell r="B352">
            <v>41201</v>
          </cell>
          <cell r="C352">
            <v>-2587419.5699999998</v>
          </cell>
          <cell r="D352">
            <v>0</v>
          </cell>
          <cell r="E352">
            <v>-6771194.2599999998</v>
          </cell>
          <cell r="F352">
            <v>-9358613.8300000001</v>
          </cell>
        </row>
        <row r="353">
          <cell r="B353">
            <v>41208</v>
          </cell>
          <cell r="C353">
            <v>-68458.84</v>
          </cell>
          <cell r="D353">
            <v>0</v>
          </cell>
          <cell r="E353">
            <v>-3815133.08</v>
          </cell>
          <cell r="F353">
            <v>-3883591.92</v>
          </cell>
        </row>
        <row r="354">
          <cell r="B354">
            <v>41215</v>
          </cell>
          <cell r="C354">
            <v>-20412.54</v>
          </cell>
          <cell r="D354">
            <v>0</v>
          </cell>
          <cell r="E354">
            <v>0</v>
          </cell>
          <cell r="F354">
            <v>-20412.54</v>
          </cell>
        </row>
        <row r="355">
          <cell r="B355">
            <v>41222</v>
          </cell>
          <cell r="C355">
            <v>-283764.46999999997</v>
          </cell>
          <cell r="D355">
            <v>0</v>
          </cell>
          <cell r="E355">
            <v>-5647273.5499999998</v>
          </cell>
          <cell r="F355">
            <v>-5931038.0199999996</v>
          </cell>
        </row>
        <row r="356">
          <cell r="B356">
            <v>41229</v>
          </cell>
          <cell r="C356">
            <v>0</v>
          </cell>
          <cell r="D356">
            <v>0</v>
          </cell>
          <cell r="E356">
            <v>0</v>
          </cell>
          <cell r="F356">
            <v>0</v>
          </cell>
        </row>
        <row r="357">
          <cell r="B357">
            <v>41236</v>
          </cell>
          <cell r="C357">
            <v>0</v>
          </cell>
          <cell r="D357">
            <v>0</v>
          </cell>
          <cell r="E357">
            <v>0</v>
          </cell>
          <cell r="F357">
            <v>0</v>
          </cell>
        </row>
        <row r="358">
          <cell r="B358">
            <v>41243</v>
          </cell>
          <cell r="C358">
            <v>0</v>
          </cell>
          <cell r="D358">
            <v>0</v>
          </cell>
          <cell r="E358">
            <v>-258540.99</v>
          </cell>
          <cell r="F358">
            <v>-258540.99</v>
          </cell>
        </row>
        <row r="359">
          <cell r="B359">
            <v>41250</v>
          </cell>
          <cell r="C359">
            <v>-35124.400000000001</v>
          </cell>
          <cell r="D359">
            <v>0</v>
          </cell>
          <cell r="E359">
            <v>-2587017.75</v>
          </cell>
          <cell r="F359">
            <v>-2622142.15</v>
          </cell>
        </row>
        <row r="360">
          <cell r="B360">
            <v>41257</v>
          </cell>
          <cell r="C360">
            <v>0</v>
          </cell>
          <cell r="D360">
            <v>0</v>
          </cell>
          <cell r="E360">
            <v>0</v>
          </cell>
          <cell r="F360">
            <v>0</v>
          </cell>
        </row>
        <row r="361">
          <cell r="B361">
            <v>41264</v>
          </cell>
          <cell r="C361">
            <v>-77699.42</v>
          </cell>
          <cell r="D361">
            <v>0</v>
          </cell>
          <cell r="E361">
            <v>-2326459.5</v>
          </cell>
          <cell r="F361">
            <v>-2404158.92</v>
          </cell>
        </row>
        <row r="362">
          <cell r="B362">
            <v>41271</v>
          </cell>
          <cell r="C362">
            <v>-631681.47</v>
          </cell>
          <cell r="D362">
            <v>0</v>
          </cell>
          <cell r="E362">
            <v>-2060321.26</v>
          </cell>
          <cell r="F362">
            <v>-2692002.73</v>
          </cell>
        </row>
        <row r="363">
          <cell r="B363">
            <v>41278</v>
          </cell>
          <cell r="C363">
            <v>0</v>
          </cell>
          <cell r="D363">
            <v>0</v>
          </cell>
          <cell r="E363">
            <v>0</v>
          </cell>
          <cell r="F363">
            <v>0</v>
          </cell>
        </row>
        <row r="364">
          <cell r="B364">
            <v>41285</v>
          </cell>
          <cell r="C364">
            <v>0</v>
          </cell>
          <cell r="D364">
            <v>0</v>
          </cell>
          <cell r="E364">
            <v>0</v>
          </cell>
          <cell r="F364">
            <v>0</v>
          </cell>
        </row>
        <row r="365">
          <cell r="B365">
            <v>41292</v>
          </cell>
          <cell r="C365">
            <v>-2568149.4300000002</v>
          </cell>
          <cell r="D365">
            <v>0</v>
          </cell>
          <cell r="E365">
            <v>-6670834.1399999997</v>
          </cell>
          <cell r="F365">
            <v>-9238983.5700000003</v>
          </cell>
        </row>
        <row r="366">
          <cell r="B366">
            <v>41299</v>
          </cell>
          <cell r="C366">
            <v>-59251.21</v>
          </cell>
          <cell r="D366">
            <v>0</v>
          </cell>
          <cell r="E366">
            <v>-3755608.89</v>
          </cell>
          <cell r="F366">
            <v>-3814860.1</v>
          </cell>
        </row>
        <row r="367">
          <cell r="B367">
            <v>41306</v>
          </cell>
          <cell r="C367">
            <v>-17328.689999999999</v>
          </cell>
          <cell r="D367">
            <v>0</v>
          </cell>
          <cell r="E367">
            <v>0</v>
          </cell>
          <cell r="F367">
            <v>-17328.689999999999</v>
          </cell>
        </row>
        <row r="368">
          <cell r="B368">
            <v>41313</v>
          </cell>
          <cell r="C368">
            <v>-259502.82</v>
          </cell>
          <cell r="D368">
            <v>0</v>
          </cell>
          <cell r="E368">
            <v>-5554535.3899999997</v>
          </cell>
          <cell r="F368">
            <v>-5814038.21</v>
          </cell>
        </row>
        <row r="369">
          <cell r="B369">
            <v>41320</v>
          </cell>
          <cell r="C369">
            <v>0</v>
          </cell>
          <cell r="D369">
            <v>0</v>
          </cell>
          <cell r="E369">
            <v>0</v>
          </cell>
          <cell r="F369">
            <v>0</v>
          </cell>
        </row>
        <row r="370">
          <cell r="B370">
            <v>41327</v>
          </cell>
          <cell r="C370">
            <v>0</v>
          </cell>
          <cell r="D370">
            <v>0</v>
          </cell>
          <cell r="E370">
            <v>0</v>
          </cell>
          <cell r="F370">
            <v>0</v>
          </cell>
        </row>
        <row r="371">
          <cell r="B371">
            <v>41334</v>
          </cell>
          <cell r="C371">
            <v>0</v>
          </cell>
          <cell r="D371">
            <v>0</v>
          </cell>
          <cell r="E371">
            <v>0</v>
          </cell>
          <cell r="F371">
            <v>0</v>
          </cell>
        </row>
        <row r="372">
          <cell r="B372">
            <v>41341</v>
          </cell>
          <cell r="C372">
            <v>-30410.91</v>
          </cell>
          <cell r="D372">
            <v>0</v>
          </cell>
          <cell r="E372">
            <v>-2544817.17</v>
          </cell>
          <cell r="F372">
            <v>-2575228.08</v>
          </cell>
        </row>
        <row r="373">
          <cell r="B373">
            <v>41348</v>
          </cell>
          <cell r="C373">
            <v>-68642.399999999994</v>
          </cell>
          <cell r="D373">
            <v>0</v>
          </cell>
          <cell r="E373">
            <v>-2278857.1800000002</v>
          </cell>
          <cell r="F373">
            <v>-2347499.58</v>
          </cell>
        </row>
        <row r="374">
          <cell r="B374">
            <v>41355</v>
          </cell>
          <cell r="C374">
            <v>-37988.230000000003</v>
          </cell>
          <cell r="D374">
            <v>0</v>
          </cell>
          <cell r="E374">
            <v>-815302.28</v>
          </cell>
          <cell r="F374">
            <v>-853290.51</v>
          </cell>
        </row>
        <row r="375">
          <cell r="B375">
            <v>41362</v>
          </cell>
          <cell r="C375">
            <v>-589898.84</v>
          </cell>
          <cell r="D375">
            <v>0</v>
          </cell>
          <cell r="E375">
            <v>-1212108.1599999999</v>
          </cell>
          <cell r="F375">
            <v>-1802007</v>
          </cell>
        </row>
        <row r="376">
          <cell r="B376">
            <v>41369</v>
          </cell>
          <cell r="C376">
            <v>0</v>
          </cell>
          <cell r="D376">
            <v>0</v>
          </cell>
          <cell r="E376">
            <v>0</v>
          </cell>
          <cell r="F376">
            <v>0</v>
          </cell>
        </row>
        <row r="377">
          <cell r="B377">
            <v>41376</v>
          </cell>
          <cell r="C377">
            <v>0</v>
          </cell>
          <cell r="D377">
            <v>0</v>
          </cell>
          <cell r="E377">
            <v>0</v>
          </cell>
          <cell r="F377">
            <v>0</v>
          </cell>
        </row>
        <row r="378">
          <cell r="B378">
            <v>41383</v>
          </cell>
          <cell r="C378">
            <v>-1376090.26</v>
          </cell>
          <cell r="D378">
            <v>0</v>
          </cell>
          <cell r="E378">
            <v>-4338036.22</v>
          </cell>
          <cell r="F378">
            <v>-5714126.4799999995</v>
          </cell>
        </row>
        <row r="379">
          <cell r="B379">
            <v>41390</v>
          </cell>
          <cell r="C379">
            <v>-50850.57</v>
          </cell>
          <cell r="D379">
            <v>0</v>
          </cell>
          <cell r="E379">
            <v>-3691670.41</v>
          </cell>
          <cell r="F379">
            <v>-3742520.98</v>
          </cell>
        </row>
        <row r="380">
          <cell r="B380">
            <v>41397</v>
          </cell>
          <cell r="C380">
            <v>-15345.05</v>
          </cell>
          <cell r="D380">
            <v>0</v>
          </cell>
          <cell r="E380">
            <v>0</v>
          </cell>
          <cell r="F380">
            <v>-15345.05</v>
          </cell>
        </row>
        <row r="381">
          <cell r="B381">
            <v>41404</v>
          </cell>
          <cell r="C381">
            <v>-230686.57</v>
          </cell>
          <cell r="D381">
            <v>0</v>
          </cell>
          <cell r="E381">
            <v>-5441030.7599999998</v>
          </cell>
          <cell r="F381">
            <v>-5671717.3300000001</v>
          </cell>
        </row>
        <row r="382">
          <cell r="B382">
            <v>41411</v>
          </cell>
          <cell r="C382">
            <v>0</v>
          </cell>
          <cell r="D382">
            <v>0</v>
          </cell>
          <cell r="E382">
            <v>0</v>
          </cell>
          <cell r="F382">
            <v>0</v>
          </cell>
        </row>
        <row r="383">
          <cell r="B383">
            <v>41418</v>
          </cell>
          <cell r="C383">
            <v>0</v>
          </cell>
          <cell r="D383">
            <v>0</v>
          </cell>
          <cell r="E383">
            <v>0</v>
          </cell>
          <cell r="F383">
            <v>0</v>
          </cell>
        </row>
        <row r="384">
          <cell r="B384">
            <v>41425</v>
          </cell>
          <cell r="C384">
            <v>0</v>
          </cell>
          <cell r="D384">
            <v>0</v>
          </cell>
          <cell r="E384">
            <v>-247049.89</v>
          </cell>
          <cell r="F384">
            <v>-247049.89</v>
          </cell>
        </row>
        <row r="385">
          <cell r="B385">
            <v>41432</v>
          </cell>
          <cell r="C385">
            <v>-25378.959999999999</v>
          </cell>
          <cell r="D385">
            <v>0</v>
          </cell>
          <cell r="E385">
            <v>-2510764.2799999998</v>
          </cell>
          <cell r="F385">
            <v>-2536143.2399999998</v>
          </cell>
        </row>
        <row r="386">
          <cell r="B386">
            <v>41439</v>
          </cell>
          <cell r="C386">
            <v>0</v>
          </cell>
          <cell r="D386">
            <v>0</v>
          </cell>
          <cell r="E386">
            <v>0</v>
          </cell>
          <cell r="F386">
            <v>0</v>
          </cell>
        </row>
        <row r="387">
          <cell r="B387">
            <v>41446</v>
          </cell>
          <cell r="C387">
            <v>-63372.74</v>
          </cell>
          <cell r="D387">
            <v>0</v>
          </cell>
          <cell r="E387">
            <v>-2254860.1800000002</v>
          </cell>
          <cell r="F387">
            <v>-2318232.9200000004</v>
          </cell>
        </row>
        <row r="388">
          <cell r="B388">
            <v>41453</v>
          </cell>
          <cell r="C388">
            <v>-619471.41</v>
          </cell>
          <cell r="D388">
            <v>0</v>
          </cell>
          <cell r="E388">
            <v>-2003346.84</v>
          </cell>
          <cell r="F388">
            <v>-2622818.25</v>
          </cell>
        </row>
        <row r="389">
          <cell r="B389">
            <v>41460</v>
          </cell>
          <cell r="C389">
            <v>0</v>
          </cell>
          <cell r="D389">
            <v>0</v>
          </cell>
          <cell r="E389">
            <v>0</v>
          </cell>
          <cell r="F389">
            <v>0</v>
          </cell>
        </row>
        <row r="390">
          <cell r="B390">
            <v>41467</v>
          </cell>
          <cell r="C390">
            <v>0</v>
          </cell>
          <cell r="D390">
            <v>0</v>
          </cell>
          <cell r="E390">
            <v>0</v>
          </cell>
          <cell r="F390">
            <v>0</v>
          </cell>
        </row>
        <row r="391">
          <cell r="B391">
            <v>41474</v>
          </cell>
          <cell r="C391">
            <v>-1359574.95</v>
          </cell>
          <cell r="D391">
            <v>0</v>
          </cell>
          <cell r="E391">
            <v>-4274494.91</v>
          </cell>
          <cell r="F391">
            <v>-5634069.8600000003</v>
          </cell>
        </row>
        <row r="392">
          <cell r="B392">
            <v>41481</v>
          </cell>
          <cell r="C392">
            <v>-43757.85</v>
          </cell>
          <cell r="D392">
            <v>0</v>
          </cell>
          <cell r="E392">
            <v>-3633808.08</v>
          </cell>
          <cell r="F392">
            <v>-3677565.93</v>
          </cell>
        </row>
        <row r="393">
          <cell r="B393">
            <v>41488</v>
          </cell>
          <cell r="C393">
            <v>-13329.85</v>
          </cell>
          <cell r="D393">
            <v>0</v>
          </cell>
          <cell r="E393">
            <v>0</v>
          </cell>
          <cell r="F393">
            <v>-13329.85</v>
          </cell>
        </row>
        <row r="394">
          <cell r="B394">
            <v>41495</v>
          </cell>
          <cell r="C394">
            <v>-219626.98</v>
          </cell>
          <cell r="D394">
            <v>0</v>
          </cell>
          <cell r="E394">
            <v>-5367107.43</v>
          </cell>
          <cell r="F394">
            <v>-5586734.4100000001</v>
          </cell>
        </row>
        <row r="395">
          <cell r="B395">
            <v>41502</v>
          </cell>
          <cell r="C395">
            <v>0</v>
          </cell>
          <cell r="D395">
            <v>0</v>
          </cell>
          <cell r="E395">
            <v>0</v>
          </cell>
          <cell r="F395">
            <v>0</v>
          </cell>
        </row>
        <row r="396">
          <cell r="B396">
            <v>41509</v>
          </cell>
          <cell r="C396">
            <v>0</v>
          </cell>
          <cell r="D396">
            <v>0</v>
          </cell>
          <cell r="E396">
            <v>0</v>
          </cell>
          <cell r="F396">
            <v>0</v>
          </cell>
        </row>
        <row r="397">
          <cell r="B397">
            <v>41516</v>
          </cell>
          <cell r="C397">
            <v>0</v>
          </cell>
          <cell r="D397">
            <v>0</v>
          </cell>
          <cell r="E397">
            <v>0</v>
          </cell>
          <cell r="F397">
            <v>0</v>
          </cell>
        </row>
        <row r="398">
          <cell r="B398">
            <v>41523</v>
          </cell>
          <cell r="C398">
            <v>-22737.57</v>
          </cell>
          <cell r="D398">
            <v>0</v>
          </cell>
          <cell r="E398">
            <v>-2469432.85</v>
          </cell>
          <cell r="F398">
            <v>-2492170.42</v>
          </cell>
        </row>
        <row r="399">
          <cell r="B399">
            <v>41530</v>
          </cell>
          <cell r="C399">
            <v>0</v>
          </cell>
          <cell r="D399">
            <v>0</v>
          </cell>
          <cell r="E399">
            <v>0</v>
          </cell>
          <cell r="F399">
            <v>0</v>
          </cell>
        </row>
        <row r="400">
          <cell r="B400">
            <v>41537</v>
          </cell>
          <cell r="C400">
            <v>-57045.65</v>
          </cell>
          <cell r="D400">
            <v>0</v>
          </cell>
          <cell r="E400">
            <v>-2204887.83</v>
          </cell>
          <cell r="F400">
            <v>-2261933.48</v>
          </cell>
        </row>
        <row r="401">
          <cell r="B401">
            <v>41544</v>
          </cell>
          <cell r="C401">
            <v>-612719.93000000005</v>
          </cell>
          <cell r="D401">
            <v>0</v>
          </cell>
          <cell r="E401">
            <v>-1966763.02</v>
          </cell>
          <cell r="F401">
            <v>-2579482.9500000002</v>
          </cell>
        </row>
        <row r="402">
          <cell r="B402">
            <v>41551</v>
          </cell>
          <cell r="C402">
            <v>0</v>
          </cell>
          <cell r="D402">
            <v>0</v>
          </cell>
          <cell r="E402">
            <v>0</v>
          </cell>
          <cell r="F402">
            <v>0</v>
          </cell>
        </row>
        <row r="403">
          <cell r="B403">
            <v>41558</v>
          </cell>
          <cell r="C403">
            <v>0</v>
          </cell>
          <cell r="D403">
            <v>0</v>
          </cell>
          <cell r="E403">
            <v>0</v>
          </cell>
          <cell r="F403">
            <v>0</v>
          </cell>
        </row>
        <row r="404">
          <cell r="B404">
            <v>41565</v>
          </cell>
          <cell r="C404">
            <v>-1346942.22</v>
          </cell>
          <cell r="D404">
            <v>0</v>
          </cell>
          <cell r="E404">
            <v>-4206470.5199999996</v>
          </cell>
          <cell r="F404">
            <v>-5553412.7399999993</v>
          </cell>
        </row>
        <row r="405">
          <cell r="B405">
            <v>41572</v>
          </cell>
          <cell r="C405">
            <v>-38629.46</v>
          </cell>
          <cell r="D405">
            <v>0</v>
          </cell>
          <cell r="E405">
            <v>-3572876.01</v>
          </cell>
          <cell r="F405">
            <v>-3611505.4699999997</v>
          </cell>
        </row>
        <row r="406">
          <cell r="B406">
            <v>41579</v>
          </cell>
          <cell r="C406">
            <v>-11824.26</v>
          </cell>
          <cell r="D406">
            <v>0</v>
          </cell>
          <cell r="E406">
            <v>0</v>
          </cell>
          <cell r="F406">
            <v>-11824.26</v>
          </cell>
        </row>
        <row r="407">
          <cell r="B407">
            <v>41586</v>
          </cell>
          <cell r="C407">
            <v>-204427.2</v>
          </cell>
          <cell r="D407">
            <v>0</v>
          </cell>
          <cell r="E407">
            <v>-5270227.8</v>
          </cell>
          <cell r="F407">
            <v>-5474655</v>
          </cell>
        </row>
        <row r="408">
          <cell r="B408">
            <v>41593</v>
          </cell>
          <cell r="C408">
            <v>0</v>
          </cell>
          <cell r="D408">
            <v>0</v>
          </cell>
          <cell r="E408">
            <v>0</v>
          </cell>
          <cell r="F408">
            <v>0</v>
          </cell>
        </row>
        <row r="409">
          <cell r="B409">
            <v>41600</v>
          </cell>
          <cell r="C409">
            <v>0</v>
          </cell>
          <cell r="D409">
            <v>0</v>
          </cell>
          <cell r="E409">
            <v>0</v>
          </cell>
          <cell r="F409">
            <v>0</v>
          </cell>
        </row>
        <row r="410">
          <cell r="B410">
            <v>41607</v>
          </cell>
          <cell r="C410">
            <v>0</v>
          </cell>
          <cell r="D410">
            <v>0</v>
          </cell>
          <cell r="E410">
            <v>-235898.55</v>
          </cell>
          <cell r="F410">
            <v>-235898.55</v>
          </cell>
        </row>
        <row r="411">
          <cell r="B411">
            <v>41614</v>
          </cell>
          <cell r="C411">
            <v>-17913.27</v>
          </cell>
          <cell r="D411">
            <v>0</v>
          </cell>
          <cell r="E411">
            <v>-2429311.84</v>
          </cell>
          <cell r="F411">
            <v>-2447225.11</v>
          </cell>
        </row>
        <row r="412">
          <cell r="B412">
            <v>41621</v>
          </cell>
          <cell r="C412">
            <v>0</v>
          </cell>
          <cell r="D412">
            <v>0</v>
          </cell>
          <cell r="E412">
            <v>0</v>
          </cell>
          <cell r="F412">
            <v>0</v>
          </cell>
        </row>
        <row r="413">
          <cell r="B413">
            <v>41628</v>
          </cell>
          <cell r="C413">
            <v>-48593.43</v>
          </cell>
          <cell r="D413">
            <v>0</v>
          </cell>
          <cell r="E413">
            <v>-2168640.7000000002</v>
          </cell>
          <cell r="F413">
            <v>-2217234.1300000004</v>
          </cell>
        </row>
        <row r="414">
          <cell r="B414">
            <v>41635</v>
          </cell>
          <cell r="C414">
            <v>-603455.11</v>
          </cell>
          <cell r="D414">
            <v>0</v>
          </cell>
          <cell r="E414">
            <v>-1937478.41</v>
          </cell>
          <cell r="F414">
            <v>-2540933.52</v>
          </cell>
        </row>
        <row r="415">
          <cell r="B415">
            <v>41642</v>
          </cell>
          <cell r="C415">
            <v>0</v>
          </cell>
          <cell r="D415">
            <v>0</v>
          </cell>
          <cell r="E415">
            <v>0</v>
          </cell>
          <cell r="F415">
            <v>0</v>
          </cell>
        </row>
        <row r="416">
          <cell r="B416">
            <v>41649</v>
          </cell>
          <cell r="C416">
            <v>0</v>
          </cell>
          <cell r="D416">
            <v>0</v>
          </cell>
          <cell r="E416">
            <v>0</v>
          </cell>
          <cell r="F416">
            <v>0</v>
          </cell>
        </row>
        <row r="417">
          <cell r="B417">
            <v>41656</v>
          </cell>
          <cell r="C417">
            <v>-1327035.1399999999</v>
          </cell>
          <cell r="D417">
            <v>0</v>
          </cell>
          <cell r="E417">
            <v>-4141529.09</v>
          </cell>
          <cell r="F417">
            <v>-5468564.2299999995</v>
          </cell>
        </row>
        <row r="418">
          <cell r="B418">
            <v>41663</v>
          </cell>
          <cell r="C418">
            <v>0</v>
          </cell>
          <cell r="D418">
            <v>0</v>
          </cell>
          <cell r="E418">
            <v>0</v>
          </cell>
          <cell r="F418">
            <v>0</v>
          </cell>
        </row>
        <row r="419">
          <cell r="B419">
            <v>41670</v>
          </cell>
          <cell r="C419">
            <v>-41330.21</v>
          </cell>
          <cell r="D419">
            <v>0</v>
          </cell>
          <cell r="E419">
            <v>-3518544.24</v>
          </cell>
          <cell r="F419">
            <v>-3559874.45</v>
          </cell>
        </row>
        <row r="420">
          <cell r="B420">
            <v>41677</v>
          </cell>
          <cell r="C420">
            <v>-111610.73</v>
          </cell>
          <cell r="D420">
            <v>0</v>
          </cell>
          <cell r="E420">
            <v>-2748068.64</v>
          </cell>
          <cell r="F420">
            <v>-2859679.37</v>
          </cell>
        </row>
        <row r="421">
          <cell r="B421">
            <v>41684</v>
          </cell>
          <cell r="C421">
            <v>-73165.460000000006</v>
          </cell>
          <cell r="D421">
            <v>0</v>
          </cell>
          <cell r="E421">
            <v>-2438313.29</v>
          </cell>
          <cell r="F421">
            <v>-2511478.75</v>
          </cell>
        </row>
        <row r="422">
          <cell r="B422">
            <v>41691</v>
          </cell>
          <cell r="C422">
            <v>0</v>
          </cell>
          <cell r="D422">
            <v>0</v>
          </cell>
          <cell r="E422">
            <v>0</v>
          </cell>
          <cell r="F422">
            <v>0</v>
          </cell>
        </row>
        <row r="423">
          <cell r="B423">
            <v>41698</v>
          </cell>
          <cell r="C423">
            <v>0</v>
          </cell>
          <cell r="D423">
            <v>0</v>
          </cell>
          <cell r="E423">
            <v>0</v>
          </cell>
          <cell r="F423">
            <v>0</v>
          </cell>
        </row>
        <row r="424">
          <cell r="B424">
            <v>41705</v>
          </cell>
          <cell r="C424">
            <v>-13949.55</v>
          </cell>
          <cell r="D424">
            <v>0</v>
          </cell>
          <cell r="E424">
            <v>-2389904.06</v>
          </cell>
          <cell r="F424">
            <v>-2403853.61</v>
          </cell>
        </row>
        <row r="425">
          <cell r="B425">
            <v>41712</v>
          </cell>
          <cell r="C425">
            <v>0</v>
          </cell>
          <cell r="D425">
            <v>0</v>
          </cell>
          <cell r="E425">
            <v>0</v>
          </cell>
          <cell r="F425">
            <v>0</v>
          </cell>
        </row>
        <row r="426">
          <cell r="B426">
            <v>41719</v>
          </cell>
          <cell r="C426">
            <v>-42279.66</v>
          </cell>
          <cell r="D426">
            <v>0</v>
          </cell>
          <cell r="E426">
            <v>-2130676.0299999998</v>
          </cell>
          <cell r="F426">
            <v>-2172955.69</v>
          </cell>
        </row>
        <row r="427">
          <cell r="B427">
            <v>41726</v>
          </cell>
          <cell r="C427">
            <v>-598484.47</v>
          </cell>
          <cell r="D427">
            <v>0</v>
          </cell>
          <cell r="E427">
            <v>-1908615.55</v>
          </cell>
          <cell r="F427">
            <v>-2507100.02</v>
          </cell>
        </row>
        <row r="428">
          <cell r="B428">
            <v>41733</v>
          </cell>
          <cell r="C428">
            <v>0</v>
          </cell>
          <cell r="D428">
            <v>0</v>
          </cell>
          <cell r="E428">
            <v>0</v>
          </cell>
          <cell r="F428">
            <v>0</v>
          </cell>
        </row>
        <row r="429">
          <cell r="B429">
            <v>41740</v>
          </cell>
          <cell r="C429">
            <v>0</v>
          </cell>
          <cell r="D429">
            <v>0</v>
          </cell>
          <cell r="E429">
            <v>0</v>
          </cell>
          <cell r="F429">
            <v>0</v>
          </cell>
        </row>
        <row r="430">
          <cell r="B430">
            <v>41747</v>
          </cell>
          <cell r="C430">
            <v>-60689.89</v>
          </cell>
          <cell r="D430">
            <v>0</v>
          </cell>
          <cell r="E430">
            <v>-1951078.39</v>
          </cell>
          <cell r="F430">
            <v>-2011768.2799999998</v>
          </cell>
        </row>
        <row r="431">
          <cell r="B431">
            <v>41754</v>
          </cell>
          <cell r="C431">
            <v>-23339.81</v>
          </cell>
          <cell r="D431">
            <v>0</v>
          </cell>
          <cell r="E431">
            <v>-3450884.97</v>
          </cell>
          <cell r="F431">
            <v>-3474224.7800000003</v>
          </cell>
        </row>
        <row r="432">
          <cell r="B432">
            <v>41761</v>
          </cell>
          <cell r="C432">
            <v>-8002.73</v>
          </cell>
          <cell r="D432">
            <v>0</v>
          </cell>
          <cell r="E432">
            <v>0</v>
          </cell>
          <cell r="F432">
            <v>-8002.73</v>
          </cell>
        </row>
        <row r="433">
          <cell r="B433">
            <v>41768</v>
          </cell>
          <cell r="C433">
            <v>-157899.91</v>
          </cell>
          <cell r="D433">
            <v>0</v>
          </cell>
          <cell r="E433">
            <v>-5071041.53</v>
          </cell>
          <cell r="F433">
            <v>-5228941.4400000004</v>
          </cell>
        </row>
        <row r="434">
          <cell r="B434">
            <v>41775</v>
          </cell>
          <cell r="C434">
            <v>0</v>
          </cell>
          <cell r="D434">
            <v>0</v>
          </cell>
          <cell r="E434">
            <v>0</v>
          </cell>
          <cell r="F434">
            <v>0</v>
          </cell>
        </row>
        <row r="435">
          <cell r="B435">
            <v>41782</v>
          </cell>
          <cell r="C435">
            <v>0</v>
          </cell>
          <cell r="D435">
            <v>0</v>
          </cell>
          <cell r="E435">
            <v>0</v>
          </cell>
          <cell r="F435">
            <v>0</v>
          </cell>
        </row>
        <row r="436">
          <cell r="B436">
            <v>41789</v>
          </cell>
          <cell r="C436">
            <v>0</v>
          </cell>
          <cell r="D436">
            <v>0</v>
          </cell>
          <cell r="E436">
            <v>-225179.3</v>
          </cell>
          <cell r="F436">
            <v>-225179.3</v>
          </cell>
        </row>
        <row r="437">
          <cell r="B437">
            <v>41796</v>
          </cell>
          <cell r="C437">
            <v>-9933.4699999999993</v>
          </cell>
          <cell r="D437">
            <v>0</v>
          </cell>
          <cell r="E437">
            <v>-2354028.4700000002</v>
          </cell>
          <cell r="F437">
            <v>-2363961.9400000004</v>
          </cell>
        </row>
        <row r="438">
          <cell r="B438">
            <v>41803</v>
          </cell>
          <cell r="C438">
            <v>0</v>
          </cell>
          <cell r="D438">
            <v>0</v>
          </cell>
          <cell r="E438">
            <v>0</v>
          </cell>
          <cell r="F438">
            <v>0</v>
          </cell>
        </row>
        <row r="439">
          <cell r="B439">
            <v>41810</v>
          </cell>
          <cell r="C439">
            <v>-34473.279999999999</v>
          </cell>
          <cell r="D439">
            <v>0</v>
          </cell>
          <cell r="E439">
            <v>-2092205.97</v>
          </cell>
          <cell r="F439">
            <v>-2126679.25</v>
          </cell>
        </row>
        <row r="440">
          <cell r="B440">
            <v>41817</v>
          </cell>
          <cell r="C440">
            <v>-589906.1</v>
          </cell>
          <cell r="D440">
            <v>0</v>
          </cell>
          <cell r="E440">
            <v>-1878106.84</v>
          </cell>
          <cell r="F440">
            <v>-2468012.94</v>
          </cell>
        </row>
        <row r="441">
          <cell r="B441">
            <v>41824</v>
          </cell>
          <cell r="C441">
            <v>0</v>
          </cell>
          <cell r="D441">
            <v>0</v>
          </cell>
          <cell r="E441">
            <v>0</v>
          </cell>
          <cell r="F441">
            <v>0</v>
          </cell>
        </row>
        <row r="442">
          <cell r="B442">
            <v>41831</v>
          </cell>
          <cell r="C442">
            <v>0</v>
          </cell>
          <cell r="D442">
            <v>0</v>
          </cell>
          <cell r="E442">
            <v>0</v>
          </cell>
          <cell r="F442">
            <v>0</v>
          </cell>
        </row>
        <row r="443">
          <cell r="B443">
            <v>41838</v>
          </cell>
          <cell r="C443">
            <v>-53539.3</v>
          </cell>
          <cell r="D443">
            <v>0</v>
          </cell>
          <cell r="E443">
            <v>-1919923.12</v>
          </cell>
          <cell r="F443">
            <v>-1973462.4200000002</v>
          </cell>
        </row>
        <row r="444">
          <cell r="B444">
            <v>41845</v>
          </cell>
          <cell r="C444">
            <v>-17462.09</v>
          </cell>
          <cell r="D444">
            <v>0</v>
          </cell>
          <cell r="E444">
            <v>-3398086.52</v>
          </cell>
          <cell r="F444">
            <v>-3415548.61</v>
          </cell>
        </row>
        <row r="445">
          <cell r="B445">
            <v>41852</v>
          </cell>
          <cell r="C445">
            <v>-6195.27</v>
          </cell>
          <cell r="D445">
            <v>0</v>
          </cell>
          <cell r="E445">
            <v>0</v>
          </cell>
          <cell r="F445">
            <v>-6195.27</v>
          </cell>
        </row>
        <row r="446">
          <cell r="B446">
            <v>41859</v>
          </cell>
          <cell r="C446">
            <v>-146364.59</v>
          </cell>
          <cell r="D446">
            <v>0</v>
          </cell>
          <cell r="E446">
            <v>-5002119.83</v>
          </cell>
          <cell r="F446">
            <v>-5148484.42</v>
          </cell>
        </row>
        <row r="447">
          <cell r="B447">
            <v>41866</v>
          </cell>
          <cell r="C447">
            <v>0</v>
          </cell>
          <cell r="D447">
            <v>0</v>
          </cell>
          <cell r="E447">
            <v>0</v>
          </cell>
          <cell r="F447">
            <v>0</v>
          </cell>
        </row>
        <row r="448">
          <cell r="B448">
            <v>41873</v>
          </cell>
          <cell r="C448">
            <v>0</v>
          </cell>
          <cell r="D448">
            <v>0</v>
          </cell>
          <cell r="E448">
            <v>0</v>
          </cell>
          <cell r="F448">
            <v>0</v>
          </cell>
        </row>
        <row r="449">
          <cell r="B449">
            <v>41880</v>
          </cell>
          <cell r="C449">
            <v>0</v>
          </cell>
          <cell r="D449">
            <v>0</v>
          </cell>
          <cell r="E449">
            <v>0</v>
          </cell>
          <cell r="F449">
            <v>0</v>
          </cell>
        </row>
        <row r="450">
          <cell r="B450">
            <v>41887</v>
          </cell>
          <cell r="C450">
            <v>-6709.57</v>
          </cell>
          <cell r="D450">
            <v>0</v>
          </cell>
          <cell r="E450">
            <v>-2315256.06</v>
          </cell>
          <cell r="F450">
            <v>-2321965.63</v>
          </cell>
        </row>
        <row r="451">
          <cell r="B451">
            <v>41894</v>
          </cell>
          <cell r="C451">
            <v>0</v>
          </cell>
          <cell r="D451">
            <v>0</v>
          </cell>
          <cell r="E451">
            <v>0</v>
          </cell>
          <cell r="F451">
            <v>0</v>
          </cell>
        </row>
        <row r="452">
          <cell r="B452">
            <v>41901</v>
          </cell>
          <cell r="C452">
            <v>-29096.04</v>
          </cell>
          <cell r="D452">
            <v>0</v>
          </cell>
          <cell r="E452">
            <v>-2053794.62</v>
          </cell>
          <cell r="F452">
            <v>-2082890.6600000001</v>
          </cell>
        </row>
        <row r="453">
          <cell r="B453">
            <v>41908</v>
          </cell>
          <cell r="C453">
            <v>-22271.919999999998</v>
          </cell>
          <cell r="D453">
            <v>0</v>
          </cell>
          <cell r="E453">
            <v>-737428.44</v>
          </cell>
          <cell r="F453">
            <v>-759700.36</v>
          </cell>
        </row>
        <row r="454">
          <cell r="B454">
            <v>41915</v>
          </cell>
          <cell r="C454">
            <v>0</v>
          </cell>
          <cell r="D454">
            <v>0</v>
          </cell>
          <cell r="E454">
            <v>0</v>
          </cell>
          <cell r="F454">
            <v>0</v>
          </cell>
        </row>
        <row r="455">
          <cell r="B455">
            <v>41922</v>
          </cell>
          <cell r="C455">
            <v>0</v>
          </cell>
          <cell r="D455">
            <v>0</v>
          </cell>
          <cell r="E455">
            <v>0</v>
          </cell>
          <cell r="F455">
            <v>0</v>
          </cell>
        </row>
        <row r="456">
          <cell r="B456">
            <v>41929</v>
          </cell>
          <cell r="C456">
            <v>-49043.7</v>
          </cell>
          <cell r="D456">
            <v>0</v>
          </cell>
          <cell r="E456">
            <v>-1886006.04</v>
          </cell>
          <cell r="F456">
            <v>-1935049.74</v>
          </cell>
        </row>
        <row r="457">
          <cell r="B457">
            <v>41936</v>
          </cell>
          <cell r="C457">
            <v>0</v>
          </cell>
          <cell r="D457">
            <v>0</v>
          </cell>
          <cell r="E457">
            <v>0</v>
          </cell>
          <cell r="F457">
            <v>0</v>
          </cell>
        </row>
        <row r="458">
          <cell r="B458">
            <v>41943</v>
          </cell>
          <cell r="C458">
            <v>-16667.169999999998</v>
          </cell>
          <cell r="D458">
            <v>0</v>
          </cell>
          <cell r="E458">
            <v>-3341371.32</v>
          </cell>
          <cell r="F458">
            <v>-3358038.4899999998</v>
          </cell>
        </row>
        <row r="459">
          <cell r="B459">
            <v>41950</v>
          </cell>
          <cell r="C459">
            <v>-81374.41</v>
          </cell>
          <cell r="D459">
            <v>0</v>
          </cell>
          <cell r="E459">
            <v>-2606376.36</v>
          </cell>
          <cell r="F459">
            <v>-2687750.77</v>
          </cell>
        </row>
        <row r="460">
          <cell r="B460">
            <v>41957</v>
          </cell>
          <cell r="C460">
            <v>-50080.93</v>
          </cell>
          <cell r="D460">
            <v>0</v>
          </cell>
          <cell r="E460">
            <v>-2309214.63</v>
          </cell>
          <cell r="F460">
            <v>-2359295.56</v>
          </cell>
        </row>
        <row r="461">
          <cell r="B461">
            <v>41964</v>
          </cell>
          <cell r="C461">
            <v>0</v>
          </cell>
          <cell r="D461">
            <v>0</v>
          </cell>
          <cell r="E461">
            <v>0</v>
          </cell>
          <cell r="F461">
            <v>0</v>
          </cell>
        </row>
        <row r="462">
          <cell r="B462">
            <v>41971</v>
          </cell>
          <cell r="C462">
            <v>0</v>
          </cell>
          <cell r="D462">
            <v>0</v>
          </cell>
          <cell r="E462">
            <v>-214724.65</v>
          </cell>
          <cell r="F462">
            <v>-214724.65</v>
          </cell>
        </row>
        <row r="463">
          <cell r="B463">
            <v>41978</v>
          </cell>
          <cell r="C463">
            <v>-3111.23</v>
          </cell>
          <cell r="D463">
            <v>0</v>
          </cell>
          <cell r="E463">
            <v>-2277210.0499999998</v>
          </cell>
          <cell r="F463">
            <v>-2280321.2799999998</v>
          </cell>
        </row>
        <row r="464">
          <cell r="B464">
            <v>41985</v>
          </cell>
          <cell r="C464">
            <v>0</v>
          </cell>
          <cell r="D464">
            <v>0</v>
          </cell>
          <cell r="E464">
            <v>0</v>
          </cell>
          <cell r="F464">
            <v>0</v>
          </cell>
        </row>
        <row r="465">
          <cell r="B465">
            <v>41992</v>
          </cell>
          <cell r="C465">
            <v>-22190.560000000001</v>
          </cell>
          <cell r="D465">
            <v>0</v>
          </cell>
          <cell r="E465">
            <v>-2017795.53</v>
          </cell>
          <cell r="F465">
            <v>-2039986.09</v>
          </cell>
        </row>
        <row r="466">
          <cell r="B466">
            <v>41999</v>
          </cell>
          <cell r="C466">
            <v>-19069.13</v>
          </cell>
          <cell r="D466">
            <v>0</v>
          </cell>
          <cell r="E466">
            <v>-725423.95</v>
          </cell>
          <cell r="F466">
            <v>-744493.08</v>
          </cell>
        </row>
        <row r="467">
          <cell r="B467">
            <v>42006</v>
          </cell>
          <cell r="C467">
            <v>0</v>
          </cell>
          <cell r="D467">
            <v>0</v>
          </cell>
          <cell r="E467">
            <v>0</v>
          </cell>
          <cell r="F467">
            <v>0</v>
          </cell>
        </row>
        <row r="468">
          <cell r="B468">
            <v>42013</v>
          </cell>
          <cell r="C468">
            <v>0</v>
          </cell>
          <cell r="D468">
            <v>0</v>
          </cell>
          <cell r="E468">
            <v>0</v>
          </cell>
          <cell r="F468">
            <v>0</v>
          </cell>
        </row>
        <row r="469">
          <cell r="B469">
            <v>42020</v>
          </cell>
          <cell r="C469">
            <v>0</v>
          </cell>
          <cell r="D469">
            <v>0</v>
          </cell>
          <cell r="E469">
            <v>-1114087.25</v>
          </cell>
          <cell r="F469">
            <v>-1114087.25</v>
          </cell>
        </row>
        <row r="470">
          <cell r="B470">
            <v>42027</v>
          </cell>
          <cell r="C470">
            <v>-42494.21</v>
          </cell>
          <cell r="D470">
            <v>0</v>
          </cell>
          <cell r="E470">
            <v>-740360.43</v>
          </cell>
          <cell r="F470">
            <v>-782854.64</v>
          </cell>
        </row>
        <row r="471">
          <cell r="B471">
            <v>42034</v>
          </cell>
          <cell r="C471">
            <v>-8575.4699999999993</v>
          </cell>
          <cell r="D471">
            <v>0</v>
          </cell>
          <cell r="E471">
            <v>-3281834.78</v>
          </cell>
          <cell r="F471">
            <v>-3290410.25</v>
          </cell>
        </row>
        <row r="472">
          <cell r="B472">
            <v>42041</v>
          </cell>
          <cell r="C472">
            <v>-70934.64</v>
          </cell>
          <cell r="D472">
            <v>0</v>
          </cell>
          <cell r="E472">
            <v>-2560612.08</v>
          </cell>
          <cell r="F472">
            <v>-2631546.7200000002</v>
          </cell>
        </row>
        <row r="473">
          <cell r="B473">
            <v>42048</v>
          </cell>
          <cell r="C473">
            <v>-41032.730000000003</v>
          </cell>
          <cell r="D473">
            <v>0</v>
          </cell>
          <cell r="E473">
            <v>-2261509.61</v>
          </cell>
          <cell r="F473">
            <v>-2302542.34</v>
          </cell>
        </row>
        <row r="474">
          <cell r="B474">
            <v>42055</v>
          </cell>
          <cell r="C474">
            <v>0</v>
          </cell>
          <cell r="D474">
            <v>0</v>
          </cell>
          <cell r="E474">
            <v>0</v>
          </cell>
          <cell r="F474">
            <v>0</v>
          </cell>
        </row>
        <row r="475">
          <cell r="B475">
            <v>42062</v>
          </cell>
          <cell r="C475">
            <v>0</v>
          </cell>
          <cell r="D475">
            <v>0</v>
          </cell>
          <cell r="E475">
            <v>0</v>
          </cell>
          <cell r="F475">
            <v>0</v>
          </cell>
        </row>
        <row r="476">
          <cell r="B476">
            <v>42069</v>
          </cell>
          <cell r="C476">
            <v>0</v>
          </cell>
          <cell r="D476">
            <v>0</v>
          </cell>
          <cell r="E476">
            <v>0</v>
          </cell>
          <cell r="F476">
            <v>0</v>
          </cell>
        </row>
        <row r="477">
          <cell r="B477">
            <v>42076</v>
          </cell>
          <cell r="C477">
            <v>0</v>
          </cell>
          <cell r="D477">
            <v>0</v>
          </cell>
          <cell r="E477">
            <v>0</v>
          </cell>
          <cell r="F477">
            <v>0</v>
          </cell>
        </row>
        <row r="478">
          <cell r="B478">
            <v>42083</v>
          </cell>
          <cell r="C478">
            <v>-16496.07</v>
          </cell>
          <cell r="D478">
            <v>0</v>
          </cell>
          <cell r="E478">
            <v>-1980987.59</v>
          </cell>
          <cell r="F478">
            <v>-1997483.6600000001</v>
          </cell>
        </row>
        <row r="479">
          <cell r="B479">
            <v>42090</v>
          </cell>
          <cell r="C479">
            <v>-16871.97</v>
          </cell>
          <cell r="D479">
            <v>0</v>
          </cell>
          <cell r="E479">
            <v>-712565.21</v>
          </cell>
          <cell r="F479">
            <v>-729437.17999999993</v>
          </cell>
        </row>
        <row r="480">
          <cell r="B480">
            <v>42097</v>
          </cell>
          <cell r="C480">
            <v>0</v>
          </cell>
          <cell r="D480">
            <v>0</v>
          </cell>
          <cell r="E480">
            <v>0</v>
          </cell>
          <cell r="F480">
            <v>0</v>
          </cell>
        </row>
        <row r="481">
          <cell r="B481">
            <v>42104</v>
          </cell>
          <cell r="C481">
            <v>0</v>
          </cell>
          <cell r="D481">
            <v>0</v>
          </cell>
          <cell r="E481">
            <v>0</v>
          </cell>
          <cell r="F481">
            <v>0</v>
          </cell>
        </row>
        <row r="482">
          <cell r="B482">
            <v>42111</v>
          </cell>
          <cell r="C482">
            <v>-34428.29</v>
          </cell>
          <cell r="D482">
            <v>0</v>
          </cell>
          <cell r="E482">
            <v>-1815942.96</v>
          </cell>
          <cell r="F482">
            <v>-1850371.25</v>
          </cell>
        </row>
        <row r="483">
          <cell r="B483">
            <v>42118</v>
          </cell>
          <cell r="C483">
            <v>0</v>
          </cell>
          <cell r="D483">
            <v>0</v>
          </cell>
          <cell r="E483">
            <v>-387344.39</v>
          </cell>
          <cell r="F483">
            <v>-387344.39</v>
          </cell>
        </row>
        <row r="484">
          <cell r="B484">
            <v>42125</v>
          </cell>
          <cell r="C484">
            <v>-1440.14</v>
          </cell>
          <cell r="D484">
            <v>0</v>
          </cell>
          <cell r="E484">
            <v>-785016.53</v>
          </cell>
          <cell r="F484">
            <v>-786456.67</v>
          </cell>
        </row>
        <row r="485">
          <cell r="B485">
            <v>42132</v>
          </cell>
          <cell r="C485">
            <v>-92760.67</v>
          </cell>
          <cell r="D485">
            <v>0</v>
          </cell>
          <cell r="E485">
            <v>-4727660.6900000004</v>
          </cell>
          <cell r="F485">
            <v>-4820421.3600000003</v>
          </cell>
        </row>
        <row r="486">
          <cell r="B486">
            <v>42139</v>
          </cell>
          <cell r="C486">
            <v>0</v>
          </cell>
          <cell r="D486">
            <v>0</v>
          </cell>
          <cell r="E486">
            <v>0</v>
          </cell>
          <cell r="F486">
            <v>0</v>
          </cell>
        </row>
        <row r="487">
          <cell r="B487">
            <v>42146</v>
          </cell>
          <cell r="C487">
            <v>0</v>
          </cell>
          <cell r="D487">
            <v>0</v>
          </cell>
          <cell r="E487">
            <v>0</v>
          </cell>
          <cell r="F487">
            <v>0</v>
          </cell>
        </row>
        <row r="488">
          <cell r="B488">
            <v>42153</v>
          </cell>
          <cell r="C488">
            <v>0</v>
          </cell>
          <cell r="D488">
            <v>0</v>
          </cell>
          <cell r="E488">
            <v>0</v>
          </cell>
          <cell r="F488">
            <v>0</v>
          </cell>
        </row>
        <row r="489">
          <cell r="B489">
            <v>42160</v>
          </cell>
          <cell r="C489">
            <v>0</v>
          </cell>
          <cell r="D489">
            <v>0</v>
          </cell>
          <cell r="E489">
            <v>0</v>
          </cell>
          <cell r="F489">
            <v>0</v>
          </cell>
        </row>
        <row r="490">
          <cell r="B490">
            <v>42167</v>
          </cell>
          <cell r="C490">
            <v>0</v>
          </cell>
          <cell r="D490">
            <v>0</v>
          </cell>
          <cell r="E490">
            <v>0</v>
          </cell>
          <cell r="F490">
            <v>0</v>
          </cell>
        </row>
        <row r="491">
          <cell r="B491">
            <v>42174</v>
          </cell>
          <cell r="C491">
            <v>-10424.450000000001</v>
          </cell>
          <cell r="D491">
            <v>0</v>
          </cell>
          <cell r="E491">
            <v>-1944030.96</v>
          </cell>
          <cell r="F491">
            <v>-1954455.41</v>
          </cell>
        </row>
        <row r="492">
          <cell r="B492">
            <v>42181</v>
          </cell>
          <cell r="C492">
            <v>-13994.51</v>
          </cell>
          <cell r="D492">
            <v>0</v>
          </cell>
          <cell r="E492">
            <v>-699602.26</v>
          </cell>
          <cell r="F492">
            <v>-713596.77</v>
          </cell>
        </row>
        <row r="493">
          <cell r="B493">
            <v>42188</v>
          </cell>
          <cell r="C493">
            <v>0</v>
          </cell>
          <cell r="D493">
            <v>0</v>
          </cell>
          <cell r="E493">
            <v>0</v>
          </cell>
          <cell r="F493">
            <v>0</v>
          </cell>
        </row>
        <row r="494">
          <cell r="B494">
            <v>42195</v>
          </cell>
          <cell r="C494">
            <v>0</v>
          </cell>
          <cell r="D494">
            <v>0</v>
          </cell>
          <cell r="E494">
            <v>0</v>
          </cell>
          <cell r="F494">
            <v>0</v>
          </cell>
        </row>
        <row r="495">
          <cell r="B495">
            <v>42202</v>
          </cell>
          <cell r="C495">
            <v>-29323.7</v>
          </cell>
          <cell r="D495">
            <v>0</v>
          </cell>
          <cell r="E495">
            <v>-1785893.02</v>
          </cell>
          <cell r="F495">
            <v>-1815216.72</v>
          </cell>
        </row>
        <row r="496">
          <cell r="B496">
            <v>42209</v>
          </cell>
          <cell r="C496">
            <v>0</v>
          </cell>
          <cell r="D496">
            <v>0</v>
          </cell>
          <cell r="E496">
            <v>0</v>
          </cell>
          <cell r="F496">
            <v>0</v>
          </cell>
        </row>
        <row r="497">
          <cell r="B497">
            <v>42216</v>
          </cell>
          <cell r="C497">
            <v>0</v>
          </cell>
          <cell r="D497">
            <v>0</v>
          </cell>
          <cell r="E497">
            <v>0</v>
          </cell>
          <cell r="F497">
            <v>0</v>
          </cell>
        </row>
        <row r="498">
          <cell r="B498">
            <v>42223</v>
          </cell>
          <cell r="C498">
            <v>-53046.86</v>
          </cell>
          <cell r="D498">
            <v>0</v>
          </cell>
          <cell r="E498">
            <v>-2469313.02</v>
          </cell>
          <cell r="F498">
            <v>-2522359.88</v>
          </cell>
        </row>
        <row r="499">
          <cell r="B499">
            <v>42230</v>
          </cell>
          <cell r="C499">
            <v>-29013.919999999998</v>
          </cell>
          <cell r="D499">
            <v>0</v>
          </cell>
          <cell r="E499">
            <v>-2183936.9500000002</v>
          </cell>
          <cell r="F499">
            <v>-2212950.87</v>
          </cell>
        </row>
        <row r="500">
          <cell r="B500">
            <v>42237</v>
          </cell>
          <cell r="C500">
            <v>0</v>
          </cell>
          <cell r="D500">
            <v>0</v>
          </cell>
          <cell r="E500">
            <v>0</v>
          </cell>
          <cell r="F500">
            <v>0</v>
          </cell>
        </row>
        <row r="501">
          <cell r="B501">
            <v>42244</v>
          </cell>
          <cell r="C501">
            <v>0</v>
          </cell>
          <cell r="D501">
            <v>0</v>
          </cell>
          <cell r="E501">
            <v>0</v>
          </cell>
          <cell r="F501">
            <v>0</v>
          </cell>
        </row>
        <row r="502">
          <cell r="B502">
            <v>42251</v>
          </cell>
          <cell r="C502">
            <v>0</v>
          </cell>
          <cell r="D502">
            <v>0</v>
          </cell>
          <cell r="E502">
            <v>0</v>
          </cell>
          <cell r="F502">
            <v>0</v>
          </cell>
        </row>
        <row r="503">
          <cell r="B503">
            <v>42258</v>
          </cell>
          <cell r="C503">
            <v>0</v>
          </cell>
          <cell r="D503">
            <v>0</v>
          </cell>
          <cell r="E503">
            <v>0</v>
          </cell>
          <cell r="F503">
            <v>0</v>
          </cell>
        </row>
        <row r="504">
          <cell r="B504">
            <v>42265</v>
          </cell>
          <cell r="C504">
            <v>-5438.13</v>
          </cell>
          <cell r="D504">
            <v>0</v>
          </cell>
          <cell r="E504">
            <v>-1907900.63</v>
          </cell>
          <cell r="F504">
            <v>-1913338.7599999998</v>
          </cell>
        </row>
        <row r="505">
          <cell r="B505">
            <v>42272</v>
          </cell>
          <cell r="C505">
            <v>-12557.49</v>
          </cell>
          <cell r="D505">
            <v>0</v>
          </cell>
          <cell r="E505">
            <v>-686730.92</v>
          </cell>
          <cell r="F505">
            <v>-699288.41</v>
          </cell>
        </row>
        <row r="506">
          <cell r="B506">
            <v>42279</v>
          </cell>
          <cell r="C506">
            <v>0</v>
          </cell>
          <cell r="D506">
            <v>0</v>
          </cell>
          <cell r="E506">
            <v>0</v>
          </cell>
          <cell r="F506">
            <v>0</v>
          </cell>
        </row>
        <row r="507">
          <cell r="B507">
            <v>42286</v>
          </cell>
          <cell r="C507">
            <v>0</v>
          </cell>
          <cell r="D507">
            <v>0</v>
          </cell>
          <cell r="E507">
            <v>0</v>
          </cell>
          <cell r="F507">
            <v>0</v>
          </cell>
        </row>
        <row r="508">
          <cell r="B508">
            <v>42293</v>
          </cell>
          <cell r="C508">
            <v>0</v>
          </cell>
          <cell r="D508">
            <v>0</v>
          </cell>
          <cell r="E508">
            <v>-1053783.4099999999</v>
          </cell>
          <cell r="F508">
            <v>-1053783.4099999999</v>
          </cell>
        </row>
        <row r="509">
          <cell r="B509">
            <v>42300</v>
          </cell>
          <cell r="C509">
            <v>-25837.59</v>
          </cell>
          <cell r="D509">
            <v>0</v>
          </cell>
          <cell r="E509">
            <v>-699636.8</v>
          </cell>
          <cell r="F509">
            <v>-725474.39</v>
          </cell>
        </row>
        <row r="510">
          <cell r="B510">
            <v>42307</v>
          </cell>
          <cell r="C510">
            <v>0</v>
          </cell>
          <cell r="D510">
            <v>0</v>
          </cell>
          <cell r="E510">
            <v>0</v>
          </cell>
          <cell r="F510">
            <v>0</v>
          </cell>
        </row>
        <row r="511">
          <cell r="B511">
            <v>42314</v>
          </cell>
          <cell r="C511">
            <v>-45502.14</v>
          </cell>
          <cell r="D511">
            <v>0</v>
          </cell>
          <cell r="E511">
            <v>-2423058.62</v>
          </cell>
          <cell r="F511">
            <v>-2468560.7600000002</v>
          </cell>
        </row>
        <row r="512">
          <cell r="B512">
            <v>42321</v>
          </cell>
          <cell r="C512">
            <v>-22460.65</v>
          </cell>
          <cell r="D512">
            <v>0</v>
          </cell>
          <cell r="E512">
            <v>-2139098.98</v>
          </cell>
          <cell r="F512">
            <v>-2161559.63</v>
          </cell>
        </row>
        <row r="513">
          <cell r="B513">
            <v>42328</v>
          </cell>
          <cell r="C513">
            <v>0</v>
          </cell>
          <cell r="D513">
            <v>0</v>
          </cell>
          <cell r="E513">
            <v>0</v>
          </cell>
          <cell r="F513">
            <v>0</v>
          </cell>
        </row>
        <row r="514">
          <cell r="B514">
            <v>42335</v>
          </cell>
          <cell r="C514">
            <v>0</v>
          </cell>
          <cell r="D514">
            <v>0</v>
          </cell>
          <cell r="E514">
            <v>0</v>
          </cell>
          <cell r="F514">
            <v>0</v>
          </cell>
        </row>
        <row r="515">
          <cell r="B515">
            <v>42342</v>
          </cell>
          <cell r="C515">
            <v>0</v>
          </cell>
          <cell r="D515">
            <v>0</v>
          </cell>
          <cell r="E515">
            <v>0</v>
          </cell>
          <cell r="F515">
            <v>0</v>
          </cell>
        </row>
        <row r="516">
          <cell r="B516">
            <v>42349</v>
          </cell>
          <cell r="C516">
            <v>0</v>
          </cell>
          <cell r="D516">
            <v>0</v>
          </cell>
          <cell r="E516">
            <v>0</v>
          </cell>
          <cell r="F516">
            <v>0</v>
          </cell>
        </row>
        <row r="517">
          <cell r="B517">
            <v>42356</v>
          </cell>
          <cell r="C517">
            <v>0</v>
          </cell>
          <cell r="D517">
            <v>0</v>
          </cell>
          <cell r="E517">
            <v>0</v>
          </cell>
          <cell r="F517">
            <v>0</v>
          </cell>
        </row>
        <row r="518">
          <cell r="B518">
            <v>42363</v>
          </cell>
          <cell r="C518">
            <v>-9847.61</v>
          </cell>
          <cell r="D518">
            <v>0</v>
          </cell>
          <cell r="E518">
            <v>-674239.67</v>
          </cell>
          <cell r="F518">
            <v>-684087.28</v>
          </cell>
        </row>
        <row r="519">
          <cell r="B519">
            <v>42370</v>
          </cell>
          <cell r="C519">
            <v>0</v>
          </cell>
          <cell r="D519">
            <v>0</v>
          </cell>
          <cell r="E519">
            <v>0</v>
          </cell>
          <cell r="F519">
            <v>0</v>
          </cell>
        </row>
        <row r="520">
          <cell r="B520">
            <v>42377</v>
          </cell>
          <cell r="C520">
            <v>0</v>
          </cell>
          <cell r="D520">
            <v>0</v>
          </cell>
          <cell r="E520">
            <v>0</v>
          </cell>
          <cell r="F520">
            <v>0</v>
          </cell>
        </row>
        <row r="521">
          <cell r="B521">
            <v>42384</v>
          </cell>
          <cell r="C521">
            <v>0</v>
          </cell>
          <cell r="D521">
            <v>0</v>
          </cell>
          <cell r="E521">
            <v>0</v>
          </cell>
          <cell r="F521">
            <v>0</v>
          </cell>
        </row>
        <row r="522">
          <cell r="B522">
            <v>42391</v>
          </cell>
          <cell r="C522">
            <v>-19182.38</v>
          </cell>
          <cell r="D522">
            <v>0</v>
          </cell>
          <cell r="E522">
            <v>-1720903.04</v>
          </cell>
          <cell r="F522">
            <v>-1740085.42</v>
          </cell>
        </row>
        <row r="523">
          <cell r="B523">
            <v>42398</v>
          </cell>
          <cell r="C523">
            <v>0</v>
          </cell>
          <cell r="D523">
            <v>0</v>
          </cell>
          <cell r="E523">
            <v>0</v>
          </cell>
          <cell r="F523">
            <v>0</v>
          </cell>
        </row>
        <row r="524">
          <cell r="B524">
            <v>42405</v>
          </cell>
          <cell r="C524">
            <v>0</v>
          </cell>
          <cell r="D524">
            <v>0</v>
          </cell>
          <cell r="E524">
            <v>0</v>
          </cell>
          <cell r="F524">
            <v>0</v>
          </cell>
        </row>
        <row r="525">
          <cell r="B525">
            <v>42412</v>
          </cell>
          <cell r="C525">
            <v>-54243.68</v>
          </cell>
          <cell r="D525">
            <v>0</v>
          </cell>
          <cell r="E525">
            <v>-4480343.67</v>
          </cell>
          <cell r="F525">
            <v>-4534587.3499999996</v>
          </cell>
        </row>
        <row r="526">
          <cell r="B526">
            <v>42419</v>
          </cell>
          <cell r="C526">
            <v>0</v>
          </cell>
          <cell r="D526">
            <v>0</v>
          </cell>
          <cell r="E526">
            <v>0</v>
          </cell>
          <cell r="F526">
            <v>0</v>
          </cell>
        </row>
        <row r="527">
          <cell r="B527">
            <v>42426</v>
          </cell>
          <cell r="C527">
            <v>0</v>
          </cell>
          <cell r="D527">
            <v>0</v>
          </cell>
          <cell r="E527">
            <v>0</v>
          </cell>
          <cell r="F527">
            <v>0</v>
          </cell>
        </row>
        <row r="528">
          <cell r="B528">
            <v>42433</v>
          </cell>
          <cell r="C528">
            <v>0</v>
          </cell>
          <cell r="D528">
            <v>0</v>
          </cell>
          <cell r="E528">
            <v>0</v>
          </cell>
          <cell r="F528">
            <v>0</v>
          </cell>
        </row>
        <row r="529">
          <cell r="B529">
            <v>42440</v>
          </cell>
          <cell r="C529">
            <v>0</v>
          </cell>
          <cell r="D529">
            <v>0</v>
          </cell>
          <cell r="E529">
            <v>0</v>
          </cell>
          <cell r="F529">
            <v>0</v>
          </cell>
        </row>
        <row r="530">
          <cell r="B530">
            <v>42447</v>
          </cell>
          <cell r="C530">
            <v>0</v>
          </cell>
          <cell r="D530">
            <v>0</v>
          </cell>
          <cell r="E530">
            <v>0</v>
          </cell>
          <cell r="F530">
            <v>0</v>
          </cell>
        </row>
        <row r="531">
          <cell r="B531">
            <v>42454</v>
          </cell>
          <cell r="C531">
            <v>-8002.85</v>
          </cell>
          <cell r="D531">
            <v>0</v>
          </cell>
          <cell r="E531">
            <v>-661579.02</v>
          </cell>
          <cell r="F531">
            <v>-669581.87</v>
          </cell>
        </row>
        <row r="532">
          <cell r="B532">
            <v>42461</v>
          </cell>
          <cell r="C532">
            <v>0</v>
          </cell>
          <cell r="D532">
            <v>0</v>
          </cell>
          <cell r="E532">
            <v>0</v>
          </cell>
          <cell r="F532">
            <v>0</v>
          </cell>
        </row>
        <row r="533">
          <cell r="B533">
            <v>42468</v>
          </cell>
          <cell r="C533">
            <v>0</v>
          </cell>
          <cell r="D533">
            <v>0</v>
          </cell>
          <cell r="E533">
            <v>0</v>
          </cell>
          <cell r="F533">
            <v>0</v>
          </cell>
        </row>
        <row r="534">
          <cell r="B534">
            <v>42475</v>
          </cell>
          <cell r="C534">
            <v>0</v>
          </cell>
          <cell r="D534">
            <v>0</v>
          </cell>
          <cell r="E534">
            <v>0</v>
          </cell>
          <cell r="F534">
            <v>0</v>
          </cell>
        </row>
        <row r="535">
          <cell r="B535">
            <v>42482</v>
          </cell>
          <cell r="C535">
            <v>-14463.42</v>
          </cell>
          <cell r="D535">
            <v>0</v>
          </cell>
          <cell r="E535">
            <v>-1687259.8</v>
          </cell>
          <cell r="F535">
            <v>-1701723.22</v>
          </cell>
        </row>
        <row r="536">
          <cell r="B536">
            <v>42489</v>
          </cell>
          <cell r="C536">
            <v>0</v>
          </cell>
          <cell r="D536">
            <v>0</v>
          </cell>
          <cell r="E536">
            <v>0</v>
          </cell>
          <cell r="F536">
            <v>0</v>
          </cell>
        </row>
        <row r="537">
          <cell r="B537">
            <v>42496</v>
          </cell>
          <cell r="C537">
            <v>-28005.759999999998</v>
          </cell>
          <cell r="D537">
            <v>0</v>
          </cell>
          <cell r="E537">
            <v>-2330727.15</v>
          </cell>
          <cell r="F537">
            <v>-2358732.9099999997</v>
          </cell>
        </row>
        <row r="538">
          <cell r="B538">
            <v>42503</v>
          </cell>
          <cell r="C538">
            <v>-10801.39</v>
          </cell>
          <cell r="D538">
            <v>0</v>
          </cell>
          <cell r="E538">
            <v>-2060113.54</v>
          </cell>
          <cell r="F538">
            <v>-2070914.93</v>
          </cell>
        </row>
        <row r="539">
          <cell r="B539">
            <v>42510</v>
          </cell>
          <cell r="C539">
            <v>0</v>
          </cell>
          <cell r="D539">
            <v>0</v>
          </cell>
          <cell r="E539">
            <v>0</v>
          </cell>
          <cell r="F539">
            <v>0</v>
          </cell>
        </row>
        <row r="540">
          <cell r="B540">
            <v>42517</v>
          </cell>
          <cell r="C540">
            <v>0</v>
          </cell>
          <cell r="D540">
            <v>0</v>
          </cell>
          <cell r="E540">
            <v>0</v>
          </cell>
          <cell r="F540">
            <v>0</v>
          </cell>
        </row>
        <row r="541">
          <cell r="B541">
            <v>42524</v>
          </cell>
          <cell r="C541">
            <v>0</v>
          </cell>
          <cell r="D541">
            <v>0</v>
          </cell>
          <cell r="E541">
            <v>0</v>
          </cell>
          <cell r="F541">
            <v>0</v>
          </cell>
        </row>
        <row r="542">
          <cell r="B542">
            <v>42531</v>
          </cell>
          <cell r="C542">
            <v>0</v>
          </cell>
          <cell r="D542">
            <v>0</v>
          </cell>
          <cell r="E542">
            <v>0</v>
          </cell>
          <cell r="F542">
            <v>0</v>
          </cell>
        </row>
        <row r="543">
          <cell r="B543">
            <v>42538</v>
          </cell>
          <cell r="C543">
            <v>0</v>
          </cell>
          <cell r="D543">
            <v>0</v>
          </cell>
          <cell r="E543">
            <v>0</v>
          </cell>
          <cell r="F543">
            <v>0</v>
          </cell>
        </row>
        <row r="544">
          <cell r="B544">
            <v>42545</v>
          </cell>
          <cell r="C544">
            <v>-5752.96</v>
          </cell>
          <cell r="D544">
            <v>0</v>
          </cell>
          <cell r="E544">
            <v>-649571.65</v>
          </cell>
          <cell r="F544">
            <v>-655324.61</v>
          </cell>
        </row>
        <row r="545">
          <cell r="B545">
            <v>42552</v>
          </cell>
          <cell r="C545">
            <v>0</v>
          </cell>
          <cell r="D545">
            <v>0</v>
          </cell>
          <cell r="E545">
            <v>0</v>
          </cell>
          <cell r="F545">
            <v>0</v>
          </cell>
        </row>
        <row r="546">
          <cell r="B546">
            <v>42559</v>
          </cell>
          <cell r="C546">
            <v>0</v>
          </cell>
          <cell r="D546">
            <v>0</v>
          </cell>
          <cell r="E546">
            <v>0</v>
          </cell>
          <cell r="F546">
            <v>0</v>
          </cell>
        </row>
        <row r="547">
          <cell r="B547">
            <v>42566</v>
          </cell>
          <cell r="C547">
            <v>0</v>
          </cell>
          <cell r="D547">
            <v>0</v>
          </cell>
          <cell r="E547">
            <v>0</v>
          </cell>
          <cell r="F547">
            <v>0</v>
          </cell>
        </row>
        <row r="548">
          <cell r="B548">
            <v>42573</v>
          </cell>
          <cell r="C548">
            <v>-9225.02</v>
          </cell>
          <cell r="D548">
            <v>0</v>
          </cell>
          <cell r="E548">
            <v>-1655909.51</v>
          </cell>
          <cell r="F548">
            <v>-1665134.53</v>
          </cell>
        </row>
        <row r="549">
          <cell r="B549">
            <v>42580</v>
          </cell>
          <cell r="C549">
            <v>0</v>
          </cell>
          <cell r="D549">
            <v>0</v>
          </cell>
          <cell r="E549">
            <v>0</v>
          </cell>
          <cell r="F549">
            <v>0</v>
          </cell>
        </row>
        <row r="550">
          <cell r="B550">
            <v>42587</v>
          </cell>
          <cell r="C550">
            <v>0</v>
          </cell>
          <cell r="D550">
            <v>0</v>
          </cell>
          <cell r="E550">
            <v>0</v>
          </cell>
          <cell r="F550">
            <v>0</v>
          </cell>
        </row>
        <row r="551">
          <cell r="B551">
            <v>42594</v>
          </cell>
          <cell r="C551">
            <v>-27122.05</v>
          </cell>
          <cell r="D551">
            <v>0</v>
          </cell>
          <cell r="E551">
            <v>-4313188.53</v>
          </cell>
          <cell r="F551">
            <v>-4340310.58</v>
          </cell>
        </row>
        <row r="552">
          <cell r="B552">
            <v>42601</v>
          </cell>
          <cell r="C552">
            <v>0</v>
          </cell>
          <cell r="D552">
            <v>0</v>
          </cell>
          <cell r="E552">
            <v>0</v>
          </cell>
          <cell r="F552">
            <v>0</v>
          </cell>
        </row>
        <row r="553">
          <cell r="B553">
            <v>42608</v>
          </cell>
          <cell r="C553">
            <v>0</v>
          </cell>
          <cell r="D553">
            <v>0</v>
          </cell>
          <cell r="E553">
            <v>0</v>
          </cell>
          <cell r="F553">
            <v>0</v>
          </cell>
        </row>
        <row r="554">
          <cell r="B554">
            <v>42615</v>
          </cell>
          <cell r="C554">
            <v>0</v>
          </cell>
          <cell r="D554">
            <v>0</v>
          </cell>
          <cell r="E554">
            <v>0</v>
          </cell>
          <cell r="F554">
            <v>0</v>
          </cell>
        </row>
        <row r="555">
          <cell r="B555">
            <v>42622</v>
          </cell>
          <cell r="C555">
            <v>0</v>
          </cell>
          <cell r="D555">
            <v>0</v>
          </cell>
          <cell r="E555">
            <v>0</v>
          </cell>
          <cell r="F555">
            <v>0</v>
          </cell>
        </row>
        <row r="556">
          <cell r="B556">
            <v>42629</v>
          </cell>
          <cell r="C556">
            <v>0</v>
          </cell>
          <cell r="D556">
            <v>0</v>
          </cell>
          <cell r="E556">
            <v>0</v>
          </cell>
          <cell r="F556">
            <v>0</v>
          </cell>
        </row>
        <row r="557">
          <cell r="B557">
            <v>42636</v>
          </cell>
          <cell r="C557">
            <v>-3895.96</v>
          </cell>
          <cell r="D557">
            <v>0</v>
          </cell>
          <cell r="E557">
            <v>-637168.09</v>
          </cell>
          <cell r="F557">
            <v>-641064.04999999993</v>
          </cell>
        </row>
        <row r="558">
          <cell r="B558">
            <v>42643</v>
          </cell>
          <cell r="C558">
            <v>0</v>
          </cell>
          <cell r="D558">
            <v>0</v>
          </cell>
          <cell r="E558">
            <v>0</v>
          </cell>
          <cell r="F558">
            <v>0</v>
          </cell>
        </row>
        <row r="559">
          <cell r="B559">
            <v>42650</v>
          </cell>
          <cell r="C559">
            <v>0</v>
          </cell>
          <cell r="D559">
            <v>0</v>
          </cell>
          <cell r="E559">
            <v>0</v>
          </cell>
          <cell r="F559">
            <v>0</v>
          </cell>
        </row>
        <row r="560">
          <cell r="B560">
            <v>42657</v>
          </cell>
          <cell r="C560">
            <v>0</v>
          </cell>
          <cell r="D560">
            <v>0</v>
          </cell>
          <cell r="E560">
            <v>0</v>
          </cell>
          <cell r="F560">
            <v>0</v>
          </cell>
        </row>
        <row r="561">
          <cell r="B561">
            <v>42664</v>
          </cell>
          <cell r="C561">
            <v>-4642.54</v>
          </cell>
          <cell r="D561">
            <v>0</v>
          </cell>
          <cell r="E561">
            <v>-1624475.96</v>
          </cell>
          <cell r="F561">
            <v>-1629118.5</v>
          </cell>
        </row>
        <row r="562">
          <cell r="B562">
            <v>42671</v>
          </cell>
          <cell r="C562">
            <v>0</v>
          </cell>
          <cell r="D562">
            <v>0</v>
          </cell>
          <cell r="E562">
            <v>0</v>
          </cell>
          <cell r="F562">
            <v>0</v>
          </cell>
        </row>
        <row r="563">
          <cell r="B563">
            <v>42678</v>
          </cell>
          <cell r="C563">
            <v>0</v>
          </cell>
          <cell r="D563">
            <v>0</v>
          </cell>
          <cell r="E563">
            <v>0</v>
          </cell>
          <cell r="F563">
            <v>0</v>
          </cell>
        </row>
        <row r="564">
          <cell r="B564">
            <v>42685</v>
          </cell>
          <cell r="C564">
            <v>-13937.06</v>
          </cell>
          <cell r="D564">
            <v>0</v>
          </cell>
          <cell r="E564">
            <v>-2246286.7999999998</v>
          </cell>
          <cell r="F564">
            <v>-2260223.86</v>
          </cell>
        </row>
        <row r="565">
          <cell r="B565">
            <v>42692</v>
          </cell>
          <cell r="C565">
            <v>0</v>
          </cell>
          <cell r="D565">
            <v>0</v>
          </cell>
          <cell r="E565">
            <v>0</v>
          </cell>
          <cell r="F565">
            <v>0</v>
          </cell>
        </row>
        <row r="566">
          <cell r="B566">
            <v>42699</v>
          </cell>
          <cell r="C566">
            <v>0</v>
          </cell>
          <cell r="D566">
            <v>0</v>
          </cell>
          <cell r="E566">
            <v>0</v>
          </cell>
          <cell r="F566">
            <v>0</v>
          </cell>
        </row>
        <row r="567">
          <cell r="B567">
            <v>42706</v>
          </cell>
          <cell r="C567">
            <v>0</v>
          </cell>
          <cell r="D567">
            <v>0</v>
          </cell>
          <cell r="E567">
            <v>0</v>
          </cell>
          <cell r="F567">
            <v>0</v>
          </cell>
        </row>
        <row r="568">
          <cell r="B568">
            <v>42713</v>
          </cell>
          <cell r="C568">
            <v>0</v>
          </cell>
          <cell r="D568">
            <v>0</v>
          </cell>
          <cell r="E568">
            <v>0</v>
          </cell>
          <cell r="F568">
            <v>0</v>
          </cell>
        </row>
        <row r="569">
          <cell r="B569">
            <v>42720</v>
          </cell>
          <cell r="C569">
            <v>0</v>
          </cell>
          <cell r="D569">
            <v>0</v>
          </cell>
          <cell r="E569">
            <v>0</v>
          </cell>
          <cell r="F569">
            <v>0</v>
          </cell>
        </row>
        <row r="570">
          <cell r="B570">
            <v>42727</v>
          </cell>
          <cell r="C570">
            <v>-1825.67</v>
          </cell>
          <cell r="D570">
            <v>0</v>
          </cell>
          <cell r="E570">
            <v>-625129.11</v>
          </cell>
          <cell r="F570">
            <v>-626954.78</v>
          </cell>
        </row>
        <row r="571">
          <cell r="B571">
            <v>42734</v>
          </cell>
          <cell r="C571">
            <v>0</v>
          </cell>
          <cell r="D571">
            <v>0</v>
          </cell>
          <cell r="E571">
            <v>0</v>
          </cell>
          <cell r="F571">
            <v>0</v>
          </cell>
        </row>
        <row r="572">
          <cell r="B572">
            <v>42741</v>
          </cell>
          <cell r="C572">
            <v>0</v>
          </cell>
          <cell r="D572">
            <v>0</v>
          </cell>
          <cell r="E572">
            <v>0</v>
          </cell>
          <cell r="F572">
            <v>0</v>
          </cell>
        </row>
        <row r="573">
          <cell r="B573">
            <v>42748</v>
          </cell>
          <cell r="C573">
            <v>0</v>
          </cell>
          <cell r="D573">
            <v>0</v>
          </cell>
          <cell r="E573">
            <v>0</v>
          </cell>
          <cell r="F573">
            <v>0</v>
          </cell>
        </row>
        <row r="574">
          <cell r="B574">
            <v>42755</v>
          </cell>
          <cell r="C574">
            <v>0</v>
          </cell>
          <cell r="D574">
            <v>0</v>
          </cell>
          <cell r="E574">
            <v>0</v>
          </cell>
          <cell r="F574">
            <v>0</v>
          </cell>
        </row>
        <row r="575">
          <cell r="B575">
            <v>42762</v>
          </cell>
          <cell r="C575">
            <v>0</v>
          </cell>
          <cell r="D575">
            <v>0</v>
          </cell>
          <cell r="E575">
            <v>0</v>
          </cell>
          <cell r="F575">
            <v>0</v>
          </cell>
        </row>
        <row r="576">
          <cell r="B576">
            <v>42769</v>
          </cell>
          <cell r="C576">
            <v>0</v>
          </cell>
          <cell r="D576">
            <v>0</v>
          </cell>
          <cell r="E576">
            <v>0</v>
          </cell>
          <cell r="F576">
            <v>0</v>
          </cell>
        </row>
        <row r="577">
          <cell r="B577">
            <v>42772</v>
          </cell>
          <cell r="C577">
            <v>-6737.51</v>
          </cell>
          <cell r="D577">
            <v>0</v>
          </cell>
          <cell r="E577">
            <v>-2203924.7400000002</v>
          </cell>
          <cell r="F577">
            <v>-2210662.25</v>
          </cell>
        </row>
        <row r="579">
          <cell r="B579" t="str">
            <v>Warning:  Do not paste anything below this table, it could be overwritten.</v>
          </cell>
        </row>
      </sheetData>
      <sheetData sheetId="6">
        <row r="5">
          <cell r="C5">
            <v>1</v>
          </cell>
        </row>
        <row r="8">
          <cell r="C8">
            <v>39262</v>
          </cell>
          <cell r="F8" t="e">
            <v>#VALUE!</v>
          </cell>
          <cell r="M8" t="str">
            <v>UPDATE</v>
          </cell>
          <cell r="O8" t="str">
            <v>UPDATE</v>
          </cell>
          <cell r="R8" t="e">
            <v>#N/A</v>
          </cell>
        </row>
        <row r="9">
          <cell r="C9">
            <v>34953</v>
          </cell>
          <cell r="F9" t="e">
            <v>#N/A</v>
          </cell>
          <cell r="O9" t="e">
            <v>#VALUE!</v>
          </cell>
        </row>
        <row r="11">
          <cell r="C11">
            <v>38477</v>
          </cell>
          <cell r="R11">
            <v>0</v>
          </cell>
        </row>
        <row r="12">
          <cell r="M12" t="e">
            <v>#DIV/0!</v>
          </cell>
        </row>
        <row r="13">
          <cell r="C13">
            <v>1</v>
          </cell>
          <cell r="F13" t="e">
            <v>#VALUE!</v>
          </cell>
          <cell r="M13" t="e">
            <v>#DIV/0!</v>
          </cell>
        </row>
        <row r="14">
          <cell r="F14" t="e">
            <v>#DIV/0!</v>
          </cell>
          <cell r="M14" t="str">
            <v>UPDATE</v>
          </cell>
          <cell r="S14" t="str">
            <v>UPDATE</v>
          </cell>
        </row>
        <row r="15">
          <cell r="F15">
            <v>-9.1554131380178535E-3</v>
          </cell>
          <cell r="S15" t="str">
            <v>UPDATE</v>
          </cell>
        </row>
        <row r="16">
          <cell r="F16" t="e">
            <v>#VALUE!</v>
          </cell>
        </row>
        <row r="17">
          <cell r="C17">
            <v>1</v>
          </cell>
          <cell r="D17">
            <v>2</v>
          </cell>
          <cell r="N17" t="e">
            <v>#VALUE!</v>
          </cell>
          <cell r="O17" t="e">
            <v>#VALUE!</v>
          </cell>
        </row>
        <row r="18">
          <cell r="C18">
            <v>1</v>
          </cell>
          <cell r="D18">
            <v>1</v>
          </cell>
          <cell r="N18">
            <v>-197021099.99984142</v>
          </cell>
          <cell r="O18">
            <v>-197021099.99984142</v>
          </cell>
          <cell r="R18">
            <v>0</v>
          </cell>
        </row>
        <row r="19">
          <cell r="C19">
            <v>4</v>
          </cell>
          <cell r="D19">
            <v>4</v>
          </cell>
          <cell r="N19">
            <v>-183883733.86873987</v>
          </cell>
          <cell r="O19">
            <v>-183883733.86873987</v>
          </cell>
        </row>
        <row r="20">
          <cell r="C20" t="b">
            <v>0</v>
          </cell>
          <cell r="D20" t="b">
            <v>0</v>
          </cell>
          <cell r="F20">
            <v>0</v>
          </cell>
          <cell r="N20">
            <v>-170186120.26296607</v>
          </cell>
          <cell r="O20">
            <v>-170186120.26296607</v>
          </cell>
        </row>
        <row r="21">
          <cell r="F21">
            <v>0</v>
          </cell>
          <cell r="S21">
            <v>0</v>
          </cell>
        </row>
        <row r="22">
          <cell r="S22">
            <v>0</v>
          </cell>
        </row>
        <row r="23">
          <cell r="S23">
            <v>0</v>
          </cell>
        </row>
        <row r="24">
          <cell r="F24" t="str">
            <v>Basis</v>
          </cell>
          <cell r="M24">
            <v>-15310931.460000001</v>
          </cell>
          <cell r="S24">
            <v>0</v>
          </cell>
        </row>
        <row r="27">
          <cell r="C27">
            <v>1</v>
          </cell>
          <cell r="R27">
            <v>0</v>
          </cell>
          <cell r="S27">
            <v>0</v>
          </cell>
        </row>
        <row r="28">
          <cell r="C28">
            <v>0</v>
          </cell>
          <cell r="M28">
            <v>-1949142.6406244831</v>
          </cell>
        </row>
        <row r="29">
          <cell r="G29" t="e">
            <v>#VALUE!</v>
          </cell>
          <cell r="H29" t="e">
            <v>#VALUE!</v>
          </cell>
          <cell r="I29" t="e">
            <v>#VALUE!</v>
          </cell>
          <cell r="J29" t="e">
            <v>#VALUE!</v>
          </cell>
        </row>
        <row r="30">
          <cell r="G30" t="e">
            <v>#VALUE!</v>
          </cell>
          <cell r="H30">
            <v>0</v>
          </cell>
          <cell r="I30" t="e">
            <v>#VALUE!</v>
          </cell>
          <cell r="J30" t="e">
            <v>#VALUE!</v>
          </cell>
          <cell r="S30">
            <v>0</v>
          </cell>
        </row>
        <row r="31">
          <cell r="G31" t="e">
            <v>#VALUE!</v>
          </cell>
          <cell r="H31" t="e">
            <v>#VALUE!</v>
          </cell>
          <cell r="I31">
            <v>0</v>
          </cell>
          <cell r="J31" t="e">
            <v>#VALUE!</v>
          </cell>
          <cell r="M31" t="e">
            <v>#N/A</v>
          </cell>
          <cell r="S31">
            <v>0</v>
          </cell>
        </row>
        <row r="32">
          <cell r="C32">
            <v>3</v>
          </cell>
          <cell r="G32" t="e">
            <v>#VALUE!</v>
          </cell>
          <cell r="H32" t="e">
            <v>#VALUE!</v>
          </cell>
          <cell r="I32" t="e">
            <v>#VALUE!</v>
          </cell>
          <cell r="J32" t="e">
            <v>#VALUE!</v>
          </cell>
          <cell r="S32">
            <v>0</v>
          </cell>
        </row>
        <row r="33">
          <cell r="C33">
            <v>0</v>
          </cell>
          <cell r="S33">
            <v>0</v>
          </cell>
        </row>
        <row r="34">
          <cell r="C34">
            <v>1</v>
          </cell>
        </row>
        <row r="36">
          <cell r="R36" t="e">
            <v>#N/A</v>
          </cell>
        </row>
        <row r="37">
          <cell r="F37">
            <v>-1384060.5263208894</v>
          </cell>
        </row>
        <row r="38">
          <cell r="C38">
            <v>3</v>
          </cell>
          <cell r="F38">
            <v>1518366.6257338917</v>
          </cell>
        </row>
        <row r="39">
          <cell r="C39">
            <v>1</v>
          </cell>
          <cell r="R39">
            <v>0</v>
          </cell>
        </row>
        <row r="41">
          <cell r="F41">
            <v>-235647.39720909903</v>
          </cell>
        </row>
        <row r="43">
          <cell r="C43">
            <v>1</v>
          </cell>
        </row>
        <row r="44">
          <cell r="E44">
            <v>0</v>
          </cell>
        </row>
        <row r="51">
          <cell r="E51" t="b">
            <v>0</v>
          </cell>
          <cell r="F51" t="b">
            <v>0</v>
          </cell>
          <cell r="G51" t="b">
            <v>0</v>
          </cell>
          <cell r="H51" t="b">
            <v>0</v>
          </cell>
          <cell r="I51" t="b">
            <v>0</v>
          </cell>
          <cell r="J51" t="b">
            <v>0</v>
          </cell>
          <cell r="K51" t="b">
            <v>0</v>
          </cell>
          <cell r="L51" t="b">
            <v>0</v>
          </cell>
        </row>
      </sheetData>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Master"/>
      <sheetName val="QQ1995-2000"/>
      <sheetName val="Segments"/>
      <sheetName val="T3 IncomeS-5"/>
      <sheetName val="T5 Cash flow"/>
      <sheetName val="EVA-ROIC"/>
      <sheetName val="SVA"/>
      <sheetName val="T11 EV-EBITDA"/>
      <sheetName val="M&amp;A"/>
      <sheetName val="Charts"/>
      <sheetName val="4q01"/>
      <sheetName val="3Q01"/>
      <sheetName val="2q01"/>
      <sheetName val="1Q01"/>
      <sheetName val="4Q00"/>
      <sheetName val="Valuation"/>
      <sheetName val="Q-EPS"/>
      <sheetName val="HValuation"/>
      <sheetName val="QQ1995-99 old"/>
      <sheetName val="QQ1990-94"/>
      <sheetName val="T6 Ratios"/>
      <sheetName val="T8 QEPS_EST"/>
      <sheetName val="Figures "/>
      <sheetName val="Chart12"/>
      <sheetName val="Chart"/>
      <sheetName val="Charts Data"/>
      <sheetName val="Regression"/>
      <sheetName val="regression2"/>
      <sheetName val="Master(old)"/>
      <sheetName val="Master 2-00"/>
      <sheetName val="QQ99"/>
      <sheetName val="4Q99"/>
      <sheetName val="Q00"/>
      <sheetName val="Packaging M&amp;A"/>
      <sheetName val="AcquisitnROIC"/>
      <sheetName val="Sheet1"/>
      <sheetName val="PE"/>
      <sheetName val="Fin Summ"/>
      <sheetName val="Table 1 SBU"/>
    </sheetNames>
    <sheetDataSet>
      <sheetData sheetId="0"/>
      <sheetData sheetId="1">
        <row r="264">
          <cell r="A264" t="str">
            <v xml:space="preserve">EV/EBITDA </v>
          </cell>
        </row>
        <row r="280">
          <cell r="A280" t="str">
            <v>ROIC (%)</v>
          </cell>
        </row>
        <row r="304">
          <cell r="A304" t="str">
            <v>WACC Calculation:</v>
          </cell>
        </row>
        <row r="312">
          <cell r="A312" t="str">
            <v>Definitions</v>
          </cell>
        </row>
        <row r="333">
          <cell r="A333" t="str">
            <v>Add: minority interest</v>
          </cell>
        </row>
        <row r="408">
          <cell r="A408" t="str">
            <v>Per Share amounts: ($)</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sheetData sheetId="36" refreshError="1"/>
      <sheetData sheetId="37" refreshError="1"/>
      <sheetData sheetId="38"/>
      <sheetData sheetId="3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rterly P&amp;L"/>
      <sheetName val="__FDSCACHE__"/>
      <sheetName val="Qtr Comparison"/>
      <sheetName val="Annual"/>
      <sheetName val="Cash Flow"/>
      <sheetName val="Balance Sheet"/>
      <sheetName val="Site ROIC (2)"/>
      <sheetName val="Margin Analysis"/>
      <sheetName val="New Fac Assum."/>
      <sheetName val="APOL Site Economics"/>
      <sheetName val="I"/>
      <sheetName val=""/>
      <sheetName val="Buy-Back"/>
      <sheetName val="E"/>
      <sheetName val="Enrollment Information"/>
      <sheetName val="Sheet2"/>
      <sheetName val="Enrollment Analysis"/>
      <sheetName val="Qualitative"/>
      <sheetName val="Five Largest Mkts"/>
      <sheetName val="Growth in Campuses"/>
      <sheetName val="Consolidated Enrollment"/>
      <sheetName val="Graphics"/>
      <sheetName val="Chart6"/>
      <sheetName val="Operating Margin"/>
      <sheetName val="Module2"/>
    </sheetNames>
    <sheetDataSet>
      <sheetData sheetId="0">
        <row r="31">
          <cell r="AL31">
            <v>9.5376872776604421E-2</v>
          </cell>
          <cell r="AQ31">
            <v>0.18225718908679181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Financial"/>
      <sheetName val="Customer Analysis"/>
      <sheetName val="Customer growth chart"/>
      <sheetName val="Quarterly Table"/>
      <sheetName val="Comps"/>
      <sheetName val="Target margins &amp; costs"/>
      <sheetName val="Customer addition analysis"/>
      <sheetName val="Forecast Change"/>
      <sheetName val="Sum of the markets"/>
      <sheetName val="DIBI Multiple"/>
      <sheetName val="Takeout analysis"/>
      <sheetName val="CUB settlement"/>
      <sheetName val="Sidebars"/>
      <sheetName val="GCM Daily Note"/>
      <sheetName val="Sheet1"/>
      <sheetName val="Customer Analysis (Old)"/>
      <sheetName val="Genuity Charts"/>
      <sheetName val="Teach in example"/>
      <sheetName val="NAV analysis"/>
      <sheetName val="GCM - Pub Financials"/>
      <sheetName val="Profitability analysis"/>
      <sheetName val="Margin comparison"/>
      <sheetName val="Corporate valuation"/>
      <sheetName val="DCF"/>
      <sheetName val="DCF (2)"/>
      <sheetName val="Valuation Analysis"/>
      <sheetName val="Daily Bulletin"/>
      <sheetName val="Acquisition History"/>
      <sheetName val="Published financials - NBF"/>
      <sheetName val="P FCF"/>
      <sheetName val="EV EBITDA"/>
      <sheetName val="Profitablity per Customer"/>
      <sheetName val="scratch sheet"/>
      <sheetName val="Quarterly Analysis"/>
      <sheetName val="Distribution History - Fig 7"/>
      <sheetName val="Toronto City Gate - Fig 5"/>
      <sheetName val="Chart Sheet - Fig 1, 2, 3, 4"/>
      <sheetName val="Time Series - Fig 8, 9"/>
      <sheetName val="Regression 2 yr GoC V2"/>
      <sheetName val="Regression 5 yr GoC V2"/>
      <sheetName val="Regression 10 yr GoC V2"/>
      <sheetName val="Yield"/>
      <sheetName val="Gas consumption"/>
      <sheetName val="Rev Drivers"/>
    </sheetNames>
    <sheetDataSet>
      <sheetData sheetId="0" refreshError="1">
        <row r="36">
          <cell r="M36">
            <v>76955</v>
          </cell>
          <cell r="S36">
            <v>86990.792108493159</v>
          </cell>
          <cell r="AL36">
            <v>134625.06036575345</v>
          </cell>
          <cell r="AR36">
            <v>155503.47285932337</v>
          </cell>
          <cell r="AX36">
            <v>163023.96713851191</v>
          </cell>
          <cell r="BD36">
            <v>182662.99153450486</v>
          </cell>
        </row>
        <row r="53">
          <cell r="M53">
            <v>0.75919516269673448</v>
          </cell>
          <cell r="S53">
            <v>0.80470915185835856</v>
          </cell>
        </row>
        <row r="60">
          <cell r="Z60">
            <v>77042.725246575341</v>
          </cell>
          <cell r="AF60">
            <v>97719.762898570742</v>
          </cell>
          <cell r="AL60">
            <v>126258.06036575345</v>
          </cell>
          <cell r="AR60">
            <v>147284.39285932336</v>
          </cell>
          <cell r="AX60">
            <v>148897.64713851194</v>
          </cell>
        </row>
        <row r="61">
          <cell r="S61">
            <v>0.76727038696840333</v>
          </cell>
          <cell r="Z61">
            <v>0.7204542885616454</v>
          </cell>
          <cell r="AF61">
            <v>0.91265150379510007</v>
          </cell>
          <cell r="AR61">
            <v>1.3495084474716719</v>
          </cell>
          <cell r="AX61">
            <v>1.3622520805455198</v>
          </cell>
          <cell r="BD61">
            <v>1.4806301291071189</v>
          </cell>
        </row>
        <row r="63">
          <cell r="AR63">
            <v>151503.47285932334</v>
          </cell>
          <cell r="AX63">
            <v>152623.96713851194</v>
          </cell>
        </row>
        <row r="67">
          <cell r="G67">
            <v>0.30454029511918274</v>
          </cell>
          <cell r="M67">
            <v>0.5424091793229463</v>
          </cell>
          <cell r="S67">
            <v>0.7239145200898689</v>
          </cell>
          <cell r="AX67">
            <v>1.28</v>
          </cell>
          <cell r="BD67">
            <v>1.4000000000000001</v>
          </cell>
        </row>
        <row r="83">
          <cell r="G83">
            <v>31232</v>
          </cell>
          <cell r="M83">
            <v>76623</v>
          </cell>
          <cell r="S83">
            <v>71640.792108493159</v>
          </cell>
          <cell r="Z83">
            <v>66710.725246575341</v>
          </cell>
          <cell r="AF83">
            <v>90980.762898570742</v>
          </cell>
          <cell r="AL83">
            <v>126258.06036575345</v>
          </cell>
          <cell r="AR83">
            <v>147284.39285932336</v>
          </cell>
        </row>
        <row r="84">
          <cell r="Z84">
            <v>0.6233197606648736</v>
          </cell>
          <cell r="AF84">
            <v>0.84951500942107794</v>
          </cell>
          <cell r="AL84">
            <v>1.1729980628161358</v>
          </cell>
          <cell r="AR84">
            <v>1.3495084474716719</v>
          </cell>
          <cell r="AX84">
            <v>1.3622520805455198</v>
          </cell>
        </row>
        <row r="87">
          <cell r="S87">
            <v>76704.487649718852</v>
          </cell>
          <cell r="Z87">
            <v>75523.627709599823</v>
          </cell>
          <cell r="AF87">
            <v>97859</v>
          </cell>
          <cell r="AL87">
            <v>120374.86451343488</v>
          </cell>
          <cell r="AR87">
            <v>141200.09385229798</v>
          </cell>
          <cell r="AX87">
            <v>140854.07977851195</v>
          </cell>
        </row>
        <row r="88">
          <cell r="M88">
            <v>0.59726869940737692</v>
          </cell>
          <cell r="S88">
            <v>0.71436210032259762</v>
          </cell>
          <cell r="Z88">
            <v>0.70248285633593732</v>
          </cell>
          <cell r="AF88">
            <v>0.90788590650258638</v>
          </cell>
        </row>
        <row r="95">
          <cell r="Z95">
            <v>66317.725246575341</v>
          </cell>
          <cell r="AF95">
            <v>91830.762898570742</v>
          </cell>
          <cell r="AL95">
            <v>129510.06036575345</v>
          </cell>
          <cell r="AR95">
            <v>151503.47285932334</v>
          </cell>
          <cell r="AX95">
            <v>152623.96713851194</v>
          </cell>
        </row>
        <row r="127">
          <cell r="L127">
            <v>106982</v>
          </cell>
          <cell r="R127">
            <v>107374.8</v>
          </cell>
          <cell r="Y127">
            <v>107509.567</v>
          </cell>
          <cell r="AE127">
            <v>107787.773</v>
          </cell>
          <cell r="AK127">
            <v>107991.09</v>
          </cell>
          <cell r="AQ127">
            <v>109302.56540983607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sheetName val="Comps"/>
      <sheetName val="Comps - Divisional"/>
      <sheetName val="Revenue"/>
      <sheetName val="Sales Productivity"/>
      <sheetName val="Division Model"/>
      <sheetName val="Guidance"/>
      <sheetName val="Balance Sheet"/>
      <sheetName val="Cash Flow"/>
      <sheetName val="PE Valuation"/>
      <sheetName val="PE Valuation - Report"/>
      <sheetName val="Monthly Sales Analysi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Cover Sheet"/>
      <sheetName val="Upload Sheet"/>
      <sheetName val="Presentation Sheet"/>
      <sheetName val="Valuation"/>
      <sheetName val="SBPL"/>
      <sheetName val="Balance Sheet"/>
      <sheetName val="Cash Flow"/>
      <sheetName val="Data Validation"/>
      <sheetName val="ERPRO v3"/>
      <sheetName val="Jovus IS"/>
      <sheetName val="Sheet4"/>
      <sheetName val="Chart"/>
      <sheetName val="DCF"/>
      <sheetName val="Quarterly Insert"/>
      <sheetName val="Target Model "/>
      <sheetName val="LinkingMetadata"/>
      <sheetName val="Compatibility Report"/>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ow r="1">
          <cell r="R1" t="str">
            <v>[Select Market Cap]</v>
          </cell>
        </row>
        <row r="2">
          <cell r="R2" t="str">
            <v>Market Cap (M)</v>
          </cell>
        </row>
        <row r="3">
          <cell r="R3" t="str">
            <v>Market Cap (B)</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ields"/>
      <sheetName val="Sheet2"/>
      <sheetName val="Sheet3"/>
      <sheetName val="Bond Yields"/>
      <sheetName val="#REF"/>
      <sheetName val="Pre-Yoyodyne"/>
      <sheetName val="Pre-GCTY"/>
      <sheetName val="Sheet8"/>
      <sheetName val="Rough Sheet"/>
      <sheetName val="Sheet1"/>
      <sheetName val="Income"/>
      <sheetName val="Cash Flow"/>
    </sheetNames>
    <sheetDataSet>
      <sheetData sheetId="0" refreshError="1">
        <row r="1">
          <cell r="A1" t="str">
            <v>JMGDTE Index</v>
          </cell>
          <cell r="C1" t="str">
            <v>Average</v>
          </cell>
          <cell r="E1" t="str">
            <v>BSIXHYCI Index</v>
          </cell>
          <cell r="G1" t="str">
            <v>Average</v>
          </cell>
          <cell r="I1" t="str">
            <v>Combination</v>
          </cell>
        </row>
        <row r="2">
          <cell r="A2" t="str">
            <v>Date</v>
          </cell>
          <cell r="B2" t="str">
            <v>Px Last</v>
          </cell>
          <cell r="C2">
            <v>5.6841367983367988E-2</v>
          </cell>
          <cell r="E2" t="str">
            <v>Date</v>
          </cell>
          <cell r="F2" t="str">
            <v>Px Last</v>
          </cell>
          <cell r="G2">
            <v>4.0690150627615093E-2</v>
          </cell>
          <cell r="I2">
            <v>4.8765759305491541E-2</v>
          </cell>
        </row>
        <row r="3">
          <cell r="A3">
            <v>37258</v>
          </cell>
          <cell r="B3">
            <v>331.19</v>
          </cell>
          <cell r="E3">
            <v>37258</v>
          </cell>
          <cell r="F3">
            <v>388.82</v>
          </cell>
        </row>
        <row r="4">
          <cell r="A4">
            <v>37259</v>
          </cell>
          <cell r="B4">
            <v>322.89999999999998</v>
          </cell>
          <cell r="E4">
            <v>37259</v>
          </cell>
          <cell r="F4">
            <v>390.02</v>
          </cell>
        </row>
        <row r="5">
          <cell r="A5">
            <v>37260</v>
          </cell>
          <cell r="B5">
            <v>316.86</v>
          </cell>
          <cell r="E5">
            <v>37260</v>
          </cell>
          <cell r="F5">
            <v>391.22</v>
          </cell>
        </row>
        <row r="6">
          <cell r="A6">
            <v>37263</v>
          </cell>
          <cell r="B6">
            <v>326.97000000000003</v>
          </cell>
          <cell r="E6">
            <v>37263</v>
          </cell>
          <cell r="F6">
            <v>392.15</v>
          </cell>
        </row>
        <row r="7">
          <cell r="A7">
            <v>37264</v>
          </cell>
          <cell r="B7">
            <v>313.98</v>
          </cell>
          <cell r="E7">
            <v>37264</v>
          </cell>
          <cell r="F7">
            <v>392.61</v>
          </cell>
        </row>
        <row r="8">
          <cell r="A8">
            <v>37265</v>
          </cell>
          <cell r="B8">
            <v>312.22000000000003</v>
          </cell>
          <cell r="E8">
            <v>37265</v>
          </cell>
          <cell r="F8">
            <v>393.43</v>
          </cell>
        </row>
        <row r="9">
          <cell r="A9">
            <v>37266</v>
          </cell>
          <cell r="B9">
            <v>313.39</v>
          </cell>
          <cell r="E9">
            <v>37266</v>
          </cell>
          <cell r="F9">
            <v>393.47</v>
          </cell>
        </row>
        <row r="10">
          <cell r="A10">
            <v>37267</v>
          </cell>
          <cell r="B10">
            <v>314.16000000000003</v>
          </cell>
          <cell r="E10">
            <v>37267</v>
          </cell>
          <cell r="F10">
            <v>394.44</v>
          </cell>
        </row>
        <row r="11">
          <cell r="A11">
            <v>37270</v>
          </cell>
          <cell r="B11">
            <v>320.37</v>
          </cell>
          <cell r="E11">
            <v>37270</v>
          </cell>
          <cell r="F11">
            <v>394.16</v>
          </cell>
        </row>
        <row r="12">
          <cell r="A12">
            <v>37271</v>
          </cell>
          <cell r="B12">
            <v>321.35000000000002</v>
          </cell>
          <cell r="E12">
            <v>37271</v>
          </cell>
          <cell r="F12">
            <v>393.35</v>
          </cell>
        </row>
        <row r="13">
          <cell r="A13">
            <v>37272</v>
          </cell>
          <cell r="B13">
            <v>322.35000000000002</v>
          </cell>
          <cell r="E13">
            <v>37272</v>
          </cell>
          <cell r="F13">
            <v>392.3</v>
          </cell>
        </row>
        <row r="14">
          <cell r="A14">
            <v>37273</v>
          </cell>
          <cell r="B14">
            <v>325.06</v>
          </cell>
          <cell r="E14">
            <v>37273</v>
          </cell>
          <cell r="F14">
            <v>391.68</v>
          </cell>
        </row>
        <row r="15">
          <cell r="A15">
            <v>37274</v>
          </cell>
          <cell r="B15">
            <v>324.60000000000002</v>
          </cell>
          <cell r="E15">
            <v>37274</v>
          </cell>
          <cell r="F15">
            <v>391.65</v>
          </cell>
        </row>
        <row r="16">
          <cell r="A16">
            <v>37277</v>
          </cell>
          <cell r="B16">
            <v>327.43</v>
          </cell>
          <cell r="E16">
            <v>37278</v>
          </cell>
          <cell r="F16">
            <v>391.72</v>
          </cell>
        </row>
        <row r="17">
          <cell r="A17">
            <v>37278</v>
          </cell>
          <cell r="B17">
            <v>333.34</v>
          </cell>
          <cell r="E17">
            <v>37279</v>
          </cell>
          <cell r="F17">
            <v>391.57</v>
          </cell>
        </row>
        <row r="18">
          <cell r="A18">
            <v>37279</v>
          </cell>
          <cell r="B18">
            <v>337.38</v>
          </cell>
          <cell r="E18">
            <v>37280</v>
          </cell>
          <cell r="F18">
            <v>392.3</v>
          </cell>
        </row>
        <row r="19">
          <cell r="A19">
            <v>37280</v>
          </cell>
          <cell r="B19">
            <v>330.25</v>
          </cell>
          <cell r="E19">
            <v>37281</v>
          </cell>
          <cell r="F19">
            <v>391.76</v>
          </cell>
        </row>
        <row r="20">
          <cell r="A20">
            <v>37281</v>
          </cell>
          <cell r="B20">
            <v>335.61</v>
          </cell>
          <cell r="E20">
            <v>37284</v>
          </cell>
          <cell r="F20">
            <v>392.34</v>
          </cell>
        </row>
        <row r="21">
          <cell r="A21">
            <v>37284</v>
          </cell>
          <cell r="B21">
            <v>343.94</v>
          </cell>
          <cell r="E21">
            <v>37285</v>
          </cell>
          <cell r="F21">
            <v>391.8</v>
          </cell>
        </row>
        <row r="22">
          <cell r="A22">
            <v>37285</v>
          </cell>
          <cell r="B22">
            <v>341.73</v>
          </cell>
          <cell r="E22">
            <v>37286</v>
          </cell>
          <cell r="F22">
            <v>389.94</v>
          </cell>
        </row>
        <row r="23">
          <cell r="A23">
            <v>37286</v>
          </cell>
          <cell r="B23">
            <v>345.74</v>
          </cell>
          <cell r="E23">
            <v>37287</v>
          </cell>
          <cell r="F23">
            <v>389.79</v>
          </cell>
        </row>
        <row r="24">
          <cell r="A24">
            <v>37287</v>
          </cell>
          <cell r="B24">
            <v>348.73</v>
          </cell>
          <cell r="E24">
            <v>37288</v>
          </cell>
          <cell r="F24">
            <v>390.06</v>
          </cell>
        </row>
        <row r="25">
          <cell r="A25">
            <v>37288</v>
          </cell>
          <cell r="B25">
            <v>347.75</v>
          </cell>
          <cell r="E25">
            <v>37291</v>
          </cell>
          <cell r="F25">
            <v>389.59</v>
          </cell>
        </row>
        <row r="26">
          <cell r="A26">
            <v>37291</v>
          </cell>
          <cell r="B26">
            <v>346.65</v>
          </cell>
          <cell r="E26">
            <v>37292</v>
          </cell>
          <cell r="F26">
            <v>389.24</v>
          </cell>
        </row>
        <row r="27">
          <cell r="A27">
            <v>37292</v>
          </cell>
          <cell r="B27">
            <v>358.67</v>
          </cell>
          <cell r="E27">
            <v>37293</v>
          </cell>
          <cell r="F27">
            <v>387.88</v>
          </cell>
        </row>
        <row r="28">
          <cell r="A28">
            <v>37293</v>
          </cell>
          <cell r="B28">
            <v>366.2</v>
          </cell>
          <cell r="E28">
            <v>37294</v>
          </cell>
          <cell r="F28">
            <v>387.02</v>
          </cell>
        </row>
        <row r="29">
          <cell r="A29">
            <v>37294</v>
          </cell>
          <cell r="B29">
            <v>362.4</v>
          </cell>
          <cell r="E29">
            <v>37295</v>
          </cell>
          <cell r="F29">
            <v>386.08</v>
          </cell>
        </row>
        <row r="30">
          <cell r="A30">
            <v>37295</v>
          </cell>
          <cell r="B30">
            <v>356.93</v>
          </cell>
          <cell r="E30">
            <v>37298</v>
          </cell>
          <cell r="F30">
            <v>386.28</v>
          </cell>
        </row>
        <row r="31">
          <cell r="A31">
            <v>37298</v>
          </cell>
          <cell r="B31">
            <v>351.97</v>
          </cell>
          <cell r="E31">
            <v>37299</v>
          </cell>
          <cell r="F31">
            <v>386.39</v>
          </cell>
        </row>
        <row r="32">
          <cell r="A32">
            <v>37299</v>
          </cell>
          <cell r="B32">
            <v>350.2</v>
          </cell>
          <cell r="E32">
            <v>37300</v>
          </cell>
          <cell r="F32">
            <v>386.59</v>
          </cell>
        </row>
        <row r="33">
          <cell r="A33">
            <v>37300</v>
          </cell>
          <cell r="B33">
            <v>349.65</v>
          </cell>
          <cell r="E33">
            <v>37301</v>
          </cell>
          <cell r="F33">
            <v>386.28</v>
          </cell>
        </row>
        <row r="34">
          <cell r="A34">
            <v>37301</v>
          </cell>
          <cell r="B34">
            <v>359.05</v>
          </cell>
          <cell r="E34">
            <v>37302</v>
          </cell>
          <cell r="F34">
            <v>386.39</v>
          </cell>
        </row>
        <row r="35">
          <cell r="A35">
            <v>37302</v>
          </cell>
          <cell r="B35">
            <v>366.62</v>
          </cell>
          <cell r="E35">
            <v>37306</v>
          </cell>
          <cell r="F35">
            <v>385.54</v>
          </cell>
        </row>
        <row r="36">
          <cell r="A36">
            <v>37305</v>
          </cell>
          <cell r="B36">
            <v>374.55</v>
          </cell>
          <cell r="E36">
            <v>37307</v>
          </cell>
          <cell r="F36">
            <v>384.52</v>
          </cell>
        </row>
        <row r="37">
          <cell r="A37">
            <v>37306</v>
          </cell>
          <cell r="B37">
            <v>376.69</v>
          </cell>
          <cell r="E37">
            <v>37308</v>
          </cell>
          <cell r="F37">
            <v>384.13</v>
          </cell>
        </row>
        <row r="38">
          <cell r="A38">
            <v>37307</v>
          </cell>
          <cell r="B38">
            <v>396.66</v>
          </cell>
          <cell r="E38">
            <v>37309</v>
          </cell>
          <cell r="F38">
            <v>383.51</v>
          </cell>
        </row>
        <row r="39">
          <cell r="A39">
            <v>37308</v>
          </cell>
          <cell r="B39">
            <v>392.62</v>
          </cell>
          <cell r="E39">
            <v>37312</v>
          </cell>
          <cell r="F39">
            <v>383.28</v>
          </cell>
        </row>
        <row r="40">
          <cell r="A40">
            <v>37309</v>
          </cell>
          <cell r="B40">
            <v>390.76</v>
          </cell>
          <cell r="E40">
            <v>37313</v>
          </cell>
          <cell r="F40">
            <v>382.61</v>
          </cell>
        </row>
        <row r="41">
          <cell r="A41">
            <v>37312</v>
          </cell>
          <cell r="B41">
            <v>395.6</v>
          </cell>
          <cell r="E41">
            <v>37314</v>
          </cell>
          <cell r="F41">
            <v>383.74</v>
          </cell>
        </row>
        <row r="42">
          <cell r="A42">
            <v>37313</v>
          </cell>
          <cell r="B42">
            <v>395.41</v>
          </cell>
          <cell r="E42">
            <v>37315</v>
          </cell>
          <cell r="F42">
            <v>384.8</v>
          </cell>
        </row>
        <row r="43">
          <cell r="A43">
            <v>37314</v>
          </cell>
          <cell r="B43">
            <v>391.47</v>
          </cell>
          <cell r="E43">
            <v>37316</v>
          </cell>
          <cell r="F43">
            <v>385.84</v>
          </cell>
        </row>
        <row r="44">
          <cell r="A44">
            <v>37315</v>
          </cell>
          <cell r="B44">
            <v>385.56</v>
          </cell>
          <cell r="E44">
            <v>37319</v>
          </cell>
          <cell r="F44">
            <v>386.64</v>
          </cell>
        </row>
        <row r="45">
          <cell r="A45">
            <v>37316</v>
          </cell>
          <cell r="B45">
            <v>386.05</v>
          </cell>
          <cell r="E45">
            <v>37320</v>
          </cell>
          <cell r="F45">
            <v>387.45</v>
          </cell>
        </row>
        <row r="46">
          <cell r="A46">
            <v>37319</v>
          </cell>
          <cell r="B46">
            <v>373.94</v>
          </cell>
          <cell r="E46">
            <v>37321</v>
          </cell>
          <cell r="F46">
            <v>388.99</v>
          </cell>
        </row>
        <row r="47">
          <cell r="A47">
            <v>37320</v>
          </cell>
          <cell r="B47">
            <v>372.06</v>
          </cell>
          <cell r="E47">
            <v>37322</v>
          </cell>
          <cell r="F47">
            <v>391.03</v>
          </cell>
        </row>
        <row r="48">
          <cell r="A48">
            <v>37321</v>
          </cell>
          <cell r="B48">
            <v>373.42</v>
          </cell>
          <cell r="E48">
            <v>37323</v>
          </cell>
          <cell r="F48">
            <v>391.53</v>
          </cell>
        </row>
        <row r="49">
          <cell r="A49">
            <v>37322</v>
          </cell>
          <cell r="B49">
            <v>370.3</v>
          </cell>
          <cell r="E49">
            <v>37326</v>
          </cell>
          <cell r="F49">
            <v>392.84</v>
          </cell>
        </row>
        <row r="50">
          <cell r="A50">
            <v>37323</v>
          </cell>
          <cell r="B50">
            <v>357.58</v>
          </cell>
          <cell r="E50">
            <v>37327</v>
          </cell>
          <cell r="F50">
            <v>393.61</v>
          </cell>
        </row>
        <row r="51">
          <cell r="A51">
            <v>37326</v>
          </cell>
          <cell r="B51">
            <v>357.22</v>
          </cell>
          <cell r="E51">
            <v>37328</v>
          </cell>
          <cell r="F51">
            <v>394.11</v>
          </cell>
        </row>
        <row r="52">
          <cell r="A52">
            <v>37327</v>
          </cell>
          <cell r="B52">
            <v>367.07</v>
          </cell>
          <cell r="E52">
            <v>37329</v>
          </cell>
          <cell r="F52">
            <v>394.42</v>
          </cell>
        </row>
        <row r="53">
          <cell r="A53">
            <v>37328</v>
          </cell>
          <cell r="B53">
            <v>364.43</v>
          </cell>
          <cell r="E53">
            <v>37330</v>
          </cell>
          <cell r="F53">
            <v>394.96</v>
          </cell>
        </row>
        <row r="54">
          <cell r="A54">
            <v>37329</v>
          </cell>
          <cell r="B54">
            <v>363.21</v>
          </cell>
          <cell r="E54">
            <v>37333</v>
          </cell>
          <cell r="F54">
            <v>394.88</v>
          </cell>
        </row>
        <row r="55">
          <cell r="A55">
            <v>37330</v>
          </cell>
          <cell r="B55">
            <v>363.98</v>
          </cell>
          <cell r="E55">
            <v>37334</v>
          </cell>
          <cell r="F55">
            <v>395.22</v>
          </cell>
        </row>
        <row r="56">
          <cell r="A56">
            <v>37333</v>
          </cell>
          <cell r="B56">
            <v>358.53</v>
          </cell>
          <cell r="E56">
            <v>37335</v>
          </cell>
          <cell r="F56">
            <v>395.96</v>
          </cell>
        </row>
        <row r="57">
          <cell r="A57">
            <v>37334</v>
          </cell>
          <cell r="B57">
            <v>356.75</v>
          </cell>
          <cell r="E57">
            <v>37336</v>
          </cell>
          <cell r="F57">
            <v>395.72</v>
          </cell>
        </row>
        <row r="58">
          <cell r="A58">
            <v>37335</v>
          </cell>
          <cell r="B58">
            <v>354.21</v>
          </cell>
          <cell r="E58">
            <v>37337</v>
          </cell>
          <cell r="F58">
            <v>395.72</v>
          </cell>
        </row>
        <row r="59">
          <cell r="A59">
            <v>37336</v>
          </cell>
          <cell r="B59">
            <v>353.36</v>
          </cell>
          <cell r="E59">
            <v>37340</v>
          </cell>
          <cell r="F59">
            <v>396.07</v>
          </cell>
        </row>
        <row r="60">
          <cell r="A60">
            <v>37337</v>
          </cell>
          <cell r="B60">
            <v>351.4</v>
          </cell>
          <cell r="E60">
            <v>37341</v>
          </cell>
          <cell r="F60">
            <v>396.11</v>
          </cell>
        </row>
        <row r="61">
          <cell r="A61">
            <v>37340</v>
          </cell>
          <cell r="B61">
            <v>352.05</v>
          </cell>
          <cell r="E61">
            <v>37342</v>
          </cell>
          <cell r="F61">
            <v>395.99</v>
          </cell>
        </row>
        <row r="62">
          <cell r="A62">
            <v>37341</v>
          </cell>
          <cell r="B62">
            <v>353.7</v>
          </cell>
          <cell r="E62">
            <v>37343</v>
          </cell>
          <cell r="F62">
            <v>395.88</v>
          </cell>
        </row>
        <row r="63">
          <cell r="A63">
            <v>37342</v>
          </cell>
          <cell r="B63">
            <v>347.82</v>
          </cell>
          <cell r="E63">
            <v>37347</v>
          </cell>
          <cell r="F63">
            <v>395.63</v>
          </cell>
        </row>
        <row r="64">
          <cell r="A64">
            <v>37343</v>
          </cell>
          <cell r="B64">
            <v>347.99</v>
          </cell>
          <cell r="E64">
            <v>37348</v>
          </cell>
          <cell r="F64">
            <v>395.55</v>
          </cell>
        </row>
        <row r="65">
          <cell r="A65">
            <v>37348</v>
          </cell>
          <cell r="B65">
            <v>344.01</v>
          </cell>
          <cell r="E65">
            <v>37349</v>
          </cell>
          <cell r="F65">
            <v>395.63</v>
          </cell>
        </row>
        <row r="66">
          <cell r="A66">
            <v>37349</v>
          </cell>
          <cell r="B66">
            <v>339.86</v>
          </cell>
          <cell r="E66">
            <v>37350</v>
          </cell>
          <cell r="F66">
            <v>395.39</v>
          </cell>
        </row>
        <row r="67">
          <cell r="A67">
            <v>37350</v>
          </cell>
          <cell r="B67">
            <v>344.17</v>
          </cell>
          <cell r="E67">
            <v>37351</v>
          </cell>
          <cell r="F67">
            <v>395.95</v>
          </cell>
        </row>
        <row r="68">
          <cell r="A68">
            <v>37351</v>
          </cell>
          <cell r="B68">
            <v>350.66</v>
          </cell>
          <cell r="E68">
            <v>37354</v>
          </cell>
          <cell r="F68">
            <v>396.74</v>
          </cell>
        </row>
        <row r="69">
          <cell r="A69">
            <v>37354</v>
          </cell>
          <cell r="B69">
            <v>361.53</v>
          </cell>
          <cell r="E69">
            <v>37355</v>
          </cell>
          <cell r="F69">
            <v>397.26</v>
          </cell>
        </row>
        <row r="70">
          <cell r="A70">
            <v>37355</v>
          </cell>
          <cell r="B70">
            <v>365.52</v>
          </cell>
          <cell r="E70">
            <v>37356</v>
          </cell>
          <cell r="F70">
            <v>398.13</v>
          </cell>
        </row>
        <row r="71">
          <cell r="A71">
            <v>37356</v>
          </cell>
          <cell r="E71">
            <v>37357</v>
          </cell>
          <cell r="F71">
            <v>397.97</v>
          </cell>
        </row>
        <row r="72">
          <cell r="A72">
            <v>37357</v>
          </cell>
          <cell r="E72">
            <v>37358</v>
          </cell>
          <cell r="F72">
            <v>397.89</v>
          </cell>
        </row>
        <row r="73">
          <cell r="A73">
            <v>37358</v>
          </cell>
          <cell r="E73">
            <v>37361</v>
          </cell>
          <cell r="F73">
            <v>398.37</v>
          </cell>
        </row>
        <row r="74">
          <cell r="A74">
            <v>37361</v>
          </cell>
          <cell r="E74">
            <v>37362</v>
          </cell>
          <cell r="F74">
            <v>399.32</v>
          </cell>
        </row>
        <row r="75">
          <cell r="A75">
            <v>37362</v>
          </cell>
          <cell r="E75">
            <v>37363</v>
          </cell>
          <cell r="F75">
            <v>399.95</v>
          </cell>
        </row>
        <row r="76">
          <cell r="A76">
            <v>37363</v>
          </cell>
          <cell r="E76">
            <v>37364</v>
          </cell>
          <cell r="F76">
            <v>400.39</v>
          </cell>
        </row>
        <row r="77">
          <cell r="A77">
            <v>37364</v>
          </cell>
          <cell r="E77">
            <v>37365</v>
          </cell>
          <cell r="F77">
            <v>400.47</v>
          </cell>
        </row>
        <row r="78">
          <cell r="A78">
            <v>37365</v>
          </cell>
          <cell r="E78">
            <v>37368</v>
          </cell>
          <cell r="F78">
            <v>400.23</v>
          </cell>
        </row>
        <row r="79">
          <cell r="A79">
            <v>37368</v>
          </cell>
        </row>
        <row r="80">
          <cell r="A80">
            <v>37369</v>
          </cell>
        </row>
        <row r="81">
          <cell r="A81">
            <v>37370</v>
          </cell>
        </row>
        <row r="82">
          <cell r="A82">
            <v>37371</v>
          </cell>
        </row>
        <row r="83">
          <cell r="A83">
            <v>37372</v>
          </cell>
        </row>
        <row r="84">
          <cell r="A84">
            <v>37375</v>
          </cell>
        </row>
        <row r="85">
          <cell r="A85">
            <v>37376</v>
          </cell>
        </row>
        <row r="86">
          <cell r="A86">
            <v>37378</v>
          </cell>
        </row>
        <row r="87">
          <cell r="A87">
            <v>37379</v>
          </cell>
        </row>
        <row r="88">
          <cell r="A88">
            <v>37382</v>
          </cell>
        </row>
        <row r="89">
          <cell r="A89">
            <v>37383</v>
          </cell>
        </row>
        <row r="90">
          <cell r="A90">
            <v>37384</v>
          </cell>
        </row>
        <row r="91">
          <cell r="A91">
            <v>37385</v>
          </cell>
        </row>
        <row r="92">
          <cell r="A92">
            <v>37386</v>
          </cell>
        </row>
        <row r="93">
          <cell r="A93">
            <v>37389</v>
          </cell>
        </row>
        <row r="94">
          <cell r="A94">
            <v>37390</v>
          </cell>
        </row>
        <row r="95">
          <cell r="A95">
            <v>37391</v>
          </cell>
        </row>
        <row r="96">
          <cell r="A96">
            <v>37392</v>
          </cell>
        </row>
        <row r="97">
          <cell r="A97">
            <v>37393</v>
          </cell>
        </row>
        <row r="98">
          <cell r="A98">
            <v>37396</v>
          </cell>
        </row>
        <row r="99">
          <cell r="A99">
            <v>37397</v>
          </cell>
        </row>
        <row r="100">
          <cell r="A100">
            <v>37398</v>
          </cell>
        </row>
        <row r="101">
          <cell r="A101">
            <v>37399</v>
          </cell>
        </row>
        <row r="102">
          <cell r="A102">
            <v>37400</v>
          </cell>
        </row>
        <row r="103">
          <cell r="A103">
            <v>37403</v>
          </cell>
        </row>
        <row r="104">
          <cell r="A104">
            <v>37404</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Annual Vascular"/>
      <sheetName val="New Total Vasc"/>
      <sheetName val="New NonVasc"/>
      <sheetName val="New Annual Uro-Endo"/>
      <sheetName val="Product Line"/>
      <sheetName val="Uro-Endo"/>
      <sheetName val="SCIMED-EPT Annual"/>
      <sheetName val="P&amp;L"/>
      <sheetName val="QuartRev"/>
      <sheetName val="Vascular Annual"/>
      <sheetName val="Vascular"/>
      <sheetName val="Meditech-Meadox"/>
      <sheetName val="SCIMED Parts"/>
      <sheetName val="SCIMED Old"/>
      <sheetName val="Outlook Charts"/>
      <sheetName val="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row r="4">
          <cell r="B4" t="str">
            <v>BSX SCIMED REVENUE ANALYSIS</v>
          </cell>
        </row>
        <row r="6">
          <cell r="C6" t="str">
            <v>Angioplasty and Other</v>
          </cell>
          <cell r="I6" t="str">
            <v>Coronary Stents</v>
          </cell>
          <cell r="P6" t="str">
            <v xml:space="preserve">SCIMED Coronary </v>
          </cell>
        </row>
        <row r="7">
          <cell r="C7" t="str">
            <v>Domestic</v>
          </cell>
          <cell r="E7" t="str">
            <v>International</v>
          </cell>
          <cell r="G7" t="str">
            <v>Total</v>
          </cell>
          <cell r="I7" t="str">
            <v>Domestic</v>
          </cell>
          <cell r="K7" t="str">
            <v>International</v>
          </cell>
          <cell r="M7" t="str">
            <v>Total</v>
          </cell>
          <cell r="P7" t="str">
            <v>Domestic</v>
          </cell>
          <cell r="R7" t="str">
            <v>International</v>
          </cell>
          <cell r="T7" t="str">
            <v>Total</v>
          </cell>
        </row>
        <row r="8">
          <cell r="C8" t="str">
            <v>$MM</v>
          </cell>
          <cell r="D8" t="str">
            <v>% Chg.</v>
          </cell>
          <cell r="E8" t="str">
            <v>$MM</v>
          </cell>
          <cell r="F8" t="str">
            <v>% Chg.</v>
          </cell>
          <cell r="G8" t="str">
            <v>$MM</v>
          </cell>
          <cell r="H8" t="str">
            <v>% Chg.</v>
          </cell>
          <cell r="I8" t="str">
            <v>$MM</v>
          </cell>
          <cell r="J8" t="str">
            <v>% Chg.</v>
          </cell>
          <cell r="K8" t="str">
            <v>$MM</v>
          </cell>
          <cell r="L8" t="str">
            <v>% Chg.</v>
          </cell>
          <cell r="M8" t="str">
            <v>$MM</v>
          </cell>
          <cell r="N8" t="str">
            <v>% Chg.</v>
          </cell>
          <cell r="P8" t="str">
            <v>$MM</v>
          </cell>
          <cell r="Q8" t="str">
            <v>% Chg.</v>
          </cell>
          <cell r="R8" t="str">
            <v>$MM</v>
          </cell>
          <cell r="S8" t="str">
            <v>% Chg.</v>
          </cell>
          <cell r="T8" t="str">
            <v>$MM</v>
          </cell>
          <cell r="U8" t="str">
            <v>% Chg.</v>
          </cell>
        </row>
        <row r="10">
          <cell r="B10" t="str">
            <v>Q1:95</v>
          </cell>
          <cell r="C10">
            <v>71.5</v>
          </cell>
          <cell r="E10">
            <v>54.3</v>
          </cell>
          <cell r="G10">
            <v>125.8</v>
          </cell>
          <cell r="I10">
            <v>0</v>
          </cell>
          <cell r="J10">
            <v>0</v>
          </cell>
          <cell r="K10">
            <v>0</v>
          </cell>
          <cell r="L10" t="str">
            <v xml:space="preserve"> - -</v>
          </cell>
          <cell r="M10">
            <v>0</v>
          </cell>
          <cell r="N10" t="str">
            <v xml:space="preserve"> - -</v>
          </cell>
          <cell r="P10">
            <v>71.5</v>
          </cell>
          <cell r="R10">
            <v>54.3</v>
          </cell>
          <cell r="T10">
            <v>125.8</v>
          </cell>
        </row>
        <row r="11">
          <cell r="B11" t="str">
            <v>Q2:95</v>
          </cell>
          <cell r="C11">
            <v>76.400000000000006</v>
          </cell>
          <cell r="E11">
            <v>56.299999999999983</v>
          </cell>
          <cell r="G11">
            <v>132.69999999999999</v>
          </cell>
          <cell r="I11">
            <v>0</v>
          </cell>
          <cell r="J11">
            <v>0</v>
          </cell>
          <cell r="K11">
            <v>0</v>
          </cell>
          <cell r="L11" t="str">
            <v xml:space="preserve"> - -</v>
          </cell>
          <cell r="M11">
            <v>0</v>
          </cell>
          <cell r="N11" t="str">
            <v xml:space="preserve"> - -</v>
          </cell>
          <cell r="P11">
            <v>76.400000000000006</v>
          </cell>
          <cell r="R11">
            <v>56.299999999999983</v>
          </cell>
          <cell r="T11">
            <v>132.69999999999999</v>
          </cell>
        </row>
        <row r="12">
          <cell r="B12" t="str">
            <v>Q3:95</v>
          </cell>
          <cell r="C12">
            <v>77.2</v>
          </cell>
          <cell r="E12">
            <v>56.499999999999986</v>
          </cell>
          <cell r="G12">
            <v>133.69999999999999</v>
          </cell>
          <cell r="I12">
            <v>0</v>
          </cell>
          <cell r="J12">
            <v>0</v>
          </cell>
          <cell r="K12">
            <v>0</v>
          </cell>
          <cell r="L12" t="str">
            <v xml:space="preserve"> - -</v>
          </cell>
          <cell r="M12">
            <v>0</v>
          </cell>
          <cell r="N12" t="str">
            <v xml:space="preserve"> - -</v>
          </cell>
          <cell r="P12">
            <v>77.2</v>
          </cell>
          <cell r="R12">
            <v>56.499999999999986</v>
          </cell>
          <cell r="T12">
            <v>133.69999999999999</v>
          </cell>
        </row>
        <row r="13">
          <cell r="B13" t="str">
            <v>Q4:95</v>
          </cell>
          <cell r="C13">
            <v>79.900000000000006</v>
          </cell>
          <cell r="E13">
            <v>61.299999999999983</v>
          </cell>
          <cell r="G13">
            <v>141.19999999999999</v>
          </cell>
          <cell r="I13">
            <v>0</v>
          </cell>
          <cell r="J13">
            <v>0</v>
          </cell>
          <cell r="K13">
            <v>0</v>
          </cell>
          <cell r="L13" t="str">
            <v xml:space="preserve"> - -</v>
          </cell>
          <cell r="M13">
            <v>0</v>
          </cell>
          <cell r="N13" t="str">
            <v xml:space="preserve"> - -</v>
          </cell>
          <cell r="P13">
            <v>79.900000000000006</v>
          </cell>
          <cell r="R13">
            <v>61.299999999999983</v>
          </cell>
          <cell r="T13">
            <v>141.19999999999999</v>
          </cell>
        </row>
        <row r="14">
          <cell r="B14">
            <v>1995</v>
          </cell>
          <cell r="C14">
            <v>305</v>
          </cell>
          <cell r="D14" t="str">
            <v xml:space="preserve"> - -</v>
          </cell>
          <cell r="E14">
            <v>228.39999999999995</v>
          </cell>
          <cell r="F14" t="e">
            <v>#REF!</v>
          </cell>
          <cell r="G14">
            <v>533.4</v>
          </cell>
          <cell r="H14" t="e">
            <v>#REF!</v>
          </cell>
          <cell r="I14">
            <v>0</v>
          </cell>
          <cell r="J14">
            <v>0</v>
          </cell>
          <cell r="K14">
            <v>0</v>
          </cell>
          <cell r="L14" t="str">
            <v xml:space="preserve"> - -</v>
          </cell>
          <cell r="M14">
            <v>0</v>
          </cell>
          <cell r="N14" t="str">
            <v xml:space="preserve"> - -</v>
          </cell>
          <cell r="P14">
            <v>305</v>
          </cell>
          <cell r="R14">
            <v>228.39999999999995</v>
          </cell>
          <cell r="T14">
            <v>533.4</v>
          </cell>
        </row>
        <row r="16">
          <cell r="B16" t="str">
            <v>Q1:96</v>
          </cell>
          <cell r="C16">
            <v>79</v>
          </cell>
          <cell r="D16">
            <v>0.10489510489510478</v>
          </cell>
          <cell r="E16">
            <v>77</v>
          </cell>
          <cell r="F16">
            <v>0.41804788213628008</v>
          </cell>
          <cell r="G16">
            <v>156</v>
          </cell>
          <cell r="H16">
            <v>0.24006359300476943</v>
          </cell>
          <cell r="I16">
            <v>0</v>
          </cell>
          <cell r="J16">
            <v>0</v>
          </cell>
          <cell r="K16">
            <v>1</v>
          </cell>
          <cell r="L16" t="str">
            <v xml:space="preserve"> - -</v>
          </cell>
          <cell r="M16">
            <v>1</v>
          </cell>
          <cell r="N16" t="str">
            <v xml:space="preserve"> - -</v>
          </cell>
          <cell r="P16">
            <v>79</v>
          </cell>
          <cell r="Q16">
            <v>0.10489510489510478</v>
          </cell>
          <cell r="R16">
            <v>78</v>
          </cell>
          <cell r="S16">
            <v>0.43646408839779016</v>
          </cell>
          <cell r="T16">
            <v>157</v>
          </cell>
          <cell r="U16">
            <v>0.24801271860095397</v>
          </cell>
        </row>
        <row r="17">
          <cell r="B17" t="str">
            <v>Q2:96</v>
          </cell>
          <cell r="C17">
            <v>94.7</v>
          </cell>
          <cell r="D17">
            <v>0.2395287958115182</v>
          </cell>
          <cell r="E17">
            <v>87.399999999999991</v>
          </cell>
          <cell r="F17">
            <v>0.55239786856127915</v>
          </cell>
          <cell r="G17">
            <v>182.1</v>
          </cell>
          <cell r="H17">
            <v>0.37226827430293907</v>
          </cell>
          <cell r="I17">
            <v>0</v>
          </cell>
          <cell r="J17">
            <v>0</v>
          </cell>
          <cell r="K17">
            <v>3</v>
          </cell>
          <cell r="L17" t="str">
            <v xml:space="preserve"> - -</v>
          </cell>
          <cell r="M17">
            <v>3</v>
          </cell>
          <cell r="N17" t="str">
            <v xml:space="preserve"> - -</v>
          </cell>
          <cell r="P17">
            <v>94.7</v>
          </cell>
          <cell r="Q17">
            <v>0.2395287958115182</v>
          </cell>
          <cell r="R17">
            <v>90.399999999999991</v>
          </cell>
          <cell r="S17">
            <v>0.60568383658969838</v>
          </cell>
          <cell r="T17">
            <v>185.1</v>
          </cell>
          <cell r="U17">
            <v>0.39487565938206481</v>
          </cell>
        </row>
        <row r="18">
          <cell r="B18" t="str">
            <v>Q3:96</v>
          </cell>
          <cell r="C18">
            <v>98</v>
          </cell>
          <cell r="D18">
            <v>0.26943005181347135</v>
          </cell>
          <cell r="E18">
            <v>83.800000000000011</v>
          </cell>
          <cell r="F18">
            <v>0.48318584070796522</v>
          </cell>
          <cell r="G18">
            <v>181.8</v>
          </cell>
          <cell r="H18">
            <v>0.35976065818997771</v>
          </cell>
          <cell r="I18">
            <v>0</v>
          </cell>
          <cell r="J18">
            <v>0</v>
          </cell>
          <cell r="K18">
            <v>16</v>
          </cell>
          <cell r="L18" t="str">
            <v xml:space="preserve"> - -</v>
          </cell>
          <cell r="M18">
            <v>16</v>
          </cell>
          <cell r="N18" t="str">
            <v xml:space="preserve"> - -</v>
          </cell>
          <cell r="P18">
            <v>98</v>
          </cell>
          <cell r="Q18">
            <v>0.26943005181347135</v>
          </cell>
          <cell r="R18">
            <v>99.800000000000011</v>
          </cell>
          <cell r="S18">
            <v>0.76637168141592982</v>
          </cell>
          <cell r="T18">
            <v>197.8</v>
          </cell>
          <cell r="U18">
            <v>0.47943156320119695</v>
          </cell>
        </row>
        <row r="19">
          <cell r="B19" t="str">
            <v>Q4:96</v>
          </cell>
          <cell r="C19">
            <v>101.3</v>
          </cell>
          <cell r="D19">
            <v>0.26783479349186479</v>
          </cell>
          <cell r="E19">
            <v>74.8</v>
          </cell>
          <cell r="F19">
            <v>0.22022838499184361</v>
          </cell>
          <cell r="G19">
            <v>176.1</v>
          </cell>
          <cell r="H19">
            <v>0.24716713881019836</v>
          </cell>
          <cell r="I19">
            <v>0</v>
          </cell>
          <cell r="J19">
            <v>0</v>
          </cell>
          <cell r="K19">
            <v>30</v>
          </cell>
          <cell r="L19" t="str">
            <v xml:space="preserve"> - -</v>
          </cell>
          <cell r="M19">
            <v>30</v>
          </cell>
          <cell r="N19" t="str">
            <v xml:space="preserve"> - -</v>
          </cell>
          <cell r="P19">
            <v>101.3</v>
          </cell>
          <cell r="Q19">
            <v>0.26783479349186479</v>
          </cell>
          <cell r="R19">
            <v>104.8</v>
          </cell>
          <cell r="S19">
            <v>0.7096247960848292</v>
          </cell>
          <cell r="T19">
            <v>206.1</v>
          </cell>
          <cell r="U19">
            <v>0.45963172804532593</v>
          </cell>
        </row>
        <row r="20">
          <cell r="B20">
            <v>1996</v>
          </cell>
          <cell r="C20">
            <v>373</v>
          </cell>
          <cell r="D20">
            <v>0.22295081967213104</v>
          </cell>
          <cell r="E20">
            <v>323</v>
          </cell>
          <cell r="F20">
            <v>0.41418563922942231</v>
          </cell>
          <cell r="G20">
            <v>696.00000000000011</v>
          </cell>
          <cell r="H20">
            <v>0.30483689538807668</v>
          </cell>
          <cell r="I20">
            <v>0</v>
          </cell>
          <cell r="J20">
            <v>0</v>
          </cell>
          <cell r="K20">
            <v>50</v>
          </cell>
          <cell r="L20" t="str">
            <v xml:space="preserve"> - -</v>
          </cell>
          <cell r="M20">
            <v>50</v>
          </cell>
          <cell r="N20" t="str">
            <v xml:space="preserve"> - -</v>
          </cell>
          <cell r="P20">
            <v>373</v>
          </cell>
          <cell r="Q20">
            <v>0.22295081967213104</v>
          </cell>
          <cell r="R20">
            <v>373</v>
          </cell>
          <cell r="S20">
            <v>0.63309982486865191</v>
          </cell>
          <cell r="T20">
            <v>746.00000000000011</v>
          </cell>
          <cell r="U20">
            <v>0.39857517810273735</v>
          </cell>
        </row>
        <row r="22">
          <cell r="B22" t="str">
            <v>Q1:97</v>
          </cell>
          <cell r="C22">
            <v>96.5</v>
          </cell>
          <cell r="D22">
            <v>0.22151898734177222</v>
          </cell>
          <cell r="E22">
            <v>83</v>
          </cell>
          <cell r="F22">
            <v>7.7922077922077948E-2</v>
          </cell>
          <cell r="G22">
            <v>179.5</v>
          </cell>
          <cell r="H22">
            <v>0.15064102564102555</v>
          </cell>
          <cell r="I22">
            <v>0</v>
          </cell>
          <cell r="J22">
            <v>0</v>
          </cell>
          <cell r="K22">
            <v>26</v>
          </cell>
          <cell r="L22" t="str">
            <v>nm</v>
          </cell>
          <cell r="M22">
            <v>26</v>
          </cell>
          <cell r="N22">
            <v>25</v>
          </cell>
          <cell r="P22">
            <v>96.5</v>
          </cell>
          <cell r="Q22">
            <v>0.22151898734177222</v>
          </cell>
          <cell r="R22">
            <v>109</v>
          </cell>
          <cell r="S22">
            <v>0.39743589743589736</v>
          </cell>
          <cell r="T22">
            <v>205.5</v>
          </cell>
          <cell r="U22">
            <v>0.30891719745222934</v>
          </cell>
        </row>
        <row r="23">
          <cell r="B23" t="str">
            <v>Q2:97</v>
          </cell>
          <cell r="C23">
            <v>106.5</v>
          </cell>
          <cell r="D23">
            <v>0.12460401267159438</v>
          </cell>
          <cell r="E23">
            <v>92</v>
          </cell>
          <cell r="F23">
            <v>5.2631578947368585E-2</v>
          </cell>
          <cell r="G23">
            <v>198.5</v>
          </cell>
          <cell r="H23">
            <v>9.0060406370126245E-2</v>
          </cell>
          <cell r="I23">
            <v>0</v>
          </cell>
          <cell r="J23">
            <v>0</v>
          </cell>
          <cell r="K23">
            <v>28</v>
          </cell>
          <cell r="L23">
            <v>8.3333333333333339</v>
          </cell>
          <cell r="M23">
            <v>28</v>
          </cell>
          <cell r="N23">
            <v>8.3333333333333339</v>
          </cell>
          <cell r="P23">
            <v>106.5</v>
          </cell>
          <cell r="Q23">
            <v>0.12460401267159438</v>
          </cell>
          <cell r="R23">
            <v>120</v>
          </cell>
          <cell r="S23">
            <v>0.32743362831858414</v>
          </cell>
          <cell r="T23">
            <v>226.5</v>
          </cell>
          <cell r="U23">
            <v>0.22366288492706654</v>
          </cell>
        </row>
        <row r="24">
          <cell r="B24" t="str">
            <v>Q3:97</v>
          </cell>
          <cell r="C24">
            <v>111</v>
          </cell>
          <cell r="D24">
            <v>0.13265306122448983</v>
          </cell>
          <cell r="E24">
            <v>83.5</v>
          </cell>
          <cell r="F24">
            <v>-3.5799522673032325E-3</v>
          </cell>
          <cell r="G24">
            <v>194.5</v>
          </cell>
          <cell r="H24">
            <v>6.9856985698569796E-2</v>
          </cell>
          <cell r="I24">
            <v>0</v>
          </cell>
          <cell r="J24">
            <v>0</v>
          </cell>
          <cell r="K24">
            <v>30</v>
          </cell>
          <cell r="L24">
            <v>0.875</v>
          </cell>
          <cell r="M24">
            <v>30</v>
          </cell>
          <cell r="N24">
            <v>0.875</v>
          </cell>
          <cell r="P24">
            <v>111</v>
          </cell>
          <cell r="Q24">
            <v>0.13265306122448983</v>
          </cell>
          <cell r="R24">
            <v>113.5</v>
          </cell>
          <cell r="S24">
            <v>0.13727454909819636</v>
          </cell>
          <cell r="T24">
            <v>224.5</v>
          </cell>
          <cell r="U24">
            <v>0.13498483316481291</v>
          </cell>
        </row>
        <row r="25">
          <cell r="B25" t="str">
            <v>Q4:97R</v>
          </cell>
          <cell r="C25">
            <v>103</v>
          </cell>
          <cell r="D25">
            <v>1.6781836130306038E-2</v>
          </cell>
          <cell r="E25">
            <v>64</v>
          </cell>
          <cell r="F25">
            <v>-0.14438502673796794</v>
          </cell>
          <cell r="G25">
            <v>167</v>
          </cell>
          <cell r="H25">
            <v>-5.167518455423048E-2</v>
          </cell>
          <cell r="I25">
            <v>0</v>
          </cell>
          <cell r="J25">
            <v>0</v>
          </cell>
          <cell r="K25">
            <v>36</v>
          </cell>
          <cell r="L25">
            <v>0.19999999999999996</v>
          </cell>
          <cell r="M25">
            <v>36</v>
          </cell>
          <cell r="N25">
            <v>0.19999999999999996</v>
          </cell>
          <cell r="P25">
            <v>103</v>
          </cell>
          <cell r="Q25">
            <v>1.6781836130306038E-2</v>
          </cell>
          <cell r="R25">
            <v>100</v>
          </cell>
          <cell r="S25">
            <v>-4.5801526717557217E-2</v>
          </cell>
          <cell r="T25">
            <v>203</v>
          </cell>
          <cell r="U25">
            <v>-1.504124211547786E-2</v>
          </cell>
        </row>
        <row r="26">
          <cell r="B26">
            <v>1997</v>
          </cell>
          <cell r="C26">
            <v>417</v>
          </cell>
          <cell r="D26">
            <v>0.11796246648793574</v>
          </cell>
          <cell r="E26">
            <v>322.5</v>
          </cell>
          <cell r="F26">
            <v>-1.5479876160990891E-3</v>
          </cell>
          <cell r="G26">
            <v>739.5</v>
          </cell>
          <cell r="H26">
            <v>6.2499999999999778E-2</v>
          </cell>
          <cell r="I26">
            <v>0</v>
          </cell>
          <cell r="J26">
            <v>0</v>
          </cell>
          <cell r="K26">
            <v>120</v>
          </cell>
          <cell r="L26">
            <v>1.4</v>
          </cell>
          <cell r="M26">
            <v>120</v>
          </cell>
          <cell r="N26">
            <v>1.4</v>
          </cell>
          <cell r="P26">
            <v>417</v>
          </cell>
          <cell r="Q26">
            <v>0.11796246648793574</v>
          </cell>
          <cell r="R26">
            <v>442.5</v>
          </cell>
          <cell r="S26">
            <v>0.18632707774798929</v>
          </cell>
          <cell r="T26">
            <v>859.5</v>
          </cell>
          <cell r="U26">
            <v>0.15214477211796229</v>
          </cell>
        </row>
        <row r="28">
          <cell r="B28" t="str">
            <v>Q1:98R</v>
          </cell>
          <cell r="C28">
            <v>94.5</v>
          </cell>
          <cell r="D28">
            <v>-2.0725388601036232E-2</v>
          </cell>
          <cell r="E28">
            <v>68.5</v>
          </cell>
          <cell r="F28">
            <v>-0.17469879518072284</v>
          </cell>
          <cell r="G28">
            <v>163</v>
          </cell>
          <cell r="H28">
            <v>-9.1922005571030696E-2</v>
          </cell>
          <cell r="I28">
            <v>0</v>
          </cell>
          <cell r="J28">
            <v>0</v>
          </cell>
          <cell r="K28">
            <v>35</v>
          </cell>
          <cell r="L28">
            <v>0.34615384615384626</v>
          </cell>
          <cell r="M28">
            <v>35</v>
          </cell>
          <cell r="N28">
            <v>0.34615384615384626</v>
          </cell>
          <cell r="P28">
            <v>94.5</v>
          </cell>
          <cell r="Q28">
            <v>-2.0725388601036232E-2</v>
          </cell>
          <cell r="R28">
            <v>103.5</v>
          </cell>
          <cell r="S28">
            <v>-5.0458715596330306E-2</v>
          </cell>
          <cell r="T28">
            <v>198</v>
          </cell>
          <cell r="U28">
            <v>1.0997566909975554E-2</v>
          </cell>
        </row>
        <row r="29">
          <cell r="B29" t="str">
            <v>Q2:98R</v>
          </cell>
          <cell r="C29">
            <v>104</v>
          </cell>
          <cell r="D29">
            <v>-2.3474178403755874E-2</v>
          </cell>
          <cell r="E29">
            <v>71.400000000000006</v>
          </cell>
          <cell r="F29">
            <v>-0.2239130434782608</v>
          </cell>
          <cell r="G29">
            <v>175.4</v>
          </cell>
          <cell r="H29">
            <v>-0.11637279596977324</v>
          </cell>
          <cell r="I29">
            <v>0</v>
          </cell>
          <cell r="J29">
            <v>0</v>
          </cell>
          <cell r="K29">
            <v>32</v>
          </cell>
          <cell r="L29">
            <v>0.14285714285714279</v>
          </cell>
          <cell r="M29">
            <v>32</v>
          </cell>
          <cell r="N29">
            <v>0.14285714285714279</v>
          </cell>
          <cell r="P29">
            <v>104</v>
          </cell>
          <cell r="Q29">
            <v>-2.3474178403755874E-2</v>
          </cell>
          <cell r="R29">
            <v>103.4</v>
          </cell>
          <cell r="S29">
            <v>-0.13833333333333331</v>
          </cell>
          <cell r="T29">
            <v>207.4</v>
          </cell>
          <cell r="U29">
            <v>-4.8785871964679872E-2</v>
          </cell>
        </row>
        <row r="30">
          <cell r="B30" t="str">
            <v>Q3:98</v>
          </cell>
          <cell r="C30">
            <v>100</v>
          </cell>
          <cell r="D30">
            <v>-9.9099099099099086E-2</v>
          </cell>
          <cell r="E30">
            <v>87.399999999999977</v>
          </cell>
          <cell r="F30">
            <v>4.6706586826346985E-2</v>
          </cell>
          <cell r="G30">
            <v>187.39999999999998</v>
          </cell>
          <cell r="H30">
            <v>-3.6503856041131266E-2</v>
          </cell>
          <cell r="I30">
            <v>79</v>
          </cell>
          <cell r="J30">
            <v>0</v>
          </cell>
          <cell r="K30">
            <v>28</v>
          </cell>
          <cell r="L30">
            <v>-6.6666666666666652E-2</v>
          </cell>
          <cell r="M30">
            <v>107</v>
          </cell>
          <cell r="N30">
            <v>2.5666666666666669</v>
          </cell>
          <cell r="P30">
            <v>179</v>
          </cell>
          <cell r="Q30">
            <v>0.61261261261261257</v>
          </cell>
          <cell r="R30">
            <v>115.39999999999998</v>
          </cell>
          <cell r="S30">
            <v>1.6740088105726691E-2</v>
          </cell>
          <cell r="T30">
            <v>294.39999999999998</v>
          </cell>
          <cell r="U30">
            <v>0.36926503340757222</v>
          </cell>
        </row>
        <row r="31">
          <cell r="B31" t="str">
            <v>Q4:98</v>
          </cell>
          <cell r="C31">
            <v>120</v>
          </cell>
          <cell r="D31">
            <v>0.16504854368932032</v>
          </cell>
          <cell r="E31">
            <v>109.39999999999998</v>
          </cell>
          <cell r="F31">
            <v>0.70937499999999964</v>
          </cell>
          <cell r="G31">
            <v>229.39999999999998</v>
          </cell>
          <cell r="H31">
            <v>0.37365269461077832</v>
          </cell>
          <cell r="I31">
            <v>130</v>
          </cell>
          <cell r="J31">
            <v>0</v>
          </cell>
          <cell r="K31">
            <v>28</v>
          </cell>
          <cell r="L31">
            <v>-0.22222222222222221</v>
          </cell>
          <cell r="M31">
            <v>158</v>
          </cell>
          <cell r="N31">
            <v>3.3888888888888893</v>
          </cell>
          <cell r="P31">
            <v>250</v>
          </cell>
          <cell r="Q31">
            <v>1.4271844660194173</v>
          </cell>
          <cell r="R31">
            <v>137.39999999999998</v>
          </cell>
          <cell r="S31">
            <v>0.37399999999999967</v>
          </cell>
          <cell r="T31">
            <v>387.4</v>
          </cell>
          <cell r="U31">
            <v>0.89704433497536962</v>
          </cell>
        </row>
        <row r="32">
          <cell r="B32">
            <v>1998</v>
          </cell>
          <cell r="C32">
            <v>418.5</v>
          </cell>
          <cell r="D32">
            <v>3.597122302158251E-3</v>
          </cell>
          <cell r="E32">
            <v>336.69999999999993</v>
          </cell>
          <cell r="F32">
            <v>4.403100775193769E-2</v>
          </cell>
          <cell r="G32">
            <v>755.19999999999993</v>
          </cell>
          <cell r="H32">
            <v>2.1230561189993225E-2</v>
          </cell>
          <cell r="I32">
            <v>209</v>
          </cell>
          <cell r="J32">
            <v>0</v>
          </cell>
          <cell r="K32">
            <v>123</v>
          </cell>
          <cell r="L32">
            <v>2.4999999999999911E-2</v>
          </cell>
          <cell r="M32">
            <v>332</v>
          </cell>
          <cell r="N32">
            <v>1.7666666666666666</v>
          </cell>
          <cell r="P32">
            <v>627.5</v>
          </cell>
          <cell r="Q32">
            <v>0.50479616306954433</v>
          </cell>
          <cell r="R32">
            <v>459.69999999999993</v>
          </cell>
          <cell r="S32">
            <v>3.8870056497174899E-2</v>
          </cell>
          <cell r="T32">
            <v>1087.1999999999998</v>
          </cell>
          <cell r="U32">
            <v>0.28000000000000003</v>
          </cell>
        </row>
        <row r="34">
          <cell r="B34" t="str">
            <v>Q1:99</v>
          </cell>
          <cell r="C34">
            <v>120</v>
          </cell>
          <cell r="D34">
            <v>0.26984126984126977</v>
          </cell>
          <cell r="E34">
            <v>104</v>
          </cell>
          <cell r="F34">
            <v>0.51824817518248167</v>
          </cell>
          <cell r="G34">
            <v>224</v>
          </cell>
          <cell r="H34">
            <v>0.37423312883435589</v>
          </cell>
          <cell r="I34">
            <v>105</v>
          </cell>
          <cell r="J34">
            <v>0</v>
          </cell>
          <cell r="K34">
            <v>45</v>
          </cell>
          <cell r="L34">
            <v>0.28571428571428581</v>
          </cell>
          <cell r="M34">
            <v>150</v>
          </cell>
          <cell r="N34">
            <v>3.2857142857142856</v>
          </cell>
          <cell r="P34">
            <v>225</v>
          </cell>
          <cell r="Q34">
            <v>1.3809523809523809</v>
          </cell>
          <cell r="R34">
            <v>149</v>
          </cell>
          <cell r="S34">
            <v>0.43961352657004826</v>
          </cell>
          <cell r="T34">
            <v>374</v>
          </cell>
          <cell r="U34">
            <v>0.88888888888888884</v>
          </cell>
        </row>
        <row r="35">
          <cell r="B35" t="str">
            <v>Q2:99</v>
          </cell>
          <cell r="C35">
            <v>125</v>
          </cell>
          <cell r="D35">
            <v>0.20192307692307687</v>
          </cell>
          <cell r="E35">
            <v>98</v>
          </cell>
          <cell r="F35">
            <v>0.37254901960784292</v>
          </cell>
          <cell r="G35">
            <v>223</v>
          </cell>
          <cell r="H35">
            <v>0.27137970353477758</v>
          </cell>
          <cell r="I35">
            <v>106</v>
          </cell>
          <cell r="J35">
            <v>0</v>
          </cell>
          <cell r="K35">
            <v>50</v>
          </cell>
          <cell r="L35">
            <v>0.5625</v>
          </cell>
          <cell r="M35">
            <v>156</v>
          </cell>
          <cell r="N35">
            <v>3.875</v>
          </cell>
          <cell r="P35">
            <v>231</v>
          </cell>
          <cell r="Q35">
            <v>1.2211538461538463</v>
          </cell>
          <cell r="R35">
            <v>148</v>
          </cell>
          <cell r="S35">
            <v>0.43133462282398449</v>
          </cell>
          <cell r="T35">
            <v>379</v>
          </cell>
          <cell r="U35">
            <v>0.82738669238187068</v>
          </cell>
        </row>
        <row r="36">
          <cell r="B36" t="str">
            <v>Q3:99</v>
          </cell>
          <cell r="C36">
            <v>93</v>
          </cell>
          <cell r="D36">
            <v>-6.9999999999999951E-2</v>
          </cell>
          <cell r="E36">
            <v>102.39999999999998</v>
          </cell>
          <cell r="F36">
            <v>0.17162471395881007</v>
          </cell>
          <cell r="G36">
            <v>195.39999999999998</v>
          </cell>
          <cell r="H36">
            <v>4.2689434364994616E-2</v>
          </cell>
          <cell r="I36">
            <v>107</v>
          </cell>
          <cell r="J36">
            <v>0.35443037974683533</v>
          </cell>
          <cell r="K36">
            <v>49</v>
          </cell>
          <cell r="L36">
            <v>0.75</v>
          </cell>
          <cell r="M36">
            <v>156</v>
          </cell>
          <cell r="N36">
            <v>0.4579439252336448</v>
          </cell>
          <cell r="P36">
            <v>200</v>
          </cell>
          <cell r="Q36">
            <v>0.11731843575418988</v>
          </cell>
          <cell r="R36">
            <v>151.39999999999998</v>
          </cell>
          <cell r="S36">
            <v>0.31195840554592724</v>
          </cell>
          <cell r="T36">
            <v>351.4</v>
          </cell>
          <cell r="U36">
            <v>0.19361413043478271</v>
          </cell>
        </row>
        <row r="37">
          <cell r="B37" t="str">
            <v>Q4:99</v>
          </cell>
          <cell r="C37">
            <v>111</v>
          </cell>
          <cell r="D37">
            <v>-7.4999999999999956E-2</v>
          </cell>
          <cell r="E37">
            <v>109</v>
          </cell>
          <cell r="F37">
            <v>-3.6563071297986971E-3</v>
          </cell>
          <cell r="G37">
            <v>220</v>
          </cell>
          <cell r="H37">
            <v>-4.0976460331298981E-2</v>
          </cell>
          <cell r="I37">
            <v>92</v>
          </cell>
          <cell r="J37">
            <v>-0.29230769230769227</v>
          </cell>
          <cell r="K37">
            <v>51</v>
          </cell>
          <cell r="L37">
            <v>0.8214285714285714</v>
          </cell>
          <cell r="M37">
            <v>143</v>
          </cell>
          <cell r="N37">
            <v>-9.4936708860759444E-2</v>
          </cell>
          <cell r="P37">
            <v>203</v>
          </cell>
          <cell r="Q37">
            <v>-0.18799999999999994</v>
          </cell>
          <cell r="R37">
            <v>160</v>
          </cell>
          <cell r="S37">
            <v>0.16448326055312967</v>
          </cell>
          <cell r="T37">
            <v>363</v>
          </cell>
          <cell r="U37">
            <v>-6.2983995869901888E-2</v>
          </cell>
        </row>
        <row r="38">
          <cell r="B38">
            <v>1999</v>
          </cell>
          <cell r="C38">
            <v>449</v>
          </cell>
          <cell r="D38">
            <v>7.2879330943847132E-2</v>
          </cell>
          <cell r="E38">
            <v>413.4</v>
          </cell>
          <cell r="F38">
            <v>0.22779922779922801</v>
          </cell>
          <cell r="G38">
            <v>862.4</v>
          </cell>
          <cell r="H38">
            <v>0.14194915254237306</v>
          </cell>
          <cell r="I38">
            <v>410</v>
          </cell>
          <cell r="J38">
            <v>0.96172248803827753</v>
          </cell>
          <cell r="K38">
            <v>195</v>
          </cell>
          <cell r="L38">
            <v>0.58536585365853666</v>
          </cell>
          <cell r="M38">
            <v>605</v>
          </cell>
          <cell r="N38">
            <v>0.82228915662650603</v>
          </cell>
          <cell r="P38">
            <v>859</v>
          </cell>
          <cell r="Q38">
            <v>0.36892430278884469</v>
          </cell>
          <cell r="R38">
            <v>608.4</v>
          </cell>
          <cell r="S38">
            <v>0.32347182945399178</v>
          </cell>
          <cell r="T38">
            <v>1467.4</v>
          </cell>
          <cell r="U38">
            <v>0.34970566593083174</v>
          </cell>
        </row>
        <row r="40">
          <cell r="B40" t="str">
            <v>Q1:00</v>
          </cell>
          <cell r="C40">
            <v>106.5</v>
          </cell>
          <cell r="D40">
            <v>-0.11250000000000004</v>
          </cell>
          <cell r="E40">
            <v>106.5</v>
          </cell>
          <cell r="F40">
            <v>2.4038461538461453E-2</v>
          </cell>
          <cell r="G40">
            <v>213</v>
          </cell>
          <cell r="H40">
            <v>-4.9107142857142905E-2</v>
          </cell>
          <cell r="I40">
            <v>63</v>
          </cell>
          <cell r="J40">
            <v>-0.4</v>
          </cell>
          <cell r="K40">
            <v>50</v>
          </cell>
          <cell r="L40">
            <v>0.11111111111111116</v>
          </cell>
          <cell r="M40">
            <v>113</v>
          </cell>
          <cell r="N40">
            <v>-0.2466666666666667</v>
          </cell>
          <cell r="P40">
            <v>169.5</v>
          </cell>
          <cell r="Q40">
            <v>-0.2466666666666667</v>
          </cell>
          <cell r="R40">
            <v>156.5</v>
          </cell>
          <cell r="S40">
            <v>5.0335570469798752E-2</v>
          </cell>
          <cell r="T40">
            <v>326</v>
          </cell>
          <cell r="U40">
            <v>-0.12834224598930477</v>
          </cell>
        </row>
        <row r="41">
          <cell r="B41" t="str">
            <v>Q2:00</v>
          </cell>
          <cell r="C41">
            <v>110</v>
          </cell>
          <cell r="D41">
            <v>-0.12</v>
          </cell>
          <cell r="E41">
            <v>101</v>
          </cell>
          <cell r="F41">
            <v>3.0612244897959107E-2</v>
          </cell>
          <cell r="G41">
            <v>211</v>
          </cell>
          <cell r="H41">
            <v>-5.3811659192825156E-2</v>
          </cell>
          <cell r="I41">
            <v>78</v>
          </cell>
          <cell r="J41">
            <v>-0.26415094339622647</v>
          </cell>
          <cell r="K41">
            <v>48</v>
          </cell>
          <cell r="L41">
            <v>-4.0000000000000036E-2</v>
          </cell>
          <cell r="M41">
            <v>126</v>
          </cell>
          <cell r="N41">
            <v>-0.19230769230769229</v>
          </cell>
          <cell r="P41">
            <v>188</v>
          </cell>
          <cell r="Q41">
            <v>-0.18614718614718617</v>
          </cell>
          <cell r="R41">
            <v>149</v>
          </cell>
          <cell r="S41">
            <v>6.7567567567567988E-3</v>
          </cell>
          <cell r="T41">
            <v>337</v>
          </cell>
          <cell r="U41">
            <v>-0.1108179419525066</v>
          </cell>
        </row>
        <row r="42">
          <cell r="B42" t="str">
            <v>Q3:00</v>
          </cell>
          <cell r="C42">
            <v>99</v>
          </cell>
          <cell r="D42">
            <v>6.4516129032258007E-2</v>
          </cell>
          <cell r="E42">
            <v>95</v>
          </cell>
          <cell r="F42">
            <v>-7.2265624999999778E-2</v>
          </cell>
          <cell r="G42">
            <v>194</v>
          </cell>
          <cell r="H42">
            <v>-7.1647901740019559E-3</v>
          </cell>
          <cell r="I42">
            <v>68</v>
          </cell>
          <cell r="J42">
            <v>-0.36448598130841126</v>
          </cell>
          <cell r="K42">
            <v>38</v>
          </cell>
          <cell r="L42">
            <v>-0.22448979591836737</v>
          </cell>
          <cell r="M42">
            <v>106</v>
          </cell>
          <cell r="N42">
            <v>-0.32051282051282048</v>
          </cell>
          <cell r="P42">
            <v>167</v>
          </cell>
          <cell r="Q42">
            <v>-0.16500000000000004</v>
          </cell>
          <cell r="R42">
            <v>133</v>
          </cell>
          <cell r="S42">
            <v>-0.12153236459709371</v>
          </cell>
          <cell r="T42">
            <v>300</v>
          </cell>
          <cell r="U42">
            <v>-0.1462720546385885</v>
          </cell>
        </row>
        <row r="43">
          <cell r="B43" t="str">
            <v>Q4:00</v>
          </cell>
          <cell r="C43">
            <v>95</v>
          </cell>
          <cell r="D43">
            <v>-0.14414414414414412</v>
          </cell>
          <cell r="E43">
            <v>89</v>
          </cell>
          <cell r="F43">
            <v>-0.1834862385321101</v>
          </cell>
          <cell r="G43">
            <v>184</v>
          </cell>
          <cell r="H43">
            <v>-0.16363636363636369</v>
          </cell>
          <cell r="I43">
            <v>39</v>
          </cell>
          <cell r="J43">
            <v>-0.57608695652173914</v>
          </cell>
          <cell r="K43">
            <v>46</v>
          </cell>
          <cell r="L43">
            <v>-9.8039215686274495E-2</v>
          </cell>
          <cell r="M43">
            <v>85</v>
          </cell>
          <cell r="N43">
            <v>-0.40559440559440563</v>
          </cell>
          <cell r="P43">
            <v>134</v>
          </cell>
          <cell r="Q43">
            <v>-0.33990147783251234</v>
          </cell>
          <cell r="R43">
            <v>135</v>
          </cell>
          <cell r="S43">
            <v>-0.15625</v>
          </cell>
          <cell r="T43">
            <v>269</v>
          </cell>
          <cell r="U43">
            <v>-0.25895316804407709</v>
          </cell>
        </row>
        <row r="44">
          <cell r="B44">
            <v>2000</v>
          </cell>
          <cell r="C44">
            <v>410.5</v>
          </cell>
          <cell r="D44">
            <v>-8.5746102449888673E-2</v>
          </cell>
          <cell r="E44">
            <v>391.5</v>
          </cell>
          <cell r="F44">
            <v>-5.2975326560232183E-2</v>
          </cell>
          <cell r="G44">
            <v>802</v>
          </cell>
          <cell r="H44">
            <v>-7.0037105751391437E-2</v>
          </cell>
          <cell r="I44">
            <v>248</v>
          </cell>
          <cell r="J44">
            <v>-0.39512195121951221</v>
          </cell>
          <cell r="K44">
            <v>182</v>
          </cell>
          <cell r="L44">
            <v>-6.6666666666666652E-2</v>
          </cell>
          <cell r="M44">
            <v>430</v>
          </cell>
          <cell r="N44">
            <v>-0.28925619834710747</v>
          </cell>
          <cell r="P44">
            <v>658.5</v>
          </cell>
          <cell r="Q44">
            <v>-0.23341094295692666</v>
          </cell>
          <cell r="R44">
            <v>573.5</v>
          </cell>
          <cell r="S44">
            <v>-5.7363576594345767E-2</v>
          </cell>
          <cell r="T44">
            <v>1232</v>
          </cell>
          <cell r="U44">
            <v>-0.16041979010494756</v>
          </cell>
        </row>
        <row r="46">
          <cell r="B46" t="str">
            <v>Q1:01E</v>
          </cell>
          <cell r="C46">
            <v>88</v>
          </cell>
          <cell r="D46">
            <v>-0.17370892018779338</v>
          </cell>
          <cell r="E46">
            <v>94</v>
          </cell>
          <cell r="F46">
            <v>-0.11737089201877937</v>
          </cell>
          <cell r="G46">
            <v>182</v>
          </cell>
          <cell r="H46">
            <v>-0.14553990610328638</v>
          </cell>
          <cell r="I46">
            <v>52</v>
          </cell>
          <cell r="J46">
            <v>-0.17460317460317465</v>
          </cell>
          <cell r="K46">
            <v>40</v>
          </cell>
          <cell r="L46">
            <v>-0.19999999999999996</v>
          </cell>
          <cell r="M46">
            <v>92</v>
          </cell>
          <cell r="N46">
            <v>-0.18584070796460173</v>
          </cell>
          <cell r="P46">
            <v>140</v>
          </cell>
          <cell r="Q46">
            <v>-0.17404129793510326</v>
          </cell>
          <cell r="R46">
            <v>134</v>
          </cell>
          <cell r="S46">
            <v>-0.14376996805111819</v>
          </cell>
          <cell r="T46">
            <v>274</v>
          </cell>
          <cell r="U46">
            <v>-0.1595092024539877</v>
          </cell>
        </row>
        <row r="47">
          <cell r="B47" t="str">
            <v>Q2:01E</v>
          </cell>
          <cell r="C47">
            <v>102</v>
          </cell>
          <cell r="D47">
            <v>-7.2727272727272751E-2</v>
          </cell>
          <cell r="E47">
            <v>90</v>
          </cell>
          <cell r="F47">
            <v>-0.1089108910891089</v>
          </cell>
          <cell r="G47">
            <v>192</v>
          </cell>
          <cell r="H47">
            <v>-9.0047393364928952E-2</v>
          </cell>
          <cell r="I47">
            <v>63</v>
          </cell>
          <cell r="J47">
            <v>-0.19230769230769229</v>
          </cell>
          <cell r="K47">
            <v>40</v>
          </cell>
          <cell r="L47">
            <v>-0.16666666666666663</v>
          </cell>
          <cell r="M47">
            <v>103</v>
          </cell>
          <cell r="N47">
            <v>-0.18253968253968256</v>
          </cell>
          <cell r="P47">
            <v>165</v>
          </cell>
          <cell r="Q47">
            <v>-0.12234042553191493</v>
          </cell>
          <cell r="R47">
            <v>130</v>
          </cell>
          <cell r="S47">
            <v>-0.12751677852348997</v>
          </cell>
          <cell r="T47">
            <v>295</v>
          </cell>
          <cell r="U47">
            <v>-0.12462908011869434</v>
          </cell>
        </row>
        <row r="48">
          <cell r="B48" t="str">
            <v>Q3:01E</v>
          </cell>
          <cell r="C48">
            <v>104</v>
          </cell>
          <cell r="D48">
            <v>5.0505050505050608E-2</v>
          </cell>
          <cell r="E48">
            <v>103</v>
          </cell>
          <cell r="F48">
            <v>8.4210526315789513E-2</v>
          </cell>
          <cell r="G48">
            <v>207</v>
          </cell>
          <cell r="H48">
            <v>6.7010309278350499E-2</v>
          </cell>
          <cell r="I48">
            <v>50</v>
          </cell>
          <cell r="J48">
            <v>-0.26470588235294112</v>
          </cell>
          <cell r="K48">
            <v>41</v>
          </cell>
          <cell r="L48">
            <v>7.8947368421052655E-2</v>
          </cell>
          <cell r="M48">
            <v>91</v>
          </cell>
          <cell r="N48">
            <v>-0.14150943396226412</v>
          </cell>
          <cell r="P48">
            <v>154</v>
          </cell>
          <cell r="Q48">
            <v>-7.7844311377245456E-2</v>
          </cell>
          <cell r="R48">
            <v>144</v>
          </cell>
          <cell r="S48">
            <v>8.2706766917293173E-2</v>
          </cell>
          <cell r="T48">
            <v>298</v>
          </cell>
          <cell r="U48">
            <v>-6.6666666666667096E-3</v>
          </cell>
        </row>
        <row r="49">
          <cell r="B49" t="str">
            <v>Q4:01E</v>
          </cell>
          <cell r="C49">
            <v>106</v>
          </cell>
          <cell r="D49">
            <v>0.11578947368421044</v>
          </cell>
          <cell r="E49">
            <v>108</v>
          </cell>
          <cell r="F49">
            <v>0.21348314606741581</v>
          </cell>
          <cell r="G49">
            <v>214</v>
          </cell>
          <cell r="H49">
            <v>0.16304347826086962</v>
          </cell>
          <cell r="I49">
            <v>55</v>
          </cell>
          <cell r="J49">
            <v>0.41025641025641035</v>
          </cell>
          <cell r="K49">
            <v>41</v>
          </cell>
          <cell r="L49">
            <v>-0.10869565217391308</v>
          </cell>
          <cell r="M49">
            <v>96</v>
          </cell>
          <cell r="N49">
            <v>0.12941176470588234</v>
          </cell>
          <cell r="P49">
            <v>161</v>
          </cell>
          <cell r="Q49">
            <v>0.20149253731343286</v>
          </cell>
          <cell r="R49">
            <v>149</v>
          </cell>
          <cell r="S49">
            <v>0.10370370370370363</v>
          </cell>
          <cell r="T49">
            <v>310</v>
          </cell>
          <cell r="U49">
            <v>0.15241635687732336</v>
          </cell>
        </row>
      </sheetData>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HC"/>
      <sheetName val="CashFlow"/>
      <sheetName val="BalanceSheet"/>
      <sheetName val="E&amp;P"/>
      <sheetName val="Upstream Profile"/>
      <sheetName val="Sheet2"/>
      <sheetName val="E&amp;P_Quarters"/>
      <sheetName val="Consolidated"/>
      <sheetName val="Historical"/>
      <sheetName val="iQ_US_CoreIndustrials"/>
      <sheetName val="iQ_Measure_Validations_Errors"/>
      <sheetName val="Production Drivers"/>
      <sheetName val="HOVENSA"/>
      <sheetName val="R&amp;M"/>
      <sheetName val="E_P"/>
      <sheetName val="EXXONMOBIL"/>
      <sheetName val="Model Introduction"/>
      <sheetName val="Inc.St."/>
      <sheetName val="Detail"/>
      <sheetName val="Model"/>
      <sheetName val="UBS Template"/>
      <sheetName val="Isilon Revenue"/>
      <sheetName val="Isilon Gross Margin"/>
      <sheetName val="Comps_4Q96"/>
      <sheetName val="mult Presentation"/>
      <sheetName val="P"/>
      <sheetName val="Shares"/>
      <sheetName val="Louvicourt"/>
      <sheetName val="DHR"/>
      <sheetName val="Segment Revenue"/>
    </sheetNames>
    <sheetDataSet>
      <sheetData sheetId="0" refreshError="1">
        <row r="1">
          <cell r="A1" t="str">
            <v>AMERADA HESS</v>
          </cell>
        </row>
        <row r="2">
          <cell r="A2" t="str">
            <v>Segment Earnings (After Tax)</v>
          </cell>
        </row>
        <row r="3">
          <cell r="A3" t="str">
            <v>(dollars in millions)</v>
          </cell>
        </row>
        <row r="4">
          <cell r="B4">
            <v>1994</v>
          </cell>
          <cell r="G4">
            <v>1995</v>
          </cell>
          <cell r="L4">
            <v>1996</v>
          </cell>
          <cell r="N4">
            <v>1996</v>
          </cell>
          <cell r="Q4">
            <v>1997</v>
          </cell>
          <cell r="S4">
            <v>1997</v>
          </cell>
          <cell r="V4">
            <v>1998</v>
          </cell>
          <cell r="X4">
            <v>1998</v>
          </cell>
        </row>
        <row r="5">
          <cell r="B5" t="str">
            <v xml:space="preserve">1 Q </v>
          </cell>
          <cell r="C5" t="str">
            <v xml:space="preserve">2 Q </v>
          </cell>
          <cell r="D5" t="str">
            <v xml:space="preserve">3 Q </v>
          </cell>
          <cell r="E5" t="str">
            <v xml:space="preserve">4 Q </v>
          </cell>
          <cell r="F5">
            <v>1994</v>
          </cell>
          <cell r="G5" t="str">
            <v>1Q</v>
          </cell>
          <cell r="H5" t="str">
            <v>2Q</v>
          </cell>
          <cell r="I5" t="str">
            <v>3Q</v>
          </cell>
          <cell r="J5" t="str">
            <v>4Q</v>
          </cell>
          <cell r="K5">
            <v>1995</v>
          </cell>
          <cell r="L5" t="str">
            <v xml:space="preserve">1Q </v>
          </cell>
          <cell r="M5" t="str">
            <v xml:space="preserve">2Q </v>
          </cell>
          <cell r="N5" t="str">
            <v xml:space="preserve">3Q </v>
          </cell>
          <cell r="O5" t="str">
            <v>4Q</v>
          </cell>
          <cell r="P5">
            <v>1996</v>
          </cell>
          <cell r="Q5" t="str">
            <v xml:space="preserve">1Q </v>
          </cell>
          <cell r="R5" t="str">
            <v xml:space="preserve">2Q </v>
          </cell>
          <cell r="S5" t="str">
            <v xml:space="preserve">3Q </v>
          </cell>
          <cell r="T5" t="str">
            <v xml:space="preserve">4Q </v>
          </cell>
          <cell r="U5">
            <v>1997</v>
          </cell>
          <cell r="V5" t="str">
            <v xml:space="preserve">1Q </v>
          </cell>
          <cell r="W5" t="str">
            <v xml:space="preserve">2Q </v>
          </cell>
          <cell r="X5" t="str">
            <v xml:space="preserve">3Q </v>
          </cell>
          <cell r="Y5" t="str">
            <v xml:space="preserve">4Q </v>
          </cell>
          <cell r="Z5">
            <v>1998</v>
          </cell>
        </row>
        <row r="7">
          <cell r="A7" t="str">
            <v>Exploration &amp; Production</v>
          </cell>
          <cell r="B7">
            <v>43.8</v>
          </cell>
          <cell r="C7">
            <v>22.8</v>
          </cell>
          <cell r="D7">
            <v>23.7</v>
          </cell>
          <cell r="E7">
            <v>25.3</v>
          </cell>
          <cell r="F7">
            <v>115.6</v>
          </cell>
          <cell r="G7">
            <v>47.3</v>
          </cell>
          <cell r="H7">
            <v>9.9</v>
          </cell>
          <cell r="I7">
            <v>10</v>
          </cell>
          <cell r="J7">
            <v>52</v>
          </cell>
          <cell r="K7">
            <v>119.19999999999999</v>
          </cell>
          <cell r="L7">
            <v>68</v>
          </cell>
          <cell r="M7">
            <v>31</v>
          </cell>
          <cell r="N7">
            <v>21.6</v>
          </cell>
          <cell r="O7">
            <v>89.3</v>
          </cell>
          <cell r="P7">
            <v>209.89999999999998</v>
          </cell>
          <cell r="Q7">
            <v>96.6</v>
          </cell>
          <cell r="R7">
            <v>64.5</v>
          </cell>
          <cell r="S7">
            <v>18</v>
          </cell>
          <cell r="T7">
            <v>67.400000000000006</v>
          </cell>
          <cell r="U7">
            <v>246.5</v>
          </cell>
          <cell r="V7">
            <v>8.1999999999999993</v>
          </cell>
          <cell r="W7">
            <v>-5.8</v>
          </cell>
          <cell r="X7">
            <v>6</v>
          </cell>
          <cell r="Y7">
            <v>-25.3</v>
          </cell>
          <cell r="Z7">
            <v>-16.900000000000002</v>
          </cell>
        </row>
        <row r="9">
          <cell r="A9" t="str">
            <v>Refining &amp; Marketing</v>
          </cell>
          <cell r="B9">
            <v>76.2</v>
          </cell>
          <cell r="C9">
            <v>8.1</v>
          </cell>
          <cell r="D9">
            <v>-14.3</v>
          </cell>
          <cell r="E9">
            <v>24.6</v>
          </cell>
          <cell r="F9">
            <v>94.6</v>
          </cell>
          <cell r="G9">
            <v>-14.8</v>
          </cell>
          <cell r="H9">
            <v>3</v>
          </cell>
          <cell r="I9">
            <v>-36.799999999999997</v>
          </cell>
          <cell r="J9">
            <v>32</v>
          </cell>
          <cell r="K9">
            <v>-16.599999999999994</v>
          </cell>
          <cell r="L9">
            <v>44</v>
          </cell>
          <cell r="M9">
            <v>35</v>
          </cell>
          <cell r="N9">
            <v>37.1</v>
          </cell>
          <cell r="O9">
            <v>64.599999999999994</v>
          </cell>
          <cell r="P9">
            <v>180.7</v>
          </cell>
          <cell r="Q9">
            <v>-56</v>
          </cell>
          <cell r="R9">
            <v>2.8</v>
          </cell>
          <cell r="S9">
            <v>32.200000000000003</v>
          </cell>
          <cell r="T9">
            <v>-88.9</v>
          </cell>
          <cell r="U9">
            <v>-109.9</v>
          </cell>
          <cell r="V9">
            <v>-33.5</v>
          </cell>
          <cell r="W9">
            <v>18.100000000000001</v>
          </cell>
          <cell r="X9">
            <v>33</v>
          </cell>
          <cell r="Y9">
            <v>-19</v>
          </cell>
          <cell r="Z9">
            <v>-1.3999999999999986</v>
          </cell>
        </row>
        <row r="11">
          <cell r="A11" t="str">
            <v>Corporate</v>
          </cell>
          <cell r="B11">
            <v>-36.299999999999997</v>
          </cell>
          <cell r="C11">
            <v>-47.6</v>
          </cell>
          <cell r="D11">
            <v>-52.5</v>
          </cell>
          <cell r="E11">
            <v>-41.2</v>
          </cell>
          <cell r="F11">
            <v>-177.60000000000002</v>
          </cell>
          <cell r="G11">
            <v>-51.2</v>
          </cell>
          <cell r="H11">
            <v>-53.1</v>
          </cell>
          <cell r="I11">
            <v>-51.9</v>
          </cell>
          <cell r="J11">
            <v>-34.5</v>
          </cell>
          <cell r="K11">
            <v>-190.70000000000002</v>
          </cell>
          <cell r="L11">
            <v>-46</v>
          </cell>
          <cell r="M11">
            <v>-40</v>
          </cell>
          <cell r="N11">
            <v>-32</v>
          </cell>
          <cell r="O11">
            <v>-37.299999999999997</v>
          </cell>
          <cell r="P11">
            <v>-155.30000000000001</v>
          </cell>
          <cell r="Q11">
            <v>-35.5</v>
          </cell>
          <cell r="R11">
            <v>-36.299999999999997</v>
          </cell>
          <cell r="S11">
            <v>-39</v>
          </cell>
          <cell r="T11">
            <v>-23.1</v>
          </cell>
          <cell r="U11">
            <v>-133.9</v>
          </cell>
          <cell r="V11">
            <v>-43.5</v>
          </cell>
          <cell r="W11">
            <v>-34</v>
          </cell>
          <cell r="X11">
            <v>-45</v>
          </cell>
          <cell r="Y11">
            <v>-37.299999999999997</v>
          </cell>
          <cell r="Z11">
            <v>-159.80000000000001</v>
          </cell>
        </row>
        <row r="13">
          <cell r="A13" t="str">
            <v>AT Interest Expense</v>
          </cell>
          <cell r="Z13">
            <v>-99.45</v>
          </cell>
        </row>
        <row r="14">
          <cell r="B14" t="str">
            <v>======</v>
          </cell>
          <cell r="C14" t="str">
            <v>======</v>
          </cell>
          <cell r="D14" t="str">
            <v>======</v>
          </cell>
          <cell r="E14" t="str">
            <v>======</v>
          </cell>
          <cell r="F14" t="str">
            <v>======</v>
          </cell>
          <cell r="G14" t="str">
            <v>======</v>
          </cell>
          <cell r="H14" t="str">
            <v>======</v>
          </cell>
          <cell r="I14" t="str">
            <v>======</v>
          </cell>
          <cell r="J14" t="str">
            <v>======</v>
          </cell>
          <cell r="K14" t="str">
            <v>======</v>
          </cell>
          <cell r="L14" t="str">
            <v>======</v>
          </cell>
          <cell r="M14" t="str">
            <v>======</v>
          </cell>
          <cell r="N14" t="str">
            <v>======</v>
          </cell>
          <cell r="O14" t="str">
            <v>======</v>
          </cell>
          <cell r="P14" t="str">
            <v>======</v>
          </cell>
          <cell r="Q14" t="str">
            <v>======</v>
          </cell>
          <cell r="R14" t="str">
            <v>======</v>
          </cell>
          <cell r="S14" t="str">
            <v>======</v>
          </cell>
          <cell r="T14" t="str">
            <v>======</v>
          </cell>
        </row>
        <row r="15">
          <cell r="A15" t="str">
            <v>Income available to common</v>
          </cell>
          <cell r="B15">
            <v>83.7</v>
          </cell>
          <cell r="C15">
            <v>-16.700000000000003</v>
          </cell>
          <cell r="D15">
            <v>-43.1</v>
          </cell>
          <cell r="E15">
            <v>8.7000000000000028</v>
          </cell>
          <cell r="F15">
            <v>32.599999999999966</v>
          </cell>
          <cell r="G15">
            <v>-18.700000000000003</v>
          </cell>
          <cell r="H15">
            <v>-40.200000000000003</v>
          </cell>
          <cell r="I15">
            <v>-78.699999999999989</v>
          </cell>
          <cell r="J15">
            <v>49.5</v>
          </cell>
          <cell r="K15">
            <v>-88.100000000000023</v>
          </cell>
          <cell r="L15">
            <v>66</v>
          </cell>
          <cell r="M15">
            <v>26</v>
          </cell>
          <cell r="N15">
            <v>26.700000000000003</v>
          </cell>
          <cell r="O15">
            <v>116.59999999999998</v>
          </cell>
          <cell r="P15">
            <v>235.29999999999995</v>
          </cell>
          <cell r="Q15">
            <v>5.0999999999999943</v>
          </cell>
          <cell r="R15">
            <v>31</v>
          </cell>
          <cell r="S15">
            <v>11.200000000000003</v>
          </cell>
          <cell r="T15">
            <v>-44.6</v>
          </cell>
          <cell r="U15">
            <v>2.6999999999999886</v>
          </cell>
          <cell r="V15">
            <v>-68.8</v>
          </cell>
          <cell r="W15">
            <v>-21.7</v>
          </cell>
          <cell r="X15">
            <v>-6</v>
          </cell>
          <cell r="Y15">
            <v>-81.599999999999994</v>
          </cell>
          <cell r="Z15">
            <v>-277.55</v>
          </cell>
        </row>
        <row r="16">
          <cell r="A16" t="str">
            <v xml:space="preserve">Recurring EPS </v>
          </cell>
          <cell r="B16">
            <v>0.9</v>
          </cell>
          <cell r="C16">
            <v>-0.1795698924731183</v>
          </cell>
          <cell r="D16">
            <v>-0.46344086021505376</v>
          </cell>
          <cell r="E16">
            <v>9.3548387096774224E-2</v>
          </cell>
          <cell r="F16">
            <v>0.35053763440860181</v>
          </cell>
          <cell r="G16">
            <v>-0.20107526881720433</v>
          </cell>
          <cell r="H16">
            <v>-0.43225806451612908</v>
          </cell>
          <cell r="I16">
            <v>-0.84623655913978479</v>
          </cell>
          <cell r="J16">
            <v>0.532258064516129</v>
          </cell>
          <cell r="K16">
            <v>-0.94731182795698954</v>
          </cell>
          <cell r="L16">
            <v>0.70967741935483875</v>
          </cell>
          <cell r="M16">
            <v>0.27956989247311825</v>
          </cell>
          <cell r="N16">
            <v>0.2870967741935484</v>
          </cell>
          <cell r="O16">
            <v>1.2510729613733904</v>
          </cell>
          <cell r="P16">
            <v>2.5287479849543253</v>
          </cell>
          <cell r="Q16">
            <v>5.4838709677419294E-2</v>
          </cell>
          <cell r="R16">
            <v>0.33586132177681477</v>
          </cell>
          <cell r="S16">
            <v>0.12134344528710729</v>
          </cell>
          <cell r="T16">
            <v>-0.48320693391115932</v>
          </cell>
          <cell r="U16">
            <v>2.9197080291970677E-2</v>
          </cell>
          <cell r="V16">
            <v>-0.7635960044395117</v>
          </cell>
          <cell r="W16">
            <v>-0.24137931034482757</v>
          </cell>
          <cell r="X16">
            <v>-6.7189249720044794E-2</v>
          </cell>
          <cell r="Y16">
            <v>-0.91582491582491588</v>
          </cell>
          <cell r="Z16">
            <v>-3.0976562500000004</v>
          </cell>
        </row>
        <row r="17">
          <cell r="A17" t="str">
            <v>Special Items</v>
          </cell>
          <cell r="B17">
            <v>0</v>
          </cell>
          <cell r="C17">
            <v>0</v>
          </cell>
          <cell r="D17">
            <v>41.2</v>
          </cell>
          <cell r="E17">
            <v>0</v>
          </cell>
          <cell r="F17">
            <v>41</v>
          </cell>
          <cell r="G17">
            <v>43.9</v>
          </cell>
          <cell r="H17">
            <v>0</v>
          </cell>
          <cell r="I17">
            <v>-25.9</v>
          </cell>
          <cell r="J17">
            <v>-324</v>
          </cell>
          <cell r="K17">
            <v>-306</v>
          </cell>
          <cell r="M17">
            <v>350</v>
          </cell>
          <cell r="N17">
            <v>71.099999999999994</v>
          </cell>
          <cell r="O17">
            <v>3.2</v>
          </cell>
          <cell r="P17">
            <v>424.3</v>
          </cell>
          <cell r="R17">
            <v>10.7</v>
          </cell>
          <cell r="T17">
            <v>-16.8</v>
          </cell>
          <cell r="U17">
            <v>-6.1000000000000014</v>
          </cell>
          <cell r="V17">
            <v>56.2</v>
          </cell>
          <cell r="Y17">
            <v>-336</v>
          </cell>
          <cell r="Z17">
            <v>-181</v>
          </cell>
        </row>
        <row r="18">
          <cell r="A18" t="str">
            <v>Special Items</v>
          </cell>
          <cell r="B18">
            <v>0</v>
          </cell>
          <cell r="C18">
            <v>0</v>
          </cell>
          <cell r="D18">
            <v>41.2</v>
          </cell>
          <cell r="E18">
            <v>0</v>
          </cell>
          <cell r="F18">
            <v>41</v>
          </cell>
          <cell r="G18">
            <v>43.9</v>
          </cell>
          <cell r="H18">
            <v>0</v>
          </cell>
          <cell r="I18">
            <v>-25.9</v>
          </cell>
          <cell r="J18">
            <v>-324</v>
          </cell>
          <cell r="K18">
            <v>-306</v>
          </cell>
          <cell r="L18">
            <v>66</v>
          </cell>
          <cell r="M18">
            <v>350</v>
          </cell>
          <cell r="N18">
            <v>71.099999999999994</v>
          </cell>
          <cell r="O18">
            <v>3.2</v>
          </cell>
          <cell r="P18">
            <v>424.3</v>
          </cell>
          <cell r="Q18">
            <v>5.0999999999999943</v>
          </cell>
          <cell r="R18">
            <v>10.7</v>
          </cell>
          <cell r="S18">
            <v>11.200000000000003</v>
          </cell>
          <cell r="T18">
            <v>-16.8</v>
          </cell>
          <cell r="U18">
            <v>-6.1000000000000014</v>
          </cell>
          <cell r="V18">
            <v>56.2</v>
          </cell>
          <cell r="W18">
            <v>-21.7</v>
          </cell>
          <cell r="X18">
            <v>-6</v>
          </cell>
          <cell r="Y18">
            <v>-336</v>
          </cell>
          <cell r="Z18">
            <v>-181</v>
          </cell>
        </row>
        <row r="19">
          <cell r="A19" t="str">
            <v>GAAP Net Income before extra-ordinary items</v>
          </cell>
          <cell r="B19">
            <v>83.7</v>
          </cell>
          <cell r="C19">
            <v>-16.700000000000003</v>
          </cell>
          <cell r="D19">
            <v>-1.8999999999999986</v>
          </cell>
          <cell r="E19">
            <v>8.7000000000000028</v>
          </cell>
          <cell r="F19">
            <v>73.599999999999966</v>
          </cell>
          <cell r="G19">
            <v>25.199999999999996</v>
          </cell>
          <cell r="H19">
            <v>-40.200000000000003</v>
          </cell>
          <cell r="I19">
            <v>-104.6</v>
          </cell>
          <cell r="J19">
            <v>-274.5</v>
          </cell>
          <cell r="K19">
            <v>-394.1</v>
          </cell>
          <cell r="L19">
            <v>66</v>
          </cell>
          <cell r="M19">
            <v>376</v>
          </cell>
          <cell r="N19">
            <v>97.8</v>
          </cell>
          <cell r="O19">
            <v>119.79999999999998</v>
          </cell>
          <cell r="P19">
            <v>659.59999999999991</v>
          </cell>
          <cell r="Q19">
            <v>5.0999999999999943</v>
          </cell>
          <cell r="R19">
            <v>41.7</v>
          </cell>
          <cell r="S19">
            <v>11.200000000000003</v>
          </cell>
          <cell r="T19">
            <v>-61.400000000000006</v>
          </cell>
          <cell r="U19">
            <v>-3.4000000000000128</v>
          </cell>
          <cell r="V19">
            <v>-12.599999999999994</v>
          </cell>
          <cell r="W19">
            <v>-21.7</v>
          </cell>
          <cell r="X19">
            <v>-6</v>
          </cell>
          <cell r="Y19">
            <v>-417.6</v>
          </cell>
          <cell r="Z19">
            <v>-458.55</v>
          </cell>
        </row>
        <row r="20">
          <cell r="A20" t="str">
            <v>GAAP EPS</v>
          </cell>
          <cell r="B20">
            <v>0.9</v>
          </cell>
          <cell r="C20">
            <v>-0.1795698924731183</v>
          </cell>
          <cell r="D20">
            <v>-2.0430107526881704E-2</v>
          </cell>
          <cell r="E20">
            <v>9.3548387096774224E-2</v>
          </cell>
          <cell r="F20">
            <v>0.79139784946236524</v>
          </cell>
          <cell r="G20">
            <v>0.27096774193548384</v>
          </cell>
          <cell r="H20">
            <v>-0.43225806451612908</v>
          </cell>
          <cell r="I20">
            <v>-1.1247311827956989</v>
          </cell>
          <cell r="J20">
            <v>-2.9516129032258065</v>
          </cell>
          <cell r="K20">
            <v>-4.2376344086021511</v>
          </cell>
          <cell r="L20">
            <v>0.70967741935483875</v>
          </cell>
          <cell r="M20">
            <v>4.043010752688172</v>
          </cell>
          <cell r="N20">
            <v>1.0516129032258064</v>
          </cell>
          <cell r="O20">
            <v>1.2854077253218883</v>
          </cell>
          <cell r="P20">
            <v>7.0886620096722188</v>
          </cell>
          <cell r="Q20">
            <v>5.4838709677419294E-2</v>
          </cell>
          <cell r="R20">
            <v>0.45178764897074758</v>
          </cell>
          <cell r="S20">
            <v>0.12134344528710729</v>
          </cell>
          <cell r="T20">
            <v>-0.66522210184182018</v>
          </cell>
          <cell r="U20">
            <v>-3.6766693701000407E-2</v>
          </cell>
          <cell r="V20">
            <v>-0.13984461709211982</v>
          </cell>
          <cell r="W20">
            <v>-0.24137931034482757</v>
          </cell>
          <cell r="X20">
            <v>-6.7189249720044794E-2</v>
          </cell>
          <cell r="Y20">
            <v>-4.6868686868686877</v>
          </cell>
          <cell r="Z20">
            <v>-5.1177455357142865</v>
          </cell>
        </row>
        <row r="21">
          <cell r="A21" t="str">
            <v>Income/(loss) from discontinued ops. (excluded from above)</v>
          </cell>
        </row>
        <row r="22">
          <cell r="A22" t="str">
            <v>Gain/(loss) on sale of discontinued operations</v>
          </cell>
        </row>
        <row r="23">
          <cell r="A23" t="str">
            <v>Extraordinary item</v>
          </cell>
          <cell r="Z23">
            <v>-458.55</v>
          </cell>
        </row>
        <row r="24">
          <cell r="A24" t="str">
            <v>Reported Net Income</v>
          </cell>
          <cell r="B24">
            <v>93</v>
          </cell>
          <cell r="C24">
            <v>93</v>
          </cell>
          <cell r="D24">
            <v>93</v>
          </cell>
          <cell r="E24">
            <v>93</v>
          </cell>
          <cell r="F24">
            <v>93</v>
          </cell>
          <cell r="G24">
            <v>93</v>
          </cell>
          <cell r="H24">
            <v>93</v>
          </cell>
          <cell r="I24">
            <v>93</v>
          </cell>
          <cell r="J24">
            <v>93</v>
          </cell>
          <cell r="K24">
            <v>93</v>
          </cell>
          <cell r="L24">
            <v>93</v>
          </cell>
          <cell r="M24">
            <v>93</v>
          </cell>
          <cell r="N24">
            <v>93</v>
          </cell>
          <cell r="O24">
            <v>93.2</v>
          </cell>
          <cell r="P24">
            <v>93.05</v>
          </cell>
          <cell r="Q24">
            <v>93</v>
          </cell>
          <cell r="R24">
            <v>92.3</v>
          </cell>
          <cell r="S24">
            <v>92.3</v>
          </cell>
          <cell r="T24">
            <v>92.3</v>
          </cell>
          <cell r="U24">
            <v>92.475000000000009</v>
          </cell>
          <cell r="V24">
            <v>90.1</v>
          </cell>
          <cell r="W24">
            <v>89.9</v>
          </cell>
          <cell r="X24">
            <v>89.3</v>
          </cell>
          <cell r="Y24">
            <v>89.1</v>
          </cell>
          <cell r="Z24">
            <v>-458.55</v>
          </cell>
        </row>
        <row r="25">
          <cell r="A25" t="str">
            <v>Average Shares Outstanding (millions)</v>
          </cell>
          <cell r="B25">
            <v>93</v>
          </cell>
          <cell r="C25">
            <v>93</v>
          </cell>
          <cell r="D25">
            <v>93</v>
          </cell>
          <cell r="E25">
            <v>93</v>
          </cell>
          <cell r="F25">
            <v>93</v>
          </cell>
          <cell r="G25">
            <v>93</v>
          </cell>
          <cell r="H25">
            <v>93</v>
          </cell>
          <cell r="I25">
            <v>93</v>
          </cell>
          <cell r="J25">
            <v>93</v>
          </cell>
          <cell r="K25">
            <v>93</v>
          </cell>
          <cell r="L25">
            <v>93</v>
          </cell>
          <cell r="M25">
            <v>93</v>
          </cell>
          <cell r="N25">
            <v>93</v>
          </cell>
          <cell r="O25">
            <v>93.2</v>
          </cell>
          <cell r="P25">
            <v>93.05</v>
          </cell>
          <cell r="Q25">
            <v>93</v>
          </cell>
          <cell r="R25">
            <v>92.3</v>
          </cell>
          <cell r="S25">
            <v>92.3</v>
          </cell>
          <cell r="T25">
            <v>92.3</v>
          </cell>
          <cell r="U25">
            <v>92.475000000000009</v>
          </cell>
          <cell r="V25">
            <v>90.1</v>
          </cell>
          <cell r="W25">
            <v>89.9</v>
          </cell>
          <cell r="X25">
            <v>89.3</v>
          </cell>
          <cell r="Y25">
            <v>89.1</v>
          </cell>
          <cell r="Z25">
            <v>89.6</v>
          </cell>
        </row>
        <row r="26">
          <cell r="A26">
            <v>38741</v>
          </cell>
        </row>
        <row r="27">
          <cell r="A27">
            <v>38268</v>
          </cell>
        </row>
      </sheetData>
      <sheetData sheetId="1" refreshError="1"/>
      <sheetData sheetId="2" refreshError="1">
        <row r="1">
          <cell r="A1" t="str">
            <v>AMERADA HESS</v>
          </cell>
        </row>
        <row r="75">
          <cell r="A75" t="str">
            <v>Capital Expenditures</v>
          </cell>
          <cell r="E75">
            <v>1461</v>
          </cell>
          <cell r="F75">
            <v>1712</v>
          </cell>
          <cell r="G75">
            <v>1558</v>
          </cell>
          <cell r="H75">
            <v>1348</v>
          </cell>
          <cell r="I75">
            <v>596</v>
          </cell>
          <cell r="J75">
            <v>692</v>
          </cell>
          <cell r="K75">
            <v>861.3</v>
          </cell>
          <cell r="L75">
            <v>1351</v>
          </cell>
          <cell r="M75">
            <v>1441.9380000000001</v>
          </cell>
          <cell r="N75">
            <v>797</v>
          </cell>
          <cell r="O75">
            <v>1010</v>
          </cell>
          <cell r="P75">
            <v>1581</v>
          </cell>
          <cell r="Q75">
            <v>1534</v>
          </cell>
          <cell r="R75">
            <v>1358</v>
          </cell>
          <cell r="S75">
            <v>1500</v>
          </cell>
          <cell r="T75">
            <v>1500</v>
          </cell>
          <cell r="U75">
            <v>1500</v>
          </cell>
          <cell r="V75">
            <v>1500</v>
          </cell>
          <cell r="W75">
            <v>1500</v>
          </cell>
        </row>
        <row r="76">
          <cell r="B76" t="str">
            <v>Exploration and production</v>
          </cell>
          <cell r="E76">
            <v>1265</v>
          </cell>
          <cell r="F76">
            <v>1293</v>
          </cell>
          <cell r="G76">
            <v>916</v>
          </cell>
          <cell r="H76">
            <v>755</v>
          </cell>
          <cell r="I76">
            <v>531</v>
          </cell>
          <cell r="J76">
            <v>626</v>
          </cell>
          <cell r="K76">
            <v>788.3</v>
          </cell>
          <cell r="L76">
            <v>1158</v>
          </cell>
          <cell r="M76">
            <v>1307</v>
          </cell>
          <cell r="N76">
            <v>727</v>
          </cell>
          <cell r="O76">
            <v>868</v>
          </cell>
          <cell r="P76">
            <v>1421</v>
          </cell>
          <cell r="Q76">
            <v>1404</v>
          </cell>
          <cell r="R76">
            <v>1286</v>
          </cell>
          <cell r="S76">
            <v>1400</v>
          </cell>
          <cell r="T76">
            <v>1400</v>
          </cell>
          <cell r="U76">
            <v>1400</v>
          </cell>
          <cell r="V76">
            <v>1400</v>
          </cell>
          <cell r="W76">
            <v>1400</v>
          </cell>
        </row>
        <row r="79">
          <cell r="B79" t="str">
            <v>Refining and Marketing</v>
          </cell>
          <cell r="E79">
            <v>182</v>
          </cell>
          <cell r="F79">
            <v>410</v>
          </cell>
          <cell r="G79">
            <v>639</v>
          </cell>
          <cell r="H79">
            <v>591</v>
          </cell>
          <cell r="I79">
            <v>62</v>
          </cell>
          <cell r="J79">
            <v>63</v>
          </cell>
          <cell r="K79">
            <v>68</v>
          </cell>
          <cell r="L79">
            <v>188</v>
          </cell>
          <cell r="M79">
            <v>132</v>
          </cell>
          <cell r="N79">
            <v>70</v>
          </cell>
          <cell r="O79">
            <v>142</v>
          </cell>
          <cell r="P79">
            <v>160</v>
          </cell>
          <cell r="Q79">
            <v>130</v>
          </cell>
          <cell r="R79">
            <v>66</v>
          </cell>
          <cell r="S79">
            <v>100</v>
          </cell>
          <cell r="T79">
            <v>100</v>
          </cell>
          <cell r="U79">
            <v>100</v>
          </cell>
          <cell r="V79">
            <v>100</v>
          </cell>
          <cell r="W79">
            <v>100</v>
          </cell>
        </row>
        <row r="82">
          <cell r="B82" t="str">
            <v>Chemicals</v>
          </cell>
          <cell r="E82">
            <v>0</v>
          </cell>
          <cell r="F82">
            <v>0</v>
          </cell>
          <cell r="G82">
            <v>0</v>
          </cell>
          <cell r="H82">
            <v>0</v>
          </cell>
          <cell r="I82">
            <v>0</v>
          </cell>
          <cell r="J82">
            <v>0</v>
          </cell>
          <cell r="K82">
            <v>0</v>
          </cell>
          <cell r="L82">
            <v>0</v>
          </cell>
          <cell r="M82">
            <v>0</v>
          </cell>
          <cell r="N82">
            <v>0</v>
          </cell>
          <cell r="O82">
            <v>0</v>
          </cell>
        </row>
        <row r="85">
          <cell r="B85" t="str">
            <v>Other</v>
          </cell>
          <cell r="E85">
            <v>14</v>
          </cell>
          <cell r="F85">
            <v>9</v>
          </cell>
          <cell r="G85">
            <v>3</v>
          </cell>
          <cell r="H85">
            <v>2</v>
          </cell>
          <cell r="I85">
            <v>3</v>
          </cell>
          <cell r="J85">
            <v>3</v>
          </cell>
          <cell r="K85">
            <v>5</v>
          </cell>
          <cell r="L85">
            <v>5</v>
          </cell>
          <cell r="M85">
            <v>2.9380000000000002</v>
          </cell>
          <cell r="N85">
            <v>0</v>
          </cell>
          <cell r="O85">
            <v>0</v>
          </cell>
          <cell r="R85">
            <v>6</v>
          </cell>
        </row>
      </sheetData>
      <sheetData sheetId="3" refreshError="1">
        <row r="4">
          <cell r="P4">
            <v>49.5</v>
          </cell>
        </row>
        <row r="5">
          <cell r="P5">
            <v>156.76000000000002</v>
          </cell>
        </row>
        <row r="6">
          <cell r="P6">
            <v>75.626666666666665</v>
          </cell>
        </row>
        <row r="24">
          <cell r="P24">
            <v>243.45</v>
          </cell>
        </row>
        <row r="25">
          <cell r="P25">
            <v>578.35</v>
          </cell>
        </row>
        <row r="26">
          <cell r="P26">
            <v>339.84166666666664</v>
          </cell>
        </row>
        <row r="224">
          <cell r="P224">
            <v>-209.26388359062321</v>
          </cell>
        </row>
        <row r="230">
          <cell r="P230">
            <v>173.08615748060186</v>
          </cell>
        </row>
        <row r="235">
          <cell r="P235">
            <v>5.7200533377194018</v>
          </cell>
        </row>
        <row r="237">
          <cell r="P237">
            <v>2.3547539463261011</v>
          </cell>
        </row>
        <row r="331">
          <cell r="P331">
            <v>6.300231976720239</v>
          </cell>
        </row>
        <row r="333">
          <cell r="P333">
            <v>1.068038456642953</v>
          </cell>
        </row>
        <row r="358">
          <cell r="P358">
            <v>-939.93731090801305</v>
          </cell>
        </row>
        <row r="364">
          <cell r="P364">
            <v>792.82196715614464</v>
          </cell>
        </row>
        <row r="369">
          <cell r="P369">
            <v>6.1711219209427846</v>
          </cell>
        </row>
        <row r="371">
          <cell r="P371">
            <v>1.3543776933456455</v>
          </cell>
        </row>
        <row r="378">
          <cell r="J378">
            <v>-0.17232778168047297</v>
          </cell>
          <cell r="K378">
            <v>3.1793375312274179</v>
          </cell>
          <cell r="L378">
            <v>6.481886118998152</v>
          </cell>
          <cell r="M378">
            <v>5.5775701249426239</v>
          </cell>
          <cell r="N378">
            <v>4.2852800518764687</v>
          </cell>
          <cell r="O378">
            <v>2.9242248599931422</v>
          </cell>
          <cell r="P378">
            <v>6.3915499232779549</v>
          </cell>
          <cell r="Q378">
            <v>5.222162310082699</v>
          </cell>
          <cell r="R378">
            <v>5.9985344090672603</v>
          </cell>
          <cell r="S378">
            <v>6.0865266844187591</v>
          </cell>
          <cell r="T378">
            <v>6.165940113274857</v>
          </cell>
        </row>
        <row r="379">
          <cell r="J379">
            <v>6.4929026689741365</v>
          </cell>
          <cell r="K379">
            <v>8.6266510409013542</v>
          </cell>
          <cell r="L379">
            <v>12.582915652473249</v>
          </cell>
          <cell r="M379">
            <v>12.873259246470065</v>
          </cell>
          <cell r="N379">
            <v>13.179257518035179</v>
          </cell>
          <cell r="O379">
            <v>11.924665697911733</v>
          </cell>
          <cell r="P379">
            <v>15.799132443674175</v>
          </cell>
          <cell r="Q379">
            <v>14.544608023456462</v>
          </cell>
          <cell r="R379">
            <v>15.260996947644324</v>
          </cell>
          <cell r="S379">
            <v>15.290169529787848</v>
          </cell>
          <cell r="T379">
            <v>15.367621343131614</v>
          </cell>
        </row>
        <row r="393">
          <cell r="J393">
            <v>-5.296905492054642E-3</v>
          </cell>
          <cell r="K393">
            <v>0.11075102155840497</v>
          </cell>
          <cell r="L393">
            <v>0.2527488219334571</v>
          </cell>
          <cell r="M393">
            <v>0.16382189239332096</v>
          </cell>
          <cell r="N393">
            <v>0.10484122852680895</v>
          </cell>
          <cell r="O393">
            <v>6.6354999245965912E-2</v>
          </cell>
          <cell r="P393">
            <v>0.10983147808247258</v>
          </cell>
          <cell r="Q393">
            <v>8.6958417494516493E-2</v>
          </cell>
          <cell r="R393">
            <v>9.9648053892027799E-2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_Model_Summary"/>
      <sheetName val="RPCWORK"/>
      <sheetName val="Sheet1"/>
      <sheetName val="2012"/>
      <sheetName val="Pro Forma"/>
      <sheetName val="Air Canada"/>
      <sheetName val="Air France"/>
      <sheetName val="AirTran"/>
      <sheetName val="Alaska"/>
      <sheetName val="Alitalia"/>
      <sheetName val="American"/>
      <sheetName val="America West"/>
      <sheetName val="Atlantic Coast"/>
      <sheetName val="British Airways"/>
      <sheetName val="Cathay Pacific"/>
      <sheetName val="China Southern--JUNK"/>
      <sheetName val="Continental"/>
      <sheetName val="Delta"/>
      <sheetName val="Finnair"/>
      <sheetName val="ROIC Trees"/>
      <sheetName val="Frontier"/>
      <sheetName val="Operating Leases"/>
      <sheetName val="Japan Airlines"/>
      <sheetName val="KLM"/>
      <sheetName val="Korean Air"/>
      <sheetName val="LAN Chile--JUNK"/>
      <sheetName val="Lufthansa"/>
      <sheetName val="Malaysia--JUNK"/>
      <sheetName val="Northwest"/>
      <sheetName val="Qantas"/>
      <sheetName val="Ryanair"/>
      <sheetName val="SAS--JUNK"/>
      <sheetName val="Singapore"/>
      <sheetName val="SkyWest"/>
      <sheetName val="Southwest"/>
      <sheetName val="Thai"/>
      <sheetName val="United"/>
      <sheetName val="US Airways"/>
      <sheetName val="Virgin Express"/>
      <sheetName val="IMS"/>
      <sheetName val="List"/>
      <sheetName val="FREUDSTD"/>
      <sheetName val="Instructions"/>
    </sheetNames>
    <sheetDataSet>
      <sheetData sheetId="0" refreshError="1">
        <row r="4">
          <cell r="B4" t="str">
            <v>RPCX</v>
          </cell>
        </row>
        <row r="20">
          <cell r="B20">
            <v>-0.46657941365074312</v>
          </cell>
          <cell r="F20">
            <v>5.620910601078026E-2</v>
          </cell>
          <cell r="K20">
            <v>0.4475299313015873</v>
          </cell>
        </row>
        <row r="23">
          <cell r="B23" t="e">
            <v>#REF!</v>
          </cell>
          <cell r="F23" t="e">
            <v>#REF!</v>
          </cell>
          <cell r="K23" t="e">
            <v>#REF!</v>
          </cell>
        </row>
        <row r="25">
          <cell r="B25" t="str">
            <v>nil</v>
          </cell>
          <cell r="F25" t="str">
            <v>nil</v>
          </cell>
          <cell r="K25" t="str">
            <v>nil</v>
          </cell>
        </row>
        <row r="27">
          <cell r="B27">
            <v>0.25</v>
          </cell>
        </row>
        <row r="29">
          <cell r="B29">
            <v>0.04</v>
          </cell>
        </row>
      </sheetData>
      <sheetData sheetId="1" refreshError="1">
        <row r="29">
          <cell r="C29" t="str">
            <v xml:space="preserve">Other Products </v>
          </cell>
          <cell r="D29">
            <v>0</v>
          </cell>
        </row>
        <row r="30">
          <cell r="D30" t="str">
            <v>====</v>
          </cell>
        </row>
        <row r="31">
          <cell r="C31" t="str">
            <v>TOTAL REVENUES</v>
          </cell>
          <cell r="D31">
            <v>98.075000000000003</v>
          </cell>
        </row>
        <row r="32">
          <cell r="C32" t="str">
            <v>(Fiscal Yr ends Dec)</v>
          </cell>
          <cell r="D32" t="str">
            <v>1996</v>
          </cell>
        </row>
        <row r="34">
          <cell r="C34" t="str">
            <v>Total Revenues</v>
          </cell>
          <cell r="D34">
            <v>98.075000000000003</v>
          </cell>
        </row>
        <row r="35">
          <cell r="C35" t="str">
            <v>Other</v>
          </cell>
          <cell r="D35">
            <v>3.5999999999999997E-2</v>
          </cell>
        </row>
        <row r="36">
          <cell r="C36" t="str">
            <v>TOTAL REVENUE</v>
          </cell>
          <cell r="D36">
            <v>98.075000000000003</v>
          </cell>
        </row>
        <row r="38">
          <cell r="C38" t="str">
            <v>Cost of Sales</v>
          </cell>
          <cell r="D38">
            <v>49.753</v>
          </cell>
        </row>
        <row r="39">
          <cell r="C39" t="str">
            <v>New Drugs</v>
          </cell>
        </row>
        <row r="40">
          <cell r="C40" t="str">
            <v xml:space="preserve">   Net Cost</v>
          </cell>
        </row>
        <row r="41">
          <cell r="C41" t="str">
            <v>GROSS PROFIT</v>
          </cell>
          <cell r="D41">
            <v>48.322000000000003</v>
          </cell>
        </row>
        <row r="42">
          <cell r="A42" t="str">
            <v xml:space="preserve"> </v>
          </cell>
        </row>
        <row r="43">
          <cell r="C43" t="str">
            <v xml:space="preserve">S, G &amp; A </v>
          </cell>
          <cell r="D43">
            <v>57.238999999999997</v>
          </cell>
        </row>
        <row r="44">
          <cell r="C44" t="str">
            <v>R &amp; D</v>
          </cell>
          <cell r="D44">
            <v>4.008</v>
          </cell>
        </row>
        <row r="45">
          <cell r="C45" t="str">
            <v>Operating Expense</v>
          </cell>
          <cell r="D45">
            <v>61.247</v>
          </cell>
        </row>
        <row r="46">
          <cell r="D46" t="str">
            <v>--------</v>
          </cell>
        </row>
        <row r="47">
          <cell r="C47" t="str">
            <v>OPERATING INCOME</v>
          </cell>
          <cell r="D47">
            <v>-12.924999999999997</v>
          </cell>
        </row>
        <row r="49">
          <cell r="C49" t="str">
            <v>Interest  Income</v>
          </cell>
          <cell r="D49">
            <v>2.907</v>
          </cell>
        </row>
        <row r="50">
          <cell r="C50" t="str">
            <v>Interest Expense</v>
          </cell>
          <cell r="D50">
            <v>-1.75</v>
          </cell>
        </row>
        <row r="51">
          <cell r="C51" t="str">
            <v>Other Income</v>
          </cell>
          <cell r="D51">
            <v>0.187</v>
          </cell>
        </row>
        <row r="52">
          <cell r="C52" t="str">
            <v>NON-OPERATING INCOME</v>
          </cell>
          <cell r="D52">
            <v>1.3440000000000001</v>
          </cell>
        </row>
        <row r="54">
          <cell r="C54" t="str">
            <v>PRE-TAX INCOME</v>
          </cell>
          <cell r="D54">
            <v>-11.580999999999998</v>
          </cell>
        </row>
        <row r="55">
          <cell r="C55" t="str">
            <v>Tax Rate</v>
          </cell>
          <cell r="D55">
            <v>0.22916846559019086</v>
          </cell>
        </row>
        <row r="56">
          <cell r="C56" t="str">
            <v>Taxes</v>
          </cell>
          <cell r="D56">
            <v>-2.6539999999999999</v>
          </cell>
        </row>
        <row r="57">
          <cell r="D57" t="str">
            <v>--------</v>
          </cell>
        </row>
        <row r="58">
          <cell r="C58" t="str">
            <v>NET INCOME</v>
          </cell>
          <cell r="D58">
            <v>-8.9269999999999978</v>
          </cell>
        </row>
        <row r="61">
          <cell r="C61" t="str">
            <v>AVG. SHARES OUTST</v>
          </cell>
          <cell r="D61">
            <v>19.132863</v>
          </cell>
        </row>
        <row r="62">
          <cell r="C62" t="str">
            <v>EARNINGS PER SHARE</v>
          </cell>
          <cell r="D62">
            <v>-0.46657941365074312</v>
          </cell>
        </row>
        <row r="65">
          <cell r="C65" t="str">
            <v>Percentage Change</v>
          </cell>
          <cell r="D65">
            <v>1996</v>
          </cell>
        </row>
        <row r="66">
          <cell r="C66" t="str">
            <v>Total Revenue</v>
          </cell>
          <cell r="D66">
            <v>-0.13502957849541997</v>
          </cell>
        </row>
        <row r="67">
          <cell r="C67" t="str">
            <v>Cost of Sales</v>
          </cell>
          <cell r="D67">
            <v>-5.8955929638736478E-2</v>
          </cell>
        </row>
        <row r="68">
          <cell r="C68" t="str">
            <v>GROSS PROFIT</v>
          </cell>
          <cell r="D68">
            <v>-0.20144657099922392</v>
          </cell>
        </row>
        <row r="69">
          <cell r="C69" t="str">
            <v>SG&amp;A</v>
          </cell>
          <cell r="D69">
            <v>0.20310660837396999</v>
          </cell>
        </row>
        <row r="70">
          <cell r="C70" t="str">
            <v>R&amp;D</v>
          </cell>
          <cell r="D70">
            <v>-0.34381139489194495</v>
          </cell>
        </row>
        <row r="71">
          <cell r="C71" t="str">
            <v>Operating Expenses</v>
          </cell>
          <cell r="D71">
            <v>0.14087996423515392</v>
          </cell>
        </row>
        <row r="72">
          <cell r="C72" t="str">
            <v>OPERATING INCOME</v>
          </cell>
          <cell r="D72" t="str">
            <v xml:space="preserve">     nm</v>
          </cell>
        </row>
        <row r="73">
          <cell r="C73" t="str">
            <v>PRETAX INCOME</v>
          </cell>
          <cell r="D73" t="str">
            <v xml:space="preserve">     nm</v>
          </cell>
        </row>
        <row r="74">
          <cell r="C74" t="str">
            <v>NET INCOME</v>
          </cell>
          <cell r="D74" t="str">
            <v xml:space="preserve">     nm</v>
          </cell>
        </row>
        <row r="75">
          <cell r="C75" t="str">
            <v>EPS</v>
          </cell>
          <cell r="D75" t="str">
            <v xml:space="preserve">     nm</v>
          </cell>
        </row>
        <row r="77">
          <cell r="C77" t="str">
            <v>*  Taxes primarily from foreign income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heetNames>
    <sheetDataSet>
      <sheetData sheetId="0" refreshError="1">
        <row r="1">
          <cell r="A1" t="str">
            <v>McDonald's Corp</v>
          </cell>
        </row>
        <row r="5">
          <cell r="A5" t="str">
            <v>Systemwide Restaurants</v>
          </cell>
          <cell r="E5" t="str">
            <v>1997A</v>
          </cell>
          <cell r="I5" t="str">
            <v>1997A</v>
          </cell>
          <cell r="K5" t="str">
            <v>1998A</v>
          </cell>
          <cell r="O5" t="str">
            <v>1998A</v>
          </cell>
          <cell r="Q5" t="str">
            <v>1999A</v>
          </cell>
          <cell r="U5" t="str">
            <v>1999A</v>
          </cell>
          <cell r="W5" t="str">
            <v>2000E</v>
          </cell>
          <cell r="AA5" t="str">
            <v>2000E</v>
          </cell>
          <cell r="AC5" t="str">
            <v>2001E</v>
          </cell>
          <cell r="AG5" t="str">
            <v>2001E</v>
          </cell>
        </row>
        <row r="6">
          <cell r="E6" t="str">
            <v>Q1</v>
          </cell>
          <cell r="F6" t="str">
            <v>Q2</v>
          </cell>
          <cell r="G6" t="str">
            <v>Q3</v>
          </cell>
          <cell r="H6" t="str">
            <v>Q4</v>
          </cell>
          <cell r="I6" t="str">
            <v>FY</v>
          </cell>
          <cell r="K6" t="str">
            <v>Q1</v>
          </cell>
          <cell r="L6" t="str">
            <v>Q2</v>
          </cell>
          <cell r="M6" t="str">
            <v>Q3</v>
          </cell>
          <cell r="N6" t="str">
            <v>Q4</v>
          </cell>
          <cell r="O6" t="str">
            <v>FY</v>
          </cell>
          <cell r="Q6" t="str">
            <v>Q1</v>
          </cell>
          <cell r="R6" t="str">
            <v>Q2</v>
          </cell>
          <cell r="S6" t="str">
            <v>Q3</v>
          </cell>
          <cell r="T6" t="str">
            <v>Q4</v>
          </cell>
          <cell r="U6" t="str">
            <v>FY</v>
          </cell>
          <cell r="W6" t="str">
            <v>Q1A</v>
          </cell>
          <cell r="X6" t="str">
            <v>Q2A</v>
          </cell>
          <cell r="Y6" t="str">
            <v>Q3E</v>
          </cell>
          <cell r="Z6" t="str">
            <v>Q4E</v>
          </cell>
          <cell r="AA6" t="str">
            <v>FY</v>
          </cell>
          <cell r="AC6" t="str">
            <v>Q1E</v>
          </cell>
          <cell r="AD6" t="str">
            <v>Q2E</v>
          </cell>
          <cell r="AE6" t="str">
            <v>Q3E</v>
          </cell>
          <cell r="AF6" t="str">
            <v>Q4E</v>
          </cell>
          <cell r="AG6" t="str">
            <v>FY</v>
          </cell>
        </row>
        <row r="7">
          <cell r="A7" t="str">
            <v>By Region</v>
          </cell>
        </row>
        <row r="8">
          <cell r="B8" t="str">
            <v>United States</v>
          </cell>
          <cell r="E8">
            <v>12104</v>
          </cell>
          <cell r="F8">
            <v>12178</v>
          </cell>
          <cell r="G8">
            <v>12249</v>
          </cell>
          <cell r="H8">
            <v>12380</v>
          </cell>
          <cell r="I8">
            <v>12380</v>
          </cell>
          <cell r="K8">
            <v>12413</v>
          </cell>
          <cell r="L8">
            <v>12406</v>
          </cell>
          <cell r="M8">
            <v>12424</v>
          </cell>
          <cell r="N8">
            <v>12472</v>
          </cell>
          <cell r="O8">
            <v>12472</v>
          </cell>
          <cell r="Q8">
            <v>12462</v>
          </cell>
          <cell r="R8">
            <v>12490</v>
          </cell>
          <cell r="S8">
            <v>12529</v>
          </cell>
          <cell r="T8">
            <v>12629</v>
          </cell>
          <cell r="U8">
            <v>12629</v>
          </cell>
          <cell r="W8">
            <v>12624</v>
          </cell>
          <cell r="X8">
            <v>12658</v>
          </cell>
          <cell r="Y8">
            <v>12698</v>
          </cell>
          <cell r="Z8">
            <v>12766.25</v>
          </cell>
          <cell r="AA8">
            <v>12766.25</v>
          </cell>
          <cell r="AC8">
            <v>12786.25</v>
          </cell>
          <cell r="AD8">
            <v>12806.25</v>
          </cell>
          <cell r="AE8">
            <v>12846.25</v>
          </cell>
          <cell r="AF8">
            <v>12956.25</v>
          </cell>
          <cell r="AG8">
            <v>12956.25</v>
          </cell>
        </row>
        <row r="9">
          <cell r="B9" t="str">
            <v>Europe</v>
          </cell>
          <cell r="E9">
            <v>3344</v>
          </cell>
          <cell r="F9">
            <v>3508</v>
          </cell>
          <cell r="G9">
            <v>3647</v>
          </cell>
          <cell r="H9">
            <v>3886</v>
          </cell>
          <cell r="I9">
            <v>3886</v>
          </cell>
          <cell r="K9">
            <v>3943</v>
          </cell>
          <cell r="L9">
            <v>4076</v>
          </cell>
          <cell r="M9">
            <v>4200</v>
          </cell>
          <cell r="N9">
            <v>4421</v>
          </cell>
          <cell r="O9">
            <v>4421</v>
          </cell>
          <cell r="Q9">
            <v>4470</v>
          </cell>
          <cell r="R9">
            <v>4558</v>
          </cell>
          <cell r="S9">
            <v>4689</v>
          </cell>
          <cell r="T9">
            <v>4943</v>
          </cell>
          <cell r="U9">
            <v>4943</v>
          </cell>
          <cell r="W9">
            <v>5011</v>
          </cell>
          <cell r="X9">
            <v>5132</v>
          </cell>
          <cell r="Y9">
            <v>5282</v>
          </cell>
          <cell r="Z9">
            <v>5510.3</v>
          </cell>
          <cell r="AA9">
            <v>5510.3</v>
          </cell>
          <cell r="AC9">
            <v>5560.3</v>
          </cell>
          <cell r="AD9">
            <v>5660.3</v>
          </cell>
          <cell r="AE9">
            <v>5810.3</v>
          </cell>
          <cell r="AF9">
            <v>6080.3</v>
          </cell>
          <cell r="AG9">
            <v>6080.3</v>
          </cell>
        </row>
        <row r="10">
          <cell r="B10" t="str">
            <v>Asia Pacific</v>
          </cell>
          <cell r="E10">
            <v>3760</v>
          </cell>
          <cell r="F10">
            <v>3941</v>
          </cell>
          <cell r="G10">
            <v>4115</v>
          </cell>
          <cell r="H10">
            <v>4456</v>
          </cell>
          <cell r="I10">
            <v>4456</v>
          </cell>
          <cell r="K10">
            <v>4547</v>
          </cell>
          <cell r="L10">
            <v>4724</v>
          </cell>
          <cell r="M10">
            <v>4866</v>
          </cell>
          <cell r="N10">
            <v>5055</v>
          </cell>
          <cell r="O10">
            <v>5055</v>
          </cell>
          <cell r="Q10">
            <v>5129</v>
          </cell>
          <cell r="R10">
            <v>5261</v>
          </cell>
          <cell r="S10">
            <v>5399</v>
          </cell>
          <cell r="T10">
            <v>5655</v>
          </cell>
          <cell r="U10">
            <v>5655</v>
          </cell>
          <cell r="W10">
            <v>5705</v>
          </cell>
          <cell r="X10">
            <v>5831</v>
          </cell>
          <cell r="Y10">
            <v>5976</v>
          </cell>
          <cell r="Z10">
            <v>6204</v>
          </cell>
          <cell r="AA10">
            <v>6204</v>
          </cell>
          <cell r="AC10">
            <v>6284</v>
          </cell>
          <cell r="AD10">
            <v>6419</v>
          </cell>
          <cell r="AE10">
            <v>6564</v>
          </cell>
          <cell r="AF10">
            <v>6812</v>
          </cell>
          <cell r="AG10">
            <v>6812</v>
          </cell>
        </row>
        <row r="11">
          <cell r="B11" t="str">
            <v>Latin America</v>
          </cell>
          <cell r="E11">
            <v>867</v>
          </cell>
          <cell r="F11">
            <v>922</v>
          </cell>
          <cell r="G11">
            <v>959</v>
          </cell>
          <cell r="H11">
            <v>1091</v>
          </cell>
          <cell r="I11">
            <v>1091</v>
          </cell>
          <cell r="K11">
            <v>1109</v>
          </cell>
          <cell r="L11">
            <v>1160</v>
          </cell>
          <cell r="M11">
            <v>1257</v>
          </cell>
          <cell r="N11">
            <v>1405</v>
          </cell>
          <cell r="O11">
            <v>1405</v>
          </cell>
          <cell r="Q11">
            <v>1433</v>
          </cell>
          <cell r="R11">
            <v>1554</v>
          </cell>
          <cell r="S11">
            <v>1620</v>
          </cell>
          <cell r="T11">
            <v>1789</v>
          </cell>
          <cell r="U11">
            <v>1789</v>
          </cell>
          <cell r="W11">
            <v>1850</v>
          </cell>
          <cell r="X11">
            <v>1923</v>
          </cell>
          <cell r="Y11">
            <v>1998</v>
          </cell>
          <cell r="Z11">
            <v>2118.4</v>
          </cell>
          <cell r="AA11">
            <v>2118.4</v>
          </cell>
          <cell r="AC11">
            <v>2148.4</v>
          </cell>
          <cell r="AD11">
            <v>2248.4</v>
          </cell>
          <cell r="AE11">
            <v>2338.4</v>
          </cell>
          <cell r="AF11">
            <v>2498.4</v>
          </cell>
          <cell r="AG11">
            <v>2498.4</v>
          </cell>
        </row>
        <row r="12">
          <cell r="B12" t="str">
            <v>Other</v>
          </cell>
          <cell r="E12">
            <v>1201</v>
          </cell>
          <cell r="F12">
            <v>1234</v>
          </cell>
          <cell r="G12">
            <v>1276</v>
          </cell>
          <cell r="H12">
            <v>1319</v>
          </cell>
          <cell r="I12">
            <v>1319</v>
          </cell>
          <cell r="K12">
            <v>1334</v>
          </cell>
          <cell r="L12">
            <v>1360</v>
          </cell>
          <cell r="M12">
            <v>1382</v>
          </cell>
          <cell r="N12">
            <v>1447</v>
          </cell>
          <cell r="O12">
            <v>1447</v>
          </cell>
          <cell r="Q12">
            <v>1461</v>
          </cell>
          <cell r="R12">
            <v>1478</v>
          </cell>
          <cell r="S12">
            <v>1522</v>
          </cell>
          <cell r="T12">
            <v>1574</v>
          </cell>
          <cell r="U12">
            <v>1574</v>
          </cell>
          <cell r="W12">
            <v>1682</v>
          </cell>
          <cell r="X12">
            <v>1705</v>
          </cell>
          <cell r="Y12">
            <v>1765</v>
          </cell>
          <cell r="Z12">
            <v>1821.05</v>
          </cell>
          <cell r="AA12">
            <v>1821.05</v>
          </cell>
          <cell r="AC12">
            <v>1836.05</v>
          </cell>
          <cell r="AD12">
            <v>1856.05</v>
          </cell>
          <cell r="AE12">
            <v>1901.05</v>
          </cell>
          <cell r="AF12">
            <v>1973.0500000000002</v>
          </cell>
          <cell r="AG12">
            <v>1973.0500000000002</v>
          </cell>
        </row>
        <row r="13">
          <cell r="A13" t="str">
            <v>Total</v>
          </cell>
          <cell r="E13">
            <v>21276</v>
          </cell>
          <cell r="F13">
            <v>21783</v>
          </cell>
          <cell r="G13">
            <v>22246</v>
          </cell>
          <cell r="H13">
            <v>23132</v>
          </cell>
          <cell r="I13">
            <v>23132</v>
          </cell>
          <cell r="K13">
            <v>23346</v>
          </cell>
          <cell r="L13">
            <v>23726</v>
          </cell>
          <cell r="M13">
            <v>24129</v>
          </cell>
          <cell r="N13">
            <v>24800</v>
          </cell>
          <cell r="O13">
            <v>24800</v>
          </cell>
          <cell r="Q13">
            <v>24955</v>
          </cell>
          <cell r="R13">
            <v>25341</v>
          </cell>
          <cell r="S13">
            <v>25759</v>
          </cell>
          <cell r="T13">
            <v>26590</v>
          </cell>
          <cell r="U13">
            <v>26590</v>
          </cell>
          <cell r="W13">
            <v>26872</v>
          </cell>
          <cell r="X13">
            <v>27249</v>
          </cell>
          <cell r="Y13">
            <v>27719</v>
          </cell>
          <cell r="Z13">
            <v>28420</v>
          </cell>
          <cell r="AA13">
            <v>28420</v>
          </cell>
          <cell r="AC13">
            <v>28615</v>
          </cell>
          <cell r="AD13">
            <v>28990</v>
          </cell>
          <cell r="AE13">
            <v>29460</v>
          </cell>
          <cell r="AF13">
            <v>30320</v>
          </cell>
          <cell r="AG13">
            <v>30320</v>
          </cell>
        </row>
        <row r="14">
          <cell r="B14" t="str">
            <v>Total Outside of the US</v>
          </cell>
          <cell r="E14">
            <v>9172</v>
          </cell>
          <cell r="F14">
            <v>9605</v>
          </cell>
          <cell r="G14">
            <v>9997</v>
          </cell>
          <cell r="H14">
            <v>10752</v>
          </cell>
          <cell r="I14">
            <v>10752</v>
          </cell>
          <cell r="K14">
            <v>10933</v>
          </cell>
          <cell r="L14">
            <v>11320</v>
          </cell>
          <cell r="M14">
            <v>11705</v>
          </cell>
          <cell r="N14">
            <v>12328</v>
          </cell>
          <cell r="O14">
            <v>12328</v>
          </cell>
          <cell r="Q14">
            <v>12493</v>
          </cell>
          <cell r="R14">
            <v>12851</v>
          </cell>
          <cell r="S14">
            <v>13230</v>
          </cell>
          <cell r="T14">
            <v>13961</v>
          </cell>
          <cell r="U14">
            <v>13961</v>
          </cell>
          <cell r="W14">
            <v>14248</v>
          </cell>
          <cell r="X14">
            <v>14591</v>
          </cell>
          <cell r="Y14">
            <v>15021</v>
          </cell>
          <cell r="Z14">
            <v>15653.749999999998</v>
          </cell>
          <cell r="AA14">
            <v>15653.749999999998</v>
          </cell>
          <cell r="AC14">
            <v>15828.749999999998</v>
          </cell>
          <cell r="AD14">
            <v>16183.749999999998</v>
          </cell>
          <cell r="AE14">
            <v>16613.75</v>
          </cell>
          <cell r="AF14">
            <v>17363.75</v>
          </cell>
          <cell r="AG14">
            <v>17363.75</v>
          </cell>
        </row>
        <row r="16">
          <cell r="A16" t="str">
            <v>Percentage of Total</v>
          </cell>
        </row>
        <row r="17">
          <cell r="B17" t="str">
            <v>United States</v>
          </cell>
          <cell r="E17">
            <v>0.56890392931002065</v>
          </cell>
          <cell r="F17">
            <v>0.55905981728871135</v>
          </cell>
          <cell r="G17">
            <v>0.55061584105007644</v>
          </cell>
          <cell r="H17">
            <v>0.53518934808922702</v>
          </cell>
          <cell r="I17">
            <v>0.53518934808922702</v>
          </cell>
          <cell r="K17">
            <v>0.5316970787286901</v>
          </cell>
          <cell r="L17">
            <v>0.52288628508808899</v>
          </cell>
          <cell r="M17">
            <v>0.51489908408968466</v>
          </cell>
          <cell r="N17">
            <v>0.50290322580645164</v>
          </cell>
          <cell r="O17">
            <v>0.50290322580645164</v>
          </cell>
          <cell r="Q17">
            <v>0.49937888198757763</v>
          </cell>
          <cell r="R17">
            <v>0.49287715559764805</v>
          </cell>
          <cell r="S17">
            <v>0.48639310532241159</v>
          </cell>
          <cell r="T17">
            <v>0.47495298984580669</v>
          </cell>
          <cell r="U17">
            <v>0.47495298984580669</v>
          </cell>
          <cell r="W17">
            <v>0.46978267341470675</v>
          </cell>
          <cell r="X17">
            <v>0.46453080847003558</v>
          </cell>
          <cell r="Y17">
            <v>0.45809733395865654</v>
          </cell>
          <cell r="Z17">
            <v>0.44919950738916259</v>
          </cell>
          <cell r="AA17">
            <v>0.44919950738916259</v>
          </cell>
          <cell r="AC17">
            <v>0.44683732308229951</v>
          </cell>
          <cell r="AD17">
            <v>0.44174715419110039</v>
          </cell>
          <cell r="AE17">
            <v>0.43605736591989136</v>
          </cell>
          <cell r="AF17">
            <v>0.42731695250659629</v>
          </cell>
          <cell r="AG17">
            <v>0.42731695250659629</v>
          </cell>
        </row>
        <row r="18">
          <cell r="B18" t="str">
            <v>Europe</v>
          </cell>
          <cell r="E18">
            <v>0.15717240082722317</v>
          </cell>
          <cell r="F18">
            <v>0.16104301519533581</v>
          </cell>
          <cell r="G18">
            <v>0.16393958464443045</v>
          </cell>
          <cell r="H18">
            <v>0.16799239149230502</v>
          </cell>
          <cell r="I18">
            <v>0.16799239149230502</v>
          </cell>
          <cell r="K18">
            <v>0.16889402895570976</v>
          </cell>
          <cell r="L18">
            <v>0.17179465565202731</v>
          </cell>
          <cell r="M18">
            <v>0.17406440382941687</v>
          </cell>
          <cell r="N18">
            <v>0.17826612903225805</v>
          </cell>
          <cell r="O18">
            <v>0.17826612903225805</v>
          </cell>
          <cell r="Q18">
            <v>0.17912242035664194</v>
          </cell>
          <cell r="R18">
            <v>0.17986661931257647</v>
          </cell>
          <cell r="S18">
            <v>0.18203346403198881</v>
          </cell>
          <cell r="T18">
            <v>0.18589695374200826</v>
          </cell>
          <cell r="U18">
            <v>0.18589695374200826</v>
          </cell>
          <cell r="W18">
            <v>0.18647662994938971</v>
          </cell>
          <cell r="X18">
            <v>0.18833718668574995</v>
          </cell>
          <cell r="Y18">
            <v>0.19055521483458998</v>
          </cell>
          <cell r="Z18">
            <v>0.19388810696692471</v>
          </cell>
          <cell r="AA18">
            <v>0.19388810696692471</v>
          </cell>
          <cell r="AC18">
            <v>0.19431417088939368</v>
          </cell>
          <cell r="AD18">
            <v>0.19525008623663334</v>
          </cell>
          <cell r="AE18">
            <v>0.19722674813306179</v>
          </cell>
          <cell r="AF18">
            <v>0.20053759894459103</v>
          </cell>
          <cell r="AG18">
            <v>0.20053759894459103</v>
          </cell>
        </row>
        <row r="19">
          <cell r="B19" t="str">
            <v>Asia Pacific</v>
          </cell>
          <cell r="E19">
            <v>0.17672494829855237</v>
          </cell>
          <cell r="F19">
            <v>0.18092090162052976</v>
          </cell>
          <cell r="G19">
            <v>0.18497707453025264</v>
          </cell>
          <cell r="H19">
            <v>0.19263358118623553</v>
          </cell>
          <cell r="I19">
            <v>0.19263358118623553</v>
          </cell>
          <cell r="K19">
            <v>0.19476569862074875</v>
          </cell>
          <cell r="L19">
            <v>0.19910646548090702</v>
          </cell>
          <cell r="M19">
            <v>0.20166604500808155</v>
          </cell>
          <cell r="N19">
            <v>0.20383064516129032</v>
          </cell>
          <cell r="O19">
            <v>0.20383064516129032</v>
          </cell>
          <cell r="Q19">
            <v>0.2055299539170507</v>
          </cell>
          <cell r="R19">
            <v>0.20760822382699973</v>
          </cell>
          <cell r="S19">
            <v>0.20959664583252455</v>
          </cell>
          <cell r="T19">
            <v>0.21267393757051523</v>
          </cell>
          <cell r="U19">
            <v>0.21267393757051523</v>
          </cell>
          <cell r="W19">
            <v>0.21230276868115511</v>
          </cell>
          <cell r="X19">
            <v>0.21398950420198906</v>
          </cell>
          <cell r="Y19">
            <v>0.21559219308055846</v>
          </cell>
          <cell r="Z19">
            <v>0.2182969739619986</v>
          </cell>
          <cell r="AA19">
            <v>0.2182969739619986</v>
          </cell>
          <cell r="AC19">
            <v>0.21960510221911586</v>
          </cell>
          <cell r="AD19">
            <v>0.22142117971714384</v>
          </cell>
          <cell r="AE19">
            <v>0.22281059063136457</v>
          </cell>
          <cell r="AF19">
            <v>0.22467018469656991</v>
          </cell>
          <cell r="AG19">
            <v>0.22467018469656991</v>
          </cell>
        </row>
        <row r="20">
          <cell r="B20" t="str">
            <v>Latin America</v>
          </cell>
          <cell r="E20">
            <v>4.0750141003948109E-2</v>
          </cell>
          <cell r="F20">
            <v>4.2326584951567735E-2</v>
          </cell>
          <cell r="G20">
            <v>4.3108873505349275E-2</v>
          </cell>
          <cell r="H20">
            <v>4.7164101677330109E-2</v>
          </cell>
          <cell r="I20">
            <v>4.7164101677330109E-2</v>
          </cell>
          <cell r="K20">
            <v>4.7502784202861303E-2</v>
          </cell>
          <cell r="L20">
            <v>4.8891511422068615E-2</v>
          </cell>
          <cell r="M20">
            <v>5.2094989431804052E-2</v>
          </cell>
          <cell r="N20">
            <v>5.6653225806451615E-2</v>
          </cell>
          <cell r="O20">
            <v>5.6653225806451615E-2</v>
          </cell>
          <cell r="Q20">
            <v>5.7423362051693044E-2</v>
          </cell>
          <cell r="R20">
            <v>6.1323546821356698E-2</v>
          </cell>
          <cell r="S20">
            <v>6.2890640164602662E-2</v>
          </cell>
          <cell r="T20">
            <v>6.7280932681459196E-2</v>
          </cell>
          <cell r="U20">
            <v>6.7280932681459196E-2</v>
          </cell>
          <cell r="W20">
            <v>6.8844894313783864E-2</v>
          </cell>
          <cell r="X20">
            <v>7.0571397115490472E-2</v>
          </cell>
          <cell r="Y20">
            <v>7.208052238536744E-2</v>
          </cell>
          <cell r="Z20">
            <v>7.4539057002111192E-2</v>
          </cell>
          <cell r="AA20">
            <v>7.4539057002111192E-2</v>
          </cell>
          <cell r="AC20">
            <v>7.5079503756770929E-2</v>
          </cell>
          <cell r="AD20">
            <v>7.7557778544325634E-2</v>
          </cell>
          <cell r="AE20">
            <v>7.9375424304141212E-2</v>
          </cell>
          <cell r="AF20">
            <v>8.2401055408970983E-2</v>
          </cell>
          <cell r="AG20">
            <v>8.2401055408970983E-2</v>
          </cell>
        </row>
        <row r="21">
          <cell r="B21" t="str">
            <v>Other</v>
          </cell>
          <cell r="E21">
            <v>5.6448580560255687E-2</v>
          </cell>
          <cell r="F21">
            <v>5.66496809438553E-2</v>
          </cell>
          <cell r="G21">
            <v>5.7358626269891216E-2</v>
          </cell>
          <cell r="H21">
            <v>5.7020577554902301E-2</v>
          </cell>
          <cell r="I21">
            <v>5.7020577554902301E-2</v>
          </cell>
          <cell r="K21">
            <v>5.7140409491990063E-2</v>
          </cell>
          <cell r="L21">
            <v>5.7321082356908033E-2</v>
          </cell>
          <cell r="M21">
            <v>5.7275477641012887E-2</v>
          </cell>
          <cell r="N21">
            <v>5.834677419354839E-2</v>
          </cell>
          <cell r="O21">
            <v>5.834677419354839E-2</v>
          </cell>
          <cell r="Q21">
            <v>5.8545381687036664E-2</v>
          </cell>
          <cell r="R21">
            <v>5.8324454441419045E-2</v>
          </cell>
          <cell r="S21">
            <v>5.908614464847238E-2</v>
          </cell>
          <cell r="T21">
            <v>5.9195186160210606E-2</v>
          </cell>
          <cell r="U21">
            <v>5.9195186160210606E-2</v>
          </cell>
          <cell r="W21">
            <v>6.2593033640964579E-2</v>
          </cell>
          <cell r="X21">
            <v>6.2571103526734922E-2</v>
          </cell>
          <cell r="Y21">
            <v>6.367473574082759E-2</v>
          </cell>
          <cell r="Z21">
            <v>6.4076354679802952E-2</v>
          </cell>
          <cell r="AA21">
            <v>6.4076354679802952E-2</v>
          </cell>
          <cell r="AC21">
            <v>6.4163900052420064E-2</v>
          </cell>
          <cell r="AD21">
            <v>6.4023801310796824E-2</v>
          </cell>
          <cell r="AE21">
            <v>6.4529871011541076E-2</v>
          </cell>
          <cell r="AF21">
            <v>6.5074208443271775E-2</v>
          </cell>
          <cell r="AG21">
            <v>6.5074208443271775E-2</v>
          </cell>
        </row>
        <row r="22">
          <cell r="A22" t="str">
            <v>Total</v>
          </cell>
          <cell r="E22">
            <v>1</v>
          </cell>
          <cell r="F22">
            <v>0.99999999999999989</v>
          </cell>
          <cell r="G22">
            <v>1.0000000000000002</v>
          </cell>
          <cell r="H22">
            <v>1</v>
          </cell>
          <cell r="I22">
            <v>1</v>
          </cell>
          <cell r="K22">
            <v>1</v>
          </cell>
          <cell r="L22">
            <v>1</v>
          </cell>
          <cell r="M22">
            <v>1</v>
          </cell>
          <cell r="N22">
            <v>1</v>
          </cell>
          <cell r="O22">
            <v>1</v>
          </cell>
          <cell r="Q22">
            <v>1</v>
          </cell>
          <cell r="R22">
            <v>1</v>
          </cell>
          <cell r="S22">
            <v>1</v>
          </cell>
          <cell r="T22">
            <v>1</v>
          </cell>
          <cell r="U22">
            <v>1</v>
          </cell>
          <cell r="W22">
            <v>1</v>
          </cell>
          <cell r="X22">
            <v>0.99999999999999989</v>
          </cell>
          <cell r="Y22">
            <v>1</v>
          </cell>
          <cell r="Z22">
            <v>1</v>
          </cell>
          <cell r="AA22">
            <v>1</v>
          </cell>
          <cell r="AC22">
            <v>1</v>
          </cell>
          <cell r="AD22">
            <v>1</v>
          </cell>
          <cell r="AE22">
            <v>1</v>
          </cell>
          <cell r="AF22">
            <v>1</v>
          </cell>
          <cell r="AG22">
            <v>1</v>
          </cell>
        </row>
        <row r="23">
          <cell r="B23" t="str">
            <v>Total Outside of the US</v>
          </cell>
          <cell r="E23">
            <v>0.43109607068997935</v>
          </cell>
          <cell r="F23">
            <v>0.4409401827112886</v>
          </cell>
          <cell r="G23">
            <v>0.44938415894992356</v>
          </cell>
          <cell r="H23">
            <v>0.46481065191077298</v>
          </cell>
          <cell r="I23">
            <v>0.46481065191077298</v>
          </cell>
          <cell r="K23">
            <v>0.46830292127130985</v>
          </cell>
          <cell r="L23">
            <v>0.47711371491191096</v>
          </cell>
          <cell r="M23">
            <v>0.48510091591031534</v>
          </cell>
          <cell r="N23">
            <v>0.49709677419354836</v>
          </cell>
          <cell r="O23">
            <v>0.49709677419354836</v>
          </cell>
          <cell r="Q23">
            <v>0.50062111801242237</v>
          </cell>
          <cell r="R23">
            <v>0.507122844402352</v>
          </cell>
          <cell r="S23">
            <v>0.51360689467758835</v>
          </cell>
          <cell r="T23">
            <v>0.52504701015419331</v>
          </cell>
          <cell r="U23">
            <v>0.52504701015419331</v>
          </cell>
          <cell r="W23">
            <v>0.53021732658529319</v>
          </cell>
          <cell r="X23">
            <v>0.53546919152996442</v>
          </cell>
          <cell r="Y23">
            <v>0.54190266604134352</v>
          </cell>
          <cell r="Z23">
            <v>0.55080049261083752</v>
          </cell>
          <cell r="AA23">
            <v>0.55080049261083752</v>
          </cell>
          <cell r="AC23">
            <v>0.55316267691770049</v>
          </cell>
          <cell r="AD23">
            <v>0.55825284580889956</v>
          </cell>
          <cell r="AE23">
            <v>0.5639426340801087</v>
          </cell>
          <cell r="AF23">
            <v>0.57268304749340371</v>
          </cell>
          <cell r="AG23">
            <v>0.57268304749340371</v>
          </cell>
        </row>
        <row r="25">
          <cell r="A25" t="str">
            <v>Percentage Change</v>
          </cell>
        </row>
        <row r="26">
          <cell r="B26" t="str">
            <v>United States</v>
          </cell>
          <cell r="K26">
            <v>2.552875082617323E-2</v>
          </cell>
          <cell r="L26">
            <v>1.872228608966986E-2</v>
          </cell>
          <cell r="M26">
            <v>1.4286880561678483E-2</v>
          </cell>
          <cell r="N26">
            <v>7.4313408723747365E-3</v>
          </cell>
          <cell r="O26">
            <v>7.4313408723747365E-3</v>
          </cell>
          <cell r="Q26">
            <v>3.9474744219769597E-3</v>
          </cell>
          <cell r="R26">
            <v>6.7709172980816579E-3</v>
          </cell>
          <cell r="S26">
            <v>8.4513844172569019E-3</v>
          </cell>
          <cell r="T26">
            <v>1.2588197562540149E-2</v>
          </cell>
          <cell r="U26">
            <v>1.2588197562540149E-2</v>
          </cell>
          <cell r="W26">
            <v>1.2999518536350507E-2</v>
          </cell>
          <cell r="X26">
            <v>1.3450760608486823E-2</v>
          </cell>
          <cell r="Y26">
            <v>1.3488706201612244E-2</v>
          </cell>
          <cell r="Z26">
            <v>1.0867843851452896E-2</v>
          </cell>
          <cell r="AA26">
            <v>1.0867843851452896E-2</v>
          </cell>
          <cell r="AC26">
            <v>1.2852503168567786E-2</v>
          </cell>
          <cell r="AD26">
            <v>1.1711960815294686E-2</v>
          </cell>
          <cell r="AE26">
            <v>1.167506693967546E-2</v>
          </cell>
          <cell r="AF26">
            <v>1.4882992264760642E-2</v>
          </cell>
          <cell r="AG26">
            <v>1.4882992264760642E-2</v>
          </cell>
        </row>
        <row r="27">
          <cell r="B27" t="str">
            <v>Europe</v>
          </cell>
          <cell r="K27">
            <v>0.17912679425837319</v>
          </cell>
          <cell r="L27">
            <v>0.16191562143671612</v>
          </cell>
          <cell r="M27">
            <v>0.15163147792706333</v>
          </cell>
          <cell r="N27">
            <v>0.13767370046320115</v>
          </cell>
          <cell r="O27">
            <v>0.13767370046320115</v>
          </cell>
          <cell r="Q27">
            <v>0.13365457773269074</v>
          </cell>
          <cell r="R27">
            <v>0.11825318940137386</v>
          </cell>
          <cell r="S27">
            <v>0.11642857142857133</v>
          </cell>
          <cell r="T27">
            <v>0.11807283420040715</v>
          </cell>
          <cell r="U27">
            <v>0.11807283420040715</v>
          </cell>
          <cell r="W27">
            <v>0.12102908277404922</v>
          </cell>
          <cell r="X27">
            <v>0.12593242650285208</v>
          </cell>
          <cell r="Y27">
            <v>0.12646619748347199</v>
          </cell>
          <cell r="Z27">
            <v>0.11476835929597407</v>
          </cell>
          <cell r="AA27">
            <v>0.11476835929597407</v>
          </cell>
          <cell r="AC27">
            <v>0.10961883855517862</v>
          </cell>
          <cell r="AD27">
            <v>0.10294232268121584</v>
          </cell>
          <cell r="AE27">
            <v>0.10001893222264302</v>
          </cell>
          <cell r="AF27">
            <v>0.10344264377620083</v>
          </cell>
          <cell r="AG27">
            <v>0.10344264377620083</v>
          </cell>
        </row>
        <row r="28">
          <cell r="B28" t="str">
            <v>Asia Pacific</v>
          </cell>
          <cell r="K28">
            <v>0.20930851063829792</v>
          </cell>
          <cell r="L28">
            <v>0.19868053793453444</v>
          </cell>
          <cell r="M28">
            <v>0.18250303766707177</v>
          </cell>
          <cell r="N28">
            <v>0.13442549371633761</v>
          </cell>
          <cell r="O28">
            <v>0.13442549371633761</v>
          </cell>
          <cell r="Q28">
            <v>0.12799648119639317</v>
          </cell>
          <cell r="R28">
            <v>0.11367485182049109</v>
          </cell>
          <cell r="S28">
            <v>0.10953555281545424</v>
          </cell>
          <cell r="T28">
            <v>0.11869436201780426</v>
          </cell>
          <cell r="U28">
            <v>0.11869436201780426</v>
          </cell>
          <cell r="W28">
            <v>0.11230259309806989</v>
          </cell>
          <cell r="X28">
            <v>0.10834442121269716</v>
          </cell>
          <cell r="Y28">
            <v>0.10687164289683282</v>
          </cell>
          <cell r="Z28">
            <v>9.7082228116710967E-2</v>
          </cell>
          <cell r="AA28">
            <v>9.7082228116710967E-2</v>
          </cell>
          <cell r="AC28">
            <v>0.10148992112182298</v>
          </cell>
          <cell r="AD28">
            <v>0.10084033613445387</v>
          </cell>
          <cell r="AE28">
            <v>9.8393574297188646E-2</v>
          </cell>
          <cell r="AF28">
            <v>9.8001289490651233E-2</v>
          </cell>
          <cell r="AG28">
            <v>9.8001289490651233E-2</v>
          </cell>
        </row>
        <row r="29">
          <cell r="B29" t="str">
            <v>Latin America</v>
          </cell>
          <cell r="K29">
            <v>0.27912341407151087</v>
          </cell>
          <cell r="L29">
            <v>0.25813449023861179</v>
          </cell>
          <cell r="M29">
            <v>0.31074035453597504</v>
          </cell>
          <cell r="N29">
            <v>0.28780934922089818</v>
          </cell>
          <cell r="O29">
            <v>0.28780934922089818</v>
          </cell>
          <cell r="Q29">
            <v>0.29215509467989187</v>
          </cell>
          <cell r="R29">
            <v>0.33965517241379306</v>
          </cell>
          <cell r="S29">
            <v>0.28878281622911683</v>
          </cell>
          <cell r="T29">
            <v>0.27330960854092523</v>
          </cell>
          <cell r="U29">
            <v>0.27330960854092523</v>
          </cell>
          <cell r="W29">
            <v>0.29099790648988133</v>
          </cell>
          <cell r="X29">
            <v>0.23745173745173753</v>
          </cell>
          <cell r="Y29">
            <v>0.23333333333333339</v>
          </cell>
          <cell r="Z29">
            <v>0.18412520961430978</v>
          </cell>
          <cell r="AA29">
            <v>0.18412520961430978</v>
          </cell>
          <cell r="AC29">
            <v>0.16129729729729725</v>
          </cell>
          <cell r="AD29">
            <v>0.16921476859074369</v>
          </cell>
          <cell r="AE29">
            <v>0.17037037037037051</v>
          </cell>
          <cell r="AF29">
            <v>0.17938066465256797</v>
          </cell>
          <cell r="AG29">
            <v>0.17938066465256797</v>
          </cell>
        </row>
        <row r="30">
          <cell r="B30" t="str">
            <v>Other</v>
          </cell>
          <cell r="K30">
            <v>0.11074104912572857</v>
          </cell>
          <cell r="L30">
            <v>0.10210696920583473</v>
          </cell>
          <cell r="M30">
            <v>8.3072100313479558E-2</v>
          </cell>
          <cell r="N30">
            <v>9.7043214556482127E-2</v>
          </cell>
          <cell r="O30">
            <v>9.7043214556482127E-2</v>
          </cell>
          <cell r="Q30">
            <v>9.5202398800599664E-2</v>
          </cell>
          <cell r="R30">
            <v>8.6764705882352855E-2</v>
          </cell>
          <cell r="S30">
            <v>0.10130246020260492</v>
          </cell>
          <cell r="T30">
            <v>8.7767795438838947E-2</v>
          </cell>
          <cell r="U30">
            <v>8.7767795438838947E-2</v>
          </cell>
          <cell r="W30">
            <v>0.15126625598904853</v>
          </cell>
          <cell r="X30">
            <v>0.15358592692828155</v>
          </cell>
          <cell r="Y30">
            <v>0.15965834428383707</v>
          </cell>
          <cell r="Z30">
            <v>0.15695679796696305</v>
          </cell>
          <cell r="AA30">
            <v>0.15695679796696305</v>
          </cell>
          <cell r="AC30">
            <v>9.1587395957193785E-2</v>
          </cell>
          <cell r="AD30">
            <v>8.8592375366568943E-2</v>
          </cell>
          <cell r="AE30">
            <v>7.708215297450427E-2</v>
          </cell>
          <cell r="AF30">
            <v>8.3468328711457707E-2</v>
          </cell>
          <cell r="AG30">
            <v>8.3468328711457707E-2</v>
          </cell>
        </row>
        <row r="31">
          <cell r="A31" t="str">
            <v>Total</v>
          </cell>
          <cell r="K31">
            <v>9.7292724196277547E-2</v>
          </cell>
          <cell r="L31">
            <v>8.9197998439149773E-2</v>
          </cell>
          <cell r="M31">
            <v>8.4644430459408504E-2</v>
          </cell>
          <cell r="N31">
            <v>7.2107902472765106E-2</v>
          </cell>
          <cell r="O31">
            <v>7.2107902472765106E-2</v>
          </cell>
          <cell r="Q31">
            <v>6.8919729289814047E-2</v>
          </cell>
          <cell r="R31">
            <v>6.8068785298828205E-2</v>
          </cell>
          <cell r="S31">
            <v>6.7553566248083285E-2</v>
          </cell>
          <cell r="T31">
            <v>7.217741935483879E-2</v>
          </cell>
          <cell r="U31">
            <v>7.217741935483879E-2</v>
          </cell>
          <cell r="W31">
            <v>7.6818272891204131E-2</v>
          </cell>
          <cell r="X31">
            <v>7.5293003433171579E-2</v>
          </cell>
          <cell r="Y31">
            <v>7.6089910322605592E-2</v>
          </cell>
          <cell r="Z31">
            <v>6.8822865738999539E-2</v>
          </cell>
          <cell r="AA31">
            <v>6.8822865738999539E-2</v>
          </cell>
          <cell r="AC31">
            <v>6.4863054480500226E-2</v>
          </cell>
          <cell r="AD31">
            <v>6.3892252926712967E-2</v>
          </cell>
          <cell r="AE31">
            <v>6.2808903640102498E-2</v>
          </cell>
          <cell r="AF31">
            <v>6.6854327938071778E-2</v>
          </cell>
          <cell r="AG31">
            <v>6.6854327938071778E-2</v>
          </cell>
        </row>
        <row r="32">
          <cell r="B32" t="str">
            <v>Total Outside of the US</v>
          </cell>
          <cell r="K32">
            <v>0.1919973833406019</v>
          </cell>
          <cell r="L32">
            <v>0.17855283706402925</v>
          </cell>
          <cell r="M32">
            <v>0.17085125537661305</v>
          </cell>
          <cell r="N32">
            <v>0.14657738095238093</v>
          </cell>
          <cell r="O32">
            <v>0.14657738095238093</v>
          </cell>
          <cell r="Q32">
            <v>0.1426872770511296</v>
          </cell>
          <cell r="R32">
            <v>0.13524734982332154</v>
          </cell>
          <cell r="S32">
            <v>0.13028620247757372</v>
          </cell>
          <cell r="T32">
            <v>0.13246268656716409</v>
          </cell>
          <cell r="U32">
            <v>0.13246268656716409</v>
          </cell>
          <cell r="W32">
            <v>0.14047866805411036</v>
          </cell>
          <cell r="X32">
            <v>0.13539802350011665</v>
          </cell>
          <cell r="Y32">
            <v>0.13537414965986394</v>
          </cell>
          <cell r="Z32">
            <v>0.12124847790272897</v>
          </cell>
          <cell r="AA32">
            <v>0.12124847790272897</v>
          </cell>
          <cell r="AC32">
            <v>0.11094539584503083</v>
          </cell>
          <cell r="AD32">
            <v>0.1091597560139812</v>
          </cell>
          <cell r="AE32">
            <v>0.10603488449504028</v>
          </cell>
          <cell r="AF32">
            <v>0.10923900023955935</v>
          </cell>
          <cell r="AG32">
            <v>0.10923900023955935</v>
          </cell>
        </row>
        <row r="34">
          <cell r="A34" t="str">
            <v>Unit Additions</v>
          </cell>
        </row>
        <row r="35">
          <cell r="B35" t="str">
            <v>United States</v>
          </cell>
          <cell r="K35">
            <v>33</v>
          </cell>
          <cell r="L35">
            <v>-7</v>
          </cell>
          <cell r="M35">
            <v>18</v>
          </cell>
          <cell r="N35">
            <v>48</v>
          </cell>
          <cell r="O35">
            <v>92</v>
          </cell>
          <cell r="Q35">
            <v>-10</v>
          </cell>
          <cell r="R35">
            <v>28</v>
          </cell>
          <cell r="S35">
            <v>39</v>
          </cell>
          <cell r="T35">
            <v>100</v>
          </cell>
          <cell r="U35">
            <v>157</v>
          </cell>
          <cell r="W35">
            <v>-5</v>
          </cell>
          <cell r="X35">
            <v>34</v>
          </cell>
          <cell r="Y35">
            <v>40</v>
          </cell>
          <cell r="Z35">
            <v>68.25</v>
          </cell>
          <cell r="AA35">
            <v>137.25</v>
          </cell>
          <cell r="AC35">
            <v>20</v>
          </cell>
          <cell r="AD35">
            <v>20</v>
          </cell>
          <cell r="AE35">
            <v>40</v>
          </cell>
          <cell r="AF35">
            <v>110</v>
          </cell>
          <cell r="AG35">
            <v>190</v>
          </cell>
        </row>
        <row r="36">
          <cell r="B36" t="str">
            <v>Europe</v>
          </cell>
          <cell r="K36">
            <v>57</v>
          </cell>
          <cell r="L36">
            <v>133</v>
          </cell>
          <cell r="M36">
            <v>124</v>
          </cell>
          <cell r="N36">
            <v>221</v>
          </cell>
          <cell r="O36">
            <v>535</v>
          </cell>
          <cell r="Q36">
            <v>49</v>
          </cell>
          <cell r="R36">
            <v>88</v>
          </cell>
          <cell r="S36">
            <v>131</v>
          </cell>
          <cell r="T36">
            <v>254</v>
          </cell>
          <cell r="U36">
            <v>522</v>
          </cell>
          <cell r="W36">
            <v>68</v>
          </cell>
          <cell r="X36">
            <v>121</v>
          </cell>
          <cell r="Y36">
            <v>150</v>
          </cell>
          <cell r="Z36">
            <v>228.29999999999995</v>
          </cell>
          <cell r="AA36">
            <v>567.29999999999995</v>
          </cell>
          <cell r="AC36">
            <v>50</v>
          </cell>
          <cell r="AD36">
            <v>100</v>
          </cell>
          <cell r="AE36">
            <v>150</v>
          </cell>
          <cell r="AF36">
            <v>270</v>
          </cell>
          <cell r="AG36">
            <v>570</v>
          </cell>
        </row>
        <row r="37">
          <cell r="B37" t="str">
            <v>Asia Pacific</v>
          </cell>
          <cell r="K37">
            <v>91</v>
          </cell>
          <cell r="L37">
            <v>177</v>
          </cell>
          <cell r="M37">
            <v>142</v>
          </cell>
          <cell r="N37">
            <v>189</v>
          </cell>
          <cell r="O37">
            <v>599</v>
          </cell>
          <cell r="Q37">
            <v>74</v>
          </cell>
          <cell r="R37">
            <v>132</v>
          </cell>
          <cell r="S37">
            <v>138</v>
          </cell>
          <cell r="T37">
            <v>256</v>
          </cell>
          <cell r="U37">
            <v>600</v>
          </cell>
          <cell r="W37">
            <v>50</v>
          </cell>
          <cell r="X37">
            <v>126</v>
          </cell>
          <cell r="Y37">
            <v>145</v>
          </cell>
          <cell r="Z37">
            <v>228</v>
          </cell>
          <cell r="AA37">
            <v>549</v>
          </cell>
          <cell r="AC37">
            <v>80</v>
          </cell>
          <cell r="AD37">
            <v>135</v>
          </cell>
          <cell r="AE37">
            <v>145</v>
          </cell>
          <cell r="AF37">
            <v>248</v>
          </cell>
          <cell r="AG37">
            <v>608</v>
          </cell>
        </row>
        <row r="38">
          <cell r="B38" t="str">
            <v>Latin America</v>
          </cell>
          <cell r="K38">
            <v>18</v>
          </cell>
          <cell r="L38">
            <v>51</v>
          </cell>
          <cell r="M38">
            <v>97</v>
          </cell>
          <cell r="N38">
            <v>148</v>
          </cell>
          <cell r="O38">
            <v>314</v>
          </cell>
          <cell r="Q38">
            <v>28</v>
          </cell>
          <cell r="R38">
            <v>121</v>
          </cell>
          <cell r="S38">
            <v>66</v>
          </cell>
          <cell r="T38">
            <v>169</v>
          </cell>
          <cell r="U38">
            <v>384</v>
          </cell>
          <cell r="W38">
            <v>61</v>
          </cell>
          <cell r="X38">
            <v>73</v>
          </cell>
          <cell r="Y38">
            <v>75</v>
          </cell>
          <cell r="Z38">
            <v>120.39999999999998</v>
          </cell>
          <cell r="AA38">
            <v>329.4</v>
          </cell>
          <cell r="AC38">
            <v>30</v>
          </cell>
          <cell r="AD38">
            <v>100</v>
          </cell>
          <cell r="AE38">
            <v>90</v>
          </cell>
          <cell r="AF38">
            <v>160</v>
          </cell>
          <cell r="AG38">
            <v>380</v>
          </cell>
        </row>
        <row r="39">
          <cell r="B39" t="str">
            <v>Other</v>
          </cell>
          <cell r="K39">
            <v>15</v>
          </cell>
          <cell r="L39">
            <v>26</v>
          </cell>
          <cell r="M39">
            <v>22</v>
          </cell>
          <cell r="N39">
            <v>65</v>
          </cell>
          <cell r="O39">
            <v>128</v>
          </cell>
          <cell r="Q39">
            <v>14</v>
          </cell>
          <cell r="R39">
            <v>17</v>
          </cell>
          <cell r="S39">
            <v>44</v>
          </cell>
          <cell r="T39">
            <v>52</v>
          </cell>
          <cell r="U39">
            <v>127</v>
          </cell>
          <cell r="W39">
            <v>108</v>
          </cell>
          <cell r="X39">
            <v>23</v>
          </cell>
          <cell r="Y39">
            <v>60</v>
          </cell>
          <cell r="Z39">
            <v>56.050000000000011</v>
          </cell>
          <cell r="AA39">
            <v>247.05</v>
          </cell>
          <cell r="AC39">
            <v>15</v>
          </cell>
          <cell r="AD39">
            <v>20</v>
          </cell>
          <cell r="AE39">
            <v>45</v>
          </cell>
          <cell r="AF39">
            <v>72.000000000000142</v>
          </cell>
          <cell r="AG39">
            <v>152.00000000000014</v>
          </cell>
        </row>
        <row r="40">
          <cell r="A40" t="str">
            <v>Total</v>
          </cell>
          <cell r="K40">
            <v>214</v>
          </cell>
          <cell r="L40">
            <v>380</v>
          </cell>
          <cell r="M40">
            <v>403</v>
          </cell>
          <cell r="N40">
            <v>671</v>
          </cell>
          <cell r="O40">
            <v>1668</v>
          </cell>
          <cell r="Q40">
            <v>155</v>
          </cell>
          <cell r="R40">
            <v>386</v>
          </cell>
          <cell r="S40">
            <v>418</v>
          </cell>
          <cell r="T40">
            <v>831</v>
          </cell>
          <cell r="U40">
            <v>1790</v>
          </cell>
          <cell r="W40">
            <v>282</v>
          </cell>
          <cell r="X40">
            <v>377</v>
          </cell>
          <cell r="Y40">
            <v>470</v>
          </cell>
          <cell r="Z40">
            <v>701</v>
          </cell>
          <cell r="AA40">
            <v>1830</v>
          </cell>
          <cell r="AC40">
            <v>195</v>
          </cell>
          <cell r="AD40">
            <v>375</v>
          </cell>
          <cell r="AE40">
            <v>470</v>
          </cell>
          <cell r="AF40">
            <v>860.00000000000011</v>
          </cell>
          <cell r="AG40">
            <v>1900</v>
          </cell>
        </row>
        <row r="41">
          <cell r="B41" t="str">
            <v>Total Outside of the US</v>
          </cell>
          <cell r="K41">
            <v>181</v>
          </cell>
          <cell r="L41">
            <v>387</v>
          </cell>
          <cell r="M41">
            <v>385</v>
          </cell>
          <cell r="N41">
            <v>623</v>
          </cell>
          <cell r="O41">
            <v>1576</v>
          </cell>
          <cell r="Q41">
            <v>165</v>
          </cell>
          <cell r="R41">
            <v>358</v>
          </cell>
          <cell r="S41">
            <v>379</v>
          </cell>
          <cell r="T41">
            <v>731</v>
          </cell>
          <cell r="U41">
            <v>1633</v>
          </cell>
          <cell r="W41">
            <v>287</v>
          </cell>
          <cell r="X41">
            <v>343</v>
          </cell>
          <cell r="Y41">
            <v>430</v>
          </cell>
          <cell r="Z41">
            <v>632.75</v>
          </cell>
          <cell r="AA41">
            <v>1692.7499999999998</v>
          </cell>
          <cell r="AC41">
            <v>175</v>
          </cell>
          <cell r="AD41">
            <v>355</v>
          </cell>
          <cell r="AE41">
            <v>430</v>
          </cell>
          <cell r="AF41">
            <v>750.00000000000011</v>
          </cell>
          <cell r="AG41">
            <v>1710.0000000000002</v>
          </cell>
        </row>
        <row r="43">
          <cell r="A43" t="str">
            <v>Percentage of Unit Additions</v>
          </cell>
        </row>
        <row r="44">
          <cell r="B44" t="str">
            <v>United States</v>
          </cell>
          <cell r="K44">
            <v>0.1542056074766355</v>
          </cell>
          <cell r="L44">
            <v>-1.8421052631578946E-2</v>
          </cell>
          <cell r="M44">
            <v>4.4665012406947889E-2</v>
          </cell>
          <cell r="N44">
            <v>7.1535022354694486E-2</v>
          </cell>
          <cell r="O44">
            <v>5.5155875299760189E-2</v>
          </cell>
          <cell r="Q44">
            <v>-6.4516129032258063E-2</v>
          </cell>
          <cell r="R44">
            <v>7.2538860103626937E-2</v>
          </cell>
          <cell r="S44">
            <v>9.3301435406698566E-2</v>
          </cell>
          <cell r="T44">
            <v>0.12033694344163658</v>
          </cell>
          <cell r="U44">
            <v>8.7709497206703915E-2</v>
          </cell>
          <cell r="W44">
            <v>-1.7730496453900711E-2</v>
          </cell>
          <cell r="X44">
            <v>9.0185676392572939E-2</v>
          </cell>
          <cell r="Y44">
            <v>8.5106382978723402E-2</v>
          </cell>
          <cell r="Z44">
            <v>9.7360912981455064E-2</v>
          </cell>
          <cell r="AA44">
            <v>7.4999999999999997E-2</v>
          </cell>
          <cell r="AC44">
            <v>0.10256410256410256</v>
          </cell>
          <cell r="AD44">
            <v>5.3333333333333337E-2</v>
          </cell>
          <cell r="AE44">
            <v>8.5106382978723402E-2</v>
          </cell>
          <cell r="AF44">
            <v>0.12790697674418602</v>
          </cell>
          <cell r="AG44">
            <v>0.1</v>
          </cell>
        </row>
        <row r="45">
          <cell r="B45" t="str">
            <v>Europe</v>
          </cell>
          <cell r="K45">
            <v>0.26635514018691586</v>
          </cell>
          <cell r="L45">
            <v>0.35</v>
          </cell>
          <cell r="M45">
            <v>0.30769230769230771</v>
          </cell>
          <cell r="N45">
            <v>0.3293591654247392</v>
          </cell>
          <cell r="O45">
            <v>0.32074340527577938</v>
          </cell>
          <cell r="Q45">
            <v>0.31612903225806449</v>
          </cell>
          <cell r="R45">
            <v>0.22797927461139897</v>
          </cell>
          <cell r="S45">
            <v>0.3133971291866029</v>
          </cell>
          <cell r="T45">
            <v>0.30565583634175691</v>
          </cell>
          <cell r="U45">
            <v>0.2916201117318436</v>
          </cell>
          <cell r="W45">
            <v>0.24113475177304963</v>
          </cell>
          <cell r="X45">
            <v>0.32095490716180369</v>
          </cell>
          <cell r="Y45">
            <v>0.31914893617021278</v>
          </cell>
          <cell r="Z45">
            <v>0.32567760342368041</v>
          </cell>
          <cell r="AA45">
            <v>0.31</v>
          </cell>
          <cell r="AC45">
            <v>0.25641025641025639</v>
          </cell>
          <cell r="AD45">
            <v>0.26666666666666666</v>
          </cell>
          <cell r="AE45">
            <v>0.31914893617021278</v>
          </cell>
          <cell r="AF45">
            <v>0.31395348837209297</v>
          </cell>
          <cell r="AG45">
            <v>0.3</v>
          </cell>
        </row>
        <row r="46">
          <cell r="B46" t="str">
            <v>Asia Pacific</v>
          </cell>
          <cell r="K46">
            <v>0.42523364485981308</v>
          </cell>
          <cell r="L46">
            <v>0.46578947368421053</v>
          </cell>
          <cell r="M46">
            <v>0.35235732009925558</v>
          </cell>
          <cell r="N46">
            <v>0.28166915052160951</v>
          </cell>
          <cell r="O46">
            <v>0.35911270983213428</v>
          </cell>
          <cell r="Q46">
            <v>0.47741935483870968</v>
          </cell>
          <cell r="R46">
            <v>0.34196891191709844</v>
          </cell>
          <cell r="S46">
            <v>0.33014354066985646</v>
          </cell>
          <cell r="T46">
            <v>0.30806257521058966</v>
          </cell>
          <cell r="U46">
            <v>0.33519553072625696</v>
          </cell>
          <cell r="W46">
            <v>0.1773049645390071</v>
          </cell>
          <cell r="X46">
            <v>0.33421750663129973</v>
          </cell>
          <cell r="Y46">
            <v>0.30851063829787234</v>
          </cell>
          <cell r="Z46">
            <v>0.3252496433666191</v>
          </cell>
          <cell r="AA46">
            <v>0.3</v>
          </cell>
          <cell r="AC46">
            <v>0.41025641025641024</v>
          </cell>
          <cell r="AD46">
            <v>0.36</v>
          </cell>
          <cell r="AE46">
            <v>0.30851063829787234</v>
          </cell>
          <cell r="AF46">
            <v>0.28837209302325578</v>
          </cell>
          <cell r="AG46">
            <v>0.32</v>
          </cell>
        </row>
        <row r="47">
          <cell r="B47" t="str">
            <v>Latin America</v>
          </cell>
          <cell r="K47">
            <v>8.4112149532710276E-2</v>
          </cell>
          <cell r="L47">
            <v>0.13421052631578947</v>
          </cell>
          <cell r="M47">
            <v>0.24069478908188585</v>
          </cell>
          <cell r="N47">
            <v>0.22056631892697467</v>
          </cell>
          <cell r="O47">
            <v>0.1882494004796163</v>
          </cell>
          <cell r="Q47">
            <v>0.18064516129032257</v>
          </cell>
          <cell r="R47">
            <v>0.31347150259067358</v>
          </cell>
          <cell r="S47">
            <v>0.15789473684210525</v>
          </cell>
          <cell r="T47">
            <v>0.20336943441636582</v>
          </cell>
          <cell r="U47">
            <v>0.21452513966480447</v>
          </cell>
          <cell r="W47">
            <v>0.21631205673758866</v>
          </cell>
          <cell r="X47">
            <v>0.19363395225464192</v>
          </cell>
          <cell r="Y47">
            <v>0.15957446808510639</v>
          </cell>
          <cell r="Z47">
            <v>0.17175463623395146</v>
          </cell>
          <cell r="AA47">
            <v>0.18</v>
          </cell>
          <cell r="AC47">
            <v>0.15384615384615385</v>
          </cell>
          <cell r="AD47">
            <v>0.26666666666666666</v>
          </cell>
          <cell r="AE47">
            <v>0.19148936170212766</v>
          </cell>
          <cell r="AF47">
            <v>0.18604651162790695</v>
          </cell>
          <cell r="AG47">
            <v>0.2</v>
          </cell>
        </row>
        <row r="48">
          <cell r="B48" t="str">
            <v>Other</v>
          </cell>
          <cell r="K48">
            <v>7.0093457943925228E-2</v>
          </cell>
          <cell r="L48">
            <v>6.8421052631578952E-2</v>
          </cell>
          <cell r="M48">
            <v>5.4590570719602979E-2</v>
          </cell>
          <cell r="N48">
            <v>9.6870342771982115E-2</v>
          </cell>
          <cell r="O48">
            <v>7.6738609112709827E-2</v>
          </cell>
          <cell r="Q48">
            <v>9.0322580645161285E-2</v>
          </cell>
          <cell r="R48">
            <v>4.4041450777202069E-2</v>
          </cell>
          <cell r="S48">
            <v>0.10526315789473684</v>
          </cell>
          <cell r="T48">
            <v>6.2575210589651029E-2</v>
          </cell>
          <cell r="U48">
            <v>7.0949720670391056E-2</v>
          </cell>
          <cell r="W48">
            <v>0.38297872340425532</v>
          </cell>
          <cell r="X48">
            <v>6.1007957559681698E-2</v>
          </cell>
          <cell r="Y48">
            <v>0.1276595744680851</v>
          </cell>
          <cell r="Z48">
            <v>7.9957203994293888E-2</v>
          </cell>
          <cell r="AA48">
            <v>0.13500000000000001</v>
          </cell>
          <cell r="AC48">
            <v>7.6923076923076927E-2</v>
          </cell>
          <cell r="AD48">
            <v>5.3333333333333337E-2</v>
          </cell>
          <cell r="AE48">
            <v>9.5744680851063829E-2</v>
          </cell>
          <cell r="AF48">
            <v>8.3720930232558291E-2</v>
          </cell>
          <cell r="AG48">
            <v>8.0000000000000071E-2</v>
          </cell>
        </row>
        <row r="49">
          <cell r="A49" t="str">
            <v>Total</v>
          </cell>
          <cell r="K49">
            <v>0.99999999999999989</v>
          </cell>
          <cell r="L49">
            <v>0.99999999999999989</v>
          </cell>
          <cell r="M49">
            <v>0.99999999999999989</v>
          </cell>
          <cell r="N49">
            <v>1</v>
          </cell>
          <cell r="O49">
            <v>1</v>
          </cell>
          <cell r="Q49">
            <v>1</v>
          </cell>
          <cell r="R49">
            <v>1</v>
          </cell>
          <cell r="S49">
            <v>1</v>
          </cell>
          <cell r="T49">
            <v>1</v>
          </cell>
          <cell r="U49">
            <v>1</v>
          </cell>
          <cell r="W49">
            <v>1</v>
          </cell>
          <cell r="X49">
            <v>1.0000000000000002</v>
          </cell>
          <cell r="Y49">
            <v>1</v>
          </cell>
          <cell r="Z49">
            <v>0.99999999999999989</v>
          </cell>
          <cell r="AA49">
            <v>1</v>
          </cell>
          <cell r="AC49">
            <v>1</v>
          </cell>
          <cell r="AD49">
            <v>0.99999999999999989</v>
          </cell>
          <cell r="AE49">
            <v>1</v>
          </cell>
          <cell r="AF49">
            <v>1</v>
          </cell>
          <cell r="AG49">
            <v>1</v>
          </cell>
        </row>
        <row r="50">
          <cell r="B50" t="str">
            <v>Total Outside of the US</v>
          </cell>
          <cell r="K50">
            <v>0.84579439252336441</v>
          </cell>
          <cell r="L50">
            <v>1.0184210526315789</v>
          </cell>
          <cell r="M50">
            <v>0.95533498759305202</v>
          </cell>
          <cell r="N50">
            <v>0.92846497764530556</v>
          </cell>
          <cell r="O50">
            <v>0.94484412470023971</v>
          </cell>
          <cell r="Q50">
            <v>1.064516129032258</v>
          </cell>
          <cell r="R50">
            <v>0.92746113989637313</v>
          </cell>
          <cell r="S50">
            <v>0.90669856459330156</v>
          </cell>
          <cell r="T50">
            <v>0.87966305655836341</v>
          </cell>
          <cell r="U50">
            <v>0.91229050279329615</v>
          </cell>
          <cell r="W50">
            <v>1.0177304964539007</v>
          </cell>
          <cell r="X50">
            <v>0.90981432360742709</v>
          </cell>
          <cell r="Y50">
            <v>0.91489361702127647</v>
          </cell>
          <cell r="Z50">
            <v>0.90263908701854489</v>
          </cell>
          <cell r="AA50">
            <v>0.92500000000000004</v>
          </cell>
          <cell r="AC50">
            <v>0.89743589743589736</v>
          </cell>
          <cell r="AD50">
            <v>0.94666666666666666</v>
          </cell>
          <cell r="AE50">
            <v>0.91489361702127647</v>
          </cell>
          <cell r="AF50">
            <v>0.87209302325581406</v>
          </cell>
          <cell r="AG50">
            <v>0.90000000000000013</v>
          </cell>
        </row>
        <row r="52">
          <cell r="A52" t="str">
            <v>By Type</v>
          </cell>
        </row>
        <row r="53">
          <cell r="B53" t="str">
            <v>Operated by Franchisees</v>
          </cell>
          <cell r="E53">
            <v>13510</v>
          </cell>
          <cell r="F53">
            <v>13703</v>
          </cell>
          <cell r="G53">
            <v>13909</v>
          </cell>
          <cell r="H53">
            <v>14265</v>
          </cell>
          <cell r="I53">
            <v>14265</v>
          </cell>
          <cell r="K53">
            <v>14366</v>
          </cell>
          <cell r="L53">
            <v>14556</v>
          </cell>
          <cell r="M53">
            <v>14932</v>
          </cell>
          <cell r="N53">
            <v>15281</v>
          </cell>
          <cell r="O53">
            <v>15281</v>
          </cell>
          <cell r="Q53">
            <v>15316</v>
          </cell>
          <cell r="R53">
            <v>15565</v>
          </cell>
          <cell r="S53">
            <v>15713</v>
          </cell>
          <cell r="T53">
            <v>16206</v>
          </cell>
          <cell r="U53">
            <v>16206</v>
          </cell>
          <cell r="W53">
            <v>16360</v>
          </cell>
          <cell r="X53">
            <v>16608</v>
          </cell>
          <cell r="Y53">
            <v>16871</v>
          </cell>
          <cell r="Z53">
            <v>17226</v>
          </cell>
          <cell r="AA53">
            <v>17298</v>
          </cell>
          <cell r="AC53">
            <v>17291</v>
          </cell>
          <cell r="AD53">
            <v>17466</v>
          </cell>
          <cell r="AE53">
            <v>17718</v>
          </cell>
          <cell r="AF53">
            <v>18176</v>
          </cell>
          <cell r="AG53">
            <v>18248</v>
          </cell>
        </row>
        <row r="54">
          <cell r="C54" t="str">
            <v>% change</v>
          </cell>
          <cell r="K54">
            <v>6.3360473723168109E-2</v>
          </cell>
          <cell r="L54">
            <v>6.2249142523534973E-2</v>
          </cell>
          <cell r="M54">
            <v>7.354950032353158E-2</v>
          </cell>
          <cell r="N54">
            <v>7.1223273746933158E-2</v>
          </cell>
          <cell r="O54">
            <v>7.1223273746933158E-2</v>
          </cell>
          <cell r="Q54">
            <v>6.6128358624530037E-2</v>
          </cell>
          <cell r="R54">
            <v>6.9318494091783478E-2</v>
          </cell>
          <cell r="S54">
            <v>5.2303777122957307E-2</v>
          </cell>
          <cell r="T54">
            <v>6.0532687651331685E-2</v>
          </cell>
          <cell r="U54">
            <v>6.0532687651331685E-2</v>
          </cell>
          <cell r="W54">
            <v>6.8164011491250953E-2</v>
          </cell>
          <cell r="X54">
            <v>6.7009315772566636E-2</v>
          </cell>
          <cell r="Y54">
            <v>7.3696938840450477E-2</v>
          </cell>
          <cell r="Z54">
            <v>6.2939651980747913E-2</v>
          </cell>
          <cell r="AA54">
            <v>6.7382450944094785E-2</v>
          </cell>
          <cell r="AC54">
            <v>5.6907090464547672E-2</v>
          </cell>
          <cell r="AD54">
            <v>5.1661849710982644E-2</v>
          </cell>
          <cell r="AE54">
            <v>5.0204492916839483E-2</v>
          </cell>
          <cell r="AF54">
            <v>5.5149193080227477E-2</v>
          </cell>
          <cell r="AG54">
            <v>5.4919643889467018E-2</v>
          </cell>
        </row>
        <row r="55">
          <cell r="B55" t="str">
            <v>Operated by Company</v>
          </cell>
          <cell r="E55">
            <v>4406</v>
          </cell>
          <cell r="F55">
            <v>4550</v>
          </cell>
          <cell r="G55">
            <v>4782</v>
          </cell>
          <cell r="H55">
            <v>5000</v>
          </cell>
          <cell r="I55">
            <v>5000</v>
          </cell>
          <cell r="K55">
            <v>5065</v>
          </cell>
          <cell r="L55">
            <v>5283</v>
          </cell>
          <cell r="M55">
            <v>5350</v>
          </cell>
          <cell r="N55">
            <v>5507</v>
          </cell>
          <cell r="O55">
            <v>5507</v>
          </cell>
          <cell r="Q55">
            <v>5693</v>
          </cell>
          <cell r="R55">
            <v>5725</v>
          </cell>
          <cell r="S55">
            <v>5909</v>
          </cell>
          <cell r="T55">
            <v>6056</v>
          </cell>
          <cell r="U55">
            <v>6056</v>
          </cell>
          <cell r="W55">
            <v>6310</v>
          </cell>
          <cell r="X55">
            <v>6371</v>
          </cell>
          <cell r="Y55">
            <v>6512</v>
          </cell>
          <cell r="Z55">
            <v>6700</v>
          </cell>
          <cell r="AA55">
            <v>6729</v>
          </cell>
          <cell r="AC55">
            <v>6740</v>
          </cell>
          <cell r="AD55">
            <v>6782</v>
          </cell>
          <cell r="AE55">
            <v>6877</v>
          </cell>
          <cell r="AF55">
            <v>7160</v>
          </cell>
          <cell r="AG55">
            <v>7189</v>
          </cell>
        </row>
        <row r="56">
          <cell r="C56" t="str">
            <v>% change</v>
          </cell>
          <cell r="K56">
            <v>0.14956876985928269</v>
          </cell>
          <cell r="L56">
            <v>0.16109890109890102</v>
          </cell>
          <cell r="M56">
            <v>0.11877875365955659</v>
          </cell>
          <cell r="N56">
            <v>0.10139999999999993</v>
          </cell>
          <cell r="O56">
            <v>0.10139999999999993</v>
          </cell>
          <cell r="Q56">
            <v>0.12398815399802565</v>
          </cell>
          <cell r="R56">
            <v>8.3664584516373264E-2</v>
          </cell>
          <cell r="S56">
            <v>0.10448598130841114</v>
          </cell>
          <cell r="T56">
            <v>9.9691301979299096E-2</v>
          </cell>
          <cell r="U56">
            <v>9.9691301979299096E-2</v>
          </cell>
          <cell r="W56">
            <v>0.10837871069734772</v>
          </cell>
          <cell r="X56">
            <v>0.11283842794759824</v>
          </cell>
          <cell r="Y56">
            <v>0.10204772381113547</v>
          </cell>
          <cell r="Z56">
            <v>0.10634081902245707</v>
          </cell>
          <cell r="AA56">
            <v>0.11112945838837507</v>
          </cell>
          <cell r="AC56">
            <v>6.8145800316957272E-2</v>
          </cell>
          <cell r="AD56">
            <v>6.4511065766755582E-2</v>
          </cell>
          <cell r="AE56">
            <v>5.6050368550368601E-2</v>
          </cell>
          <cell r="AF56">
            <v>6.8656716417910379E-2</v>
          </cell>
          <cell r="AG56">
            <v>6.8360826274334929E-2</v>
          </cell>
        </row>
        <row r="57">
          <cell r="B57" t="str">
            <v>Operated by Affiliates</v>
          </cell>
          <cell r="E57">
            <v>3360</v>
          </cell>
          <cell r="F57">
            <v>3530</v>
          </cell>
          <cell r="G57">
            <v>3555</v>
          </cell>
          <cell r="H57">
            <v>3867</v>
          </cell>
          <cell r="I57">
            <v>3867</v>
          </cell>
          <cell r="K57">
            <v>3915</v>
          </cell>
          <cell r="L57">
            <v>3887</v>
          </cell>
          <cell r="M57">
            <v>3847</v>
          </cell>
          <cell r="N57">
            <v>4012</v>
          </cell>
          <cell r="O57">
            <v>4012</v>
          </cell>
          <cell r="Q57">
            <v>3946</v>
          </cell>
          <cell r="R57">
            <v>4051</v>
          </cell>
          <cell r="S57">
            <v>4137</v>
          </cell>
          <cell r="T57">
            <v>4328</v>
          </cell>
          <cell r="U57">
            <v>4328</v>
          </cell>
          <cell r="W57">
            <v>4089</v>
          </cell>
          <cell r="X57">
            <v>4157</v>
          </cell>
          <cell r="Y57">
            <v>4223</v>
          </cell>
          <cell r="Z57">
            <v>4381</v>
          </cell>
          <cell r="AA57">
            <v>4393</v>
          </cell>
          <cell r="AC57">
            <v>4471</v>
          </cell>
          <cell r="AD57">
            <v>4629</v>
          </cell>
          <cell r="AE57">
            <v>4752</v>
          </cell>
          <cell r="AF57">
            <v>4871</v>
          </cell>
          <cell r="AG57">
            <v>4883</v>
          </cell>
        </row>
        <row r="58">
          <cell r="C58" t="str">
            <v>% change</v>
          </cell>
          <cell r="K58">
            <v>0.1651785714285714</v>
          </cell>
          <cell r="L58">
            <v>0.1011331444759207</v>
          </cell>
          <cell r="M58">
            <v>8.2137834036568158E-2</v>
          </cell>
          <cell r="N58">
            <v>3.7496767520041274E-2</v>
          </cell>
          <cell r="O58">
            <v>3.7496767520041274E-2</v>
          </cell>
          <cell r="Q58">
            <v>7.9182630906768914E-3</v>
          </cell>
          <cell r="R58">
            <v>4.2191921790583953E-2</v>
          </cell>
          <cell r="S58">
            <v>7.5383415648557328E-2</v>
          </cell>
          <cell r="T58">
            <v>7.8763708873379912E-2</v>
          </cell>
          <cell r="U58">
            <v>7.8763708873379912E-2</v>
          </cell>
          <cell r="W58">
            <v>3.623922959959458E-2</v>
          </cell>
          <cell r="X58">
            <v>2.6166378671932833E-2</v>
          </cell>
          <cell r="Y58">
            <v>2.0788010635726328E-2</v>
          </cell>
          <cell r="Z58">
            <v>1.2245841035120053E-2</v>
          </cell>
          <cell r="AA58">
            <v>1.501848428835495E-2</v>
          </cell>
          <cell r="AC58">
            <v>9.342137441917342E-2</v>
          </cell>
          <cell r="AD58">
            <v>0.11354342073610768</v>
          </cell>
          <cell r="AE58">
            <v>0.12526639829505082</v>
          </cell>
          <cell r="AF58">
            <v>0.11184661036293075</v>
          </cell>
          <cell r="AG58">
            <v>0.11154108809469609</v>
          </cell>
        </row>
        <row r="59">
          <cell r="B59" t="str">
            <v>Total</v>
          </cell>
          <cell r="E59">
            <v>21276</v>
          </cell>
          <cell r="F59">
            <v>21783</v>
          </cell>
          <cell r="G59">
            <v>22246</v>
          </cell>
          <cell r="H59">
            <v>23132</v>
          </cell>
          <cell r="I59">
            <v>23132</v>
          </cell>
          <cell r="K59">
            <v>23346</v>
          </cell>
          <cell r="L59">
            <v>23726</v>
          </cell>
          <cell r="M59">
            <v>24129</v>
          </cell>
          <cell r="N59">
            <v>24800</v>
          </cell>
          <cell r="O59">
            <v>24800</v>
          </cell>
          <cell r="Q59">
            <v>24955</v>
          </cell>
          <cell r="R59">
            <v>25341</v>
          </cell>
          <cell r="S59">
            <v>25759</v>
          </cell>
          <cell r="T59">
            <v>26590</v>
          </cell>
          <cell r="U59">
            <v>26590</v>
          </cell>
          <cell r="W59">
            <v>26759</v>
          </cell>
          <cell r="X59">
            <v>27136</v>
          </cell>
          <cell r="Y59">
            <v>27606</v>
          </cell>
          <cell r="Z59">
            <v>28307</v>
          </cell>
          <cell r="AA59">
            <v>28420</v>
          </cell>
          <cell r="AC59">
            <v>28502</v>
          </cell>
          <cell r="AD59">
            <v>28877</v>
          </cell>
          <cell r="AE59">
            <v>29347</v>
          </cell>
          <cell r="AF59">
            <v>30207</v>
          </cell>
          <cell r="AG59">
            <v>30320</v>
          </cell>
        </row>
        <row r="60">
          <cell r="C60" t="str">
            <v>% change</v>
          </cell>
          <cell r="K60">
            <v>9.7292724196277547E-2</v>
          </cell>
          <cell r="L60">
            <v>8.9197998439149773E-2</v>
          </cell>
          <cell r="M60">
            <v>8.4644430459408504E-2</v>
          </cell>
          <cell r="N60">
            <v>7.2107902472765106E-2</v>
          </cell>
          <cell r="O60">
            <v>7.2107902472765106E-2</v>
          </cell>
          <cell r="Q60">
            <v>6.8919729289814047E-2</v>
          </cell>
          <cell r="R60">
            <v>6.8068785298828205E-2</v>
          </cell>
          <cell r="S60">
            <v>6.7553566248083285E-2</v>
          </cell>
          <cell r="T60">
            <v>7.217741935483879E-2</v>
          </cell>
          <cell r="U60">
            <v>7.217741935483879E-2</v>
          </cell>
          <cell r="W60">
            <v>7.2290122219996089E-2</v>
          </cell>
          <cell r="X60">
            <v>7.0833826605106287E-2</v>
          </cell>
          <cell r="Y60">
            <v>7.1703094064210493E-2</v>
          </cell>
          <cell r="Z60">
            <v>6.4573147799924735E-2</v>
          </cell>
          <cell r="AA60">
            <v>6.8822865738999539E-2</v>
          </cell>
          <cell r="AC60">
            <v>6.5136963264696091E-2</v>
          </cell>
          <cell r="AD60">
            <v>6.4158313679245182E-2</v>
          </cell>
          <cell r="AE60">
            <v>6.306600014489594E-2</v>
          </cell>
          <cell r="AF60">
            <v>6.7121206768643749E-2</v>
          </cell>
          <cell r="AG60">
            <v>6.6854327938071778E-2</v>
          </cell>
        </row>
        <row r="62">
          <cell r="A62" t="str">
            <v>Percentage of Total</v>
          </cell>
        </row>
        <row r="63">
          <cell r="B63" t="str">
            <v>Operated by Franchisees</v>
          </cell>
          <cell r="E63">
            <v>0.63498777965783038</v>
          </cell>
          <cell r="F63">
            <v>0.62906853968691179</v>
          </cell>
          <cell r="G63">
            <v>0.62523599748269354</v>
          </cell>
          <cell r="H63">
            <v>0.61667819470862872</v>
          </cell>
          <cell r="I63">
            <v>0.61667819470862872</v>
          </cell>
          <cell r="K63">
            <v>0.61535166623832771</v>
          </cell>
          <cell r="L63">
            <v>0.6135041726376127</v>
          </cell>
          <cell r="M63">
            <v>0.61884039951925074</v>
          </cell>
          <cell r="N63">
            <v>0.61616935483870972</v>
          </cell>
          <cell r="O63">
            <v>0.61616935483870972</v>
          </cell>
          <cell r="Q63">
            <v>0.61374474053295935</v>
          </cell>
          <cell r="R63">
            <v>0.61422201175959912</v>
          </cell>
          <cell r="S63">
            <v>0.61000038821382818</v>
          </cell>
          <cell r="T63">
            <v>0.60947724708537043</v>
          </cell>
          <cell r="U63">
            <v>0.60947724708537043</v>
          </cell>
          <cell r="W63">
            <v>0.61138308606450165</v>
          </cell>
          <cell r="X63">
            <v>0.61202830188679247</v>
          </cell>
          <cell r="Y63">
            <v>0.61113526045062672</v>
          </cell>
          <cell r="Z63">
            <v>0.60854205673508321</v>
          </cell>
          <cell r="AA63">
            <v>0.60865587614356087</v>
          </cell>
          <cell r="AC63">
            <v>0.60665918181180267</v>
          </cell>
          <cell r="AD63">
            <v>0.604841223118745</v>
          </cell>
          <cell r="AE63">
            <v>0.60374143864790264</v>
          </cell>
          <cell r="AF63">
            <v>0.60171483430992811</v>
          </cell>
          <cell r="AG63">
            <v>0.60184696569920848</v>
          </cell>
        </row>
        <row r="64">
          <cell r="B64" t="str">
            <v>Operated by Company</v>
          </cell>
          <cell r="E64">
            <v>0.20708779845835684</v>
          </cell>
          <cell r="F64">
            <v>0.20887848322086031</v>
          </cell>
          <cell r="G64">
            <v>0.21495999280769576</v>
          </cell>
          <cell r="H64">
            <v>0.2161507867888639</v>
          </cell>
          <cell r="I64">
            <v>0.2161507867888639</v>
          </cell>
          <cell r="K64">
            <v>0.21695365373083184</v>
          </cell>
          <cell r="L64">
            <v>0.22266711624378319</v>
          </cell>
          <cell r="M64">
            <v>0.22172489535413817</v>
          </cell>
          <cell r="N64">
            <v>0.22205645161290322</v>
          </cell>
          <cell r="O64">
            <v>0.22205645161290322</v>
          </cell>
          <cell r="Q64">
            <v>0.22813063514325788</v>
          </cell>
          <cell r="R64">
            <v>0.2259184720413559</v>
          </cell>
          <cell r="S64">
            <v>0.22939555106952911</v>
          </cell>
          <cell r="T64">
            <v>0.22775479503572771</v>
          </cell>
          <cell r="U64">
            <v>0.22775479503572771</v>
          </cell>
          <cell r="W64">
            <v>0.2358085130236556</v>
          </cell>
          <cell r="X64">
            <v>0.23478036556603774</v>
          </cell>
          <cell r="Y64">
            <v>0.23589074838803159</v>
          </cell>
          <cell r="Z64">
            <v>0.23669057123679654</v>
          </cell>
          <cell r="AA64">
            <v>0.23676988036593949</v>
          </cell>
          <cell r="AC64">
            <v>0.23647463335906252</v>
          </cell>
          <cell r="AD64">
            <v>0.23485819164040586</v>
          </cell>
          <cell r="AE64">
            <v>0.23433400347565339</v>
          </cell>
          <cell r="AF64">
            <v>0.23703115171980005</v>
          </cell>
          <cell r="AG64">
            <v>0.2371042216358839</v>
          </cell>
        </row>
        <row r="65">
          <cell r="B65" t="str">
            <v>Operated by Affiliates</v>
          </cell>
          <cell r="E65">
            <v>0.15792442188381275</v>
          </cell>
          <cell r="F65">
            <v>0.16205297709222788</v>
          </cell>
          <cell r="G65">
            <v>0.15980400970961073</v>
          </cell>
          <cell r="H65">
            <v>0.16717101850250735</v>
          </cell>
          <cell r="I65">
            <v>0.16717101850250735</v>
          </cell>
          <cell r="K65">
            <v>0.1676946800308404</v>
          </cell>
          <cell r="L65">
            <v>0.16382871111860406</v>
          </cell>
          <cell r="M65">
            <v>0.15943470512661112</v>
          </cell>
          <cell r="N65">
            <v>0.1617741935483871</v>
          </cell>
          <cell r="O65">
            <v>0.1617741935483871</v>
          </cell>
          <cell r="Q65">
            <v>0.1581246243237828</v>
          </cell>
          <cell r="R65">
            <v>0.15985951619904504</v>
          </cell>
          <cell r="S65">
            <v>0.16060406071664274</v>
          </cell>
          <cell r="T65">
            <v>0.16276795787890183</v>
          </cell>
          <cell r="U65">
            <v>0.16276795787890183</v>
          </cell>
          <cell r="W65">
            <v>0.15280840091184275</v>
          </cell>
          <cell r="X65">
            <v>0.15319133254716982</v>
          </cell>
          <cell r="Y65">
            <v>0.15297399116134175</v>
          </cell>
          <cell r="Z65">
            <v>0.15476737202812024</v>
          </cell>
          <cell r="AA65">
            <v>0.15457424349049964</v>
          </cell>
          <cell r="AC65">
            <v>0.15686618482913481</v>
          </cell>
          <cell r="AD65">
            <v>0.16030058524084911</v>
          </cell>
          <cell r="AE65">
            <v>0.16192455787644394</v>
          </cell>
          <cell r="AF65">
            <v>0.16125401397027178</v>
          </cell>
          <cell r="AG65">
            <v>0.16104881266490764</v>
          </cell>
        </row>
        <row r="66">
          <cell r="B66" t="str">
            <v>Total</v>
          </cell>
          <cell r="E66">
            <v>1</v>
          </cell>
          <cell r="F66">
            <v>1</v>
          </cell>
          <cell r="G66">
            <v>1</v>
          </cell>
          <cell r="H66">
            <v>1</v>
          </cell>
          <cell r="I66">
            <v>1</v>
          </cell>
          <cell r="K66">
            <v>1</v>
          </cell>
          <cell r="L66">
            <v>1</v>
          </cell>
          <cell r="M66">
            <v>1</v>
          </cell>
          <cell r="N66">
            <v>1</v>
          </cell>
          <cell r="O66">
            <v>1</v>
          </cell>
          <cell r="Q66">
            <v>1</v>
          </cell>
          <cell r="R66">
            <v>1</v>
          </cell>
          <cell r="S66">
            <v>1</v>
          </cell>
          <cell r="T66">
            <v>1</v>
          </cell>
          <cell r="U66">
            <v>1</v>
          </cell>
          <cell r="W66">
            <v>1</v>
          </cell>
          <cell r="X66">
            <v>1</v>
          </cell>
          <cell r="Y66">
            <v>1</v>
          </cell>
          <cell r="Z66">
            <v>1</v>
          </cell>
          <cell r="AA66">
            <v>1</v>
          </cell>
          <cell r="AC66">
            <v>1</v>
          </cell>
          <cell r="AD66">
            <v>1</v>
          </cell>
          <cell r="AE66">
            <v>1</v>
          </cell>
          <cell r="AF66">
            <v>1</v>
          </cell>
          <cell r="AG66">
            <v>1</v>
          </cell>
        </row>
        <row r="69">
          <cell r="E69" t="str">
            <v>1997A</v>
          </cell>
          <cell r="I69" t="str">
            <v>1997A</v>
          </cell>
          <cell r="K69" t="str">
            <v>1998A</v>
          </cell>
          <cell r="O69" t="str">
            <v>1998A</v>
          </cell>
          <cell r="Q69" t="str">
            <v>1999A</v>
          </cell>
          <cell r="U69" t="str">
            <v>1999A</v>
          </cell>
          <cell r="W69" t="str">
            <v>2000E</v>
          </cell>
          <cell r="AA69" t="str">
            <v>2000E</v>
          </cell>
          <cell r="AC69" t="str">
            <v>2001E</v>
          </cell>
          <cell r="AG69" t="str">
            <v>2001E</v>
          </cell>
        </row>
        <row r="70">
          <cell r="A70" t="str">
            <v>US Operations</v>
          </cell>
          <cell r="E70" t="str">
            <v>Q1</v>
          </cell>
          <cell r="F70" t="str">
            <v>Q2</v>
          </cell>
          <cell r="G70" t="str">
            <v>Q3</v>
          </cell>
          <cell r="H70" t="str">
            <v>Q4</v>
          </cell>
          <cell r="I70" t="str">
            <v>FY</v>
          </cell>
          <cell r="K70" t="str">
            <v>Q1</v>
          </cell>
          <cell r="L70" t="str">
            <v>Q2</v>
          </cell>
          <cell r="M70" t="str">
            <v>Q3</v>
          </cell>
          <cell r="N70" t="str">
            <v>Q4</v>
          </cell>
          <cell r="O70" t="str">
            <v>FY</v>
          </cell>
          <cell r="Q70" t="str">
            <v>Q1</v>
          </cell>
          <cell r="R70" t="str">
            <v>Q2</v>
          </cell>
          <cell r="S70" t="str">
            <v>Q3</v>
          </cell>
          <cell r="T70" t="str">
            <v>Q4</v>
          </cell>
          <cell r="U70" t="str">
            <v>FY</v>
          </cell>
          <cell r="W70" t="str">
            <v>Q1A</v>
          </cell>
          <cell r="X70" t="str">
            <v>Q2A</v>
          </cell>
          <cell r="Y70" t="str">
            <v>Q3E</v>
          </cell>
          <cell r="Z70" t="str">
            <v>Q4E</v>
          </cell>
          <cell r="AA70" t="str">
            <v>FY</v>
          </cell>
          <cell r="AC70" t="str">
            <v>Q1E</v>
          </cell>
          <cell r="AD70" t="str">
            <v>Q2E</v>
          </cell>
          <cell r="AE70" t="str">
            <v>Q3E</v>
          </cell>
          <cell r="AF70" t="str">
            <v>Q4E</v>
          </cell>
          <cell r="AG70" t="str">
            <v>FY</v>
          </cell>
        </row>
        <row r="72">
          <cell r="A72" t="str">
            <v>Units</v>
          </cell>
        </row>
        <row r="73">
          <cell r="B73" t="str">
            <v>Operated by Franchisees</v>
          </cell>
          <cell r="E73">
            <v>9474</v>
          </cell>
          <cell r="F73">
            <v>9537</v>
          </cell>
          <cell r="G73">
            <v>9600</v>
          </cell>
          <cell r="H73">
            <v>9716</v>
          </cell>
          <cell r="I73">
            <v>9716</v>
          </cell>
          <cell r="K73">
            <v>9730</v>
          </cell>
          <cell r="L73">
            <v>9776</v>
          </cell>
          <cell r="M73">
            <v>9802</v>
          </cell>
          <cell r="N73">
            <v>9849</v>
          </cell>
          <cell r="O73">
            <v>9849</v>
          </cell>
          <cell r="Q73">
            <v>9832</v>
          </cell>
          <cell r="R73">
            <v>9889</v>
          </cell>
          <cell r="S73">
            <v>9899</v>
          </cell>
          <cell r="T73">
            <v>9986</v>
          </cell>
          <cell r="U73">
            <v>9986</v>
          </cell>
          <cell r="W73">
            <v>9974</v>
          </cell>
          <cell r="X73">
            <v>10028</v>
          </cell>
          <cell r="Y73">
            <v>10062</v>
          </cell>
          <cell r="Z73">
            <v>10106</v>
          </cell>
          <cell r="AA73">
            <v>10106</v>
          </cell>
          <cell r="AC73">
            <v>10121</v>
          </cell>
          <cell r="AD73">
            <v>10131</v>
          </cell>
          <cell r="AE73">
            <v>10165</v>
          </cell>
          <cell r="AF73">
            <v>10246</v>
          </cell>
          <cell r="AG73">
            <v>10246</v>
          </cell>
        </row>
        <row r="74">
          <cell r="C74" t="str">
            <v>% change</v>
          </cell>
          <cell r="K74">
            <v>2.7021321511505159E-2</v>
          </cell>
          <cell r="L74">
            <v>2.5060291496277642E-2</v>
          </cell>
          <cell r="M74">
            <v>2.1041666666666625E-2</v>
          </cell>
          <cell r="N74">
            <v>1.36887608069165E-2</v>
          </cell>
          <cell r="O74">
            <v>1.36887608069165E-2</v>
          </cell>
          <cell r="Q74">
            <v>1.0483042137718446E-2</v>
          </cell>
          <cell r="R74">
            <v>1.1558919803600576E-2</v>
          </cell>
          <cell r="S74">
            <v>9.8959396041624625E-3</v>
          </cell>
          <cell r="T74">
            <v>1.3910041628591774E-2</v>
          </cell>
          <cell r="U74">
            <v>1.3910041628591774E-2</v>
          </cell>
          <cell r="W74">
            <v>1.4442636289666355E-2</v>
          </cell>
          <cell r="X74">
            <v>1.405602184245125E-2</v>
          </cell>
          <cell r="Y74">
            <v>1.6466309728255357E-2</v>
          </cell>
          <cell r="Z74">
            <v>1.2016823552974065E-2</v>
          </cell>
          <cell r="AA74">
            <v>1.2016823552974065E-2</v>
          </cell>
          <cell r="AC74">
            <v>1.4738319631040664E-2</v>
          </cell>
          <cell r="AD74">
            <v>1.0271240526525727E-2</v>
          </cell>
          <cell r="AE74">
            <v>1.0236533492347544E-2</v>
          </cell>
          <cell r="AF74">
            <v>1.3853156540668987E-2</v>
          </cell>
          <cell r="AG74">
            <v>1.3853156540668987E-2</v>
          </cell>
        </row>
        <row r="75">
          <cell r="B75" t="str">
            <v>Operated by Company</v>
          </cell>
          <cell r="E75">
            <v>1800</v>
          </cell>
          <cell r="F75">
            <v>1795</v>
          </cell>
          <cell r="G75">
            <v>1796</v>
          </cell>
          <cell r="H75">
            <v>1798</v>
          </cell>
          <cell r="I75">
            <v>1798</v>
          </cell>
          <cell r="K75">
            <v>1814</v>
          </cell>
          <cell r="L75">
            <v>1818</v>
          </cell>
          <cell r="M75">
            <v>1807</v>
          </cell>
          <cell r="N75">
            <v>1810</v>
          </cell>
          <cell r="O75">
            <v>1810</v>
          </cell>
          <cell r="Q75">
            <v>1831</v>
          </cell>
          <cell r="R75">
            <v>1803</v>
          </cell>
          <cell r="S75">
            <v>1831</v>
          </cell>
          <cell r="T75">
            <v>1837</v>
          </cell>
          <cell r="U75">
            <v>1837</v>
          </cell>
          <cell r="W75">
            <v>1841</v>
          </cell>
          <cell r="X75">
            <v>1813</v>
          </cell>
          <cell r="Y75">
            <v>1819</v>
          </cell>
          <cell r="Z75">
            <v>1842</v>
          </cell>
          <cell r="AA75">
            <v>1842</v>
          </cell>
          <cell r="AC75">
            <v>1847</v>
          </cell>
          <cell r="AD75">
            <v>1854</v>
          </cell>
          <cell r="AE75">
            <v>1860</v>
          </cell>
          <cell r="AF75">
            <v>1877</v>
          </cell>
          <cell r="AG75">
            <v>1877</v>
          </cell>
        </row>
        <row r="76">
          <cell r="C76" t="str">
            <v>% change</v>
          </cell>
          <cell r="K76">
            <v>7.7777777777778834E-3</v>
          </cell>
          <cell r="L76">
            <v>1.2813370473537589E-2</v>
          </cell>
          <cell r="M76">
            <v>6.1247216035633656E-3</v>
          </cell>
          <cell r="N76">
            <v>6.6740823136819394E-3</v>
          </cell>
          <cell r="O76">
            <v>6.6740823136819394E-3</v>
          </cell>
          <cell r="Q76">
            <v>9.3715545755237439E-3</v>
          </cell>
          <cell r="R76">
            <v>-8.2508250825082952E-3</v>
          </cell>
          <cell r="S76">
            <v>1.3281682346430568E-2</v>
          </cell>
          <cell r="T76">
            <v>1.4917127071823133E-2</v>
          </cell>
          <cell r="U76">
            <v>1.4917127071823133E-2</v>
          </cell>
          <cell r="W76">
            <v>5.4614964500272478E-3</v>
          </cell>
          <cell r="X76">
            <v>5.5463117027176878E-3</v>
          </cell>
          <cell r="Y76">
            <v>-6.5537957400327862E-3</v>
          </cell>
          <cell r="Z76">
            <v>2.7218290691344293E-3</v>
          </cell>
          <cell r="AA76">
            <v>2.7218290691344293E-3</v>
          </cell>
          <cell r="AC76">
            <v>3.2590983161324694E-3</v>
          </cell>
          <cell r="AD76">
            <v>2.261445118587968E-2</v>
          </cell>
          <cell r="AE76">
            <v>2.2539857064321156E-2</v>
          </cell>
          <cell r="AF76">
            <v>1.9001085776330084E-2</v>
          </cell>
          <cell r="AG76">
            <v>1.9001085776330084E-2</v>
          </cell>
        </row>
        <row r="77">
          <cell r="B77" t="str">
            <v>Operated by Affiliates</v>
          </cell>
          <cell r="E77">
            <v>830</v>
          </cell>
          <cell r="F77">
            <v>846</v>
          </cell>
          <cell r="G77">
            <v>853</v>
          </cell>
          <cell r="H77">
            <v>866</v>
          </cell>
          <cell r="I77">
            <v>866</v>
          </cell>
          <cell r="K77">
            <v>869</v>
          </cell>
          <cell r="L77">
            <v>812</v>
          </cell>
          <cell r="M77">
            <v>815</v>
          </cell>
          <cell r="N77">
            <v>813</v>
          </cell>
          <cell r="O77">
            <v>813</v>
          </cell>
          <cell r="Q77">
            <v>799</v>
          </cell>
          <cell r="R77">
            <v>798</v>
          </cell>
          <cell r="S77">
            <v>799</v>
          </cell>
          <cell r="T77">
            <v>806</v>
          </cell>
          <cell r="U77">
            <v>806</v>
          </cell>
          <cell r="W77">
            <v>809</v>
          </cell>
          <cell r="X77">
            <v>817</v>
          </cell>
          <cell r="Y77">
            <v>817</v>
          </cell>
          <cell r="Z77">
            <v>818.25</v>
          </cell>
          <cell r="AA77">
            <v>818.25</v>
          </cell>
          <cell r="AC77">
            <v>818.25</v>
          </cell>
          <cell r="AD77">
            <v>821.25</v>
          </cell>
          <cell r="AE77">
            <v>821.25</v>
          </cell>
          <cell r="AF77">
            <v>833.25</v>
          </cell>
          <cell r="AG77">
            <v>833.25</v>
          </cell>
        </row>
        <row r="78">
          <cell r="C78" t="str">
            <v>% change</v>
          </cell>
          <cell r="K78">
            <v>4.6987951807228923E-2</v>
          </cell>
          <cell r="L78">
            <v>-4.0189125295508221E-2</v>
          </cell>
          <cell r="M78">
            <v>-4.4548651817116092E-2</v>
          </cell>
          <cell r="N78">
            <v>-6.1200923787528838E-2</v>
          </cell>
          <cell r="O78">
            <v>-6.1200923787528838E-2</v>
          </cell>
          <cell r="Q78">
            <v>-8.0552359033371657E-2</v>
          </cell>
          <cell r="R78">
            <v>-1.7241379310344862E-2</v>
          </cell>
          <cell r="S78">
            <v>-1.9631901840490795E-2</v>
          </cell>
          <cell r="T78">
            <v>-8.610086100861003E-3</v>
          </cell>
          <cell r="U78">
            <v>-8.610086100861003E-3</v>
          </cell>
          <cell r="W78">
            <v>1.2515644555694649E-2</v>
          </cell>
          <cell r="X78">
            <v>2.3809523809523725E-2</v>
          </cell>
          <cell r="Y78">
            <v>2.252816020025028E-2</v>
          </cell>
          <cell r="Z78">
            <v>1.5198511166253148E-2</v>
          </cell>
          <cell r="AA78">
            <v>1.5198511166253148E-2</v>
          </cell>
          <cell r="AC78">
            <v>1.1433868974042083E-2</v>
          </cell>
          <cell r="AD78">
            <v>5.2019583843330164E-3</v>
          </cell>
          <cell r="AE78">
            <v>5.2019583843330164E-3</v>
          </cell>
          <cell r="AF78">
            <v>1.8331805682859859E-2</v>
          </cell>
          <cell r="AG78">
            <v>1.8331805682859859E-2</v>
          </cell>
        </row>
        <row r="79">
          <cell r="B79" t="str">
            <v>Total</v>
          </cell>
          <cell r="E79">
            <v>12104</v>
          </cell>
          <cell r="F79">
            <v>12178</v>
          </cell>
          <cell r="G79">
            <v>12249</v>
          </cell>
          <cell r="H79">
            <v>12380</v>
          </cell>
          <cell r="I79">
            <v>12380</v>
          </cell>
          <cell r="K79">
            <v>12413</v>
          </cell>
          <cell r="L79">
            <v>12406</v>
          </cell>
          <cell r="M79">
            <v>12424</v>
          </cell>
          <cell r="N79">
            <v>12472</v>
          </cell>
          <cell r="O79">
            <v>12472</v>
          </cell>
          <cell r="Q79">
            <v>12462</v>
          </cell>
          <cell r="R79">
            <v>12490</v>
          </cell>
          <cell r="S79">
            <v>12529</v>
          </cell>
          <cell r="T79">
            <v>12629</v>
          </cell>
          <cell r="U79">
            <v>12629</v>
          </cell>
          <cell r="W79">
            <v>12624</v>
          </cell>
          <cell r="X79">
            <v>12658</v>
          </cell>
          <cell r="Y79">
            <v>12698</v>
          </cell>
          <cell r="Z79">
            <v>12766.25</v>
          </cell>
          <cell r="AA79">
            <v>12766.25</v>
          </cell>
          <cell r="AC79">
            <v>12786.25</v>
          </cell>
          <cell r="AD79">
            <v>12806.25</v>
          </cell>
          <cell r="AE79">
            <v>12846.25</v>
          </cell>
          <cell r="AF79">
            <v>12956.25</v>
          </cell>
          <cell r="AG79">
            <v>12956.25</v>
          </cell>
        </row>
        <row r="80">
          <cell r="C80" t="str">
            <v>% change</v>
          </cell>
          <cell r="K80">
            <v>2.6655896607430396E-3</v>
          </cell>
          <cell r="L80">
            <v>2.1001615508884353E-3</v>
          </cell>
          <cell r="M80">
            <v>3.5541195476576082E-3</v>
          </cell>
          <cell r="N80">
            <v>7.4313408723747365E-3</v>
          </cell>
          <cell r="O80">
            <v>7.4313408723747365E-3</v>
          </cell>
          <cell r="Q80">
            <v>3.9474744219769597E-3</v>
          </cell>
          <cell r="R80">
            <v>6.7709172980816579E-3</v>
          </cell>
          <cell r="S80">
            <v>8.4513844172569019E-3</v>
          </cell>
          <cell r="T80">
            <v>1.2588197562540149E-2</v>
          </cell>
          <cell r="U80">
            <v>1.2588197562540149E-2</v>
          </cell>
          <cell r="W80">
            <v>1.2999518536350507E-2</v>
          </cell>
          <cell r="X80">
            <v>1.3450760608486823E-2</v>
          </cell>
          <cell r="Y80">
            <v>1.3488706201612244E-2</v>
          </cell>
          <cell r="Z80">
            <v>1.0867843851452896E-2</v>
          </cell>
          <cell r="AA80">
            <v>1.0867843851452896E-2</v>
          </cell>
          <cell r="AC80">
            <v>1.2852503168567786E-2</v>
          </cell>
          <cell r="AD80">
            <v>1.1711960815294686E-2</v>
          </cell>
          <cell r="AE80">
            <v>1.167506693967546E-2</v>
          </cell>
          <cell r="AF80">
            <v>1.4882992264760642E-2</v>
          </cell>
          <cell r="AG80">
            <v>1.4882992264760642E-2</v>
          </cell>
        </row>
        <row r="82">
          <cell r="A82" t="str">
            <v>Change in units (per period)</v>
          </cell>
        </row>
        <row r="83">
          <cell r="B83" t="str">
            <v>Operated by Franchisees</v>
          </cell>
          <cell r="K83">
            <v>14</v>
          </cell>
          <cell r="L83">
            <v>46</v>
          </cell>
          <cell r="M83">
            <v>26</v>
          </cell>
          <cell r="N83">
            <v>47</v>
          </cell>
          <cell r="O83">
            <v>133</v>
          </cell>
          <cell r="Q83">
            <v>-17</v>
          </cell>
          <cell r="R83">
            <v>57</v>
          </cell>
          <cell r="S83">
            <v>10</v>
          </cell>
          <cell r="T83">
            <v>87</v>
          </cell>
          <cell r="U83">
            <v>137</v>
          </cell>
          <cell r="W83">
            <v>-12</v>
          </cell>
          <cell r="X83">
            <v>54</v>
          </cell>
          <cell r="Y83">
            <v>34</v>
          </cell>
          <cell r="Z83">
            <v>44</v>
          </cell>
          <cell r="AA83">
            <v>120</v>
          </cell>
          <cell r="AC83">
            <v>15</v>
          </cell>
          <cell r="AD83">
            <v>10</v>
          </cell>
          <cell r="AE83">
            <v>34</v>
          </cell>
          <cell r="AF83">
            <v>81</v>
          </cell>
          <cell r="AG83">
            <v>140</v>
          </cell>
        </row>
        <row r="84">
          <cell r="B84" t="str">
            <v>Operated by Company</v>
          </cell>
          <cell r="K84">
            <v>16</v>
          </cell>
          <cell r="L84">
            <v>4</v>
          </cell>
          <cell r="M84">
            <v>-11</v>
          </cell>
          <cell r="N84">
            <v>3</v>
          </cell>
          <cell r="O84">
            <v>12</v>
          </cell>
          <cell r="Q84">
            <v>21</v>
          </cell>
          <cell r="R84">
            <v>-28</v>
          </cell>
          <cell r="S84">
            <v>28</v>
          </cell>
          <cell r="T84">
            <v>6</v>
          </cell>
          <cell r="U84">
            <v>27</v>
          </cell>
          <cell r="W84">
            <v>4</v>
          </cell>
          <cell r="X84">
            <v>-28</v>
          </cell>
          <cell r="Y84">
            <v>6</v>
          </cell>
          <cell r="Z84">
            <v>23</v>
          </cell>
          <cell r="AA84">
            <v>5</v>
          </cell>
          <cell r="AC84">
            <v>5</v>
          </cell>
          <cell r="AD84">
            <v>7</v>
          </cell>
          <cell r="AE84">
            <v>6</v>
          </cell>
          <cell r="AF84">
            <v>17</v>
          </cell>
          <cell r="AG84">
            <v>35</v>
          </cell>
        </row>
        <row r="85">
          <cell r="B85" t="str">
            <v>Operated by Affiliates</v>
          </cell>
          <cell r="K85">
            <v>3</v>
          </cell>
          <cell r="L85">
            <v>-57</v>
          </cell>
          <cell r="M85">
            <v>3</v>
          </cell>
          <cell r="N85">
            <v>-2</v>
          </cell>
          <cell r="O85">
            <v>-53</v>
          </cell>
          <cell r="Q85">
            <v>-14</v>
          </cell>
          <cell r="R85">
            <v>-1</v>
          </cell>
          <cell r="S85">
            <v>1</v>
          </cell>
          <cell r="T85">
            <v>7</v>
          </cell>
          <cell r="U85">
            <v>-7</v>
          </cell>
          <cell r="W85">
            <v>3</v>
          </cell>
          <cell r="X85">
            <v>8</v>
          </cell>
          <cell r="Y85">
            <v>0</v>
          </cell>
          <cell r="Z85">
            <v>1.25</v>
          </cell>
          <cell r="AA85">
            <v>12.25</v>
          </cell>
          <cell r="AC85">
            <v>0</v>
          </cell>
          <cell r="AD85">
            <v>3</v>
          </cell>
          <cell r="AE85">
            <v>0</v>
          </cell>
          <cell r="AF85">
            <v>12</v>
          </cell>
          <cell r="AG85">
            <v>15</v>
          </cell>
        </row>
        <row r="86">
          <cell r="B86" t="str">
            <v>Total</v>
          </cell>
          <cell r="K86">
            <v>33</v>
          </cell>
          <cell r="L86">
            <v>-7</v>
          </cell>
          <cell r="M86">
            <v>18</v>
          </cell>
          <cell r="N86">
            <v>48</v>
          </cell>
          <cell r="O86">
            <v>92</v>
          </cell>
          <cell r="Q86">
            <v>-10</v>
          </cell>
          <cell r="R86">
            <v>28</v>
          </cell>
          <cell r="S86">
            <v>39</v>
          </cell>
          <cell r="T86">
            <v>100</v>
          </cell>
          <cell r="U86">
            <v>157</v>
          </cell>
          <cell r="W86">
            <v>-5</v>
          </cell>
          <cell r="X86">
            <v>34</v>
          </cell>
          <cell r="Y86">
            <v>40</v>
          </cell>
          <cell r="Z86">
            <v>68.25</v>
          </cell>
          <cell r="AA86">
            <v>137.25</v>
          </cell>
          <cell r="AC86">
            <v>20</v>
          </cell>
          <cell r="AD86">
            <v>20</v>
          </cell>
          <cell r="AE86">
            <v>40</v>
          </cell>
          <cell r="AF86">
            <v>110</v>
          </cell>
          <cell r="AG86">
            <v>190</v>
          </cell>
        </row>
        <row r="88">
          <cell r="A88" t="str">
            <v>Franchise Operations</v>
          </cell>
        </row>
        <row r="89">
          <cell r="B89" t="str">
            <v>Average units</v>
          </cell>
          <cell r="K89">
            <v>9723</v>
          </cell>
          <cell r="L89">
            <v>9753</v>
          </cell>
          <cell r="M89">
            <v>9789</v>
          </cell>
          <cell r="N89">
            <v>9825.5</v>
          </cell>
          <cell r="O89">
            <v>9774.6</v>
          </cell>
          <cell r="Q89">
            <v>9840.5</v>
          </cell>
          <cell r="R89">
            <v>9860.5</v>
          </cell>
          <cell r="S89">
            <v>9894</v>
          </cell>
          <cell r="T89">
            <v>9942.5</v>
          </cell>
          <cell r="U89">
            <v>9891</v>
          </cell>
          <cell r="W89">
            <v>9980</v>
          </cell>
          <cell r="X89">
            <v>10001</v>
          </cell>
          <cell r="Y89">
            <v>10045</v>
          </cell>
          <cell r="Z89">
            <v>10084</v>
          </cell>
          <cell r="AA89">
            <v>10031.200000000001</v>
          </cell>
          <cell r="AC89">
            <v>10113.5</v>
          </cell>
          <cell r="AD89">
            <v>10126</v>
          </cell>
          <cell r="AE89">
            <v>10148</v>
          </cell>
          <cell r="AF89">
            <v>10205.5</v>
          </cell>
          <cell r="AG89">
            <v>10153.799999999999</v>
          </cell>
        </row>
        <row r="90">
          <cell r="C90" t="str">
            <v>% change</v>
          </cell>
          <cell r="Q90">
            <v>1.2084747505913818E-2</v>
          </cell>
          <cell r="R90">
            <v>1.1022249564236697E-2</v>
          </cell>
          <cell r="S90">
            <v>1.0726325467361297E-2</v>
          </cell>
          <cell r="T90">
            <v>1.1907790952114361E-2</v>
          </cell>
          <cell r="U90">
            <v>1.1908415689644514E-2</v>
          </cell>
          <cell r="W90">
            <v>1.4176108937554055E-2</v>
          </cell>
          <cell r="X90">
            <v>1.424877034633143E-2</v>
          </cell>
          <cell r="Y90">
            <v>1.5261774813017936E-2</v>
          </cell>
          <cell r="Z90">
            <v>1.4231833039979991E-2</v>
          </cell>
          <cell r="AA90">
            <v>1.4174502072591411E-2</v>
          </cell>
          <cell r="AC90">
            <v>1.337675350701395E-2</v>
          </cell>
          <cell r="AD90">
            <v>1.2498750124987579E-2</v>
          </cell>
          <cell r="AE90">
            <v>1.0253857640617259E-2</v>
          </cell>
          <cell r="AF90">
            <v>1.2048790162633827E-2</v>
          </cell>
          <cell r="AG90">
            <v>1.2221867772549411E-2</v>
          </cell>
        </row>
        <row r="91">
          <cell r="B91" t="str">
            <v>Average sales per unit ($ in 000s)</v>
          </cell>
          <cell r="K91">
            <v>328.92666872364498</v>
          </cell>
          <cell r="L91">
            <v>392.02481287808882</v>
          </cell>
          <cell r="M91">
            <v>366.43630605781999</v>
          </cell>
          <cell r="N91">
            <v>355.87868301867593</v>
          </cell>
          <cell r="O91">
            <v>1443.0568002782722</v>
          </cell>
          <cell r="Q91">
            <v>340.07773995223818</v>
          </cell>
          <cell r="R91">
            <v>410.20303230059324</v>
          </cell>
          <cell r="S91">
            <v>384.81483727511625</v>
          </cell>
          <cell r="T91">
            <v>368.03781745033945</v>
          </cell>
          <cell r="U91">
            <v>1502.1652006874938</v>
          </cell>
          <cell r="W91">
            <v>353.3066132264529</v>
          </cell>
          <cell r="X91">
            <v>407.05929407059295</v>
          </cell>
          <cell r="Y91">
            <v>392.51113402061856</v>
          </cell>
          <cell r="Z91">
            <v>378.32676433566689</v>
          </cell>
          <cell r="AA91">
            <v>1530.7063395005559</v>
          </cell>
          <cell r="AC91">
            <v>363.90581162324651</v>
          </cell>
          <cell r="AD91">
            <v>419.27107289271078</v>
          </cell>
          <cell r="AE91">
            <v>404.28646804123713</v>
          </cell>
          <cell r="AF91">
            <v>380.86387801631207</v>
          </cell>
          <cell r="AG91">
            <v>1567.4432916485694</v>
          </cell>
        </row>
        <row r="92">
          <cell r="C92" t="str">
            <v>% change</v>
          </cell>
          <cell r="Q92">
            <v>3.3901389850398589E-2</v>
          </cell>
          <cell r="R92">
            <v>4.6370073590615846E-2</v>
          </cell>
          <cell r="S92">
            <v>5.0154777006174545E-2</v>
          </cell>
          <cell r="T92">
            <v>3.4166515197049385E-2</v>
          </cell>
          <cell r="U92">
            <v>4.0960550130683337E-2</v>
          </cell>
          <cell r="W92">
            <v>3.8899556542785207E-2</v>
          </cell>
          <cell r="X92">
            <v>-7.6638590708821841E-3</v>
          </cell>
          <cell r="Y92">
            <v>0.02</v>
          </cell>
          <cell r="Z92">
            <v>2.7956221881235699E-2</v>
          </cell>
          <cell r="AA92">
            <v>1.9E-2</v>
          </cell>
          <cell r="AC92">
            <v>0.03</v>
          </cell>
          <cell r="AD92">
            <v>0.03</v>
          </cell>
          <cell r="AE92">
            <v>0.03</v>
          </cell>
          <cell r="AF92">
            <v>6.7061437884265995E-3</v>
          </cell>
          <cell r="AG92">
            <v>2.4E-2</v>
          </cell>
        </row>
        <row r="93">
          <cell r="B93" t="str">
            <v>Systemwide sales</v>
          </cell>
          <cell r="K93">
            <v>3198.154</v>
          </cell>
          <cell r="L93">
            <v>3823.4180000000001</v>
          </cell>
          <cell r="M93">
            <v>3587.0450000000001</v>
          </cell>
          <cell r="N93">
            <v>3496.6860000000001</v>
          </cell>
          <cell r="O93">
            <v>14105.303</v>
          </cell>
          <cell r="Q93">
            <v>3346.5349999999999</v>
          </cell>
          <cell r="R93">
            <v>4044.8069999999998</v>
          </cell>
          <cell r="S93">
            <v>3807.3580000000002</v>
          </cell>
          <cell r="T93">
            <v>3659.2159999999999</v>
          </cell>
          <cell r="U93">
            <v>14857.916000000001</v>
          </cell>
          <cell r="W93">
            <v>3526</v>
          </cell>
          <cell r="X93">
            <v>4071</v>
          </cell>
          <cell r="Y93">
            <v>3942.7743412371133</v>
          </cell>
          <cell r="Z93">
            <v>3815.0470915608653</v>
          </cell>
          <cell r="AA93">
            <v>15354.821432797979</v>
          </cell>
          <cell r="AC93">
            <v>3680.3614258517036</v>
          </cell>
          <cell r="AD93">
            <v>4245.5388841115901</v>
          </cell>
          <cell r="AE93">
            <v>4102.6990776824741</v>
          </cell>
          <cell r="AF93">
            <v>3886.9063070954726</v>
          </cell>
          <cell r="AG93">
            <v>15915.505694741241</v>
          </cell>
        </row>
        <row r="94">
          <cell r="C94" t="str">
            <v>% change</v>
          </cell>
          <cell r="Q94">
            <v>4.6395827092754027E-2</v>
          </cell>
          <cell r="R94">
            <v>5.790342567828044E-2</v>
          </cell>
          <cell r="S94">
            <v>6.1419078935446958E-2</v>
          </cell>
          <cell r="T94">
            <v>4.6481153869692537E-2</v>
          </cell>
          <cell r="U94">
            <v>5.3356741078160574E-2</v>
          </cell>
          <cell r="W94">
            <v>5.3627109831512421E-2</v>
          </cell>
          <cell r="X94">
            <v>6.4757107075814613E-3</v>
          </cell>
          <cell r="Y94">
            <v>3.5567010309278224E-2</v>
          </cell>
          <cell r="Z94">
            <v>4.258592320345822E-2</v>
          </cell>
          <cell r="AA94">
            <v>3.3443817611970461E-2</v>
          </cell>
          <cell r="AC94">
            <v>4.3778056112224517E-2</v>
          </cell>
          <cell r="AD94">
            <v>4.2873712628737515E-2</v>
          </cell>
          <cell r="AE94">
            <v>4.0561473369835843E-2</v>
          </cell>
          <cell r="AF94">
            <v>1.8835734870367604E-2</v>
          </cell>
          <cell r="AG94">
            <v>3.6515192599090529E-2</v>
          </cell>
        </row>
        <row r="96">
          <cell r="B96" t="str">
            <v>Franchise revenues</v>
          </cell>
          <cell r="K96">
            <v>461.32855737009919</v>
          </cell>
          <cell r="L96">
            <v>545.71799999999996</v>
          </cell>
          <cell r="M96">
            <v>521.1443784390591</v>
          </cell>
          <cell r="N96">
            <v>511.33800000000002</v>
          </cell>
          <cell r="O96">
            <v>2039.5289358091584</v>
          </cell>
          <cell r="Q96">
            <v>483.11400000000003</v>
          </cell>
          <cell r="R96">
            <v>572.74900000000002</v>
          </cell>
          <cell r="S96">
            <v>550.279</v>
          </cell>
          <cell r="T96">
            <v>530.29999999999995</v>
          </cell>
          <cell r="U96">
            <v>2136.442</v>
          </cell>
          <cell r="W96">
            <v>507.83817951959543</v>
          </cell>
          <cell r="X96">
            <v>581.70000000000005</v>
          </cell>
          <cell r="Y96">
            <v>571.70227947938133</v>
          </cell>
          <cell r="Z96">
            <v>549.85382732393191</v>
          </cell>
          <cell r="AA96">
            <v>2211.0942863229088</v>
          </cell>
          <cell r="AC96">
            <v>529.97204532264527</v>
          </cell>
          <cell r="AD96">
            <v>603.71562932066809</v>
          </cell>
          <cell r="AE96">
            <v>594.89136626395873</v>
          </cell>
          <cell r="AF96">
            <v>563.25377913546652</v>
          </cell>
          <cell r="AG96">
            <v>2291.8328200427386</v>
          </cell>
        </row>
        <row r="97">
          <cell r="C97" t="str">
            <v>% change</v>
          </cell>
          <cell r="Q97">
            <v>4.7223269147033342E-2</v>
          </cell>
          <cell r="R97">
            <v>4.95329089383163E-2</v>
          </cell>
          <cell r="S97">
            <v>5.5905086510201762E-2</v>
          </cell>
          <cell r="T97">
            <v>3.7083103544035323E-2</v>
          </cell>
          <cell r="U97">
            <v>4.7517376433981573E-2</v>
          </cell>
          <cell r="W97">
            <v>5.1176698500965401E-2</v>
          </cell>
          <cell r="X97">
            <v>1.5628137281776144E-2</v>
          </cell>
          <cell r="Y97">
            <v>3.8931668261702468E-2</v>
          </cell>
          <cell r="Z97">
            <v>3.6873142228798672E-2</v>
          </cell>
          <cell r="AA97">
            <v>3.4942341670360699E-2</v>
          </cell>
          <cell r="AC97">
            <v>4.3584485561892983E-2</v>
          </cell>
          <cell r="AD97">
            <v>3.7847050577046737E-2</v>
          </cell>
          <cell r="AE97">
            <v>4.0561473369835843E-2</v>
          </cell>
          <cell r="AF97">
            <v>2.4370025533422934E-2</v>
          </cell>
          <cell r="AG97">
            <v>3.6515192599090529E-2</v>
          </cell>
        </row>
        <row r="98">
          <cell r="C98" t="str">
            <v>% of franchise sales</v>
          </cell>
          <cell r="K98">
            <v>0.14424838746667584</v>
          </cell>
          <cell r="L98">
            <v>0.14273040509826546</v>
          </cell>
          <cell r="M98">
            <v>0.14528515210683421</v>
          </cell>
          <cell r="N98">
            <v>0.14623503511610708</v>
          </cell>
          <cell r="O98">
            <v>0.14459306090830934</v>
          </cell>
          <cell r="Q98">
            <v>0.14436245250684665</v>
          </cell>
          <cell r="R98">
            <v>0.14160107021175547</v>
          </cell>
          <cell r="S98">
            <v>0.14453040664944036</v>
          </cell>
          <cell r="T98">
            <v>0.14492175373085381</v>
          </cell>
          <cell r="U98">
            <v>0.14379149808088831</v>
          </cell>
          <cell r="W98">
            <v>0.1440267100169017</v>
          </cell>
          <cell r="X98">
            <v>0.14288872512896095</v>
          </cell>
          <cell r="Y98">
            <v>0.14499999999999999</v>
          </cell>
          <cell r="Z98">
            <v>0.14412766451566081</v>
          </cell>
          <cell r="AA98">
            <v>0.14399999999999999</v>
          </cell>
          <cell r="AC98">
            <v>0.14399999999999999</v>
          </cell>
          <cell r="AD98">
            <v>0.14219999999999999</v>
          </cell>
          <cell r="AE98">
            <v>0.14499999999999999</v>
          </cell>
          <cell r="AF98">
            <v>0.14491056244583453</v>
          </cell>
          <cell r="AG98">
            <v>0.14399999999999999</v>
          </cell>
        </row>
        <row r="100">
          <cell r="B100" t="str">
            <v>Franchise margin dollars</v>
          </cell>
          <cell r="K100">
            <v>369.30900000000003</v>
          </cell>
          <cell r="L100">
            <v>449.55900000000003</v>
          </cell>
          <cell r="M100">
            <v>421.815</v>
          </cell>
          <cell r="N100">
            <v>409.12599999999998</v>
          </cell>
          <cell r="O100">
            <v>1649.809</v>
          </cell>
          <cell r="Q100">
            <v>386.09300000000002</v>
          </cell>
          <cell r="R100">
            <v>472.553</v>
          </cell>
          <cell r="S100">
            <v>446.65800000000002</v>
          </cell>
          <cell r="T100">
            <v>424.75099999999998</v>
          </cell>
          <cell r="U100">
            <v>1730.0550000000001</v>
          </cell>
          <cell r="W100">
            <v>401.7</v>
          </cell>
          <cell r="X100">
            <v>473.4</v>
          </cell>
          <cell r="Y100">
            <v>461.36373953986077</v>
          </cell>
          <cell r="Z100">
            <v>439.04497237743504</v>
          </cell>
          <cell r="AA100">
            <v>1775.5087119172958</v>
          </cell>
          <cell r="AC100">
            <v>423.60665582639035</v>
          </cell>
          <cell r="AD100">
            <v>498.06539418955117</v>
          </cell>
          <cell r="AE100">
            <v>483.05178940633454</v>
          </cell>
          <cell r="AF100">
            <v>431.95098255997465</v>
          </cell>
          <cell r="AG100">
            <v>1836.6748219822507</v>
          </cell>
        </row>
        <row r="101">
          <cell r="C101" t="str">
            <v>% change</v>
          </cell>
          <cell r="Q101">
            <v>4.5447037575580218E-2</v>
          </cell>
          <cell r="R101">
            <v>5.1147902722445737E-2</v>
          </cell>
          <cell r="S101">
            <v>5.8895487358202159E-2</v>
          </cell>
          <cell r="T101">
            <v>3.8191168490880667E-2</v>
          </cell>
          <cell r="U101">
            <v>4.8639569792624515E-2</v>
          </cell>
          <cell r="W101">
            <v>4.0422903290139756E-2</v>
          </cell>
          <cell r="X101">
            <v>1.7923915412663138E-3</v>
          </cell>
          <cell r="Y101">
            <v>3.2923936299944723E-2</v>
          </cell>
          <cell r="Z101">
            <v>3.3652592642360091E-2</v>
          </cell>
          <cell r="AA101">
            <v>2.6272986649150232E-2</v>
          </cell>
        </row>
        <row r="102">
          <cell r="C102" t="str">
            <v>Franchise margin</v>
          </cell>
          <cell r="K102">
            <v>0.80053357655837287</v>
          </cell>
          <cell r="L102">
            <v>0.823793607687487</v>
          </cell>
          <cell r="M102">
            <v>0.80940142012742766</v>
          </cell>
          <cell r="N102">
            <v>0.80010873434010377</v>
          </cell>
          <cell r="O102">
            <v>0.80891669200341998</v>
          </cell>
          <cell r="Q102">
            <v>0.79917576389837597</v>
          </cell>
          <cell r="R102">
            <v>0.82506123974027012</v>
          </cell>
          <cell r="S102">
            <v>0.81169370446627986</v>
          </cell>
          <cell r="T102">
            <v>0.80096360550631718</v>
          </cell>
          <cell r="U102">
            <v>0.80978327518369331</v>
          </cell>
          <cell r="W102">
            <v>0.79100000000000004</v>
          </cell>
          <cell r="X102">
            <v>0.81382155750386787</v>
          </cell>
          <cell r="Y102">
            <v>0.80700000000000005</v>
          </cell>
          <cell r="Z102">
            <v>0.79847579585689277</v>
          </cell>
          <cell r="AA102">
            <v>0.80300000000000005</v>
          </cell>
          <cell r="AC102">
            <v>0.79930000000000001</v>
          </cell>
          <cell r="AD102">
            <v>0.82499999999999996</v>
          </cell>
          <cell r="AE102">
            <v>0.81200000000000006</v>
          </cell>
          <cell r="AF102">
            <v>0.76688519200523175</v>
          </cell>
          <cell r="AG102">
            <v>0.8014</v>
          </cell>
        </row>
        <row r="103">
          <cell r="D103" t="str">
            <v>bp change</v>
          </cell>
          <cell r="Q103">
            <v>-13.578126599969043</v>
          </cell>
          <cell r="R103">
            <v>12.676320527831297</v>
          </cell>
          <cell r="S103">
            <v>22.922843388522018</v>
          </cell>
          <cell r="T103">
            <v>8.5487116621341119</v>
          </cell>
          <cell r="U103">
            <v>8.6658318027332815</v>
          </cell>
          <cell r="W103">
            <v>-81.757638983759321</v>
          </cell>
          <cell r="X103">
            <v>-112.3968223640226</v>
          </cell>
          <cell r="Y103">
            <v>-46.937044662798129</v>
          </cell>
          <cell r="Z103">
            <v>-24.878096494244105</v>
          </cell>
          <cell r="AA103">
            <v>-67.832751836932601</v>
          </cell>
          <cell r="AC103">
            <v>82.999999999999744</v>
          </cell>
          <cell r="AD103">
            <v>111.78442496132091</v>
          </cell>
          <cell r="AE103">
            <v>50.000000000000043</v>
          </cell>
          <cell r="AF103">
            <v>-315.90603851661012</v>
          </cell>
          <cell r="AG103">
            <v>-16.000000000000458</v>
          </cell>
        </row>
        <row r="105">
          <cell r="A105" t="str">
            <v>Company Operations</v>
          </cell>
        </row>
        <row r="106">
          <cell r="B106" t="str">
            <v>Average units</v>
          </cell>
          <cell r="K106">
            <v>1806</v>
          </cell>
          <cell r="L106">
            <v>1816</v>
          </cell>
          <cell r="M106">
            <v>1812.5</v>
          </cell>
          <cell r="N106">
            <v>1808.5</v>
          </cell>
          <cell r="O106">
            <v>1809.4</v>
          </cell>
          <cell r="Q106">
            <v>1820.5</v>
          </cell>
          <cell r="R106">
            <v>1817</v>
          </cell>
          <cell r="S106">
            <v>1817</v>
          </cell>
          <cell r="T106">
            <v>1834</v>
          </cell>
          <cell r="U106">
            <v>1822.4</v>
          </cell>
          <cell r="W106">
            <v>1839</v>
          </cell>
          <cell r="X106">
            <v>1827</v>
          </cell>
          <cell r="Y106">
            <v>1816</v>
          </cell>
          <cell r="Z106">
            <v>1830.5</v>
          </cell>
          <cell r="AA106">
            <v>1830.4</v>
          </cell>
          <cell r="AC106">
            <v>1844.5</v>
          </cell>
          <cell r="AD106">
            <v>1850.5</v>
          </cell>
          <cell r="AE106">
            <v>1857</v>
          </cell>
          <cell r="AF106">
            <v>1868.5</v>
          </cell>
          <cell r="AG106">
            <v>1856</v>
          </cell>
        </row>
        <row r="107">
          <cell r="C107" t="str">
            <v>% change</v>
          </cell>
          <cell r="Q107">
            <v>8.0287929125137936E-3</v>
          </cell>
          <cell r="R107">
            <v>5.5066079295151837E-4</v>
          </cell>
          <cell r="S107">
            <v>2.4827586206896957E-3</v>
          </cell>
          <cell r="T107">
            <v>1.4100082941664427E-2</v>
          </cell>
          <cell r="U107">
            <v>7.1847021111970388E-3</v>
          </cell>
          <cell r="W107">
            <v>1.016204339467186E-2</v>
          </cell>
          <cell r="X107">
            <v>5.5035773252614106E-3</v>
          </cell>
          <cell r="Y107">
            <v>-5.5035773252609665E-4</v>
          </cell>
          <cell r="Z107">
            <v>-1.9083969465648609E-3</v>
          </cell>
          <cell r="AA107">
            <v>4.3898156277435429E-3</v>
          </cell>
          <cell r="AC107">
            <v>2.9907558455681826E-3</v>
          </cell>
          <cell r="AD107">
            <v>1.286261631089225E-2</v>
          </cell>
          <cell r="AE107">
            <v>2.2577092511013142E-2</v>
          </cell>
          <cell r="AF107">
            <v>2.0759355367385934E-2</v>
          </cell>
          <cell r="AG107">
            <v>1.3986013986013957E-2</v>
          </cell>
        </row>
        <row r="108">
          <cell r="B108" t="str">
            <v>Average sales per unit ($ in 000s)</v>
          </cell>
          <cell r="K108">
            <v>355.04263565891478</v>
          </cell>
          <cell r="L108">
            <v>424.61894273127746</v>
          </cell>
          <cell r="M108">
            <v>397.1205517241379</v>
          </cell>
          <cell r="N108">
            <v>385.42217307160627</v>
          </cell>
          <cell r="O108">
            <v>1563.574665635017</v>
          </cell>
          <cell r="Q108">
            <v>367.03103542982694</v>
          </cell>
          <cell r="R108">
            <v>444.14639515685195</v>
          </cell>
          <cell r="S108">
            <v>414.37589433131541</v>
          </cell>
          <cell r="T108">
            <v>397.20119956379494</v>
          </cell>
          <cell r="U108">
            <v>1622.3562335381912</v>
          </cell>
          <cell r="W108">
            <v>381.6748232735182</v>
          </cell>
          <cell r="X108">
            <v>436.94581280788174</v>
          </cell>
          <cell r="Y108">
            <v>425.14966758392961</v>
          </cell>
          <cell r="Z108">
            <v>406.8844726215691</v>
          </cell>
          <cell r="AA108">
            <v>1648.3139332748024</v>
          </cell>
          <cell r="AC108">
            <v>393.12506797172375</v>
          </cell>
          <cell r="AD108">
            <v>450.05418719211821</v>
          </cell>
          <cell r="AE108">
            <v>437.90415761144749</v>
          </cell>
          <cell r="AF108">
            <v>419.09100680021618</v>
          </cell>
          <cell r="AG108">
            <v>1699.4633772432762</v>
          </cell>
        </row>
        <row r="109">
          <cell r="C109" t="str">
            <v>% change</v>
          </cell>
          <cell r="Q109">
            <v>3.3766084877843383E-2</v>
          </cell>
          <cell r="R109">
            <v>4.5988180131503409E-2</v>
          </cell>
          <cell r="S109">
            <v>4.3451144828092536E-2</v>
          </cell>
          <cell r="T109">
            <v>3.0561361839450463E-2</v>
          </cell>
          <cell r="U109">
            <v>3.759434659252503E-2</v>
          </cell>
          <cell r="W109">
            <v>3.9897955295638887E-2</v>
          </cell>
          <cell r="X109">
            <v>-1.621218235133326E-2</v>
          </cell>
          <cell r="Y109">
            <v>2.5999999999999999E-2</v>
          </cell>
          <cell r="Z109">
            <v>2.4378760860763515E-2</v>
          </cell>
          <cell r="AA109">
            <v>1.6E-2</v>
          </cell>
          <cell r="AC109">
            <v>0.03</v>
          </cell>
          <cell r="AD109">
            <v>0.03</v>
          </cell>
          <cell r="AE109">
            <v>0.03</v>
          </cell>
          <cell r="AF109">
            <v>0.03</v>
          </cell>
          <cell r="AG109">
            <v>3.1031372686908254E-2</v>
          </cell>
        </row>
        <row r="110">
          <cell r="B110" t="str">
            <v>Company revenues</v>
          </cell>
          <cell r="K110">
            <v>641.20699999999999</v>
          </cell>
          <cell r="L110">
            <v>771.10799999999995</v>
          </cell>
          <cell r="M110">
            <v>719.78099999999995</v>
          </cell>
          <cell r="N110">
            <v>697.03599999999994</v>
          </cell>
          <cell r="O110">
            <v>2829.1320000000001</v>
          </cell>
          <cell r="Q110">
            <v>668.18</v>
          </cell>
          <cell r="R110">
            <v>807.01400000000001</v>
          </cell>
          <cell r="S110">
            <v>752.92100000000005</v>
          </cell>
          <cell r="T110">
            <v>728.46699999999998</v>
          </cell>
          <cell r="U110">
            <v>2956.5819999999999</v>
          </cell>
          <cell r="W110">
            <v>701.9</v>
          </cell>
          <cell r="X110">
            <v>798.3</v>
          </cell>
          <cell r="Y110">
            <v>772.07179633241617</v>
          </cell>
          <cell r="Z110">
            <v>744.8020271337823</v>
          </cell>
          <cell r="AA110">
            <v>3017.0738234661985</v>
          </cell>
          <cell r="AC110">
            <v>725.11918787384445</v>
          </cell>
          <cell r="AD110">
            <v>832.82527339901469</v>
          </cell>
          <cell r="AE110">
            <v>813.18802068445791</v>
          </cell>
          <cell r="AF110">
            <v>783.07154620620383</v>
          </cell>
          <cell r="AG110">
            <v>3154.2040281635209</v>
          </cell>
        </row>
        <row r="111">
          <cell r="C111" t="str">
            <v>% change</v>
          </cell>
          <cell r="Q111">
            <v>4.206597869330797E-2</v>
          </cell>
          <cell r="R111">
            <v>4.6564164812192388E-2</v>
          </cell>
          <cell r="S111">
            <v>4.6041782153182886E-2</v>
          </cell>
          <cell r="T111">
            <v>4.5092362517861417E-2</v>
          </cell>
          <cell r="U111">
            <v>4.5049152885054511E-2</v>
          </cell>
          <cell r="W111">
            <v>5.0465443443383551E-2</v>
          </cell>
          <cell r="X111">
            <v>-1.0797830025253696E-2</v>
          </cell>
          <cell r="Y111">
            <v>2.5435332966428303E-2</v>
          </cell>
          <cell r="Z111">
            <v>2.2423839561410919E-2</v>
          </cell>
          <cell r="AA111">
            <v>2.046005267778761E-2</v>
          </cell>
          <cell r="AC111">
            <v>3.3080478520935319E-2</v>
          </cell>
          <cell r="AD111">
            <v>4.3248494800218973E-2</v>
          </cell>
          <cell r="AE111">
            <v>5.3254405286343509E-2</v>
          </cell>
          <cell r="AF111">
            <v>5.1382136028407244E-2</v>
          </cell>
          <cell r="AG111">
            <v>4.5451391885326542E-2</v>
          </cell>
        </row>
        <row r="113">
          <cell r="B113" t="str">
            <v>Company margin dollars</v>
          </cell>
          <cell r="K113">
            <v>104.902</v>
          </cell>
          <cell r="L113">
            <v>146.166</v>
          </cell>
          <cell r="M113">
            <v>125.82899999999999</v>
          </cell>
          <cell r="N113">
            <v>113.35899999999999</v>
          </cell>
          <cell r="O113">
            <v>490.25599999999997</v>
          </cell>
          <cell r="Q113">
            <v>110.71299999999999</v>
          </cell>
          <cell r="R113">
            <v>156.22300000000001</v>
          </cell>
          <cell r="S113">
            <v>129.24799999999999</v>
          </cell>
          <cell r="T113">
            <v>119.983</v>
          </cell>
          <cell r="U113">
            <v>516.16700000000003</v>
          </cell>
          <cell r="W113">
            <v>117.6</v>
          </cell>
          <cell r="X113">
            <v>139.5</v>
          </cell>
          <cell r="Y113">
            <v>136.65670795083764</v>
          </cell>
          <cell r="Z113">
            <v>125.1799896853484</v>
          </cell>
          <cell r="AA113">
            <v>518.93669763618607</v>
          </cell>
          <cell r="AC113">
            <v>121.82002356280587</v>
          </cell>
          <cell r="AD113">
            <v>163.23375358620689</v>
          </cell>
          <cell r="AE113">
            <v>141.49471559909566</v>
          </cell>
          <cell r="AF113">
            <v>138.05402829316174</v>
          </cell>
          <cell r="AG113">
            <v>564.60252104127017</v>
          </cell>
        </row>
        <row r="114">
          <cell r="C114" t="str">
            <v>% change</v>
          </cell>
          <cell r="Q114">
            <v>5.5394558731006072E-2</v>
          </cell>
          <cell r="R114">
            <v>6.8805330925112651E-2</v>
          </cell>
          <cell r="S114">
            <v>2.7171796644652746E-2</v>
          </cell>
          <cell r="T114">
            <v>5.8433825280745255E-2</v>
          </cell>
          <cell r="U114">
            <v>5.2851979374041402E-2</v>
          </cell>
          <cell r="W114">
            <v>6.2205883681229812E-2</v>
          </cell>
          <cell r="X114">
            <v>-0.10704569749652748</v>
          </cell>
          <cell r="Y114">
            <v>5.7321644828838059E-2</v>
          </cell>
          <cell r="Z114">
            <v>4.3314383582244043E-2</v>
          </cell>
          <cell r="AA114">
            <v>5.365894441500485E-3</v>
          </cell>
          <cell r="AG114">
            <v>8.7998832252752512E-2</v>
          </cell>
        </row>
        <row r="115">
          <cell r="C115" t="str">
            <v>Company margin</v>
          </cell>
          <cell r="K115">
            <v>0.16360083405202999</v>
          </cell>
          <cell r="L115">
            <v>0.18945321433573509</v>
          </cell>
          <cell r="M115">
            <v>0.17481567310056809</v>
          </cell>
          <cell r="N115">
            <v>0.16263005067170133</v>
          </cell>
          <cell r="O115">
            <v>0.17328848565567107</v>
          </cell>
          <cell r="Q115">
            <v>0.16569337603639739</v>
          </cell>
          <cell r="R115">
            <v>0.19358152398843143</v>
          </cell>
          <cell r="S115">
            <v>0.17166210000783616</v>
          </cell>
          <cell r="T115">
            <v>0.16470615690209714</v>
          </cell>
          <cell r="U115">
            <v>0.17458233865997969</v>
          </cell>
          <cell r="W115">
            <v>0.16754523436386951</v>
          </cell>
          <cell r="X115">
            <v>0.17474633596392336</v>
          </cell>
          <cell r="Y115">
            <v>0.17699999999999999</v>
          </cell>
          <cell r="Z115">
            <v>0.16807149433666002</v>
          </cell>
          <cell r="AA115">
            <v>0.17199999999999999</v>
          </cell>
          <cell r="AC115">
            <v>0.16800000000000001</v>
          </cell>
          <cell r="AD115">
            <v>0.19600000000000001</v>
          </cell>
          <cell r="AE115">
            <v>0.17399999999999999</v>
          </cell>
          <cell r="AF115">
            <v>0.17629810323462883</v>
          </cell>
          <cell r="AG115">
            <v>0.17899999999999999</v>
          </cell>
        </row>
        <row r="116">
          <cell r="D116" t="str">
            <v>bp change</v>
          </cell>
          <cell r="Q116">
            <v>20.925419843673964</v>
          </cell>
          <cell r="R116">
            <v>41.283096526963384</v>
          </cell>
          <cell r="S116">
            <v>-31.535730927319261</v>
          </cell>
          <cell r="T116">
            <v>20.761062303958077</v>
          </cell>
          <cell r="U116">
            <v>12.938530043086205</v>
          </cell>
          <cell r="W116">
            <v>18.518583274721166</v>
          </cell>
          <cell r="X116">
            <v>-188.35188024508065</v>
          </cell>
          <cell r="Y116">
            <v>53.378999921638304</v>
          </cell>
          <cell r="Z116">
            <v>33.653374345628819</v>
          </cell>
          <cell r="AA116">
            <v>-25.823386599796994</v>
          </cell>
          <cell r="AC116">
            <v>4.5476563613050525</v>
          </cell>
          <cell r="AD116">
            <v>212.53664036076648</v>
          </cell>
          <cell r="AE116">
            <v>-30.000000000000028</v>
          </cell>
          <cell r="AF116">
            <v>82.266088979688064</v>
          </cell>
          <cell r="AG116">
            <v>70.000000000000057</v>
          </cell>
        </row>
        <row r="118">
          <cell r="A118" t="str">
            <v>Affiliate Operations</v>
          </cell>
        </row>
        <row r="119">
          <cell r="B119" t="str">
            <v>Average units</v>
          </cell>
          <cell r="K119">
            <v>867.5</v>
          </cell>
          <cell r="L119">
            <v>840.5</v>
          </cell>
          <cell r="M119">
            <v>813.5</v>
          </cell>
          <cell r="N119">
            <v>814</v>
          </cell>
          <cell r="O119">
            <v>835</v>
          </cell>
          <cell r="Q119">
            <v>806</v>
          </cell>
          <cell r="R119">
            <v>798.5</v>
          </cell>
          <cell r="S119">
            <v>798.5</v>
          </cell>
          <cell r="T119">
            <v>802.5</v>
          </cell>
          <cell r="U119">
            <v>803</v>
          </cell>
          <cell r="W119">
            <v>807.5</v>
          </cell>
          <cell r="X119">
            <v>813</v>
          </cell>
          <cell r="Y119">
            <v>817</v>
          </cell>
          <cell r="Z119">
            <v>817.625</v>
          </cell>
          <cell r="AA119">
            <v>813.45</v>
          </cell>
          <cell r="AC119">
            <v>818.25</v>
          </cell>
          <cell r="AD119">
            <v>819.75</v>
          </cell>
          <cell r="AE119">
            <v>821.25</v>
          </cell>
          <cell r="AF119">
            <v>827.25</v>
          </cell>
          <cell r="AG119">
            <v>822.45</v>
          </cell>
        </row>
        <row r="120">
          <cell r="C120" t="str">
            <v>% change</v>
          </cell>
          <cell r="Q120">
            <v>-7.0893371757925094E-2</v>
          </cell>
          <cell r="R120">
            <v>-4.9970255800118935E-2</v>
          </cell>
          <cell r="S120">
            <v>-1.8438844499078066E-2</v>
          </cell>
          <cell r="T120">
            <v>-1.4127764127764175E-2</v>
          </cell>
          <cell r="U120">
            <v>-3.8323353293413187E-2</v>
          </cell>
          <cell r="W120">
            <v>1.8610421836229296E-3</v>
          </cell>
          <cell r="X120">
            <v>1.8159048215403928E-2</v>
          </cell>
          <cell r="Y120">
            <v>2.3168440826549785E-2</v>
          </cell>
          <cell r="Z120">
            <v>1.8847352024922159E-2</v>
          </cell>
          <cell r="AA120">
            <v>1.3013698630137016E-2</v>
          </cell>
          <cell r="AC120">
            <v>1.3312693498451988E-2</v>
          </cell>
          <cell r="AD120">
            <v>8.3025830258303124E-3</v>
          </cell>
          <cell r="AE120">
            <v>5.2019583843330164E-3</v>
          </cell>
          <cell r="AF120">
            <v>1.1771900321051909E-2</v>
          </cell>
          <cell r="AG120">
            <v>1.1063986723215846E-2</v>
          </cell>
        </row>
        <row r="121">
          <cell r="B121" t="str">
            <v>Average sales per unit ($ in 000s)</v>
          </cell>
          <cell r="K121">
            <v>322.50835734870321</v>
          </cell>
          <cell r="L121">
            <v>386.88756692444969</v>
          </cell>
          <cell r="M121">
            <v>361.46650276582665</v>
          </cell>
          <cell r="N121">
            <v>355.94226044226048</v>
          </cell>
          <cell r="O121">
            <v>1423.6467065868262</v>
          </cell>
          <cell r="Q121">
            <v>333.18734491315132</v>
          </cell>
          <cell r="R121">
            <v>398.33187226048841</v>
          </cell>
          <cell r="S121">
            <v>388.96430807764557</v>
          </cell>
          <cell r="T121">
            <v>366.21682242990653</v>
          </cell>
          <cell r="U121">
            <v>1483.3051058530511</v>
          </cell>
          <cell r="W121">
            <v>343.15789473684208</v>
          </cell>
          <cell r="X121">
            <v>397.53997539975398</v>
          </cell>
          <cell r="Y121">
            <v>396.7435942391985</v>
          </cell>
          <cell r="Z121">
            <v>376.08134189661359</v>
          </cell>
          <cell r="AA121">
            <v>1514.454513075965</v>
          </cell>
          <cell r="AC121">
            <v>353.45263157894738</v>
          </cell>
          <cell r="AD121">
            <v>409.46617466174661</v>
          </cell>
          <cell r="AE121">
            <v>408.64590206637445</v>
          </cell>
          <cell r="AF121">
            <v>387.36378215351203</v>
          </cell>
          <cell r="AG121">
            <v>1557.4437939412039</v>
          </cell>
        </row>
        <row r="122">
          <cell r="C122" t="str">
            <v>% change</v>
          </cell>
          <cell r="Q122">
            <v>3.3112281654462006E-2</v>
          </cell>
          <cell r="R122">
            <v>2.9580442263924089E-2</v>
          </cell>
          <cell r="S122">
            <v>7.6072900535497645E-2</v>
          </cell>
          <cell r="T122">
            <v>2.8865810917983792E-2</v>
          </cell>
          <cell r="U122">
            <v>4.190533999074475E-2</v>
          </cell>
          <cell r="W122">
            <v>2.9924755474400433E-2</v>
          </cell>
          <cell r="X122">
            <v>-1.9880328838375316E-3</v>
          </cell>
          <cell r="Y122">
            <v>0.02</v>
          </cell>
          <cell r="Z122">
            <v>2.6936281630249637E-2</v>
          </cell>
          <cell r="AA122">
            <v>2.1000000000000001E-2</v>
          </cell>
          <cell r="AC122">
            <v>0.03</v>
          </cell>
          <cell r="AD122">
            <v>0.03</v>
          </cell>
          <cell r="AE122">
            <v>0.03</v>
          </cell>
          <cell r="AF122">
            <v>0.03</v>
          </cell>
          <cell r="AG122">
            <v>2.8385983530086145E-2</v>
          </cell>
        </row>
        <row r="123">
          <cell r="B123" t="str">
            <v>Systemwide sales</v>
          </cell>
          <cell r="K123">
            <v>279.77600000000001</v>
          </cell>
          <cell r="L123">
            <v>325.17899999999997</v>
          </cell>
          <cell r="M123">
            <v>294.053</v>
          </cell>
          <cell r="N123">
            <v>289.73700000000002</v>
          </cell>
          <cell r="O123">
            <v>1188.7449999999999</v>
          </cell>
          <cell r="Q123">
            <v>268.54899999999998</v>
          </cell>
          <cell r="R123">
            <v>318.06799999999998</v>
          </cell>
          <cell r="S123">
            <v>310.58800000000002</v>
          </cell>
          <cell r="T123">
            <v>293.88900000000001</v>
          </cell>
          <cell r="U123">
            <v>1191.0940000000001</v>
          </cell>
          <cell r="W123">
            <v>277.10000000000002</v>
          </cell>
          <cell r="X123">
            <v>323.2</v>
          </cell>
          <cell r="Y123">
            <v>324.13951649342516</v>
          </cell>
          <cell r="Z123">
            <v>307.49350716821868</v>
          </cell>
          <cell r="AA123">
            <v>1231.9330236616438</v>
          </cell>
          <cell r="AC123">
            <v>289.21261578947372</v>
          </cell>
          <cell r="AD123">
            <v>335.65989667896679</v>
          </cell>
          <cell r="AE123">
            <v>335.60044707201001</v>
          </cell>
          <cell r="AF123">
            <v>320.44668878649287</v>
          </cell>
          <cell r="AG123">
            <v>1280.9196483269434</v>
          </cell>
        </row>
        <row r="124">
          <cell r="C124" t="str">
            <v>% change</v>
          </cell>
          <cell r="Q124">
            <v>-4.012853139654593E-2</v>
          </cell>
          <cell r="R124">
            <v>-2.1867955802803984E-2</v>
          </cell>
          <cell r="S124">
            <v>5.6231359652851864E-2</v>
          </cell>
          <cell r="T124">
            <v>1.4330237422213843E-2</v>
          </cell>
          <cell r="U124">
            <v>1.9760335479857005E-3</v>
          </cell>
          <cell r="W124">
            <v>3.184148889029581E-2</v>
          </cell>
          <cell r="X124">
            <v>1.6134914546575008E-2</v>
          </cell>
          <cell r="Y124">
            <v>4.3631809643080777E-2</v>
          </cell>
          <cell r="Z124">
            <v>4.6291311237299348E-2</v>
          </cell>
          <cell r="AA124">
            <v>3.4286986301369726E-2</v>
          </cell>
          <cell r="AC124">
            <v>4.3712074303405624E-2</v>
          </cell>
          <cell r="AD124">
            <v>3.8551660516605191E-2</v>
          </cell>
          <cell r="AE124">
            <v>3.5358017135862951E-2</v>
          </cell>
          <cell r="AF124">
            <v>4.2125057330683724E-2</v>
          </cell>
          <cell r="AG124">
            <v>3.9764032398204474E-2</v>
          </cell>
        </row>
        <row r="126">
          <cell r="E126" t="str">
            <v>1997A</v>
          </cell>
          <cell r="I126" t="str">
            <v>1997A</v>
          </cell>
          <cell r="K126" t="str">
            <v>1998A</v>
          </cell>
          <cell r="O126" t="str">
            <v>1998A</v>
          </cell>
          <cell r="Q126" t="str">
            <v>1999A</v>
          </cell>
          <cell r="U126" t="str">
            <v>1999A</v>
          </cell>
          <cell r="W126" t="str">
            <v>2000E</v>
          </cell>
          <cell r="AA126" t="str">
            <v>2000E</v>
          </cell>
          <cell r="AC126" t="str">
            <v>2001E</v>
          </cell>
          <cell r="AG126" t="str">
            <v>2001E</v>
          </cell>
        </row>
        <row r="127">
          <cell r="E127" t="str">
            <v>Q1</v>
          </cell>
          <cell r="F127" t="str">
            <v>Q2</v>
          </cell>
          <cell r="G127" t="str">
            <v>Q3</v>
          </cell>
          <cell r="H127" t="str">
            <v>Q4</v>
          </cell>
          <cell r="I127" t="str">
            <v>FY</v>
          </cell>
          <cell r="K127" t="str">
            <v>Q1</v>
          </cell>
          <cell r="L127" t="str">
            <v>Q2</v>
          </cell>
          <cell r="M127" t="str">
            <v>Q3</v>
          </cell>
          <cell r="N127" t="str">
            <v>Q4</v>
          </cell>
          <cell r="O127" t="str">
            <v>FY</v>
          </cell>
          <cell r="Q127" t="str">
            <v>Q1</v>
          </cell>
          <cell r="R127" t="str">
            <v>Q2</v>
          </cell>
          <cell r="S127" t="str">
            <v>Q3</v>
          </cell>
          <cell r="T127" t="str">
            <v>Q4</v>
          </cell>
          <cell r="U127" t="str">
            <v>FY</v>
          </cell>
          <cell r="W127" t="str">
            <v>Q1A</v>
          </cell>
          <cell r="X127" t="str">
            <v>Q2A</v>
          </cell>
          <cell r="Y127" t="str">
            <v>Q3E</v>
          </cell>
          <cell r="Z127" t="str">
            <v>Q4E</v>
          </cell>
          <cell r="AA127" t="str">
            <v>FY</v>
          </cell>
          <cell r="AC127" t="str">
            <v>Q1E</v>
          </cell>
          <cell r="AD127" t="str">
            <v>Q2E</v>
          </cell>
          <cell r="AE127" t="str">
            <v>Q3E</v>
          </cell>
          <cell r="AF127" t="str">
            <v>Q4E</v>
          </cell>
          <cell r="AG127" t="str">
            <v>FY</v>
          </cell>
        </row>
        <row r="128">
          <cell r="A128" t="str">
            <v>US Summary</v>
          </cell>
        </row>
        <row r="129">
          <cell r="B129" t="str">
            <v>Systemwide sales</v>
          </cell>
          <cell r="E129">
            <v>3988.9</v>
          </cell>
          <cell r="F129">
            <v>4420.3999999999996</v>
          </cell>
          <cell r="G129">
            <v>4441.8999999999996</v>
          </cell>
          <cell r="H129">
            <v>4273.5</v>
          </cell>
          <cell r="I129">
            <v>17124.7</v>
          </cell>
          <cell r="K129">
            <v>4119.1369999999997</v>
          </cell>
          <cell r="L129">
            <v>4919.7049999999999</v>
          </cell>
          <cell r="M129">
            <v>4600.8789999999999</v>
          </cell>
          <cell r="N129">
            <v>4483.4589999999998</v>
          </cell>
          <cell r="O129">
            <v>18123.18</v>
          </cell>
          <cell r="Q129">
            <v>4283.2639999999992</v>
          </cell>
          <cell r="R129">
            <v>5169.8890000000001</v>
          </cell>
          <cell r="S129">
            <v>4870.8670000000002</v>
          </cell>
          <cell r="T129">
            <v>4681.5720000000001</v>
          </cell>
          <cell r="U129">
            <v>19005.592000000001</v>
          </cell>
          <cell r="W129">
            <v>4505</v>
          </cell>
          <cell r="X129">
            <v>5192.5</v>
          </cell>
          <cell r="Y129">
            <v>5038.9856540629553</v>
          </cell>
          <cell r="Z129">
            <v>4867.342625862866</v>
          </cell>
          <cell r="AA129">
            <v>19603.828279925823</v>
          </cell>
          <cell r="AC129">
            <v>4694.6932295150218</v>
          </cell>
          <cell r="AD129">
            <v>5414.0240541895719</v>
          </cell>
          <cell r="AE129">
            <v>5251.4875454389421</v>
          </cell>
          <cell r="AF129">
            <v>4990.4245420881689</v>
          </cell>
          <cell r="AG129">
            <v>20350.629371231706</v>
          </cell>
        </row>
        <row r="130">
          <cell r="C130" t="str">
            <v>% change</v>
          </cell>
          <cell r="K130">
            <v>3.2649853343026836E-2</v>
          </cell>
          <cell r="L130">
            <v>0.11295470998099733</v>
          </cell>
          <cell r="M130">
            <v>3.5790765213084663E-2</v>
          </cell>
          <cell r="N130">
            <v>4.9130455130454997E-2</v>
          </cell>
          <cell r="O130">
            <v>5.8306422886240217E-2</v>
          </cell>
          <cell r="Q130">
            <v>3.9844996658280563E-2</v>
          </cell>
          <cell r="R130">
            <v>5.0853455644190193E-2</v>
          </cell>
          <cell r="S130">
            <v>5.868183014593531E-2</v>
          </cell>
          <cell r="T130">
            <v>4.4187534669102746E-2</v>
          </cell>
          <cell r="U130">
            <v>4.8689689116369284E-2</v>
          </cell>
          <cell r="W130">
            <v>5.1767997489764905E-2</v>
          </cell>
          <cell r="X130">
            <v>4.3735948682843695E-3</v>
          </cell>
          <cell r="Y130">
            <v>3.4515139514783577E-2</v>
          </cell>
          <cell r="Z130">
            <v>3.9681249345917546E-2</v>
          </cell>
          <cell r="AA130">
            <v>3.1476855860413266E-2</v>
          </cell>
          <cell r="AC130">
            <v>4.2107265153167983E-2</v>
          </cell>
          <cell r="AD130">
            <v>4.2662311832368127E-2</v>
          </cell>
          <cell r="AE130">
            <v>4.2171561096754795E-2</v>
          </cell>
          <cell r="AF130">
            <v>2.5287292407010886E-2</v>
          </cell>
          <cell r="AG130">
            <v>3.809465583161642E-2</v>
          </cell>
        </row>
        <row r="132">
          <cell r="B132" t="str">
            <v>Average sales per unit ($ in 000s)</v>
          </cell>
          <cell r="K132">
            <v>332.28225708869434</v>
          </cell>
          <cell r="L132">
            <v>396.44667391917483</v>
          </cell>
          <cell r="M132">
            <v>370.59033427305678</v>
          </cell>
          <cell r="N132">
            <v>360.17504820051408</v>
          </cell>
          <cell r="O132">
            <v>1459.3107335534264</v>
          </cell>
          <cell r="Q132">
            <v>343.56813988930776</v>
          </cell>
          <cell r="R132">
            <v>414.38674254568775</v>
          </cell>
          <cell r="S132">
            <v>389.37343618849673</v>
          </cell>
          <cell r="T132">
            <v>372.17362270450752</v>
          </cell>
          <cell r="U132">
            <v>1518.4551468473364</v>
          </cell>
          <cell r="W132">
            <v>356.78929236130364</v>
          </cell>
          <cell r="X132">
            <v>410.76655327901273</v>
          </cell>
          <cell r="Y132">
            <v>397.45903565727679</v>
          </cell>
          <cell r="Z132">
            <v>382.28831604016347</v>
          </cell>
          <cell r="AA132">
            <v>1546.6470175601535</v>
          </cell>
          <cell r="AC132">
            <v>367.45470928598155</v>
          </cell>
          <cell r="AD132">
            <v>423.0945827245929</v>
          </cell>
          <cell r="AE132">
            <v>409.43280736294258</v>
          </cell>
          <cell r="AF132">
            <v>386.8171333853827</v>
          </cell>
          <cell r="AG132">
            <v>1585.8972020675801</v>
          </cell>
        </row>
        <row r="133">
          <cell r="C133" t="str">
            <v>% change</v>
          </cell>
          <cell r="Q133">
            <v>3.3964747018077945E-2</v>
          </cell>
          <cell r="R133">
            <v>4.5252160774012395E-2</v>
          </cell>
          <cell r="S133">
            <v>5.0684273652966461E-2</v>
          </cell>
          <cell r="T133">
            <v>3.3313175257253524E-2</v>
          </cell>
          <cell r="U133">
            <v>4.0529005875186819E-2</v>
          </cell>
          <cell r="W133">
            <v>3.8481893217035656E-2</v>
          </cell>
          <cell r="X133">
            <v>-8.7362574498287549E-3</v>
          </cell>
          <cell r="Y133">
            <v>2.0765667909779628E-2</v>
          </cell>
          <cell r="Z133">
            <v>2.7177351425806462E-2</v>
          </cell>
          <cell r="AA133">
            <v>1.8566153087465231E-2</v>
          </cell>
          <cell r="AC133">
            <v>2.9892760665803708E-2</v>
          </cell>
          <cell r="AD133">
            <v>3.0012252329625122E-2</v>
          </cell>
          <cell r="AE133">
            <v>3.0125800727777596E-2</v>
          </cell>
          <cell r="AF133">
            <v>1.1846601518272548E-2</v>
          </cell>
          <cell r="AG133">
            <v>2.5377596867153462E-2</v>
          </cell>
        </row>
        <row r="135">
          <cell r="C135" t="str">
            <v>Company unit sales</v>
          </cell>
          <cell r="K135">
            <v>641.20699999999999</v>
          </cell>
          <cell r="L135">
            <v>771.10799999999995</v>
          </cell>
          <cell r="M135">
            <v>719.78099999999995</v>
          </cell>
          <cell r="N135">
            <v>697.03599999999994</v>
          </cell>
          <cell r="O135">
            <v>2829.1320000000001</v>
          </cell>
          <cell r="Q135">
            <v>668.18</v>
          </cell>
          <cell r="R135">
            <v>807.01400000000001</v>
          </cell>
          <cell r="S135">
            <v>752.92100000000005</v>
          </cell>
          <cell r="T135">
            <v>728.46699999999998</v>
          </cell>
          <cell r="U135">
            <v>2956.5819999999999</v>
          </cell>
          <cell r="W135">
            <v>701.9</v>
          </cell>
          <cell r="X135">
            <v>798.3</v>
          </cell>
          <cell r="Y135">
            <v>772.07179633241617</v>
          </cell>
          <cell r="Z135">
            <v>744.8020271337823</v>
          </cell>
          <cell r="AA135">
            <v>3017.0738234661985</v>
          </cell>
          <cell r="AC135">
            <v>725.11918787384445</v>
          </cell>
          <cell r="AD135">
            <v>832.82527339901469</v>
          </cell>
          <cell r="AE135">
            <v>813.18802068445791</v>
          </cell>
          <cell r="AF135">
            <v>783.07154620620383</v>
          </cell>
          <cell r="AG135">
            <v>3154.2040281635209</v>
          </cell>
        </row>
        <row r="136">
          <cell r="D136" t="str">
            <v>% change</v>
          </cell>
          <cell r="Q136">
            <v>4.206597869330797E-2</v>
          </cell>
          <cell r="R136">
            <v>4.6564164812192388E-2</v>
          </cell>
          <cell r="S136">
            <v>4.6041782153182886E-2</v>
          </cell>
          <cell r="T136">
            <v>4.5092362517861417E-2</v>
          </cell>
          <cell r="U136">
            <v>4.5049152885054511E-2</v>
          </cell>
          <cell r="W136">
            <v>5.0465443443383551E-2</v>
          </cell>
          <cell r="X136">
            <v>-1.0797830025253696E-2</v>
          </cell>
          <cell r="Y136">
            <v>2.5435332966428303E-2</v>
          </cell>
          <cell r="Z136">
            <v>2.2423839561410919E-2</v>
          </cell>
          <cell r="AA136">
            <v>2.046005267778761E-2</v>
          </cell>
          <cell r="AC136">
            <v>3.3080478520935319E-2</v>
          </cell>
          <cell r="AD136">
            <v>4.3248494800218973E-2</v>
          </cell>
          <cell r="AE136">
            <v>5.3254405286343509E-2</v>
          </cell>
          <cell r="AF136">
            <v>5.1382136028407244E-2</v>
          </cell>
          <cell r="AG136">
            <v>4.5451391885326542E-2</v>
          </cell>
        </row>
        <row r="137">
          <cell r="C137" t="str">
            <v>Franchise revenues</v>
          </cell>
          <cell r="K137">
            <v>461.32855737009919</v>
          </cell>
          <cell r="L137">
            <v>545.71799999999996</v>
          </cell>
          <cell r="M137">
            <v>521.1443784390591</v>
          </cell>
          <cell r="N137">
            <v>511.33800000000002</v>
          </cell>
          <cell r="O137">
            <v>2039.5289358091584</v>
          </cell>
          <cell r="Q137">
            <v>483.11400000000003</v>
          </cell>
          <cell r="R137">
            <v>572.74900000000002</v>
          </cell>
          <cell r="S137">
            <v>550.279</v>
          </cell>
          <cell r="T137">
            <v>530.29999999999995</v>
          </cell>
          <cell r="U137">
            <v>2136.442</v>
          </cell>
          <cell r="W137">
            <v>507.83817951959543</v>
          </cell>
          <cell r="X137">
            <v>581.70000000000005</v>
          </cell>
          <cell r="Y137">
            <v>571.70227947938133</v>
          </cell>
          <cell r="Z137">
            <v>549.85382732393191</v>
          </cell>
          <cell r="AA137">
            <v>2211.0942863229088</v>
          </cell>
          <cell r="AC137">
            <v>529.97204532264527</v>
          </cell>
          <cell r="AD137">
            <v>603.71562932066809</v>
          </cell>
          <cell r="AE137">
            <v>594.89136626395873</v>
          </cell>
          <cell r="AF137">
            <v>563.25377913546652</v>
          </cell>
          <cell r="AG137">
            <v>2291.8328200427386</v>
          </cell>
        </row>
        <row r="138">
          <cell r="D138" t="str">
            <v>% change</v>
          </cell>
          <cell r="Q138">
            <v>4.7223269147033342E-2</v>
          </cell>
          <cell r="R138">
            <v>4.95329089383163E-2</v>
          </cell>
          <cell r="S138">
            <v>5.5905086510201762E-2</v>
          </cell>
          <cell r="T138">
            <v>3.7083103544035323E-2</v>
          </cell>
          <cell r="U138">
            <v>4.7517376433981573E-2</v>
          </cell>
          <cell r="W138">
            <v>5.1176698500965401E-2</v>
          </cell>
          <cell r="X138">
            <v>1.5628137281776144E-2</v>
          </cell>
          <cell r="Y138">
            <v>3.8931668261702468E-2</v>
          </cell>
          <cell r="Z138">
            <v>3.6873142228798672E-2</v>
          </cell>
          <cell r="AA138">
            <v>3.4942341670360699E-2</v>
          </cell>
          <cell r="AC138">
            <v>4.3584485561892983E-2</v>
          </cell>
          <cell r="AD138">
            <v>3.7847050577046737E-2</v>
          </cell>
          <cell r="AE138">
            <v>4.0561473369835843E-2</v>
          </cell>
          <cell r="AF138">
            <v>2.4370025533422934E-2</v>
          </cell>
          <cell r="AG138">
            <v>3.6515192599090529E-2</v>
          </cell>
        </row>
        <row r="139">
          <cell r="B139" t="str">
            <v>Revenues</v>
          </cell>
          <cell r="E139">
            <v>1083.9000000000001</v>
          </cell>
          <cell r="F139">
            <v>1178.2</v>
          </cell>
          <cell r="G139">
            <v>1191.5999999999999</v>
          </cell>
          <cell r="H139">
            <v>1149</v>
          </cell>
          <cell r="I139">
            <v>4602.7</v>
          </cell>
          <cell r="K139">
            <v>1101.96</v>
          </cell>
          <cell r="L139">
            <v>1316.826</v>
          </cell>
          <cell r="M139">
            <v>1240.9253784390589</v>
          </cell>
          <cell r="N139">
            <v>1208.374</v>
          </cell>
          <cell r="O139">
            <v>4868.0853784390592</v>
          </cell>
          <cell r="Q139">
            <v>1151.2939999999999</v>
          </cell>
          <cell r="R139">
            <v>1379.7629999999999</v>
          </cell>
          <cell r="S139">
            <v>1303.2</v>
          </cell>
          <cell r="T139">
            <v>1258.7669999999998</v>
          </cell>
          <cell r="U139">
            <v>5093.0239999999994</v>
          </cell>
          <cell r="W139">
            <v>1209.5999999999999</v>
          </cell>
          <cell r="X139">
            <v>1380</v>
          </cell>
          <cell r="Y139">
            <v>1343.7740758117975</v>
          </cell>
          <cell r="Z139">
            <v>1294.6558544577142</v>
          </cell>
          <cell r="AA139">
            <v>5228.0299302695112</v>
          </cell>
          <cell r="AC139">
            <v>1255.0912331964896</v>
          </cell>
          <cell r="AD139">
            <v>1436.5409027196829</v>
          </cell>
          <cell r="AE139">
            <v>1408.0793869484166</v>
          </cell>
          <cell r="AF139">
            <v>1346.3253253416704</v>
          </cell>
          <cell r="AG139">
            <v>5446.0368482062595</v>
          </cell>
        </row>
        <row r="140">
          <cell r="C140" t="str">
            <v>% change</v>
          </cell>
          <cell r="Q140">
            <v>4.4769320120512379E-2</v>
          </cell>
          <cell r="R140">
            <v>4.7794469428762643E-2</v>
          </cell>
          <cell r="S140">
            <v>5.0184018026350197E-2</v>
          </cell>
          <cell r="T140">
            <v>4.1703148197494988E-2</v>
          </cell>
          <cell r="U140">
            <v>4.6206794678910645E-2</v>
          </cell>
          <cell r="W140">
            <v>5.0643884185968213E-2</v>
          </cell>
          <cell r="X140">
            <v>1.7176862982992702E-4</v>
          </cell>
          <cell r="Y140">
            <v>3.1134189542508794E-2</v>
          </cell>
          <cell r="Z140">
            <v>2.85111179890436E-2</v>
          </cell>
          <cell r="AA140">
            <v>2.6508009832569401E-2</v>
          </cell>
          <cell r="AC140">
            <v>3.7608493052653458E-2</v>
          </cell>
          <cell r="AD140">
            <v>4.0971668637451275E-2</v>
          </cell>
          <cell r="AE140">
            <v>4.7854257865312055E-2</v>
          </cell>
          <cell r="AF140">
            <v>3.9909811326345634E-2</v>
          </cell>
          <cell r="AG140">
            <v>4.1699630806342647E-2</v>
          </cell>
        </row>
        <row r="143">
          <cell r="C143" t="str">
            <v>Company margin dollars</v>
          </cell>
          <cell r="K143">
            <v>104.902</v>
          </cell>
          <cell r="L143">
            <v>146.166</v>
          </cell>
          <cell r="M143">
            <v>125.82899999999999</v>
          </cell>
          <cell r="N143">
            <v>113.35899999999999</v>
          </cell>
          <cell r="O143">
            <v>490.25599999999997</v>
          </cell>
          <cell r="Q143">
            <v>110.71299999999999</v>
          </cell>
          <cell r="R143">
            <v>156.22300000000001</v>
          </cell>
          <cell r="S143">
            <v>129.24799999999999</v>
          </cell>
          <cell r="T143">
            <v>119.983</v>
          </cell>
          <cell r="U143">
            <v>516.16700000000003</v>
          </cell>
          <cell r="W143">
            <v>117.6</v>
          </cell>
          <cell r="X143">
            <v>139.5</v>
          </cell>
          <cell r="Y143">
            <v>136.65670795083764</v>
          </cell>
          <cell r="Z143">
            <v>125.1799896853484</v>
          </cell>
          <cell r="AA143">
            <v>518.93669763618607</v>
          </cell>
          <cell r="AC143">
            <v>121.82002356280587</v>
          </cell>
          <cell r="AD143">
            <v>163.23375358620689</v>
          </cell>
          <cell r="AE143">
            <v>141.49471559909566</v>
          </cell>
          <cell r="AF143">
            <v>138.05402829316174</v>
          </cell>
          <cell r="AG143">
            <v>564.60252104127017</v>
          </cell>
        </row>
        <row r="144">
          <cell r="D144" t="str">
            <v>% change</v>
          </cell>
          <cell r="Q144">
            <v>5.5394558731006072E-2</v>
          </cell>
          <cell r="R144">
            <v>6.8805330925112651E-2</v>
          </cell>
          <cell r="S144">
            <v>2.7171796644652746E-2</v>
          </cell>
          <cell r="T144">
            <v>5.8433825280745255E-2</v>
          </cell>
          <cell r="U144">
            <v>5.2851979374041402E-2</v>
          </cell>
          <cell r="W144">
            <v>6.2205883681229812E-2</v>
          </cell>
          <cell r="X144">
            <v>-0.10704569749652748</v>
          </cell>
          <cell r="Y144">
            <v>5.7321644828838059E-2</v>
          </cell>
          <cell r="Z144">
            <v>4.3314383582244043E-2</v>
          </cell>
          <cell r="AA144">
            <v>5.365894441500485E-3</v>
          </cell>
          <cell r="AC144">
            <v>3.5884554105492183E-2</v>
          </cell>
          <cell r="AD144">
            <v>0.17013443430972686</v>
          </cell>
          <cell r="AE144">
            <v>3.5402635705219065E-2</v>
          </cell>
          <cell r="AF144">
            <v>0.10284422166972074</v>
          </cell>
          <cell r="AG144">
            <v>8.7998832252752512E-2</v>
          </cell>
        </row>
        <row r="145">
          <cell r="C145" t="str">
            <v>Franchise margin dollars</v>
          </cell>
          <cell r="K145">
            <v>369.30900000000003</v>
          </cell>
          <cell r="L145">
            <v>449.55900000000003</v>
          </cell>
          <cell r="M145">
            <v>421.815</v>
          </cell>
          <cell r="N145">
            <v>409.12599999999998</v>
          </cell>
          <cell r="O145">
            <v>1649.809</v>
          </cell>
          <cell r="Q145">
            <v>386.09300000000002</v>
          </cell>
          <cell r="R145">
            <v>472.553</v>
          </cell>
          <cell r="S145">
            <v>446.65800000000002</v>
          </cell>
          <cell r="T145">
            <v>424.75099999999998</v>
          </cell>
          <cell r="U145">
            <v>1730.0550000000001</v>
          </cell>
          <cell r="W145">
            <v>401.7</v>
          </cell>
          <cell r="X145">
            <v>473.4</v>
          </cell>
          <cell r="Y145">
            <v>461.36373953986077</v>
          </cell>
          <cell r="Z145">
            <v>439.04497237743504</v>
          </cell>
          <cell r="AA145">
            <v>1775.5087119172958</v>
          </cell>
          <cell r="AC145">
            <v>423.60665582639035</v>
          </cell>
          <cell r="AD145">
            <v>498.06539418955117</v>
          </cell>
          <cell r="AE145">
            <v>483.05178940633454</v>
          </cell>
          <cell r="AF145">
            <v>431.95098255997465</v>
          </cell>
          <cell r="AG145">
            <v>1836.6748219822507</v>
          </cell>
        </row>
        <row r="146">
          <cell r="D146" t="str">
            <v>% change</v>
          </cell>
          <cell r="Q146">
            <v>4.5447037575580218E-2</v>
          </cell>
          <cell r="R146">
            <v>5.1147902722445737E-2</v>
          </cell>
          <cell r="S146">
            <v>5.8895487358202159E-2</v>
          </cell>
          <cell r="T146">
            <v>3.8191168490880667E-2</v>
          </cell>
          <cell r="U146">
            <v>4.8639569792624515E-2</v>
          </cell>
          <cell r="W146">
            <v>4.0422903290139756E-2</v>
          </cell>
          <cell r="X146">
            <v>1.7923915412663138E-3</v>
          </cell>
          <cell r="Y146">
            <v>3.2923936299944723E-2</v>
          </cell>
          <cell r="Z146">
            <v>3.3652592642360091E-2</v>
          </cell>
          <cell r="AA146">
            <v>2.6272986649150232E-2</v>
          </cell>
          <cell r="AC146">
            <v>5.4534866383844527E-2</v>
          </cell>
          <cell r="AD146">
            <v>5.2102649323090722E-2</v>
          </cell>
          <cell r="AE146">
            <v>4.7008570478694889E-2</v>
          </cell>
          <cell r="AF146">
            <v>-1.6157774860844798E-2</v>
          </cell>
          <cell r="AG146">
            <v>3.4449907034758587E-2</v>
          </cell>
        </row>
        <row r="147">
          <cell r="B147" t="str">
            <v>Franchise + company margin dollars</v>
          </cell>
          <cell r="K147">
            <v>474.21100000000001</v>
          </cell>
          <cell r="L147">
            <v>595.72500000000002</v>
          </cell>
          <cell r="M147">
            <v>547.64400000000001</v>
          </cell>
          <cell r="N147">
            <v>522.48500000000001</v>
          </cell>
          <cell r="O147">
            <v>2140.0650000000001</v>
          </cell>
          <cell r="Q147">
            <v>496.80600000000004</v>
          </cell>
          <cell r="R147">
            <v>628.77600000000007</v>
          </cell>
          <cell r="S147">
            <v>575.90599999999995</v>
          </cell>
          <cell r="T147">
            <v>544.73399999999992</v>
          </cell>
          <cell r="U147">
            <v>2246.2220000000002</v>
          </cell>
          <cell r="W147">
            <v>519.29999999999995</v>
          </cell>
          <cell r="X147">
            <v>612.9</v>
          </cell>
          <cell r="Y147">
            <v>598.02044749069842</v>
          </cell>
          <cell r="Z147">
            <v>564.22496206278345</v>
          </cell>
          <cell r="AA147">
            <v>2294.445409553482</v>
          </cell>
          <cell r="AC147">
            <v>545.42667938919624</v>
          </cell>
          <cell r="AD147">
            <v>661.299147775758</v>
          </cell>
          <cell r="AE147">
            <v>624.54650500543016</v>
          </cell>
          <cell r="AF147">
            <v>570.00501085313635</v>
          </cell>
          <cell r="AG147">
            <v>2401.2773430235211</v>
          </cell>
        </row>
        <row r="148">
          <cell r="C148" t="str">
            <v>% change</v>
          </cell>
          <cell r="Q148">
            <v>4.7647566167803079E-2</v>
          </cell>
          <cell r="R148">
            <v>5.5480297116958344E-2</v>
          </cell>
          <cell r="S148">
            <v>5.1606518103001209E-2</v>
          </cell>
          <cell r="T148">
            <v>4.2583040661454241E-2</v>
          </cell>
          <cell r="U148">
            <v>4.9604568085548806E-2</v>
          </cell>
          <cell r="W148">
            <v>4.5277230951316749E-2</v>
          </cell>
          <cell r="X148">
            <v>-2.5249055307454582E-2</v>
          </cell>
          <cell r="Y148">
            <v>3.8399404574181339E-2</v>
          </cell>
          <cell r="Z148">
            <v>3.5780696748841656E-2</v>
          </cell>
          <cell r="AA148">
            <v>2.1468674758541972E-2</v>
          </cell>
          <cell r="AC148">
            <v>5.0311341015205624E-2</v>
          </cell>
          <cell r="AD148">
            <v>7.8967446199637914E-2</v>
          </cell>
          <cell r="AE148">
            <v>4.4356439024845207E-2</v>
          </cell>
          <cell r="AF148">
            <v>1.0244227354318625E-2</v>
          </cell>
          <cell r="AG148">
            <v>4.656111364655624E-2</v>
          </cell>
        </row>
        <row r="149">
          <cell r="B149" t="str">
            <v>S,G &amp; A and other</v>
          </cell>
          <cell r="K149">
            <v>-197.51100000000002</v>
          </cell>
          <cell r="L149">
            <v>-211.72500000000002</v>
          </cell>
          <cell r="M149">
            <v>-186.34399999999999</v>
          </cell>
          <cell r="N149">
            <v>-216.98500000000001</v>
          </cell>
          <cell r="O149">
            <v>-812.56500000000005</v>
          </cell>
          <cell r="Q149">
            <v>-182.70600000000002</v>
          </cell>
          <cell r="R149">
            <v>-200.97600000000006</v>
          </cell>
          <cell r="S149">
            <v>-186.30599999999993</v>
          </cell>
          <cell r="T149">
            <v>-205.83399999999995</v>
          </cell>
          <cell r="U149">
            <v>-775.82200000000012</v>
          </cell>
          <cell r="W149">
            <v>-175.09999999999997</v>
          </cell>
          <cell r="X149">
            <v>-169.5</v>
          </cell>
          <cell r="Y149">
            <v>-183.88402199999993</v>
          </cell>
          <cell r="Z149">
            <v>-206.21941200000018</v>
          </cell>
          <cell r="AA149">
            <v>-734.70343400000013</v>
          </cell>
          <cell r="AC149">
            <v>-179.12729999999996</v>
          </cell>
          <cell r="AD149">
            <v>-173.39849999999998</v>
          </cell>
          <cell r="AE149">
            <v>-188.48112254999992</v>
          </cell>
          <cell r="AF149">
            <v>-203.24765609200014</v>
          </cell>
          <cell r="AG149">
            <v>-744.25457864200007</v>
          </cell>
        </row>
        <row r="150">
          <cell r="C150" t="str">
            <v>% change</v>
          </cell>
          <cell r="Q150">
            <v>-7.4957850448835739E-2</v>
          </cell>
          <cell r="R150">
            <v>-5.0768685795253066E-2</v>
          </cell>
          <cell r="S150">
            <v>-2.0392392564327899E-4</v>
          </cell>
          <cell r="T150">
            <v>-5.1390649123211563E-2</v>
          </cell>
          <cell r="U150">
            <v>-4.5218536363244688E-2</v>
          </cell>
          <cell r="W150">
            <v>-4.1629722067146435E-2</v>
          </cell>
          <cell r="X150">
            <v>-0.15661571530929086</v>
          </cell>
          <cell r="Y150">
            <v>-1.2999999999999999E-2</v>
          </cell>
          <cell r="Z150">
            <v>1.8724408989778674E-3</v>
          </cell>
          <cell r="AA150">
            <v>-5.2999999999999999E-2</v>
          </cell>
          <cell r="AC150">
            <v>2.3E-2</v>
          </cell>
          <cell r="AD150">
            <v>2.3E-2</v>
          </cell>
          <cell r="AE150">
            <v>2.5000000000000001E-2</v>
          </cell>
          <cell r="AF150">
            <v>-1.4410650671431657E-2</v>
          </cell>
          <cell r="AG150">
            <v>1.2999999999999999E-2</v>
          </cell>
        </row>
        <row r="151">
          <cell r="C151" t="str">
            <v>% of revenues</v>
          </cell>
          <cell r="K151">
            <v>-0.17923608842426225</v>
          </cell>
          <cell r="L151">
            <v>-0.16078434052790574</v>
          </cell>
          <cell r="M151">
            <v>-0.15016535501465791</v>
          </cell>
          <cell r="N151">
            <v>-0.17956774971987149</v>
          </cell>
          <cell r="O151">
            <v>-0.16691675203538586</v>
          </cell>
          <cell r="Q151">
            <v>-0.15869621486779228</v>
          </cell>
          <cell r="R151">
            <v>-0.14565979809575996</v>
          </cell>
          <cell r="S151">
            <v>-0.14296040515653768</v>
          </cell>
          <cell r="T151">
            <v>-0.16352033378695183</v>
          </cell>
          <cell r="U151">
            <v>-0.15233032477365122</v>
          </cell>
          <cell r="W151">
            <v>-0.14475859788359788</v>
          </cell>
          <cell r="X151">
            <v>-0.12282608695652174</v>
          </cell>
          <cell r="Y151">
            <v>-0.13684147157617427</v>
          </cell>
          <cell r="Z151">
            <v>-0.15928511912254723</v>
          </cell>
          <cell r="AA151">
            <v>-0.14053160440918236</v>
          </cell>
          <cell r="AC151">
            <v>-0.1427205411544428</v>
          </cell>
          <cell r="AD151">
            <v>-0.12070557801154085</v>
          </cell>
          <cell r="AE151">
            <v>-0.1338568864064372</v>
          </cell>
          <cell r="AF151">
            <v>-0.15096474252270339</v>
          </cell>
          <cell r="AG151">
            <v>-0.13665984997643421</v>
          </cell>
        </row>
        <row r="152">
          <cell r="C152" t="str">
            <v>% of Systemwide sales</v>
          </cell>
          <cell r="K152">
            <v>-4.7949606920090308E-2</v>
          </cell>
          <cell r="L152">
            <v>-4.3036117002950389E-2</v>
          </cell>
          <cell r="M152">
            <v>-4.0501825846756677E-2</v>
          </cell>
          <cell r="N152">
            <v>-4.8396784714658934E-2</v>
          </cell>
          <cell r="O152">
            <v>-4.4835674533939412E-2</v>
          </cell>
          <cell r="Q152">
            <v>-4.2655787735708106E-2</v>
          </cell>
          <cell r="R152">
            <v>-3.8874335599855252E-2</v>
          </cell>
          <cell r="S152">
            <v>-3.8249042726890288E-2</v>
          </cell>
          <cell r="T152">
            <v>-4.3966855577570942E-2</v>
          </cell>
          <cell r="U152">
            <v>-4.082072265888903E-2</v>
          </cell>
          <cell r="W152">
            <v>-3.886792452830188E-2</v>
          </cell>
          <cell r="X152">
            <v>-3.2643235435724602E-2</v>
          </cell>
          <cell r="Y152">
            <v>-3.6492269401825636E-2</v>
          </cell>
          <cell r="Z152">
            <v>-4.2367967051311142E-2</v>
          </cell>
          <cell r="AA152">
            <v>-3.7477548951616306E-2</v>
          </cell>
          <cell r="AC152">
            <v>-3.8155272611604577E-2</v>
          </cell>
          <cell r="AD152">
            <v>-3.2027656003082924E-2</v>
          </cell>
          <cell r="AE152">
            <v>-3.5890996773609574E-2</v>
          </cell>
          <cell r="AF152">
            <v>-4.0727528164758942E-2</v>
          </cell>
          <cell r="AG152">
            <v>-3.657157550587118E-2</v>
          </cell>
        </row>
        <row r="153">
          <cell r="C153" t="str">
            <v>Made for You (incl. In SG&amp;A)</v>
          </cell>
          <cell r="Q153">
            <v>-4.2</v>
          </cell>
          <cell r="R153">
            <v>-6.1</v>
          </cell>
          <cell r="S153">
            <v>-7</v>
          </cell>
          <cell r="T153">
            <v>-1.6</v>
          </cell>
          <cell r="U153">
            <v>-18.900000000000002</v>
          </cell>
        </row>
        <row r="154">
          <cell r="B154" t="str">
            <v>Operating profits</v>
          </cell>
          <cell r="E154">
            <v>264.60000000000002</v>
          </cell>
          <cell r="F154">
            <v>333.5</v>
          </cell>
          <cell r="G154">
            <v>304.10000000000002</v>
          </cell>
          <cell r="H154">
            <v>277.8</v>
          </cell>
          <cell r="I154">
            <v>1180</v>
          </cell>
          <cell r="K154">
            <v>276.7</v>
          </cell>
          <cell r="L154">
            <v>384</v>
          </cell>
          <cell r="M154">
            <v>361.3</v>
          </cell>
          <cell r="N154">
            <v>305.5</v>
          </cell>
          <cell r="O154">
            <v>1327.5</v>
          </cell>
          <cell r="Q154">
            <v>314.10000000000002</v>
          </cell>
          <cell r="R154">
            <v>427.8</v>
          </cell>
          <cell r="S154">
            <v>389.6</v>
          </cell>
          <cell r="T154">
            <v>338.9</v>
          </cell>
          <cell r="U154">
            <v>1470.4</v>
          </cell>
          <cell r="W154">
            <v>344.2</v>
          </cell>
          <cell r="X154">
            <v>443.4</v>
          </cell>
          <cell r="Y154">
            <v>414.13642549069846</v>
          </cell>
          <cell r="Z154">
            <v>358.0055500627833</v>
          </cell>
          <cell r="AA154">
            <v>1559.741975553482</v>
          </cell>
          <cell r="AC154">
            <v>366.29937938919625</v>
          </cell>
          <cell r="AD154">
            <v>487.90064777575799</v>
          </cell>
          <cell r="AE154">
            <v>436.06538245543027</v>
          </cell>
          <cell r="AF154">
            <v>366.75735476113618</v>
          </cell>
          <cell r="AG154">
            <v>1657.022764381521</v>
          </cell>
        </row>
        <row r="155">
          <cell r="C155" t="str">
            <v>% change</v>
          </cell>
          <cell r="K155">
            <v>4.5729402872259906E-2</v>
          </cell>
          <cell r="L155">
            <v>0.15142428785607187</v>
          </cell>
          <cell r="M155">
            <v>0.18809602104570855</v>
          </cell>
          <cell r="N155">
            <v>9.9712023038156961E-2</v>
          </cell>
          <cell r="O155">
            <v>0.125</v>
          </cell>
          <cell r="Q155">
            <v>0.13516443801951583</v>
          </cell>
          <cell r="R155">
            <v>0.11406249999999996</v>
          </cell>
          <cell r="S155">
            <v>7.8328259064489369E-2</v>
          </cell>
          <cell r="T155">
            <v>0.10932896890343691</v>
          </cell>
          <cell r="U155">
            <v>0.10764595103578167</v>
          </cell>
          <cell r="W155">
            <v>9.5829353709009801E-2</v>
          </cell>
          <cell r="X155">
            <v>3.6465638148667434E-2</v>
          </cell>
          <cell r="Y155">
            <v>6.2978504852922113E-2</v>
          </cell>
          <cell r="Z155">
            <v>5.6375184605439221E-2</v>
          </cell>
          <cell r="AA155">
            <v>6.0760320697416992E-2</v>
          </cell>
          <cell r="AC155">
            <v>6.4205053425904213E-2</v>
          </cell>
          <cell r="AD155">
            <v>0.10036230892142095</v>
          </cell>
          <cell r="AE155">
            <v>5.2951046116624045E-2</v>
          </cell>
          <cell r="AF155">
            <v>2.4446002853358184E-2</v>
          </cell>
          <cell r="AG155">
            <v>6.2369796000084188E-2</v>
          </cell>
        </row>
        <row r="157">
          <cell r="C157" t="str">
            <v>% of revenues</v>
          </cell>
          <cell r="E157">
            <v>0.24411846111264876</v>
          </cell>
          <cell r="F157">
            <v>0.28305890341198436</v>
          </cell>
          <cell r="G157">
            <v>0.25520308828465932</v>
          </cell>
          <cell r="H157">
            <v>0.24177545691906005</v>
          </cell>
          <cell r="I157">
            <v>0.25637126034718755</v>
          </cell>
          <cell r="K157">
            <v>0.25109804348615195</v>
          </cell>
          <cell r="L157">
            <v>0.2916102810849725</v>
          </cell>
          <cell r="M157">
            <v>0.29115368762501559</v>
          </cell>
          <cell r="N157">
            <v>0.25281907753725252</v>
          </cell>
          <cell r="O157">
            <v>0.272694477767286</v>
          </cell>
          <cell r="Q157">
            <v>0.27282344909293377</v>
          </cell>
          <cell r="R157">
            <v>0.31005324827524727</v>
          </cell>
          <cell r="S157">
            <v>0.29895641497851444</v>
          </cell>
          <cell r="T157">
            <v>0.26923171643362115</v>
          </cell>
          <cell r="U157">
            <v>0.28870863361335036</v>
          </cell>
          <cell r="W157">
            <v>0.28455687830687831</v>
          </cell>
          <cell r="X157">
            <v>0.32130434782608697</v>
          </cell>
          <cell r="Y157">
            <v>0.30818902741557308</v>
          </cell>
          <cell r="Z157">
            <v>0.27652564875067842</v>
          </cell>
          <cell r="AA157">
            <v>0.29834220468456185</v>
          </cell>
          <cell r="AC157">
            <v>0.29185079912979567</v>
          </cell>
          <cell r="AD157">
            <v>0.33963575060901952</v>
          </cell>
          <cell r="AE157">
            <v>0.30968806623926881</v>
          </cell>
          <cell r="AF157">
            <v>0.2724136193962336</v>
          </cell>
          <cell r="AG157">
            <v>0.30426212869405911</v>
          </cell>
        </row>
        <row r="158">
          <cell r="D158" t="str">
            <v>bp change</v>
          </cell>
          <cell r="K158">
            <v>69.795823735031846</v>
          </cell>
          <cell r="L158">
            <v>85.513776729881357</v>
          </cell>
          <cell r="M158">
            <v>359.50599340356268</v>
          </cell>
          <cell r="N158">
            <v>110.43620618192473</v>
          </cell>
          <cell r="O158">
            <v>163.23217420098456</v>
          </cell>
          <cell r="Q158">
            <v>217.25405606781823</v>
          </cell>
          <cell r="R158">
            <v>184.42967190274771</v>
          </cell>
          <cell r="S158">
            <v>78.02727353498851</v>
          </cell>
          <cell r="T158">
            <v>164.12638896368625</v>
          </cell>
          <cell r="U158">
            <v>160.14155846064361</v>
          </cell>
          <cell r="W158">
            <v>117.33429213944547</v>
          </cell>
          <cell r="X158">
            <v>112.51099550839695</v>
          </cell>
          <cell r="Y158">
            <v>92.326124370586399</v>
          </cell>
          <cell r="Z158">
            <v>72.93932317057272</v>
          </cell>
          <cell r="AA158">
            <v>96.335710712114889</v>
          </cell>
          <cell r="AC158">
            <v>72.939208229173545</v>
          </cell>
          <cell r="AD158">
            <v>183.31402782932548</v>
          </cell>
          <cell r="AE158">
            <v>14.990388236957308</v>
          </cell>
          <cell r="AF158">
            <v>-41.120293544448238</v>
          </cell>
          <cell r="AG158">
            <v>59.199240094972573</v>
          </cell>
        </row>
        <row r="160">
          <cell r="E160" t="str">
            <v>1997A</v>
          </cell>
          <cell r="I160" t="str">
            <v>1997A</v>
          </cell>
          <cell r="K160" t="str">
            <v>1998A</v>
          </cell>
          <cell r="O160" t="str">
            <v>1998A</v>
          </cell>
          <cell r="Q160" t="str">
            <v>1999A</v>
          </cell>
          <cell r="U160" t="str">
            <v>1999A</v>
          </cell>
          <cell r="W160" t="str">
            <v>2000E</v>
          </cell>
          <cell r="AA160" t="str">
            <v>2000E</v>
          </cell>
          <cell r="AC160" t="str">
            <v>2001E</v>
          </cell>
          <cell r="AG160" t="str">
            <v>2001E</v>
          </cell>
        </row>
        <row r="161">
          <cell r="A161" t="str">
            <v>Europe Operations</v>
          </cell>
          <cell r="E161" t="str">
            <v>Q1</v>
          </cell>
          <cell r="F161" t="str">
            <v>Q2</v>
          </cell>
          <cell r="G161" t="str">
            <v>Q3</v>
          </cell>
          <cell r="H161" t="str">
            <v>Q4</v>
          </cell>
          <cell r="I161" t="str">
            <v>FY</v>
          </cell>
          <cell r="K161" t="str">
            <v>Q1</v>
          </cell>
          <cell r="L161" t="str">
            <v>Q2</v>
          </cell>
          <cell r="M161" t="str">
            <v>Q3</v>
          </cell>
          <cell r="N161" t="str">
            <v>Q4</v>
          </cell>
          <cell r="O161" t="str">
            <v>FY</v>
          </cell>
          <cell r="Q161" t="str">
            <v>Q1</v>
          </cell>
          <cell r="R161" t="str">
            <v>Q2</v>
          </cell>
          <cell r="S161" t="str">
            <v>Q3</v>
          </cell>
          <cell r="T161" t="str">
            <v>Q4</v>
          </cell>
          <cell r="U161" t="str">
            <v>FY</v>
          </cell>
          <cell r="W161" t="str">
            <v>Q1A</v>
          </cell>
          <cell r="X161" t="str">
            <v>Q2A</v>
          </cell>
          <cell r="Y161" t="str">
            <v>Q3E</v>
          </cell>
          <cell r="Z161" t="str">
            <v>Q4E</v>
          </cell>
          <cell r="AA161" t="str">
            <v>FY</v>
          </cell>
          <cell r="AC161" t="str">
            <v>Q1E</v>
          </cell>
          <cell r="AD161" t="str">
            <v>Q2E</v>
          </cell>
          <cell r="AE161" t="str">
            <v>Q3E</v>
          </cell>
          <cell r="AF161" t="str">
            <v>Q4E</v>
          </cell>
          <cell r="AG161" t="str">
            <v>FY</v>
          </cell>
        </row>
        <row r="163">
          <cell r="A163" t="str">
            <v>Units</v>
          </cell>
        </row>
        <row r="164">
          <cell r="B164" t="str">
            <v>Operated by Franchisees</v>
          </cell>
          <cell r="E164">
            <v>1793</v>
          </cell>
          <cell r="F164">
            <v>1865</v>
          </cell>
          <cell r="G164">
            <v>1940</v>
          </cell>
          <cell r="H164">
            <v>2064</v>
          </cell>
          <cell r="I164">
            <v>2064</v>
          </cell>
          <cell r="K164">
            <v>2093</v>
          </cell>
          <cell r="L164">
            <v>2174</v>
          </cell>
          <cell r="M164">
            <v>2249</v>
          </cell>
          <cell r="N164">
            <v>2377</v>
          </cell>
          <cell r="O164">
            <v>2377</v>
          </cell>
          <cell r="Q164">
            <v>2398</v>
          </cell>
          <cell r="R164">
            <v>2486</v>
          </cell>
          <cell r="S164">
            <v>2547</v>
          </cell>
          <cell r="T164">
            <v>2722</v>
          </cell>
          <cell r="U164">
            <v>2722</v>
          </cell>
          <cell r="W164">
            <v>2775</v>
          </cell>
          <cell r="X164">
            <v>2871</v>
          </cell>
          <cell r="Y164">
            <v>2946</v>
          </cell>
          <cell r="Z164">
            <v>3072</v>
          </cell>
          <cell r="AA164">
            <v>3072</v>
          </cell>
          <cell r="AC164">
            <v>3087</v>
          </cell>
          <cell r="AD164">
            <v>3162</v>
          </cell>
          <cell r="AE164">
            <v>3252</v>
          </cell>
          <cell r="AF164">
            <v>3447</v>
          </cell>
          <cell r="AG164">
            <v>3447</v>
          </cell>
        </row>
        <row r="165">
          <cell r="C165" t="str">
            <v>% change</v>
          </cell>
          <cell r="K165">
            <v>0.16731734523145558</v>
          </cell>
          <cell r="L165">
            <v>0.16568364611260056</v>
          </cell>
          <cell r="M165">
            <v>0.15927835051546402</v>
          </cell>
          <cell r="N165">
            <v>0.15164728682170536</v>
          </cell>
          <cell r="O165">
            <v>0.15164728682170536</v>
          </cell>
          <cell r="Q165">
            <v>0.14572384137601535</v>
          </cell>
          <cell r="R165">
            <v>0.14351425942962281</v>
          </cell>
          <cell r="S165">
            <v>0.13250333481547361</v>
          </cell>
          <cell r="T165">
            <v>0.14514093395035754</v>
          </cell>
          <cell r="U165">
            <v>0.14514093395035754</v>
          </cell>
          <cell r="W165">
            <v>0.1572143452877397</v>
          </cell>
          <cell r="X165">
            <v>0.15486725663716805</v>
          </cell>
          <cell r="Y165">
            <v>0.15665488810365136</v>
          </cell>
          <cell r="Z165">
            <v>0.12858192505510657</v>
          </cell>
          <cell r="AA165">
            <v>0.12858192505510657</v>
          </cell>
          <cell r="AC165">
            <v>0.11243243243243239</v>
          </cell>
          <cell r="AD165">
            <v>0.10135841170323934</v>
          </cell>
          <cell r="AE165">
            <v>0.10386965376782076</v>
          </cell>
          <cell r="AF165">
            <v>0.1220703125</v>
          </cell>
          <cell r="AG165">
            <v>0.1220703125</v>
          </cell>
        </row>
        <row r="166">
          <cell r="B166" t="str">
            <v>Operated by Company</v>
          </cell>
          <cell r="E166">
            <v>1313</v>
          </cell>
          <cell r="F166">
            <v>1385</v>
          </cell>
          <cell r="G166">
            <v>1449</v>
          </cell>
          <cell r="H166">
            <v>1542</v>
          </cell>
          <cell r="I166">
            <v>1542</v>
          </cell>
          <cell r="K166">
            <v>1555</v>
          </cell>
          <cell r="L166">
            <v>1599</v>
          </cell>
          <cell r="M166">
            <v>1637</v>
          </cell>
          <cell r="N166">
            <v>1735</v>
          </cell>
          <cell r="O166">
            <v>1735</v>
          </cell>
          <cell r="Q166">
            <v>1863</v>
          </cell>
          <cell r="R166">
            <v>1866</v>
          </cell>
          <cell r="S166">
            <v>1934</v>
          </cell>
          <cell r="T166">
            <v>2005</v>
          </cell>
          <cell r="U166">
            <v>2005</v>
          </cell>
          <cell r="W166">
            <v>2019</v>
          </cell>
          <cell r="X166">
            <v>2040</v>
          </cell>
          <cell r="Y166">
            <v>2105</v>
          </cell>
          <cell r="Z166">
            <v>2180</v>
          </cell>
          <cell r="AA166">
            <v>2180</v>
          </cell>
          <cell r="AC166">
            <v>2195</v>
          </cell>
          <cell r="AD166">
            <v>2205</v>
          </cell>
          <cell r="AE166">
            <v>2270</v>
          </cell>
          <cell r="AF166">
            <v>2365</v>
          </cell>
          <cell r="AG166">
            <v>2365</v>
          </cell>
        </row>
        <row r="167">
          <cell r="C167" t="str">
            <v>% change</v>
          </cell>
          <cell r="K167">
            <v>0.1843107387661842</v>
          </cell>
          <cell r="L167">
            <v>0.15451263537906135</v>
          </cell>
          <cell r="M167">
            <v>0.12974465148378189</v>
          </cell>
          <cell r="N167">
            <v>0.1251621271076524</v>
          </cell>
          <cell r="O167">
            <v>0.1251621271076524</v>
          </cell>
          <cell r="Q167">
            <v>0.19807073954983934</v>
          </cell>
          <cell r="R167">
            <v>0.16697936210131337</v>
          </cell>
          <cell r="S167">
            <v>0.18142944410507034</v>
          </cell>
          <cell r="T167">
            <v>0.15561959654178681</v>
          </cell>
          <cell r="U167">
            <v>0.15561959654178681</v>
          </cell>
          <cell r="W167">
            <v>8.3735909822866272E-2</v>
          </cell>
          <cell r="X167">
            <v>9.3247588424437255E-2</v>
          </cell>
          <cell r="Y167">
            <v>8.8417786970010237E-2</v>
          </cell>
          <cell r="Z167">
            <v>8.7281795511221949E-2</v>
          </cell>
          <cell r="AA167">
            <v>8.7281795511221949E-2</v>
          </cell>
          <cell r="AC167">
            <v>8.7171867261020219E-2</v>
          </cell>
          <cell r="AD167">
            <v>8.0882352941176405E-2</v>
          </cell>
          <cell r="AE167">
            <v>7.8384798099762509E-2</v>
          </cell>
          <cell r="AF167">
            <v>8.4862385321101019E-2</v>
          </cell>
          <cell r="AG167">
            <v>8.4862385321101019E-2</v>
          </cell>
        </row>
        <row r="168">
          <cell r="B168" t="str">
            <v>Operated by Affiliates</v>
          </cell>
          <cell r="E168">
            <v>238</v>
          </cell>
          <cell r="F168">
            <v>258</v>
          </cell>
          <cell r="G168">
            <v>258</v>
          </cell>
          <cell r="H168">
            <v>280</v>
          </cell>
          <cell r="I168">
            <v>280</v>
          </cell>
          <cell r="K168">
            <v>295</v>
          </cell>
          <cell r="L168">
            <v>303</v>
          </cell>
          <cell r="M168">
            <v>314</v>
          </cell>
          <cell r="N168">
            <v>309</v>
          </cell>
          <cell r="O168">
            <v>309</v>
          </cell>
          <cell r="Q168">
            <v>209</v>
          </cell>
          <cell r="R168">
            <v>206</v>
          </cell>
          <cell r="S168">
            <v>208</v>
          </cell>
          <cell r="T168">
            <v>216</v>
          </cell>
          <cell r="U168">
            <v>216</v>
          </cell>
          <cell r="W168">
            <v>217</v>
          </cell>
          <cell r="X168">
            <v>221</v>
          </cell>
          <cell r="Y168">
            <v>231</v>
          </cell>
          <cell r="Z168">
            <v>258.29999999999995</v>
          </cell>
          <cell r="AA168">
            <v>258.29999999999995</v>
          </cell>
          <cell r="AC168">
            <v>278.29999999999995</v>
          </cell>
          <cell r="AD168">
            <v>293.29999999999995</v>
          </cell>
          <cell r="AE168">
            <v>288.29999999999995</v>
          </cell>
          <cell r="AF168">
            <v>268.29999999999995</v>
          </cell>
          <cell r="AG168">
            <v>268.29999999999995</v>
          </cell>
        </row>
        <row r="169">
          <cell r="C169" t="str">
            <v>% change</v>
          </cell>
          <cell r="K169">
            <v>0.23949579831932777</v>
          </cell>
          <cell r="L169">
            <v>0.17441860465116288</v>
          </cell>
          <cell r="M169">
            <v>0.21705426356589141</v>
          </cell>
          <cell r="N169">
            <v>0.10357142857142865</v>
          </cell>
          <cell r="O169">
            <v>0.10357142857142865</v>
          </cell>
          <cell r="Q169">
            <v>-0.29152542372881352</v>
          </cell>
          <cell r="R169">
            <v>-0.32013201320132012</v>
          </cell>
          <cell r="S169">
            <v>-0.33757961783439494</v>
          </cell>
          <cell r="T169">
            <v>-0.30097087378640774</v>
          </cell>
          <cell r="U169">
            <v>-0.30097087378640774</v>
          </cell>
          <cell r="W169">
            <v>3.8277511961722466E-2</v>
          </cell>
          <cell r="X169">
            <v>7.2815533980582492E-2</v>
          </cell>
          <cell r="Y169">
            <v>0.11057692307692313</v>
          </cell>
          <cell r="Z169">
            <v>0.19583333333333308</v>
          </cell>
          <cell r="AA169">
            <v>0.19583333333333308</v>
          </cell>
          <cell r="AC169">
            <v>0.28248847926267251</v>
          </cell>
          <cell r="AD169">
            <v>0.32714932126696805</v>
          </cell>
          <cell r="AE169">
            <v>0.24805194805194786</v>
          </cell>
          <cell r="AF169">
            <v>3.8714672861014376E-2</v>
          </cell>
          <cell r="AG169">
            <v>3.8714672861014376E-2</v>
          </cell>
        </row>
        <row r="170">
          <cell r="B170" t="str">
            <v>Total</v>
          </cell>
          <cell r="E170">
            <v>3344</v>
          </cell>
          <cell r="F170">
            <v>3508</v>
          </cell>
          <cell r="G170">
            <v>3647</v>
          </cell>
          <cell r="H170">
            <v>3886</v>
          </cell>
          <cell r="I170">
            <v>3886</v>
          </cell>
          <cell r="K170">
            <v>3943</v>
          </cell>
          <cell r="L170">
            <v>4076</v>
          </cell>
          <cell r="M170">
            <v>4200</v>
          </cell>
          <cell r="N170">
            <v>4421</v>
          </cell>
          <cell r="O170">
            <v>4421</v>
          </cell>
          <cell r="Q170">
            <v>4470</v>
          </cell>
          <cell r="R170">
            <v>4558</v>
          </cell>
          <cell r="S170">
            <v>4689</v>
          </cell>
          <cell r="T170">
            <v>4943</v>
          </cell>
          <cell r="U170">
            <v>4943</v>
          </cell>
          <cell r="W170">
            <v>5011</v>
          </cell>
          <cell r="X170">
            <v>5132</v>
          </cell>
          <cell r="Y170">
            <v>5282</v>
          </cell>
          <cell r="Z170">
            <v>5510.3</v>
          </cell>
          <cell r="AA170">
            <v>5510.3</v>
          </cell>
          <cell r="AC170">
            <v>5560.3</v>
          </cell>
          <cell r="AD170">
            <v>5660.3</v>
          </cell>
          <cell r="AE170">
            <v>5810.3</v>
          </cell>
          <cell r="AF170">
            <v>6080.3</v>
          </cell>
          <cell r="AG170">
            <v>6080.3</v>
          </cell>
        </row>
        <row r="171">
          <cell r="C171" t="str">
            <v>% change</v>
          </cell>
          <cell r="K171">
            <v>0.17912679425837319</v>
          </cell>
          <cell r="L171">
            <v>0.16191562143671612</v>
          </cell>
          <cell r="M171">
            <v>0.15163147792706333</v>
          </cell>
          <cell r="N171">
            <v>0.13767370046320115</v>
          </cell>
          <cell r="O171">
            <v>0.13767370046320115</v>
          </cell>
          <cell r="Q171">
            <v>0.13365457773269074</v>
          </cell>
          <cell r="R171">
            <v>0.11825318940137386</v>
          </cell>
          <cell r="S171">
            <v>0.11642857142857133</v>
          </cell>
          <cell r="T171">
            <v>0.11807283420040715</v>
          </cell>
          <cell r="U171">
            <v>0.11807283420040715</v>
          </cell>
          <cell r="W171">
            <v>0.12102908277404922</v>
          </cell>
          <cell r="X171">
            <v>0.12593242650285208</v>
          </cell>
          <cell r="Y171">
            <v>0.12646619748347199</v>
          </cell>
          <cell r="Z171">
            <v>0.11476835929597407</v>
          </cell>
          <cell r="AA171">
            <v>0.11476835929597407</v>
          </cell>
          <cell r="AC171">
            <v>0.10961883855517862</v>
          </cell>
          <cell r="AD171">
            <v>0.10294232268121584</v>
          </cell>
          <cell r="AE171">
            <v>0.10001893222264302</v>
          </cell>
          <cell r="AF171">
            <v>0.10344264377620083</v>
          </cell>
          <cell r="AG171">
            <v>0.10344264377620083</v>
          </cell>
        </row>
        <row r="173">
          <cell r="A173" t="str">
            <v>Change in units (per period)</v>
          </cell>
        </row>
        <row r="174">
          <cell r="B174" t="str">
            <v>Operated by Franchisees</v>
          </cell>
          <cell r="K174">
            <v>29</v>
          </cell>
          <cell r="L174">
            <v>81</v>
          </cell>
          <cell r="M174">
            <v>75</v>
          </cell>
          <cell r="N174">
            <v>128</v>
          </cell>
          <cell r="O174">
            <v>313</v>
          </cell>
          <cell r="Q174">
            <v>21</v>
          </cell>
          <cell r="R174">
            <v>88</v>
          </cell>
          <cell r="S174">
            <v>61</v>
          </cell>
          <cell r="T174">
            <v>175</v>
          </cell>
          <cell r="U174">
            <v>345</v>
          </cell>
          <cell r="W174">
            <v>53</v>
          </cell>
          <cell r="X174">
            <v>96</v>
          </cell>
          <cell r="Y174">
            <v>75</v>
          </cell>
          <cell r="Z174">
            <v>126</v>
          </cell>
          <cell r="AA174">
            <v>350</v>
          </cell>
          <cell r="AC174">
            <v>15</v>
          </cell>
          <cell r="AD174">
            <v>75</v>
          </cell>
          <cell r="AE174">
            <v>90</v>
          </cell>
          <cell r="AF174">
            <v>195</v>
          </cell>
          <cell r="AG174">
            <v>375</v>
          </cell>
        </row>
        <row r="175">
          <cell r="B175" t="str">
            <v>Operated by Company</v>
          </cell>
          <cell r="K175">
            <v>13</v>
          </cell>
          <cell r="L175">
            <v>44</v>
          </cell>
          <cell r="M175">
            <v>38</v>
          </cell>
          <cell r="N175">
            <v>98</v>
          </cell>
          <cell r="O175">
            <v>193</v>
          </cell>
          <cell r="Q175">
            <v>128</v>
          </cell>
          <cell r="R175">
            <v>3</v>
          </cell>
          <cell r="S175">
            <v>68</v>
          </cell>
          <cell r="T175">
            <v>71</v>
          </cell>
          <cell r="U175">
            <v>270</v>
          </cell>
          <cell r="W175">
            <v>14</v>
          </cell>
          <cell r="X175">
            <v>21</v>
          </cell>
          <cell r="Y175">
            <v>65</v>
          </cell>
          <cell r="Z175">
            <v>75</v>
          </cell>
          <cell r="AA175">
            <v>175</v>
          </cell>
          <cell r="AC175">
            <v>15</v>
          </cell>
          <cell r="AD175">
            <v>10</v>
          </cell>
          <cell r="AE175">
            <v>65</v>
          </cell>
          <cell r="AF175">
            <v>95</v>
          </cell>
          <cell r="AG175">
            <v>185</v>
          </cell>
        </row>
        <row r="176">
          <cell r="B176" t="str">
            <v>Operated by Affiliates</v>
          </cell>
          <cell r="K176">
            <v>15</v>
          </cell>
          <cell r="L176">
            <v>8</v>
          </cell>
          <cell r="M176">
            <v>11</v>
          </cell>
          <cell r="N176">
            <v>-5</v>
          </cell>
          <cell r="O176">
            <v>29</v>
          </cell>
          <cell r="Q176">
            <v>-100</v>
          </cell>
          <cell r="R176">
            <v>-3</v>
          </cell>
          <cell r="S176">
            <v>2</v>
          </cell>
          <cell r="T176">
            <v>8</v>
          </cell>
          <cell r="U176">
            <v>-93</v>
          </cell>
          <cell r="W176">
            <v>1</v>
          </cell>
          <cell r="X176">
            <v>4</v>
          </cell>
          <cell r="Y176">
            <v>10</v>
          </cell>
          <cell r="Z176">
            <v>27.299999999999955</v>
          </cell>
          <cell r="AA176">
            <v>42.299999999999955</v>
          </cell>
          <cell r="AC176">
            <v>20</v>
          </cell>
          <cell r="AD176">
            <v>15</v>
          </cell>
          <cell r="AE176">
            <v>-5</v>
          </cell>
          <cell r="AF176">
            <v>-20</v>
          </cell>
          <cell r="AG176">
            <v>10</v>
          </cell>
        </row>
        <row r="177">
          <cell r="B177" t="str">
            <v>Total</v>
          </cell>
          <cell r="K177">
            <v>57</v>
          </cell>
          <cell r="L177">
            <v>133</v>
          </cell>
          <cell r="M177">
            <v>124</v>
          </cell>
          <cell r="N177">
            <v>221</v>
          </cell>
          <cell r="O177">
            <v>535</v>
          </cell>
          <cell r="Q177">
            <v>49</v>
          </cell>
          <cell r="R177">
            <v>88</v>
          </cell>
          <cell r="S177">
            <v>131</v>
          </cell>
          <cell r="T177">
            <v>254</v>
          </cell>
          <cell r="U177">
            <v>522</v>
          </cell>
          <cell r="W177">
            <v>68</v>
          </cell>
          <cell r="X177">
            <v>121</v>
          </cell>
          <cell r="Y177">
            <v>150</v>
          </cell>
          <cell r="Z177">
            <v>228.29999999999995</v>
          </cell>
          <cell r="AA177">
            <v>567.29999999999995</v>
          </cell>
          <cell r="AC177">
            <v>50</v>
          </cell>
          <cell r="AD177">
            <v>100</v>
          </cell>
          <cell r="AE177">
            <v>150</v>
          </cell>
          <cell r="AF177">
            <v>270</v>
          </cell>
          <cell r="AG177">
            <v>570</v>
          </cell>
        </row>
        <row r="179">
          <cell r="A179" t="str">
            <v>Franchise Operations</v>
          </cell>
        </row>
        <row r="180">
          <cell r="B180" t="str">
            <v>Average units</v>
          </cell>
          <cell r="K180">
            <v>2078.5</v>
          </cell>
          <cell r="L180">
            <v>2133.5</v>
          </cell>
          <cell r="M180">
            <v>2211.5</v>
          </cell>
          <cell r="N180">
            <v>2313</v>
          </cell>
          <cell r="O180">
            <v>2191.4</v>
          </cell>
          <cell r="Q180">
            <v>2387.5</v>
          </cell>
          <cell r="R180">
            <v>2442</v>
          </cell>
          <cell r="S180">
            <v>2516.5</v>
          </cell>
          <cell r="T180">
            <v>2634.5</v>
          </cell>
          <cell r="U180">
            <v>2506</v>
          </cell>
          <cell r="W180">
            <v>2748.5</v>
          </cell>
          <cell r="X180">
            <v>2823</v>
          </cell>
          <cell r="Y180">
            <v>2908.5</v>
          </cell>
          <cell r="Z180">
            <v>3009</v>
          </cell>
          <cell r="AA180">
            <v>2877.2</v>
          </cell>
          <cell r="AC180">
            <v>3079.5</v>
          </cell>
          <cell r="AD180">
            <v>3124.5</v>
          </cell>
          <cell r="AE180">
            <v>3207</v>
          </cell>
          <cell r="AF180">
            <v>3349.5</v>
          </cell>
          <cell r="AG180">
            <v>3204</v>
          </cell>
        </row>
        <row r="181">
          <cell r="C181" t="str">
            <v>% change</v>
          </cell>
          <cell r="Q181">
            <v>0.14866490257397169</v>
          </cell>
          <cell r="R181">
            <v>0.14459807827513482</v>
          </cell>
          <cell r="S181">
            <v>0.13791544200768713</v>
          </cell>
          <cell r="T181">
            <v>0.13899697362732377</v>
          </cell>
          <cell r="U181">
            <v>0.14356119375741527</v>
          </cell>
          <cell r="W181">
            <v>0.15120418848167549</v>
          </cell>
          <cell r="X181">
            <v>0.15601965601965606</v>
          </cell>
          <cell r="Y181">
            <v>0.15577190542420039</v>
          </cell>
          <cell r="Z181">
            <v>0.14215221104573916</v>
          </cell>
          <cell r="AA181">
            <v>0.14812450119712683</v>
          </cell>
          <cell r="AC181">
            <v>0.1204293250864108</v>
          </cell>
          <cell r="AD181">
            <v>0.10680127523910743</v>
          </cell>
          <cell r="AE181">
            <v>0.10263022176379577</v>
          </cell>
          <cell r="AF181">
            <v>0.11316051844466601</v>
          </cell>
          <cell r="AG181">
            <v>0.11358264979841515</v>
          </cell>
        </row>
        <row r="182">
          <cell r="B182" t="str">
            <v>Average sales per unit ($ in 000s)</v>
          </cell>
          <cell r="K182">
            <v>490.02934808756311</v>
          </cell>
          <cell r="L182">
            <v>538.88680571830332</v>
          </cell>
          <cell r="M182">
            <v>569.60931494460772</v>
          </cell>
          <cell r="N182">
            <v>561.63251188932134</v>
          </cell>
          <cell r="O182">
            <v>2157.0630647074927</v>
          </cell>
          <cell r="Q182">
            <v>516.24795811518322</v>
          </cell>
          <cell r="R182">
            <v>527.91072891072884</v>
          </cell>
          <cell r="S182">
            <v>536.41208027021662</v>
          </cell>
          <cell r="T182">
            <v>502.31656860884419</v>
          </cell>
          <cell r="U182">
            <v>2072.9984038308062</v>
          </cell>
          <cell r="W182">
            <v>461.81553574677093</v>
          </cell>
          <cell r="X182">
            <v>452.7453064116188</v>
          </cell>
          <cell r="Y182">
            <v>504.2273554540036</v>
          </cell>
          <cell r="Z182">
            <v>483.69490546406126</v>
          </cell>
          <cell r="AA182">
            <v>1900.9395363128494</v>
          </cell>
          <cell r="AC182">
            <v>461.81553574677093</v>
          </cell>
          <cell r="AD182">
            <v>452.7453064116188</v>
          </cell>
          <cell r="AE182">
            <v>504.2273554540036</v>
          </cell>
          <cell r="AF182">
            <v>488.6668139095674</v>
          </cell>
          <cell r="AG182">
            <v>1900.9395363128494</v>
          </cell>
        </row>
        <row r="183">
          <cell r="C183" t="str">
            <v>% change</v>
          </cell>
          <cell r="Q183">
            <v>5.3504162821968571E-2</v>
          </cell>
          <cell r="R183">
            <v>-2.0368056317400574E-2</v>
          </cell>
          <cell r="S183">
            <v>-5.8280708905926848E-2</v>
          </cell>
          <cell r="T183">
            <v>-0.1056134429984108</v>
          </cell>
          <cell r="U183">
            <v>-3.8971814154207918E-2</v>
          </cell>
          <cell r="W183">
            <v>-0.10543852331570391</v>
          </cell>
          <cell r="X183">
            <v>-0.14238282797207691</v>
          </cell>
          <cell r="Y183">
            <v>-0.06</v>
          </cell>
          <cell r="Z183">
            <v>-3.7071568625250073E-2</v>
          </cell>
          <cell r="AA183">
            <v>-8.3000000000000004E-2</v>
          </cell>
          <cell r="AC183">
            <v>0</v>
          </cell>
          <cell r="AD183">
            <v>0</v>
          </cell>
          <cell r="AE183">
            <v>0</v>
          </cell>
          <cell r="AF183">
            <v>1.0279017598368245E-2</v>
          </cell>
          <cell r="AG183">
            <v>0</v>
          </cell>
        </row>
        <row r="184">
          <cell r="B184" t="str">
            <v>Systemwide sales</v>
          </cell>
          <cell r="K184">
            <v>1018.526</v>
          </cell>
          <cell r="L184">
            <v>1149.7149999999999</v>
          </cell>
          <cell r="M184">
            <v>1259.691</v>
          </cell>
          <cell r="N184">
            <v>1299.056</v>
          </cell>
          <cell r="O184">
            <v>4726.9879999999994</v>
          </cell>
          <cell r="Q184">
            <v>1232.5419999999999</v>
          </cell>
          <cell r="R184">
            <v>1289.1579999999999</v>
          </cell>
          <cell r="S184">
            <v>1349.8810000000001</v>
          </cell>
          <cell r="T184">
            <v>1323.3530000000001</v>
          </cell>
          <cell r="U184">
            <v>5194.9340000000002</v>
          </cell>
          <cell r="W184">
            <v>1269.3</v>
          </cell>
          <cell r="X184">
            <v>1278.0999999999999</v>
          </cell>
          <cell r="Y184">
            <v>1466.5452633379696</v>
          </cell>
          <cell r="Z184">
            <v>1455.4379705413603</v>
          </cell>
          <cell r="AA184">
            <v>5469.38323387933</v>
          </cell>
          <cell r="AC184">
            <v>1422.1609423321811</v>
          </cell>
          <cell r="AD184">
            <v>1414.602709883103</v>
          </cell>
          <cell r="AE184">
            <v>1617.0571289409895</v>
          </cell>
          <cell r="AF184">
            <v>1636.789493190096</v>
          </cell>
          <cell r="AG184">
            <v>6090.6102743463689</v>
          </cell>
        </row>
        <row r="185">
          <cell r="C185" t="str">
            <v>% change</v>
          </cell>
          <cell r="Q185">
            <v>0.21012325654916997</v>
          </cell>
          <cell r="R185">
            <v>0.12128484015603869</v>
          </cell>
          <cell r="S185">
            <v>7.1596923372477805E-2</v>
          </cell>
          <cell r="T185">
            <v>1.8703581677772085E-2</v>
          </cell>
          <cell r="U185">
            <v>9.8994539440337315E-2</v>
          </cell>
          <cell r="W185">
            <v>2.9822918813314336E-2</v>
          </cell>
          <cell r="X185">
            <v>-8.5776917957302024E-3</v>
          </cell>
          <cell r="Y185">
            <v>8.6425591098748367E-2</v>
          </cell>
          <cell r="Z185">
            <v>9.9810836973475814E-2</v>
          </cell>
          <cell r="AA185">
            <v>5.2830167597765376E-2</v>
          </cell>
          <cell r="AC185">
            <v>0.1204293250864108</v>
          </cell>
          <cell r="AD185">
            <v>0.10680127523910743</v>
          </cell>
          <cell r="AE185">
            <v>0.10263022176379577</v>
          </cell>
          <cell r="AF185">
            <v>0.12460271500356734</v>
          </cell>
          <cell r="AG185">
            <v>0.11358264979841515</v>
          </cell>
        </row>
        <row r="187">
          <cell r="B187" t="str">
            <v>Franchise revenues</v>
          </cell>
          <cell r="K187">
            <v>204.31499999999997</v>
          </cell>
          <cell r="L187">
            <v>230.792</v>
          </cell>
          <cell r="M187">
            <v>250.59400000000002</v>
          </cell>
          <cell r="N187">
            <v>261.24199999999996</v>
          </cell>
          <cell r="O187">
            <v>946.94299999999998</v>
          </cell>
          <cell r="Q187">
            <v>244.57900000000001</v>
          </cell>
          <cell r="R187">
            <v>261.33699999999999</v>
          </cell>
          <cell r="S187">
            <v>271.36799999999999</v>
          </cell>
          <cell r="T187">
            <v>270.96100000000001</v>
          </cell>
          <cell r="U187">
            <v>1048.2449999999999</v>
          </cell>
          <cell r="W187">
            <v>253.55756791720569</v>
          </cell>
          <cell r="X187">
            <v>257.10000000000002</v>
          </cell>
          <cell r="Y187">
            <v>298.00199751027543</v>
          </cell>
          <cell r="Z187">
            <v>301.62523105002282</v>
          </cell>
          <cell r="AA187">
            <v>1110.284796477504</v>
          </cell>
          <cell r="AC187">
            <v>283.29445971257047</v>
          </cell>
          <cell r="AD187">
            <v>288.57895281615299</v>
          </cell>
          <cell r="AE187">
            <v>329.55624287817369</v>
          </cell>
          <cell r="AF187">
            <v>342.88202364206614</v>
          </cell>
          <cell r="AG187">
            <v>1244.3116790489632</v>
          </cell>
        </row>
        <row r="188">
          <cell r="C188" t="str">
            <v>% change</v>
          </cell>
          <cell r="Q188">
            <v>0.19706825245331983</v>
          </cell>
          <cell r="R188">
            <v>0.13234860827065065</v>
          </cell>
          <cell r="S188">
            <v>8.2899031900204978E-2</v>
          </cell>
          <cell r="T188">
            <v>3.7203053107846662E-2</v>
          </cell>
          <cell r="U188">
            <v>0.10697792792174377</v>
          </cell>
          <cell r="W188">
            <v>3.6710297765571331E-2</v>
          </cell>
          <cell r="X188">
            <v>-1.6212782728813657E-2</v>
          </cell>
          <cell r="Y188">
            <v>9.8147156297999194E-2</v>
          </cell>
          <cell r="Z188">
            <v>0.11316843032769586</v>
          </cell>
          <cell r="AA188">
            <v>5.9184443023819977E-2</v>
          </cell>
          <cell r="AC188">
            <v>0.11727865998886222</v>
          </cell>
          <cell r="AD188">
            <v>0.12243855626663924</v>
          </cell>
          <cell r="AE188">
            <v>0.1058860196627045</v>
          </cell>
          <cell r="AF188">
            <v>0.13678163609993588</v>
          </cell>
          <cell r="AG188">
            <v>0.12071396726017847</v>
          </cell>
        </row>
        <row r="189">
          <cell r="C189" t="str">
            <v>% of franchise sales</v>
          </cell>
          <cell r="K189">
            <v>0.2005987083294879</v>
          </cell>
          <cell r="L189">
            <v>0.20073844387522127</v>
          </cell>
          <cell r="M189">
            <v>0.19893291291276988</v>
          </cell>
          <cell r="N189">
            <v>0.20110141518148561</v>
          </cell>
          <cell r="O189">
            <v>0.20032693122978101</v>
          </cell>
          <cell r="Q189">
            <v>0.19843461723819555</v>
          </cell>
          <cell r="R189">
            <v>0.20271913915904802</v>
          </cell>
          <cell r="S189">
            <v>0.20103105384845033</v>
          </cell>
          <cell r="T189">
            <v>0.20475338023943726</v>
          </cell>
          <cell r="U189">
            <v>0.20178215931135984</v>
          </cell>
          <cell r="W189">
            <v>0.19976173317356472</v>
          </cell>
          <cell r="X189">
            <v>0.20115796886002663</v>
          </cell>
          <cell r="Y189">
            <v>0.20319999999999999</v>
          </cell>
          <cell r="Z189">
            <v>0.2072401827869251</v>
          </cell>
          <cell r="AA189">
            <v>0.20300000000000001</v>
          </cell>
          <cell r="AC189">
            <v>0.19919999999999999</v>
          </cell>
          <cell r="AD189">
            <v>0.20399999999999999</v>
          </cell>
          <cell r="AE189">
            <v>0.20380000000000001</v>
          </cell>
          <cell r="AF189">
            <v>0.20948449697938279</v>
          </cell>
          <cell r="AG189">
            <v>0.20430000000000001</v>
          </cell>
        </row>
        <row r="191">
          <cell r="B191" t="str">
            <v>Franchise margin dollars</v>
          </cell>
          <cell r="K191">
            <v>160.80799999999999</v>
          </cell>
          <cell r="L191">
            <v>185.36500000000001</v>
          </cell>
          <cell r="M191">
            <v>202.864</v>
          </cell>
          <cell r="N191">
            <v>208.51499999999999</v>
          </cell>
          <cell r="O191">
            <v>757.55200000000002</v>
          </cell>
          <cell r="Q191">
            <v>188.70599999999999</v>
          </cell>
          <cell r="R191">
            <v>208.511</v>
          </cell>
          <cell r="S191">
            <v>216.75299999999999</v>
          </cell>
          <cell r="T191">
            <v>214.09700000000001</v>
          </cell>
          <cell r="U191">
            <v>828.06700000000001</v>
          </cell>
          <cell r="W191">
            <v>196</v>
          </cell>
          <cell r="X191">
            <v>201.1</v>
          </cell>
          <cell r="Y191">
            <v>238.40159800822036</v>
          </cell>
          <cell r="Z191">
            <v>240.51310641253033</v>
          </cell>
          <cell r="AA191">
            <v>876.01470442075072</v>
          </cell>
          <cell r="AC191">
            <v>218.7033228981044</v>
          </cell>
          <cell r="AD191">
            <v>229.70884644165778</v>
          </cell>
          <cell r="AE191">
            <v>262.98588181678264</v>
          </cell>
          <cell r="AF191">
            <v>272.85248697118521</v>
          </cell>
          <cell r="AG191">
            <v>984.25053812773001</v>
          </cell>
        </row>
        <row r="192">
          <cell r="C192" t="str">
            <v>% change</v>
          </cell>
          <cell r="Q192">
            <v>0.17348639371175567</v>
          </cell>
          <cell r="R192">
            <v>0.12486715399347226</v>
          </cell>
          <cell r="S192">
            <v>6.8464587112548214E-2</v>
          </cell>
          <cell r="T192">
            <v>2.6770256336474674E-2</v>
          </cell>
          <cell r="U192">
            <v>9.3082719074070175E-2</v>
          </cell>
          <cell r="W192">
            <v>3.8652719044439454E-2</v>
          </cell>
          <cell r="X192">
            <v>-3.554248936506943E-2</v>
          </cell>
          <cell r="Y192">
            <v>9.9876809124765931E-2</v>
          </cell>
          <cell r="Z192">
            <v>0.12338382327884245</v>
          </cell>
          <cell r="AA192">
            <v>5.790317017916502E-2</v>
          </cell>
          <cell r="AG192">
            <v>0.12355481381850586</v>
          </cell>
        </row>
        <row r="193">
          <cell r="C193" t="str">
            <v>Constant currency % change</v>
          </cell>
          <cell r="Q193">
            <v>0.14000000000000001</v>
          </cell>
          <cell r="R193">
            <v>0.16</v>
          </cell>
          <cell r="S193">
            <v>0.13</v>
          </cell>
          <cell r="T193">
            <v>0.15</v>
          </cell>
          <cell r="U193">
            <v>0.14000000000000001</v>
          </cell>
          <cell r="W193">
            <v>0.16</v>
          </cell>
          <cell r="X193">
            <v>0.08</v>
          </cell>
        </row>
        <row r="194">
          <cell r="C194" t="str">
            <v>Franchise margin</v>
          </cell>
          <cell r="K194">
            <v>0.78705919780730738</v>
          </cell>
          <cell r="L194">
            <v>0.8031690873167181</v>
          </cell>
          <cell r="M194">
            <v>0.8095325506596327</v>
          </cell>
          <cell r="N194">
            <v>0.79816798217744467</v>
          </cell>
          <cell r="O194">
            <v>0.79999746552854822</v>
          </cell>
          <cell r="Q194">
            <v>0.77155438529064224</v>
          </cell>
          <cell r="R194">
            <v>0.79786252999001295</v>
          </cell>
          <cell r="S194">
            <v>0.79874192977801362</v>
          </cell>
          <cell r="T194">
            <v>0.79013954037665934</v>
          </cell>
          <cell r="U194">
            <v>0.78995559244260649</v>
          </cell>
          <cell r="W194">
            <v>0.77300000000000002</v>
          </cell>
          <cell r="X194">
            <v>0.78200000000000003</v>
          </cell>
          <cell r="Y194">
            <v>0.8</v>
          </cell>
          <cell r="Z194">
            <v>0.79739054181658497</v>
          </cell>
          <cell r="AA194">
            <v>0.78900000000000003</v>
          </cell>
          <cell r="AC194">
            <v>0.77200000000000002</v>
          </cell>
          <cell r="AD194">
            <v>0.79600000000000004</v>
          </cell>
          <cell r="AE194">
            <v>0.79800000000000004</v>
          </cell>
          <cell r="AF194">
            <v>0.79576200604793257</v>
          </cell>
          <cell r="AG194">
            <v>0.79100000000000004</v>
          </cell>
        </row>
        <row r="195">
          <cell r="D195" t="str">
            <v>bp change</v>
          </cell>
          <cell r="Q195">
            <v>-155.04812516665135</v>
          </cell>
          <cell r="R195">
            <v>-53.065573267051526</v>
          </cell>
          <cell r="S195">
            <v>-107.90620881619084</v>
          </cell>
          <cell r="T195">
            <v>-80.284418007853247</v>
          </cell>
          <cell r="U195">
            <v>-100.41873085941732</v>
          </cell>
          <cell r="W195">
            <v>14.456147093577787</v>
          </cell>
          <cell r="X195">
            <v>-158.62529990012919</v>
          </cell>
          <cell r="Y195">
            <v>12.580702219864293</v>
          </cell>
          <cell r="Z195">
            <v>72.510014399256306</v>
          </cell>
          <cell r="AA195">
            <v>-9.5559244260645659</v>
          </cell>
          <cell r="AC195">
            <v>-10.000000000000009</v>
          </cell>
          <cell r="AD195">
            <v>140.00000000000011</v>
          </cell>
          <cell r="AE195">
            <v>-20.000000000000018</v>
          </cell>
          <cell r="AF195">
            <v>-16.285357686524058</v>
          </cell>
          <cell r="AG195">
            <v>20.000000000000018</v>
          </cell>
        </row>
        <row r="197">
          <cell r="A197" t="str">
            <v>Company Operations</v>
          </cell>
        </row>
        <row r="198">
          <cell r="B198" t="str">
            <v>Average units</v>
          </cell>
          <cell r="K198">
            <v>1548.5</v>
          </cell>
          <cell r="L198">
            <v>1577</v>
          </cell>
          <cell r="M198">
            <v>1618</v>
          </cell>
          <cell r="N198">
            <v>1686</v>
          </cell>
          <cell r="O198">
            <v>1613.6</v>
          </cell>
          <cell r="Q198">
            <v>1799</v>
          </cell>
          <cell r="R198">
            <v>1864.5</v>
          </cell>
          <cell r="S198">
            <v>1900</v>
          </cell>
          <cell r="T198">
            <v>1969.5</v>
          </cell>
          <cell r="U198">
            <v>1880.6</v>
          </cell>
          <cell r="W198">
            <v>2012</v>
          </cell>
          <cell r="X198">
            <v>2029.5</v>
          </cell>
          <cell r="Y198">
            <v>2072.5</v>
          </cell>
          <cell r="Z198">
            <v>2142.5</v>
          </cell>
          <cell r="AA198">
            <v>2069.8000000000002</v>
          </cell>
          <cell r="AC198">
            <v>2187.5</v>
          </cell>
          <cell r="AD198">
            <v>2200</v>
          </cell>
          <cell r="AE198">
            <v>2237.5</v>
          </cell>
          <cell r="AF198">
            <v>2317.5</v>
          </cell>
          <cell r="AG198">
            <v>2243</v>
          </cell>
        </row>
        <row r="199">
          <cell r="C199" t="str">
            <v>% change</v>
          </cell>
          <cell r="Q199">
            <v>0.16176945431062317</v>
          </cell>
          <cell r="R199">
            <v>0.18230818008877625</v>
          </cell>
          <cell r="S199">
            <v>0.17428924598269457</v>
          </cell>
          <cell r="T199">
            <v>0.16814946619217075</v>
          </cell>
          <cell r="U199">
            <v>0.16546851760039671</v>
          </cell>
          <cell r="W199">
            <v>0.11839911061700947</v>
          </cell>
          <cell r="X199">
            <v>8.8495575221238854E-2</v>
          </cell>
          <cell r="Y199">
            <v>9.0789473684210531E-2</v>
          </cell>
          <cell r="Z199">
            <v>8.7839553186087826E-2</v>
          </cell>
          <cell r="AA199">
            <v>0.10060618951398514</v>
          </cell>
          <cell r="AC199">
            <v>8.7226640159045798E-2</v>
          </cell>
          <cell r="AD199">
            <v>8.4010840108400986E-2</v>
          </cell>
          <cell r="AE199">
            <v>7.961399276236425E-2</v>
          </cell>
          <cell r="AF199">
            <v>8.1680280046674492E-2</v>
          </cell>
          <cell r="AG199">
            <v>8.3679582568364053E-2</v>
          </cell>
        </row>
        <row r="200">
          <cell r="B200" t="str">
            <v>Average sales per unit ($ in 000s)</v>
          </cell>
          <cell r="K200">
            <v>507.57894736842104</v>
          </cell>
          <cell r="L200">
            <v>549.84273937856688</v>
          </cell>
          <cell r="M200">
            <v>565.25401730531519</v>
          </cell>
          <cell r="N200">
            <v>564.71945432977452</v>
          </cell>
          <cell r="O200">
            <v>2181.3249876053546</v>
          </cell>
          <cell r="Q200">
            <v>506.7148415786549</v>
          </cell>
          <cell r="R200">
            <v>523.34727809064088</v>
          </cell>
          <cell r="S200">
            <v>519.27421052631576</v>
          </cell>
          <cell r="T200">
            <v>509.11094186341711</v>
          </cell>
          <cell r="U200">
            <v>2061.4038072955441</v>
          </cell>
          <cell r="W200">
            <v>456.01391650099407</v>
          </cell>
          <cell r="X200">
            <v>459.66986942596697</v>
          </cell>
          <cell r="Y200">
            <v>482.9250157894736</v>
          </cell>
          <cell r="Z200">
            <v>487.38817357620809</v>
          </cell>
          <cell r="AA200">
            <v>1882.0616760608318</v>
          </cell>
          <cell r="AC200">
            <v>461.48608349900599</v>
          </cell>
          <cell r="AD200">
            <v>467.94392707563441</v>
          </cell>
          <cell r="AE200">
            <v>486.30549089999988</v>
          </cell>
          <cell r="AF200">
            <v>490.43926631683706</v>
          </cell>
          <cell r="AG200">
            <v>1900.8822928214402</v>
          </cell>
        </row>
        <row r="201">
          <cell r="C201" t="str">
            <v>% change</v>
          </cell>
          <cell r="Q201">
            <v>-1.7024066783032366E-3</v>
          </cell>
          <cell r="R201">
            <v>-4.8187344108373997E-2</v>
          </cell>
          <cell r="S201">
            <v>-8.1343617862629003E-2</v>
          </cell>
          <cell r="T201">
            <v>-9.8471040868169157E-2</v>
          </cell>
          <cell r="U201">
            <v>-5.4976301555807683E-2</v>
          </cell>
          <cell r="W201">
            <v>-0.10005810155412775</v>
          </cell>
          <cell r="X201">
            <v>-0.1216733349545488</v>
          </cell>
          <cell r="Y201">
            <v>-7.0000000000000007E-2</v>
          </cell>
          <cell r="Z201">
            <v>-4.2668044429963858E-2</v>
          </cell>
          <cell r="AA201">
            <v>-8.6999999999999994E-2</v>
          </cell>
          <cell r="AC201">
            <v>1.2E-2</v>
          </cell>
          <cell r="AD201">
            <v>1.7999999999999999E-2</v>
          </cell>
          <cell r="AE201">
            <v>7.0000000000000001E-3</v>
          </cell>
          <cell r="AF201">
            <v>6.2600877617557948E-3</v>
          </cell>
          <cell r="AG201">
            <v>0.01</v>
          </cell>
        </row>
        <row r="202">
          <cell r="B202" t="str">
            <v>Company revenues</v>
          </cell>
          <cell r="K202">
            <v>785.98599999999999</v>
          </cell>
          <cell r="L202">
            <v>867.10199999999998</v>
          </cell>
          <cell r="M202">
            <v>914.58100000000002</v>
          </cell>
          <cell r="N202">
            <v>952.11699999999996</v>
          </cell>
          <cell r="O202">
            <v>3519.7860000000001</v>
          </cell>
          <cell r="Q202">
            <v>911.58</v>
          </cell>
          <cell r="R202">
            <v>975.78099999999995</v>
          </cell>
          <cell r="S202">
            <v>986.62099999999998</v>
          </cell>
          <cell r="T202">
            <v>1002.694</v>
          </cell>
          <cell r="U202">
            <v>3876.6759999999999</v>
          </cell>
          <cell r="W202">
            <v>917.5</v>
          </cell>
          <cell r="X202">
            <v>932.9</v>
          </cell>
          <cell r="Y202">
            <v>1000.8620952236842</v>
          </cell>
          <cell r="Z202">
            <v>1044.2291618870258</v>
          </cell>
          <cell r="AA202">
            <v>3895.4912571107102</v>
          </cell>
          <cell r="AC202">
            <v>1009.5008076540755</v>
          </cell>
          <cell r="AD202">
            <v>1029.4766395663958</v>
          </cell>
          <cell r="AE202">
            <v>1088.1085358887497</v>
          </cell>
          <cell r="AF202">
            <v>1136.5929996892698</v>
          </cell>
          <cell r="AG202">
            <v>4263.6789827984903</v>
          </cell>
        </row>
        <row r="203">
          <cell r="C203" t="str">
            <v>% change</v>
          </cell>
          <cell r="Q203">
            <v>0.15979165023295594</v>
          </cell>
          <cell r="R203">
            <v>0.12533588897269299</v>
          </cell>
          <cell r="S203">
            <v>7.8768310297283595E-2</v>
          </cell>
          <cell r="T203">
            <v>5.312057236663148E-2</v>
          </cell>
          <cell r="U203">
            <v>0.10139536892299694</v>
          </cell>
          <cell r="W203">
            <v>6.4942188288465985E-3</v>
          </cell>
          <cell r="X203">
            <v>-4.3945311499199113E-2</v>
          </cell>
          <cell r="Y203">
            <v>1.4434210526315772E-2</v>
          </cell>
          <cell r="Z203">
            <v>4.1423566798071798E-2</v>
          </cell>
          <cell r="AA203">
            <v>4.8534510262685515E-3</v>
          </cell>
          <cell r="AC203">
            <v>0.1002733598409542</v>
          </cell>
          <cell r="AD203">
            <v>0.10352303523035244</v>
          </cell>
          <cell r="AE203">
            <v>8.71712907117006E-2</v>
          </cell>
          <cell r="AF203">
            <v>8.8451693529927322E-2</v>
          </cell>
          <cell r="AG203">
            <v>9.4516378394047695E-2</v>
          </cell>
        </row>
        <row r="205">
          <cell r="B205" t="str">
            <v>Company margin dollars</v>
          </cell>
          <cell r="K205">
            <v>143.56100000000001</v>
          </cell>
          <cell r="L205">
            <v>175.572</v>
          </cell>
          <cell r="M205">
            <v>193.70400000000001</v>
          </cell>
          <cell r="N205">
            <v>190.59399999999999</v>
          </cell>
          <cell r="O205">
            <v>703.43100000000004</v>
          </cell>
          <cell r="Q205">
            <v>158.94399999999999</v>
          </cell>
          <cell r="R205">
            <v>189.74100000000001</v>
          </cell>
          <cell r="S205">
            <v>199.465</v>
          </cell>
          <cell r="T205">
            <v>194.43299999999999</v>
          </cell>
          <cell r="U205">
            <v>742.58299999999997</v>
          </cell>
          <cell r="W205">
            <v>161.1</v>
          </cell>
          <cell r="X205">
            <v>173.9</v>
          </cell>
          <cell r="Y205">
            <v>203.17500533040788</v>
          </cell>
          <cell r="Z205">
            <v>207.03247215487102</v>
          </cell>
          <cell r="AA205">
            <v>745.2074774852789</v>
          </cell>
          <cell r="AC205">
            <v>171.61513730119285</v>
          </cell>
          <cell r="AD205">
            <v>201.77742135501359</v>
          </cell>
          <cell r="AE205">
            <v>217.62170717774995</v>
          </cell>
          <cell r="AF205">
            <v>231.87577784615229</v>
          </cell>
          <cell r="AG205">
            <v>822.89004368010865</v>
          </cell>
        </row>
        <row r="206">
          <cell r="C206" t="str">
            <v>% change</v>
          </cell>
          <cell r="Q206">
            <v>0.10715305688870913</v>
          </cell>
          <cell r="R206">
            <v>8.0701934249197027E-2</v>
          </cell>
          <cell r="S206">
            <v>2.9741254697889463E-2</v>
          </cell>
          <cell r="T206">
            <v>2.0142291992402583E-2</v>
          </cell>
          <cell r="U206">
            <v>5.565862181223169E-2</v>
          </cell>
          <cell r="W206">
            <v>1.3564525870746857E-2</v>
          </cell>
          <cell r="X206">
            <v>-8.348749084278051E-2</v>
          </cell>
          <cell r="Y206">
            <v>1.859978106639204E-2</v>
          </cell>
          <cell r="Z206">
            <v>6.4801099375471294E-2</v>
          </cell>
          <cell r="AA206">
            <v>3.5342547368832911E-3</v>
          </cell>
          <cell r="AG206">
            <v>0.10424286999504018</v>
          </cell>
        </row>
        <row r="207">
          <cell r="C207" t="str">
            <v>Constant currency % change</v>
          </cell>
          <cell r="Q207">
            <v>0.09</v>
          </cell>
          <cell r="R207">
            <v>0.12</v>
          </cell>
          <cell r="S207">
            <v>0.08</v>
          </cell>
          <cell r="T207">
            <v>0.1</v>
          </cell>
          <cell r="U207">
            <v>0.1</v>
          </cell>
          <cell r="W207">
            <v>0.09</v>
          </cell>
          <cell r="X207">
            <v>-0.01</v>
          </cell>
        </row>
        <row r="208">
          <cell r="C208" t="str">
            <v>Company margin</v>
          </cell>
          <cell r="K208">
            <v>0.18265083601998</v>
          </cell>
          <cell r="L208">
            <v>0.20248136897389235</v>
          </cell>
          <cell r="M208">
            <v>0.21179534672161351</v>
          </cell>
          <cell r="N208">
            <v>0.20017917965964266</v>
          </cell>
          <cell r="O208">
            <v>0.19985050227485421</v>
          </cell>
          <cell r="Q208">
            <v>0.17436099958314133</v>
          </cell>
          <cell r="R208">
            <v>0.19445039409457657</v>
          </cell>
          <cell r="S208">
            <v>0.20216983015767961</v>
          </cell>
          <cell r="T208">
            <v>0.19391060483058639</v>
          </cell>
          <cell r="U208">
            <v>0.19155147347882567</v>
          </cell>
          <cell r="W208">
            <v>0.17558583106267028</v>
          </cell>
          <cell r="X208">
            <v>0.18640797513131097</v>
          </cell>
          <cell r="Y208">
            <v>0.20300000000000001</v>
          </cell>
          <cell r="Z208">
            <v>0.19826344610099067</v>
          </cell>
          <cell r="AA208">
            <v>0.1913</v>
          </cell>
          <cell r="AC208">
            <v>0.17</v>
          </cell>
          <cell r="AD208">
            <v>0.19600000000000001</v>
          </cell>
          <cell r="AE208">
            <v>0.2</v>
          </cell>
          <cell r="AF208">
            <v>0.2040095072814492</v>
          </cell>
          <cell r="AG208">
            <v>0.193</v>
          </cell>
        </row>
        <row r="209">
          <cell r="D209" t="str">
            <v>bp change</v>
          </cell>
          <cell r="Q209">
            <v>-82.898364368386709</v>
          </cell>
          <cell r="R209">
            <v>-80.309748793157837</v>
          </cell>
          <cell r="S209">
            <v>-96.255165639338998</v>
          </cell>
          <cell r="T209">
            <v>-62.685748290562671</v>
          </cell>
          <cell r="U209">
            <v>-82.990287960285343</v>
          </cell>
          <cell r="W209">
            <v>12.248314795289538</v>
          </cell>
          <cell r="X209">
            <v>-80.424189632656024</v>
          </cell>
          <cell r="Y209">
            <v>8.3016984232039963</v>
          </cell>
          <cell r="Z209">
            <v>43.528412704042786</v>
          </cell>
          <cell r="AA209">
            <v>-2.5147347882567561</v>
          </cell>
          <cell r="AC209">
            <v>-55.858310626702711</v>
          </cell>
          <cell r="AD209">
            <v>95.920248686890417</v>
          </cell>
          <cell r="AE209">
            <v>-30.000000000000028</v>
          </cell>
          <cell r="AF209">
            <v>57.460611804585341</v>
          </cell>
          <cell r="AG209">
            <v>17.000000000000071</v>
          </cell>
        </row>
        <row r="211">
          <cell r="A211" t="str">
            <v>Affiliate Operations</v>
          </cell>
        </row>
        <row r="212">
          <cell r="B212" t="str">
            <v>Average units</v>
          </cell>
          <cell r="K212">
            <v>287.5</v>
          </cell>
          <cell r="L212">
            <v>299</v>
          </cell>
          <cell r="M212">
            <v>308.5</v>
          </cell>
          <cell r="N212">
            <v>311.5</v>
          </cell>
          <cell r="O212">
            <v>300.2</v>
          </cell>
          <cell r="Q212">
            <v>227.92</v>
          </cell>
          <cell r="R212">
            <v>207.5</v>
          </cell>
          <cell r="S212">
            <v>207</v>
          </cell>
          <cell r="T212">
            <v>212</v>
          </cell>
          <cell r="U212">
            <v>215.82399999999998</v>
          </cell>
          <cell r="W212">
            <v>216.5</v>
          </cell>
          <cell r="X212">
            <v>219</v>
          </cell>
          <cell r="Y212">
            <v>226</v>
          </cell>
          <cell r="Z212">
            <v>244.64999999999998</v>
          </cell>
          <cell r="AA212">
            <v>228.66</v>
          </cell>
          <cell r="AC212">
            <v>268.29999999999995</v>
          </cell>
          <cell r="AD212">
            <v>285.79999999999995</v>
          </cell>
          <cell r="AE212">
            <v>290.79999999999995</v>
          </cell>
          <cell r="AF212">
            <v>278.29999999999995</v>
          </cell>
          <cell r="AG212">
            <v>277.29999999999995</v>
          </cell>
        </row>
        <row r="213">
          <cell r="C213" t="str">
            <v>% change</v>
          </cell>
          <cell r="Q213">
            <v>-0.20723478260869566</v>
          </cell>
          <cell r="R213">
            <v>-0.30602006688963213</v>
          </cell>
          <cell r="S213">
            <v>-0.3290113452188006</v>
          </cell>
          <cell r="T213">
            <v>-0.319422150882825</v>
          </cell>
          <cell r="U213">
            <v>-0.28106595602931383</v>
          </cell>
          <cell r="W213">
            <v>-5.010530010530001E-2</v>
          </cell>
          <cell r="X213">
            <v>5.5421686746987886E-2</v>
          </cell>
          <cell r="Y213">
            <v>9.1787439613526534E-2</v>
          </cell>
          <cell r="Z213">
            <v>0.15400943396226396</v>
          </cell>
          <cell r="AA213">
            <v>5.9474386537178514E-2</v>
          </cell>
          <cell r="AC213">
            <v>0.23926096997690505</v>
          </cell>
          <cell r="AD213">
            <v>0.30502283105022809</v>
          </cell>
          <cell r="AE213">
            <v>0.28672566371681385</v>
          </cell>
          <cell r="AF213">
            <v>0.13754342938892283</v>
          </cell>
          <cell r="AG213">
            <v>0.21271757194087271</v>
          </cell>
        </row>
        <row r="214">
          <cell r="B214" t="str">
            <v>Average sales per unit ($ in 000s)</v>
          </cell>
          <cell r="K214">
            <v>505.80869565217392</v>
          </cell>
          <cell r="L214">
            <v>552.58862876254182</v>
          </cell>
          <cell r="M214">
            <v>567.7925445705024</v>
          </cell>
          <cell r="N214">
            <v>566.50080256821832</v>
          </cell>
          <cell r="O214">
            <v>2206.1059293804133</v>
          </cell>
          <cell r="Q214">
            <v>516.26447876447878</v>
          </cell>
          <cell r="R214">
            <v>589.73975903614451</v>
          </cell>
          <cell r="S214">
            <v>587.29951690821258</v>
          </cell>
          <cell r="T214">
            <v>583.92452830188677</v>
          </cell>
          <cell r="U214">
            <v>2249.0594187856777</v>
          </cell>
          <cell r="W214">
            <v>549.19168591224025</v>
          </cell>
          <cell r="X214">
            <v>528.76712328767121</v>
          </cell>
          <cell r="Y214">
            <v>593.17251207729475</v>
          </cell>
          <cell r="Z214">
            <v>594.78004892730212</v>
          </cell>
          <cell r="AA214">
            <v>2249.0594187856777</v>
          </cell>
          <cell r="AC214">
            <v>565.66743648960744</v>
          </cell>
          <cell r="AD214">
            <v>544.63013698630141</v>
          </cell>
          <cell r="AE214">
            <v>610.96768743961366</v>
          </cell>
          <cell r="AF214">
            <v>558.42558295139213</v>
          </cell>
          <cell r="AG214">
            <v>2309.7840230928909</v>
          </cell>
        </row>
        <row r="215">
          <cell r="C215" t="str">
            <v>% change</v>
          </cell>
          <cell r="Q215">
            <v>2.0671418269754049E-2</v>
          </cell>
          <cell r="R215">
            <v>6.7231079938793403E-2</v>
          </cell>
          <cell r="S215">
            <v>3.4355809219837274E-2</v>
          </cell>
          <cell r="T215">
            <v>3.0756753838085293E-2</v>
          </cell>
          <cell r="U215">
            <v>1.9470275127417835E-2</v>
          </cell>
          <cell r="W215">
            <v>6.3779726287895411E-2</v>
          </cell>
          <cell r="X215">
            <v>-0.10338905392460807</v>
          </cell>
          <cell r="Y215">
            <v>0.01</v>
          </cell>
          <cell r="Z215">
            <v>1.859062275904777E-2</v>
          </cell>
          <cell r="AA215">
            <v>0</v>
          </cell>
          <cell r="AC215">
            <v>0.03</v>
          </cell>
          <cell r="AD215">
            <v>0.03</v>
          </cell>
          <cell r="AE215">
            <v>0.03</v>
          </cell>
          <cell r="AF215">
            <v>-6.1122537720416203E-2</v>
          </cell>
          <cell r="AG215">
            <v>2.7E-2</v>
          </cell>
        </row>
        <row r="216">
          <cell r="B216" t="str">
            <v>Systemwide sales</v>
          </cell>
          <cell r="K216">
            <v>145.41999999999999</v>
          </cell>
          <cell r="L216">
            <v>165.22399999999999</v>
          </cell>
          <cell r="M216">
            <v>175.16399999999999</v>
          </cell>
          <cell r="N216">
            <v>176.465</v>
          </cell>
          <cell r="O216">
            <v>662.27300000000002</v>
          </cell>
          <cell r="Q216">
            <v>117.667</v>
          </cell>
          <cell r="R216">
            <v>122.371</v>
          </cell>
          <cell r="S216">
            <v>121.571</v>
          </cell>
          <cell r="T216">
            <v>123.792</v>
          </cell>
          <cell r="U216">
            <v>485.40100000000007</v>
          </cell>
          <cell r="W216">
            <v>118.9</v>
          </cell>
          <cell r="X216">
            <v>115.8</v>
          </cell>
          <cell r="Y216">
            <v>134.0569877294686</v>
          </cell>
          <cell r="Z216">
            <v>145.51293897006443</v>
          </cell>
          <cell r="AA216">
            <v>514.26992669953302</v>
          </cell>
          <cell r="AC216">
            <v>151.76857321016163</v>
          </cell>
          <cell r="AD216">
            <v>155.65529315068491</v>
          </cell>
          <cell r="AE216">
            <v>177.66940350743963</v>
          </cell>
          <cell r="AF216">
            <v>155.4098397353724</v>
          </cell>
          <cell r="AG216">
            <v>640.50310960365857</v>
          </cell>
        </row>
        <row r="217">
          <cell r="C217" t="str">
            <v>% change</v>
          </cell>
          <cell r="Q217">
            <v>-0.19084720121028731</v>
          </cell>
          <cell r="R217">
            <v>-0.25936304653077036</v>
          </cell>
          <cell r="S217">
            <v>-0.30595898700646251</v>
          </cell>
          <cell r="T217">
            <v>-0.29848978550987448</v>
          </cell>
          <cell r="U217">
            <v>-0.26706811239473749</v>
          </cell>
          <cell r="W217">
            <v>1.0478723856306438E-2</v>
          </cell>
          <cell r="X217">
            <v>-5.3697362937297211E-2</v>
          </cell>
          <cell r="Y217">
            <v>0.10270531400966187</v>
          </cell>
          <cell r="Z217">
            <v>0.17546318800943861</v>
          </cell>
          <cell r="AA217">
            <v>5.9474386537178514E-2</v>
          </cell>
          <cell r="AC217">
            <v>0.27643879907621227</v>
          </cell>
          <cell r="AD217">
            <v>0.34417351598173496</v>
          </cell>
          <cell r="AE217">
            <v>0.32532743362831873</v>
          </cell>
          <cell r="AF217">
            <v>6.8013888217486995E-2</v>
          </cell>
          <cell r="AG217">
            <v>0.24546094638327642</v>
          </cell>
        </row>
        <row r="219">
          <cell r="E219" t="str">
            <v>1997A</v>
          </cell>
          <cell r="I219" t="str">
            <v>1997A</v>
          </cell>
          <cell r="K219" t="str">
            <v>1998A</v>
          </cell>
          <cell r="O219" t="str">
            <v>1998A</v>
          </cell>
          <cell r="Q219" t="str">
            <v>1999A</v>
          </cell>
          <cell r="U219" t="str">
            <v>1999A</v>
          </cell>
          <cell r="W219" t="str">
            <v>2000E</v>
          </cell>
          <cell r="AA219" t="str">
            <v>2000E</v>
          </cell>
          <cell r="AC219" t="str">
            <v>2001E</v>
          </cell>
          <cell r="AG219" t="str">
            <v>2001E</v>
          </cell>
        </row>
        <row r="220">
          <cell r="E220" t="str">
            <v>Q1</v>
          </cell>
          <cell r="F220" t="str">
            <v>Q2</v>
          </cell>
          <cell r="G220" t="str">
            <v>Q3</v>
          </cell>
          <cell r="H220" t="str">
            <v>Q4</v>
          </cell>
          <cell r="I220" t="str">
            <v>FY</v>
          </cell>
          <cell r="K220" t="str">
            <v>Q1</v>
          </cell>
          <cell r="L220" t="str">
            <v>Q2</v>
          </cell>
          <cell r="M220" t="str">
            <v>Q3</v>
          </cell>
          <cell r="N220" t="str">
            <v>Q4</v>
          </cell>
          <cell r="O220" t="str">
            <v>FY</v>
          </cell>
          <cell r="Q220" t="str">
            <v>Q1</v>
          </cell>
          <cell r="R220" t="str">
            <v>Q2</v>
          </cell>
          <cell r="S220" t="str">
            <v>Q3</v>
          </cell>
          <cell r="T220" t="str">
            <v>Q4</v>
          </cell>
          <cell r="U220" t="str">
            <v>FY</v>
          </cell>
          <cell r="W220" t="str">
            <v>Q1A</v>
          </cell>
          <cell r="X220" t="str">
            <v>Q2A</v>
          </cell>
          <cell r="Y220" t="str">
            <v>Q3E</v>
          </cell>
          <cell r="Z220" t="str">
            <v>Q4E</v>
          </cell>
          <cell r="AA220" t="str">
            <v>FY</v>
          </cell>
          <cell r="AC220" t="str">
            <v>Q1E</v>
          </cell>
          <cell r="AD220" t="str">
            <v>Q2E</v>
          </cell>
          <cell r="AE220" t="str">
            <v>Q3E</v>
          </cell>
          <cell r="AF220" t="str">
            <v>Q4E</v>
          </cell>
          <cell r="AG220" t="str">
            <v>FY</v>
          </cell>
        </row>
        <row r="221">
          <cell r="A221" t="str">
            <v>Europe Summary</v>
          </cell>
        </row>
        <row r="222">
          <cell r="B222" t="str">
            <v>Systemwide sales</v>
          </cell>
          <cell r="E222">
            <v>1801</v>
          </cell>
          <cell r="F222">
            <v>1924.2</v>
          </cell>
          <cell r="G222">
            <v>2039.3</v>
          </cell>
          <cell r="H222">
            <v>2071.1</v>
          </cell>
          <cell r="I222">
            <v>7835.6</v>
          </cell>
          <cell r="K222">
            <v>1949.932</v>
          </cell>
          <cell r="L222">
            <v>2182.0410000000002</v>
          </cell>
          <cell r="M222">
            <v>2349.4359999999997</v>
          </cell>
          <cell r="N222">
            <v>2427.6379999999999</v>
          </cell>
          <cell r="O222">
            <v>8909.0469999999987</v>
          </cell>
          <cell r="Q222">
            <v>2261.7889999999998</v>
          </cell>
          <cell r="R222">
            <v>2387.31</v>
          </cell>
          <cell r="S222">
            <v>2458.0729999999999</v>
          </cell>
          <cell r="T222">
            <v>2449.8389999999999</v>
          </cell>
          <cell r="U222">
            <v>9557.0110000000004</v>
          </cell>
          <cell r="W222">
            <v>2305.7000000000003</v>
          </cell>
          <cell r="X222">
            <v>2326.8000000000002</v>
          </cell>
          <cell r="Y222">
            <v>2601.4643462911226</v>
          </cell>
          <cell r="Z222">
            <v>2645.1800713984508</v>
          </cell>
          <cell r="AA222">
            <v>9879.1444176895729</v>
          </cell>
          <cell r="AC222">
            <v>2583.4303231964186</v>
          </cell>
          <cell r="AD222">
            <v>2599.7346426001836</v>
          </cell>
          <cell r="AE222">
            <v>2882.8350683371791</v>
          </cell>
          <cell r="AF222">
            <v>2928.7923326147379</v>
          </cell>
          <cell r="AG222">
            <v>10994.792366748517</v>
          </cell>
        </row>
        <row r="223">
          <cell r="C223" t="str">
            <v>% change</v>
          </cell>
          <cell r="K223">
            <v>8.2694058856191077E-2</v>
          </cell>
          <cell r="L223">
            <v>0.13399906454630495</v>
          </cell>
          <cell r="M223">
            <v>0.15207963516893042</v>
          </cell>
          <cell r="N223">
            <v>0.17214909951233648</v>
          </cell>
          <cell r="O223">
            <v>0.13699614579610975</v>
          </cell>
          <cell r="Q223">
            <v>0.1599322437910653</v>
          </cell>
          <cell r="R223">
            <v>9.4072017895172388E-2</v>
          </cell>
          <cell r="S223">
            <v>4.6239608144252653E-2</v>
          </cell>
          <cell r="T223">
            <v>9.1451031825997564E-3</v>
          </cell>
          <cell r="U223">
            <v>7.2731011521210087E-2</v>
          </cell>
          <cell r="W223">
            <v>1.9414277812829006E-2</v>
          </cell>
          <cell r="X223">
            <v>-2.5346519723035477E-2</v>
          </cell>
          <cell r="Y223">
            <v>5.8334860799952981E-2</v>
          </cell>
          <cell r="Z223">
            <v>7.9736289363689039E-2</v>
          </cell>
          <cell r="AA223">
            <v>3.3706502764260904E-2</v>
          </cell>
          <cell r="AC223">
            <v>0.12045379849781779</v>
          </cell>
          <cell r="AD223">
            <v>0.11730043089229136</v>
          </cell>
          <cell r="AE223">
            <v>0.1081585924662789</v>
          </cell>
          <cell r="AF223">
            <v>0.1072185082153394</v>
          </cell>
          <cell r="AG223">
            <v>0.11292961231149401</v>
          </cell>
        </row>
        <row r="224">
          <cell r="C224" t="str">
            <v>Constant currency % change</v>
          </cell>
          <cell r="K224">
            <v>0.16</v>
          </cell>
          <cell r="L224">
            <v>0.17</v>
          </cell>
          <cell r="M224">
            <v>0.13</v>
          </cell>
          <cell r="N224">
            <v>0.13</v>
          </cell>
          <cell r="O224">
            <v>0.15</v>
          </cell>
          <cell r="Q224">
            <v>0.13</v>
          </cell>
          <cell r="R224">
            <v>0.13</v>
          </cell>
          <cell r="S224">
            <v>0.1</v>
          </cell>
          <cell r="T224">
            <v>0.11</v>
          </cell>
          <cell r="U224">
            <v>0.12</v>
          </cell>
          <cell r="W224">
            <v>0.12</v>
          </cell>
          <cell r="X224">
            <v>7.0000000000000007E-2</v>
          </cell>
        </row>
        <row r="225">
          <cell r="B225" t="str">
            <v>Average sales per unit ($ in 000s)</v>
          </cell>
          <cell r="K225">
            <v>498.13054029888877</v>
          </cell>
          <cell r="L225">
            <v>544.21773288439954</v>
          </cell>
          <cell r="M225">
            <v>567.77090381826963</v>
          </cell>
          <cell r="N225">
            <v>563.19174109732046</v>
          </cell>
          <cell r="O225">
            <v>2170.1858618337715</v>
          </cell>
          <cell r="Q225">
            <v>512.36379864172409</v>
          </cell>
          <cell r="R225">
            <v>528.8679663269827</v>
          </cell>
          <cell r="S225">
            <v>531.6476695144371</v>
          </cell>
          <cell r="T225">
            <v>508.68749999999994</v>
          </cell>
          <cell r="U225">
            <v>2076.5168528584068</v>
          </cell>
          <cell r="W225">
            <v>463.27104681535064</v>
          </cell>
          <cell r="X225">
            <v>458.79917184265014</v>
          </cell>
          <cell r="Y225">
            <v>499.60905440582343</v>
          </cell>
          <cell r="Z225">
            <v>490.19765414201811</v>
          </cell>
          <cell r="AA225">
            <v>1908.7699767159306</v>
          </cell>
          <cell r="AC225">
            <v>466.71911607255589</v>
          </cell>
          <cell r="AD225">
            <v>463.3860297310631</v>
          </cell>
          <cell r="AE225">
            <v>502.64765022530275</v>
          </cell>
          <cell r="AF225">
            <v>492.62313636229254</v>
          </cell>
          <cell r="AG225">
            <v>1920.7225978282966</v>
          </cell>
        </row>
        <row r="226">
          <cell r="C226" t="str">
            <v>% change</v>
          </cell>
          <cell r="Q226">
            <v>2.8573350138891396E-2</v>
          </cell>
          <cell r="R226">
            <v>-2.8205193675078899E-2</v>
          </cell>
          <cell r="S226">
            <v>-6.3622905050088163E-2</v>
          </cell>
          <cell r="T226">
            <v>-9.677741543426166E-2</v>
          </cell>
          <cell r="U226">
            <v>-4.3161745094134951E-2</v>
          </cell>
          <cell r="W226">
            <v>-9.5816199264113222E-2</v>
          </cell>
          <cell r="X226">
            <v>-0.13248825594592961</v>
          </cell>
          <cell r="Y226">
            <v>-6.0262871344616387E-2</v>
          </cell>
          <cell r="Z226">
            <v>-3.6348142735926903E-2</v>
          </cell>
          <cell r="AA226">
            <v>-8.0782814698357019E-2</v>
          </cell>
          <cell r="AC226">
            <v>7.4428766505227895E-3</v>
          </cell>
          <cell r="AD226">
            <v>9.997528700827818E-3</v>
          </cell>
          <cell r="AE226">
            <v>6.0819470597728298E-3</v>
          </cell>
          <cell r="AF226">
            <v>4.9479678243660175E-3</v>
          </cell>
          <cell r="AG226">
            <v>6.2619494534017495E-3</v>
          </cell>
        </row>
        <row r="228">
          <cell r="C228" t="str">
            <v>Company unit sales</v>
          </cell>
          <cell r="K228">
            <v>785.98599999999999</v>
          </cell>
          <cell r="L228">
            <v>867.10199999999998</v>
          </cell>
          <cell r="M228">
            <v>914.58100000000002</v>
          </cell>
          <cell r="N228">
            <v>952.11699999999996</v>
          </cell>
          <cell r="O228">
            <v>3519.7860000000001</v>
          </cell>
          <cell r="Q228">
            <v>911.58</v>
          </cell>
          <cell r="R228">
            <v>975.78099999999995</v>
          </cell>
          <cell r="S228">
            <v>986.62099999999998</v>
          </cell>
          <cell r="T228">
            <v>1002.694</v>
          </cell>
          <cell r="U228">
            <v>3876.6759999999999</v>
          </cell>
          <cell r="W228">
            <v>917.5</v>
          </cell>
          <cell r="X228">
            <v>932.9</v>
          </cell>
          <cell r="Y228">
            <v>1000.8620952236842</v>
          </cell>
          <cell r="Z228">
            <v>1044.2291618870258</v>
          </cell>
          <cell r="AA228">
            <v>3895.4912571107102</v>
          </cell>
          <cell r="AC228">
            <v>1009.5008076540755</v>
          </cell>
          <cell r="AD228">
            <v>1029.4766395663958</v>
          </cell>
          <cell r="AE228">
            <v>1088.1085358887497</v>
          </cell>
          <cell r="AF228">
            <v>1136.5929996892698</v>
          </cell>
          <cell r="AG228">
            <v>4263.6789827984903</v>
          </cell>
        </row>
        <row r="229">
          <cell r="D229" t="str">
            <v>% change</v>
          </cell>
          <cell r="Q229">
            <v>0.15979165023295594</v>
          </cell>
          <cell r="R229">
            <v>0.12533588897269299</v>
          </cell>
          <cell r="S229">
            <v>7.8768310297283595E-2</v>
          </cell>
          <cell r="T229">
            <v>5.312057236663148E-2</v>
          </cell>
          <cell r="U229">
            <v>0.10139536892299694</v>
          </cell>
          <cell r="W229">
            <v>6.4942188288465985E-3</v>
          </cell>
          <cell r="X229">
            <v>-4.3945311499199113E-2</v>
          </cell>
          <cell r="Y229">
            <v>1.4434210526315772E-2</v>
          </cell>
          <cell r="Z229">
            <v>4.1423566798071798E-2</v>
          </cell>
          <cell r="AA229">
            <v>4.8534510262685515E-3</v>
          </cell>
          <cell r="AC229">
            <v>0.1002733598409542</v>
          </cell>
          <cell r="AD229">
            <v>0.10352303523035244</v>
          </cell>
          <cell r="AE229">
            <v>8.71712907117006E-2</v>
          </cell>
          <cell r="AF229">
            <v>8.8451693529927322E-2</v>
          </cell>
          <cell r="AG229">
            <v>9.4516378394047695E-2</v>
          </cell>
        </row>
        <row r="230">
          <cell r="C230" t="str">
            <v>Franchise revenues</v>
          </cell>
          <cell r="K230">
            <v>204.31499999999997</v>
          </cell>
          <cell r="L230">
            <v>230.792</v>
          </cell>
          <cell r="M230">
            <v>250.59400000000002</v>
          </cell>
          <cell r="N230">
            <v>261.24199999999996</v>
          </cell>
          <cell r="O230">
            <v>946.94299999999998</v>
          </cell>
          <cell r="Q230">
            <v>244.57900000000001</v>
          </cell>
          <cell r="R230">
            <v>261.33699999999999</v>
          </cell>
          <cell r="S230">
            <v>271.36799999999999</v>
          </cell>
          <cell r="T230">
            <v>270.96100000000001</v>
          </cell>
          <cell r="U230">
            <v>1048.2449999999999</v>
          </cell>
          <cell r="W230">
            <v>253.55756791720569</v>
          </cell>
          <cell r="X230">
            <v>257.10000000000002</v>
          </cell>
          <cell r="Y230">
            <v>298.00199751027543</v>
          </cell>
          <cell r="Z230">
            <v>301.62523105002282</v>
          </cell>
          <cell r="AA230">
            <v>1110.284796477504</v>
          </cell>
          <cell r="AC230">
            <v>283.29445971257047</v>
          </cell>
          <cell r="AD230">
            <v>288.57895281615299</v>
          </cell>
          <cell r="AE230">
            <v>329.55624287817369</v>
          </cell>
          <cell r="AF230">
            <v>342.88202364206614</v>
          </cell>
          <cell r="AG230">
            <v>1244.3116790489632</v>
          </cell>
        </row>
        <row r="231">
          <cell r="D231" t="str">
            <v>% change</v>
          </cell>
          <cell r="Q231">
            <v>0.19706825245331983</v>
          </cell>
          <cell r="R231">
            <v>0.13234860827065065</v>
          </cell>
          <cell r="S231">
            <v>8.2899031900204978E-2</v>
          </cell>
          <cell r="T231">
            <v>3.7203053107846662E-2</v>
          </cell>
          <cell r="U231">
            <v>0.10697792792174377</v>
          </cell>
          <cell r="W231">
            <v>3.6710297765571331E-2</v>
          </cell>
          <cell r="X231">
            <v>-1.6212782728813657E-2</v>
          </cell>
          <cell r="Y231">
            <v>9.8147156297999194E-2</v>
          </cell>
          <cell r="Z231">
            <v>0.11316843032769586</v>
          </cell>
          <cell r="AA231">
            <v>5.9184443023819977E-2</v>
          </cell>
          <cell r="AC231">
            <v>0.11727865998886222</v>
          </cell>
          <cell r="AD231">
            <v>0.12243855626663924</v>
          </cell>
          <cell r="AE231">
            <v>0.1058860196627045</v>
          </cell>
          <cell r="AF231">
            <v>0.13678163609993588</v>
          </cell>
          <cell r="AG231">
            <v>0.12071396726017847</v>
          </cell>
        </row>
        <row r="232">
          <cell r="B232" t="str">
            <v>Revenues</v>
          </cell>
          <cell r="E232">
            <v>890.5</v>
          </cell>
          <cell r="F232">
            <v>958.3</v>
          </cell>
          <cell r="G232">
            <v>1024.5</v>
          </cell>
          <cell r="H232">
            <v>1058.2</v>
          </cell>
          <cell r="I232">
            <v>3931.5</v>
          </cell>
          <cell r="K232">
            <v>990.30099999999993</v>
          </cell>
          <cell r="L232">
            <v>1097.894</v>
          </cell>
          <cell r="M232">
            <v>1165.175</v>
          </cell>
          <cell r="N232">
            <v>1213.3589999999999</v>
          </cell>
          <cell r="O232">
            <v>4466.7289999999994</v>
          </cell>
          <cell r="Q232">
            <v>1156.1590000000001</v>
          </cell>
          <cell r="R232">
            <v>1237.1179999999999</v>
          </cell>
          <cell r="S232">
            <v>1257.989</v>
          </cell>
          <cell r="T232">
            <v>1273.655</v>
          </cell>
          <cell r="U232">
            <v>4924.9210000000003</v>
          </cell>
          <cell r="W232">
            <v>1171</v>
          </cell>
          <cell r="X232">
            <v>1190</v>
          </cell>
          <cell r="Y232">
            <v>1298.8640927339595</v>
          </cell>
          <cell r="Z232">
            <v>1345.8543929370487</v>
          </cell>
          <cell r="AA232">
            <v>5005.7184856710082</v>
          </cell>
          <cell r="AC232">
            <v>1292.7952673666459</v>
          </cell>
          <cell r="AD232">
            <v>1318.0555923825486</v>
          </cell>
          <cell r="AE232">
            <v>1417.6647787669233</v>
          </cell>
          <cell r="AF232">
            <v>1479.4750233313359</v>
          </cell>
          <cell r="AG232">
            <v>5507.9906618474542</v>
          </cell>
        </row>
        <row r="233">
          <cell r="C233" t="str">
            <v>% change</v>
          </cell>
          <cell r="Q233">
            <v>0.16748241191314572</v>
          </cell>
          <cell r="R233">
            <v>0.12681005634423714</v>
          </cell>
          <cell r="S233">
            <v>7.9656703928594474E-2</v>
          </cell>
          <cell r="T233">
            <v>4.9693454286818595E-2</v>
          </cell>
          <cell r="U233">
            <v>0.1025788669964085</v>
          </cell>
          <cell r="W233">
            <v>1.2836469724319732E-2</v>
          </cell>
          <cell r="X233">
            <v>-3.8086908443656919E-2</v>
          </cell>
          <cell r="Y233">
            <v>3.2492408704654308E-2</v>
          </cell>
          <cell r="Z233">
            <v>5.6686773841463145E-2</v>
          </cell>
          <cell r="AA233">
            <v>1.6405844006636361E-2</v>
          </cell>
          <cell r="AC233">
            <v>0.10400962200396746</v>
          </cell>
          <cell r="AD233">
            <v>0.10760974149794</v>
          </cell>
          <cell r="AE233">
            <v>9.1465062971216593E-2</v>
          </cell>
          <cell r="AF233">
            <v>9.9283125348120116E-2</v>
          </cell>
          <cell r="AG233">
            <v>0.10033967703421842</v>
          </cell>
        </row>
        <row r="234">
          <cell r="C234" t="str">
            <v>Constant currency % change</v>
          </cell>
          <cell r="Q234">
            <v>0.15</v>
          </cell>
          <cell r="R234">
            <v>0.17</v>
          </cell>
          <cell r="S234">
            <v>0.13</v>
          </cell>
          <cell r="T234">
            <v>0.14000000000000001</v>
          </cell>
          <cell r="U234">
            <v>0.15</v>
          </cell>
          <cell r="W234">
            <v>0.1</v>
          </cell>
          <cell r="X234">
            <v>0.05</v>
          </cell>
        </row>
        <row r="236">
          <cell r="C236" t="str">
            <v>Company margin dollars</v>
          </cell>
          <cell r="K236">
            <v>143.56100000000001</v>
          </cell>
          <cell r="L236">
            <v>175.572</v>
          </cell>
          <cell r="M236">
            <v>193.70400000000001</v>
          </cell>
          <cell r="N236">
            <v>190.59399999999999</v>
          </cell>
          <cell r="O236">
            <v>703.43100000000004</v>
          </cell>
          <cell r="Q236">
            <v>158.94399999999999</v>
          </cell>
          <cell r="R236">
            <v>189.74100000000001</v>
          </cell>
          <cell r="S236">
            <v>199.465</v>
          </cell>
          <cell r="T236">
            <v>194.43299999999999</v>
          </cell>
          <cell r="U236">
            <v>742.58299999999997</v>
          </cell>
          <cell r="W236">
            <v>161.1</v>
          </cell>
          <cell r="X236">
            <v>173.9</v>
          </cell>
          <cell r="Y236">
            <v>203.17500533040788</v>
          </cell>
          <cell r="Z236">
            <v>207.03247215487102</v>
          </cell>
          <cell r="AA236">
            <v>745.2074774852789</v>
          </cell>
          <cell r="AC236">
            <v>171.61513730119285</v>
          </cell>
          <cell r="AD236">
            <v>201.77742135501359</v>
          </cell>
          <cell r="AE236">
            <v>217.62170717774995</v>
          </cell>
          <cell r="AF236">
            <v>231.87577784615229</v>
          </cell>
          <cell r="AG236">
            <v>822.89004368010865</v>
          </cell>
        </row>
        <row r="237">
          <cell r="D237" t="str">
            <v>% change</v>
          </cell>
          <cell r="Q237">
            <v>0.10715305688870913</v>
          </cell>
          <cell r="R237">
            <v>8.0701934249197027E-2</v>
          </cell>
          <cell r="S237">
            <v>2.9741254697889463E-2</v>
          </cell>
          <cell r="T237">
            <v>2.0142291992402583E-2</v>
          </cell>
          <cell r="U237">
            <v>5.565862181223169E-2</v>
          </cell>
          <cell r="W237">
            <v>1.3564525870746857E-2</v>
          </cell>
          <cell r="X237">
            <v>-8.348749084278051E-2</v>
          </cell>
          <cell r="Y237">
            <v>1.859978106639204E-2</v>
          </cell>
          <cell r="Z237">
            <v>6.4801099375471294E-2</v>
          </cell>
          <cell r="AA237">
            <v>3.5342547368832911E-3</v>
          </cell>
          <cell r="AC237">
            <v>6.5270870895051791E-2</v>
          </cell>
          <cell r="AD237">
            <v>0.16030719583101538</v>
          </cell>
          <cell r="AE237">
            <v>7.1104719913005487E-2</v>
          </cell>
          <cell r="AF237">
            <v>0.11999714553327268</v>
          </cell>
          <cell r="AG237">
            <v>0.10424286999504018</v>
          </cell>
        </row>
        <row r="238">
          <cell r="C238" t="str">
            <v>Franchise margin dollars</v>
          </cell>
          <cell r="K238">
            <v>160.80799999999999</v>
          </cell>
          <cell r="L238">
            <v>185.36500000000001</v>
          </cell>
          <cell r="M238">
            <v>202.864</v>
          </cell>
          <cell r="N238">
            <v>208.51499999999999</v>
          </cell>
          <cell r="O238">
            <v>757.55200000000002</v>
          </cell>
          <cell r="Q238">
            <v>188.70599999999999</v>
          </cell>
          <cell r="R238">
            <v>208.511</v>
          </cell>
          <cell r="S238">
            <v>216.75299999999999</v>
          </cell>
          <cell r="T238">
            <v>214.09700000000001</v>
          </cell>
          <cell r="U238">
            <v>828.06700000000001</v>
          </cell>
          <cell r="W238">
            <v>196</v>
          </cell>
          <cell r="X238">
            <v>201.1</v>
          </cell>
          <cell r="Y238">
            <v>238.40159800822036</v>
          </cell>
          <cell r="Z238">
            <v>240.51310641253033</v>
          </cell>
          <cell r="AA238">
            <v>876.01470442075072</v>
          </cell>
          <cell r="AC238">
            <v>218.7033228981044</v>
          </cell>
          <cell r="AD238">
            <v>229.70884644165778</v>
          </cell>
          <cell r="AE238">
            <v>262.98588181678264</v>
          </cell>
          <cell r="AF238">
            <v>272.85248697118521</v>
          </cell>
          <cell r="AG238">
            <v>984.25053812773001</v>
          </cell>
        </row>
        <row r="239">
          <cell r="D239" t="str">
            <v>% change</v>
          </cell>
          <cell r="Q239">
            <v>0.17348639371175567</v>
          </cell>
          <cell r="R239">
            <v>0.12486715399347226</v>
          </cell>
          <cell r="S239">
            <v>6.8464587112548214E-2</v>
          </cell>
          <cell r="T239">
            <v>2.6770256336474674E-2</v>
          </cell>
          <cell r="U239">
            <v>9.3082719074070175E-2</v>
          </cell>
          <cell r="W239">
            <v>3.8652719044439454E-2</v>
          </cell>
          <cell r="X239">
            <v>-3.554248936506943E-2</v>
          </cell>
          <cell r="Y239">
            <v>9.9876809124765931E-2</v>
          </cell>
          <cell r="Z239">
            <v>0.12338382327884245</v>
          </cell>
          <cell r="AA239">
            <v>5.790317017916502E-2</v>
          </cell>
          <cell r="AC239">
            <v>0.11583328009236937</v>
          </cell>
          <cell r="AD239">
            <v>0.14226179235036196</v>
          </cell>
          <cell r="AE239">
            <v>0.10312130461354796</v>
          </cell>
          <cell r="AF239">
            <v>0.13445995123104049</v>
          </cell>
          <cell r="AG239">
            <v>0.12355481381850586</v>
          </cell>
        </row>
        <row r="240">
          <cell r="B240" t="str">
            <v>Franchise + company margin dollars</v>
          </cell>
          <cell r="K240">
            <v>304.36900000000003</v>
          </cell>
          <cell r="L240">
            <v>360.93700000000001</v>
          </cell>
          <cell r="M240">
            <v>396.56799999999998</v>
          </cell>
          <cell r="N240">
            <v>399.10899999999998</v>
          </cell>
          <cell r="O240">
            <v>1460.9830000000002</v>
          </cell>
          <cell r="Q240">
            <v>347.65</v>
          </cell>
          <cell r="R240">
            <v>398.25200000000001</v>
          </cell>
          <cell r="S240">
            <v>416.21799999999996</v>
          </cell>
          <cell r="T240">
            <v>408.53</v>
          </cell>
          <cell r="U240">
            <v>1570.65</v>
          </cell>
          <cell r="W240">
            <v>357.1</v>
          </cell>
          <cell r="X240">
            <v>375</v>
          </cell>
          <cell r="Y240">
            <v>441.57660333862827</v>
          </cell>
          <cell r="Z240">
            <v>447.54557856740132</v>
          </cell>
          <cell r="AA240">
            <v>1621.2221819060296</v>
          </cell>
          <cell r="AC240">
            <v>390.31846019929725</v>
          </cell>
          <cell r="AD240">
            <v>431.48626779667137</v>
          </cell>
          <cell r="AE240">
            <v>480.60758899453259</v>
          </cell>
          <cell r="AF240">
            <v>504.7282648173375</v>
          </cell>
          <cell r="AG240">
            <v>1807.1405818078388</v>
          </cell>
        </row>
        <row r="241">
          <cell r="C241" t="str">
            <v>% change</v>
          </cell>
          <cell r="Q241">
            <v>0.14219910700498395</v>
          </cell>
          <cell r="R241">
            <v>0.10338369299905525</v>
          </cell>
          <cell r="S241">
            <v>4.955014020294124E-2</v>
          </cell>
          <cell r="T241">
            <v>2.3605080316404736E-2</v>
          </cell>
          <cell r="U241">
            <v>7.5063844000922586E-2</v>
          </cell>
          <cell r="W241">
            <v>2.7182511146268018E-2</v>
          </cell>
          <cell r="X241">
            <v>-5.8385143075238788E-2</v>
          </cell>
          <cell r="Y241">
            <v>6.0926253402371566E-2</v>
          </cell>
          <cell r="Z241">
            <v>9.5502358620912497E-2</v>
          </cell>
          <cell r="AA241">
            <v>3.2198250346053836E-2</v>
          </cell>
          <cell r="AC241">
            <v>9.3022851300188281E-2</v>
          </cell>
          <cell r="AD241">
            <v>0.15063004745779041</v>
          </cell>
          <cell r="AE241">
            <v>8.8390067229112024E-2</v>
          </cell>
          <cell r="AF241">
            <v>0.12776952558212873</v>
          </cell>
          <cell r="AG241">
            <v>0.11467792753935169</v>
          </cell>
        </row>
        <row r="242">
          <cell r="B242" t="str">
            <v>S,G &amp; A and other</v>
          </cell>
          <cell r="K242">
            <v>-80.569000000000017</v>
          </cell>
          <cell r="L242">
            <v>-82.336999999999989</v>
          </cell>
          <cell r="M242">
            <v>-92.867999999999995</v>
          </cell>
          <cell r="N242">
            <v>-89.60899999999998</v>
          </cell>
          <cell r="O242">
            <v>-345.40000000000003</v>
          </cell>
          <cell r="Q242">
            <v>-94.849999999999966</v>
          </cell>
          <cell r="R242">
            <v>-94.75200000000001</v>
          </cell>
          <cell r="S242">
            <v>-91.41799999999995</v>
          </cell>
          <cell r="T242">
            <v>-86.229999999999961</v>
          </cell>
          <cell r="U242">
            <v>-367.25</v>
          </cell>
          <cell r="W242">
            <v>-95.300000000000011</v>
          </cell>
          <cell r="X242">
            <v>-93.5</v>
          </cell>
          <cell r="Y242">
            <v>-91.41799999999995</v>
          </cell>
          <cell r="Z242">
            <v>-87.766500000000065</v>
          </cell>
          <cell r="AA242">
            <v>-367.98450000000003</v>
          </cell>
          <cell r="AC242">
            <v>-99.397900000000007</v>
          </cell>
          <cell r="AD242">
            <v>-97.614000000000004</v>
          </cell>
          <cell r="AE242">
            <v>-95.806063999999949</v>
          </cell>
          <cell r="AF242">
            <v>-92.461807500000035</v>
          </cell>
          <cell r="AG242">
            <v>-385.27977149999998</v>
          </cell>
        </row>
        <row r="243">
          <cell r="C243" t="str">
            <v>% change</v>
          </cell>
          <cell r="Q243">
            <v>0.17725179659670531</v>
          </cell>
          <cell r="R243">
            <v>0.15078275866256985</v>
          </cell>
          <cell r="S243">
            <v>-1.5613559030021595E-2</v>
          </cell>
          <cell r="T243">
            <v>-3.7708265910790462E-2</v>
          </cell>
          <cell r="U243">
            <v>6.3259988419223978E-2</v>
          </cell>
          <cell r="W243">
            <v>4.7443331576177972E-3</v>
          </cell>
          <cell r="X243">
            <v>-1.3213441404930859E-2</v>
          </cell>
          <cell r="Y243">
            <v>0</v>
          </cell>
          <cell r="Z243">
            <v>1.781862460860606E-2</v>
          </cell>
          <cell r="AA243">
            <v>2E-3</v>
          </cell>
          <cell r="AC243">
            <v>4.2999999999999997E-2</v>
          </cell>
          <cell r="AD243">
            <v>4.3999999999999997E-2</v>
          </cell>
          <cell r="AE243">
            <v>4.8000000000000001E-2</v>
          </cell>
          <cell r="AF243">
            <v>5.3497718377740533E-2</v>
          </cell>
          <cell r="AG243">
            <v>4.7E-2</v>
          </cell>
        </row>
        <row r="244">
          <cell r="C244" t="str">
            <v>% of revenues</v>
          </cell>
          <cell r="K244">
            <v>-8.1358092135623436E-2</v>
          </cell>
          <cell r="L244">
            <v>-7.4995400284544766E-2</v>
          </cell>
          <cell r="M244">
            <v>-7.9703048898234166E-2</v>
          </cell>
          <cell r="N244">
            <v>-7.3852009174531191E-2</v>
          </cell>
          <cell r="O244">
            <v>-7.7327279089463477E-2</v>
          </cell>
          <cell r="Q244">
            <v>-8.2038889114732449E-2</v>
          </cell>
          <cell r="R244">
            <v>-7.6590915337098012E-2</v>
          </cell>
          <cell r="S244">
            <v>-7.2669951804030047E-2</v>
          </cell>
          <cell r="T244">
            <v>-6.7702792357428002E-2</v>
          </cell>
          <cell r="U244">
            <v>-7.4569724062578863E-2</v>
          </cell>
          <cell r="W244">
            <v>-8.1383432963279254E-2</v>
          </cell>
          <cell r="X244">
            <v>-7.857142857142857E-2</v>
          </cell>
          <cell r="Y244">
            <v>-7.0383037387364816E-2</v>
          </cell>
          <cell r="Z244">
            <v>-6.5212478006976549E-2</v>
          </cell>
          <cell r="AA244">
            <v>-7.3512823594328106E-2</v>
          </cell>
          <cell r="AC244">
            <v>-7.6886033317919045E-2</v>
          </cell>
          <cell r="AD244">
            <v>-7.4059091713689115E-2</v>
          </cell>
          <cell r="AE244">
            <v>-6.7580196274137194E-2</v>
          </cell>
          <cell r="AF244">
            <v>-6.2496362589348521E-2</v>
          </cell>
          <cell r="AG244">
            <v>-6.9949241956552624E-2</v>
          </cell>
        </row>
        <row r="245">
          <cell r="C245" t="str">
            <v>% of Systemwide sales</v>
          </cell>
          <cell r="K245">
            <v>-4.1318876760830639E-2</v>
          </cell>
          <cell r="L245">
            <v>-3.7733938088239397E-2</v>
          </cell>
          <cell r="M245">
            <v>-3.9527784540630183E-2</v>
          </cell>
          <cell r="N245">
            <v>-3.6912010769315683E-2</v>
          </cell>
          <cell r="O245">
            <v>-3.8769578833740589E-2</v>
          </cell>
          <cell r="Q245">
            <v>-4.1935830442185358E-2</v>
          </cell>
          <cell r="R245">
            <v>-3.9689860135466284E-2</v>
          </cell>
          <cell r="S245">
            <v>-3.7190921506399507E-2</v>
          </cell>
          <cell r="T245">
            <v>-3.5198231393981386E-2</v>
          </cell>
          <cell r="U245">
            <v>-3.8427286522951576E-2</v>
          </cell>
          <cell r="W245">
            <v>-4.1332350262393201E-2</v>
          </cell>
          <cell r="X245">
            <v>-4.0183943613546498E-2</v>
          </cell>
          <cell r="Y245">
            <v>-3.5140977476909696E-2</v>
          </cell>
          <cell r="Z245">
            <v>-3.3179782710823072E-2</v>
          </cell>
          <cell r="AA245">
            <v>-3.7248620370513852E-2</v>
          </cell>
          <cell r="AC245">
            <v>-3.8475161922314698E-2</v>
          </cell>
          <cell r="AD245">
            <v>-3.7547678290107772E-2</v>
          </cell>
          <cell r="AE245">
            <v>-3.3233279646227194E-2</v>
          </cell>
          <cell r="AF245">
            <v>-3.1569943170894912E-2</v>
          </cell>
          <cell r="AG245">
            <v>-3.5042023409664308E-2</v>
          </cell>
        </row>
        <row r="247">
          <cell r="B247" t="str">
            <v>Operating profits</v>
          </cell>
          <cell r="E247">
            <v>201.3</v>
          </cell>
          <cell r="F247">
            <v>252.5</v>
          </cell>
          <cell r="G247">
            <v>269.10000000000002</v>
          </cell>
          <cell r="H247">
            <v>265.7</v>
          </cell>
          <cell r="I247">
            <v>988.60000000000014</v>
          </cell>
          <cell r="K247">
            <v>223.8</v>
          </cell>
          <cell r="L247">
            <v>278.60000000000002</v>
          </cell>
          <cell r="M247">
            <v>303.7</v>
          </cell>
          <cell r="N247">
            <v>309.5</v>
          </cell>
          <cell r="O247">
            <v>1115.5999999999999</v>
          </cell>
          <cell r="Q247">
            <v>252.8</v>
          </cell>
          <cell r="R247">
            <v>303.5</v>
          </cell>
          <cell r="S247">
            <v>324.8</v>
          </cell>
          <cell r="T247">
            <v>322.3</v>
          </cell>
          <cell r="U247">
            <v>1203.4000000000001</v>
          </cell>
          <cell r="W247">
            <v>261.8</v>
          </cell>
          <cell r="X247">
            <v>281.5</v>
          </cell>
          <cell r="Y247">
            <v>350.15860333862832</v>
          </cell>
          <cell r="Z247">
            <v>359.77907856740126</v>
          </cell>
          <cell r="AA247">
            <v>1253.2376819060296</v>
          </cell>
          <cell r="AC247">
            <v>290.92056019929726</v>
          </cell>
          <cell r="AD247">
            <v>333.87226779667139</v>
          </cell>
          <cell r="AE247">
            <v>384.80152499453266</v>
          </cell>
          <cell r="AF247">
            <v>412.26645731733748</v>
          </cell>
          <cell r="AG247">
            <v>1421.8608103078388</v>
          </cell>
        </row>
        <row r="248">
          <cell r="C248" t="str">
            <v>% change</v>
          </cell>
          <cell r="K248">
            <v>0.1117734724292101</v>
          </cell>
          <cell r="L248">
            <v>0.10336633663366346</v>
          </cell>
          <cell r="M248">
            <v>0.12857673727238939</v>
          </cell>
          <cell r="N248">
            <v>0.16484757245013171</v>
          </cell>
          <cell r="O248">
            <v>0.12846449524580184</v>
          </cell>
          <cell r="Q248">
            <v>0.12957998212689903</v>
          </cell>
          <cell r="R248">
            <v>8.9375448671930924E-2</v>
          </cell>
          <cell r="S248">
            <v>6.9476457029963967E-2</v>
          </cell>
          <cell r="T248">
            <v>4.1357027463650997E-2</v>
          </cell>
          <cell r="U248">
            <v>7.8702043743277272E-2</v>
          </cell>
          <cell r="W248">
            <v>3.5601265822784889E-2</v>
          </cell>
          <cell r="X248">
            <v>-7.2487644151565056E-2</v>
          </cell>
          <cell r="Y248">
            <v>7.8074517668190513E-2</v>
          </cell>
          <cell r="Z248">
            <v>0.11628631265095013</v>
          </cell>
          <cell r="AA248">
            <v>4.1414061746742226E-2</v>
          </cell>
          <cell r="AC248">
            <v>0.11123208632275494</v>
          </cell>
          <cell r="AD248">
            <v>0.18604713249261606</v>
          </cell>
          <cell r="AE248">
            <v>9.8934943552999588E-2</v>
          </cell>
          <cell r="AF248">
            <v>0.14588780136670243</v>
          </cell>
          <cell r="AG248">
            <v>0.13454999864459305</v>
          </cell>
        </row>
        <row r="249">
          <cell r="C249" t="str">
            <v>Constant currency % change</v>
          </cell>
          <cell r="K249">
            <v>0.18</v>
          </cell>
          <cell r="L249">
            <v>0.16</v>
          </cell>
          <cell r="M249">
            <v>0.12</v>
          </cell>
          <cell r="N249">
            <v>0.12</v>
          </cell>
          <cell r="O249">
            <v>0.14000000000000001</v>
          </cell>
          <cell r="Q249">
            <v>0.1</v>
          </cell>
          <cell r="R249">
            <v>0.13</v>
          </cell>
          <cell r="S249">
            <v>0.12</v>
          </cell>
          <cell r="T249">
            <v>0.14000000000000001</v>
          </cell>
          <cell r="U249">
            <v>0.13</v>
          </cell>
          <cell r="W249">
            <v>0.15</v>
          </cell>
          <cell r="X249">
            <v>0.08</v>
          </cell>
        </row>
        <row r="250">
          <cell r="C250" t="str">
            <v>% of revenues</v>
          </cell>
          <cell r="E250">
            <v>0.22605277933745088</v>
          </cell>
          <cell r="F250">
            <v>0.26348742564958783</v>
          </cell>
          <cell r="G250">
            <v>0.26266471449487555</v>
          </cell>
          <cell r="H250">
            <v>0.25108675108675105</v>
          </cell>
          <cell r="I250">
            <v>0.25145618720590107</v>
          </cell>
          <cell r="K250">
            <v>0.22599189539342082</v>
          </cell>
          <cell r="L250">
            <v>0.25375855956950311</v>
          </cell>
          <cell r="M250">
            <v>0.26064754221468878</v>
          </cell>
          <cell r="N250">
            <v>0.2550770217223427</v>
          </cell>
          <cell r="O250">
            <v>0.24975770860511126</v>
          </cell>
          <cell r="Q250">
            <v>0.21865504658096332</v>
          </cell>
          <cell r="R250">
            <v>0.24532825486331944</v>
          </cell>
          <cell r="S250">
            <v>0.25818985698603086</v>
          </cell>
          <cell r="T250">
            <v>0.25305125799372674</v>
          </cell>
          <cell r="U250">
            <v>0.24434909717333536</v>
          </cell>
          <cell r="W250">
            <v>0.22356959863364648</v>
          </cell>
          <cell r="X250">
            <v>0.23655462184873949</v>
          </cell>
          <cell r="Y250">
            <v>0.2695883312946043</v>
          </cell>
          <cell r="Z250">
            <v>0.26732392482834483</v>
          </cell>
          <cell r="AA250">
            <v>0.2503611989953996</v>
          </cell>
          <cell r="AC250">
            <v>0.22503219770589561</v>
          </cell>
          <cell r="AD250">
            <v>0.25330666606645624</v>
          </cell>
          <cell r="AE250">
            <v>0.27143336757595882</v>
          </cell>
          <cell r="AF250">
            <v>0.27865726072822544</v>
          </cell>
          <cell r="AG250">
            <v>0.2581451018348182</v>
          </cell>
        </row>
        <row r="251">
          <cell r="D251" t="str">
            <v>bp change</v>
          </cell>
          <cell r="K251">
            <v>-0.60883944030060144</v>
          </cell>
          <cell r="L251">
            <v>-97.288660800847197</v>
          </cell>
          <cell r="M251">
            <v>-20.171722801867741</v>
          </cell>
          <cell r="N251">
            <v>39.902706355916528</v>
          </cell>
          <cell r="O251">
            <v>-16.984786007898101</v>
          </cell>
          <cell r="Q251">
            <v>-73.368488124574966</v>
          </cell>
          <cell r="R251">
            <v>-84.303047061836665</v>
          </cell>
          <cell r="S251">
            <v>-24.576852286579133</v>
          </cell>
          <cell r="T251">
            <v>-20.257637286159593</v>
          </cell>
          <cell r="U251">
            <v>-54.086114317759005</v>
          </cell>
          <cell r="W251">
            <v>49.145520526831518</v>
          </cell>
          <cell r="X251">
            <v>-87.736330145799514</v>
          </cell>
          <cell r="Y251">
            <v>113.98474308573437</v>
          </cell>
          <cell r="Z251">
            <v>142.72666834618087</v>
          </cell>
          <cell r="AA251">
            <v>60.121018220642419</v>
          </cell>
          <cell r="AC251">
            <v>14.625990722491322</v>
          </cell>
          <cell r="AD251">
            <v>167.52044217716755</v>
          </cell>
          <cell r="AE251">
            <v>18.450362813545173</v>
          </cell>
          <cell r="AF251">
            <v>113.33335899880615</v>
          </cell>
          <cell r="AG251">
            <v>77.839028394185988</v>
          </cell>
        </row>
        <row r="254">
          <cell r="E254" t="str">
            <v>1997A</v>
          </cell>
          <cell r="I254" t="str">
            <v>1997A</v>
          </cell>
          <cell r="K254" t="str">
            <v>1998A</v>
          </cell>
          <cell r="O254" t="str">
            <v>1998A</v>
          </cell>
          <cell r="Q254" t="str">
            <v>1999A</v>
          </cell>
          <cell r="U254" t="str">
            <v>1999A</v>
          </cell>
          <cell r="W254" t="str">
            <v>2000E</v>
          </cell>
          <cell r="AA254" t="str">
            <v>2000E</v>
          </cell>
          <cell r="AC254" t="str">
            <v>2001E</v>
          </cell>
          <cell r="AG254" t="str">
            <v>2001E</v>
          </cell>
        </row>
        <row r="255">
          <cell r="A255" t="str">
            <v>Asia/Pacific Operations</v>
          </cell>
          <cell r="E255" t="str">
            <v>Q1</v>
          </cell>
          <cell r="F255" t="str">
            <v>Q2</v>
          </cell>
          <cell r="G255" t="str">
            <v>Q3</v>
          </cell>
          <cell r="H255" t="str">
            <v>Q4</v>
          </cell>
          <cell r="I255" t="str">
            <v>FY</v>
          </cell>
          <cell r="K255" t="str">
            <v>Q1</v>
          </cell>
          <cell r="L255" t="str">
            <v>Q2</v>
          </cell>
          <cell r="M255" t="str">
            <v>Q3</v>
          </cell>
          <cell r="N255" t="str">
            <v>Q4</v>
          </cell>
          <cell r="O255" t="str">
            <v>FY</v>
          </cell>
          <cell r="Q255" t="str">
            <v>Q1</v>
          </cell>
          <cell r="R255" t="str">
            <v>Q2</v>
          </cell>
          <cell r="S255" t="str">
            <v>Q3</v>
          </cell>
          <cell r="T255" t="str">
            <v>Q4</v>
          </cell>
          <cell r="U255" t="str">
            <v>FY</v>
          </cell>
          <cell r="W255" t="str">
            <v>Q1A</v>
          </cell>
          <cell r="X255" t="str">
            <v>Q2A</v>
          </cell>
          <cell r="Y255" t="str">
            <v>Q3E</v>
          </cell>
          <cell r="Z255" t="str">
            <v>Q4E</v>
          </cell>
          <cell r="AA255" t="str">
            <v>FY</v>
          </cell>
          <cell r="AC255" t="str">
            <v>Q1E</v>
          </cell>
          <cell r="AD255" t="str">
            <v>Q2E</v>
          </cell>
          <cell r="AE255" t="str">
            <v>Q3E</v>
          </cell>
          <cell r="AF255" t="str">
            <v>Q4E</v>
          </cell>
          <cell r="AG255" t="str">
            <v>FY</v>
          </cell>
        </row>
        <row r="257">
          <cell r="A257" t="str">
            <v>Units</v>
          </cell>
        </row>
        <row r="258">
          <cell r="B258" t="str">
            <v>Operated by Franchisees</v>
          </cell>
          <cell r="E258">
            <v>1062</v>
          </cell>
          <cell r="F258">
            <v>1084</v>
          </cell>
          <cell r="G258">
            <v>1108</v>
          </cell>
          <cell r="H258">
            <v>1154</v>
          </cell>
          <cell r="I258">
            <v>1154</v>
          </cell>
          <cell r="K258">
            <v>1173</v>
          </cell>
          <cell r="L258">
            <v>1191</v>
          </cell>
          <cell r="M258">
            <v>1353</v>
          </cell>
          <cell r="N258">
            <v>1383</v>
          </cell>
          <cell r="O258">
            <v>1383</v>
          </cell>
          <cell r="Q258">
            <v>1393</v>
          </cell>
          <cell r="R258">
            <v>1403</v>
          </cell>
          <cell r="S258">
            <v>1425</v>
          </cell>
          <cell r="T258">
            <v>1496</v>
          </cell>
          <cell r="U258">
            <v>1496</v>
          </cell>
          <cell r="W258">
            <v>1508</v>
          </cell>
          <cell r="X258">
            <v>1563</v>
          </cell>
          <cell r="Y258">
            <v>1625</v>
          </cell>
          <cell r="Z258">
            <v>1678</v>
          </cell>
          <cell r="AA258">
            <v>1678</v>
          </cell>
          <cell r="AC258">
            <v>1693</v>
          </cell>
          <cell r="AD258">
            <v>1703</v>
          </cell>
          <cell r="AE258">
            <v>1737</v>
          </cell>
          <cell r="AF258">
            <v>1778</v>
          </cell>
          <cell r="AG258">
            <v>1778</v>
          </cell>
        </row>
        <row r="259">
          <cell r="C259" t="str">
            <v>% change</v>
          </cell>
          <cell r="K259">
            <v>0.10451977401129953</v>
          </cell>
          <cell r="L259">
            <v>9.87084870848709E-2</v>
          </cell>
          <cell r="M259">
            <v>0.22111913357400725</v>
          </cell>
          <cell r="N259">
            <v>0.19844020797227047</v>
          </cell>
          <cell r="O259">
            <v>0.19844020797227047</v>
          </cell>
          <cell r="Q259">
            <v>0.18755328218243816</v>
          </cell>
          <cell r="R259">
            <v>0.1780016792611252</v>
          </cell>
          <cell r="S259">
            <v>5.3215077605321515E-2</v>
          </cell>
          <cell r="T259">
            <v>8.1706435285610945E-2</v>
          </cell>
          <cell r="U259">
            <v>8.1706435285610945E-2</v>
          </cell>
          <cell r="W259">
            <v>8.2555635319454312E-2</v>
          </cell>
          <cell r="X259">
            <v>0.11404133998574473</v>
          </cell>
          <cell r="Y259">
            <v>0.14035087719298245</v>
          </cell>
          <cell r="Z259">
            <v>0.12165775401069512</v>
          </cell>
          <cell r="AA259">
            <v>0.12165775401069512</v>
          </cell>
          <cell r="AC259">
            <v>0.12267904509283811</v>
          </cell>
          <cell r="AD259">
            <v>8.957133717210497E-2</v>
          </cell>
          <cell r="AE259">
            <v>6.8923076923076865E-2</v>
          </cell>
          <cell r="AF259">
            <v>5.9594755661501742E-2</v>
          </cell>
          <cell r="AG259">
            <v>5.9594755661501742E-2</v>
          </cell>
        </row>
        <row r="260">
          <cell r="B260" t="str">
            <v>Operated by Company</v>
          </cell>
          <cell r="E260">
            <v>652</v>
          </cell>
          <cell r="F260">
            <v>689</v>
          </cell>
          <cell r="G260">
            <v>832</v>
          </cell>
          <cell r="H260">
            <v>878</v>
          </cell>
          <cell r="I260">
            <v>878</v>
          </cell>
          <cell r="K260">
            <v>914</v>
          </cell>
          <cell r="L260">
            <v>1053</v>
          </cell>
          <cell r="M260">
            <v>1100</v>
          </cell>
          <cell r="N260">
            <v>1124</v>
          </cell>
          <cell r="O260">
            <v>1124</v>
          </cell>
          <cell r="Q260">
            <v>1151</v>
          </cell>
          <cell r="R260">
            <v>1180</v>
          </cell>
          <cell r="S260">
            <v>1215</v>
          </cell>
          <cell r="T260">
            <v>1248</v>
          </cell>
          <cell r="U260">
            <v>1248</v>
          </cell>
          <cell r="W260">
            <v>1323</v>
          </cell>
          <cell r="X260">
            <v>1343</v>
          </cell>
          <cell r="Y260">
            <v>1373</v>
          </cell>
          <cell r="Z260">
            <v>1403</v>
          </cell>
          <cell r="AA260">
            <v>1403</v>
          </cell>
          <cell r="AC260">
            <v>1408</v>
          </cell>
          <cell r="AD260">
            <v>1418</v>
          </cell>
          <cell r="AE260">
            <v>1424</v>
          </cell>
          <cell r="AF260">
            <v>1503</v>
          </cell>
          <cell r="AG260">
            <v>1503</v>
          </cell>
        </row>
        <row r="261">
          <cell r="C261" t="str">
            <v>% change</v>
          </cell>
          <cell r="K261">
            <v>0.40184049079754591</v>
          </cell>
          <cell r="L261">
            <v>0.52830188679245293</v>
          </cell>
          <cell r="M261">
            <v>0.32211538461538458</v>
          </cell>
          <cell r="N261">
            <v>0.28018223234624151</v>
          </cell>
          <cell r="O261">
            <v>0.28018223234624151</v>
          </cell>
          <cell r="Q261">
            <v>0.25929978118161934</v>
          </cell>
          <cell r="R261">
            <v>0.12060778727445398</v>
          </cell>
          <cell r="S261">
            <v>0.1045454545454545</v>
          </cell>
          <cell r="T261">
            <v>0.11032028469750887</v>
          </cell>
          <cell r="U261">
            <v>0.11032028469750887</v>
          </cell>
          <cell r="W261">
            <v>0.14943527367506526</v>
          </cell>
          <cell r="X261">
            <v>0.13813559322033897</v>
          </cell>
          <cell r="Y261">
            <v>0.13004115226337443</v>
          </cell>
          <cell r="Z261">
            <v>0.12419871794871784</v>
          </cell>
          <cell r="AA261">
            <v>0.12419871794871784</v>
          </cell>
          <cell r="AC261">
            <v>6.4247921390778506E-2</v>
          </cell>
          <cell r="AD261">
            <v>5.5845122859270235E-2</v>
          </cell>
          <cell r="AE261">
            <v>3.7144938091769886E-2</v>
          </cell>
          <cell r="AF261">
            <v>7.1275837491090455E-2</v>
          </cell>
          <cell r="AG261">
            <v>7.1275837491090455E-2</v>
          </cell>
        </row>
        <row r="262">
          <cell r="B262" t="str">
            <v>Operated by Affiliates</v>
          </cell>
          <cell r="E262">
            <v>2046</v>
          </cell>
          <cell r="F262">
            <v>2168</v>
          </cell>
          <cell r="G262">
            <v>2175</v>
          </cell>
          <cell r="H262">
            <v>2424</v>
          </cell>
          <cell r="I262">
            <v>2424</v>
          </cell>
          <cell r="K262">
            <v>2460</v>
          </cell>
          <cell r="L262">
            <v>2480</v>
          </cell>
          <cell r="M262">
            <v>2413</v>
          </cell>
          <cell r="N262">
            <v>2548</v>
          </cell>
          <cell r="O262">
            <v>2548</v>
          </cell>
          <cell r="Q262">
            <v>2585</v>
          </cell>
          <cell r="R262">
            <v>2678</v>
          </cell>
          <cell r="S262">
            <v>2759</v>
          </cell>
          <cell r="T262">
            <v>2911</v>
          </cell>
          <cell r="U262">
            <v>2911</v>
          </cell>
          <cell r="W262">
            <v>2874</v>
          </cell>
          <cell r="X262">
            <v>2925</v>
          </cell>
          <cell r="Y262">
            <v>2978</v>
          </cell>
          <cell r="Z262">
            <v>3123</v>
          </cell>
          <cell r="AA262">
            <v>3123</v>
          </cell>
          <cell r="AC262">
            <v>3183</v>
          </cell>
          <cell r="AD262">
            <v>3298</v>
          </cell>
          <cell r="AE262">
            <v>3403</v>
          </cell>
          <cell r="AF262">
            <v>3531</v>
          </cell>
          <cell r="AG262">
            <v>3531</v>
          </cell>
        </row>
        <row r="263">
          <cell r="C263" t="str">
            <v>% change</v>
          </cell>
          <cell r="K263">
            <v>0.20234604105571852</v>
          </cell>
          <cell r="L263">
            <v>0.14391143911439119</v>
          </cell>
          <cell r="M263">
            <v>0.10942528735632173</v>
          </cell>
          <cell r="N263">
            <v>5.1155115511551053E-2</v>
          </cell>
          <cell r="O263">
            <v>5.1155115511551053E-2</v>
          </cell>
          <cell r="Q263">
            <v>5.0813008130081272E-2</v>
          </cell>
          <cell r="R263">
            <v>7.9838709677419351E-2</v>
          </cell>
          <cell r="S263">
            <v>0.14338997099046824</v>
          </cell>
          <cell r="T263">
            <v>0.1424646781789638</v>
          </cell>
          <cell r="U263">
            <v>0.1424646781789638</v>
          </cell>
          <cell r="W263">
            <v>0.11179883945841396</v>
          </cell>
          <cell r="X263">
            <v>9.2233009708737823E-2</v>
          </cell>
          <cell r="Y263">
            <v>7.9376585719463488E-2</v>
          </cell>
          <cell r="Z263">
            <v>7.2827207145310879E-2</v>
          </cell>
          <cell r="AA263">
            <v>7.2827207145310879E-2</v>
          </cell>
          <cell r="AC263">
            <v>0.10751565762004178</v>
          </cell>
          <cell r="AD263">
            <v>0.12752136752136756</v>
          </cell>
          <cell r="AE263">
            <v>0.14271323035594352</v>
          </cell>
          <cell r="AF263">
            <v>0.13064361191162344</v>
          </cell>
          <cell r="AG263">
            <v>0.13064361191162344</v>
          </cell>
        </row>
        <row r="264">
          <cell r="B264" t="str">
            <v>Total</v>
          </cell>
          <cell r="E264">
            <v>3760</v>
          </cell>
          <cell r="F264">
            <v>3941</v>
          </cell>
          <cell r="G264">
            <v>4115</v>
          </cell>
          <cell r="H264">
            <v>4456</v>
          </cell>
          <cell r="I264">
            <v>4456</v>
          </cell>
          <cell r="K264">
            <v>4547</v>
          </cell>
          <cell r="L264">
            <v>4724</v>
          </cell>
          <cell r="M264">
            <v>4866</v>
          </cell>
          <cell r="N264">
            <v>5055</v>
          </cell>
          <cell r="O264">
            <v>5055</v>
          </cell>
          <cell r="Q264">
            <v>5129</v>
          </cell>
          <cell r="R264">
            <v>5261</v>
          </cell>
          <cell r="S264">
            <v>5399</v>
          </cell>
          <cell r="T264">
            <v>5655</v>
          </cell>
          <cell r="U264">
            <v>5655</v>
          </cell>
          <cell r="W264">
            <v>5705</v>
          </cell>
          <cell r="X264">
            <v>5831</v>
          </cell>
          <cell r="Y264">
            <v>5976</v>
          </cell>
          <cell r="Z264">
            <v>6204</v>
          </cell>
          <cell r="AA264">
            <v>6204</v>
          </cell>
          <cell r="AC264">
            <v>6284</v>
          </cell>
          <cell r="AD264">
            <v>6419</v>
          </cell>
          <cell r="AE264">
            <v>6564</v>
          </cell>
          <cell r="AF264">
            <v>6812</v>
          </cell>
          <cell r="AG264">
            <v>6812</v>
          </cell>
        </row>
        <row r="265">
          <cell r="C265" t="str">
            <v>% change</v>
          </cell>
          <cell r="K265">
            <v>0.20930851063829792</v>
          </cell>
          <cell r="L265">
            <v>0.19868053793453444</v>
          </cell>
          <cell r="M265">
            <v>0.18250303766707177</v>
          </cell>
          <cell r="N265">
            <v>0.13442549371633761</v>
          </cell>
          <cell r="O265">
            <v>0.13442549371633761</v>
          </cell>
          <cell r="Q265">
            <v>0.12799648119639317</v>
          </cell>
          <cell r="R265">
            <v>0.11367485182049109</v>
          </cell>
          <cell r="S265">
            <v>0.10953555281545424</v>
          </cell>
          <cell r="T265">
            <v>0.11869436201780426</v>
          </cell>
          <cell r="U265">
            <v>0.11869436201780426</v>
          </cell>
          <cell r="W265">
            <v>0.11230259309806989</v>
          </cell>
          <cell r="X265">
            <v>0.10834442121269716</v>
          </cell>
          <cell r="Y265">
            <v>0.10687164289683282</v>
          </cell>
          <cell r="Z265">
            <v>9.7082228116710967E-2</v>
          </cell>
          <cell r="AA265">
            <v>9.7082228116710967E-2</v>
          </cell>
          <cell r="AC265">
            <v>0.10148992112182298</v>
          </cell>
          <cell r="AD265">
            <v>0.10084033613445387</v>
          </cell>
          <cell r="AE265">
            <v>9.8393574297188646E-2</v>
          </cell>
          <cell r="AF265">
            <v>9.8001289490651233E-2</v>
          </cell>
          <cell r="AG265">
            <v>9.8001289490651233E-2</v>
          </cell>
        </row>
        <row r="266">
          <cell r="C266" t="str">
            <v>% of Total Units</v>
          </cell>
        </row>
        <row r="268">
          <cell r="A268" t="str">
            <v>Change in units (per period)</v>
          </cell>
        </row>
        <row r="269">
          <cell r="B269" t="str">
            <v>Operated by Franchisees</v>
          </cell>
          <cell r="K269">
            <v>19</v>
          </cell>
          <cell r="L269">
            <v>18</v>
          </cell>
          <cell r="M269">
            <v>162</v>
          </cell>
          <cell r="N269">
            <v>30</v>
          </cell>
          <cell r="O269">
            <v>229</v>
          </cell>
          <cell r="Q269">
            <v>10</v>
          </cell>
          <cell r="R269">
            <v>10</v>
          </cell>
          <cell r="S269">
            <v>22</v>
          </cell>
          <cell r="T269">
            <v>71</v>
          </cell>
          <cell r="U269">
            <v>113</v>
          </cell>
          <cell r="W269">
            <v>12</v>
          </cell>
          <cell r="X269">
            <v>55</v>
          </cell>
          <cell r="Y269">
            <v>62</v>
          </cell>
          <cell r="Z269">
            <v>53</v>
          </cell>
          <cell r="AA269">
            <v>182</v>
          </cell>
          <cell r="AC269">
            <v>15</v>
          </cell>
          <cell r="AD269">
            <v>10</v>
          </cell>
          <cell r="AE269">
            <v>34</v>
          </cell>
          <cell r="AF269">
            <v>41</v>
          </cell>
          <cell r="AG269">
            <v>100</v>
          </cell>
        </row>
        <row r="270">
          <cell r="B270" t="str">
            <v>Operated by Company</v>
          </cell>
          <cell r="K270">
            <v>36</v>
          </cell>
          <cell r="L270">
            <v>139</v>
          </cell>
          <cell r="M270">
            <v>47</v>
          </cell>
          <cell r="N270">
            <v>24</v>
          </cell>
          <cell r="O270">
            <v>246</v>
          </cell>
          <cell r="Q270">
            <v>27</v>
          </cell>
          <cell r="R270">
            <v>29</v>
          </cell>
          <cell r="S270">
            <v>35</v>
          </cell>
          <cell r="T270">
            <v>33</v>
          </cell>
          <cell r="U270">
            <v>124</v>
          </cell>
          <cell r="W270">
            <v>75</v>
          </cell>
          <cell r="X270">
            <v>20</v>
          </cell>
          <cell r="Y270">
            <v>30</v>
          </cell>
          <cell r="Z270">
            <v>30</v>
          </cell>
          <cell r="AA270">
            <v>155</v>
          </cell>
          <cell r="AC270">
            <v>5</v>
          </cell>
          <cell r="AD270">
            <v>10</v>
          </cell>
          <cell r="AE270">
            <v>6</v>
          </cell>
          <cell r="AF270">
            <v>79</v>
          </cell>
          <cell r="AG270">
            <v>100</v>
          </cell>
        </row>
        <row r="271">
          <cell r="B271" t="str">
            <v>Operated by Affiliates</v>
          </cell>
          <cell r="K271">
            <v>36</v>
          </cell>
          <cell r="L271">
            <v>20</v>
          </cell>
          <cell r="M271">
            <v>-67</v>
          </cell>
          <cell r="N271">
            <v>135</v>
          </cell>
          <cell r="O271">
            <v>124</v>
          </cell>
          <cell r="Q271">
            <v>37</v>
          </cell>
          <cell r="R271">
            <v>93</v>
          </cell>
          <cell r="S271">
            <v>81</v>
          </cell>
          <cell r="T271">
            <v>152</v>
          </cell>
          <cell r="U271">
            <v>363</v>
          </cell>
          <cell r="W271">
            <v>-37</v>
          </cell>
          <cell r="X271">
            <v>51</v>
          </cell>
          <cell r="Y271">
            <v>53</v>
          </cell>
          <cell r="Z271">
            <v>145</v>
          </cell>
          <cell r="AA271">
            <v>212</v>
          </cell>
          <cell r="AC271">
            <v>60</v>
          </cell>
          <cell r="AD271">
            <v>115</v>
          </cell>
          <cell r="AE271">
            <v>105</v>
          </cell>
          <cell r="AF271">
            <v>128</v>
          </cell>
          <cell r="AG271">
            <v>408</v>
          </cell>
        </row>
        <row r="272">
          <cell r="B272" t="str">
            <v>Total</v>
          </cell>
          <cell r="K272">
            <v>91</v>
          </cell>
          <cell r="L272">
            <v>177</v>
          </cell>
          <cell r="M272">
            <v>142</v>
          </cell>
          <cell r="N272">
            <v>189</v>
          </cell>
          <cell r="O272">
            <v>599</v>
          </cell>
          <cell r="Q272">
            <v>74</v>
          </cell>
          <cell r="R272">
            <v>132</v>
          </cell>
          <cell r="S272">
            <v>138</v>
          </cell>
          <cell r="T272">
            <v>256</v>
          </cell>
          <cell r="U272">
            <v>600</v>
          </cell>
          <cell r="W272">
            <v>50</v>
          </cell>
          <cell r="X272">
            <v>126</v>
          </cell>
          <cell r="Y272">
            <v>145</v>
          </cell>
          <cell r="Z272">
            <v>228</v>
          </cell>
          <cell r="AA272">
            <v>549</v>
          </cell>
          <cell r="AC272">
            <v>80</v>
          </cell>
          <cell r="AD272">
            <v>135</v>
          </cell>
          <cell r="AE272">
            <v>145</v>
          </cell>
          <cell r="AF272">
            <v>248</v>
          </cell>
          <cell r="AG272">
            <v>608</v>
          </cell>
        </row>
        <row r="273">
          <cell r="C273" t="str">
            <v>% of total per period</v>
          </cell>
        </row>
        <row r="275">
          <cell r="A275" t="str">
            <v>Franchise Operations</v>
          </cell>
        </row>
        <row r="276">
          <cell r="B276" t="str">
            <v>Average units</v>
          </cell>
          <cell r="K276">
            <v>1163.5</v>
          </cell>
          <cell r="L276">
            <v>1182</v>
          </cell>
          <cell r="M276">
            <v>1272</v>
          </cell>
          <cell r="N276">
            <v>1368</v>
          </cell>
          <cell r="O276">
            <v>1250.8</v>
          </cell>
          <cell r="Q276">
            <v>1388</v>
          </cell>
          <cell r="R276">
            <v>1398</v>
          </cell>
          <cell r="S276">
            <v>1414</v>
          </cell>
          <cell r="T276">
            <v>1460.5</v>
          </cell>
          <cell r="U276">
            <v>1420</v>
          </cell>
          <cell r="W276">
            <v>1502</v>
          </cell>
          <cell r="X276">
            <v>1535.5</v>
          </cell>
          <cell r="Y276">
            <v>1594</v>
          </cell>
          <cell r="Z276">
            <v>1651.5</v>
          </cell>
          <cell r="AA276">
            <v>1574</v>
          </cell>
          <cell r="AC276">
            <v>1685.5</v>
          </cell>
          <cell r="AD276">
            <v>1698</v>
          </cell>
          <cell r="AE276">
            <v>1720</v>
          </cell>
          <cell r="AF276">
            <v>1757.5</v>
          </cell>
          <cell r="AG276">
            <v>1717.8</v>
          </cell>
        </row>
        <row r="277">
          <cell r="C277" t="str">
            <v>% change</v>
          </cell>
          <cell r="Q277">
            <v>0.19295229909755052</v>
          </cell>
          <cell r="R277">
            <v>0.18274111675126914</v>
          </cell>
          <cell r="S277">
            <v>0.11163522012578619</v>
          </cell>
          <cell r="T277">
            <v>6.7616959064327409E-2</v>
          </cell>
          <cell r="U277">
            <v>0.135273425007995</v>
          </cell>
          <cell r="W277">
            <v>8.2132564841498557E-2</v>
          </cell>
          <cell r="X277">
            <v>9.8354792560801041E-2</v>
          </cell>
          <cell r="Y277">
            <v>0.12729844413012725</v>
          </cell>
          <cell r="Z277">
            <v>0.13077713111947964</v>
          </cell>
          <cell r="AA277">
            <v>0.10845070422535219</v>
          </cell>
          <cell r="AC277">
            <v>0.12217043941411454</v>
          </cell>
          <cell r="AD277">
            <v>0.10582872028655155</v>
          </cell>
          <cell r="AE277">
            <v>7.9046424090338796E-2</v>
          </cell>
          <cell r="AF277">
            <v>6.418407508325763E-2</v>
          </cell>
          <cell r="AG277">
            <v>9.1359593392630112E-2</v>
          </cell>
        </row>
        <row r="278">
          <cell r="B278" t="str">
            <v>Average sales per unit ($ in 000s)</v>
          </cell>
          <cell r="K278">
            <v>337.88740868070477</v>
          </cell>
          <cell r="L278">
            <v>321.91285956006766</v>
          </cell>
          <cell r="M278">
            <v>312.0676100628931</v>
          </cell>
          <cell r="N278">
            <v>321.95687134502924</v>
          </cell>
          <cell r="O278">
            <v>1287.9916853213945</v>
          </cell>
          <cell r="Q278">
            <v>305.94740634005763</v>
          </cell>
          <cell r="R278">
            <v>304.8161659513591</v>
          </cell>
          <cell r="S278">
            <v>330.2835926449788</v>
          </cell>
          <cell r="T278">
            <v>321.58644299897298</v>
          </cell>
          <cell r="U278">
            <v>1258.7929577464788</v>
          </cell>
          <cell r="W278">
            <v>309.78695073235684</v>
          </cell>
          <cell r="X278">
            <v>287.85411917942037</v>
          </cell>
          <cell r="Y278">
            <v>320.37508486562945</v>
          </cell>
          <cell r="Z278">
            <v>317.12711347701179</v>
          </cell>
          <cell r="AA278">
            <v>1233.6170985915492</v>
          </cell>
          <cell r="AC278">
            <v>315.98268974700397</v>
          </cell>
          <cell r="AD278">
            <v>293.61120156300876</v>
          </cell>
          <cell r="AE278">
            <v>328.06408690240454</v>
          </cell>
          <cell r="AF278">
            <v>323.29891047341943</v>
          </cell>
          <cell r="AG278">
            <v>1259.5230576619715</v>
          </cell>
        </row>
        <row r="279">
          <cell r="C279" t="str">
            <v>% change</v>
          </cell>
          <cell r="Q279">
            <v>-9.4528536784955097E-2</v>
          </cell>
          <cell r="R279">
            <v>-5.3109694443624345E-2</v>
          </cell>
          <cell r="S279">
            <v>5.8371910428046458E-2</v>
          </cell>
          <cell r="T279">
            <v>-1.1505526951753886E-3</v>
          </cell>
          <cell r="U279">
            <v>-2.2669965891611854E-2</v>
          </cell>
          <cell r="W279">
            <v>1.2549687667662734E-2</v>
          </cell>
          <cell r="X279">
            <v>-5.5646808360700351E-2</v>
          </cell>
          <cell r="Y279">
            <v>-0.03</v>
          </cell>
          <cell r="Z279">
            <v>-1.3866658931189546E-2</v>
          </cell>
          <cell r="AA279">
            <v>-0.02</v>
          </cell>
          <cell r="AC279">
            <v>0.02</v>
          </cell>
          <cell r="AD279">
            <v>0.02</v>
          </cell>
          <cell r="AE279">
            <v>2.4E-2</v>
          </cell>
          <cell r="AF279">
            <v>1.9461587275649395E-2</v>
          </cell>
          <cell r="AG279">
            <v>2.1000000000000001E-2</v>
          </cell>
        </row>
        <row r="280">
          <cell r="B280" t="str">
            <v>Systemwide sales</v>
          </cell>
          <cell r="K280">
            <v>393.13200000000001</v>
          </cell>
          <cell r="L280">
            <v>380.50099999999998</v>
          </cell>
          <cell r="M280">
            <v>396.95</v>
          </cell>
          <cell r="N280">
            <v>440.43700000000001</v>
          </cell>
          <cell r="O280">
            <v>1611.02</v>
          </cell>
          <cell r="Q280">
            <v>424.65499999999997</v>
          </cell>
          <cell r="R280">
            <v>426.13299999999998</v>
          </cell>
          <cell r="S280">
            <v>467.02100000000002</v>
          </cell>
          <cell r="T280">
            <v>469.67700000000002</v>
          </cell>
          <cell r="U280">
            <v>1787.4859999999999</v>
          </cell>
          <cell r="W280">
            <v>465.3</v>
          </cell>
          <cell r="X280">
            <v>442</v>
          </cell>
          <cell r="Y280">
            <v>510.67788527581337</v>
          </cell>
          <cell r="Z280">
            <v>523.73542790728493</v>
          </cell>
          <cell r="AA280">
            <v>1941.7133131830983</v>
          </cell>
          <cell r="AC280">
            <v>532.58882356857521</v>
          </cell>
          <cell r="AD280">
            <v>498.55182025398892</v>
          </cell>
          <cell r="AE280">
            <v>564.27022947213572</v>
          </cell>
          <cell r="AF280">
            <v>568.19783515703466</v>
          </cell>
          <cell r="AG280">
            <v>2163.6087084517344</v>
          </cell>
        </row>
        <row r="281">
          <cell r="C281" t="str">
            <v>% change</v>
          </cell>
          <cell r="Q281">
            <v>8.0184263809610856E-2</v>
          </cell>
          <cell r="R281">
            <v>0.11992609743469806</v>
          </cell>
          <cell r="S281">
            <v>0.17652349162363024</v>
          </cell>
          <cell r="T281">
            <v>6.6388609494661077E-2</v>
          </cell>
          <cell r="U281">
            <v>0.10953681518541036</v>
          </cell>
          <cell r="W281">
            <v>9.5712990545266274E-2</v>
          </cell>
          <cell r="X281">
            <v>3.7234853907113452E-2</v>
          </cell>
          <cell r="Y281">
            <v>9.3479490806223531E-2</v>
          </cell>
          <cell r="Z281">
            <v>0.11509703031505669</v>
          </cell>
          <cell r="AA281">
            <v>8.6281690140844969E-2</v>
          </cell>
          <cell r="AC281">
            <v>0.14461384820239664</v>
          </cell>
          <cell r="AD281">
            <v>0.12794529469228255</v>
          </cell>
          <cell r="AE281">
            <v>0.10494353826850666</v>
          </cell>
          <cell r="AF281">
            <v>8.4894786337846861E-2</v>
          </cell>
          <cell r="AG281">
            <v>0.11427814485387522</v>
          </cell>
        </row>
        <row r="283">
          <cell r="B283" t="str">
            <v>Franchise revenues</v>
          </cell>
          <cell r="K283">
            <v>50.661000000000001</v>
          </cell>
          <cell r="L283">
            <v>50.372</v>
          </cell>
          <cell r="M283">
            <v>50.164000000000001</v>
          </cell>
          <cell r="N283">
            <v>53.836999999999996</v>
          </cell>
          <cell r="O283">
            <v>205.03399999999999</v>
          </cell>
          <cell r="Q283">
            <v>51.738999999999997</v>
          </cell>
          <cell r="R283">
            <v>54.987000000000002</v>
          </cell>
          <cell r="S283">
            <v>57.952000000000005</v>
          </cell>
          <cell r="T283">
            <v>58.302</v>
          </cell>
          <cell r="U283">
            <v>222.98</v>
          </cell>
          <cell r="W283">
            <v>55.380894800483674</v>
          </cell>
          <cell r="X283">
            <v>52.131546894031665</v>
          </cell>
          <cell r="Y283">
            <v>59.749312577270167</v>
          </cell>
          <cell r="Z283">
            <v>61.860416683820084</v>
          </cell>
          <cell r="AA283">
            <v>229.12217095560558</v>
          </cell>
          <cell r="AC283">
            <v>65.614943063648468</v>
          </cell>
          <cell r="AD283">
            <v>64.462750358840765</v>
          </cell>
          <cell r="AE283">
            <v>70.646632729911403</v>
          </cell>
          <cell r="AF283">
            <v>71.890371112517926</v>
          </cell>
          <cell r="AG283">
            <v>272.61469726491856</v>
          </cell>
        </row>
        <row r="284">
          <cell r="C284" t="str">
            <v>% change</v>
          </cell>
          <cell r="Q284">
            <v>2.1278695643591528E-2</v>
          </cell>
          <cell r="R284">
            <v>9.1618359406019367E-2</v>
          </cell>
          <cell r="S284">
            <v>0.15525077744996429</v>
          </cell>
          <cell r="T284">
            <v>8.293552761112255E-2</v>
          </cell>
          <cell r="U284">
            <v>8.7526946750295043E-2</v>
          </cell>
          <cell r="W284">
            <v>7.038974082382099E-2</v>
          </cell>
          <cell r="X284">
            <v>-5.1929603469335284E-2</v>
          </cell>
          <cell r="Y284">
            <v>3.1013814489062597E-2</v>
          </cell>
          <cell r="Z284">
            <v>6.1034212957018275E-2</v>
          </cell>
          <cell r="AA284">
            <v>2.7545837992670075E-2</v>
          </cell>
          <cell r="AC284">
            <v>0.184793840909111</v>
          </cell>
          <cell r="AD284">
            <v>0.23654014122916522</v>
          </cell>
          <cell r="AE284">
            <v>0.18238402556595767</v>
          </cell>
          <cell r="AF284">
            <v>0.16213848800862074</v>
          </cell>
          <cell r="AG284">
            <v>0.1898224258609178</v>
          </cell>
        </row>
        <row r="285">
          <cell r="C285" t="str">
            <v>% of franchise sales</v>
          </cell>
          <cell r="K285">
            <v>0.12886511400750894</v>
          </cell>
          <cell r="L285">
            <v>0.13238335773099152</v>
          </cell>
          <cell r="M285">
            <v>0.12637359869001136</v>
          </cell>
          <cell r="N285">
            <v>0.12223541618892145</v>
          </cell>
          <cell r="O285">
            <v>0.1272696800784596</v>
          </cell>
          <cell r="Q285">
            <v>0.12183772709611332</v>
          </cell>
          <cell r="R285">
            <v>0.12903717853346255</v>
          </cell>
          <cell r="S285">
            <v>0.12408863841240544</v>
          </cell>
          <cell r="T285">
            <v>0.12413211632675221</v>
          </cell>
          <cell r="U285">
            <v>0.12474503296809038</v>
          </cell>
          <cell r="W285">
            <v>0.11902191016652412</v>
          </cell>
          <cell r="X285">
            <v>0.11794467623084087</v>
          </cell>
          <cell r="Y285">
            <v>0.11700000000000001</v>
          </cell>
          <cell r="Z285">
            <v>0.11811386701678508</v>
          </cell>
          <cell r="AA285">
            <v>0.11799999999999999</v>
          </cell>
          <cell r="AC285">
            <v>0.1232</v>
          </cell>
          <cell r="AD285">
            <v>0.1293</v>
          </cell>
          <cell r="AE285">
            <v>0.12520000000000001</v>
          </cell>
          <cell r="AF285">
            <v>0.12652348647658848</v>
          </cell>
          <cell r="AG285">
            <v>0.126</v>
          </cell>
        </row>
        <row r="287">
          <cell r="B287" t="str">
            <v>Franchise margin dollars</v>
          </cell>
          <cell r="K287">
            <v>43.445999999999998</v>
          </cell>
          <cell r="L287">
            <v>42.008000000000003</v>
          </cell>
          <cell r="M287">
            <v>42.213999999999999</v>
          </cell>
          <cell r="N287">
            <v>45.292999999999999</v>
          </cell>
          <cell r="O287">
            <v>172.96100000000001</v>
          </cell>
          <cell r="Q287">
            <v>43.101999999999997</v>
          </cell>
          <cell r="R287">
            <v>45.899000000000001</v>
          </cell>
          <cell r="S287">
            <v>48.734000000000002</v>
          </cell>
          <cell r="T287">
            <v>48.826000000000001</v>
          </cell>
          <cell r="U287">
            <v>186.56100000000001</v>
          </cell>
          <cell r="W287">
            <v>45.8</v>
          </cell>
          <cell r="X287">
            <v>42.8</v>
          </cell>
          <cell r="Y287">
            <v>50.0699239397524</v>
          </cell>
          <cell r="Z287">
            <v>51.501477953400212</v>
          </cell>
          <cell r="AA287">
            <v>190.17140189315262</v>
          </cell>
          <cell r="AC287">
            <v>54.657247572019173</v>
          </cell>
          <cell r="AD287">
            <v>53.890859299990879</v>
          </cell>
          <cell r="AE287">
            <v>59.696404656775137</v>
          </cell>
          <cell r="AF287">
            <v>60.206604779216569</v>
          </cell>
          <cell r="AG287">
            <v>228.45111630800176</v>
          </cell>
        </row>
        <row r="288">
          <cell r="C288" t="str">
            <v>% change</v>
          </cell>
          <cell r="Q288">
            <v>-7.9178750632969974E-3</v>
          </cell>
          <cell r="R288">
            <v>9.2625214244905774E-2</v>
          </cell>
          <cell r="S288">
            <v>0.15445112995688648</v>
          </cell>
          <cell r="T288">
            <v>7.8003223456163173E-2</v>
          </cell>
          <cell r="U288">
            <v>7.8630442700955649E-2</v>
          </cell>
          <cell r="W288">
            <v>6.2595703215628129E-2</v>
          </cell>
          <cell r="X288">
            <v>-6.7517810845552306E-2</v>
          </cell>
          <cell r="Y288">
            <v>2.7412564939311324E-2</v>
          </cell>
          <cell r="Z288">
            <v>5.4796173215094557E-2</v>
          </cell>
          <cell r="AA288">
            <v>1.9352393550380986E-2</v>
          </cell>
          <cell r="AC288">
            <v>0.19338968497858455</v>
          </cell>
          <cell r="AD288">
            <v>0.25913222663530089</v>
          </cell>
          <cell r="AE288">
            <v>0.19226074176996932</v>
          </cell>
          <cell r="AF288">
            <v>0.16902673810046709</v>
          </cell>
          <cell r="AG288">
            <v>0.20129059382102321</v>
          </cell>
        </row>
        <row r="289">
          <cell r="C289" t="str">
            <v>Constant currency % change</v>
          </cell>
          <cell r="Q289">
            <v>0</v>
          </cell>
          <cell r="R289">
            <v>0.04</v>
          </cell>
          <cell r="S289">
            <v>0.04</v>
          </cell>
          <cell r="T289">
            <v>0.03</v>
          </cell>
          <cell r="U289">
            <v>0.03</v>
          </cell>
          <cell r="W289">
            <v>0.05</v>
          </cell>
          <cell r="X289">
            <v>-0.02</v>
          </cell>
        </row>
        <row r="290">
          <cell r="C290" t="str">
            <v>Franchise margin</v>
          </cell>
          <cell r="K290">
            <v>0.85758275596612776</v>
          </cell>
          <cell r="L290">
            <v>0.83395537203208137</v>
          </cell>
          <cell r="M290">
            <v>0.84151981500677775</v>
          </cell>
          <cell r="N290">
            <v>0.84129873507067632</v>
          </cell>
          <cell r="O290">
            <v>0.84357228557214914</v>
          </cell>
          <cell r="Q290">
            <v>0.83306596571251856</v>
          </cell>
          <cell r="R290">
            <v>0.83472457126229838</v>
          </cell>
          <cell r="S290">
            <v>0.84093732744340144</v>
          </cell>
          <cell r="T290">
            <v>0.83746698226475935</v>
          </cell>
          <cell r="U290">
            <v>0.83667145035429191</v>
          </cell>
          <cell r="W290">
            <v>0.82699999999999996</v>
          </cell>
          <cell r="X290">
            <v>0.82099999999999995</v>
          </cell>
          <cell r="Y290">
            <v>0.83799999999999997</v>
          </cell>
          <cell r="Z290">
            <v>0.83254334054414303</v>
          </cell>
          <cell r="AA290">
            <v>0.83</v>
          </cell>
          <cell r="AC290">
            <v>0.83299999999999996</v>
          </cell>
          <cell r="AD290">
            <v>0.83599999999999997</v>
          </cell>
          <cell r="AE290">
            <v>0.84499999999999997</v>
          </cell>
          <cell r="AF290">
            <v>0.83747800779864223</v>
          </cell>
          <cell r="AG290">
            <v>0.83799999999999997</v>
          </cell>
        </row>
        <row r="291">
          <cell r="D291" t="str">
            <v>bp change</v>
          </cell>
          <cell r="Q291">
            <v>-245.16790253609199</v>
          </cell>
          <cell r="R291">
            <v>7.6919923021701031</v>
          </cell>
          <cell r="S291">
            <v>-5.8248756337631047</v>
          </cell>
          <cell r="T291">
            <v>-38.317528059169661</v>
          </cell>
          <cell r="U291">
            <v>-69.008352178572267</v>
          </cell>
          <cell r="W291">
            <v>-60.659657125186058</v>
          </cell>
          <cell r="X291">
            <v>-137.24571262298423</v>
          </cell>
          <cell r="Y291">
            <v>-29.373274434014718</v>
          </cell>
          <cell r="Z291">
            <v>-49.236417206163232</v>
          </cell>
          <cell r="AA291">
            <v>-66.714503542919516</v>
          </cell>
          <cell r="AC291">
            <v>60.000000000000057</v>
          </cell>
          <cell r="AD291">
            <v>150.00000000000014</v>
          </cell>
          <cell r="AE291">
            <v>70.000000000000057</v>
          </cell>
          <cell r="AF291">
            <v>49.346672544992032</v>
          </cell>
          <cell r="AG291">
            <v>80.000000000000071</v>
          </cell>
        </row>
        <row r="293">
          <cell r="A293" t="str">
            <v>Company Operations</v>
          </cell>
        </row>
        <row r="294">
          <cell r="B294" t="str">
            <v>Average units</v>
          </cell>
          <cell r="K294">
            <v>896</v>
          </cell>
          <cell r="L294">
            <v>983.5</v>
          </cell>
          <cell r="M294">
            <v>1076.5</v>
          </cell>
          <cell r="N294">
            <v>1112</v>
          </cell>
          <cell r="O294">
            <v>1013.8</v>
          </cell>
          <cell r="Q294">
            <v>1137.5</v>
          </cell>
          <cell r="R294">
            <v>1165.5</v>
          </cell>
          <cell r="S294">
            <v>1197.5</v>
          </cell>
          <cell r="T294">
            <v>1231.5</v>
          </cell>
          <cell r="U294">
            <v>1183.5999999999999</v>
          </cell>
          <cell r="W294">
            <v>1285.5</v>
          </cell>
          <cell r="X294">
            <v>1333</v>
          </cell>
          <cell r="Y294">
            <v>1358</v>
          </cell>
          <cell r="Z294">
            <v>1388</v>
          </cell>
          <cell r="AA294">
            <v>1338</v>
          </cell>
          <cell r="AC294">
            <v>1405.5</v>
          </cell>
          <cell r="AD294">
            <v>1413</v>
          </cell>
          <cell r="AE294">
            <v>1421</v>
          </cell>
          <cell r="AF294">
            <v>1463.5</v>
          </cell>
          <cell r="AG294">
            <v>1431.2</v>
          </cell>
        </row>
        <row r="295">
          <cell r="C295" t="str">
            <v>% change</v>
          </cell>
          <cell r="Q295">
            <v>0.26953125</v>
          </cell>
          <cell r="R295">
            <v>0.18505338078291822</v>
          </cell>
          <cell r="S295">
            <v>0.11240130051091501</v>
          </cell>
          <cell r="T295">
            <v>0.10746402877697836</v>
          </cell>
          <cell r="U295">
            <v>0.16748865653975131</v>
          </cell>
          <cell r="W295">
            <v>0.13010989010989005</v>
          </cell>
          <cell r="X295">
            <v>0.14371514371514382</v>
          </cell>
          <cell r="Y295">
            <v>0.13402922755741131</v>
          </cell>
          <cell r="Z295">
            <v>0.12708079577750708</v>
          </cell>
          <cell r="AA295">
            <v>0.13044947617438329</v>
          </cell>
          <cell r="AC295">
            <v>9.334889148191361E-2</v>
          </cell>
          <cell r="AD295">
            <v>6.0015003750937712E-2</v>
          </cell>
          <cell r="AE295">
            <v>4.6391752577319645E-2</v>
          </cell>
          <cell r="AF295">
            <v>5.4394812680115256E-2</v>
          </cell>
          <cell r="AG295">
            <v>6.9656203288490426E-2</v>
          </cell>
        </row>
        <row r="296">
          <cell r="B296" t="str">
            <v>Average sales per unit ($ in 000s)</v>
          </cell>
          <cell r="K296">
            <v>363.46316964285711</v>
          </cell>
          <cell r="L296">
            <v>354.0376207422471</v>
          </cell>
          <cell r="M296">
            <v>356.73757547607994</v>
          </cell>
          <cell r="N296">
            <v>332.93165467625903</v>
          </cell>
          <cell r="O296">
            <v>1408.6673900177552</v>
          </cell>
          <cell r="Q296">
            <v>325.12791208791208</v>
          </cell>
          <cell r="R296">
            <v>337.84470184470183</v>
          </cell>
          <cell r="S296">
            <v>372.41002087682671</v>
          </cell>
          <cell r="T296">
            <v>324.60170523751526</v>
          </cell>
          <cell r="U296">
            <v>1359.6645826292668</v>
          </cell>
          <cell r="W296">
            <v>366.54998055231425</v>
          </cell>
          <cell r="X296">
            <v>318.37959489872463</v>
          </cell>
          <cell r="Y296">
            <v>379.85822129436326</v>
          </cell>
          <cell r="Z296">
            <v>346.21973739375511</v>
          </cell>
          <cell r="AA296">
            <v>1414.0511659344374</v>
          </cell>
          <cell r="AC296">
            <v>377.54647996888372</v>
          </cell>
          <cell r="AD296">
            <v>327.93098274568638</v>
          </cell>
          <cell r="AE296">
            <v>391.25396793319419</v>
          </cell>
          <cell r="AF296">
            <v>365.23661421041209</v>
          </cell>
          <cell r="AG296">
            <v>1456.4727009124706</v>
          </cell>
        </row>
        <row r="297">
          <cell r="C297" t="str">
            <v>% change</v>
          </cell>
          <cell r="Q297">
            <v>-0.10547219293942123</v>
          </cell>
          <cell r="R297">
            <v>-4.5737848038851059E-2</v>
          </cell>
          <cell r="S297">
            <v>4.3932701453810452E-2</v>
          </cell>
          <cell r="T297">
            <v>-2.5019998314199876E-2</v>
          </cell>
          <cell r="U297">
            <v>-3.4786641428443121E-2</v>
          </cell>
          <cell r="W297">
            <v>0.12740237587845726</v>
          </cell>
          <cell r="X297">
            <v>-5.7615545958523806E-2</v>
          </cell>
          <cell r="Y297">
            <v>0.02</v>
          </cell>
          <cell r="Z297">
            <v>6.6598640140912657E-2</v>
          </cell>
          <cell r="AA297">
            <v>0.04</v>
          </cell>
          <cell r="AC297">
            <v>0.03</v>
          </cell>
          <cell r="AD297">
            <v>0.03</v>
          </cell>
          <cell r="AE297">
            <v>0.03</v>
          </cell>
          <cell r="AF297">
            <v>5.4927188610940147E-2</v>
          </cell>
          <cell r="AG297">
            <v>0.03</v>
          </cell>
        </row>
        <row r="298">
          <cell r="B298" t="str">
            <v>Company revenues</v>
          </cell>
          <cell r="K298">
            <v>325.66300000000001</v>
          </cell>
          <cell r="L298">
            <v>348.19600000000003</v>
          </cell>
          <cell r="M298">
            <v>384.02800000000002</v>
          </cell>
          <cell r="N298">
            <v>370.22</v>
          </cell>
          <cell r="O298">
            <v>1428.1070000000002</v>
          </cell>
          <cell r="Q298">
            <v>369.83300000000003</v>
          </cell>
          <cell r="R298">
            <v>393.75799999999998</v>
          </cell>
          <cell r="S298">
            <v>445.96100000000001</v>
          </cell>
          <cell r="T298">
            <v>399.74700000000001</v>
          </cell>
          <cell r="U298">
            <v>1609.2990000000002</v>
          </cell>
          <cell r="W298">
            <v>471.2</v>
          </cell>
          <cell r="X298">
            <v>424.4</v>
          </cell>
          <cell r="Y298">
            <v>515.84746451774527</v>
          </cell>
          <cell r="Z298">
            <v>480.5529955025321</v>
          </cell>
          <cell r="AA298">
            <v>1892.0004600202774</v>
          </cell>
          <cell r="AC298">
            <v>530.64157759626607</v>
          </cell>
          <cell r="AD298">
            <v>463.36647861965486</v>
          </cell>
          <cell r="AE298">
            <v>555.97188843306901</v>
          </cell>
          <cell r="AF298">
            <v>534.52378489693808</v>
          </cell>
          <cell r="AG298">
            <v>2084.5037295459279</v>
          </cell>
        </row>
        <row r="299">
          <cell r="C299" t="str">
            <v>% change</v>
          </cell>
          <cell r="Q299">
            <v>0.13563100505737524</v>
          </cell>
          <cell r="R299">
            <v>0.13085158933474239</v>
          </cell>
          <cell r="S299">
            <v>0.16127209474309168</v>
          </cell>
          <cell r="T299">
            <v>7.975528064394144E-2</v>
          </cell>
          <cell r="U299">
            <v>0.12687564727292844</v>
          </cell>
          <cell r="W299">
            <v>0.27408857511363216</v>
          </cell>
          <cell r="X299">
            <v>7.7819371288964323E-2</v>
          </cell>
          <cell r="Y299">
            <v>0.15670981210855928</v>
          </cell>
          <cell r="Z299">
            <v>0.20214284410522687</v>
          </cell>
          <cell r="AA299">
            <v>0.17566745522135863</v>
          </cell>
          <cell r="AC299">
            <v>0.12614935822637108</v>
          </cell>
          <cell r="AD299">
            <v>9.1815453863465679E-2</v>
          </cell>
          <cell r="AE299">
            <v>7.7783505154639387E-2</v>
          </cell>
          <cell r="AF299">
            <v>0.11230975542659283</v>
          </cell>
          <cell r="AG299">
            <v>0.10174588938714502</v>
          </cell>
        </row>
        <row r="301">
          <cell r="B301" t="str">
            <v>Company margin dollars</v>
          </cell>
          <cell r="K301">
            <v>55.768999999999998</v>
          </cell>
          <cell r="L301">
            <v>55.381</v>
          </cell>
          <cell r="M301">
            <v>67.207999999999998</v>
          </cell>
          <cell r="N301">
            <v>63.338999999999999</v>
          </cell>
          <cell r="O301">
            <v>241.697</v>
          </cell>
          <cell r="Q301">
            <v>60.088000000000001</v>
          </cell>
          <cell r="R301">
            <v>65.156999999999996</v>
          </cell>
          <cell r="S301">
            <v>84.245999999999995</v>
          </cell>
          <cell r="T301">
            <v>58.027000000000001</v>
          </cell>
          <cell r="U301">
            <v>267.51799999999997</v>
          </cell>
          <cell r="W301">
            <v>84.2</v>
          </cell>
          <cell r="X301">
            <v>59.2</v>
          </cell>
          <cell r="Y301">
            <v>99.042713187407088</v>
          </cell>
          <cell r="Z301">
            <v>92.441368236182001</v>
          </cell>
          <cell r="AA301">
            <v>334.88408142358907</v>
          </cell>
          <cell r="AC301">
            <v>81.188161372228706</v>
          </cell>
          <cell r="AD301">
            <v>74.138636579144773</v>
          </cell>
          <cell r="AE301">
            <v>100.07493991795242</v>
          </cell>
          <cell r="AF301">
            <v>119.80893344894109</v>
          </cell>
          <cell r="AG301">
            <v>375.21067131826698</v>
          </cell>
        </row>
        <row r="302">
          <cell r="C302" t="str">
            <v>% change</v>
          </cell>
          <cell r="Q302">
            <v>7.7444458390862447E-2</v>
          </cell>
          <cell r="R302">
            <v>0.17652263411639368</v>
          </cell>
          <cell r="S302">
            <v>0.25351148672777035</v>
          </cell>
          <cell r="T302">
            <v>-8.3866180394385759E-2</v>
          </cell>
          <cell r="U302">
            <v>0.10683210796989617</v>
          </cell>
          <cell r="W302">
            <v>0.40127812541605645</v>
          </cell>
          <cell r="X302">
            <v>-9.1425326519023242E-2</v>
          </cell>
          <cell r="Y302">
            <v>0.17563698202178246</v>
          </cell>
          <cell r="Z302">
            <v>0.59307508980615919</v>
          </cell>
          <cell r="AA302">
            <v>0.25181887358454058</v>
          </cell>
          <cell r="AC302">
            <v>-3.5770054961654307E-2</v>
          </cell>
          <cell r="AD302">
            <v>0.25234183410717526</v>
          </cell>
          <cell r="AE302">
            <v>1.0422036082474495E-2</v>
          </cell>
          <cell r="AF302">
            <v>0.29605322524907507</v>
          </cell>
          <cell r="AG302">
            <v>0.12041954852929981</v>
          </cell>
        </row>
        <row r="303">
          <cell r="C303" t="str">
            <v>Constant currency % change</v>
          </cell>
          <cell r="Q303">
            <v>0.06</v>
          </cell>
          <cell r="R303">
            <v>0.14000000000000001</v>
          </cell>
          <cell r="S303">
            <v>0.19</v>
          </cell>
          <cell r="T303">
            <v>-0.1</v>
          </cell>
          <cell r="U303">
            <v>7.0000000000000007E-2</v>
          </cell>
          <cell r="W303">
            <v>0.37</v>
          </cell>
          <cell r="X303">
            <v>7.0000000000000007E-2</v>
          </cell>
        </row>
        <row r="304">
          <cell r="C304" t="str">
            <v>Company margin</v>
          </cell>
          <cell r="K304">
            <v>0.17124757801776683</v>
          </cell>
          <cell r="L304">
            <v>0.15905122402325125</v>
          </cell>
          <cell r="M304">
            <v>0.1750080723280594</v>
          </cell>
          <cell r="N304">
            <v>0.17108476041272755</v>
          </cell>
          <cell r="O304">
            <v>0.16924292087357598</v>
          </cell>
          <cell r="Q304">
            <v>0.1624733325582087</v>
          </cell>
          <cell r="R304">
            <v>0.16547473321176967</v>
          </cell>
          <cell r="S304">
            <v>0.18890889562091751</v>
          </cell>
          <cell r="T304">
            <v>0.14515931326564052</v>
          </cell>
          <cell r="U304">
            <v>0.16623262675239339</v>
          </cell>
          <cell r="W304">
            <v>0.17869269949066216</v>
          </cell>
          <cell r="X304">
            <v>0.13949104618284638</v>
          </cell>
          <cell r="Y304">
            <v>0.192</v>
          </cell>
          <cell r="Z304">
            <v>0.19236456561781001</v>
          </cell>
          <cell r="AA304">
            <v>0.17699999999999999</v>
          </cell>
          <cell r="AC304">
            <v>0.153</v>
          </cell>
          <cell r="AD304">
            <v>0.16</v>
          </cell>
          <cell r="AE304">
            <v>0.18</v>
          </cell>
          <cell r="AF304">
            <v>0.22414144484148921</v>
          </cell>
          <cell r="AG304">
            <v>0.18</v>
          </cell>
        </row>
        <row r="305">
          <cell r="D305" t="str">
            <v>bp change</v>
          </cell>
          <cell r="Q305">
            <v>-87.742454595581279</v>
          </cell>
          <cell r="R305">
            <v>64.235091885184175</v>
          </cell>
          <cell r="S305">
            <v>139.00823292858107</v>
          </cell>
          <cell r="T305">
            <v>-259.25447147087027</v>
          </cell>
          <cell r="U305">
            <v>-30.102941211825886</v>
          </cell>
          <cell r="W305">
            <v>162.1936693245346</v>
          </cell>
          <cell r="X305">
            <v>-259.83687028923288</v>
          </cell>
          <cell r="Y305">
            <v>30.911043790824987</v>
          </cell>
          <cell r="Z305">
            <v>472.05252352169492</v>
          </cell>
          <cell r="AA305">
            <v>107.67373247606599</v>
          </cell>
          <cell r="AC305">
            <v>-256.92699490662164</v>
          </cell>
          <cell r="AD305">
            <v>205.08953817153619</v>
          </cell>
          <cell r="AE305">
            <v>-120.00000000000011</v>
          </cell>
          <cell r="AF305">
            <v>317.76879223679197</v>
          </cell>
          <cell r="AG305">
            <v>30.000000000000028</v>
          </cell>
        </row>
        <row r="307">
          <cell r="A307" t="str">
            <v>Affiliate Operations</v>
          </cell>
        </row>
        <row r="308">
          <cell r="B308" t="str">
            <v>Average units</v>
          </cell>
          <cell r="K308">
            <v>2442</v>
          </cell>
          <cell r="L308">
            <v>2470</v>
          </cell>
          <cell r="M308">
            <v>2446.5</v>
          </cell>
          <cell r="N308">
            <v>2480.5</v>
          </cell>
          <cell r="O308">
            <v>2465</v>
          </cell>
          <cell r="Q308">
            <v>2566.5</v>
          </cell>
          <cell r="R308">
            <v>2631.5</v>
          </cell>
          <cell r="S308">
            <v>2718.5</v>
          </cell>
          <cell r="T308">
            <v>2835</v>
          </cell>
          <cell r="U308">
            <v>2696.2</v>
          </cell>
          <cell r="W308">
            <v>2892.5</v>
          </cell>
          <cell r="X308">
            <v>2899.5</v>
          </cell>
          <cell r="Y308">
            <v>2951.5</v>
          </cell>
          <cell r="Z308">
            <v>3050.5</v>
          </cell>
          <cell r="AA308">
            <v>2962.2</v>
          </cell>
          <cell r="AC308">
            <v>3153</v>
          </cell>
          <cell r="AD308">
            <v>3240.5</v>
          </cell>
          <cell r="AE308">
            <v>3350.5</v>
          </cell>
          <cell r="AF308">
            <v>3467</v>
          </cell>
          <cell r="AG308">
            <v>3307.6</v>
          </cell>
        </row>
        <row r="309">
          <cell r="C309" t="str">
            <v>% change</v>
          </cell>
          <cell r="Q309">
            <v>5.0982800982801058E-2</v>
          </cell>
          <cell r="R309">
            <v>6.5384615384615374E-2</v>
          </cell>
          <cell r="S309">
            <v>0.111179235642755</v>
          </cell>
          <cell r="T309">
            <v>0.14291473493247331</v>
          </cell>
          <cell r="U309">
            <v>9.3793103448275739E-2</v>
          </cell>
          <cell r="W309">
            <v>0.12702123514513919</v>
          </cell>
          <cell r="X309">
            <v>0.10184305529165871</v>
          </cell>
          <cell r="Y309">
            <v>8.5709030715467982E-2</v>
          </cell>
          <cell r="Z309">
            <v>7.6014109347442682E-2</v>
          </cell>
          <cell r="AA309">
            <v>9.8657369631333092E-2</v>
          </cell>
          <cell r="AC309">
            <v>9.0060501296456374E-2</v>
          </cell>
          <cell r="AD309">
            <v>0.1176064838765305</v>
          </cell>
          <cell r="AE309">
            <v>0.135185498898865</v>
          </cell>
          <cell r="AF309">
            <v>0.13653499426323545</v>
          </cell>
          <cell r="AG309">
            <v>0.11660252515022629</v>
          </cell>
        </row>
        <row r="310">
          <cell r="B310" t="str">
            <v>Average sales per unit ($ in 000s)</v>
          </cell>
          <cell r="K310">
            <v>251.90540540540539</v>
          </cell>
          <cell r="L310">
            <v>230.05303643724696</v>
          </cell>
          <cell r="M310">
            <v>259.55405681585944</v>
          </cell>
          <cell r="N310">
            <v>291.03930659141304</v>
          </cell>
          <cell r="O310">
            <v>1030.5501014198783</v>
          </cell>
          <cell r="Q310">
            <v>279.29982466393921</v>
          </cell>
          <cell r="R310">
            <v>259.33612008360251</v>
          </cell>
          <cell r="S310">
            <v>298.73680338421923</v>
          </cell>
          <cell r="T310">
            <v>291.88289241622579</v>
          </cell>
          <cell r="U310">
            <v>1127.0936874119132</v>
          </cell>
          <cell r="W310">
            <v>293.55229040622299</v>
          </cell>
          <cell r="X310">
            <v>286.22176237282287</v>
          </cell>
          <cell r="Y310">
            <v>307.69890748574579</v>
          </cell>
          <cell r="Z310">
            <v>301.07767298802457</v>
          </cell>
          <cell r="AA310">
            <v>1183.448371782509</v>
          </cell>
          <cell r="AC310">
            <v>296.48781331028522</v>
          </cell>
          <cell r="AD310">
            <v>289.08397999655108</v>
          </cell>
          <cell r="AE310">
            <v>310.77589656060326</v>
          </cell>
          <cell r="AF310">
            <v>300.16158606300843</v>
          </cell>
          <cell r="AG310">
            <v>1195.2828555003341</v>
          </cell>
        </row>
        <row r="311">
          <cell r="C311" t="str">
            <v>% change</v>
          </cell>
          <cell r="Q311">
            <v>0.10874883456528628</v>
          </cell>
          <cell r="R311">
            <v>0.12728840314326084</v>
          </cell>
          <cell r="S311">
            <v>0.1509617959705325</v>
          </cell>
          <cell r="T311">
            <v>2.898528843724435E-3</v>
          </cell>
          <cell r="U311">
            <v>9.368160350381638E-2</v>
          </cell>
          <cell r="W311">
            <v>5.1029268491065816E-2</v>
          </cell>
          <cell r="X311">
            <v>0.10367102847282972</v>
          </cell>
          <cell r="Y311">
            <v>0.03</v>
          </cell>
          <cell r="Z311">
            <v>3.1501608387130231E-2</v>
          </cell>
          <cell r="AA311">
            <v>0.05</v>
          </cell>
          <cell r="AC311">
            <v>0.01</v>
          </cell>
          <cell r="AD311">
            <v>0.01</v>
          </cell>
          <cell r="AE311">
            <v>0.01</v>
          </cell>
          <cell r="AF311">
            <v>-3.0426929899002308E-3</v>
          </cell>
          <cell r="AG311">
            <v>0.01</v>
          </cell>
        </row>
        <row r="312">
          <cell r="B312" t="str">
            <v>Systemwide sales</v>
          </cell>
          <cell r="K312">
            <v>615.15300000000002</v>
          </cell>
          <cell r="L312">
            <v>568.23099999999999</v>
          </cell>
          <cell r="M312">
            <v>634.99900000000002</v>
          </cell>
          <cell r="N312">
            <v>721.923</v>
          </cell>
          <cell r="O312">
            <v>2540.306</v>
          </cell>
          <cell r="Q312">
            <v>716.82299999999998</v>
          </cell>
          <cell r="R312">
            <v>682.44299999999998</v>
          </cell>
          <cell r="S312">
            <v>812.11599999999999</v>
          </cell>
          <cell r="T312">
            <v>827.48800000000006</v>
          </cell>
          <cell r="U312">
            <v>3038.87</v>
          </cell>
          <cell r="W312">
            <v>849.1</v>
          </cell>
          <cell r="X312">
            <v>829.9</v>
          </cell>
          <cell r="Y312">
            <v>908.17332544417866</v>
          </cell>
          <cell r="Z312">
            <v>918.43744144996901</v>
          </cell>
          <cell r="AA312">
            <v>3505.6107668941477</v>
          </cell>
          <cell r="AC312">
            <v>934.82607536732928</v>
          </cell>
          <cell r="AD312">
            <v>936.77663717882376</v>
          </cell>
          <cell r="AE312">
            <v>1041.2546414263013</v>
          </cell>
          <cell r="AF312">
            <v>1040.6602188804502</v>
          </cell>
          <cell r="AG312">
            <v>3953.5175728529048</v>
          </cell>
        </row>
        <row r="313">
          <cell r="C313" t="str">
            <v>% change</v>
          </cell>
          <cell r="Q313">
            <v>0.16527595573784071</v>
          </cell>
          <cell r="R313">
            <v>0.20099572181031999</v>
          </cell>
          <cell r="S313">
            <v>0.27892484870054912</v>
          </cell>
          <cell r="T313">
            <v>0.14622750625759262</v>
          </cell>
          <cell r="U313">
            <v>0.19626139528072595</v>
          </cell>
          <cell r="W313">
            <v>0.18453230434849344</v>
          </cell>
          <cell r="X313">
            <v>0.21607225804939012</v>
          </cell>
          <cell r="Y313">
            <v>0.11828030163693204</v>
          </cell>
          <cell r="Z313">
            <v>0.10991028443913264</v>
          </cell>
          <cell r="AA313">
            <v>0.15359023811289974</v>
          </cell>
          <cell r="AC313">
            <v>0.1009611063094209</v>
          </cell>
          <cell r="AD313">
            <v>0.1287825487152956</v>
          </cell>
          <cell r="AE313">
            <v>0.14653735388785383</v>
          </cell>
          <cell r="AF313">
            <v>0.13307686720341438</v>
          </cell>
          <cell r="AG313">
            <v>0.12776855040172852</v>
          </cell>
        </row>
        <row r="315">
          <cell r="E315" t="str">
            <v>1997A</v>
          </cell>
          <cell r="I315" t="str">
            <v>1997A</v>
          </cell>
          <cell r="K315" t="str">
            <v>1998A</v>
          </cell>
          <cell r="O315" t="str">
            <v>1998A</v>
          </cell>
          <cell r="Q315" t="str">
            <v>1999A</v>
          </cell>
          <cell r="U315" t="str">
            <v>1999A</v>
          </cell>
          <cell r="W315" t="str">
            <v>2000E</v>
          </cell>
          <cell r="AA315" t="str">
            <v>2000E</v>
          </cell>
          <cell r="AC315" t="str">
            <v>2001E</v>
          </cell>
          <cell r="AG315" t="str">
            <v>2001E</v>
          </cell>
        </row>
        <row r="316">
          <cell r="E316" t="str">
            <v>Q1</v>
          </cell>
          <cell r="F316" t="str">
            <v>Q2</v>
          </cell>
          <cell r="G316" t="str">
            <v>Q3</v>
          </cell>
          <cell r="H316" t="str">
            <v>Q4</v>
          </cell>
          <cell r="I316" t="str">
            <v>FY</v>
          </cell>
          <cell r="K316" t="str">
            <v>Q1</v>
          </cell>
          <cell r="L316" t="str">
            <v>Q2</v>
          </cell>
          <cell r="M316" t="str">
            <v>Q3</v>
          </cell>
          <cell r="N316" t="str">
            <v>Q4</v>
          </cell>
          <cell r="O316" t="str">
            <v>FY</v>
          </cell>
          <cell r="Q316" t="str">
            <v>Q1</v>
          </cell>
          <cell r="R316" t="str">
            <v>Q2</v>
          </cell>
          <cell r="S316" t="str">
            <v>Q3</v>
          </cell>
          <cell r="T316" t="str">
            <v>Q4</v>
          </cell>
          <cell r="U316" t="str">
            <v>FY</v>
          </cell>
          <cell r="W316" t="str">
            <v>Q1A</v>
          </cell>
          <cell r="X316" t="str">
            <v>Q2A</v>
          </cell>
          <cell r="Y316" t="str">
            <v>Q3E</v>
          </cell>
          <cell r="Z316" t="str">
            <v>Q4E</v>
          </cell>
          <cell r="AA316" t="str">
            <v>FY</v>
          </cell>
          <cell r="AC316" t="str">
            <v>Q1E</v>
          </cell>
          <cell r="AD316" t="str">
            <v>Q2E</v>
          </cell>
          <cell r="AE316" t="str">
            <v>Q3E</v>
          </cell>
          <cell r="AF316" t="str">
            <v>Q4E</v>
          </cell>
          <cell r="AG316" t="str">
            <v>FY</v>
          </cell>
        </row>
        <row r="317">
          <cell r="A317" t="str">
            <v>Asia/Pacific Summary</v>
          </cell>
        </row>
        <row r="318">
          <cell r="B318" t="str">
            <v>Systemwide sales</v>
          </cell>
          <cell r="E318">
            <v>1377.7</v>
          </cell>
          <cell r="F318">
            <v>1378.5</v>
          </cell>
          <cell r="G318">
            <v>1490.6</v>
          </cell>
          <cell r="H318">
            <v>1369.2</v>
          </cell>
          <cell r="I318">
            <v>5616</v>
          </cell>
          <cell r="K318">
            <v>1333.9480000000001</v>
          </cell>
          <cell r="L318">
            <v>1296.9279999999999</v>
          </cell>
          <cell r="M318">
            <v>1415.9770000000001</v>
          </cell>
          <cell r="N318">
            <v>1532.58</v>
          </cell>
          <cell r="O318">
            <v>5579.4330000000009</v>
          </cell>
          <cell r="Q318">
            <v>1511.3110000000001</v>
          </cell>
          <cell r="R318">
            <v>1502.3339999999998</v>
          </cell>
          <cell r="S318">
            <v>1725.098</v>
          </cell>
          <cell r="T318">
            <v>1696.912</v>
          </cell>
          <cell r="U318">
            <v>6435.6549999999997</v>
          </cell>
          <cell r="W318">
            <v>1785.6</v>
          </cell>
          <cell r="X318">
            <v>1696.3</v>
          </cell>
          <cell r="Y318">
            <v>1934.6986752377375</v>
          </cell>
          <cell r="Z318">
            <v>1922.725864859786</v>
          </cell>
          <cell r="AA318">
            <v>7339.3245400975229</v>
          </cell>
          <cell r="AC318">
            <v>1998.0564765321706</v>
          </cell>
          <cell r="AD318">
            <v>1898.6949360524677</v>
          </cell>
          <cell r="AE318">
            <v>2161.4967593315059</v>
          </cell>
          <cell r="AF318">
            <v>2143.3818389344233</v>
          </cell>
          <cell r="AG318">
            <v>8201.6300108505675</v>
          </cell>
        </row>
        <row r="319">
          <cell r="C319" t="str">
            <v>% change</v>
          </cell>
          <cell r="K319">
            <v>-3.1757276620454356E-2</v>
          </cell>
          <cell r="L319">
            <v>-5.9174464998186571E-2</v>
          </cell>
          <cell r="M319">
            <v>-5.0062390983496408E-2</v>
          </cell>
          <cell r="N319">
            <v>0.119325153374233</v>
          </cell>
          <cell r="O319">
            <v>-6.5112179487177846E-3</v>
          </cell>
          <cell r="Q319">
            <v>0.13296095499974525</v>
          </cell>
          <cell r="R319">
            <v>0.15837887685361096</v>
          </cell>
          <cell r="S319">
            <v>0.21830933694544452</v>
          </cell>
          <cell r="T319">
            <v>0.10722572394263286</v>
          </cell>
          <cell r="U319">
            <v>0.15346039642379417</v>
          </cell>
          <cell r="W319">
            <v>0.18149077191921426</v>
          </cell>
          <cell r="X319">
            <v>0.12910977186165007</v>
          </cell>
          <cell r="Y319">
            <v>0.12150073516851645</v>
          </cell>
          <cell r="Z319">
            <v>0.13307340914542776</v>
          </cell>
          <cell r="AA319">
            <v>0.14041609441424741</v>
          </cell>
          <cell r="AC319">
            <v>0.11898324178548991</v>
          </cell>
          <cell r="AD319">
            <v>0.11931553148173535</v>
          </cell>
          <cell r="AE319">
            <v>0.11722656711174895</v>
          </cell>
          <cell r="AF319">
            <v>0.11476205636352033</v>
          </cell>
          <cell r="AG319">
            <v>0.11749112142976403</v>
          </cell>
        </row>
        <row r="320">
          <cell r="C320" t="str">
            <v>Constant currency % change</v>
          </cell>
          <cell r="K320">
            <v>0.1</v>
          </cell>
          <cell r="L320">
            <v>0.11</v>
          </cell>
          <cell r="M320">
            <v>0.14000000000000001</v>
          </cell>
          <cell r="N320">
            <v>0.13</v>
          </cell>
          <cell r="O320">
            <v>0.12</v>
          </cell>
          <cell r="Q320">
            <v>0.08</v>
          </cell>
          <cell r="R320">
            <v>0.08</v>
          </cell>
          <cell r="S320">
            <v>0.06</v>
          </cell>
          <cell r="T320">
            <v>0.02</v>
          </cell>
          <cell r="U320">
            <v>0.06</v>
          </cell>
          <cell r="W320">
            <v>0.12</v>
          </cell>
        </row>
        <row r="321">
          <cell r="B321" t="str">
            <v>Average sales per unit ($ in 000s)</v>
          </cell>
          <cell r="K321">
            <v>296.33411085193831</v>
          </cell>
          <cell r="L321">
            <v>279.78168482364356</v>
          </cell>
          <cell r="M321">
            <v>295.30281543274248</v>
          </cell>
          <cell r="N321">
            <v>308.95675839129115</v>
          </cell>
          <cell r="O321">
            <v>1179.6839056156969</v>
          </cell>
          <cell r="Q321">
            <v>296.80106048703851</v>
          </cell>
          <cell r="R321">
            <v>289.1884504331087</v>
          </cell>
          <cell r="S321">
            <v>323.65816135084424</v>
          </cell>
          <cell r="T321">
            <v>307.02225438755204</v>
          </cell>
          <cell r="U321">
            <v>1214.3203517113855</v>
          </cell>
          <cell r="W321">
            <v>314.36619718309856</v>
          </cell>
          <cell r="X321">
            <v>294.08807212205267</v>
          </cell>
          <cell r="Y321">
            <v>327.72061916451895</v>
          </cell>
          <cell r="Z321">
            <v>315.71853281769887</v>
          </cell>
          <cell r="AA321">
            <v>1249.4168635895139</v>
          </cell>
          <cell r="AC321">
            <v>319.99623262847058</v>
          </cell>
          <cell r="AD321">
            <v>298.9364616314993</v>
          </cell>
          <cell r="AE321">
            <v>332.97338971447368</v>
          </cell>
          <cell r="AF321">
            <v>320.48173429043408</v>
          </cell>
          <cell r="AG321">
            <v>1270.2707324056882</v>
          </cell>
        </row>
        <row r="322">
          <cell r="C322" t="str">
            <v>% change</v>
          </cell>
          <cell r="Q322">
            <v>1.5757539142482457E-3</v>
          </cell>
          <cell r="R322">
            <v>3.362180628583511E-2</v>
          </cell>
          <cell r="S322">
            <v>9.6021251529719631E-2</v>
          </cell>
          <cell r="T322">
            <v>-6.2614069807435113E-3</v>
          </cell>
          <cell r="U322">
            <v>2.9360785487372754E-2</v>
          </cell>
          <cell r="W322">
            <v>5.918151595292942E-2</v>
          </cell>
          <cell r="X322">
            <v>1.6942660336559001E-2</v>
          </cell>
          <cell r="Y322">
            <v>1.2551692800574887E-2</v>
          </cell>
          <cell r="Z322">
            <v>2.8324586592246126E-2</v>
          </cell>
          <cell r="AA322">
            <v>2.8902185348920195E-2</v>
          </cell>
          <cell r="AC322">
            <v>1.7909162931066813E-2</v>
          </cell>
          <cell r="AD322">
            <v>1.6486182096615121E-2</v>
          </cell>
          <cell r="AE322">
            <v>1.6028196710191622E-2</v>
          </cell>
          <cell r="AF322">
            <v>1.5086860534365698E-2</v>
          </cell>
          <cell r="AG322">
            <v>1.669088150152076E-2</v>
          </cell>
        </row>
        <row r="324">
          <cell r="C324" t="str">
            <v>Company unit sales</v>
          </cell>
          <cell r="K324">
            <v>325.66300000000001</v>
          </cell>
          <cell r="L324">
            <v>348.19600000000003</v>
          </cell>
          <cell r="M324">
            <v>384.02800000000002</v>
          </cell>
          <cell r="N324">
            <v>370.22</v>
          </cell>
          <cell r="O324">
            <v>1428.1070000000002</v>
          </cell>
          <cell r="Q324">
            <v>369.83300000000003</v>
          </cell>
          <cell r="R324">
            <v>393.75799999999998</v>
          </cell>
          <cell r="S324">
            <v>445.96100000000001</v>
          </cell>
          <cell r="T324">
            <v>399.74700000000001</v>
          </cell>
          <cell r="U324">
            <v>1609.2990000000002</v>
          </cell>
          <cell r="W324">
            <v>471.2</v>
          </cell>
          <cell r="X324">
            <v>424.4</v>
          </cell>
          <cell r="Y324">
            <v>515.84746451774527</v>
          </cell>
          <cell r="Z324">
            <v>480.5529955025321</v>
          </cell>
          <cell r="AA324">
            <v>1892.0004600202774</v>
          </cell>
          <cell r="AC324">
            <v>530.64157759626607</v>
          </cell>
          <cell r="AD324">
            <v>463.36647861965486</v>
          </cell>
          <cell r="AE324">
            <v>555.97188843306901</v>
          </cell>
          <cell r="AF324">
            <v>534.52378489693808</v>
          </cell>
          <cell r="AG324">
            <v>2084.5037295459279</v>
          </cell>
        </row>
        <row r="325">
          <cell r="D325" t="str">
            <v>% change</v>
          </cell>
          <cell r="Q325">
            <v>0.13563100505737524</v>
          </cell>
          <cell r="R325">
            <v>0.13085158933474239</v>
          </cell>
          <cell r="S325">
            <v>0.16127209474309168</v>
          </cell>
          <cell r="T325">
            <v>7.975528064394144E-2</v>
          </cell>
          <cell r="U325">
            <v>0.12687564727292844</v>
          </cell>
          <cell r="W325">
            <v>0.27408857511363216</v>
          </cell>
          <cell r="X325">
            <v>7.7819371288964323E-2</v>
          </cell>
          <cell r="Y325">
            <v>0.15670981210855928</v>
          </cell>
          <cell r="Z325">
            <v>0.20214284410522687</v>
          </cell>
          <cell r="AA325">
            <v>0.17566745522135863</v>
          </cell>
          <cell r="AC325">
            <v>0.12614935822637108</v>
          </cell>
          <cell r="AD325">
            <v>9.1815453863465679E-2</v>
          </cell>
          <cell r="AE325">
            <v>7.7783505154639387E-2</v>
          </cell>
          <cell r="AF325">
            <v>0.11230975542659283</v>
          </cell>
          <cell r="AG325">
            <v>0.10174588938714502</v>
          </cell>
        </row>
        <row r="326">
          <cell r="C326" t="str">
            <v>Franchise revenues</v>
          </cell>
          <cell r="K326">
            <v>50.661000000000001</v>
          </cell>
          <cell r="L326">
            <v>50.372</v>
          </cell>
          <cell r="M326">
            <v>50.164000000000001</v>
          </cell>
          <cell r="N326">
            <v>53.836999999999996</v>
          </cell>
          <cell r="O326">
            <v>205.03399999999999</v>
          </cell>
          <cell r="Q326">
            <v>51.738999999999997</v>
          </cell>
          <cell r="R326">
            <v>54.987000000000002</v>
          </cell>
          <cell r="S326">
            <v>57.952000000000005</v>
          </cell>
          <cell r="T326">
            <v>58.302</v>
          </cell>
          <cell r="U326">
            <v>222.98</v>
          </cell>
          <cell r="W326">
            <v>55.380894800483674</v>
          </cell>
          <cell r="X326">
            <v>52.131546894031665</v>
          </cell>
          <cell r="Y326">
            <v>59.749312577270167</v>
          </cell>
          <cell r="Z326">
            <v>61.860416683820084</v>
          </cell>
          <cell r="AA326">
            <v>229.12217095560558</v>
          </cell>
          <cell r="AC326">
            <v>65.614943063648468</v>
          </cell>
          <cell r="AD326">
            <v>64.462750358840765</v>
          </cell>
          <cell r="AE326">
            <v>70.646632729911403</v>
          </cell>
          <cell r="AF326">
            <v>71.890371112517926</v>
          </cell>
          <cell r="AG326">
            <v>272.61469726491856</v>
          </cell>
        </row>
        <row r="327">
          <cell r="D327" t="str">
            <v>% change</v>
          </cell>
          <cell r="Q327">
            <v>2.1278695643591528E-2</v>
          </cell>
          <cell r="R327">
            <v>9.1618359406019367E-2</v>
          </cell>
          <cell r="S327">
            <v>0.15525077744996429</v>
          </cell>
          <cell r="T327">
            <v>8.293552761112255E-2</v>
          </cell>
          <cell r="U327">
            <v>8.7526946750295043E-2</v>
          </cell>
          <cell r="W327">
            <v>7.038974082382099E-2</v>
          </cell>
          <cell r="X327">
            <v>-5.1929603469335284E-2</v>
          </cell>
          <cell r="Y327">
            <v>3.1013814489062597E-2</v>
          </cell>
          <cell r="Z327">
            <v>6.1034212957018275E-2</v>
          </cell>
          <cell r="AA327">
            <v>2.7545837992670075E-2</v>
          </cell>
          <cell r="AC327">
            <v>0.184793840909111</v>
          </cell>
          <cell r="AD327">
            <v>0.23654014122916522</v>
          </cell>
          <cell r="AE327">
            <v>0.18238402556595767</v>
          </cell>
          <cell r="AF327">
            <v>0.16213848800862074</v>
          </cell>
          <cell r="AG327">
            <v>0.1898224258609178</v>
          </cell>
        </row>
        <row r="328">
          <cell r="B328" t="str">
            <v>Revenues</v>
          </cell>
          <cell r="E328">
            <v>351.8</v>
          </cell>
          <cell r="F328">
            <v>359.4</v>
          </cell>
          <cell r="G328">
            <v>428.6</v>
          </cell>
          <cell r="H328">
            <v>383</v>
          </cell>
          <cell r="I328">
            <v>1522.8</v>
          </cell>
          <cell r="K328">
            <v>376.32400000000001</v>
          </cell>
          <cell r="L328">
            <v>398.56800000000004</v>
          </cell>
          <cell r="M328">
            <v>434.19200000000001</v>
          </cell>
          <cell r="N328">
            <v>424.05700000000002</v>
          </cell>
          <cell r="O328">
            <v>1633.1410000000001</v>
          </cell>
          <cell r="Q328">
            <v>421.572</v>
          </cell>
          <cell r="R328">
            <v>448.745</v>
          </cell>
          <cell r="S328">
            <v>503.91300000000001</v>
          </cell>
          <cell r="T328">
            <v>458.04900000000004</v>
          </cell>
          <cell r="U328">
            <v>1832.279</v>
          </cell>
          <cell r="W328">
            <v>526.58089480048363</v>
          </cell>
          <cell r="X328">
            <v>476.5</v>
          </cell>
          <cell r="Y328">
            <v>575.59677709501545</v>
          </cell>
          <cell r="Z328">
            <v>542.41341218635216</v>
          </cell>
          <cell r="AA328">
            <v>2121.0910840818515</v>
          </cell>
          <cell r="AC328">
            <v>596.25652065991449</v>
          </cell>
          <cell r="AD328">
            <v>527.82922897849562</v>
          </cell>
          <cell r="AE328">
            <v>626.61852116298041</v>
          </cell>
          <cell r="AF328">
            <v>606.41415600945606</v>
          </cell>
          <cell r="AG328">
            <v>2357.1184268108464</v>
          </cell>
        </row>
        <row r="329">
          <cell r="C329" t="str">
            <v>% change</v>
          </cell>
          <cell r="Q329">
            <v>0.12023681721070134</v>
          </cell>
          <cell r="R329">
            <v>0.12589319764757834</v>
          </cell>
          <cell r="S329">
            <v>0.16057642701846198</v>
          </cell>
          <cell r="T329">
            <v>8.0159035224038222E-2</v>
          </cell>
          <cell r="U329">
            <v>0.12193558302681762</v>
          </cell>
          <cell r="W329">
            <v>0.24908887402503876</v>
          </cell>
          <cell r="X329">
            <v>6.1850271312215099E-2</v>
          </cell>
          <cell r="Y329">
            <v>0.14225427225536036</v>
          </cell>
          <cell r="Z329">
            <v>0.18418206826420791</v>
          </cell>
          <cell r="AA329">
            <v>0.15762451246881692</v>
          </cell>
          <cell r="AC329">
            <v>0.13231704102335562</v>
          </cell>
          <cell r="AD329">
            <v>0.1077213619695605</v>
          </cell>
          <cell r="AE329">
            <v>8.8641469338079037E-2</v>
          </cell>
          <cell r="AF329">
            <v>0.11799255399148523</v>
          </cell>
          <cell r="AG329">
            <v>0.11127638247141247</v>
          </cell>
        </row>
        <row r="330">
          <cell r="C330" t="str">
            <v>Constant currency % change</v>
          </cell>
          <cell r="Q330">
            <v>0.11</v>
          </cell>
          <cell r="R330">
            <v>0.09</v>
          </cell>
          <cell r="S330">
            <v>0.1</v>
          </cell>
          <cell r="T330">
            <v>0.06</v>
          </cell>
          <cell r="U330">
            <v>0.09</v>
          </cell>
          <cell r="W330">
            <v>0.23</v>
          </cell>
          <cell r="X330">
            <v>7.0000000000000007E-2</v>
          </cell>
        </row>
        <row r="332">
          <cell r="C332" t="str">
            <v>Company margin dollars</v>
          </cell>
          <cell r="K332">
            <v>55.768999999999998</v>
          </cell>
          <cell r="L332">
            <v>55.381</v>
          </cell>
          <cell r="M332">
            <v>67.207999999999998</v>
          </cell>
          <cell r="N332">
            <v>63.338999999999999</v>
          </cell>
          <cell r="O332">
            <v>241.697</v>
          </cell>
          <cell r="Q332">
            <v>60.088000000000001</v>
          </cell>
          <cell r="R332">
            <v>65.156999999999996</v>
          </cell>
          <cell r="S332">
            <v>84.245999999999995</v>
          </cell>
          <cell r="T332">
            <v>58.027000000000001</v>
          </cell>
          <cell r="U332">
            <v>267.51799999999997</v>
          </cell>
          <cell r="W332">
            <v>84.2</v>
          </cell>
          <cell r="X332">
            <v>59.2</v>
          </cell>
          <cell r="Y332">
            <v>99.042713187407088</v>
          </cell>
          <cell r="Z332">
            <v>92.441368236182001</v>
          </cell>
          <cell r="AA332">
            <v>334.88408142358907</v>
          </cell>
          <cell r="AC332">
            <v>81.188161372228706</v>
          </cell>
          <cell r="AD332">
            <v>74.138636579144773</v>
          </cell>
          <cell r="AE332">
            <v>100.07493991795242</v>
          </cell>
          <cell r="AF332">
            <v>119.80893344894109</v>
          </cell>
          <cell r="AG332">
            <v>375.21067131826698</v>
          </cell>
        </row>
        <row r="333">
          <cell r="D333" t="str">
            <v>% change</v>
          </cell>
          <cell r="Q333">
            <v>7.7444458390862447E-2</v>
          </cell>
          <cell r="R333">
            <v>0.17652263411639368</v>
          </cell>
          <cell r="S333">
            <v>0.25351148672777035</v>
          </cell>
          <cell r="T333">
            <v>-8.3866180394385759E-2</v>
          </cell>
          <cell r="U333">
            <v>0.10683210796989617</v>
          </cell>
          <cell r="W333">
            <v>0.40127812541605645</v>
          </cell>
          <cell r="X333">
            <v>-9.1425326519023242E-2</v>
          </cell>
          <cell r="Y333">
            <v>0.17563698202178246</v>
          </cell>
          <cell r="Z333">
            <v>0.59307508980615919</v>
          </cell>
          <cell r="AA333">
            <v>0.25181887358454058</v>
          </cell>
          <cell r="AC333">
            <v>-3.5770054961654307E-2</v>
          </cell>
          <cell r="AD333">
            <v>0.25234183410717526</v>
          </cell>
          <cell r="AE333">
            <v>1.0422036082474495E-2</v>
          </cell>
          <cell r="AF333">
            <v>0.29605322524907507</v>
          </cell>
          <cell r="AG333">
            <v>0.12041954852929981</v>
          </cell>
        </row>
        <row r="334">
          <cell r="C334" t="str">
            <v>Franchise margin dollars</v>
          </cell>
          <cell r="K334">
            <v>43.445999999999998</v>
          </cell>
          <cell r="L334">
            <v>42.008000000000003</v>
          </cell>
          <cell r="M334">
            <v>42.213999999999999</v>
          </cell>
          <cell r="N334">
            <v>45.292999999999999</v>
          </cell>
          <cell r="O334">
            <v>172.96100000000001</v>
          </cell>
          <cell r="Q334">
            <v>43.101999999999997</v>
          </cell>
          <cell r="R334">
            <v>45.899000000000001</v>
          </cell>
          <cell r="S334">
            <v>48.734000000000002</v>
          </cell>
          <cell r="T334">
            <v>48.826000000000001</v>
          </cell>
          <cell r="U334">
            <v>186.56100000000001</v>
          </cell>
          <cell r="W334">
            <v>45.8</v>
          </cell>
          <cell r="X334">
            <v>42.8</v>
          </cell>
          <cell r="Y334">
            <v>50.0699239397524</v>
          </cell>
          <cell r="Z334">
            <v>51.501477953400212</v>
          </cell>
          <cell r="AA334">
            <v>190.17140189315262</v>
          </cell>
          <cell r="AC334">
            <v>54.657247572019173</v>
          </cell>
          <cell r="AD334">
            <v>53.890859299990879</v>
          </cell>
          <cell r="AE334">
            <v>59.696404656775137</v>
          </cell>
          <cell r="AF334">
            <v>60.206604779216569</v>
          </cell>
          <cell r="AG334">
            <v>228.45111630800176</v>
          </cell>
        </row>
        <row r="335">
          <cell r="D335" t="str">
            <v>% change</v>
          </cell>
          <cell r="Q335">
            <v>-7.9178750632969974E-3</v>
          </cell>
          <cell r="R335">
            <v>9.2625214244905774E-2</v>
          </cell>
          <cell r="S335">
            <v>0.15445112995688648</v>
          </cell>
          <cell r="T335">
            <v>7.8003223456163173E-2</v>
          </cell>
          <cell r="U335">
            <v>7.8630442700955649E-2</v>
          </cell>
          <cell r="W335">
            <v>6.2595703215628129E-2</v>
          </cell>
          <cell r="X335">
            <v>-6.7517810845552306E-2</v>
          </cell>
          <cell r="Y335">
            <v>2.7412564939311324E-2</v>
          </cell>
          <cell r="Z335">
            <v>5.4796173215094557E-2</v>
          </cell>
          <cell r="AA335">
            <v>1.9352393550380986E-2</v>
          </cell>
          <cell r="AC335">
            <v>0.19338968497858455</v>
          </cell>
          <cell r="AD335">
            <v>0.25913222663530089</v>
          </cell>
          <cell r="AE335">
            <v>0.19226074176996932</v>
          </cell>
          <cell r="AF335">
            <v>0.16902673810046709</v>
          </cell>
          <cell r="AG335">
            <v>0.20129059382102321</v>
          </cell>
        </row>
        <row r="336">
          <cell r="B336" t="str">
            <v>Franchise + company margin dollars</v>
          </cell>
          <cell r="K336">
            <v>99.215000000000003</v>
          </cell>
          <cell r="L336">
            <v>97.38900000000001</v>
          </cell>
          <cell r="M336">
            <v>109.422</v>
          </cell>
          <cell r="N336">
            <v>108.63200000000001</v>
          </cell>
          <cell r="O336">
            <v>414.65800000000002</v>
          </cell>
          <cell r="Q336">
            <v>103.19</v>
          </cell>
          <cell r="R336">
            <v>111.056</v>
          </cell>
          <cell r="S336">
            <v>132.97999999999999</v>
          </cell>
          <cell r="T336">
            <v>106.85300000000001</v>
          </cell>
          <cell r="U336">
            <v>454.07899999999995</v>
          </cell>
          <cell r="W336">
            <v>130</v>
          </cell>
          <cell r="X336">
            <v>102</v>
          </cell>
          <cell r="Y336">
            <v>149.11263712715947</v>
          </cell>
          <cell r="Z336">
            <v>143.94284618958221</v>
          </cell>
          <cell r="AA336">
            <v>525.05548331674163</v>
          </cell>
          <cell r="AC336">
            <v>135.84540894424788</v>
          </cell>
          <cell r="AD336">
            <v>128.02949587913565</v>
          </cell>
          <cell r="AE336">
            <v>159.77134457472755</v>
          </cell>
          <cell r="AF336">
            <v>180.01553822815765</v>
          </cell>
          <cell r="AG336">
            <v>603.66178762626873</v>
          </cell>
        </row>
        <row r="337">
          <cell r="C337" t="str">
            <v>% change</v>
          </cell>
          <cell r="Q337">
            <v>4.0064506375043996E-2</v>
          </cell>
          <cell r="R337">
            <v>0.14033412397704037</v>
          </cell>
          <cell r="S337">
            <v>0.21529491327155403</v>
          </cell>
          <cell r="T337">
            <v>-1.6376390013992159E-2</v>
          </cell>
          <cell r="U337">
            <v>9.5068707223784354E-2</v>
          </cell>
          <cell r="W337">
            <v>0.2598119972865589</v>
          </cell>
          <cell r="X337">
            <v>-8.1544446045238361E-2</v>
          </cell>
          <cell r="Y337">
            <v>0.12131626656008043</v>
          </cell>
          <cell r="Z337">
            <v>0.3471109485890167</v>
          </cell>
          <cell r="AA337">
            <v>0.15630866725116488</v>
          </cell>
          <cell r="AC337">
            <v>4.4964684186522108E-2</v>
          </cell>
          <cell r="AD337">
            <v>0.25519113606995747</v>
          </cell>
          <cell r="AE337">
            <v>7.1480913039440042E-2</v>
          </cell>
          <cell r="AF337">
            <v>0.25060427102480198</v>
          </cell>
          <cell r="AG337">
            <v>0.14971047214472688</v>
          </cell>
        </row>
        <row r="338">
          <cell r="B338" t="str">
            <v>S,G &amp; A and other</v>
          </cell>
          <cell r="K338">
            <v>-19.415000000000006</v>
          </cell>
          <cell r="L338">
            <v>-21.38900000000001</v>
          </cell>
          <cell r="M338">
            <v>-10.521999999999991</v>
          </cell>
          <cell r="N338">
            <v>-19.432000000000002</v>
          </cell>
          <cell r="O338">
            <v>-70.758000000000038</v>
          </cell>
          <cell r="Q338">
            <v>-11.89</v>
          </cell>
          <cell r="R338">
            <v>-17.155999999999992</v>
          </cell>
          <cell r="S338">
            <v>-13.179999999999993</v>
          </cell>
          <cell r="T338">
            <v>-7.5530000000000115</v>
          </cell>
          <cell r="U338">
            <v>-49.77899999999994</v>
          </cell>
          <cell r="W338">
            <v>-16.599999999999994</v>
          </cell>
          <cell r="X338">
            <v>0.5</v>
          </cell>
          <cell r="Y338">
            <v>-12.125599999999993</v>
          </cell>
          <cell r="Z338">
            <v>-19.064449999999951</v>
          </cell>
          <cell r="AA338">
            <v>-47.290049999999937</v>
          </cell>
          <cell r="AC338">
            <v>-13.943999999999996</v>
          </cell>
          <cell r="AD338">
            <v>0.45</v>
          </cell>
          <cell r="AE338">
            <v>-12.404488799999992</v>
          </cell>
          <cell r="AF338">
            <v>-26.120566199999953</v>
          </cell>
          <cell r="AG338">
            <v>-52.019054999999938</v>
          </cell>
        </row>
        <row r="339">
          <cell r="C339" t="str">
            <v>% change</v>
          </cell>
          <cell r="Q339">
            <v>-0.38758691733196005</v>
          </cell>
          <cell r="R339">
            <v>-0.19790546542615439</v>
          </cell>
          <cell r="S339">
            <v>0.25261357156434161</v>
          </cell>
          <cell r="T339">
            <v>-0.61131123919308306</v>
          </cell>
          <cell r="U339">
            <v>-0.29648944288985113</v>
          </cell>
          <cell r="W339">
            <v>0.39613120269133661</v>
          </cell>
          <cell r="X339">
            <v>-1.0291443226859407</v>
          </cell>
          <cell r="Y339">
            <v>-0.08</v>
          </cell>
          <cell r="Z339">
            <v>1.5240897656560204</v>
          </cell>
          <cell r="AA339">
            <v>-0.05</v>
          </cell>
          <cell r="AC339">
            <v>-0.16</v>
          </cell>
          <cell r="AD339">
            <v>-0.1</v>
          </cell>
          <cell r="AE339">
            <v>2.3E-2</v>
          </cell>
          <cell r="AF339">
            <v>0.37011905405086543</v>
          </cell>
          <cell r="AG339">
            <v>0.1</v>
          </cell>
        </row>
        <row r="340">
          <cell r="C340" t="str">
            <v>% of revenues</v>
          </cell>
          <cell r="K340">
            <v>-5.1591182066517166E-2</v>
          </cell>
          <cell r="L340">
            <v>-5.3664619337227291E-2</v>
          </cell>
          <cell r="M340">
            <v>-2.4233518811954138E-2</v>
          </cell>
          <cell r="N340">
            <v>-4.5824028373544129E-2</v>
          </cell>
          <cell r="O340">
            <v>-4.3326326385780552E-2</v>
          </cell>
          <cell r="Q340">
            <v>-2.8203960414828311E-2</v>
          </cell>
          <cell r="R340">
            <v>-3.823106664141103E-2</v>
          </cell>
          <cell r="S340">
            <v>-2.6155308555246625E-2</v>
          </cell>
          <cell r="T340">
            <v>-1.6489502214828568E-2</v>
          </cell>
          <cell r="U340">
            <v>-2.7167805776303684E-2</v>
          </cell>
          <cell r="W340">
            <v>-3.1524121296291188E-2</v>
          </cell>
          <cell r="X340">
            <v>1.0493179433368311E-3</v>
          </cell>
          <cell r="Y340">
            <v>-2.1066136021811645E-2</v>
          </cell>
          <cell r="Z340">
            <v>-3.5147453163363422E-2</v>
          </cell>
          <cell r="AA340">
            <v>-2.2295152883766989E-2</v>
          </cell>
          <cell r="AC340">
            <v>-2.3385907770983025E-2</v>
          </cell>
          <cell r="AD340">
            <v>8.5254846699354264E-4</v>
          </cell>
          <cell r="AE340">
            <v>-1.9795917900699341E-2</v>
          </cell>
          <cell r="AF340">
            <v>-4.3073806805381774E-2</v>
          </cell>
          <cell r="AG340">
            <v>-2.2068918730732214E-2</v>
          </cell>
        </row>
        <row r="341">
          <cell r="C341" t="str">
            <v>% of Systemwide sales</v>
          </cell>
          <cell r="K341">
            <v>-1.4554540356895474E-2</v>
          </cell>
          <cell r="L341">
            <v>-1.649204890325447E-2</v>
          </cell>
          <cell r="M341">
            <v>-7.4309116602882608E-3</v>
          </cell>
          <cell r="N341">
            <v>-1.2679272860144334E-2</v>
          </cell>
          <cell r="O341">
            <v>-1.2681933809403219E-2</v>
          </cell>
          <cell r="Q341">
            <v>-7.8673416656134965E-3</v>
          </cell>
          <cell r="R341">
            <v>-1.1419564490985357E-2</v>
          </cell>
          <cell r="S341">
            <v>-7.640145661289963E-3</v>
          </cell>
          <cell r="T341">
            <v>-4.451026334895393E-3</v>
          </cell>
          <cell r="U341">
            <v>-7.7348770249492773E-3</v>
          </cell>
          <cell r="W341">
            <v>-9.2965949820788506E-3</v>
          </cell>
          <cell r="X341">
            <v>2.9475918174851149E-4</v>
          </cell>
          <cell r="Y341">
            <v>-6.2674359346992312E-3</v>
          </cell>
          <cell r="Z341">
            <v>-9.9153240451104133E-3</v>
          </cell>
          <cell r="AA341">
            <v>-6.4433790523414514E-3</v>
          </cell>
          <cell r="AC341">
            <v>-6.9787817130180525E-3</v>
          </cell>
          <cell r="AD341">
            <v>2.3700489818316179E-4</v>
          </cell>
          <cell r="AE341">
            <v>-5.7388421918506015E-3</v>
          </cell>
          <cell r="AF341">
            <v>-1.2186613568110535E-2</v>
          </cell>
          <cell r="AG341">
            <v>-6.342526416234325E-3</v>
          </cell>
        </row>
        <row r="343">
          <cell r="B343" t="str">
            <v>Operating profits</v>
          </cell>
          <cell r="E343">
            <v>93.3</v>
          </cell>
          <cell r="F343">
            <v>84.9</v>
          </cell>
          <cell r="G343">
            <v>103.7</v>
          </cell>
          <cell r="H343">
            <v>80.3</v>
          </cell>
          <cell r="I343">
            <v>362.2</v>
          </cell>
          <cell r="K343">
            <v>79.8</v>
          </cell>
          <cell r="L343">
            <v>76</v>
          </cell>
          <cell r="M343">
            <v>98.9</v>
          </cell>
          <cell r="N343">
            <v>89.2</v>
          </cell>
          <cell r="O343">
            <v>343.9</v>
          </cell>
          <cell r="Q343">
            <v>91.3</v>
          </cell>
          <cell r="R343">
            <v>93.9</v>
          </cell>
          <cell r="S343">
            <v>119.8</v>
          </cell>
          <cell r="T343">
            <v>99.3</v>
          </cell>
          <cell r="U343">
            <v>404.3</v>
          </cell>
          <cell r="W343">
            <v>113.4</v>
          </cell>
          <cell r="X343">
            <v>102.5</v>
          </cell>
          <cell r="Y343">
            <v>136.98703712715948</v>
          </cell>
          <cell r="Z343">
            <v>124.87839618958226</v>
          </cell>
          <cell r="AA343">
            <v>477.76543331674168</v>
          </cell>
          <cell r="AC343">
            <v>121.90140894424789</v>
          </cell>
          <cell r="AD343">
            <v>128.47949587913564</v>
          </cell>
          <cell r="AE343">
            <v>147.36685577472755</v>
          </cell>
          <cell r="AF343">
            <v>153.8949720281577</v>
          </cell>
          <cell r="AG343">
            <v>551.64273262626875</v>
          </cell>
        </row>
        <row r="344">
          <cell r="C344" t="str">
            <v>% change</v>
          </cell>
          <cell r="K344">
            <v>-0.14469453376205788</v>
          </cell>
          <cell r="L344">
            <v>-0.10482921083627805</v>
          </cell>
          <cell r="M344">
            <v>-4.6287367405978719E-2</v>
          </cell>
          <cell r="N344">
            <v>0.11083437110834371</v>
          </cell>
          <cell r="O344">
            <v>-5.0524572059635564E-2</v>
          </cell>
          <cell r="Q344">
            <v>0.14411027568922297</v>
          </cell>
          <cell r="R344">
            <v>0.23552631578947381</v>
          </cell>
          <cell r="S344">
            <v>0.21132457027300289</v>
          </cell>
          <cell r="T344">
            <v>0.11322869955156944</v>
          </cell>
          <cell r="U344">
            <v>0.17563245129398086</v>
          </cell>
          <cell r="W344">
            <v>0.24205914567360365</v>
          </cell>
          <cell r="X344">
            <v>9.1586794462193755E-2</v>
          </cell>
          <cell r="Y344">
            <v>0.1434644167542527</v>
          </cell>
          <cell r="Z344">
            <v>0.25758707139559189</v>
          </cell>
          <cell r="AA344">
            <v>0.181710198656299</v>
          </cell>
          <cell r="AC344">
            <v>7.4968332841692131E-2</v>
          </cell>
          <cell r="AD344">
            <v>0.25345849638181117</v>
          </cell>
          <cell r="AE344">
            <v>7.5772269152247773E-2</v>
          </cell>
          <cell r="AF344">
            <v>0.23235865228861807</v>
          </cell>
          <cell r="AG344">
            <v>0.15463090076788588</v>
          </cell>
        </row>
        <row r="345">
          <cell r="C345" t="str">
            <v>Constant currency % change</v>
          </cell>
          <cell r="K345">
            <v>-0.05</v>
          </cell>
          <cell r="L345">
            <v>0.02</v>
          </cell>
          <cell r="M345">
            <v>0.13</v>
          </cell>
          <cell r="N345">
            <v>0.14000000000000001</v>
          </cell>
          <cell r="O345">
            <v>0.08</v>
          </cell>
          <cell r="Q345">
            <v>0.11</v>
          </cell>
          <cell r="R345">
            <v>0.16</v>
          </cell>
          <cell r="S345">
            <v>0.09</v>
          </cell>
          <cell r="T345">
            <v>0.05</v>
          </cell>
          <cell r="U345">
            <v>0.1</v>
          </cell>
          <cell r="W345">
            <v>0.2</v>
          </cell>
          <cell r="X345">
            <v>0.13</v>
          </cell>
        </row>
        <row r="346">
          <cell r="C346" t="str">
            <v>% of revenues</v>
          </cell>
          <cell r="E346">
            <v>0.2652075042637862</v>
          </cell>
          <cell r="F346">
            <v>0.23622704507512524</v>
          </cell>
          <cell r="G346">
            <v>0.24195053663089128</v>
          </cell>
          <cell r="H346">
            <v>0.20966057441253264</v>
          </cell>
          <cell r="I346">
            <v>0.23785132650380877</v>
          </cell>
          <cell r="K346">
            <v>0.21205131748174444</v>
          </cell>
          <cell r="L346">
            <v>0.1906826438650368</v>
          </cell>
          <cell r="M346">
            <v>0.22777941555809411</v>
          </cell>
          <cell r="N346">
            <v>0.21034908043022518</v>
          </cell>
          <cell r="O346">
            <v>0.21057581678495607</v>
          </cell>
          <cell r="Q346">
            <v>0.21657036046037212</v>
          </cell>
          <cell r="R346">
            <v>0.20925024234253309</v>
          </cell>
          <cell r="S346">
            <v>0.23773945105603544</v>
          </cell>
          <cell r="T346">
            <v>0.21678903348768361</v>
          </cell>
          <cell r="U346">
            <v>0.22065416893387962</v>
          </cell>
          <cell r="W346">
            <v>0.21535152740960373</v>
          </cell>
          <cell r="X346">
            <v>0.21511017838405036</v>
          </cell>
          <cell r="Y346">
            <v>0.23799132062295517</v>
          </cell>
          <cell r="Z346">
            <v>0.23022733838056147</v>
          </cell>
          <cell r="AA346">
            <v>0.22524512827488979</v>
          </cell>
          <cell r="AC346">
            <v>0.2044445716238574</v>
          </cell>
          <cell r="AD346">
            <v>0.2434111050041339</v>
          </cell>
          <cell r="AE346">
            <v>0.23517794447125534</v>
          </cell>
          <cell r="AF346">
            <v>0.25377866018312073</v>
          </cell>
          <cell r="AG346">
            <v>0.23403267580943521</v>
          </cell>
        </row>
        <row r="347">
          <cell r="D347" t="str">
            <v>bp change</v>
          </cell>
          <cell r="K347">
            <v>-531.56186782041755</v>
          </cell>
          <cell r="L347">
            <v>-455.44401210088432</v>
          </cell>
          <cell r="M347">
            <v>-141.71121072797166</v>
          </cell>
          <cell r="N347">
            <v>6.8850601769254727</v>
          </cell>
          <cell r="O347">
            <v>-272.75509718852703</v>
          </cell>
          <cell r="Q347">
            <v>45.190429786276795</v>
          </cell>
          <cell r="R347">
            <v>185.67598477496284</v>
          </cell>
          <cell r="S347">
            <v>99.600354979413325</v>
          </cell>
          <cell r="T347">
            <v>64.399530574584247</v>
          </cell>
          <cell r="U347">
            <v>100.78352148923553</v>
          </cell>
          <cell r="W347">
            <v>-12.18833050768392</v>
          </cell>
          <cell r="X347">
            <v>58.599360415172718</v>
          </cell>
          <cell r="Y347">
            <v>2.5186956691972129</v>
          </cell>
          <cell r="Z347">
            <v>134.38304892877866</v>
          </cell>
          <cell r="AA347">
            <v>45.909593410101699</v>
          </cell>
          <cell r="AC347">
            <v>-109.06955785746325</v>
          </cell>
          <cell r="AD347">
            <v>283.00926620083544</v>
          </cell>
          <cell r="AE347">
            <v>-28.133761516998256</v>
          </cell>
          <cell r="AF347">
            <v>235.51321802559255</v>
          </cell>
          <cell r="AG347">
            <v>87.875475345454149</v>
          </cell>
        </row>
        <row r="351">
          <cell r="E351" t="str">
            <v>1997A</v>
          </cell>
          <cell r="I351" t="str">
            <v>1997A</v>
          </cell>
          <cell r="K351" t="str">
            <v>1998A</v>
          </cell>
          <cell r="O351" t="str">
            <v>1998A</v>
          </cell>
          <cell r="Q351" t="str">
            <v>1999A</v>
          </cell>
          <cell r="U351" t="str">
            <v>1999A</v>
          </cell>
          <cell r="W351" t="str">
            <v>2000E</v>
          </cell>
          <cell r="AA351" t="str">
            <v>2000E</v>
          </cell>
          <cell r="AC351" t="str">
            <v>2001E</v>
          </cell>
          <cell r="AG351" t="str">
            <v>2001E</v>
          </cell>
        </row>
        <row r="352">
          <cell r="A352" t="str">
            <v>Latin America Operations</v>
          </cell>
          <cell r="E352" t="str">
            <v>Q1</v>
          </cell>
          <cell r="F352" t="str">
            <v>Q2</v>
          </cell>
          <cell r="G352" t="str">
            <v>Q3</v>
          </cell>
          <cell r="H352" t="str">
            <v>Q4</v>
          </cell>
          <cell r="I352" t="str">
            <v>FY</v>
          </cell>
          <cell r="K352" t="str">
            <v>Q1</v>
          </cell>
          <cell r="L352" t="str">
            <v>Q2</v>
          </cell>
          <cell r="M352" t="str">
            <v>Q3</v>
          </cell>
          <cell r="N352" t="str">
            <v>Q4</v>
          </cell>
          <cell r="O352" t="str">
            <v>FY</v>
          </cell>
          <cell r="Q352" t="str">
            <v>Q1</v>
          </cell>
          <cell r="R352" t="str">
            <v>Q2</v>
          </cell>
          <cell r="S352" t="str">
            <v>Q3</v>
          </cell>
          <cell r="T352" t="str">
            <v>Q4</v>
          </cell>
          <cell r="U352" t="str">
            <v>FY</v>
          </cell>
          <cell r="W352" t="str">
            <v>Q1A</v>
          </cell>
          <cell r="X352" t="str">
            <v>Q2A</v>
          </cell>
          <cell r="Y352" t="str">
            <v>Q3E</v>
          </cell>
          <cell r="Z352" t="str">
            <v>Q4E</v>
          </cell>
          <cell r="AA352" t="str">
            <v>FY</v>
          </cell>
          <cell r="AC352" t="str">
            <v>Q1E</v>
          </cell>
          <cell r="AD352" t="str">
            <v>Q2E</v>
          </cell>
          <cell r="AE352" t="str">
            <v>Q3E</v>
          </cell>
          <cell r="AF352" t="str">
            <v>Q4E</v>
          </cell>
          <cell r="AG352" t="str">
            <v>FY</v>
          </cell>
        </row>
        <row r="354">
          <cell r="A354" t="str">
            <v>Units</v>
          </cell>
        </row>
        <row r="355">
          <cell r="B355" t="str">
            <v>Operated by Franchisees</v>
          </cell>
          <cell r="E355">
            <v>407</v>
          </cell>
          <cell r="F355">
            <v>423</v>
          </cell>
          <cell r="G355">
            <v>436</v>
          </cell>
          <cell r="H355">
            <v>467</v>
          </cell>
          <cell r="I355">
            <v>467</v>
          </cell>
          <cell r="K355">
            <v>473</v>
          </cell>
          <cell r="L355">
            <v>501</v>
          </cell>
          <cell r="M355">
            <v>600</v>
          </cell>
          <cell r="N355">
            <v>721</v>
          </cell>
          <cell r="O355">
            <v>721</v>
          </cell>
          <cell r="Q355">
            <v>738</v>
          </cell>
          <cell r="R355">
            <v>818</v>
          </cell>
          <cell r="S355">
            <v>841</v>
          </cell>
          <cell r="T355">
            <v>975</v>
          </cell>
          <cell r="U355">
            <v>975</v>
          </cell>
          <cell r="W355">
            <v>1004</v>
          </cell>
          <cell r="X355">
            <v>1023</v>
          </cell>
          <cell r="Y355">
            <v>1068</v>
          </cell>
          <cell r="Z355">
            <v>1155</v>
          </cell>
          <cell r="AA355">
            <v>1155</v>
          </cell>
          <cell r="AC355">
            <v>1170</v>
          </cell>
          <cell r="AD355">
            <v>1240</v>
          </cell>
          <cell r="AE355">
            <v>1300</v>
          </cell>
          <cell r="AF355">
            <v>1405</v>
          </cell>
          <cell r="AG355">
            <v>1405</v>
          </cell>
        </row>
        <row r="356">
          <cell r="C356" t="str">
            <v>% change</v>
          </cell>
          <cell r="K356">
            <v>0.16216216216216206</v>
          </cell>
          <cell r="L356">
            <v>0.18439716312056742</v>
          </cell>
          <cell r="M356">
            <v>0.37614678899082565</v>
          </cell>
          <cell r="N356">
            <v>0.54389721627409005</v>
          </cell>
          <cell r="O356">
            <v>0.54389721627409005</v>
          </cell>
          <cell r="Q356">
            <v>0.56025369978858341</v>
          </cell>
          <cell r="R356">
            <v>0.63273453093812382</v>
          </cell>
          <cell r="S356">
            <v>0.40166666666666662</v>
          </cell>
          <cell r="T356">
            <v>0.35228848821081837</v>
          </cell>
          <cell r="U356">
            <v>0.35228848821081837</v>
          </cell>
          <cell r="W356">
            <v>0.36043360433604343</v>
          </cell>
          <cell r="X356">
            <v>0.25061124694376535</v>
          </cell>
          <cell r="Y356">
            <v>0.26991676575505341</v>
          </cell>
          <cell r="Z356">
            <v>0.18461538461538463</v>
          </cell>
          <cell r="AA356">
            <v>0.18461538461538463</v>
          </cell>
          <cell r="AC356">
            <v>0.16533864541832677</v>
          </cell>
          <cell r="AD356">
            <v>0.21212121212121215</v>
          </cell>
          <cell r="AE356">
            <v>0.21722846441947574</v>
          </cell>
          <cell r="AF356">
            <v>0.21645021645021645</v>
          </cell>
          <cell r="AG356">
            <v>0.21645021645021645</v>
          </cell>
        </row>
        <row r="357">
          <cell r="B357" t="str">
            <v>Operated by Company</v>
          </cell>
          <cell r="E357">
            <v>268</v>
          </cell>
          <cell r="F357">
            <v>300</v>
          </cell>
          <cell r="G357">
            <v>313</v>
          </cell>
          <cell r="H357">
            <v>388</v>
          </cell>
          <cell r="I357">
            <v>388</v>
          </cell>
          <cell r="K357">
            <v>390</v>
          </cell>
          <cell r="L357">
            <v>414</v>
          </cell>
          <cell r="M357">
            <v>400</v>
          </cell>
          <cell r="N357">
            <v>421</v>
          </cell>
          <cell r="O357">
            <v>421</v>
          </cell>
          <cell r="Q357">
            <v>429</v>
          </cell>
          <cell r="R357">
            <v>456</v>
          </cell>
          <cell r="S357">
            <v>491</v>
          </cell>
          <cell r="T357">
            <v>518</v>
          </cell>
          <cell r="U357">
            <v>518</v>
          </cell>
          <cell r="W357">
            <v>742</v>
          </cell>
          <cell r="X357">
            <v>792</v>
          </cell>
          <cell r="Y357">
            <v>822</v>
          </cell>
          <cell r="Z357">
            <v>872</v>
          </cell>
          <cell r="AA357">
            <v>872</v>
          </cell>
          <cell r="AC357">
            <v>882</v>
          </cell>
          <cell r="AD357">
            <v>892</v>
          </cell>
          <cell r="AE357">
            <v>904</v>
          </cell>
          <cell r="AF357">
            <v>972</v>
          </cell>
          <cell r="AG357">
            <v>972</v>
          </cell>
        </row>
        <row r="358">
          <cell r="C358" t="str">
            <v>% change</v>
          </cell>
          <cell r="K358">
            <v>0.45522388059701502</v>
          </cell>
          <cell r="L358">
            <v>0.37999999999999989</v>
          </cell>
          <cell r="M358">
            <v>0.27795527156549515</v>
          </cell>
          <cell r="N358">
            <v>8.5051546391752497E-2</v>
          </cell>
          <cell r="O358">
            <v>8.5051546391752497E-2</v>
          </cell>
          <cell r="Q358">
            <v>0.10000000000000009</v>
          </cell>
          <cell r="R358">
            <v>0.10144927536231885</v>
          </cell>
          <cell r="S358">
            <v>0.22750000000000004</v>
          </cell>
          <cell r="T358">
            <v>0.23040380047505948</v>
          </cell>
          <cell r="U358">
            <v>0.23040380047505948</v>
          </cell>
          <cell r="W358">
            <v>0.72960372960372966</v>
          </cell>
          <cell r="X358">
            <v>0.73684210526315796</v>
          </cell>
          <cell r="Y358">
            <v>0.67413441955193476</v>
          </cell>
          <cell r="Z358">
            <v>0.68339768339768336</v>
          </cell>
          <cell r="AA358">
            <v>0.68339768339768336</v>
          </cell>
          <cell r="AC358">
            <v>0.18867924528301883</v>
          </cell>
          <cell r="AD358">
            <v>0.1262626262626263</v>
          </cell>
          <cell r="AE358">
            <v>9.9756690997566899E-2</v>
          </cell>
          <cell r="AF358">
            <v>0.1146788990825689</v>
          </cell>
          <cell r="AG358">
            <v>0.1146788990825689</v>
          </cell>
        </row>
        <row r="359">
          <cell r="B359" t="str">
            <v>Operated by Affiliates</v>
          </cell>
          <cell r="E359">
            <v>192</v>
          </cell>
          <cell r="F359">
            <v>199</v>
          </cell>
          <cell r="G359">
            <v>210</v>
          </cell>
          <cell r="H359">
            <v>236</v>
          </cell>
          <cell r="I359">
            <v>236</v>
          </cell>
          <cell r="K359">
            <v>246</v>
          </cell>
          <cell r="L359">
            <v>245</v>
          </cell>
          <cell r="M359">
            <v>257</v>
          </cell>
          <cell r="N359">
            <v>263</v>
          </cell>
          <cell r="O359">
            <v>263</v>
          </cell>
          <cell r="Q359">
            <v>266</v>
          </cell>
          <cell r="R359">
            <v>280</v>
          </cell>
          <cell r="S359">
            <v>288</v>
          </cell>
          <cell r="T359">
            <v>296</v>
          </cell>
          <cell r="U359">
            <v>296</v>
          </cell>
          <cell r="W359">
            <v>104</v>
          </cell>
          <cell r="X359">
            <v>108</v>
          </cell>
          <cell r="Y359">
            <v>108</v>
          </cell>
          <cell r="Z359">
            <v>91.399999999999977</v>
          </cell>
          <cell r="AA359">
            <v>91.399999999999977</v>
          </cell>
          <cell r="AC359">
            <v>96.399999999999977</v>
          </cell>
          <cell r="AD359">
            <v>116.39999999999998</v>
          </cell>
          <cell r="AE359">
            <v>134.39999999999998</v>
          </cell>
          <cell r="AF359">
            <v>121.39999999999998</v>
          </cell>
          <cell r="AG359">
            <v>121.39999999999998</v>
          </cell>
        </row>
        <row r="360">
          <cell r="C360" t="str">
            <v>% change</v>
          </cell>
          <cell r="K360">
            <v>0.28125</v>
          </cell>
          <cell r="L360">
            <v>0.23115577889447225</v>
          </cell>
          <cell r="M360">
            <v>0.2238095238095239</v>
          </cell>
          <cell r="N360">
            <v>0.11440677966101687</v>
          </cell>
          <cell r="O360">
            <v>0.11440677966101687</v>
          </cell>
          <cell r="Q360">
            <v>8.1300813008130079E-2</v>
          </cell>
          <cell r="R360">
            <v>0.14285714285714279</v>
          </cell>
          <cell r="S360">
            <v>0.12062256809338523</v>
          </cell>
          <cell r="T360">
            <v>0.12547528517110274</v>
          </cell>
          <cell r="U360">
            <v>0.12547528517110274</v>
          </cell>
          <cell r="W360">
            <v>-0.60902255639097747</v>
          </cell>
          <cell r="X360">
            <v>-0.61428571428571432</v>
          </cell>
          <cell r="Y360">
            <v>-0.625</v>
          </cell>
          <cell r="Z360">
            <v>-0.69121621621621632</v>
          </cell>
          <cell r="AA360">
            <v>-0.69121621621621632</v>
          </cell>
          <cell r="AC360">
            <v>-7.3076923076923261E-2</v>
          </cell>
          <cell r="AD360">
            <v>7.7777777777777501E-2</v>
          </cell>
          <cell r="AE360">
            <v>0.24444444444444424</v>
          </cell>
          <cell r="AF360">
            <v>0.32822757111597389</v>
          </cell>
          <cell r="AG360">
            <v>0.32822757111597389</v>
          </cell>
        </row>
        <row r="361">
          <cell r="B361" t="str">
            <v>Total</v>
          </cell>
          <cell r="E361">
            <v>867</v>
          </cell>
          <cell r="F361">
            <v>922</v>
          </cell>
          <cell r="G361">
            <v>959</v>
          </cell>
          <cell r="H361">
            <v>1091</v>
          </cell>
          <cell r="I361">
            <v>1091</v>
          </cell>
          <cell r="K361">
            <v>1109</v>
          </cell>
          <cell r="L361">
            <v>1160</v>
          </cell>
          <cell r="M361">
            <v>1257</v>
          </cell>
          <cell r="N361">
            <v>1405</v>
          </cell>
          <cell r="O361">
            <v>1405</v>
          </cell>
          <cell r="Q361">
            <v>1433</v>
          </cell>
          <cell r="R361">
            <v>1554</v>
          </cell>
          <cell r="S361">
            <v>1620</v>
          </cell>
          <cell r="T361">
            <v>1789</v>
          </cell>
          <cell r="U361">
            <v>1789</v>
          </cell>
          <cell r="W361">
            <v>1850</v>
          </cell>
          <cell r="X361">
            <v>1923</v>
          </cell>
          <cell r="Y361">
            <v>1998</v>
          </cell>
          <cell r="Z361">
            <v>2118.4</v>
          </cell>
          <cell r="AA361">
            <v>2118.4</v>
          </cell>
          <cell r="AC361">
            <v>2148.4</v>
          </cell>
          <cell r="AD361">
            <v>2248.4</v>
          </cell>
          <cell r="AE361">
            <v>2338.4</v>
          </cell>
          <cell r="AF361">
            <v>2498.4</v>
          </cell>
          <cell r="AG361">
            <v>2498.4</v>
          </cell>
        </row>
        <row r="362">
          <cell r="C362" t="str">
            <v>% change</v>
          </cell>
          <cell r="K362">
            <v>0.27912341407151087</v>
          </cell>
          <cell r="L362">
            <v>0.25813449023861179</v>
          </cell>
          <cell r="M362">
            <v>0.31074035453597504</v>
          </cell>
          <cell r="N362">
            <v>0.28780934922089818</v>
          </cell>
          <cell r="O362">
            <v>0.28780934922089818</v>
          </cell>
          <cell r="Q362">
            <v>0.29215509467989187</v>
          </cell>
          <cell r="R362">
            <v>0.33965517241379306</v>
          </cell>
          <cell r="S362">
            <v>0.28878281622911683</v>
          </cell>
          <cell r="T362">
            <v>0.27330960854092523</v>
          </cell>
          <cell r="U362">
            <v>0.27330960854092523</v>
          </cell>
          <cell r="W362">
            <v>0.29099790648988133</v>
          </cell>
          <cell r="X362">
            <v>0.23745173745173753</v>
          </cell>
          <cell r="Y362">
            <v>0.23333333333333339</v>
          </cell>
          <cell r="Z362">
            <v>0.18412520961430978</v>
          </cell>
          <cell r="AA362">
            <v>0.18412520961430978</v>
          </cell>
          <cell r="AC362">
            <v>0.16129729729729725</v>
          </cell>
          <cell r="AD362">
            <v>0.16921476859074369</v>
          </cell>
          <cell r="AE362">
            <v>0.17037037037037051</v>
          </cell>
          <cell r="AF362">
            <v>0.17938066465256797</v>
          </cell>
          <cell r="AG362">
            <v>0.17938066465256797</v>
          </cell>
        </row>
        <row r="363">
          <cell r="C363" t="str">
            <v>% of Total Units</v>
          </cell>
        </row>
        <row r="365">
          <cell r="A365" t="str">
            <v>Change in units (per period)</v>
          </cell>
        </row>
        <row r="366">
          <cell r="B366" t="str">
            <v>Operated by Franchisees</v>
          </cell>
          <cell r="K366">
            <v>6</v>
          </cell>
          <cell r="L366">
            <v>28</v>
          </cell>
          <cell r="M366">
            <v>99</v>
          </cell>
          <cell r="N366">
            <v>121</v>
          </cell>
          <cell r="O366">
            <v>254</v>
          </cell>
          <cell r="Q366">
            <v>17</v>
          </cell>
          <cell r="R366">
            <v>80</v>
          </cell>
          <cell r="S366">
            <v>23</v>
          </cell>
          <cell r="T366">
            <v>134</v>
          </cell>
          <cell r="U366">
            <v>254</v>
          </cell>
          <cell r="W366">
            <v>29</v>
          </cell>
          <cell r="X366">
            <v>19</v>
          </cell>
          <cell r="Y366">
            <v>45</v>
          </cell>
          <cell r="Z366">
            <v>87</v>
          </cell>
          <cell r="AA366">
            <v>180</v>
          </cell>
          <cell r="AC366">
            <v>15</v>
          </cell>
          <cell r="AD366">
            <v>70</v>
          </cell>
          <cell r="AE366">
            <v>60</v>
          </cell>
          <cell r="AF366">
            <v>105</v>
          </cell>
          <cell r="AG366">
            <v>250</v>
          </cell>
        </row>
        <row r="367">
          <cell r="B367" t="str">
            <v>Operated by Company</v>
          </cell>
          <cell r="K367">
            <v>2</v>
          </cell>
          <cell r="L367">
            <v>24</v>
          </cell>
          <cell r="M367">
            <v>-14</v>
          </cell>
          <cell r="N367">
            <v>21</v>
          </cell>
          <cell r="O367">
            <v>33</v>
          </cell>
          <cell r="Q367">
            <v>8</v>
          </cell>
          <cell r="R367">
            <v>27</v>
          </cell>
          <cell r="S367">
            <v>35</v>
          </cell>
          <cell r="T367">
            <v>27</v>
          </cell>
          <cell r="U367">
            <v>97</v>
          </cell>
          <cell r="W367">
            <v>224</v>
          </cell>
          <cell r="X367">
            <v>50</v>
          </cell>
          <cell r="Y367">
            <v>30</v>
          </cell>
          <cell r="Z367">
            <v>50</v>
          </cell>
          <cell r="AA367">
            <v>354</v>
          </cell>
          <cell r="AC367">
            <v>10</v>
          </cell>
          <cell r="AD367">
            <v>10</v>
          </cell>
          <cell r="AE367">
            <v>12</v>
          </cell>
          <cell r="AF367">
            <v>68</v>
          </cell>
          <cell r="AG367">
            <v>100</v>
          </cell>
        </row>
        <row r="368">
          <cell r="B368" t="str">
            <v>Operated by Affiliates</v>
          </cell>
          <cell r="K368">
            <v>10</v>
          </cell>
          <cell r="L368">
            <v>-1</v>
          </cell>
          <cell r="M368">
            <v>12</v>
          </cell>
          <cell r="N368">
            <v>6</v>
          </cell>
          <cell r="O368">
            <v>27</v>
          </cell>
          <cell r="Q368">
            <v>3</v>
          </cell>
          <cell r="R368">
            <v>14</v>
          </cell>
          <cell r="S368">
            <v>8</v>
          </cell>
          <cell r="T368">
            <v>8</v>
          </cell>
          <cell r="U368">
            <v>33</v>
          </cell>
          <cell r="W368">
            <v>-192</v>
          </cell>
          <cell r="X368">
            <v>4</v>
          </cell>
          <cell r="Y368">
            <v>0</v>
          </cell>
          <cell r="Z368">
            <v>-16.600000000000023</v>
          </cell>
          <cell r="AA368">
            <v>-204.60000000000002</v>
          </cell>
          <cell r="AC368">
            <v>5</v>
          </cell>
          <cell r="AD368">
            <v>20</v>
          </cell>
          <cell r="AE368">
            <v>18</v>
          </cell>
          <cell r="AF368">
            <v>-13</v>
          </cell>
          <cell r="AG368">
            <v>30</v>
          </cell>
        </row>
        <row r="369">
          <cell r="B369" t="str">
            <v>Total</v>
          </cell>
          <cell r="K369">
            <v>18</v>
          </cell>
          <cell r="L369">
            <v>51</v>
          </cell>
          <cell r="M369">
            <v>97</v>
          </cell>
          <cell r="N369">
            <v>148</v>
          </cell>
          <cell r="O369">
            <v>314</v>
          </cell>
          <cell r="Q369">
            <v>28</v>
          </cell>
          <cell r="R369">
            <v>121</v>
          </cell>
          <cell r="S369">
            <v>66</v>
          </cell>
          <cell r="T369">
            <v>169</v>
          </cell>
          <cell r="U369">
            <v>384</v>
          </cell>
          <cell r="W369">
            <v>61</v>
          </cell>
          <cell r="X369">
            <v>73</v>
          </cell>
          <cell r="Y369">
            <v>75</v>
          </cell>
          <cell r="Z369">
            <v>120.39999999999998</v>
          </cell>
          <cell r="AA369">
            <v>329.4</v>
          </cell>
          <cell r="AC369">
            <v>30</v>
          </cell>
          <cell r="AD369">
            <v>100</v>
          </cell>
          <cell r="AE369">
            <v>90</v>
          </cell>
          <cell r="AF369">
            <v>160</v>
          </cell>
          <cell r="AG369">
            <v>380</v>
          </cell>
        </row>
        <row r="370">
          <cell r="C370" t="str">
            <v>% of total per period</v>
          </cell>
        </row>
        <row r="372">
          <cell r="A372" t="str">
            <v>Franchise Operations</v>
          </cell>
        </row>
        <row r="373">
          <cell r="B373" t="str">
            <v>Average units</v>
          </cell>
          <cell r="K373">
            <v>470</v>
          </cell>
          <cell r="L373">
            <v>487</v>
          </cell>
          <cell r="M373">
            <v>550.5</v>
          </cell>
          <cell r="N373">
            <v>660.5</v>
          </cell>
          <cell r="O373">
            <v>552.4</v>
          </cell>
          <cell r="Q373">
            <v>729.5</v>
          </cell>
          <cell r="R373">
            <v>778</v>
          </cell>
          <cell r="S373">
            <v>829.5</v>
          </cell>
          <cell r="T373">
            <v>908</v>
          </cell>
          <cell r="U373">
            <v>818.6</v>
          </cell>
          <cell r="W373">
            <v>989.5</v>
          </cell>
          <cell r="X373">
            <v>1013.5</v>
          </cell>
          <cell r="Y373">
            <v>1045.5</v>
          </cell>
          <cell r="Z373">
            <v>1111.5</v>
          </cell>
          <cell r="AA373">
            <v>1045</v>
          </cell>
          <cell r="AC373">
            <v>1162.5</v>
          </cell>
          <cell r="AD373">
            <v>1205</v>
          </cell>
          <cell r="AE373">
            <v>1270</v>
          </cell>
          <cell r="AF373">
            <v>1352.5</v>
          </cell>
          <cell r="AG373">
            <v>1254</v>
          </cell>
        </row>
        <row r="374">
          <cell r="C374" t="str">
            <v>% change</v>
          </cell>
          <cell r="Q374">
            <v>0.55212765957446819</v>
          </cell>
          <cell r="R374">
            <v>0.59753593429158114</v>
          </cell>
          <cell r="S374">
            <v>0.50681198910081737</v>
          </cell>
          <cell r="T374">
            <v>0.37471612414837252</v>
          </cell>
          <cell r="U374">
            <v>0.4818971759594497</v>
          </cell>
          <cell r="W374">
            <v>0.35640849897189852</v>
          </cell>
          <cell r="X374">
            <v>0.3026992287917738</v>
          </cell>
          <cell r="Y374">
            <v>0.26039783001808314</v>
          </cell>
          <cell r="Z374">
            <v>0.22411894273127753</v>
          </cell>
          <cell r="AA374">
            <v>0.27656975323723421</v>
          </cell>
          <cell r="AC374">
            <v>0.17483577564426489</v>
          </cell>
          <cell r="AD374">
            <v>0.18894918598914656</v>
          </cell>
          <cell r="AE374">
            <v>0.2147297943567672</v>
          </cell>
          <cell r="AF374">
            <v>0.21682411156095371</v>
          </cell>
          <cell r="AG374">
            <v>0.19999999999999996</v>
          </cell>
        </row>
        <row r="375">
          <cell r="B375" t="str">
            <v>Average sales per unit ($ in 000s)</v>
          </cell>
          <cell r="K375">
            <v>395.1723404255319</v>
          </cell>
          <cell r="L375">
            <v>397.20944558521558</v>
          </cell>
          <cell r="M375">
            <v>377.2316076294278</v>
          </cell>
          <cell r="N375">
            <v>352.49053747161241</v>
          </cell>
          <cell r="O375">
            <v>1483.81245474294</v>
          </cell>
          <cell r="Q375">
            <v>262.20013708019189</v>
          </cell>
          <cell r="R375">
            <v>253.97429305912601</v>
          </cell>
          <cell r="S375">
            <v>257.38999397227246</v>
          </cell>
          <cell r="T375">
            <v>240.45264317180616</v>
          </cell>
          <cell r="U375">
            <v>1002.5690202785245</v>
          </cell>
          <cell r="W375">
            <v>226.98332491157149</v>
          </cell>
          <cell r="X375">
            <v>221.50962012826838</v>
          </cell>
          <cell r="Y375">
            <v>229.07709463532251</v>
          </cell>
          <cell r="Z375">
            <v>215.60816586958865</v>
          </cell>
          <cell r="AA375">
            <v>888.27615196677266</v>
          </cell>
          <cell r="AC375">
            <v>215.63415866599291</v>
          </cell>
          <cell r="AD375">
            <v>214.86433152442032</v>
          </cell>
          <cell r="AE375">
            <v>220.83031922845089</v>
          </cell>
          <cell r="AF375">
            <v>193.33031845792405</v>
          </cell>
          <cell r="AG375">
            <v>838.53268745663331</v>
          </cell>
        </row>
        <row r="376">
          <cell r="C376" t="str">
            <v>% change</v>
          </cell>
          <cell r="Q376">
            <v>-0.33649167652308876</v>
          </cell>
          <cell r="R376">
            <v>-0.36060359117356522</v>
          </cell>
          <cell r="S376">
            <v>-0.31768709523111149</v>
          </cell>
          <cell r="T376">
            <v>-0.31784653030247412</v>
          </cell>
          <cell r="U376">
            <v>-0.32432901673398307</v>
          </cell>
          <cell r="W376">
            <v>-0.13431271455761906</v>
          </cell>
          <cell r="X376">
            <v>-0.12782661008647733</v>
          </cell>
          <cell r="Y376">
            <v>-0.11</v>
          </cell>
          <cell r="Z376">
            <v>-0.10332378540112719</v>
          </cell>
          <cell r="AA376">
            <v>-0.114</v>
          </cell>
          <cell r="AC376">
            <v>-0.05</v>
          </cell>
          <cell r="AD376">
            <v>-0.03</v>
          </cell>
          <cell r="AE376">
            <v>-3.5999999999999997E-2</v>
          </cell>
          <cell r="AF376">
            <v>-0.1033256199820346</v>
          </cell>
          <cell r="AG376">
            <v>-5.6000000000000001E-2</v>
          </cell>
        </row>
        <row r="377">
          <cell r="B377" t="str">
            <v>Systemwide sales</v>
          </cell>
          <cell r="K377">
            <v>185.73099999999999</v>
          </cell>
          <cell r="L377">
            <v>193.441</v>
          </cell>
          <cell r="M377">
            <v>207.666</v>
          </cell>
          <cell r="N377">
            <v>232.82</v>
          </cell>
          <cell r="O377">
            <v>819.6579999999999</v>
          </cell>
          <cell r="Q377">
            <v>191.27500000000001</v>
          </cell>
          <cell r="R377">
            <v>197.59200000000001</v>
          </cell>
          <cell r="S377">
            <v>213.505</v>
          </cell>
          <cell r="T377">
            <v>218.33099999999999</v>
          </cell>
          <cell r="U377">
            <v>820.70300000000009</v>
          </cell>
          <cell r="W377">
            <v>224.6</v>
          </cell>
          <cell r="X377">
            <v>224.5</v>
          </cell>
          <cell r="Y377">
            <v>239.50010244122967</v>
          </cell>
          <cell r="Z377">
            <v>239.64847636404778</v>
          </cell>
          <cell r="AA377">
            <v>928.24857880527748</v>
          </cell>
          <cell r="AC377">
            <v>250.67470944921675</v>
          </cell>
          <cell r="AD377">
            <v>258.91151948692652</v>
          </cell>
          <cell r="AE377">
            <v>280.45450542013265</v>
          </cell>
          <cell r="AF377">
            <v>261.47925571434229</v>
          </cell>
          <cell r="AG377">
            <v>1051.5199900706182</v>
          </cell>
        </row>
        <row r="378">
          <cell r="C378" t="str">
            <v>% change</v>
          </cell>
          <cell r="Q378">
            <v>2.9849621226397449E-2</v>
          </cell>
          <cell r="R378">
            <v>2.1458739357220091E-2</v>
          </cell>
          <cell r="S378">
            <v>2.8117265223965404E-2</v>
          </cell>
          <cell r="T378">
            <v>-6.223262606305302E-2</v>
          </cell>
          <cell r="U378">
            <v>1.2749219796550637E-3</v>
          </cell>
          <cell r="W378">
            <v>0.17422559142595739</v>
          </cell>
          <cell r="X378">
            <v>0.13617960241305305</v>
          </cell>
          <cell r="Y378">
            <v>0.12175406871609407</v>
          </cell>
          <cell r="Z378">
            <v>9.7638339787056383E-2</v>
          </cell>
          <cell r="AA378">
            <v>0.13104080136818963</v>
          </cell>
          <cell r="AC378">
            <v>0.11609398686205141</v>
          </cell>
          <cell r="AD378">
            <v>0.15328071040947222</v>
          </cell>
          <cell r="AE378">
            <v>0.17099952175992361</v>
          </cell>
          <cell r="AF378">
            <v>9.1095005824829656E-2</v>
          </cell>
          <cell r="AG378">
            <v>0.13279999999999981</v>
          </cell>
        </row>
        <row r="380">
          <cell r="B380" t="str">
            <v>Franchise revenues</v>
          </cell>
          <cell r="K380">
            <v>44.2</v>
          </cell>
          <cell r="L380">
            <v>46.792999999999999</v>
          </cell>
          <cell r="M380">
            <v>49.215999999999994</v>
          </cell>
          <cell r="N380">
            <v>54.2</v>
          </cell>
          <cell r="O380">
            <v>194.40899999999999</v>
          </cell>
          <cell r="Q380">
            <v>44.201000000000001</v>
          </cell>
          <cell r="R380">
            <v>44.792999999999992</v>
          </cell>
          <cell r="S380">
            <v>47.77</v>
          </cell>
          <cell r="T380">
            <v>49.327000000000005</v>
          </cell>
          <cell r="U380">
            <v>186.09100000000001</v>
          </cell>
          <cell r="W380">
            <v>50.132275132275133</v>
          </cell>
          <cell r="X380">
            <v>46.111869031377893</v>
          </cell>
          <cell r="Y380">
            <v>50.295021512658231</v>
          </cell>
          <cell r="Z380">
            <v>51.177781609212836</v>
          </cell>
          <cell r="AA380">
            <v>197.7169472855241</v>
          </cell>
          <cell r="AC380">
            <v>56.903159044972206</v>
          </cell>
          <cell r="AD380">
            <v>58.255091884558468</v>
          </cell>
          <cell r="AE380">
            <v>61.699991192429181</v>
          </cell>
          <cell r="AF380">
            <v>54.476155693576146</v>
          </cell>
          <cell r="AG380">
            <v>231.33439781553599</v>
          </cell>
        </row>
        <row r="381">
          <cell r="C381" t="str">
            <v>% change</v>
          </cell>
          <cell r="Q381">
            <v>2.2624434389051373E-5</v>
          </cell>
          <cell r="R381">
            <v>-4.2741435684824802E-2</v>
          </cell>
          <cell r="S381">
            <v>-2.9380689206761845E-2</v>
          </cell>
          <cell r="T381">
            <v>-8.9907749077490773E-2</v>
          </cell>
          <cell r="U381">
            <v>-4.2786085006352503E-2</v>
          </cell>
          <cell r="W381">
            <v>0.13418870913045255</v>
          </cell>
          <cell r="X381">
            <v>2.9443641447947311E-2</v>
          </cell>
          <cell r="Y381">
            <v>5.2857892247398564E-2</v>
          </cell>
          <cell r="Z381">
            <v>3.7520660271511241E-2</v>
          </cell>
          <cell r="AA381">
            <v>6.2474527438318272E-2</v>
          </cell>
          <cell r="AC381">
            <v>0.13506037567279638</v>
          </cell>
          <cell r="AD381">
            <v>0.26334267311779169</v>
          </cell>
          <cell r="AE381">
            <v>0.2267614037484913</v>
          </cell>
          <cell r="AF381">
            <v>6.4449336814738967E-2</v>
          </cell>
          <cell r="AG381">
            <v>0.17002816901408435</v>
          </cell>
        </row>
        <row r="382">
          <cell r="C382" t="str">
            <v>% of franchise sales</v>
          </cell>
          <cell r="K382">
            <v>0.23797858192762653</v>
          </cell>
          <cell r="L382">
            <v>0.24189804643276244</v>
          </cell>
          <cell r="M382">
            <v>0.23699594541234481</v>
          </cell>
          <cell r="N382">
            <v>0.23279786959883172</v>
          </cell>
          <cell r="O382">
            <v>0.23718306903611019</v>
          </cell>
          <cell r="Q382">
            <v>0.23108613253169519</v>
          </cell>
          <cell r="R382">
            <v>0.22669440058301951</v>
          </cell>
          <cell r="S382">
            <v>0.22374183274396386</v>
          </cell>
          <cell r="T382">
            <v>0.22592760533318682</v>
          </cell>
          <cell r="U382">
            <v>0.22674585081326618</v>
          </cell>
          <cell r="W382">
            <v>0.22320692400834877</v>
          </cell>
          <cell r="X382">
            <v>0.20539808031794163</v>
          </cell>
          <cell r="Y382">
            <v>0.21</v>
          </cell>
          <cell r="Z382">
            <v>0.21355354469881604</v>
          </cell>
          <cell r="AA382">
            <v>0.21299999999999999</v>
          </cell>
          <cell r="AC382">
            <v>0.22700000000000001</v>
          </cell>
          <cell r="AD382">
            <v>0.22500000000000001</v>
          </cell>
          <cell r="AE382">
            <v>0.22</v>
          </cell>
          <cell r="AF382">
            <v>0.20833834617109973</v>
          </cell>
          <cell r="AG382">
            <v>0.22</v>
          </cell>
        </row>
        <row r="384">
          <cell r="B384" t="str">
            <v>Franchise margin dollars</v>
          </cell>
          <cell r="K384">
            <v>34.975000000000001</v>
          </cell>
          <cell r="L384">
            <v>37.259</v>
          </cell>
          <cell r="M384">
            <v>39.314999999999998</v>
          </cell>
          <cell r="N384">
            <v>43.463999999999999</v>
          </cell>
          <cell r="O384">
            <v>155.01300000000001</v>
          </cell>
          <cell r="Q384">
            <v>34.643000000000001</v>
          </cell>
          <cell r="R384">
            <v>34.683999999999997</v>
          </cell>
          <cell r="S384">
            <v>36.789000000000001</v>
          </cell>
          <cell r="T384">
            <v>37.947000000000003</v>
          </cell>
          <cell r="U384">
            <v>144.06299999999999</v>
          </cell>
          <cell r="W384">
            <v>37.9</v>
          </cell>
          <cell r="X384">
            <v>33.799999999999997</v>
          </cell>
          <cell r="Y384">
            <v>37.721266134493675</v>
          </cell>
          <cell r="Z384">
            <v>38.668727382363883</v>
          </cell>
          <cell r="AA384">
            <v>148.08999351685756</v>
          </cell>
          <cell r="AC384">
            <v>44.156851418898434</v>
          </cell>
          <cell r="AD384">
            <v>44.856420751110022</v>
          </cell>
          <cell r="AE384">
            <v>47.508993218170467</v>
          </cell>
          <cell r="AF384">
            <v>39.754545747259506</v>
          </cell>
          <cell r="AG384">
            <v>176.27681113543844</v>
          </cell>
        </row>
        <row r="385">
          <cell r="C385" t="str">
            <v>% change</v>
          </cell>
          <cell r="Q385">
            <v>-9.4924946390279041E-3</v>
          </cell>
          <cell r="R385">
            <v>-6.9110818862556767E-2</v>
          </cell>
          <cell r="S385">
            <v>-6.4250286150324243E-2</v>
          </cell>
          <cell r="T385">
            <v>-0.1269326339039204</v>
          </cell>
          <cell r="U385">
            <v>-7.0639236709179376E-2</v>
          </cell>
          <cell r="W385">
            <v>9.401610715007358E-2</v>
          </cell>
          <cell r="X385">
            <v>-2.5487256371814149E-2</v>
          </cell>
          <cell r="Y385">
            <v>2.5340893595739766E-2</v>
          </cell>
          <cell r="Z385">
            <v>1.9019352843805404E-2</v>
          </cell>
          <cell r="AA385">
            <v>2.7953003317004121E-2</v>
          </cell>
          <cell r="AC385">
            <v>0.16508842793927281</v>
          </cell>
          <cell r="AD385">
            <v>0.32711303997366947</v>
          </cell>
          <cell r="AE385">
            <v>0.25947504118178433</v>
          </cell>
          <cell r="AF385">
            <v>2.808001293031559E-2</v>
          </cell>
          <cell r="AG385">
            <v>0.1903357340303502</v>
          </cell>
        </row>
        <row r="386">
          <cell r="C386" t="str">
            <v>Constant currency % change</v>
          </cell>
          <cell r="Q386">
            <v>0.21</v>
          </cell>
          <cell r="R386">
            <v>0.1</v>
          </cell>
          <cell r="S386">
            <v>0.13</v>
          </cell>
          <cell r="T386">
            <v>7.0000000000000007E-2</v>
          </cell>
          <cell r="U386">
            <v>0.12</v>
          </cell>
          <cell r="W386">
            <v>0.11</v>
          </cell>
          <cell r="X386">
            <v>0</v>
          </cell>
        </row>
        <row r="387">
          <cell r="C387" t="str">
            <v>Franchise margin</v>
          </cell>
          <cell r="K387">
            <v>0.79128959276018096</v>
          </cell>
          <cell r="L387">
            <v>0.79625157609044084</v>
          </cell>
          <cell r="M387">
            <v>0.79882558517555269</v>
          </cell>
          <cell r="N387">
            <v>0.80191881918819186</v>
          </cell>
          <cell r="O387">
            <v>0.79735506072249751</v>
          </cell>
          <cell r="Q387">
            <v>0.78376054840388232</v>
          </cell>
          <cell r="R387">
            <v>0.77431741566762669</v>
          </cell>
          <cell r="S387">
            <v>0.77012769520619639</v>
          </cell>
          <cell r="T387">
            <v>0.76929470675289391</v>
          </cell>
          <cell r="U387">
            <v>0.7741535055429869</v>
          </cell>
          <cell r="W387">
            <v>0.75600000000000001</v>
          </cell>
          <cell r="X387">
            <v>0.73299999999999998</v>
          </cell>
          <cell r="Y387">
            <v>0.75</v>
          </cell>
          <cell r="Z387">
            <v>0.75557646631957331</v>
          </cell>
          <cell r="AA387">
            <v>0.749</v>
          </cell>
          <cell r="AC387">
            <v>0.77600000000000002</v>
          </cell>
          <cell r="AD387">
            <v>0.77</v>
          </cell>
          <cell r="AE387">
            <v>0.77</v>
          </cell>
          <cell r="AF387">
            <v>0.72976048403407034</v>
          </cell>
          <cell r="AG387">
            <v>0.76200000000000001</v>
          </cell>
        </row>
        <row r="388">
          <cell r="D388" t="str">
            <v>bp change</v>
          </cell>
          <cell r="Q388">
            <v>-75.290443562986425</v>
          </cell>
          <cell r="R388">
            <v>-219.34160422814153</v>
          </cell>
          <cell r="S388">
            <v>-286.97889969356294</v>
          </cell>
          <cell r="T388">
            <v>-326.24112435297945</v>
          </cell>
          <cell r="U388">
            <v>-232.01555179510615</v>
          </cell>
          <cell r="W388">
            <v>-277.60548403882314</v>
          </cell>
          <cell r="X388">
            <v>-413.17415667626699</v>
          </cell>
          <cell r="Y388">
            <v>-201.27695206196395</v>
          </cell>
          <cell r="Z388">
            <v>-137.18240433320594</v>
          </cell>
          <cell r="AA388">
            <v>-251.53505542986898</v>
          </cell>
          <cell r="AC388">
            <v>200.00000000000017</v>
          </cell>
          <cell r="AD388">
            <v>370.00000000000034</v>
          </cell>
          <cell r="AE388">
            <v>200.00000000000017</v>
          </cell>
          <cell r="AF388">
            <v>-258.15982285502969</v>
          </cell>
          <cell r="AG388">
            <v>130.00000000000011</v>
          </cell>
        </row>
        <row r="390">
          <cell r="A390" t="str">
            <v>Company Operations</v>
          </cell>
        </row>
        <row r="391">
          <cell r="B391" t="str">
            <v>Average units</v>
          </cell>
          <cell r="K391">
            <v>389</v>
          </cell>
          <cell r="L391">
            <v>402</v>
          </cell>
          <cell r="M391">
            <v>407</v>
          </cell>
          <cell r="N391">
            <v>410.5</v>
          </cell>
          <cell r="O391">
            <v>402.6</v>
          </cell>
          <cell r="Q391">
            <v>425</v>
          </cell>
          <cell r="R391">
            <v>442.5</v>
          </cell>
          <cell r="S391">
            <v>473.5</v>
          </cell>
          <cell r="T391">
            <v>504.5</v>
          </cell>
          <cell r="U391">
            <v>463</v>
          </cell>
          <cell r="W391">
            <v>630</v>
          </cell>
          <cell r="X391">
            <v>767</v>
          </cell>
          <cell r="Y391">
            <v>807</v>
          </cell>
          <cell r="Z391">
            <v>847</v>
          </cell>
          <cell r="AA391">
            <v>749.2</v>
          </cell>
          <cell r="AC391">
            <v>877</v>
          </cell>
          <cell r="AD391">
            <v>887</v>
          </cell>
          <cell r="AE391">
            <v>898</v>
          </cell>
          <cell r="AF391">
            <v>938</v>
          </cell>
          <cell r="AG391">
            <v>904.4</v>
          </cell>
        </row>
        <row r="392">
          <cell r="C392" t="str">
            <v>% change</v>
          </cell>
          <cell r="Q392">
            <v>9.2544987146529589E-2</v>
          </cell>
          <cell r="R392">
            <v>0.10074626865671643</v>
          </cell>
          <cell r="S392">
            <v>0.16339066339066344</v>
          </cell>
          <cell r="T392">
            <v>0.22898903775883062</v>
          </cell>
          <cell r="U392">
            <v>0.15002483854942872</v>
          </cell>
          <cell r="W392">
            <v>0.48235294117647065</v>
          </cell>
          <cell r="X392">
            <v>0.73333333333333339</v>
          </cell>
          <cell r="Y392">
            <v>0.7043294614572333</v>
          </cell>
          <cell r="Z392">
            <v>0.67888999008919715</v>
          </cell>
          <cell r="AA392">
            <v>0.61814254859611251</v>
          </cell>
          <cell r="AC392">
            <v>0.392063492063492</v>
          </cell>
          <cell r="AD392">
            <v>0.15645371577574974</v>
          </cell>
          <cell r="AE392">
            <v>0.11276332094175956</v>
          </cell>
          <cell r="AF392">
            <v>0.10743801652892571</v>
          </cell>
          <cell r="AG392">
            <v>0.20715429791777895</v>
          </cell>
        </row>
        <row r="393">
          <cell r="B393" t="str">
            <v>Average sales per unit ($ in 000s)</v>
          </cell>
          <cell r="K393">
            <v>382.28534704370179</v>
          </cell>
          <cell r="L393">
            <v>373.08208955223881</v>
          </cell>
          <cell r="M393">
            <v>379.61916461916462</v>
          </cell>
          <cell r="N393">
            <v>407.1181485992692</v>
          </cell>
          <cell r="O393">
            <v>1540.7724788872331</v>
          </cell>
          <cell r="Q393">
            <v>281.03294117647062</v>
          </cell>
          <cell r="R393">
            <v>273.41468926553677</v>
          </cell>
          <cell r="S393">
            <v>266.91869060190072</v>
          </cell>
          <cell r="T393">
            <v>252.60455896927647</v>
          </cell>
          <cell r="U393">
            <v>1067.4946004319654</v>
          </cell>
          <cell r="W393">
            <v>283.80952380952385</v>
          </cell>
          <cell r="X393">
            <v>234.28943937418512</v>
          </cell>
          <cell r="Y393">
            <v>250.90356916578665</v>
          </cell>
          <cell r="Z393">
            <v>244.15241575099594</v>
          </cell>
          <cell r="AA393">
            <v>1024.7948164146867</v>
          </cell>
          <cell r="AC393">
            <v>278.13333333333338</v>
          </cell>
          <cell r="AD393">
            <v>229.60365058670141</v>
          </cell>
          <cell r="AE393">
            <v>249.64905131995772</v>
          </cell>
          <cell r="AF393">
            <v>260.06004188997633</v>
          </cell>
          <cell r="AG393">
            <v>1012.4972786177104</v>
          </cell>
        </row>
        <row r="394">
          <cell r="C394" t="str">
            <v>% change</v>
          </cell>
          <cell r="Q394">
            <v>-0.26486080790236588</v>
          </cell>
          <cell r="R394">
            <v>-0.26714603321301134</v>
          </cell>
          <cell r="S394">
            <v>-0.29687772515469668</v>
          </cell>
          <cell r="T394">
            <v>-0.37953009503902546</v>
          </cell>
          <cell r="U394">
            <v>-0.30716921864873614</v>
          </cell>
          <cell r="W394">
            <v>9.8799187790221676E-3</v>
          </cell>
          <cell r="X394">
            <v>-0.14309856575903901</v>
          </cell>
          <cell r="Y394">
            <v>-0.06</v>
          </cell>
          <cell r="Z394">
            <v>-3.3459978920287514E-2</v>
          </cell>
          <cell r="AA394">
            <v>-0.04</v>
          </cell>
          <cell r="AC394">
            <v>-0.02</v>
          </cell>
          <cell r="AD394">
            <v>-0.02</v>
          </cell>
          <cell r="AE394">
            <v>-5.0000000000000001E-3</v>
          </cell>
          <cell r="AF394">
            <v>6.5154490034635248E-2</v>
          </cell>
          <cell r="AG394">
            <v>-1.2E-2</v>
          </cell>
        </row>
        <row r="395">
          <cell r="B395" t="str">
            <v>Company revenues</v>
          </cell>
          <cell r="K395">
            <v>148.709</v>
          </cell>
          <cell r="L395">
            <v>149.97900000000001</v>
          </cell>
          <cell r="M395">
            <v>154.505</v>
          </cell>
          <cell r="N395">
            <v>167.12200000000001</v>
          </cell>
          <cell r="O395">
            <v>620.31500000000005</v>
          </cell>
          <cell r="Q395">
            <v>119.43899999999999</v>
          </cell>
          <cell r="R395">
            <v>120.986</v>
          </cell>
          <cell r="S395">
            <v>126.386</v>
          </cell>
          <cell r="T395">
            <v>127.43899999999999</v>
          </cell>
          <cell r="U395">
            <v>494.25</v>
          </cell>
          <cell r="W395">
            <v>178.8</v>
          </cell>
          <cell r="X395">
            <v>179.7</v>
          </cell>
          <cell r="Y395">
            <v>202.47918031678984</v>
          </cell>
          <cell r="Z395">
            <v>206.79709614109356</v>
          </cell>
          <cell r="AA395">
            <v>767.77627645788334</v>
          </cell>
          <cell r="AC395">
            <v>243.92293333333339</v>
          </cell>
          <cell r="AD395">
            <v>203.65843807040415</v>
          </cell>
          <cell r="AE395">
            <v>224.18484808532205</v>
          </cell>
          <cell r="AF395">
            <v>243.93631929279778</v>
          </cell>
          <cell r="AG395">
            <v>915.70253878185736</v>
          </cell>
        </row>
        <row r="396">
          <cell r="C396" t="str">
            <v>% change</v>
          </cell>
          <cell r="Q396">
            <v>-0.19682736081878038</v>
          </cell>
          <cell r="R396">
            <v>-0.19331373058894918</v>
          </cell>
          <cell r="S396">
            <v>-0.18199411022297018</v>
          </cell>
          <cell r="T396">
            <v>-0.23744928854369873</v>
          </cell>
          <cell r="U396">
            <v>-0.20322739253443822</v>
          </cell>
          <cell r="W396">
            <v>0.49699846783713886</v>
          </cell>
          <cell r="X396">
            <v>0.48529581935099908</v>
          </cell>
          <cell r="Y396">
            <v>0.60206969376979913</v>
          </cell>
          <cell r="Z396">
            <v>0.6227143664113306</v>
          </cell>
          <cell r="AA396">
            <v>0.55341684665226776</v>
          </cell>
          <cell r="AC396">
            <v>0.36422222222222245</v>
          </cell>
          <cell r="AD396">
            <v>0.13332464146023471</v>
          </cell>
          <cell r="AE396">
            <v>0.10719950433705083</v>
          </cell>
          <cell r="AF396">
            <v>0.17959257574083565</v>
          </cell>
          <cell r="AG396">
            <v>0.19266844634276548</v>
          </cell>
        </row>
        <row r="398">
          <cell r="B398" t="str">
            <v>Company margin dollars</v>
          </cell>
          <cell r="K398">
            <v>30.233000000000001</v>
          </cell>
          <cell r="L398">
            <v>26.081</v>
          </cell>
          <cell r="M398">
            <v>27.19</v>
          </cell>
          <cell r="N398">
            <v>34.883000000000003</v>
          </cell>
          <cell r="O398">
            <v>118.387</v>
          </cell>
          <cell r="Q398">
            <v>16.890999999999998</v>
          </cell>
          <cell r="R398">
            <v>15.782</v>
          </cell>
          <cell r="S398">
            <v>18.984999999999999</v>
          </cell>
          <cell r="T398">
            <v>18.262</v>
          </cell>
          <cell r="U398">
            <v>69.92</v>
          </cell>
          <cell r="W398">
            <v>22.5</v>
          </cell>
          <cell r="X398">
            <v>23.1</v>
          </cell>
          <cell r="Y398">
            <v>30.169397867201685</v>
          </cell>
          <cell r="Z398">
            <v>29.415952007528336</v>
          </cell>
          <cell r="AA398">
            <v>105.18534987473002</v>
          </cell>
          <cell r="AC398">
            <v>31.709981333333342</v>
          </cell>
          <cell r="AD398">
            <v>25.457304758800518</v>
          </cell>
          <cell r="AE398">
            <v>33.403542364712983</v>
          </cell>
          <cell r="AF398">
            <v>32.133311739922043</v>
          </cell>
          <cell r="AG398">
            <v>122.70414019676889</v>
          </cell>
        </row>
        <row r="399">
          <cell r="C399" t="str">
            <v>% change</v>
          </cell>
          <cell r="Q399">
            <v>-0.44130585783746246</v>
          </cell>
          <cell r="R399">
            <v>-0.39488516544611019</v>
          </cell>
          <cell r="S399">
            <v>-0.30176535490989342</v>
          </cell>
          <cell r="T399">
            <v>-0.47647851388928708</v>
          </cell>
          <cell r="U399">
            <v>-0.409394612584152</v>
          </cell>
          <cell r="W399">
            <v>0.33207033331359903</v>
          </cell>
          <cell r="X399">
            <v>0.46369281459891032</v>
          </cell>
          <cell r="Y399">
            <v>0.58911761217812408</v>
          </cell>
          <cell r="Z399">
            <v>0.6107738477455007</v>
          </cell>
          <cell r="AA399">
            <v>0.5043671320756582</v>
          </cell>
          <cell r="AC399">
            <v>0.40933250370370411</v>
          </cell>
          <cell r="AD399">
            <v>0.1020478250562995</v>
          </cell>
          <cell r="AE399">
            <v>0.10719950433705083</v>
          </cell>
          <cell r="AF399">
            <v>9.2377079337709667E-2</v>
          </cell>
          <cell r="AG399">
            <v>0.16655161905058824</v>
          </cell>
        </row>
        <row r="400">
          <cell r="C400" t="str">
            <v>Constant currency % change</v>
          </cell>
          <cell r="Q400">
            <v>-0.27</v>
          </cell>
          <cell r="R400">
            <v>-0.19</v>
          </cell>
          <cell r="S400">
            <v>-0.01</v>
          </cell>
          <cell r="T400">
            <v>-0.25</v>
          </cell>
          <cell r="U400">
            <v>-0.19</v>
          </cell>
          <cell r="W400">
            <v>0.37</v>
          </cell>
          <cell r="X400">
            <v>0.49</v>
          </cell>
        </row>
        <row r="401">
          <cell r="C401" t="str">
            <v>Company margin</v>
          </cell>
          <cell r="K401">
            <v>0.20330309530694174</v>
          </cell>
          <cell r="L401">
            <v>0.17389767900839448</v>
          </cell>
          <cell r="M401">
            <v>0.17598135982654284</v>
          </cell>
          <cell r="N401">
            <v>0.20872775577123298</v>
          </cell>
          <cell r="O401">
            <v>0.19084981017708744</v>
          </cell>
          <cell r="Q401">
            <v>0.14141946935255653</v>
          </cell>
          <cell r="R401">
            <v>0.13044484485808275</v>
          </cell>
          <cell r="S401">
            <v>0.15021442248350292</v>
          </cell>
          <cell r="T401">
            <v>0.14329993173204436</v>
          </cell>
          <cell r="U401">
            <v>0.14146686899342439</v>
          </cell>
          <cell r="W401">
            <v>0.12583892617449663</v>
          </cell>
          <cell r="X401">
            <v>0.1285475792988314</v>
          </cell>
          <cell r="Y401">
            <v>0.14899999999999999</v>
          </cell>
          <cell r="Z401">
            <v>0.14224547905381812</v>
          </cell>
          <cell r="AA401">
            <v>0.13700000000000001</v>
          </cell>
          <cell r="AC401">
            <v>0.13</v>
          </cell>
          <cell r="AD401">
            <v>0.125</v>
          </cell>
          <cell r="AE401">
            <v>0.14899999999999999</v>
          </cell>
          <cell r="AF401">
            <v>0.13172827987681612</v>
          </cell>
          <cell r="AG401">
            <v>0.13400000000000001</v>
          </cell>
        </row>
        <row r="402">
          <cell r="D402" t="str">
            <v>bp change</v>
          </cell>
          <cell r="Q402">
            <v>-618.83625954385207</v>
          </cell>
          <cell r="R402">
            <v>-434.5283415031173</v>
          </cell>
          <cell r="S402">
            <v>-257.66937343039922</v>
          </cell>
          <cell r="T402">
            <v>-654.27824039188624</v>
          </cell>
          <cell r="U402">
            <v>-493.82941183663041</v>
          </cell>
          <cell r="W402">
            <v>-155.80543178059904</v>
          </cell>
          <cell r="X402">
            <v>-18.972655592513487</v>
          </cell>
          <cell r="Y402">
            <v>-12.144224835029249</v>
          </cell>
          <cell r="Z402">
            <v>-10.544526782262365</v>
          </cell>
          <cell r="AA402">
            <v>-44.668689934243829</v>
          </cell>
          <cell r="AC402">
            <v>41.610738255033752</v>
          </cell>
          <cell r="AD402">
            <v>-35.475792988313991</v>
          </cell>
          <cell r="AE402">
            <v>0</v>
          </cell>
          <cell r="AF402">
            <v>-105.17199177002001</v>
          </cell>
          <cell r="AG402">
            <v>-30.000000000000028</v>
          </cell>
        </row>
        <row r="404">
          <cell r="A404" t="str">
            <v>Affiliate Operations</v>
          </cell>
        </row>
        <row r="405">
          <cell r="B405" t="str">
            <v>Average units</v>
          </cell>
          <cell r="K405">
            <v>241</v>
          </cell>
          <cell r="L405">
            <v>245.5</v>
          </cell>
          <cell r="M405">
            <v>251</v>
          </cell>
          <cell r="N405">
            <v>260</v>
          </cell>
          <cell r="O405">
            <v>249.4</v>
          </cell>
          <cell r="Q405">
            <v>264.5</v>
          </cell>
          <cell r="R405">
            <v>273</v>
          </cell>
          <cell r="S405">
            <v>284</v>
          </cell>
          <cell r="T405">
            <v>292</v>
          </cell>
          <cell r="U405">
            <v>278.60000000000002</v>
          </cell>
          <cell r="W405">
            <v>200</v>
          </cell>
          <cell r="X405">
            <v>106</v>
          </cell>
          <cell r="Y405">
            <v>108</v>
          </cell>
          <cell r="Z405">
            <v>99.699999999999989</v>
          </cell>
          <cell r="AA405">
            <v>141.47999999999999</v>
          </cell>
          <cell r="AC405">
            <v>93.899999999999977</v>
          </cell>
          <cell r="AD405">
            <v>106.39999999999998</v>
          </cell>
          <cell r="AE405">
            <v>125.39999999999998</v>
          </cell>
          <cell r="AF405">
            <v>127.89999999999998</v>
          </cell>
          <cell r="AG405">
            <v>111.99999999999997</v>
          </cell>
        </row>
        <row r="406">
          <cell r="C406" t="str">
            <v>% change</v>
          </cell>
          <cell r="Q406">
            <v>9.75103734439835E-2</v>
          </cell>
          <cell r="R406">
            <v>0.11201629327902229</v>
          </cell>
          <cell r="S406">
            <v>0.13147410358565748</v>
          </cell>
          <cell r="T406">
            <v>0.12307692307692308</v>
          </cell>
          <cell r="U406">
            <v>0.11708099438652764</v>
          </cell>
          <cell r="W406">
            <v>-0.24385633270321361</v>
          </cell>
          <cell r="X406">
            <v>-0.61172161172161177</v>
          </cell>
          <cell r="Y406">
            <v>-0.61971830985915499</v>
          </cell>
          <cell r="Z406">
            <v>-0.65856164383561655</v>
          </cell>
          <cell r="AA406">
            <v>-0.49217516152189522</v>
          </cell>
          <cell r="AC406">
            <v>-0.53050000000000019</v>
          </cell>
          <cell r="AD406">
            <v>3.7735849056601545E-3</v>
          </cell>
          <cell r="AE406">
            <v>0.16111111111111098</v>
          </cell>
          <cell r="AF406">
            <v>0.28284854563691075</v>
          </cell>
          <cell r="AG406">
            <v>-0.20836867401752912</v>
          </cell>
        </row>
        <row r="407">
          <cell r="B407" t="str">
            <v>Average sales per unit ($ in 000s)</v>
          </cell>
          <cell r="K407">
            <v>316.17427385892108</v>
          </cell>
          <cell r="L407">
            <v>312.82281059063138</v>
          </cell>
          <cell r="M407">
            <v>333.09960159362549</v>
          </cell>
          <cell r="N407">
            <v>324.05384615384617</v>
          </cell>
          <cell r="O407">
            <v>1286.5196471531676</v>
          </cell>
          <cell r="Q407">
            <v>313.42911153119093</v>
          </cell>
          <cell r="R407">
            <v>305.90476190476193</v>
          </cell>
          <cell r="S407">
            <v>324.07042253521126</v>
          </cell>
          <cell r="T407">
            <v>315.75342465753425</v>
          </cell>
          <cell r="U407">
            <v>1258.6145010768123</v>
          </cell>
          <cell r="W407">
            <v>153.5</v>
          </cell>
          <cell r="X407">
            <v>238.67924528301887</v>
          </cell>
          <cell r="Y407">
            <v>288.42267605633805</v>
          </cell>
          <cell r="Z407">
            <v>286.81101037052457</v>
          </cell>
          <cell r="AA407">
            <v>818.09942569992802</v>
          </cell>
          <cell r="AC407">
            <v>151.965</v>
          </cell>
          <cell r="AD407">
            <v>236.29245283018869</v>
          </cell>
          <cell r="AE407">
            <v>285.53844929577468</v>
          </cell>
          <cell r="AF407">
            <v>20.840604408216667</v>
          </cell>
          <cell r="AG407">
            <v>695.38451184493874</v>
          </cell>
        </row>
        <row r="408">
          <cell r="C408" t="str">
            <v>% change</v>
          </cell>
          <cell r="Q408">
            <v>-8.6824341975244579E-3</v>
          </cell>
          <cell r="R408">
            <v>-2.2114911226606804E-2</v>
          </cell>
          <cell r="S408">
            <v>-2.7106544154410717E-2</v>
          </cell>
          <cell r="T408">
            <v>-2.5614327973046969E-2</v>
          </cell>
          <cell r="U408">
            <v>-2.1690415795906692E-2</v>
          </cell>
          <cell r="W408">
            <v>-0.51025608549854051</v>
          </cell>
          <cell r="X408">
            <v>-0.21975962781080383</v>
          </cell>
          <cell r="Y408">
            <v>-0.11</v>
          </cell>
          <cell r="Z408">
            <v>-9.1661442210486221E-2</v>
          </cell>
          <cell r="AA408">
            <v>-0.35</v>
          </cell>
          <cell r="AC408">
            <v>-0.01</v>
          </cell>
          <cell r="AD408">
            <v>-0.01</v>
          </cell>
          <cell r="AE408">
            <v>-0.01</v>
          </cell>
          <cell r="AF408">
            <v>-0.92733680488314185</v>
          </cell>
          <cell r="AG408">
            <v>-0.15</v>
          </cell>
        </row>
        <row r="409">
          <cell r="B409" t="str">
            <v>Systemwide sales</v>
          </cell>
          <cell r="K409">
            <v>76.197999999999993</v>
          </cell>
          <cell r="L409">
            <v>76.798000000000002</v>
          </cell>
          <cell r="M409">
            <v>83.608000000000004</v>
          </cell>
          <cell r="N409">
            <v>84.254000000000005</v>
          </cell>
          <cell r="O409">
            <v>320.858</v>
          </cell>
          <cell r="Q409">
            <v>82.902000000000001</v>
          </cell>
          <cell r="R409">
            <v>83.512</v>
          </cell>
          <cell r="S409">
            <v>92.036000000000001</v>
          </cell>
          <cell r="T409">
            <v>92.2</v>
          </cell>
          <cell r="U409">
            <v>350.65</v>
          </cell>
          <cell r="W409">
            <v>30.7</v>
          </cell>
          <cell r="X409">
            <v>25.3</v>
          </cell>
          <cell r="Y409">
            <v>31.14964901408451</v>
          </cell>
          <cell r="Z409">
            <v>28.595057733941296</v>
          </cell>
          <cell r="AA409">
            <v>115.74470674802581</v>
          </cell>
          <cell r="AC409">
            <v>14.269513499999997</v>
          </cell>
          <cell r="AD409">
            <v>25.141516981132071</v>
          </cell>
          <cell r="AE409">
            <v>35.806521541690138</v>
          </cell>
          <cell r="AF409">
            <v>2.6655133038109113</v>
          </cell>
          <cell r="AG409">
            <v>77.883065326633115</v>
          </cell>
        </row>
        <row r="410">
          <cell r="C410" t="str">
            <v>% change</v>
          </cell>
          <cell r="Q410">
            <v>8.7981311845455323E-2</v>
          </cell>
          <cell r="R410">
            <v>8.7424151670616457E-2</v>
          </cell>
          <cell r="S410">
            <v>0.10080375083724036</v>
          </cell>
          <cell r="T410">
            <v>9.4310062430270403E-2</v>
          </cell>
          <cell r="U410">
            <v>9.2851043140579126E-2</v>
          </cell>
          <cell r="W410">
            <v>-0.6296832404525825</v>
          </cell>
          <cell r="X410">
            <v>-0.69704952581664914</v>
          </cell>
          <cell r="Y410">
            <v>-0.66154929577464783</v>
          </cell>
          <cell r="Z410">
            <v>-0.68985837598762156</v>
          </cell>
          <cell r="AA410">
            <v>-0.66991385498923195</v>
          </cell>
          <cell r="AC410">
            <v>-0.53519500000000009</v>
          </cell>
          <cell r="AD410">
            <v>-6.2641509433963849E-3</v>
          </cell>
          <cell r="AE410">
            <v>0.14949999999999974</v>
          </cell>
          <cell r="AF410">
            <v>-0.90678412582300738</v>
          </cell>
          <cell r="AG410">
            <v>-0.32711337291489984</v>
          </cell>
        </row>
        <row r="412">
          <cell r="E412" t="str">
            <v>1997A</v>
          </cell>
          <cell r="I412" t="str">
            <v>1997A</v>
          </cell>
          <cell r="K412" t="str">
            <v>1998A</v>
          </cell>
          <cell r="O412" t="str">
            <v>1998A</v>
          </cell>
          <cell r="Q412" t="str">
            <v>1999A</v>
          </cell>
          <cell r="U412" t="str">
            <v>1999A</v>
          </cell>
          <cell r="W412" t="str">
            <v>2000E</v>
          </cell>
          <cell r="AA412" t="str">
            <v>2000E</v>
          </cell>
          <cell r="AC412" t="str">
            <v>2001E</v>
          </cell>
          <cell r="AG412" t="str">
            <v>2001E</v>
          </cell>
        </row>
        <row r="413">
          <cell r="E413" t="str">
            <v>Q1</v>
          </cell>
          <cell r="F413" t="str">
            <v>Q2</v>
          </cell>
          <cell r="G413" t="str">
            <v>Q3</v>
          </cell>
          <cell r="H413" t="str">
            <v>Q4</v>
          </cell>
          <cell r="I413" t="str">
            <v>FY</v>
          </cell>
          <cell r="K413" t="str">
            <v>Q1</v>
          </cell>
          <cell r="L413" t="str">
            <v>Q2</v>
          </cell>
          <cell r="M413" t="str">
            <v>Q3</v>
          </cell>
          <cell r="N413" t="str">
            <v>Q4</v>
          </cell>
          <cell r="O413" t="str">
            <v>FY</v>
          </cell>
          <cell r="Q413" t="str">
            <v>Q1</v>
          </cell>
          <cell r="R413" t="str">
            <v>Q2</v>
          </cell>
          <cell r="S413" t="str">
            <v>Q3</v>
          </cell>
          <cell r="T413" t="str">
            <v>Q4</v>
          </cell>
          <cell r="U413" t="str">
            <v>FY</v>
          </cell>
          <cell r="W413" t="str">
            <v>Q1A</v>
          </cell>
          <cell r="X413" t="str">
            <v>Q2A</v>
          </cell>
          <cell r="Y413" t="str">
            <v>Q3E</v>
          </cell>
          <cell r="Z413" t="str">
            <v>Q4E</v>
          </cell>
          <cell r="AA413" t="str">
            <v>FY</v>
          </cell>
          <cell r="AC413" t="str">
            <v>Q1E</v>
          </cell>
          <cell r="AD413" t="str">
            <v>Q2E</v>
          </cell>
          <cell r="AE413" t="str">
            <v>Q3E</v>
          </cell>
          <cell r="AF413" t="str">
            <v>Q4E</v>
          </cell>
          <cell r="AG413" t="str">
            <v>FY</v>
          </cell>
        </row>
        <row r="414">
          <cell r="A414" t="str">
            <v>Latin America Summary</v>
          </cell>
        </row>
        <row r="415">
          <cell r="B415" t="str">
            <v>Systemwide sales</v>
          </cell>
          <cell r="E415">
            <v>328.6</v>
          </cell>
          <cell r="F415">
            <v>354.9</v>
          </cell>
          <cell r="G415">
            <v>397</v>
          </cell>
          <cell r="H415">
            <v>430.4</v>
          </cell>
          <cell r="I415">
            <v>1510.9</v>
          </cell>
          <cell r="K415">
            <v>410.63799999999998</v>
          </cell>
          <cell r="L415">
            <v>420.21800000000002</v>
          </cell>
          <cell r="M415">
            <v>445.779</v>
          </cell>
          <cell r="N415">
            <v>484.19600000000003</v>
          </cell>
          <cell r="O415">
            <v>1760.8309999999999</v>
          </cell>
          <cell r="Q415">
            <v>393.61599999999999</v>
          </cell>
          <cell r="R415">
            <v>402.09000000000003</v>
          </cell>
          <cell r="S415">
            <v>431.92699999999996</v>
          </cell>
          <cell r="T415">
            <v>437.96999999999997</v>
          </cell>
          <cell r="U415">
            <v>1665.6030000000001</v>
          </cell>
          <cell r="W415">
            <v>434.09999999999997</v>
          </cell>
          <cell r="X415">
            <v>429.5</v>
          </cell>
          <cell r="Y415">
            <v>473.12893177210401</v>
          </cell>
          <cell r="Z415">
            <v>475.04063023908265</v>
          </cell>
          <cell r="AA415">
            <v>1811.7695620111867</v>
          </cell>
          <cell r="AC415">
            <v>508.86715628255013</v>
          </cell>
          <cell r="AD415">
            <v>487.71147453846277</v>
          </cell>
          <cell r="AE415">
            <v>540.4458750471448</v>
          </cell>
          <cell r="AF415">
            <v>508.08108831095103</v>
          </cell>
          <cell r="AG415">
            <v>2045.1055941791087</v>
          </cell>
        </row>
        <row r="416">
          <cell r="C416" t="str">
            <v>% change</v>
          </cell>
          <cell r="K416">
            <v>0.2496591600730369</v>
          </cell>
          <cell r="L416">
            <v>0.1840462102000564</v>
          </cell>
          <cell r="M416">
            <v>0.12286901763224178</v>
          </cell>
          <cell r="N416">
            <v>0.12499070631970266</v>
          </cell>
          <cell r="O416">
            <v>0.16541862466079804</v>
          </cell>
          <cell r="Q416">
            <v>-4.1452568929324585E-2</v>
          </cell>
          <cell r="R416">
            <v>-4.3139513300239352E-2</v>
          </cell>
          <cell r="S416">
            <v>-3.107369346694222E-2</v>
          </cell>
          <cell r="T416">
            <v>-9.5469603218531485E-2</v>
          </cell>
          <cell r="U416">
            <v>-5.4081283212301323E-2</v>
          </cell>
          <cell r="W416">
            <v>0.10285151010121529</v>
          </cell>
          <cell r="X416">
            <v>6.816881792633489E-2</v>
          </cell>
          <cell r="Y416">
            <v>9.5390961371027982E-2</v>
          </cell>
          <cell r="Z416">
            <v>8.4641939491478135E-2</v>
          </cell>
          <cell r="AA416">
            <v>8.7755943049566243E-2</v>
          </cell>
          <cell r="AC416">
            <v>0.17223486819292821</v>
          </cell>
          <cell r="AD416">
            <v>0.13553311883227659</v>
          </cell>
          <cell r="AE416">
            <v>0.14228033577000931</v>
          </cell>
          <cell r="AF416">
            <v>6.9552909727404799E-2</v>
          </cell>
          <cell r="AG416">
            <v>0.12878902320718044</v>
          </cell>
        </row>
        <row r="417">
          <cell r="C417" t="str">
            <v>Constant currency % change</v>
          </cell>
          <cell r="K417">
            <v>0.3</v>
          </cell>
          <cell r="L417">
            <v>0.24</v>
          </cell>
          <cell r="M417">
            <v>0.18</v>
          </cell>
          <cell r="N417">
            <v>0.19</v>
          </cell>
          <cell r="O417">
            <v>0.22</v>
          </cell>
          <cell r="Q417">
            <v>0.16</v>
          </cell>
          <cell r="R417">
            <v>0.15</v>
          </cell>
          <cell r="S417">
            <v>0.19</v>
          </cell>
          <cell r="T417">
            <v>0.12</v>
          </cell>
          <cell r="U417">
            <v>0.15</v>
          </cell>
          <cell r="W417">
            <v>0.12</v>
          </cell>
          <cell r="X417">
            <v>0.1</v>
          </cell>
        </row>
        <row r="418">
          <cell r="B418" t="str">
            <v>Average sales per unit ($ in 000s)</v>
          </cell>
          <cell r="K418">
            <v>373.30727272727273</v>
          </cell>
          <cell r="L418">
            <v>370.39929484354343</v>
          </cell>
          <cell r="M418">
            <v>368.86967314853126</v>
          </cell>
          <cell r="N418">
            <v>363.78362133734038</v>
          </cell>
          <cell r="O418">
            <v>1461.9985054799067</v>
          </cell>
          <cell r="Q418">
            <v>277.3897110641297</v>
          </cell>
          <cell r="R418">
            <v>269.22664881151661</v>
          </cell>
          <cell r="S418">
            <v>272.16572148708252</v>
          </cell>
          <cell r="T418">
            <v>256.94925198005279</v>
          </cell>
          <cell r="U418">
            <v>1067.5573644404565</v>
          </cell>
          <cell r="W418">
            <v>238.58202802967847</v>
          </cell>
          <cell r="X418">
            <v>227.67028889477871</v>
          </cell>
          <cell r="Y418">
            <v>241.33074816225658</v>
          </cell>
          <cell r="Z418">
            <v>230.80392101791989</v>
          </cell>
          <cell r="AA418">
            <v>935.98609378160995</v>
          </cell>
          <cell r="AC418">
            <v>238.52402563164438</v>
          </cell>
          <cell r="AD418">
            <v>221.84837815614208</v>
          </cell>
          <cell r="AE418">
            <v>235.65268816915705</v>
          </cell>
          <cell r="AF418">
            <v>210.08976526255006</v>
          </cell>
          <cell r="AG418">
            <v>900.76884873991742</v>
          </cell>
        </row>
        <row r="419">
          <cell r="C419" t="str">
            <v>% change</v>
          </cell>
          <cell r="Q419">
            <v>-0.25693997591420503</v>
          </cell>
          <cell r="R419">
            <v>-0.27314481274798896</v>
          </cell>
          <cell r="S419">
            <v>-0.26216292284486442</v>
          </cell>
          <cell r="T419">
            <v>-0.29367558925424775</v>
          </cell>
          <cell r="U419">
            <v>-0.26979585790340699</v>
          </cell>
          <cell r="W419">
            <v>-0.13990310918734572</v>
          </cell>
          <cell r="X419">
            <v>-0.1543545562825438</v>
          </cell>
          <cell r="Y419">
            <v>-0.1132948453477064</v>
          </cell>
          <cell r="Z419">
            <v>-0.10175289774403617</v>
          </cell>
          <cell r="AA419">
            <v>-0.12324515294576943</v>
          </cell>
          <cell r="AC419">
            <v>-2.4311302285884295E-4</v>
          </cell>
          <cell r="AD419">
            <v>-2.5571675456200205E-2</v>
          </cell>
          <cell r="AE419">
            <v>-2.3528124933677952E-2</v>
          </cell>
          <cell r="AF419">
            <v>-8.9747850313866895E-2</v>
          </cell>
          <cell r="AG419">
            <v>-3.7625820806168608E-2</v>
          </cell>
        </row>
        <row r="421">
          <cell r="C421" t="str">
            <v>Company unit sales</v>
          </cell>
          <cell r="K421">
            <v>148.709</v>
          </cell>
          <cell r="L421">
            <v>149.97900000000001</v>
          </cell>
          <cell r="M421">
            <v>154.505</v>
          </cell>
          <cell r="N421">
            <v>167.12200000000001</v>
          </cell>
          <cell r="O421">
            <v>620.31500000000005</v>
          </cell>
          <cell r="Q421">
            <v>119.43899999999999</v>
          </cell>
          <cell r="R421">
            <v>120.986</v>
          </cell>
          <cell r="S421">
            <v>126.386</v>
          </cell>
          <cell r="T421">
            <v>127.43899999999999</v>
          </cell>
          <cell r="U421">
            <v>494.25</v>
          </cell>
          <cell r="W421">
            <v>178.8</v>
          </cell>
          <cell r="X421">
            <v>179.7</v>
          </cell>
          <cell r="Y421">
            <v>202.47918031678984</v>
          </cell>
          <cell r="Z421">
            <v>206.79709614109356</v>
          </cell>
          <cell r="AA421">
            <v>767.77627645788334</v>
          </cell>
          <cell r="AC421">
            <v>243.92293333333339</v>
          </cell>
          <cell r="AD421">
            <v>203.65843807040415</v>
          </cell>
          <cell r="AE421">
            <v>224.18484808532205</v>
          </cell>
          <cell r="AF421">
            <v>243.93631929279778</v>
          </cell>
          <cell r="AG421">
            <v>915.70253878185736</v>
          </cell>
        </row>
        <row r="422">
          <cell r="D422" t="str">
            <v>% change</v>
          </cell>
          <cell r="Q422">
            <v>-0.19682736081878038</v>
          </cell>
          <cell r="R422">
            <v>-0.19331373058894918</v>
          </cell>
          <cell r="S422">
            <v>-0.18199411022297018</v>
          </cell>
          <cell r="T422">
            <v>-0.23744928854369873</v>
          </cell>
          <cell r="U422">
            <v>-0.20322739253443822</v>
          </cell>
          <cell r="W422">
            <v>0.49699846783713886</v>
          </cell>
          <cell r="X422">
            <v>0.48529581935099908</v>
          </cell>
          <cell r="Y422">
            <v>0.60206969376979913</v>
          </cell>
          <cell r="Z422">
            <v>0.6227143664113306</v>
          </cell>
          <cell r="AA422">
            <v>0.55341684665226776</v>
          </cell>
          <cell r="AC422">
            <v>0.36422222222222245</v>
          </cell>
          <cell r="AD422">
            <v>0.13332464146023471</v>
          </cell>
          <cell r="AE422">
            <v>0.10719950433705083</v>
          </cell>
          <cell r="AF422">
            <v>0.17959257574083565</v>
          </cell>
          <cell r="AG422">
            <v>0.19266844634276548</v>
          </cell>
        </row>
        <row r="423">
          <cell r="C423" t="str">
            <v>Franchise revenues</v>
          </cell>
          <cell r="K423">
            <v>44.2</v>
          </cell>
          <cell r="L423">
            <v>46.792999999999999</v>
          </cell>
          <cell r="M423">
            <v>49.215999999999994</v>
          </cell>
          <cell r="N423">
            <v>54.2</v>
          </cell>
          <cell r="O423">
            <v>194.40899999999999</v>
          </cell>
          <cell r="Q423">
            <v>44.201000000000001</v>
          </cell>
          <cell r="R423">
            <v>44.792999999999992</v>
          </cell>
          <cell r="S423">
            <v>47.77</v>
          </cell>
          <cell r="T423">
            <v>49.327000000000005</v>
          </cell>
          <cell r="U423">
            <v>186.09100000000001</v>
          </cell>
          <cell r="W423">
            <v>50.132275132275133</v>
          </cell>
          <cell r="X423">
            <v>46.100000000000023</v>
          </cell>
          <cell r="Y423">
            <v>50.295021512658231</v>
          </cell>
          <cell r="Z423">
            <v>51.177781609212836</v>
          </cell>
          <cell r="AA423">
            <v>197.7169472855241</v>
          </cell>
          <cell r="AC423">
            <v>56.903159044972206</v>
          </cell>
          <cell r="AD423">
            <v>58.255091884558468</v>
          </cell>
          <cell r="AE423">
            <v>61.699991192429181</v>
          </cell>
          <cell r="AF423">
            <v>54.476155693576146</v>
          </cell>
          <cell r="AG423">
            <v>231.33439781553599</v>
          </cell>
        </row>
        <row r="424">
          <cell r="D424" t="str">
            <v>% change</v>
          </cell>
          <cell r="Q424">
            <v>2.2624434389051373E-5</v>
          </cell>
          <cell r="R424">
            <v>-4.2741435684824802E-2</v>
          </cell>
          <cell r="S424">
            <v>-2.9380689206761845E-2</v>
          </cell>
          <cell r="T424">
            <v>-8.9907749077490773E-2</v>
          </cell>
          <cell r="U424">
            <v>-4.2786085006352503E-2</v>
          </cell>
          <cell r="W424">
            <v>0.13418870913045255</v>
          </cell>
          <cell r="X424">
            <v>2.9178666309468637E-2</v>
          </cell>
          <cell r="Y424">
            <v>5.2857892247398564E-2</v>
          </cell>
          <cell r="Z424">
            <v>3.7520660271511241E-2</v>
          </cell>
          <cell r="AA424">
            <v>6.2474527438318272E-2</v>
          </cell>
          <cell r="AC424">
            <v>0.13506037567279638</v>
          </cell>
          <cell r="AD424">
            <v>0.26366793675831746</v>
          </cell>
          <cell r="AE424">
            <v>0.2267614037484913</v>
          </cell>
          <cell r="AF424">
            <v>6.4449336814738967E-2</v>
          </cell>
          <cell r="AG424">
            <v>0.17002816901408435</v>
          </cell>
        </row>
        <row r="425">
          <cell r="B425" t="str">
            <v>Revenues</v>
          </cell>
          <cell r="E425">
            <v>149.1</v>
          </cell>
          <cell r="F425">
            <v>170.5</v>
          </cell>
          <cell r="G425">
            <v>184.5</v>
          </cell>
          <cell r="H425">
            <v>205.1</v>
          </cell>
          <cell r="I425">
            <v>709.2</v>
          </cell>
          <cell r="K425">
            <v>192.90899999999999</v>
          </cell>
          <cell r="L425">
            <v>196.77200000000002</v>
          </cell>
          <cell r="M425">
            <v>203.721</v>
          </cell>
          <cell r="N425">
            <v>221.322</v>
          </cell>
          <cell r="O425">
            <v>814.72400000000005</v>
          </cell>
          <cell r="Q425">
            <v>163.63999999999999</v>
          </cell>
          <cell r="R425">
            <v>165.779</v>
          </cell>
          <cell r="S425">
            <v>174.15600000000001</v>
          </cell>
          <cell r="T425">
            <v>176.76599999999999</v>
          </cell>
          <cell r="U425">
            <v>680.34100000000001</v>
          </cell>
          <cell r="W425">
            <v>228.93227513227515</v>
          </cell>
          <cell r="X425">
            <v>225.8</v>
          </cell>
          <cell r="Y425">
            <v>252.77420182944806</v>
          </cell>
          <cell r="Z425">
            <v>257.9748777503064</v>
          </cell>
          <cell r="AA425">
            <v>965.48135471202966</v>
          </cell>
          <cell r="AC425">
            <v>300.82609237830559</v>
          </cell>
          <cell r="AD425">
            <v>261.9135299549626</v>
          </cell>
          <cell r="AE425">
            <v>285.88483927775121</v>
          </cell>
          <cell r="AF425">
            <v>298.41247498637392</v>
          </cell>
          <cell r="AG425">
            <v>1147.0369365973934</v>
          </cell>
        </row>
        <row r="426">
          <cell r="C426" t="str">
            <v>% change</v>
          </cell>
          <cell r="O426">
            <v>0.14879300620417379</v>
          </cell>
          <cell r="Q426">
            <v>-0.15172438818302936</v>
          </cell>
          <cell r="R426">
            <v>-0.15750716565364997</v>
          </cell>
          <cell r="S426">
            <v>-0.14512495029967454</v>
          </cell>
          <cell r="T426">
            <v>-0.20131753734377966</v>
          </cell>
          <cell r="U426">
            <v>-0.16494297455334572</v>
          </cell>
          <cell r="W426">
            <v>0.39899948137542873</v>
          </cell>
          <cell r="X426">
            <v>0.36205430120823512</v>
          </cell>
          <cell r="Y426">
            <v>0.45142402116176328</v>
          </cell>
          <cell r="Z426">
            <v>0.45941458057718343</v>
          </cell>
          <cell r="AA426">
            <v>0.41911387776428244</v>
          </cell>
          <cell r="AC426">
            <v>0.31403967485358186</v>
          </cell>
          <cell r="AD426">
            <v>0.15993591654102124</v>
          </cell>
          <cell r="AE426">
            <v>0.13098899020812094</v>
          </cell>
          <cell r="AF426">
            <v>0.15675013624856526</v>
          </cell>
          <cell r="AG426">
            <v>0.18804669919235839</v>
          </cell>
        </row>
        <row r="427">
          <cell r="C427" t="str">
            <v>Constant currency % change</v>
          </cell>
          <cell r="Q427">
            <v>0.11</v>
          </cell>
          <cell r="R427">
            <v>0.08</v>
          </cell>
          <cell r="S427">
            <v>0.13</v>
          </cell>
          <cell r="T427">
            <v>0.06</v>
          </cell>
          <cell r="U427">
            <v>0.1</v>
          </cell>
          <cell r="W427">
            <v>0.42</v>
          </cell>
          <cell r="X427">
            <v>0.4</v>
          </cell>
        </row>
        <row r="429">
          <cell r="C429" t="str">
            <v>Company margin dollars</v>
          </cell>
          <cell r="K429">
            <v>30.233000000000001</v>
          </cell>
          <cell r="L429">
            <v>26.081</v>
          </cell>
          <cell r="M429">
            <v>27.19</v>
          </cell>
          <cell r="N429">
            <v>34.883000000000003</v>
          </cell>
          <cell r="O429">
            <v>118.387</v>
          </cell>
          <cell r="Q429">
            <v>16.890999999999998</v>
          </cell>
          <cell r="R429">
            <v>15.782</v>
          </cell>
          <cell r="S429">
            <v>18.984999999999999</v>
          </cell>
          <cell r="T429">
            <v>18.262</v>
          </cell>
          <cell r="U429">
            <v>69.92</v>
          </cell>
          <cell r="W429">
            <v>22.5</v>
          </cell>
          <cell r="X429">
            <v>23.1</v>
          </cell>
          <cell r="Y429">
            <v>30.169397867201685</v>
          </cell>
          <cell r="Z429">
            <v>29.415952007528336</v>
          </cell>
          <cell r="AA429">
            <v>105.18534987473002</v>
          </cell>
          <cell r="AC429">
            <v>31.709981333333342</v>
          </cell>
          <cell r="AD429">
            <v>25.457304758800518</v>
          </cell>
          <cell r="AE429">
            <v>33.403542364712983</v>
          </cell>
          <cell r="AF429">
            <v>32.133311739922043</v>
          </cell>
          <cell r="AG429">
            <v>122.70414019676889</v>
          </cell>
        </row>
        <row r="430">
          <cell r="D430" t="str">
            <v>% change</v>
          </cell>
          <cell r="Q430">
            <v>-0.44130585783746246</v>
          </cell>
          <cell r="R430">
            <v>-0.39488516544611019</v>
          </cell>
          <cell r="S430">
            <v>-0.30176535490989342</v>
          </cell>
          <cell r="T430">
            <v>-0.47647851388928708</v>
          </cell>
          <cell r="U430">
            <v>-0.409394612584152</v>
          </cell>
          <cell r="W430">
            <v>0.33207033331359903</v>
          </cell>
          <cell r="X430">
            <v>0.46369281459891032</v>
          </cell>
          <cell r="Y430">
            <v>0.58911761217812408</v>
          </cell>
          <cell r="Z430">
            <v>0.6107738477455007</v>
          </cell>
          <cell r="AA430">
            <v>0.5043671320756582</v>
          </cell>
          <cell r="AC430">
            <v>0.40933250370370411</v>
          </cell>
          <cell r="AD430">
            <v>0.1020478250562995</v>
          </cell>
          <cell r="AE430">
            <v>0.10719950433705083</v>
          </cell>
          <cell r="AF430">
            <v>9.2377079337709667E-2</v>
          </cell>
          <cell r="AG430">
            <v>0.16655161905058824</v>
          </cell>
        </row>
        <row r="431">
          <cell r="C431" t="str">
            <v>Franchise margin dollars</v>
          </cell>
          <cell r="K431">
            <v>34.975000000000001</v>
          </cell>
          <cell r="L431">
            <v>37.259</v>
          </cell>
          <cell r="M431">
            <v>39.314999999999998</v>
          </cell>
          <cell r="N431">
            <v>43.463999999999999</v>
          </cell>
          <cell r="O431">
            <v>155.01300000000001</v>
          </cell>
          <cell r="Q431">
            <v>34.643000000000001</v>
          </cell>
          <cell r="R431">
            <v>34.683999999999997</v>
          </cell>
          <cell r="S431">
            <v>36.789000000000001</v>
          </cell>
          <cell r="T431">
            <v>37.947000000000003</v>
          </cell>
          <cell r="U431">
            <v>144.06299999999999</v>
          </cell>
          <cell r="W431">
            <v>37.9</v>
          </cell>
          <cell r="X431">
            <v>33.799999999999997</v>
          </cell>
          <cell r="Y431">
            <v>37.721266134493675</v>
          </cell>
          <cell r="Z431">
            <v>38.668727382363883</v>
          </cell>
          <cell r="AA431">
            <v>148.08999351685756</v>
          </cell>
          <cell r="AC431">
            <v>44.156851418898434</v>
          </cell>
          <cell r="AD431">
            <v>44.856420751110022</v>
          </cell>
          <cell r="AE431">
            <v>47.508993218170467</v>
          </cell>
          <cell r="AF431">
            <v>39.754545747259506</v>
          </cell>
          <cell r="AG431">
            <v>176.27681113543844</v>
          </cell>
        </row>
        <row r="432">
          <cell r="D432" t="str">
            <v>% change</v>
          </cell>
          <cell r="Q432">
            <v>-9.4924946390279041E-3</v>
          </cell>
          <cell r="R432">
            <v>-6.9110818862556767E-2</v>
          </cell>
          <cell r="S432">
            <v>-6.4250286150324243E-2</v>
          </cell>
          <cell r="T432">
            <v>-0.1269326339039204</v>
          </cell>
          <cell r="U432">
            <v>-7.0639236709179376E-2</v>
          </cell>
          <cell r="W432">
            <v>9.401610715007358E-2</v>
          </cell>
          <cell r="X432">
            <v>-2.5487256371814149E-2</v>
          </cell>
          <cell r="Y432">
            <v>2.5340893595739766E-2</v>
          </cell>
          <cell r="Z432">
            <v>1.9019352843805404E-2</v>
          </cell>
          <cell r="AA432">
            <v>2.7953003317004121E-2</v>
          </cell>
          <cell r="AC432">
            <v>0.16508842793927281</v>
          </cell>
          <cell r="AD432">
            <v>0.32711303997366947</v>
          </cell>
          <cell r="AE432">
            <v>0.25947504118178433</v>
          </cell>
          <cell r="AF432">
            <v>2.808001293031559E-2</v>
          </cell>
          <cell r="AG432">
            <v>0.1903357340303502</v>
          </cell>
        </row>
        <row r="433">
          <cell r="B433" t="str">
            <v>Franchise + company margin dollars</v>
          </cell>
          <cell r="K433">
            <v>65.207999999999998</v>
          </cell>
          <cell r="L433">
            <v>63.34</v>
          </cell>
          <cell r="M433">
            <v>66.504999999999995</v>
          </cell>
          <cell r="N433">
            <v>78.347000000000008</v>
          </cell>
          <cell r="O433">
            <v>273.39999999999998</v>
          </cell>
          <cell r="Q433">
            <v>51.533999999999999</v>
          </cell>
          <cell r="R433">
            <v>50.465999999999994</v>
          </cell>
          <cell r="S433">
            <v>55.774000000000001</v>
          </cell>
          <cell r="T433">
            <v>56.209000000000003</v>
          </cell>
          <cell r="U433">
            <v>213.983</v>
          </cell>
          <cell r="W433">
            <v>60.4</v>
          </cell>
          <cell r="X433">
            <v>56.9</v>
          </cell>
          <cell r="Y433">
            <v>67.890664001695356</v>
          </cell>
          <cell r="Z433">
            <v>68.084679389892216</v>
          </cell>
          <cell r="AA433">
            <v>253.27534339158757</v>
          </cell>
          <cell r="AC433">
            <v>75.866832752231772</v>
          </cell>
          <cell r="AD433">
            <v>70.31372550991054</v>
          </cell>
          <cell r="AE433">
            <v>80.91253558288345</v>
          </cell>
          <cell r="AF433">
            <v>71.887857487181549</v>
          </cell>
          <cell r="AG433">
            <v>298.98095133220733</v>
          </cell>
        </row>
        <row r="434">
          <cell r="C434" t="str">
            <v>% change</v>
          </cell>
          <cell r="Q434">
            <v>-0.20969819654030175</v>
          </cell>
          <cell r="R434">
            <v>-0.20325228923271244</v>
          </cell>
          <cell r="S434">
            <v>-0.16135628900082688</v>
          </cell>
          <cell r="T434">
            <v>-0.28256346765032492</v>
          </cell>
          <cell r="U434">
            <v>-0.2173262618873445</v>
          </cell>
          <cell r="W434">
            <v>0.17204175883882478</v>
          </cell>
          <cell r="X434">
            <v>0.12749177664169942</v>
          </cell>
          <cell r="Y434">
            <v>0.21724574177386158</v>
          </cell>
          <cell r="Z434">
            <v>0.21127718674753537</v>
          </cell>
          <cell r="AA434">
            <v>0.1836236681960135</v>
          </cell>
          <cell r="AC434">
            <v>0.25607338993761219</v>
          </cell>
          <cell r="AD434">
            <v>0.2357421003499216</v>
          </cell>
          <cell r="AE434">
            <v>0.19180651379198355</v>
          </cell>
          <cell r="AF434">
            <v>5.5859528624790045E-2</v>
          </cell>
          <cell r="AG434">
            <v>0.18045818171078176</v>
          </cell>
        </row>
        <row r="435">
          <cell r="B435" t="str">
            <v>S,G &amp; A and other</v>
          </cell>
          <cell r="K435">
            <v>-26.207999999999998</v>
          </cell>
          <cell r="L435">
            <v>-24.240000000000002</v>
          </cell>
          <cell r="M435">
            <v>-20.104999999999997</v>
          </cell>
          <cell r="N435">
            <v>-22.047000000000011</v>
          </cell>
          <cell r="O435">
            <v>-92.599999999999966</v>
          </cell>
          <cell r="Q435">
            <v>-19.634</v>
          </cell>
          <cell r="R435">
            <v>-24.765999999999995</v>
          </cell>
          <cell r="S435">
            <v>-19.274000000000001</v>
          </cell>
          <cell r="T435">
            <v>-22.809000000000005</v>
          </cell>
          <cell r="U435">
            <v>-86.483000000000004</v>
          </cell>
          <cell r="W435">
            <v>-30.599999999999998</v>
          </cell>
          <cell r="X435">
            <v>-33.599999999999994</v>
          </cell>
          <cell r="Y435">
            <v>-26.019900000000003</v>
          </cell>
          <cell r="Z435">
            <v>-30.856300000000008</v>
          </cell>
          <cell r="AA435">
            <v>-121.0762</v>
          </cell>
          <cell r="AC435">
            <v>-31.915799999999997</v>
          </cell>
          <cell r="AD435">
            <v>-34.809599999999996</v>
          </cell>
          <cell r="AE435">
            <v>-27.372934800000003</v>
          </cell>
          <cell r="AF435">
            <v>-33.152751399999985</v>
          </cell>
          <cell r="AG435">
            <v>-127.25108619999999</v>
          </cell>
        </row>
        <row r="436">
          <cell r="C436" t="str">
            <v>% change</v>
          </cell>
          <cell r="Q436">
            <v>-0.25083943833943834</v>
          </cell>
          <cell r="R436">
            <v>2.169966996699646E-2</v>
          </cell>
          <cell r="S436">
            <v>-4.1333001740860298E-2</v>
          </cell>
          <cell r="T436">
            <v>3.4562525513675002E-2</v>
          </cell>
          <cell r="U436">
            <v>-6.6058315334772799E-2</v>
          </cell>
          <cell r="W436">
            <v>0.55852093307527739</v>
          </cell>
          <cell r="X436">
            <v>0.35669869983041269</v>
          </cell>
          <cell r="Y436">
            <v>0.35</v>
          </cell>
          <cell r="Z436">
            <v>0.35281248629926787</v>
          </cell>
          <cell r="AA436">
            <v>0.4</v>
          </cell>
          <cell r="AC436">
            <v>4.2999999999999997E-2</v>
          </cell>
          <cell r="AD436">
            <v>3.5999999999999997E-2</v>
          </cell>
          <cell r="AE436">
            <v>5.1999999999999998E-2</v>
          </cell>
          <cell r="AF436">
            <v>7.4424068990772696E-2</v>
          </cell>
          <cell r="AG436">
            <v>5.0999999999999997E-2</v>
          </cell>
        </row>
        <row r="437">
          <cell r="C437" t="str">
            <v>% of revenues</v>
          </cell>
          <cell r="K437">
            <v>-0.13585680294854049</v>
          </cell>
          <cell r="L437">
            <v>-0.12318825849206187</v>
          </cell>
          <cell r="M437">
            <v>-9.8688893143073109E-2</v>
          </cell>
          <cell r="N437">
            <v>-9.9615040529183768E-2</v>
          </cell>
          <cell r="O437">
            <v>-0.11365812225980818</v>
          </cell>
          <cell r="Q437">
            <v>-0.11998288926912737</v>
          </cell>
          <cell r="R437">
            <v>-0.14939165998105911</v>
          </cell>
          <cell r="S437">
            <v>-0.11067089276281035</v>
          </cell>
          <cell r="T437">
            <v>-0.12903499541767086</v>
          </cell>
          <cell r="U437">
            <v>-0.12711713684755147</v>
          </cell>
          <cell r="W437">
            <v>-0.13366398417313405</v>
          </cell>
          <cell r="X437">
            <v>-0.14880425155004426</v>
          </cell>
          <cell r="Y437">
            <v>-0.1029373243459242</v>
          </cell>
          <cell r="Z437">
            <v>-0.11960970877895244</v>
          </cell>
          <cell r="AA437">
            <v>-0.12540501109533381</v>
          </cell>
          <cell r="AC437">
            <v>-0.10609385558172958</v>
          </cell>
          <cell r="AD437">
            <v>-0.13290493242554399</v>
          </cell>
          <cell r="AE437">
            <v>-9.5748116161577385E-2</v>
          </cell>
          <cell r="AF437">
            <v>-0.11109706925460741</v>
          </cell>
          <cell r="AG437">
            <v>-0.11093896119638626</v>
          </cell>
        </row>
        <row r="438">
          <cell r="C438" t="str">
            <v>% of Systemwide sales</v>
          </cell>
          <cell r="K438">
            <v>-6.3822636969788474E-2</v>
          </cell>
          <cell r="L438">
            <v>-5.7684344792464863E-2</v>
          </cell>
          <cell r="M438">
            <v>-4.5100823502228674E-2</v>
          </cell>
          <cell r="N438">
            <v>-4.5533213822501653E-2</v>
          </cell>
          <cell r="O438">
            <v>-5.2588806080765257E-2</v>
          </cell>
          <cell r="Q438">
            <v>-4.9881102394211618E-2</v>
          </cell>
          <cell r="R438">
            <v>-6.1593175657191156E-2</v>
          </cell>
          <cell r="S438">
            <v>-4.4623281248914751E-2</v>
          </cell>
          <cell r="T438">
            <v>-5.2078909514350312E-2</v>
          </cell>
          <cell r="U438">
            <v>-5.1922937218532868E-2</v>
          </cell>
          <cell r="W438">
            <v>-7.049067035245335E-2</v>
          </cell>
          <cell r="X438">
            <v>-7.8230500582072163E-2</v>
          </cell>
          <cell r="Y438">
            <v>-5.4995368603950066E-2</v>
          </cell>
          <cell r="Z438">
            <v>-6.4955075494216946E-2</v>
          </cell>
          <cell r="AA438">
            <v>-6.6827593607211966E-2</v>
          </cell>
          <cell r="AC438">
            <v>-6.271931604538189E-2</v>
          </cell>
          <cell r="AD438">
            <v>-7.1373346368242524E-2</v>
          </cell>
          <cell r="AE438">
            <v>-5.0648799563161019E-2</v>
          </cell>
          <cell r="AF438">
            <v>-6.5250906130381592E-2</v>
          </cell>
          <cell r="AG438">
            <v>-6.2222257159820493E-2</v>
          </cell>
        </row>
        <row r="440">
          <cell r="B440" t="str">
            <v>Operating profits</v>
          </cell>
          <cell r="E440">
            <v>32.200000000000003</v>
          </cell>
          <cell r="F440">
            <v>38.200000000000003</v>
          </cell>
          <cell r="G440">
            <v>44.7</v>
          </cell>
          <cell r="H440">
            <v>48.2</v>
          </cell>
          <cell r="I440">
            <v>163.30000000000001</v>
          </cell>
          <cell r="K440">
            <v>39</v>
          </cell>
          <cell r="L440">
            <v>39.1</v>
          </cell>
          <cell r="M440">
            <v>46.4</v>
          </cell>
          <cell r="N440">
            <v>56.3</v>
          </cell>
          <cell r="O440">
            <v>180.8</v>
          </cell>
          <cell r="Q440">
            <v>31.9</v>
          </cell>
          <cell r="R440">
            <v>25.7</v>
          </cell>
          <cell r="S440">
            <v>36.5</v>
          </cell>
          <cell r="T440">
            <v>33.4</v>
          </cell>
          <cell r="U440">
            <v>127.5</v>
          </cell>
          <cell r="W440">
            <v>29.8</v>
          </cell>
          <cell r="X440">
            <v>23.3</v>
          </cell>
          <cell r="Y440">
            <v>41.870764001695349</v>
          </cell>
          <cell r="Z440">
            <v>37.228379389892211</v>
          </cell>
          <cell r="AA440">
            <v>132.19914339158757</v>
          </cell>
          <cell r="AC440">
            <v>43.951032752231775</v>
          </cell>
          <cell r="AD440">
            <v>35.504125509910544</v>
          </cell>
          <cell r="AE440">
            <v>53.539600782883447</v>
          </cell>
          <cell r="AF440">
            <v>38.735106087181563</v>
          </cell>
          <cell r="AG440">
            <v>171.72986513220735</v>
          </cell>
        </row>
        <row r="441">
          <cell r="C441" t="str">
            <v>% change</v>
          </cell>
          <cell r="K441">
            <v>0.21118012422360244</v>
          </cell>
          <cell r="L441">
            <v>2.3560209424083656E-2</v>
          </cell>
          <cell r="M441">
            <v>3.8031319910514449E-2</v>
          </cell>
          <cell r="N441">
            <v>0.16804979253112018</v>
          </cell>
          <cell r="O441">
            <v>0.10716472749540729</v>
          </cell>
          <cell r="Q441">
            <v>-0.18205128205128207</v>
          </cell>
          <cell r="R441">
            <v>-0.34271099744245526</v>
          </cell>
          <cell r="S441">
            <v>-0.21336206896551724</v>
          </cell>
          <cell r="T441">
            <v>-0.40674955595026641</v>
          </cell>
          <cell r="U441">
            <v>-0.2948008849557523</v>
          </cell>
          <cell r="W441">
            <v>-6.5830721003134696E-2</v>
          </cell>
          <cell r="X441">
            <v>-9.3385214007782102E-2</v>
          </cell>
          <cell r="Y441">
            <v>0.14714421922453003</v>
          </cell>
          <cell r="Z441">
            <v>0.11462213742192251</v>
          </cell>
          <cell r="AA441">
            <v>3.6856026600686764E-2</v>
          </cell>
          <cell r="AC441">
            <v>0.47486687088026081</v>
          </cell>
          <cell r="AD441">
            <v>0.52378221072577436</v>
          </cell>
          <cell r="AE441">
            <v>0.27868698026899219</v>
          </cell>
          <cell r="AF441">
            <v>4.0472529881288244E-2</v>
          </cell>
          <cell r="AG441">
            <v>0.29902403848053449</v>
          </cell>
        </row>
        <row r="442">
          <cell r="C442" t="str">
            <v>Constant currency % change</v>
          </cell>
          <cell r="K442">
            <v>0.28999999999999998</v>
          </cell>
          <cell r="L442">
            <v>0.18</v>
          </cell>
          <cell r="M442">
            <v>0.1</v>
          </cell>
          <cell r="N442">
            <v>0.24</v>
          </cell>
          <cell r="O442">
            <v>0.18</v>
          </cell>
          <cell r="Q442">
            <v>0.02</v>
          </cell>
          <cell r="R442">
            <v>-0.16</v>
          </cell>
          <cell r="S442">
            <v>0.01</v>
          </cell>
          <cell r="T442">
            <v>-0.18</v>
          </cell>
          <cell r="U442">
            <v>-0.08</v>
          </cell>
          <cell r="W442">
            <v>-0.04</v>
          </cell>
          <cell r="X442">
            <v>-0.06</v>
          </cell>
        </row>
        <row r="443">
          <cell r="C443" t="str">
            <v>% of revenues</v>
          </cell>
          <cell r="E443">
            <v>0.21596244131455403</v>
          </cell>
          <cell r="F443">
            <v>0.22404692082111438</v>
          </cell>
          <cell r="G443">
            <v>0.24227642276422764</v>
          </cell>
          <cell r="H443">
            <v>0.23500731350560705</v>
          </cell>
          <cell r="I443">
            <v>0.23025944726452341</v>
          </cell>
          <cell r="K443">
            <v>0.20216786153056623</v>
          </cell>
          <cell r="L443">
            <v>0.19870713312869717</v>
          </cell>
          <cell r="M443">
            <v>0.22776247907677655</v>
          </cell>
          <cell r="N443">
            <v>0.25438049538681196</v>
          </cell>
          <cell r="O443">
            <v>0.2219156425979841</v>
          </cell>
          <cell r="Q443">
            <v>0.19494011244194573</v>
          </cell>
          <cell r="R443">
            <v>0.15502566670084872</v>
          </cell>
          <cell r="S443">
            <v>0.20958221364753438</v>
          </cell>
          <cell r="T443">
            <v>0.18895036375773622</v>
          </cell>
          <cell r="U443">
            <v>0.1874060213922136</v>
          </cell>
          <cell r="W443">
            <v>0.13016950092677762</v>
          </cell>
          <cell r="X443">
            <v>0.10318866253321524</v>
          </cell>
          <cell r="Y443">
            <v>0.16564492617781626</v>
          </cell>
          <cell r="Z443">
            <v>0.14431009606263101</v>
          </cell>
          <cell r="AA443">
            <v>0.13692563066742816</v>
          </cell>
          <cell r="AC443">
            <v>0.14610113240097838</v>
          </cell>
          <cell r="AD443">
            <v>0.13555666832490731</v>
          </cell>
          <cell r="AE443">
            <v>0.18727681019442619</v>
          </cell>
          <cell r="AF443">
            <v>0.12980391013797357</v>
          </cell>
          <cell r="AG443">
            <v>0.14971607247595028</v>
          </cell>
        </row>
        <row r="444">
          <cell r="D444" t="str">
            <v>bp change</v>
          </cell>
          <cell r="K444">
            <v>-137.94579783987791</v>
          </cell>
          <cell r="L444">
            <v>-253.3978769241721</v>
          </cell>
          <cell r="M444">
            <v>-145.13943687451098</v>
          </cell>
          <cell r="N444">
            <v>193.73181881204903</v>
          </cell>
          <cell r="O444">
            <v>-83.43804666539306</v>
          </cell>
          <cell r="Q444">
            <v>-72.277490886205058</v>
          </cell>
          <cell r="R444">
            <v>-436.81466427848454</v>
          </cell>
          <cell r="S444">
            <v>-181.80265429242169</v>
          </cell>
          <cell r="T444">
            <v>-654.30131629075743</v>
          </cell>
          <cell r="U444">
            <v>-345.09621205770503</v>
          </cell>
          <cell r="W444">
            <v>-647.70611515168105</v>
          </cell>
          <cell r="X444">
            <v>-518.37004167633484</v>
          </cell>
          <cell r="Y444">
            <v>-439.37287469718115</v>
          </cell>
          <cell r="Z444">
            <v>-446.40267695105206</v>
          </cell>
          <cell r="AA444">
            <v>-504.8039072478544</v>
          </cell>
          <cell r="AC444">
            <v>159.31631474200765</v>
          </cell>
          <cell r="AD444">
            <v>323.68005791692076</v>
          </cell>
          <cell r="AE444">
            <v>216.31884016609925</v>
          </cell>
          <cell r="AF444">
            <v>-145.06185924657439</v>
          </cell>
          <cell r="AG444">
            <v>127.90441808522124</v>
          </cell>
        </row>
        <row r="448">
          <cell r="E448" t="str">
            <v>1997A</v>
          </cell>
          <cell r="I448" t="str">
            <v>1997A</v>
          </cell>
          <cell r="K448" t="str">
            <v>1998A</v>
          </cell>
          <cell r="O448" t="str">
            <v>1998A</v>
          </cell>
          <cell r="Q448" t="str">
            <v>1999A</v>
          </cell>
          <cell r="U448" t="str">
            <v>1999A</v>
          </cell>
          <cell r="W448" t="str">
            <v>2000E</v>
          </cell>
          <cell r="AA448" t="str">
            <v>2000E</v>
          </cell>
          <cell r="AC448" t="str">
            <v>2001E</v>
          </cell>
          <cell r="AG448" t="str">
            <v>2001E</v>
          </cell>
        </row>
        <row r="449">
          <cell r="A449" t="str">
            <v>Other (McDonald's) Operations</v>
          </cell>
          <cell r="E449" t="str">
            <v>Q1</v>
          </cell>
          <cell r="F449" t="str">
            <v>Q2</v>
          </cell>
          <cell r="G449" t="str">
            <v>Q3</v>
          </cell>
          <cell r="H449" t="str">
            <v>Q4</v>
          </cell>
          <cell r="I449" t="str">
            <v>FY</v>
          </cell>
          <cell r="K449" t="str">
            <v>Q1</v>
          </cell>
          <cell r="L449" t="str">
            <v>Q2</v>
          </cell>
          <cell r="M449" t="str">
            <v>Q3</v>
          </cell>
          <cell r="N449" t="str">
            <v>Q4</v>
          </cell>
          <cell r="O449" t="str">
            <v>FY</v>
          </cell>
          <cell r="Q449" t="str">
            <v>Q1</v>
          </cell>
          <cell r="R449" t="str">
            <v>Q2</v>
          </cell>
          <cell r="S449" t="str">
            <v>Q3</v>
          </cell>
          <cell r="T449" t="str">
            <v>Q4</v>
          </cell>
          <cell r="U449" t="str">
            <v>FY</v>
          </cell>
          <cell r="W449" t="str">
            <v>Q1A</v>
          </cell>
          <cell r="X449" t="str">
            <v>Q2A</v>
          </cell>
          <cell r="Y449" t="str">
            <v>Q3E</v>
          </cell>
          <cell r="Z449" t="str">
            <v>Q4E</v>
          </cell>
          <cell r="AA449" t="str">
            <v>FY</v>
          </cell>
          <cell r="AC449" t="str">
            <v>Q1E</v>
          </cell>
          <cell r="AD449" t="str">
            <v>Q2E</v>
          </cell>
          <cell r="AE449" t="str">
            <v>Q3E</v>
          </cell>
          <cell r="AF449" t="str">
            <v>Q4E</v>
          </cell>
          <cell r="AG449" t="str">
            <v>FY</v>
          </cell>
        </row>
        <row r="451">
          <cell r="A451" t="str">
            <v>Units</v>
          </cell>
        </row>
        <row r="452">
          <cell r="B452" t="str">
            <v>Operated by Franchisees</v>
          </cell>
          <cell r="E452">
            <v>774</v>
          </cell>
          <cell r="F452">
            <v>794</v>
          </cell>
          <cell r="G452">
            <v>825</v>
          </cell>
          <cell r="H452">
            <v>864</v>
          </cell>
          <cell r="I452">
            <v>864</v>
          </cell>
          <cell r="K452">
            <v>897</v>
          </cell>
          <cell r="L452">
            <v>914</v>
          </cell>
          <cell r="M452">
            <v>928</v>
          </cell>
          <cell r="N452">
            <v>951</v>
          </cell>
          <cell r="O452">
            <v>951</v>
          </cell>
          <cell r="Q452">
            <v>955</v>
          </cell>
          <cell r="R452">
            <v>969</v>
          </cell>
          <cell r="S452">
            <v>1001</v>
          </cell>
          <cell r="T452">
            <v>1027</v>
          </cell>
          <cell r="U452">
            <v>1027</v>
          </cell>
          <cell r="W452">
            <v>1099</v>
          </cell>
          <cell r="X452">
            <v>1123</v>
          </cell>
          <cell r="Y452">
            <v>1170</v>
          </cell>
          <cell r="Z452">
            <v>1215</v>
          </cell>
          <cell r="AA452">
            <v>1287</v>
          </cell>
          <cell r="AC452">
            <v>1220</v>
          </cell>
          <cell r="AD452">
            <v>1230</v>
          </cell>
          <cell r="AE452">
            <v>1264</v>
          </cell>
          <cell r="AF452">
            <v>1300</v>
          </cell>
          <cell r="AG452">
            <v>1372</v>
          </cell>
        </row>
        <row r="453">
          <cell r="C453" t="str">
            <v>% change</v>
          </cell>
          <cell r="K453">
            <v>0.1589147286821706</v>
          </cell>
          <cell r="L453">
            <v>0.15113350125944591</v>
          </cell>
          <cell r="M453">
            <v>0.12484848484848476</v>
          </cell>
          <cell r="N453">
            <v>0.10069444444444442</v>
          </cell>
          <cell r="O453">
            <v>0.10069444444444442</v>
          </cell>
          <cell r="Q453">
            <v>6.4659977703455995E-2</v>
          </cell>
          <cell r="R453">
            <v>6.0175054704595166E-2</v>
          </cell>
          <cell r="S453">
            <v>7.8663793103448176E-2</v>
          </cell>
          <cell r="T453">
            <v>7.9915878023133491E-2</v>
          </cell>
          <cell r="U453">
            <v>7.9915878023133491E-2</v>
          </cell>
          <cell r="W453">
            <v>0.15078534031413615</v>
          </cell>
          <cell r="X453">
            <v>0.1589267285861713</v>
          </cell>
          <cell r="Y453">
            <v>0.16883116883116878</v>
          </cell>
          <cell r="Z453">
            <v>0.18305744888023368</v>
          </cell>
          <cell r="AA453">
            <v>0.25316455696202533</v>
          </cell>
          <cell r="AC453">
            <v>0.11010009099181084</v>
          </cell>
          <cell r="AD453">
            <v>9.5280498664292113E-2</v>
          </cell>
          <cell r="AE453">
            <v>8.0341880341880278E-2</v>
          </cell>
          <cell r="AF453">
            <v>6.9958847736625529E-2</v>
          </cell>
          <cell r="AG453">
            <v>6.6045066045065992E-2</v>
          </cell>
        </row>
        <row r="454">
          <cell r="B454" t="str">
            <v>Operated by Company</v>
          </cell>
          <cell r="E454">
            <v>373</v>
          </cell>
          <cell r="F454">
            <v>381</v>
          </cell>
          <cell r="G454">
            <v>392</v>
          </cell>
          <cell r="H454">
            <v>394</v>
          </cell>
          <cell r="I454">
            <v>394</v>
          </cell>
          <cell r="K454">
            <v>392</v>
          </cell>
          <cell r="L454">
            <v>399</v>
          </cell>
          <cell r="M454">
            <v>406</v>
          </cell>
          <cell r="N454">
            <v>417</v>
          </cell>
          <cell r="O454">
            <v>417</v>
          </cell>
          <cell r="Q454">
            <v>419</v>
          </cell>
          <cell r="R454">
            <v>420</v>
          </cell>
          <cell r="S454">
            <v>438</v>
          </cell>
          <cell r="T454">
            <v>448</v>
          </cell>
          <cell r="U454">
            <v>448</v>
          </cell>
          <cell r="W454">
            <v>385</v>
          </cell>
          <cell r="X454">
            <v>383</v>
          </cell>
          <cell r="Y454">
            <v>393</v>
          </cell>
          <cell r="Z454">
            <v>403</v>
          </cell>
          <cell r="AA454">
            <v>432</v>
          </cell>
          <cell r="AC454">
            <v>408</v>
          </cell>
          <cell r="AD454">
            <v>413</v>
          </cell>
          <cell r="AE454">
            <v>419</v>
          </cell>
          <cell r="AF454">
            <v>443</v>
          </cell>
          <cell r="AG454">
            <v>472</v>
          </cell>
        </row>
        <row r="455">
          <cell r="C455" t="str">
            <v>% change</v>
          </cell>
          <cell r="K455">
            <v>5.0938337801608613E-2</v>
          </cell>
          <cell r="L455">
            <v>4.7244094488188892E-2</v>
          </cell>
          <cell r="M455">
            <v>3.5714285714285809E-2</v>
          </cell>
          <cell r="N455">
            <v>5.8375634517766395E-2</v>
          </cell>
          <cell r="O455">
            <v>5.8375634517766395E-2</v>
          </cell>
          <cell r="Q455">
            <v>6.8877551020408267E-2</v>
          </cell>
          <cell r="R455">
            <v>5.2631578947368363E-2</v>
          </cell>
          <cell r="S455">
            <v>7.8817733990147687E-2</v>
          </cell>
          <cell r="T455">
            <v>7.4340527577937632E-2</v>
          </cell>
          <cell r="U455">
            <v>7.4340527577937632E-2</v>
          </cell>
          <cell r="W455">
            <v>-8.1145584725537012E-2</v>
          </cell>
          <cell r="X455">
            <v>-8.8095238095238115E-2</v>
          </cell>
          <cell r="Y455">
            <v>-0.10273972602739723</v>
          </cell>
          <cell r="Z455">
            <v>-0.1004464285714286</v>
          </cell>
          <cell r="AA455">
            <v>-3.5714285714285698E-2</v>
          </cell>
          <cell r="AC455">
            <v>5.9740259740259649E-2</v>
          </cell>
          <cell r="AD455">
            <v>7.8328981723237545E-2</v>
          </cell>
          <cell r="AE455">
            <v>6.61577608142494E-2</v>
          </cell>
          <cell r="AF455">
            <v>9.9255583126550917E-2</v>
          </cell>
          <cell r="AG455">
            <v>9.259259259259256E-2</v>
          </cell>
        </row>
        <row r="456">
          <cell r="B456" t="str">
            <v>Operated by Affiliates</v>
          </cell>
          <cell r="E456">
            <v>54</v>
          </cell>
          <cell r="F456">
            <v>59</v>
          </cell>
          <cell r="G456">
            <v>59</v>
          </cell>
          <cell r="H456">
            <v>61</v>
          </cell>
          <cell r="I456">
            <v>61</v>
          </cell>
          <cell r="K456">
            <v>45</v>
          </cell>
          <cell r="L456">
            <v>47</v>
          </cell>
          <cell r="M456">
            <v>48</v>
          </cell>
          <cell r="N456">
            <v>79</v>
          </cell>
          <cell r="O456">
            <v>79</v>
          </cell>
          <cell r="Q456">
            <v>87</v>
          </cell>
          <cell r="R456">
            <v>89</v>
          </cell>
          <cell r="S456">
            <v>83</v>
          </cell>
          <cell r="T456">
            <v>99</v>
          </cell>
          <cell r="U456">
            <v>99</v>
          </cell>
          <cell r="W456">
            <v>85</v>
          </cell>
          <cell r="X456">
            <v>86</v>
          </cell>
          <cell r="Y456">
            <v>89</v>
          </cell>
          <cell r="Z456">
            <v>90.050000000000011</v>
          </cell>
          <cell r="AA456">
            <v>102.05000000000001</v>
          </cell>
          <cell r="AC456">
            <v>95.050000000000011</v>
          </cell>
          <cell r="AD456">
            <v>100.05000000000001</v>
          </cell>
          <cell r="AE456">
            <v>105.05000000000001</v>
          </cell>
          <cell r="AF456">
            <v>117.05000000000015</v>
          </cell>
          <cell r="AG456">
            <v>129.05000000000015</v>
          </cell>
        </row>
        <row r="457">
          <cell r="C457" t="str">
            <v>% change</v>
          </cell>
          <cell r="K457">
            <v>-0.16666666666666663</v>
          </cell>
          <cell r="L457">
            <v>-0.20338983050847459</v>
          </cell>
          <cell r="M457">
            <v>-0.18644067796610164</v>
          </cell>
          <cell r="N457">
            <v>0.29508196721311486</v>
          </cell>
          <cell r="O457">
            <v>0.29508196721311486</v>
          </cell>
          <cell r="Q457">
            <v>0.93333333333333335</v>
          </cell>
          <cell r="R457">
            <v>0.8936170212765957</v>
          </cell>
          <cell r="S457">
            <v>0.72916666666666674</v>
          </cell>
          <cell r="T457">
            <v>0.25316455696202533</v>
          </cell>
          <cell r="U457">
            <v>0.25316455696202533</v>
          </cell>
          <cell r="W457">
            <v>-2.2988505747126409E-2</v>
          </cell>
          <cell r="X457">
            <v>-3.3707865168539297E-2</v>
          </cell>
          <cell r="Y457">
            <v>7.2289156626506035E-2</v>
          </cell>
          <cell r="Z457">
            <v>-9.0404040404040265E-2</v>
          </cell>
          <cell r="AA457">
            <v>3.080808080808084E-2</v>
          </cell>
          <cell r="AC457">
            <v>0.11823529411764722</v>
          </cell>
          <cell r="AD457">
            <v>0.16337209302325584</v>
          </cell>
          <cell r="AE457">
            <v>0.18033707865168558</v>
          </cell>
          <cell r="AF457">
            <v>0.29983342587451567</v>
          </cell>
          <cell r="AG457">
            <v>0.26457618814306838</v>
          </cell>
        </row>
        <row r="458">
          <cell r="B458" t="str">
            <v>Total</v>
          </cell>
          <cell r="E458">
            <v>1201</v>
          </cell>
          <cell r="F458">
            <v>1234</v>
          </cell>
          <cell r="G458">
            <v>1276</v>
          </cell>
          <cell r="H458">
            <v>1319</v>
          </cell>
          <cell r="I458">
            <v>1319</v>
          </cell>
          <cell r="K458">
            <v>1334</v>
          </cell>
          <cell r="L458">
            <v>1360</v>
          </cell>
          <cell r="M458">
            <v>1382</v>
          </cell>
          <cell r="N458">
            <v>1447</v>
          </cell>
          <cell r="O458">
            <v>1447</v>
          </cell>
          <cell r="Q458">
            <v>1461</v>
          </cell>
          <cell r="R458">
            <v>1478</v>
          </cell>
          <cell r="S458">
            <v>1522</v>
          </cell>
          <cell r="T458">
            <v>1574</v>
          </cell>
          <cell r="U458">
            <v>1574</v>
          </cell>
          <cell r="W458">
            <v>1569</v>
          </cell>
          <cell r="X458">
            <v>1592</v>
          </cell>
          <cell r="Y458">
            <v>1652</v>
          </cell>
          <cell r="Z458">
            <v>1708.05</v>
          </cell>
          <cell r="AA458">
            <v>1821.05</v>
          </cell>
          <cell r="AC458">
            <v>1723.05</v>
          </cell>
          <cell r="AD458">
            <v>1743.05</v>
          </cell>
          <cell r="AE458">
            <v>1788.05</v>
          </cell>
          <cell r="AF458">
            <v>1860.0500000000002</v>
          </cell>
          <cell r="AG458">
            <v>1973.0500000000002</v>
          </cell>
        </row>
        <row r="459">
          <cell r="C459" t="str">
            <v>% change</v>
          </cell>
          <cell r="K459">
            <v>0.11074104912572857</v>
          </cell>
          <cell r="L459">
            <v>0.10210696920583473</v>
          </cell>
          <cell r="M459">
            <v>8.3072100313479558E-2</v>
          </cell>
          <cell r="N459">
            <v>9.7043214556482127E-2</v>
          </cell>
          <cell r="O459">
            <v>9.7043214556482127E-2</v>
          </cell>
          <cell r="Q459">
            <v>9.5202398800599664E-2</v>
          </cell>
          <cell r="R459">
            <v>8.6764705882352855E-2</v>
          </cell>
          <cell r="S459">
            <v>0.10130246020260492</v>
          </cell>
          <cell r="T459">
            <v>8.7767795438838947E-2</v>
          </cell>
          <cell r="U459">
            <v>8.7767795438838947E-2</v>
          </cell>
          <cell r="W459">
            <v>7.3921971252566721E-2</v>
          </cell>
          <cell r="X459">
            <v>7.7131258457374896E-2</v>
          </cell>
          <cell r="Y459">
            <v>8.5413929040735859E-2</v>
          </cell>
          <cell r="Z459">
            <v>8.5165184243964465E-2</v>
          </cell>
          <cell r="AA459">
            <v>0.15695679796696305</v>
          </cell>
          <cell r="AC459">
            <v>9.81835564053537E-2</v>
          </cell>
          <cell r="AD459">
            <v>9.4880653266331549E-2</v>
          </cell>
          <cell r="AE459">
            <v>8.2354721549636745E-2</v>
          </cell>
          <cell r="AF459">
            <v>8.8990369134393177E-2</v>
          </cell>
          <cell r="AG459">
            <v>8.3468328711457707E-2</v>
          </cell>
        </row>
        <row r="460">
          <cell r="C460" t="str">
            <v>% of Total Units</v>
          </cell>
        </row>
        <row r="462">
          <cell r="A462" t="str">
            <v>Change in units (per period)</v>
          </cell>
        </row>
        <row r="463">
          <cell r="B463" t="str">
            <v>Operated by Franchisees</v>
          </cell>
          <cell r="K463">
            <v>33</v>
          </cell>
          <cell r="L463">
            <v>17</v>
          </cell>
          <cell r="M463">
            <v>14</v>
          </cell>
          <cell r="N463">
            <v>23</v>
          </cell>
          <cell r="O463">
            <v>87</v>
          </cell>
          <cell r="Q463">
            <v>4</v>
          </cell>
          <cell r="R463">
            <v>14</v>
          </cell>
          <cell r="S463">
            <v>32</v>
          </cell>
          <cell r="T463">
            <v>26</v>
          </cell>
          <cell r="U463">
            <v>76</v>
          </cell>
          <cell r="W463">
            <v>144</v>
          </cell>
          <cell r="X463">
            <v>24</v>
          </cell>
          <cell r="Y463">
            <v>47</v>
          </cell>
          <cell r="Z463">
            <v>45</v>
          </cell>
          <cell r="AA463">
            <v>260</v>
          </cell>
          <cell r="AC463">
            <v>5</v>
          </cell>
          <cell r="AD463">
            <v>10</v>
          </cell>
          <cell r="AE463">
            <v>34</v>
          </cell>
          <cell r="AF463">
            <v>36</v>
          </cell>
          <cell r="AG463">
            <v>85</v>
          </cell>
        </row>
        <row r="464">
          <cell r="B464" t="str">
            <v>Operated by Company</v>
          </cell>
          <cell r="K464">
            <v>-2</v>
          </cell>
          <cell r="L464">
            <v>7</v>
          </cell>
          <cell r="M464">
            <v>7</v>
          </cell>
          <cell r="N464">
            <v>11</v>
          </cell>
          <cell r="O464">
            <v>23</v>
          </cell>
          <cell r="Q464">
            <v>2</v>
          </cell>
          <cell r="R464">
            <v>1</v>
          </cell>
          <cell r="S464">
            <v>18</v>
          </cell>
          <cell r="T464">
            <v>10</v>
          </cell>
          <cell r="U464">
            <v>31</v>
          </cell>
          <cell r="W464">
            <v>-34</v>
          </cell>
          <cell r="X464">
            <v>-2</v>
          </cell>
          <cell r="Y464">
            <v>10</v>
          </cell>
          <cell r="Z464">
            <v>10</v>
          </cell>
          <cell r="AA464">
            <v>-16</v>
          </cell>
          <cell r="AC464">
            <v>5</v>
          </cell>
          <cell r="AD464">
            <v>5</v>
          </cell>
          <cell r="AE464">
            <v>6</v>
          </cell>
          <cell r="AF464">
            <v>24</v>
          </cell>
          <cell r="AG464">
            <v>40</v>
          </cell>
        </row>
        <row r="465">
          <cell r="B465" t="str">
            <v>Operated by Affiliates</v>
          </cell>
          <cell r="K465">
            <v>-16</v>
          </cell>
          <cell r="L465">
            <v>2</v>
          </cell>
          <cell r="M465">
            <v>1</v>
          </cell>
          <cell r="N465">
            <v>31</v>
          </cell>
          <cell r="O465">
            <v>18</v>
          </cell>
          <cell r="Q465">
            <v>8</v>
          </cell>
          <cell r="R465">
            <v>2</v>
          </cell>
          <cell r="S465">
            <v>-6</v>
          </cell>
          <cell r="T465">
            <v>16</v>
          </cell>
          <cell r="U465">
            <v>20</v>
          </cell>
          <cell r="W465">
            <v>-2</v>
          </cell>
          <cell r="X465">
            <v>1</v>
          </cell>
          <cell r="Y465">
            <v>3</v>
          </cell>
          <cell r="Z465">
            <v>1.0500000000000114</v>
          </cell>
          <cell r="AA465">
            <v>3.0500000000000114</v>
          </cell>
          <cell r="AC465">
            <v>5</v>
          </cell>
          <cell r="AD465">
            <v>5</v>
          </cell>
          <cell r="AE465">
            <v>5</v>
          </cell>
          <cell r="AF465">
            <v>12.000000000000142</v>
          </cell>
          <cell r="AG465">
            <v>27.000000000000142</v>
          </cell>
        </row>
        <row r="466">
          <cell r="B466" t="str">
            <v>Total</v>
          </cell>
          <cell r="K466">
            <v>15</v>
          </cell>
          <cell r="L466">
            <v>26</v>
          </cell>
          <cell r="M466">
            <v>22</v>
          </cell>
          <cell r="N466">
            <v>65</v>
          </cell>
          <cell r="O466">
            <v>128</v>
          </cell>
          <cell r="Q466">
            <v>14</v>
          </cell>
          <cell r="R466">
            <v>17</v>
          </cell>
          <cell r="S466">
            <v>44</v>
          </cell>
          <cell r="T466">
            <v>52</v>
          </cell>
          <cell r="U466">
            <v>127</v>
          </cell>
          <cell r="W466">
            <v>108</v>
          </cell>
          <cell r="X466">
            <v>23</v>
          </cell>
          <cell r="Y466">
            <v>60</v>
          </cell>
          <cell r="Z466">
            <v>56.050000000000011</v>
          </cell>
          <cell r="AA466">
            <v>247.05</v>
          </cell>
          <cell r="AC466">
            <v>15</v>
          </cell>
          <cell r="AD466">
            <v>20</v>
          </cell>
          <cell r="AE466">
            <v>45</v>
          </cell>
          <cell r="AF466">
            <v>72.000000000000142</v>
          </cell>
          <cell r="AG466">
            <v>152.00000000000014</v>
          </cell>
        </row>
        <row r="467">
          <cell r="C467" t="str">
            <v>% of total per period</v>
          </cell>
        </row>
        <row r="469">
          <cell r="A469" t="str">
            <v>Franchise Operations</v>
          </cell>
        </row>
        <row r="470">
          <cell r="B470" t="str">
            <v>Average units</v>
          </cell>
          <cell r="K470">
            <v>880.5</v>
          </cell>
          <cell r="L470">
            <v>905.5</v>
          </cell>
          <cell r="M470">
            <v>921</v>
          </cell>
          <cell r="N470">
            <v>939.5</v>
          </cell>
          <cell r="O470">
            <v>910.8</v>
          </cell>
          <cell r="Q470">
            <v>953</v>
          </cell>
          <cell r="R470">
            <v>962</v>
          </cell>
          <cell r="S470">
            <v>985</v>
          </cell>
          <cell r="T470">
            <v>1014</v>
          </cell>
          <cell r="U470">
            <v>980.6</v>
          </cell>
          <cell r="W470">
            <v>1063</v>
          </cell>
          <cell r="X470">
            <v>1111</v>
          </cell>
          <cell r="Y470">
            <v>1146.5</v>
          </cell>
          <cell r="Z470">
            <v>1192.5</v>
          </cell>
          <cell r="AA470">
            <v>1126.8</v>
          </cell>
          <cell r="AC470">
            <v>1217.5</v>
          </cell>
          <cell r="AD470">
            <v>1225</v>
          </cell>
          <cell r="AE470">
            <v>1247</v>
          </cell>
          <cell r="AF470">
            <v>1282</v>
          </cell>
          <cell r="AG470">
            <v>1245.8</v>
          </cell>
        </row>
        <row r="471">
          <cell r="C471" t="str">
            <v>% change</v>
          </cell>
          <cell r="Q471">
            <v>8.2339579784213468E-2</v>
          </cell>
          <cell r="R471">
            <v>6.2396466040861354E-2</v>
          </cell>
          <cell r="S471">
            <v>6.9489685124864309E-2</v>
          </cell>
          <cell r="T471">
            <v>7.9297498669504973E-2</v>
          </cell>
          <cell r="U471">
            <v>7.6635924462011396E-2</v>
          </cell>
          <cell r="W471">
            <v>0.11542497376705141</v>
          </cell>
          <cell r="X471">
            <v>0.15488565488565498</v>
          </cell>
          <cell r="Y471">
            <v>0.1639593908629442</v>
          </cell>
          <cell r="Z471">
            <v>0.17603550295857984</v>
          </cell>
          <cell r="AA471">
            <v>0.14909239241280847</v>
          </cell>
          <cell r="AC471">
            <v>0.14534336782690493</v>
          </cell>
          <cell r="AD471">
            <v>0.1026102610261026</v>
          </cell>
          <cell r="AE471">
            <v>8.765808983863943E-2</v>
          </cell>
          <cell r="AF471">
            <v>7.5052410901467415E-2</v>
          </cell>
          <cell r="AG471">
            <v>0.10560880369187076</v>
          </cell>
        </row>
        <row r="472">
          <cell r="B472" t="str">
            <v>Average sales per unit ($ in 000s)</v>
          </cell>
          <cell r="K472">
            <v>266.44860874503121</v>
          </cell>
          <cell r="L472">
            <v>314.14135836554385</v>
          </cell>
          <cell r="M472">
            <v>313.82084690553745</v>
          </cell>
          <cell r="N472">
            <v>275.81905268759982</v>
          </cell>
          <cell r="O472">
            <v>1171.7435221783048</v>
          </cell>
          <cell r="Q472">
            <v>257</v>
          </cell>
          <cell r="R472">
            <v>312.71309771309768</v>
          </cell>
          <cell r="S472">
            <v>321.72994923857868</v>
          </cell>
          <cell r="T472">
            <v>283.6883629191322</v>
          </cell>
          <cell r="U472">
            <v>1173.0726086069753</v>
          </cell>
          <cell r="W472">
            <v>266.24450653599365</v>
          </cell>
          <cell r="X472">
            <v>302.07020702070207</v>
          </cell>
          <cell r="Y472">
            <v>328.16454822335027</v>
          </cell>
          <cell r="Z472">
            <v>308.54173171424378</v>
          </cell>
          <cell r="AA472">
            <v>1209.4378594737914</v>
          </cell>
          <cell r="AC472">
            <v>274.23184173207346</v>
          </cell>
          <cell r="AD472">
            <v>311.13231323132317</v>
          </cell>
          <cell r="AE472">
            <v>338.00948467005077</v>
          </cell>
          <cell r="AF472">
            <v>319.32930323741772</v>
          </cell>
          <cell r="AG472">
            <v>1240.88324382011</v>
          </cell>
        </row>
        <row r="473">
          <cell r="C473" t="str">
            <v>% change</v>
          </cell>
          <cell r="Q473">
            <v>-3.5461280092750402E-2</v>
          </cell>
          <cell r="R473">
            <v>-4.5465540095621648E-3</v>
          </cell>
          <cell r="S473">
            <v>2.5202603367589393E-2</v>
          </cell>
          <cell r="T473">
            <v>2.8530698495456752E-2</v>
          </cell>
          <cell r="U473">
            <v>1.1342810124519431E-3</v>
          </cell>
          <cell r="W473">
            <v>3.5970842552504489E-2</v>
          </cell>
          <cell r="X473">
            <v>-3.4034041970829265E-2</v>
          </cell>
          <cell r="Y473">
            <v>0.02</v>
          </cell>
          <cell r="Z473">
            <v>8.7607995405141859E-2</v>
          </cell>
          <cell r="AA473">
            <v>3.1E-2</v>
          </cell>
          <cell r="AC473">
            <v>0.03</v>
          </cell>
          <cell r="AD473">
            <v>0.03</v>
          </cell>
          <cell r="AE473">
            <v>0.03</v>
          </cell>
          <cell r="AF473">
            <v>3.4963087369862977E-2</v>
          </cell>
          <cell r="AG473">
            <v>2.5999999999999999E-2</v>
          </cell>
        </row>
        <row r="474">
          <cell r="B474" t="str">
            <v>Systemwide sales</v>
          </cell>
          <cell r="K474">
            <v>234.608</v>
          </cell>
          <cell r="L474">
            <v>284.45499999999998</v>
          </cell>
          <cell r="M474">
            <v>289.029</v>
          </cell>
          <cell r="N474">
            <v>259.13200000000001</v>
          </cell>
          <cell r="O474">
            <v>1067.2239999999999</v>
          </cell>
          <cell r="Q474">
            <v>244.92099999999999</v>
          </cell>
          <cell r="R474">
            <v>300.83</v>
          </cell>
          <cell r="S474">
            <v>316.904</v>
          </cell>
          <cell r="T474">
            <v>287.66000000000003</v>
          </cell>
          <cell r="U474">
            <v>1150.3150000000001</v>
          </cell>
          <cell r="W474">
            <v>283.01791044776121</v>
          </cell>
          <cell r="X474">
            <v>335.6</v>
          </cell>
          <cell r="Y474">
            <v>376.24065453807106</v>
          </cell>
          <cell r="Z474">
            <v>367.93601506923568</v>
          </cell>
          <cell r="AA474">
            <v>1362.7945800550681</v>
          </cell>
          <cell r="AC474">
            <v>333.87726730879945</v>
          </cell>
          <cell r="AD474">
            <v>381.13708370837088</v>
          </cell>
          <cell r="AE474">
            <v>421.49782738355333</v>
          </cell>
          <cell r="AF474">
            <v>409.38016675036948</v>
          </cell>
          <cell r="AG474">
            <v>1545.8923451510932</v>
          </cell>
        </row>
        <row r="475">
          <cell r="C475" t="str">
            <v>% change</v>
          </cell>
          <cell r="Q475">
            <v>4.3958432790015545E-2</v>
          </cell>
          <cell r="R475">
            <v>5.7566223128438621E-2</v>
          </cell>
          <cell r="S475">
            <v>9.6443609464794244E-2</v>
          </cell>
          <cell r="T475">
            <v>0.11009061019094513</v>
          </cell>
          <cell r="U475">
            <v>7.7857132148452468E-2</v>
          </cell>
          <cell r="W475">
            <v>0.15554774987755726</v>
          </cell>
          <cell r="X475">
            <v>0.11558022803576784</v>
          </cell>
          <cell r="Y475">
            <v>0.1872385786802031</v>
          </cell>
          <cell r="Z475">
            <v>0.27906561589805889</v>
          </cell>
          <cell r="AA475">
            <v>0.18471425657760521</v>
          </cell>
          <cell r="AC475">
            <v>0.17970366886171241</v>
          </cell>
          <cell r="AD475">
            <v>0.13568856885688585</v>
          </cell>
          <cell r="AE475">
            <v>0.1202878325337986</v>
          </cell>
          <cell r="AF475">
            <v>0.11263956227099747</v>
          </cell>
          <cell r="AG475">
            <v>0.13435463258785951</v>
          </cell>
        </row>
        <row r="477">
          <cell r="B477" t="str">
            <v>Franchise revenues</v>
          </cell>
          <cell r="K477">
            <v>30.658999999999999</v>
          </cell>
          <cell r="L477">
            <v>36.695</v>
          </cell>
          <cell r="M477">
            <v>38.252000000000002</v>
          </cell>
          <cell r="N477">
            <v>35.592000000000006</v>
          </cell>
          <cell r="O477">
            <v>141.19800000000001</v>
          </cell>
          <cell r="Q477">
            <v>32.416000000000004</v>
          </cell>
          <cell r="R477">
            <v>39.075000000000003</v>
          </cell>
          <cell r="S477">
            <v>42.128000000000007</v>
          </cell>
          <cell r="T477">
            <v>38.763000000000005</v>
          </cell>
          <cell r="U477">
            <v>152.38200000000003</v>
          </cell>
          <cell r="W477">
            <v>36.817910447761193</v>
          </cell>
          <cell r="X477">
            <v>40.996103896103904</v>
          </cell>
          <cell r="Y477">
            <v>48.158803780873093</v>
          </cell>
          <cell r="Z477">
            <v>48.464888122310519</v>
          </cell>
          <cell r="AA477">
            <v>174.43770624704871</v>
          </cell>
          <cell r="AC477">
            <v>44.739553819379125</v>
          </cell>
          <cell r="AD477">
            <v>50.691232133213333</v>
          </cell>
          <cell r="AE477">
            <v>57.745202351546808</v>
          </cell>
          <cell r="AF477">
            <v>57.065370636409412</v>
          </cell>
          <cell r="AG477">
            <v>210.24135894054868</v>
          </cell>
        </row>
        <row r="478">
          <cell r="C478" t="str">
            <v>% change</v>
          </cell>
          <cell r="Q478">
            <v>5.7307805212172713E-2</v>
          </cell>
          <cell r="R478">
            <v>6.4858972612072519E-2</v>
          </cell>
          <cell r="S478">
            <v>0.10132803513541777</v>
          </cell>
          <cell r="T478">
            <v>8.9093054619015399E-2</v>
          </cell>
          <cell r="U478">
            <v>7.9207920792079278E-2</v>
          </cell>
          <cell r="W478">
            <v>0.13579437462244526</v>
          </cell>
          <cell r="X478">
            <v>4.9164527091590582E-2</v>
          </cell>
          <cell r="Y478">
            <v>0.14315428648103601</v>
          </cell>
          <cell r="Z478">
            <v>0.25028733901685918</v>
          </cell>
          <cell r="AA478">
            <v>0.14473957716166397</v>
          </cell>
          <cell r="AC478">
            <v>0.21515733172466422</v>
          </cell>
          <cell r="AD478">
            <v>0.23648901519226606</v>
          </cell>
          <cell r="AE478">
            <v>0.19905807075883142</v>
          </cell>
          <cell r="AF478">
            <v>0.17745800820573265</v>
          </cell>
          <cell r="AG478">
            <v>0.20525179712460084</v>
          </cell>
        </row>
        <row r="479">
          <cell r="C479" t="str">
            <v>% of franchise sales</v>
          </cell>
          <cell r="K479">
            <v>0.13068181818181818</v>
          </cell>
          <cell r="L479">
            <v>0.12900107222583537</v>
          </cell>
          <cell r="M479">
            <v>0.13234658113891687</v>
          </cell>
          <cell r="N479">
            <v>0.13735084821635307</v>
          </cell>
          <cell r="O479">
            <v>0.13230399616200536</v>
          </cell>
          <cell r="Q479">
            <v>0.13235288113310009</v>
          </cell>
          <cell r="R479">
            <v>0.12989063590732308</v>
          </cell>
          <cell r="S479">
            <v>0.13293615732209127</v>
          </cell>
          <cell r="T479">
            <v>0.13475283320586803</v>
          </cell>
          <cell r="U479">
            <v>0.13246980174995546</v>
          </cell>
          <cell r="W479">
            <v>0.13009039035554945</v>
          </cell>
          <cell r="X479">
            <v>0.12215763973809267</v>
          </cell>
          <cell r="Y479">
            <v>0.128</v>
          </cell>
          <cell r="Z479">
            <v>0.13172096815037454</v>
          </cell>
          <cell r="AA479">
            <v>0.128</v>
          </cell>
          <cell r="AC479">
            <v>0.13400000000000001</v>
          </cell>
          <cell r="AD479">
            <v>0.13300000000000001</v>
          </cell>
          <cell r="AE479">
            <v>0.13700000000000001</v>
          </cell>
          <cell r="AF479">
            <v>0.13939456591019111</v>
          </cell>
          <cell r="AG479">
            <v>0.13600000000000001</v>
          </cell>
        </row>
        <row r="481">
          <cell r="B481" t="str">
            <v>Franchise margin dollars</v>
          </cell>
          <cell r="K481">
            <v>23.972999999999999</v>
          </cell>
          <cell r="L481">
            <v>29.635999999999999</v>
          </cell>
          <cell r="M481">
            <v>31.187000000000001</v>
          </cell>
          <cell r="N481">
            <v>28.359000000000002</v>
          </cell>
          <cell r="O481">
            <v>113.155</v>
          </cell>
          <cell r="Q481">
            <v>24.696000000000002</v>
          </cell>
          <cell r="R481">
            <v>30.978999999999999</v>
          </cell>
          <cell r="S481">
            <v>33.682000000000002</v>
          </cell>
          <cell r="T481">
            <v>30.227</v>
          </cell>
          <cell r="U481">
            <v>119.584</v>
          </cell>
          <cell r="W481">
            <v>28.3</v>
          </cell>
          <cell r="X481">
            <v>32.5</v>
          </cell>
          <cell r="Y481">
            <v>38.671519436041095</v>
          </cell>
          <cell r="Z481">
            <v>37.985393086633309</v>
          </cell>
          <cell r="AA481">
            <v>137.4569125226744</v>
          </cell>
          <cell r="AC481">
            <v>33.957321348908756</v>
          </cell>
          <cell r="AD481">
            <v>39.843308456705678</v>
          </cell>
          <cell r="AE481">
            <v>46.138416678885903</v>
          </cell>
          <cell r="AF481">
            <v>46.572109796414225</v>
          </cell>
          <cell r="AG481">
            <v>166.51115628091455</v>
          </cell>
        </row>
        <row r="482">
          <cell r="C482" t="str">
            <v>% change</v>
          </cell>
          <cell r="Q482">
            <v>3.0158928794894457E-2</v>
          </cell>
          <cell r="R482">
            <v>4.5316506951005531E-2</v>
          </cell>
          <cell r="S482">
            <v>8.0001282585692834E-2</v>
          </cell>
          <cell r="T482">
            <v>6.5869741528262526E-2</v>
          </cell>
          <cell r="U482">
            <v>5.6815872033935788E-2</v>
          </cell>
          <cell r="W482">
            <v>0.14593456430191121</v>
          </cell>
          <cell r="X482">
            <v>4.9097775912715136E-2</v>
          </cell>
          <cell r="Y482">
            <v>0.14813607968769937</v>
          </cell>
          <cell r="Z482">
            <v>0.25667095929577233</v>
          </cell>
          <cell r="AA482">
            <v>0.14945906243874085</v>
          </cell>
          <cell r="AC482">
            <v>0.19990534801797732</v>
          </cell>
          <cell r="AD482">
            <v>0.22594795251402089</v>
          </cell>
          <cell r="AE482">
            <v>0.19308517875007025</v>
          </cell>
          <cell r="AF482">
            <v>0.22605312231986607</v>
          </cell>
          <cell r="AG482">
            <v>0.21136982655162906</v>
          </cell>
        </row>
        <row r="483">
          <cell r="C483" t="str">
            <v>Constant currency % change</v>
          </cell>
          <cell r="Q483">
            <v>0.08</v>
          </cell>
          <cell r="R483">
            <v>7.0000000000000007E-2</v>
          </cell>
          <cell r="S483">
            <v>7.0000000000000007E-2</v>
          </cell>
          <cell r="T483">
            <v>0.03</v>
          </cell>
          <cell r="U483">
            <v>0.06</v>
          </cell>
          <cell r="W483">
            <v>0.12</v>
          </cell>
          <cell r="X483">
            <v>0.06</v>
          </cell>
        </row>
        <row r="484">
          <cell r="C484" t="str">
            <v>Franchise margin</v>
          </cell>
          <cell r="K484">
            <v>0.78192374180501645</v>
          </cell>
          <cell r="L484">
            <v>0.8076304673661262</v>
          </cell>
          <cell r="M484">
            <v>0.8153037749660148</v>
          </cell>
          <cell r="N484">
            <v>0.79678017532029666</v>
          </cell>
          <cell r="O484">
            <v>0.80139237099675631</v>
          </cell>
          <cell r="Q484">
            <v>0.76184600197433361</v>
          </cell>
          <cell r="R484">
            <v>0.79280870121561098</v>
          </cell>
          <cell r="S484">
            <v>0.799515761488796</v>
          </cell>
          <cell r="T484">
            <v>0.77979000593349324</v>
          </cell>
          <cell r="U484">
            <v>0.7847646047433422</v>
          </cell>
          <cell r="W484">
            <v>0.76864764066807201</v>
          </cell>
          <cell r="X484">
            <v>0.79275826020844542</v>
          </cell>
          <cell r="Y484">
            <v>0.80300000000000005</v>
          </cell>
          <cell r="Z484">
            <v>0.78377139736235069</v>
          </cell>
          <cell r="AA484">
            <v>0.78800000000000003</v>
          </cell>
          <cell r="AC484">
            <v>0.75900000000000001</v>
          </cell>
          <cell r="AD484">
            <v>0.78600000000000003</v>
          </cell>
          <cell r="AE484">
            <v>0.79900000000000004</v>
          </cell>
          <cell r="AF484">
            <v>0.81611858955840777</v>
          </cell>
          <cell r="AG484">
            <v>0.79200000000000004</v>
          </cell>
        </row>
        <row r="485">
          <cell r="D485" t="str">
            <v>bp change</v>
          </cell>
          <cell r="Q485">
            <v>-200.77739830682839</v>
          </cell>
          <cell r="R485">
            <v>-148.21766150515225</v>
          </cell>
          <cell r="S485">
            <v>-157.88013477218809</v>
          </cell>
          <cell r="T485">
            <v>-169.90169386803422</v>
          </cell>
          <cell r="U485">
            <v>-166.27766253414111</v>
          </cell>
          <cell r="W485">
            <v>68.016386937383984</v>
          </cell>
          <cell r="X485">
            <v>-0.50441007165558105</v>
          </cell>
          <cell r="Y485">
            <v>34.842385112040517</v>
          </cell>
          <cell r="Z485">
            <v>39.813914288574502</v>
          </cell>
          <cell r="AA485">
            <v>32.353952566578357</v>
          </cell>
          <cell r="AC485">
            <v>-96.47640668071999</v>
          </cell>
          <cell r="AD485">
            <v>-67.582602084453882</v>
          </cell>
          <cell r="AE485">
            <v>-40.000000000000036</v>
          </cell>
          <cell r="AF485">
            <v>323.47192196057085</v>
          </cell>
          <cell r="AG485">
            <v>40.000000000000036</v>
          </cell>
        </row>
        <row r="487">
          <cell r="A487" t="str">
            <v>Company Operations</v>
          </cell>
        </row>
        <row r="488">
          <cell r="B488" t="str">
            <v>Average units</v>
          </cell>
          <cell r="K488">
            <v>393</v>
          </cell>
          <cell r="L488">
            <v>395.5</v>
          </cell>
          <cell r="M488">
            <v>402.5</v>
          </cell>
          <cell r="N488">
            <v>411.5</v>
          </cell>
          <cell r="O488">
            <v>401.6</v>
          </cell>
          <cell r="Q488">
            <v>418</v>
          </cell>
          <cell r="R488">
            <v>419.5</v>
          </cell>
          <cell r="S488">
            <v>429</v>
          </cell>
          <cell r="T488">
            <v>443</v>
          </cell>
          <cell r="U488">
            <v>428.4</v>
          </cell>
          <cell r="W488">
            <v>416.5</v>
          </cell>
          <cell r="X488">
            <v>384</v>
          </cell>
          <cell r="Y488">
            <v>388</v>
          </cell>
          <cell r="Z488">
            <v>398</v>
          </cell>
          <cell r="AA488">
            <v>402.4</v>
          </cell>
          <cell r="AC488">
            <v>405.5</v>
          </cell>
          <cell r="AD488">
            <v>410.5</v>
          </cell>
          <cell r="AE488">
            <v>416</v>
          </cell>
          <cell r="AF488">
            <v>431</v>
          </cell>
          <cell r="AG488">
            <v>417.2</v>
          </cell>
        </row>
        <row r="489">
          <cell r="C489" t="str">
            <v>% change</v>
          </cell>
          <cell r="Q489">
            <v>6.3613231552162919E-2</v>
          </cell>
          <cell r="R489">
            <v>6.0682680151706636E-2</v>
          </cell>
          <cell r="S489">
            <v>6.5838509316770155E-2</v>
          </cell>
          <cell r="T489">
            <v>7.6549210206561469E-2</v>
          </cell>
          <cell r="U489">
            <v>6.6733067729083606E-2</v>
          </cell>
          <cell r="W489">
            <v>-3.5885167464114742E-3</v>
          </cell>
          <cell r="X489">
            <v>-8.4624553039332584E-2</v>
          </cell>
          <cell r="Y489">
            <v>-9.5571095571095555E-2</v>
          </cell>
          <cell r="Z489">
            <v>-0.10158013544018063</v>
          </cell>
          <cell r="AA489">
            <v>-6.0690943043884227E-2</v>
          </cell>
          <cell r="AC489">
            <v>-2.6410564225690325E-2</v>
          </cell>
          <cell r="AD489">
            <v>6.9010416666666741E-2</v>
          </cell>
          <cell r="AE489">
            <v>7.2164948453608213E-2</v>
          </cell>
          <cell r="AF489">
            <v>8.2914572864321689E-2</v>
          </cell>
          <cell r="AG489">
            <v>3.6779324055665974E-2</v>
          </cell>
        </row>
        <row r="490">
          <cell r="B490" t="str">
            <v>Average sales per unit ($ in 000s)</v>
          </cell>
          <cell r="K490">
            <v>286.82188295165395</v>
          </cell>
          <cell r="L490">
            <v>338.87737041719345</v>
          </cell>
          <cell r="M490">
            <v>330.09192546583847</v>
          </cell>
          <cell r="N490">
            <v>286.55650060753339</v>
          </cell>
          <cell r="O490">
            <v>1238.8620517928289</v>
          </cell>
          <cell r="Q490">
            <v>263.25837320574163</v>
          </cell>
          <cell r="R490">
            <v>325.61859356376641</v>
          </cell>
          <cell r="S490">
            <v>327.76223776223776</v>
          </cell>
          <cell r="T490">
            <v>298.92550790067725</v>
          </cell>
          <cell r="U490">
            <v>1213.0555555555557</v>
          </cell>
          <cell r="W490">
            <v>320.72530504739206</v>
          </cell>
          <cell r="X490">
            <v>380.47889610389615</v>
          </cell>
          <cell r="Y490">
            <v>344.15034965034965</v>
          </cell>
          <cell r="Z490">
            <v>274.08689227129116</v>
          </cell>
          <cell r="AA490">
            <v>1297.9694444444447</v>
          </cell>
          <cell r="AC490">
            <v>323.93255809786598</v>
          </cell>
          <cell r="AD490">
            <v>385.04464285714289</v>
          </cell>
          <cell r="AE490">
            <v>351.03335664335663</v>
          </cell>
          <cell r="AF490">
            <v>264.94243721665305</v>
          </cell>
          <cell r="AG490">
            <v>1317.4389861111113</v>
          </cell>
        </row>
        <row r="491">
          <cell r="C491" t="str">
            <v>% change</v>
          </cell>
          <cell r="Q491">
            <v>-8.2153807455075278E-2</v>
          </cell>
          <cell r="R491">
            <v>-3.9125589404521488E-2</v>
          </cell>
          <cell r="S491">
            <v>-7.0576937024828812E-3</v>
          </cell>
          <cell r="T491">
            <v>4.3164287904549736E-2</v>
          </cell>
          <cell r="U491">
            <v>-2.0830806948947345E-2</v>
          </cell>
          <cell r="W491">
            <v>0.21829099352801551</v>
          </cell>
          <cell r="X491">
            <v>0.16848025151053414</v>
          </cell>
          <cell r="Y491">
            <v>0.05</v>
          </cell>
          <cell r="Z491">
            <v>-8.3092994652163021E-2</v>
          </cell>
          <cell r="AA491">
            <v>7.0000000000000007E-2</v>
          </cell>
          <cell r="AC491">
            <v>0.01</v>
          </cell>
          <cell r="AD491">
            <v>1.2E-2</v>
          </cell>
          <cell r="AE491">
            <v>0.02</v>
          </cell>
          <cell r="AF491">
            <v>-3.336334320426726E-2</v>
          </cell>
          <cell r="AG491">
            <v>1.4999999999999999E-2</v>
          </cell>
        </row>
        <row r="492">
          <cell r="B492" t="str">
            <v>Company revenues</v>
          </cell>
          <cell r="K492">
            <v>112.721</v>
          </cell>
          <cell r="L492">
            <v>134.02600000000001</v>
          </cell>
          <cell r="M492">
            <v>132.86199999999999</v>
          </cell>
          <cell r="N492">
            <v>117.91800000000001</v>
          </cell>
          <cell r="O492">
            <v>497.52700000000004</v>
          </cell>
          <cell r="Q492">
            <v>110.042</v>
          </cell>
          <cell r="R492">
            <v>136.59700000000001</v>
          </cell>
          <cell r="S492">
            <v>140.61000000000001</v>
          </cell>
          <cell r="T492">
            <v>132.42400000000001</v>
          </cell>
          <cell r="U492">
            <v>519.673</v>
          </cell>
          <cell r="W492">
            <v>133.58208955223878</v>
          </cell>
          <cell r="X492">
            <v>146.10389610389612</v>
          </cell>
          <cell r="Y492">
            <v>133.53033566433567</v>
          </cell>
          <cell r="Z492">
            <v>109.0865831239739</v>
          </cell>
          <cell r="AA492">
            <v>522.30290444444449</v>
          </cell>
          <cell r="AC492">
            <v>131.35465230868465</v>
          </cell>
          <cell r="AD492">
            <v>158.06082589285717</v>
          </cell>
          <cell r="AE492">
            <v>146.02987636363633</v>
          </cell>
          <cell r="AF492">
            <v>114.19019044037748</v>
          </cell>
          <cell r="AG492">
            <v>549.63554500555563</v>
          </cell>
        </row>
        <row r="493">
          <cell r="C493" t="str">
            <v>% change</v>
          </cell>
          <cell r="Q493">
            <v>-2.3766645079443927E-2</v>
          </cell>
          <cell r="R493">
            <v>1.9182845119603664E-2</v>
          </cell>
          <cell r="S493">
            <v>5.8316147581701561E-2</v>
          </cell>
          <cell r="T493">
            <v>0.12301769025933273</v>
          </cell>
          <cell r="U493">
            <v>4.4512157129160679E-2</v>
          </cell>
          <cell r="W493">
            <v>0.21391913589573774</v>
          </cell>
          <cell r="X493">
            <v>6.9598132491168307E-2</v>
          </cell>
          <cell r="Y493">
            <v>-5.0349650349650443E-2</v>
          </cell>
          <cell r="Z493">
            <v>-0.17623253244144654</v>
          </cell>
          <cell r="AA493">
            <v>5.0606909430439551E-3</v>
          </cell>
          <cell r="AC493">
            <v>-1.6674669867947189E-2</v>
          </cell>
          <cell r="AD493">
            <v>8.1838541666666709E-2</v>
          </cell>
          <cell r="AE493">
            <v>9.3608247422680257E-2</v>
          </cell>
          <cell r="AF493">
            <v>4.6784922308946708E-2</v>
          </cell>
          <cell r="AG493">
            <v>5.2331013916500968E-2</v>
          </cell>
        </row>
        <row r="495">
          <cell r="B495" t="str">
            <v>Company margin dollars</v>
          </cell>
          <cell r="K495">
            <v>16.398</v>
          </cell>
          <cell r="L495">
            <v>23.553999999999998</v>
          </cell>
          <cell r="M495">
            <v>23.544</v>
          </cell>
          <cell r="N495">
            <v>15.988</v>
          </cell>
          <cell r="O495">
            <v>79.483999999999995</v>
          </cell>
          <cell r="Q495">
            <v>14.356999999999999</v>
          </cell>
          <cell r="R495">
            <v>22.059000000000001</v>
          </cell>
          <cell r="S495">
            <v>23.431000000000001</v>
          </cell>
          <cell r="T495">
            <v>17.815000000000001</v>
          </cell>
          <cell r="U495">
            <v>77.661999999999992</v>
          </cell>
          <cell r="W495">
            <v>17.899999999999999</v>
          </cell>
          <cell r="X495">
            <v>22.5</v>
          </cell>
          <cell r="Y495">
            <v>22.56662672727273</v>
          </cell>
          <cell r="Z495">
            <v>14.856506034949501</v>
          </cell>
          <cell r="AA495">
            <v>77.82313276222223</v>
          </cell>
          <cell r="AC495">
            <v>17.338814104746376</v>
          </cell>
          <cell r="AD495">
            <v>25.447792968750004</v>
          </cell>
          <cell r="AE495">
            <v>24.679049105454542</v>
          </cell>
          <cell r="AF495">
            <v>16.628582206899079</v>
          </cell>
          <cell r="AG495">
            <v>84.094238385850005</v>
          </cell>
        </row>
        <row r="496">
          <cell r="C496" t="str">
            <v>% change</v>
          </cell>
          <cell r="Q496">
            <v>-0.12446639834126116</v>
          </cell>
          <cell r="R496">
            <v>-6.3471172624607219E-2</v>
          </cell>
          <cell r="S496">
            <v>-4.7995242949371297E-3</v>
          </cell>
          <cell r="T496">
            <v>0.11427320490367787</v>
          </cell>
          <cell r="U496">
            <v>-2.2922852397966875E-2</v>
          </cell>
          <cell r="W496">
            <v>0.24677857491119304</v>
          </cell>
          <cell r="X496">
            <v>1.9991840065279431E-2</v>
          </cell>
          <cell r="Y496">
            <v>-3.6890157173286253E-2</v>
          </cell>
          <cell r="Z496">
            <v>-0.16606758153525125</v>
          </cell>
          <cell r="AA496">
            <v>2.0747954240456501E-3</v>
          </cell>
          <cell r="AC496">
            <v>-3.1351167332604568E-2</v>
          </cell>
          <cell r="AD496">
            <v>0.13101302083333355</v>
          </cell>
          <cell r="AE496">
            <v>9.3608247422680035E-2</v>
          </cell>
          <cell r="AF496">
            <v>0.1192794704071618</v>
          </cell>
          <cell r="AG496">
            <v>8.0581510934393696E-2</v>
          </cell>
        </row>
        <row r="497">
          <cell r="C497" t="str">
            <v>Constant currency % change</v>
          </cell>
          <cell r="Q497">
            <v>-7.0000000000000007E-2</v>
          </cell>
          <cell r="R497">
            <v>-0.04</v>
          </cell>
          <cell r="S497">
            <v>-2.1600000000000001E-2</v>
          </cell>
          <cell r="T497">
            <v>7.0000000000000007E-2</v>
          </cell>
          <cell r="U497">
            <v>-0.02</v>
          </cell>
          <cell r="W497">
            <v>0.2</v>
          </cell>
          <cell r="X497">
            <v>0.03</v>
          </cell>
        </row>
        <row r="498">
          <cell r="C498" t="str">
            <v>Company margin</v>
          </cell>
          <cell r="K498">
            <v>0.14547422396891438</v>
          </cell>
          <cell r="L498">
            <v>0.17574202020503482</v>
          </cell>
          <cell r="M498">
            <v>0.17720642471135464</v>
          </cell>
          <cell r="N498">
            <v>0.13558574602690004</v>
          </cell>
          <cell r="O498">
            <v>0.15975816387854325</v>
          </cell>
          <cell r="Q498">
            <v>0.13046836662365277</v>
          </cell>
          <cell r="R498">
            <v>0.16148963740052855</v>
          </cell>
          <cell r="S498">
            <v>0.16663821918782448</v>
          </cell>
          <cell r="T498">
            <v>0.13452999456291911</v>
          </cell>
          <cell r="U498">
            <v>0.14944397727032191</v>
          </cell>
          <cell r="W498">
            <v>0.13400000000000001</v>
          </cell>
          <cell r="X498">
            <v>0.154</v>
          </cell>
          <cell r="Y498">
            <v>0.16900000000000001</v>
          </cell>
          <cell r="Z498">
            <v>0.13619003922843098</v>
          </cell>
          <cell r="AA498">
            <v>0.14899999999999999</v>
          </cell>
          <cell r="AC498">
            <v>0.13200000000000001</v>
          </cell>
          <cell r="AD498">
            <v>0.161</v>
          </cell>
          <cell r="AE498">
            <v>0.16900000000000001</v>
          </cell>
          <cell r="AF498">
            <v>0.14562180991878998</v>
          </cell>
          <cell r="AG498">
            <v>0.153</v>
          </cell>
        </row>
        <row r="499">
          <cell r="D499" t="str">
            <v>bp change</v>
          </cell>
          <cell r="Q499">
            <v>-150.05857345261609</v>
          </cell>
          <cell r="R499">
            <v>-142.52382804506274</v>
          </cell>
          <cell r="S499">
            <v>-105.6820552353016</v>
          </cell>
          <cell r="T499">
            <v>-10.557514639809307</v>
          </cell>
          <cell r="U499">
            <v>-103.14186608221337</v>
          </cell>
          <cell r="W499">
            <v>35.316333763472372</v>
          </cell>
          <cell r="X499">
            <v>-74.89637400528548</v>
          </cell>
          <cell r="Y499">
            <v>23.617808121755289</v>
          </cell>
          <cell r="Z499">
            <v>16.600446655118674</v>
          </cell>
          <cell r="AA499">
            <v>-4.4397727032191581</v>
          </cell>
          <cell r="AC499">
            <v>-20.000000000000018</v>
          </cell>
          <cell r="AD499">
            <v>70.000000000000057</v>
          </cell>
          <cell r="AE499">
            <v>0</v>
          </cell>
          <cell r="AF499">
            <v>94.317706903589979</v>
          </cell>
          <cell r="AG499">
            <v>40.000000000000036</v>
          </cell>
        </row>
        <row r="501">
          <cell r="A501" t="str">
            <v>Affiliate Operations</v>
          </cell>
        </row>
        <row r="502">
          <cell r="B502" t="str">
            <v>Average units</v>
          </cell>
          <cell r="K502">
            <v>53</v>
          </cell>
          <cell r="L502">
            <v>46</v>
          </cell>
          <cell r="M502">
            <v>47.5</v>
          </cell>
          <cell r="N502">
            <v>63.5</v>
          </cell>
          <cell r="O502">
            <v>56</v>
          </cell>
          <cell r="Q502">
            <v>83</v>
          </cell>
          <cell r="R502">
            <v>88</v>
          </cell>
          <cell r="S502">
            <v>86</v>
          </cell>
          <cell r="T502">
            <v>91</v>
          </cell>
          <cell r="U502">
            <v>87.4</v>
          </cell>
          <cell r="W502">
            <v>92</v>
          </cell>
          <cell r="X502">
            <v>85.5</v>
          </cell>
          <cell r="Y502">
            <v>87.5</v>
          </cell>
          <cell r="Z502">
            <v>89.525000000000006</v>
          </cell>
          <cell r="AA502">
            <v>89.81</v>
          </cell>
          <cell r="AC502">
            <v>92.550000000000011</v>
          </cell>
          <cell r="AD502">
            <v>97.550000000000011</v>
          </cell>
          <cell r="AE502">
            <v>102.55000000000001</v>
          </cell>
          <cell r="AF502">
            <v>111.05000000000008</v>
          </cell>
          <cell r="AG502">
            <v>101.45000000000005</v>
          </cell>
        </row>
        <row r="503">
          <cell r="C503" t="str">
            <v>% change</v>
          </cell>
          <cell r="Q503">
            <v>0.5660377358490567</v>
          </cell>
          <cell r="R503">
            <v>0.91304347826086962</v>
          </cell>
          <cell r="S503">
            <v>0.81052631578947376</v>
          </cell>
          <cell r="T503">
            <v>0.43307086614173218</v>
          </cell>
          <cell r="U503">
            <v>0.56071428571428572</v>
          </cell>
          <cell r="W503">
            <v>0.10843373493975905</v>
          </cell>
          <cell r="X503">
            <v>-2.8409090909090939E-2</v>
          </cell>
          <cell r="Y503">
            <v>1.744186046511631E-2</v>
          </cell>
          <cell r="Z503">
            <v>-1.6208791208791151E-2</v>
          </cell>
          <cell r="AA503">
            <v>2.7574370709382068E-2</v>
          </cell>
          <cell r="AC503">
            <v>5.9782608695653217E-3</v>
          </cell>
          <cell r="AD503">
            <v>0.14093567251462003</v>
          </cell>
          <cell r="AE503">
            <v>0.17200000000000015</v>
          </cell>
          <cell r="AF503">
            <v>0.24043563250488775</v>
          </cell>
          <cell r="AG503">
            <v>0.12960694800133665</v>
          </cell>
        </row>
        <row r="504">
          <cell r="B504" t="str">
            <v>Average sales per unit ($ in 000s)</v>
          </cell>
          <cell r="K504">
            <v>163.96226415094338</v>
          </cell>
          <cell r="L504">
            <v>223.45652173913044</v>
          </cell>
          <cell r="M504">
            <v>256.69473684210527</v>
          </cell>
          <cell r="N504">
            <v>173.93700787401576</v>
          </cell>
          <cell r="O504">
            <v>753.69642857142856</v>
          </cell>
          <cell r="Q504">
            <v>165.03614457831324</v>
          </cell>
          <cell r="R504">
            <v>178.5</v>
          </cell>
          <cell r="S504">
            <v>209.61627906976747</v>
          </cell>
          <cell r="T504">
            <v>206.65934065934067</v>
          </cell>
          <cell r="U504">
            <v>757.88329519450804</v>
          </cell>
          <cell r="W504">
            <v>133.69565217391306</v>
          </cell>
          <cell r="X504">
            <v>119.29824561403508</v>
          </cell>
          <cell r="Y504">
            <v>199.13546511627908</v>
          </cell>
          <cell r="Z504">
            <v>192.69104434646573</v>
          </cell>
          <cell r="AA504">
            <v>636.62196796338674</v>
          </cell>
          <cell r="AC504">
            <v>137.70652173913047</v>
          </cell>
          <cell r="AD504">
            <v>122.87719298245614</v>
          </cell>
          <cell r="AE504">
            <v>205.10952906976746</v>
          </cell>
          <cell r="AF504">
            <v>198.47177567685972</v>
          </cell>
          <cell r="AG504">
            <v>668.36551658368694</v>
          </cell>
        </row>
        <row r="505">
          <cell r="C505" t="str">
            <v>% change</v>
          </cell>
          <cell r="Q505">
            <v>6.5495584177908128E-3</v>
          </cell>
          <cell r="R505">
            <v>-0.20118688588384082</v>
          </cell>
          <cell r="S505">
            <v>-0.18340250505913602</v>
          </cell>
          <cell r="T505">
            <v>0.18812749043622734</v>
          </cell>
          <cell r="U505">
            <v>5.5551100739794634E-3</v>
          </cell>
          <cell r="W505">
            <v>-0.18990077891409074</v>
          </cell>
          <cell r="X505">
            <v>-0.33166248955722644</v>
          </cell>
          <cell r="Y505">
            <v>-0.05</v>
          </cell>
          <cell r="Z505">
            <v>-6.7590926537893226E-2</v>
          </cell>
          <cell r="AA505">
            <v>-0.16</v>
          </cell>
          <cell r="AC505">
            <v>0.03</v>
          </cell>
          <cell r="AD505">
            <v>0.03</v>
          </cell>
          <cell r="AE505">
            <v>0.03</v>
          </cell>
          <cell r="AF505">
            <v>0.03</v>
          </cell>
          <cell r="AG505">
            <v>4.9862477604803335E-2</v>
          </cell>
        </row>
        <row r="506">
          <cell r="B506" t="str">
            <v>Systemwide sales</v>
          </cell>
          <cell r="K506">
            <v>8.69</v>
          </cell>
          <cell r="L506">
            <v>10.279</v>
          </cell>
          <cell r="M506">
            <v>12.193</v>
          </cell>
          <cell r="N506">
            <v>11.045</v>
          </cell>
          <cell r="O506">
            <v>42.207000000000001</v>
          </cell>
          <cell r="Q506">
            <v>13.698</v>
          </cell>
          <cell r="R506">
            <v>15.708</v>
          </cell>
          <cell r="S506">
            <v>18.027000000000001</v>
          </cell>
          <cell r="T506">
            <v>18.806000000000001</v>
          </cell>
          <cell r="U506">
            <v>66.239000000000004</v>
          </cell>
          <cell r="W506">
            <v>12.3</v>
          </cell>
          <cell r="X506">
            <v>10.199999999999999</v>
          </cell>
          <cell r="Y506">
            <v>17.424353197674421</v>
          </cell>
          <cell r="Z506">
            <v>17.250665745117345</v>
          </cell>
          <cell r="AA506">
            <v>57.175018942791766</v>
          </cell>
          <cell r="AC506">
            <v>12.744738586956526</v>
          </cell>
          <cell r="AD506">
            <v>11.986670175438597</v>
          </cell>
          <cell r="AE506">
            <v>21.033982206104653</v>
          </cell>
          <cell r="AF506">
            <v>22.040290688915288</v>
          </cell>
          <cell r="AG506">
            <v>67.805681657415064</v>
          </cell>
        </row>
        <row r="507">
          <cell r="C507" t="str">
            <v>% change</v>
          </cell>
          <cell r="Q507">
            <v>0.57629459148446505</v>
          </cell>
          <cell r="R507">
            <v>0.52816421830917415</v>
          </cell>
          <cell r="S507">
            <v>0.4784712539981959</v>
          </cell>
          <cell r="T507">
            <v>0.7026708918062472</v>
          </cell>
          <cell r="U507">
            <v>0.56938422536546085</v>
          </cell>
          <cell r="W507">
            <v>-0.10205869469995621</v>
          </cell>
          <cell r="X507">
            <v>-0.35064935064935066</v>
          </cell>
          <cell r="Y507">
            <v>-3.3430232558139483E-2</v>
          </cell>
          <cell r="Z507">
            <v>-8.2704150530822917E-2</v>
          </cell>
          <cell r="AA507">
            <v>-0.13683752860411902</v>
          </cell>
          <cell r="AC507">
            <v>3.6157608695652543E-2</v>
          </cell>
          <cell r="AD507">
            <v>0.17516374269005852</v>
          </cell>
          <cell r="AE507">
            <v>0.20716000000000001</v>
          </cell>
          <cell r="AF507">
            <v>0.2776487014800344</v>
          </cell>
          <cell r="AG507">
            <v>0.18593194914828337</v>
          </cell>
        </row>
        <row r="509">
          <cell r="E509" t="str">
            <v>1997A</v>
          </cell>
          <cell r="I509" t="str">
            <v>1997A</v>
          </cell>
          <cell r="K509" t="str">
            <v>1998A</v>
          </cell>
          <cell r="O509" t="str">
            <v>1998A</v>
          </cell>
          <cell r="Q509" t="str">
            <v>1999A</v>
          </cell>
          <cell r="U509" t="str">
            <v>1999A</v>
          </cell>
          <cell r="W509" t="str">
            <v>2000E</v>
          </cell>
          <cell r="AA509" t="str">
            <v>2000E</v>
          </cell>
          <cell r="AC509" t="str">
            <v>2001E</v>
          </cell>
          <cell r="AG509" t="str">
            <v>2001E</v>
          </cell>
        </row>
        <row r="510">
          <cell r="E510" t="str">
            <v>Q1</v>
          </cell>
          <cell r="F510" t="str">
            <v>Q2</v>
          </cell>
          <cell r="G510" t="str">
            <v>Q3</v>
          </cell>
          <cell r="H510" t="str">
            <v>Q4</v>
          </cell>
          <cell r="I510" t="str">
            <v>FY</v>
          </cell>
          <cell r="K510" t="str">
            <v>Q1</v>
          </cell>
          <cell r="L510" t="str">
            <v>Q2</v>
          </cell>
          <cell r="M510" t="str">
            <v>Q3</v>
          </cell>
          <cell r="N510" t="str">
            <v>Q4</v>
          </cell>
          <cell r="O510" t="str">
            <v>FY</v>
          </cell>
          <cell r="Q510" t="str">
            <v>Q1</v>
          </cell>
          <cell r="R510" t="str">
            <v>Q2</v>
          </cell>
          <cell r="S510" t="str">
            <v>Q3</v>
          </cell>
          <cell r="T510" t="str">
            <v>Q4</v>
          </cell>
          <cell r="U510" t="str">
            <v>FY</v>
          </cell>
          <cell r="W510" t="str">
            <v>Q1A</v>
          </cell>
          <cell r="X510" t="str">
            <v>Q2A</v>
          </cell>
          <cell r="Y510" t="str">
            <v>Q3E</v>
          </cell>
          <cell r="Z510" t="str">
            <v>Q4E</v>
          </cell>
          <cell r="AA510" t="str">
            <v>FY</v>
          </cell>
          <cell r="AC510" t="str">
            <v>Q1E</v>
          </cell>
          <cell r="AD510" t="str">
            <v>Q2E</v>
          </cell>
          <cell r="AE510" t="str">
            <v>Q3E</v>
          </cell>
          <cell r="AF510" t="str">
            <v>Q4E</v>
          </cell>
          <cell r="AG510" t="str">
            <v>FY</v>
          </cell>
        </row>
        <row r="511">
          <cell r="A511" t="str">
            <v>Other (McDonald's) Summary</v>
          </cell>
        </row>
        <row r="512">
          <cell r="B512" t="str">
            <v>Systemwide sales</v>
          </cell>
          <cell r="E512">
            <v>336.9</v>
          </cell>
          <cell r="F512">
            <v>397.1</v>
          </cell>
          <cell r="G512">
            <v>430.9</v>
          </cell>
          <cell r="H512">
            <v>386.2</v>
          </cell>
          <cell r="I512">
            <v>1551.1</v>
          </cell>
          <cell r="K512">
            <v>356.01900000000001</v>
          </cell>
          <cell r="L512">
            <v>428.76</v>
          </cell>
          <cell r="M512">
            <v>434.08399999999995</v>
          </cell>
          <cell r="N512">
            <v>388.09500000000003</v>
          </cell>
          <cell r="O512">
            <v>1606.9580000000001</v>
          </cell>
          <cell r="Q512">
            <v>368.66099999999994</v>
          </cell>
          <cell r="R512">
            <v>453.13500000000005</v>
          </cell>
          <cell r="S512">
            <v>475.541</v>
          </cell>
          <cell r="T512">
            <v>438.89000000000004</v>
          </cell>
          <cell r="U512">
            <v>1736.2270000000001</v>
          </cell>
          <cell r="W512">
            <v>428.90000000000003</v>
          </cell>
          <cell r="X512">
            <v>491.9038961038961</v>
          </cell>
          <cell r="Y512">
            <v>527.19534340008113</v>
          </cell>
          <cell r="Z512">
            <v>494.27326393832686</v>
          </cell>
          <cell r="AA512">
            <v>1942.2725034423042</v>
          </cell>
          <cell r="AC512">
            <v>477.97665820444064</v>
          </cell>
          <cell r="AD512">
            <v>551.18457977666662</v>
          </cell>
          <cell r="AE512">
            <v>588.56168595329427</v>
          </cell>
          <cell r="AF512">
            <v>545.61064787966234</v>
          </cell>
          <cell r="AG512">
            <v>2163.3335718140638</v>
          </cell>
        </row>
        <row r="513">
          <cell r="C513" t="str">
            <v>% change</v>
          </cell>
          <cell r="K513">
            <v>5.6749777382012478E-2</v>
          </cell>
          <cell r="L513">
            <v>7.9728028204482326E-2</v>
          </cell>
          <cell r="M513">
            <v>7.3891854258527623E-3</v>
          </cell>
          <cell r="N513">
            <v>4.9067840497152293E-3</v>
          </cell>
          <cell r="O513">
            <v>3.601186254915878E-2</v>
          </cell>
          <cell r="Q513">
            <v>3.5509340793609123E-2</v>
          </cell>
          <cell r="R513">
            <v>5.6849986006157316E-2</v>
          </cell>
          <cell r="S513">
            <v>9.5504556721740519E-2</v>
          </cell>
          <cell r="T513">
            <v>0.13088290238214872</v>
          </cell>
          <cell r="U513">
            <v>8.044329721125254E-2</v>
          </cell>
          <cell r="W513">
            <v>0.16339943742354124</v>
          </cell>
          <cell r="X513">
            <v>8.5557054970143653E-2</v>
          </cell>
          <cell r="Y513">
            <v>0.10862227105566324</v>
          </cell>
          <cell r="Z513">
            <v>0.12618939583569189</v>
          </cell>
          <cell r="AA513">
            <v>0.11867428823667892</v>
          </cell>
          <cell r="AC513">
            <v>0.11442447704462722</v>
          </cell>
          <cell r="AD513">
            <v>0.12051273458555767</v>
          </cell>
          <cell r="AE513">
            <v>0.11640152615430654</v>
          </cell>
          <cell r="AF513">
            <v>0.10386437561336748</v>
          </cell>
          <cell r="AG513">
            <v>0.11381568136292475</v>
          </cell>
        </row>
        <row r="514">
          <cell r="C514" t="str">
            <v>Constant currency % change</v>
          </cell>
          <cell r="K514">
            <v>0.3</v>
          </cell>
          <cell r="L514">
            <v>0.24</v>
          </cell>
          <cell r="M514">
            <v>0.18</v>
          </cell>
          <cell r="N514">
            <v>0.19</v>
          </cell>
          <cell r="O514">
            <v>0.22</v>
          </cell>
          <cell r="Q514">
            <v>0.16</v>
          </cell>
          <cell r="R514">
            <v>0.15</v>
          </cell>
          <cell r="S514">
            <v>0.19</v>
          </cell>
          <cell r="T514">
            <v>0.12</v>
          </cell>
          <cell r="U514">
            <v>0.15</v>
          </cell>
        </row>
        <row r="515">
          <cell r="B515" t="str">
            <v>Average sales per unit ($ in 000s)</v>
          </cell>
          <cell r="K515">
            <v>268.38974745571056</v>
          </cell>
          <cell r="L515">
            <v>318.30734966592428</v>
          </cell>
          <cell r="M515">
            <v>316.61852662290295</v>
          </cell>
          <cell r="N515">
            <v>274.36903499469776</v>
          </cell>
          <cell r="O515">
            <v>1174.3335282081262</v>
          </cell>
          <cell r="Q515">
            <v>253.54951856946352</v>
          </cell>
          <cell r="R515">
            <v>308.35998638992857</v>
          </cell>
          <cell r="S515">
            <v>317.02733333333333</v>
          </cell>
          <cell r="T515">
            <v>283.52067183462538</v>
          </cell>
          <cell r="U515">
            <v>1160.2693130179096</v>
          </cell>
          <cell r="W515">
            <v>272.92395800190906</v>
          </cell>
          <cell r="X515">
            <v>311.23308832894406</v>
          </cell>
          <cell r="Y515">
            <v>325.02795524049395</v>
          </cell>
          <cell r="Z515">
            <v>294.20589808980628</v>
          </cell>
          <cell r="AA515">
            <v>1199.6667737952851</v>
          </cell>
          <cell r="AC515">
            <v>278.61423928445146</v>
          </cell>
          <cell r="AD515">
            <v>318.04309153034626</v>
          </cell>
          <cell r="AE515">
            <v>333.35883206552876</v>
          </cell>
          <cell r="AF515">
            <v>299.1204450972628</v>
          </cell>
          <cell r="AG515">
            <v>1226.0668037145081</v>
          </cell>
        </row>
        <row r="516">
          <cell r="C516" t="str">
            <v>% change</v>
          </cell>
          <cell r="Q516">
            <v>-5.5293575954111218E-2</v>
          </cell>
          <cell r="R516">
            <v>-3.1250812418990193E-2</v>
          </cell>
          <cell r="S516">
            <v>1.2911648436708667E-3</v>
          </cell>
          <cell r="T516">
            <v>3.3355210219347287E-2</v>
          </cell>
          <cell r="U516">
            <v>-1.1976337941808302E-2</v>
          </cell>
          <cell r="W516">
            <v>7.6412842515958701E-2</v>
          </cell>
          <cell r="X516">
            <v>9.3173630361442772E-3</v>
          </cell>
          <cell r="Y516">
            <v>2.5236378904744061E-2</v>
          </cell>
          <cell r="Z516">
            <v>3.7687644382464969E-2</v>
          </cell>
          <cell r="AA516">
            <v>3.3955444943123636E-2</v>
          </cell>
          <cell r="AC516">
            <v>2.0849328597611017E-2</v>
          </cell>
          <cell r="AD516">
            <v>2.1880717239822101E-2</v>
          </cell>
          <cell r="AE516">
            <v>2.5631262452088688E-2</v>
          </cell>
          <cell r="AF516">
            <v>1.6704447597295724E-2</v>
          </cell>
          <cell r="AG516">
            <v>2.2006135783608771E-2</v>
          </cell>
        </row>
        <row r="518">
          <cell r="C518" t="str">
            <v>Company unit sales</v>
          </cell>
          <cell r="K518">
            <v>112.721</v>
          </cell>
          <cell r="L518">
            <v>134.02600000000001</v>
          </cell>
          <cell r="M518">
            <v>132.86199999999999</v>
          </cell>
          <cell r="N518">
            <v>117.91800000000001</v>
          </cell>
          <cell r="O518">
            <v>497.52700000000004</v>
          </cell>
          <cell r="Q518">
            <v>110.042</v>
          </cell>
          <cell r="R518">
            <v>136.59700000000001</v>
          </cell>
          <cell r="S518">
            <v>140.61000000000001</v>
          </cell>
          <cell r="T518">
            <v>132.42400000000001</v>
          </cell>
          <cell r="U518">
            <v>519.673</v>
          </cell>
          <cell r="W518">
            <v>133.58208955223878</v>
          </cell>
          <cell r="X518">
            <v>146.10389610389612</v>
          </cell>
          <cell r="Y518">
            <v>133.53033566433567</v>
          </cell>
          <cell r="Z518">
            <v>109.0865831239739</v>
          </cell>
          <cell r="AA518">
            <v>522.30290444444449</v>
          </cell>
          <cell r="AC518">
            <v>131.35465230868465</v>
          </cell>
          <cell r="AD518">
            <v>158.06082589285717</v>
          </cell>
          <cell r="AE518">
            <v>146.02987636363633</v>
          </cell>
          <cell r="AF518">
            <v>114.19019044037748</v>
          </cell>
          <cell r="AG518">
            <v>549.63554500555563</v>
          </cell>
        </row>
        <row r="519">
          <cell r="D519" t="str">
            <v>% change</v>
          </cell>
          <cell r="Q519">
            <v>-2.3766645079443927E-2</v>
          </cell>
          <cell r="R519">
            <v>1.9182845119603664E-2</v>
          </cell>
          <cell r="S519">
            <v>5.8316147581701561E-2</v>
          </cell>
          <cell r="T519">
            <v>0.12301769025933273</v>
          </cell>
          <cell r="U519">
            <v>4.4512157129160679E-2</v>
          </cell>
          <cell r="W519">
            <v>0.21391913589573774</v>
          </cell>
          <cell r="X519">
            <v>6.9598132491168307E-2</v>
          </cell>
          <cell r="Y519">
            <v>-5.0349650349650443E-2</v>
          </cell>
          <cell r="Z519">
            <v>-0.17623253244144654</v>
          </cell>
          <cell r="AA519">
            <v>5.0606909430439551E-3</v>
          </cell>
          <cell r="AC519">
            <v>-1.6674669867947189E-2</v>
          </cell>
          <cell r="AD519">
            <v>8.1838541666666709E-2</v>
          </cell>
          <cell r="AE519">
            <v>9.3608247422680257E-2</v>
          </cell>
          <cell r="AF519">
            <v>4.6784922308946708E-2</v>
          </cell>
          <cell r="AG519">
            <v>5.2331013916500968E-2</v>
          </cell>
        </row>
        <row r="520">
          <cell r="C520" t="str">
            <v>Franchise revenues</v>
          </cell>
          <cell r="K520">
            <v>30.658999999999999</v>
          </cell>
          <cell r="L520">
            <v>36.695</v>
          </cell>
          <cell r="M520">
            <v>38.252000000000002</v>
          </cell>
          <cell r="N520">
            <v>35.592000000000006</v>
          </cell>
          <cell r="O520">
            <v>141.19800000000001</v>
          </cell>
          <cell r="Q520">
            <v>32.416000000000004</v>
          </cell>
          <cell r="R520">
            <v>39.075000000000003</v>
          </cell>
          <cell r="S520">
            <v>42.128000000000007</v>
          </cell>
          <cell r="T520">
            <v>38.763000000000005</v>
          </cell>
          <cell r="U520">
            <v>152.38200000000003</v>
          </cell>
          <cell r="W520">
            <v>36.817910447761193</v>
          </cell>
          <cell r="X520">
            <v>40.996103896103904</v>
          </cell>
          <cell r="Y520">
            <v>48.158803780873093</v>
          </cell>
          <cell r="Z520">
            <v>48.464888122310519</v>
          </cell>
          <cell r="AA520">
            <v>174.43770624704871</v>
          </cell>
          <cell r="AC520">
            <v>44.739553819379125</v>
          </cell>
          <cell r="AD520">
            <v>50.691232133213333</v>
          </cell>
          <cell r="AE520">
            <v>57.745202351546808</v>
          </cell>
          <cell r="AF520">
            <v>57.065370636409412</v>
          </cell>
          <cell r="AG520">
            <v>210.24135894054868</v>
          </cell>
        </row>
        <row r="521">
          <cell r="D521" t="str">
            <v>% change</v>
          </cell>
          <cell r="Q521">
            <v>5.7307805212172713E-2</v>
          </cell>
          <cell r="R521">
            <v>6.4858972612072519E-2</v>
          </cell>
          <cell r="S521">
            <v>0.10132803513541777</v>
          </cell>
          <cell r="T521">
            <v>8.9093054619015399E-2</v>
          </cell>
          <cell r="U521">
            <v>7.9207920792079278E-2</v>
          </cell>
          <cell r="W521">
            <v>0.13579437462244526</v>
          </cell>
          <cell r="X521">
            <v>4.9164527091590582E-2</v>
          </cell>
          <cell r="Y521">
            <v>0.14315428648103601</v>
          </cell>
          <cell r="Z521">
            <v>0.25028733901685918</v>
          </cell>
          <cell r="AA521">
            <v>0.14473957716166397</v>
          </cell>
          <cell r="AC521">
            <v>0.21515733172466422</v>
          </cell>
          <cell r="AD521">
            <v>0.23648901519226606</v>
          </cell>
          <cell r="AE521">
            <v>0.19905807075883142</v>
          </cell>
          <cell r="AF521">
            <v>0.17745800820573265</v>
          </cell>
          <cell r="AG521">
            <v>0.20525179712460084</v>
          </cell>
        </row>
        <row r="522">
          <cell r="B522" t="str">
            <v>Revenues</v>
          </cell>
          <cell r="E522">
            <v>142.30000000000001</v>
          </cell>
          <cell r="F522">
            <v>166.2</v>
          </cell>
          <cell r="G522">
            <v>176.8</v>
          </cell>
          <cell r="H522">
            <v>157.30000000000001</v>
          </cell>
          <cell r="I522">
            <v>642.6</v>
          </cell>
          <cell r="K522">
            <v>143.38</v>
          </cell>
          <cell r="L522">
            <v>170.721</v>
          </cell>
          <cell r="M522">
            <v>171.114</v>
          </cell>
          <cell r="N522">
            <v>153.51000000000002</v>
          </cell>
          <cell r="O522">
            <v>638.72500000000002</v>
          </cell>
          <cell r="Q522">
            <v>142.458</v>
          </cell>
          <cell r="R522">
            <v>175.67200000000003</v>
          </cell>
          <cell r="S522">
            <v>182.73800000000003</v>
          </cell>
          <cell r="T522">
            <v>171.18700000000001</v>
          </cell>
          <cell r="U522">
            <v>672.05500000000006</v>
          </cell>
          <cell r="W522">
            <v>170.39999999999998</v>
          </cell>
          <cell r="X522">
            <v>187.10000000000002</v>
          </cell>
          <cell r="Y522">
            <v>181.68913944520875</v>
          </cell>
          <cell r="Z522">
            <v>157.55147124628442</v>
          </cell>
          <cell r="AA522">
            <v>696.7406106914932</v>
          </cell>
          <cell r="AC522">
            <v>176.09420612806377</v>
          </cell>
          <cell r="AD522">
            <v>208.7520580260705</v>
          </cell>
          <cell r="AE522">
            <v>203.77507871518316</v>
          </cell>
          <cell r="AF522">
            <v>171.25556107678688</v>
          </cell>
          <cell r="AG522">
            <v>759.87690394610433</v>
          </cell>
        </row>
        <row r="523">
          <cell r="C523" t="str">
            <v>% change</v>
          </cell>
          <cell r="K523">
            <v>7.5895994378072373E-3</v>
          </cell>
          <cell r="L523">
            <v>2.7202166064981936E-2</v>
          </cell>
          <cell r="M523">
            <v>-3.2160633484162982E-2</v>
          </cell>
          <cell r="N523">
            <v>-2.4094087730451297E-2</v>
          </cell>
          <cell r="O523">
            <v>-6.0301898537192811E-3</v>
          </cell>
          <cell r="Q523">
            <v>-6.4304644999302329E-3</v>
          </cell>
          <cell r="R523">
            <v>2.9000533033428866E-2</v>
          </cell>
          <cell r="S523">
            <v>6.793132064004137E-2</v>
          </cell>
          <cell r="T523">
            <v>0.1151521073545696</v>
          </cell>
          <cell r="U523">
            <v>5.2182081490469434E-2</v>
          </cell>
          <cell r="W523">
            <v>0.19614202080613219</v>
          </cell>
          <cell r="X523">
            <v>6.5053053417732931E-2</v>
          </cell>
          <cell r="Y523">
            <v>-5.739695929643962E-3</v>
          </cell>
          <cell r="Z523">
            <v>-7.9652828507512763E-2</v>
          </cell>
          <cell r="AA523">
            <v>3.6731533418385531E-2</v>
          </cell>
          <cell r="AC523">
            <v>3.3416702629482486E-2</v>
          </cell>
          <cell r="AD523">
            <v>0.11572452178551829</v>
          </cell>
          <cell r="AE523">
            <v>0.12155894038253612</v>
          </cell>
          <cell r="AF523">
            <v>8.6981668416667546E-2</v>
          </cell>
          <cell r="AG523">
            <v>9.061664023279814E-2</v>
          </cell>
        </row>
        <row r="524">
          <cell r="C524" t="str">
            <v>Constant currency % change</v>
          </cell>
          <cell r="Q524">
            <v>0.06</v>
          </cell>
          <cell r="R524">
            <v>0.05</v>
          </cell>
          <cell r="S524">
            <v>0.18</v>
          </cell>
          <cell r="T524">
            <v>0.3</v>
          </cell>
          <cell r="U524">
            <v>0.15</v>
          </cell>
        </row>
        <row r="526">
          <cell r="C526" t="str">
            <v>Company margin dollars</v>
          </cell>
          <cell r="K526">
            <v>16.398</v>
          </cell>
          <cell r="L526">
            <v>23.553999999999998</v>
          </cell>
          <cell r="M526">
            <v>23.544</v>
          </cell>
          <cell r="N526">
            <v>15.988</v>
          </cell>
          <cell r="O526">
            <v>79.483999999999995</v>
          </cell>
          <cell r="Q526">
            <v>14.356999999999999</v>
          </cell>
          <cell r="R526">
            <v>22.059000000000001</v>
          </cell>
          <cell r="S526">
            <v>23.431000000000001</v>
          </cell>
          <cell r="T526">
            <v>17.815000000000001</v>
          </cell>
          <cell r="U526">
            <v>77.661999999999992</v>
          </cell>
          <cell r="W526">
            <v>17.899999999999999</v>
          </cell>
          <cell r="X526">
            <v>22.5</v>
          </cell>
          <cell r="Y526">
            <v>22.56662672727273</v>
          </cell>
          <cell r="Z526">
            <v>14.856506034949501</v>
          </cell>
          <cell r="AA526">
            <v>77.82313276222223</v>
          </cell>
          <cell r="AC526">
            <v>17.338814104746376</v>
          </cell>
          <cell r="AD526">
            <v>25.447792968750004</v>
          </cell>
          <cell r="AE526">
            <v>24.679049105454542</v>
          </cell>
          <cell r="AF526">
            <v>16.628582206899079</v>
          </cell>
          <cell r="AG526">
            <v>84.094238385850005</v>
          </cell>
        </row>
        <row r="527">
          <cell r="D527" t="str">
            <v>% change</v>
          </cell>
          <cell r="Q527">
            <v>-0.12446639834126116</v>
          </cell>
          <cell r="R527">
            <v>-6.3471172624607219E-2</v>
          </cell>
          <cell r="S527">
            <v>-4.7995242949371297E-3</v>
          </cell>
          <cell r="T527">
            <v>0.11427320490367787</v>
          </cell>
          <cell r="U527">
            <v>-2.2922852397966875E-2</v>
          </cell>
          <cell r="W527">
            <v>0.24677857491119304</v>
          </cell>
          <cell r="X527">
            <v>1.9991840065279431E-2</v>
          </cell>
          <cell r="Y527">
            <v>-3.6890157173286253E-2</v>
          </cell>
          <cell r="Z527">
            <v>-0.16606758153525125</v>
          </cell>
          <cell r="AA527">
            <v>2.0747954240456501E-3</v>
          </cell>
          <cell r="AC527">
            <v>-3.1351167332604568E-2</v>
          </cell>
          <cell r="AD527">
            <v>0.13101302083333355</v>
          </cell>
          <cell r="AE527">
            <v>9.3608247422680035E-2</v>
          </cell>
          <cell r="AF527">
            <v>0.1192794704071618</v>
          </cell>
          <cell r="AG527">
            <v>8.0581510934393696E-2</v>
          </cell>
        </row>
        <row r="528">
          <cell r="C528" t="str">
            <v>Franchise margin dollars</v>
          </cell>
          <cell r="K528">
            <v>23.972999999999999</v>
          </cell>
          <cell r="L528">
            <v>29.635999999999999</v>
          </cell>
          <cell r="M528">
            <v>31.187000000000001</v>
          </cell>
          <cell r="N528">
            <v>28.359000000000002</v>
          </cell>
          <cell r="O528">
            <v>113.155</v>
          </cell>
          <cell r="Q528">
            <v>24.696000000000002</v>
          </cell>
          <cell r="R528">
            <v>30.978999999999999</v>
          </cell>
          <cell r="S528">
            <v>33.682000000000002</v>
          </cell>
          <cell r="T528">
            <v>30.227</v>
          </cell>
          <cell r="U528">
            <v>119.584</v>
          </cell>
          <cell r="W528">
            <v>28.3</v>
          </cell>
          <cell r="X528">
            <v>32.5</v>
          </cell>
          <cell r="Y528">
            <v>38.671519436041095</v>
          </cell>
          <cell r="Z528">
            <v>37.985393086633309</v>
          </cell>
          <cell r="AA528">
            <v>137.4569125226744</v>
          </cell>
          <cell r="AC528">
            <v>33.957321348908756</v>
          </cell>
          <cell r="AD528">
            <v>39.843308456705678</v>
          </cell>
          <cell r="AE528">
            <v>46.138416678885903</v>
          </cell>
          <cell r="AF528">
            <v>46.572109796414225</v>
          </cell>
          <cell r="AG528">
            <v>166.51115628091455</v>
          </cell>
        </row>
        <row r="529">
          <cell r="D529" t="str">
            <v>% change</v>
          </cell>
          <cell r="Q529">
            <v>3.0158928794894457E-2</v>
          </cell>
          <cell r="R529">
            <v>4.5316506951005531E-2</v>
          </cell>
          <cell r="S529">
            <v>8.0001282585692834E-2</v>
          </cell>
          <cell r="T529">
            <v>6.5869741528262526E-2</v>
          </cell>
          <cell r="U529">
            <v>5.6815872033935788E-2</v>
          </cell>
          <cell r="W529">
            <v>0.14593456430191121</v>
          </cell>
          <cell r="X529">
            <v>4.9097775912715136E-2</v>
          </cell>
          <cell r="Y529">
            <v>0.14813607968769937</v>
          </cell>
          <cell r="Z529">
            <v>0.25667095929577233</v>
          </cell>
          <cell r="AA529">
            <v>0.14945906243874085</v>
          </cell>
          <cell r="AC529">
            <v>0.19990534801797732</v>
          </cell>
          <cell r="AD529">
            <v>0.22594795251402089</v>
          </cell>
          <cell r="AE529">
            <v>0.19308517875007025</v>
          </cell>
          <cell r="AF529">
            <v>0.22605312231986607</v>
          </cell>
          <cell r="AG529">
            <v>0.21136982655162906</v>
          </cell>
        </row>
        <row r="530">
          <cell r="B530" t="str">
            <v>Franchise + company margin dollars</v>
          </cell>
          <cell r="K530">
            <v>40.370999999999995</v>
          </cell>
          <cell r="L530">
            <v>53.19</v>
          </cell>
          <cell r="M530">
            <v>54.731000000000002</v>
          </cell>
          <cell r="N530">
            <v>44.347000000000001</v>
          </cell>
          <cell r="O530">
            <v>192.63900000000001</v>
          </cell>
          <cell r="Q530">
            <v>39.052999999999997</v>
          </cell>
          <cell r="R530">
            <v>53.037999999999997</v>
          </cell>
          <cell r="S530">
            <v>57.113</v>
          </cell>
          <cell r="T530">
            <v>48.042000000000002</v>
          </cell>
          <cell r="U530">
            <v>197.24599999999998</v>
          </cell>
          <cell r="W530">
            <v>46.2</v>
          </cell>
          <cell r="X530">
            <v>55</v>
          </cell>
          <cell r="Y530">
            <v>61.238146163313829</v>
          </cell>
          <cell r="Z530">
            <v>52.841899121582813</v>
          </cell>
          <cell r="AA530">
            <v>215.28004528489663</v>
          </cell>
          <cell r="AC530">
            <v>51.296135453655133</v>
          </cell>
          <cell r="AD530">
            <v>65.291101425455679</v>
          </cell>
          <cell r="AE530">
            <v>70.817465784340442</v>
          </cell>
          <cell r="AF530">
            <v>63.200692003313307</v>
          </cell>
          <cell r="AG530">
            <v>250.60539466676454</v>
          </cell>
        </row>
        <row r="531">
          <cell r="C531" t="str">
            <v>% change</v>
          </cell>
          <cell r="Q531">
            <v>-3.2647197245547543E-2</v>
          </cell>
          <cell r="R531">
            <v>-2.8576800150403869E-3</v>
          </cell>
          <cell r="S531">
            <v>4.3521952823810883E-2</v>
          </cell>
          <cell r="T531">
            <v>8.3320179493539648E-2</v>
          </cell>
          <cell r="U531">
            <v>2.3915198895342993E-2</v>
          </cell>
          <cell r="W531">
            <v>0.18300770747445805</v>
          </cell>
          <cell r="X531">
            <v>3.6992345111052538E-2</v>
          </cell>
          <cell r="Y531">
            <v>7.222779688186276E-2</v>
          </cell>
          <cell r="Z531">
            <v>9.9910476699196726E-2</v>
          </cell>
          <cell r="AA531">
            <v>9.1429206599356494E-2</v>
          </cell>
          <cell r="AC531">
            <v>0.11030596220032751</v>
          </cell>
          <cell r="AD531">
            <v>0.18711093500828513</v>
          </cell>
          <cell r="AE531">
            <v>0.15642732873526022</v>
          </cell>
          <cell r="AF531">
            <v>0.19603369776502855</v>
          </cell>
          <cell r="AG531">
            <v>0.16409021716396954</v>
          </cell>
        </row>
        <row r="532">
          <cell r="B532" t="str">
            <v>S,G &amp; A and other</v>
          </cell>
          <cell r="K532">
            <v>-16.970999999999997</v>
          </cell>
          <cell r="L532">
            <v>-19.089999999999996</v>
          </cell>
          <cell r="M532">
            <v>-19.131</v>
          </cell>
          <cell r="N532">
            <v>-21.747</v>
          </cell>
          <cell r="O532">
            <v>-76.939000000000021</v>
          </cell>
          <cell r="Q532">
            <v>-17.552999999999997</v>
          </cell>
          <cell r="R532">
            <v>-20.437999999999995</v>
          </cell>
          <cell r="S532">
            <v>-18.813000000000002</v>
          </cell>
          <cell r="T532">
            <v>-25.142000000000003</v>
          </cell>
          <cell r="U532">
            <v>-81.94599999999997</v>
          </cell>
          <cell r="W532">
            <v>-17.700000000000003</v>
          </cell>
          <cell r="X532">
            <v>-20.599999999999994</v>
          </cell>
          <cell r="Y532">
            <v>-18.963504000000004</v>
          </cell>
          <cell r="Z532">
            <v>-25.338063999999971</v>
          </cell>
          <cell r="AA532">
            <v>-82.601567999999972</v>
          </cell>
          <cell r="AC532">
            <v>-18.939000000000004</v>
          </cell>
          <cell r="AD532">
            <v>-22.041999999999994</v>
          </cell>
          <cell r="AE532">
            <v>-20.290949280000007</v>
          </cell>
          <cell r="AF532">
            <v>-27.111728479999961</v>
          </cell>
          <cell r="AG532">
            <v>-88.383677759999969</v>
          </cell>
        </row>
        <row r="533">
          <cell r="C533" t="str">
            <v>% change</v>
          </cell>
          <cell r="Q533">
            <v>3.4293795297861029E-2</v>
          </cell>
          <cell r="R533">
            <v>7.0612886327920288E-2</v>
          </cell>
          <cell r="S533">
            <v>-1.6622236161204174E-2</v>
          </cell>
          <cell r="T533">
            <v>0.15611348691773586</v>
          </cell>
          <cell r="U533">
            <v>6.5077528951506425E-2</v>
          </cell>
          <cell r="W533">
            <v>8.3746368142201266E-3</v>
          </cell>
          <cell r="X533">
            <v>7.9264115862609508E-3</v>
          </cell>
          <cell r="Y533">
            <v>8.0000000000000002E-3</v>
          </cell>
          <cell r="Z533">
            <v>7.7982658499708979E-3</v>
          </cell>
          <cell r="AA533">
            <v>8.0000000000000002E-3</v>
          </cell>
          <cell r="AC533">
            <v>7.0000000000000007E-2</v>
          </cell>
          <cell r="AD533">
            <v>7.0000000000000007E-2</v>
          </cell>
          <cell r="AE533">
            <v>7.0000000000000007E-2</v>
          </cell>
          <cell r="AF533">
            <v>6.9999999999999618E-2</v>
          </cell>
          <cell r="AG533">
            <v>7.0000000000000007E-2</v>
          </cell>
        </row>
        <row r="534">
          <cell r="C534" t="str">
            <v>% of revenues</v>
          </cell>
          <cell r="K534">
            <v>-0.11836378853396566</v>
          </cell>
          <cell r="L534">
            <v>-0.11181986984612319</v>
          </cell>
          <cell r="M534">
            <v>-0.11180265787720467</v>
          </cell>
          <cell r="N534">
            <v>-0.14166503810826656</v>
          </cell>
          <cell r="O534">
            <v>-0.12045716074993153</v>
          </cell>
          <cell r="Q534">
            <v>-0.1232152634460683</v>
          </cell>
          <cell r="R534">
            <v>-0.11634181884420962</v>
          </cell>
          <cell r="S534">
            <v>-0.10295067254758178</v>
          </cell>
          <cell r="T534">
            <v>-0.14686862904309322</v>
          </cell>
          <cell r="U534">
            <v>-0.12193347270684685</v>
          </cell>
          <cell r="W534">
            <v>-0.10387323943661975</v>
          </cell>
          <cell r="X534">
            <v>-0.11010154997327629</v>
          </cell>
          <cell r="Y534">
            <v>-0.10437334921561864</v>
          </cell>
          <cell r="Z534">
            <v>-0.16082403927787836</v>
          </cell>
          <cell r="AA534">
            <v>-0.11855426069971794</v>
          </cell>
          <cell r="AC534">
            <v>-0.10755038690044517</v>
          </cell>
          <cell r="AD534">
            <v>-0.10558937817632066</v>
          </cell>
          <cell r="AE534">
            <v>-9.9575224840721122E-2</v>
          </cell>
          <cell r="AF534">
            <v>-0.1583115217370589</v>
          </cell>
          <cell r="AG534">
            <v>-0.11631315190791579</v>
          </cell>
        </row>
        <row r="535">
          <cell r="C535" t="str">
            <v>% of Systemwide sales</v>
          </cell>
          <cell r="K535">
            <v>-4.7668804193034632E-2</v>
          </cell>
          <cell r="L535">
            <v>-4.4523742886463283E-2</v>
          </cell>
          <cell r="M535">
            <v>-4.4072115074501712E-2</v>
          </cell>
          <cell r="N535">
            <v>-5.603524910137981E-2</v>
          </cell>
          <cell r="O535">
            <v>-4.7878662665732409E-2</v>
          </cell>
          <cell r="Q535">
            <v>-4.7612847575414813E-2</v>
          </cell>
          <cell r="R535">
            <v>-4.5103556335308444E-2</v>
          </cell>
          <cell r="S535">
            <v>-3.9561257599239605E-2</v>
          </cell>
          <cell r="T535">
            <v>-5.7285424593861788E-2</v>
          </cell>
          <cell r="U535">
            <v>-4.7197745456095293E-2</v>
          </cell>
          <cell r="W535">
            <v>-4.1268360923292148E-2</v>
          </cell>
          <cell r="X535">
            <v>-4.1878098878991236E-2</v>
          </cell>
          <cell r="Y535">
            <v>-3.5970545334670888E-2</v>
          </cell>
          <cell r="Z535">
            <v>-5.1263270438923716E-2</v>
          </cell>
          <cell r="AA535">
            <v>-4.2528310447480767E-2</v>
          </cell>
          <cell r="AC535">
            <v>-3.9623273804093161E-2</v>
          </cell>
          <cell r="AD535">
            <v>-3.9990233414968081E-2</v>
          </cell>
          <cell r="AE535">
            <v>-3.4475484497660983E-2</v>
          </cell>
          <cell r="AF535">
            <v>-4.9690614699989533E-2</v>
          </cell>
          <cell r="AG535">
            <v>-4.0855316494666061E-2</v>
          </cell>
        </row>
        <row r="537">
          <cell r="B537" t="str">
            <v>Operating profits</v>
          </cell>
          <cell r="E537">
            <v>22.8</v>
          </cell>
          <cell r="F537">
            <v>34.4</v>
          </cell>
          <cell r="G537">
            <v>33.700000000000003</v>
          </cell>
          <cell r="H537">
            <v>23.3</v>
          </cell>
          <cell r="I537">
            <v>114.2</v>
          </cell>
          <cell r="K537">
            <v>23.4</v>
          </cell>
          <cell r="L537">
            <v>34.1</v>
          </cell>
          <cell r="M537">
            <v>35.6</v>
          </cell>
          <cell r="N537">
            <v>22.6</v>
          </cell>
          <cell r="O537">
            <v>115.69999999999999</v>
          </cell>
          <cell r="Q537">
            <v>21.5</v>
          </cell>
          <cell r="R537">
            <v>32.6</v>
          </cell>
          <cell r="S537">
            <v>38.299999999999997</v>
          </cell>
          <cell r="T537">
            <v>22.9</v>
          </cell>
          <cell r="U537">
            <v>115.30000000000001</v>
          </cell>
          <cell r="W537">
            <v>28.5</v>
          </cell>
          <cell r="X537">
            <v>34.400000000000006</v>
          </cell>
          <cell r="Y537">
            <v>42.274642163313828</v>
          </cell>
          <cell r="Z537">
            <v>27.503835121582842</v>
          </cell>
          <cell r="AA537">
            <v>132.67847728489664</v>
          </cell>
          <cell r="AC537">
            <v>32.357135453655133</v>
          </cell>
          <cell r="AD537">
            <v>43.249101425455684</v>
          </cell>
          <cell r="AE537">
            <v>50.526516504340435</v>
          </cell>
          <cell r="AF537">
            <v>36.088963523313346</v>
          </cell>
          <cell r="AG537">
            <v>162.22171690676458</v>
          </cell>
        </row>
        <row r="538">
          <cell r="C538" t="str">
            <v>% change</v>
          </cell>
          <cell r="K538">
            <v>2.631578947368407E-2</v>
          </cell>
          <cell r="L538">
            <v>-8.720930232558044E-3</v>
          </cell>
          <cell r="M538">
            <v>5.6379821958457033E-2</v>
          </cell>
          <cell r="N538">
            <v>-3.0042918454935563E-2</v>
          </cell>
          <cell r="O538">
            <v>1.3134851138353554E-2</v>
          </cell>
          <cell r="Q538">
            <v>-8.119658119658113E-2</v>
          </cell>
          <cell r="R538">
            <v>-4.3988269794721369E-2</v>
          </cell>
          <cell r="S538">
            <v>7.5842696629213391E-2</v>
          </cell>
          <cell r="T538">
            <v>1.327433628318575E-2</v>
          </cell>
          <cell r="U538">
            <v>-3.4572169403628283E-3</v>
          </cell>
          <cell r="W538">
            <v>0.32558139534883712</v>
          </cell>
          <cell r="X538">
            <v>5.5214723926380493E-2</v>
          </cell>
          <cell r="Y538">
            <v>0.10377655778887296</v>
          </cell>
          <cell r="Z538">
            <v>0.20104083500361769</v>
          </cell>
          <cell r="AA538">
            <v>0.15072400073631087</v>
          </cell>
          <cell r="AC538">
            <v>0.13533808609316256</v>
          </cell>
          <cell r="AD538">
            <v>0.25724132050743242</v>
          </cell>
          <cell r="AE538">
            <v>0.19519678745353475</v>
          </cell>
          <cell r="AF538">
            <v>0.31214295620153609</v>
          </cell>
          <cell r="AG538">
            <v>0.22266791288560395</v>
          </cell>
        </row>
        <row r="539">
          <cell r="C539" t="str">
            <v>Constant currency % change</v>
          </cell>
          <cell r="K539">
            <v>0.08</v>
          </cell>
          <cell r="L539">
            <v>0.05</v>
          </cell>
          <cell r="M539">
            <v>0.14000000000000001</v>
          </cell>
          <cell r="N539">
            <v>7.0000000000000007E-2</v>
          </cell>
          <cell r="O539">
            <v>0.08</v>
          </cell>
          <cell r="Q539">
            <v>-0.03</v>
          </cell>
          <cell r="R539">
            <v>-0.03</v>
          </cell>
          <cell r="S539">
            <v>7.0000000000000007E-2</v>
          </cell>
          <cell r="T539">
            <v>-0.03</v>
          </cell>
          <cell r="U539">
            <v>-0.02</v>
          </cell>
        </row>
        <row r="540">
          <cell r="C540" t="str">
            <v>% of revenues</v>
          </cell>
          <cell r="E540">
            <v>0.16022487702037946</v>
          </cell>
          <cell r="F540">
            <v>0.20697954271961494</v>
          </cell>
          <cell r="G540">
            <v>0.1906108597285068</v>
          </cell>
          <cell r="H540">
            <v>0.1481246026700572</v>
          </cell>
          <cell r="I540">
            <v>0.17771553065670712</v>
          </cell>
          <cell r="K540">
            <v>0.16320267819779607</v>
          </cell>
          <cell r="L540">
            <v>0.19974109804886336</v>
          </cell>
          <cell r="M540">
            <v>0.20804843554589339</v>
          </cell>
          <cell r="N540">
            <v>0.14722167936942218</v>
          </cell>
          <cell r="O540">
            <v>0.18114211906532543</v>
          </cell>
          <cell r="Q540">
            <v>0.15092167516039814</v>
          </cell>
          <cell r="R540">
            <v>0.18557311352976</v>
          </cell>
          <cell r="S540">
            <v>0.20958968577964074</v>
          </cell>
          <cell r="T540">
            <v>0.13377184015141336</v>
          </cell>
          <cell r="U540">
            <v>0.17156333931002671</v>
          </cell>
          <cell r="W540">
            <v>0.16725352112676059</v>
          </cell>
          <cell r="X540">
            <v>0.18385889898450028</v>
          </cell>
          <cell r="Y540">
            <v>0.23267566951112353</v>
          </cell>
          <cell r="Z540">
            <v>0.1745704746773761</v>
          </cell>
          <cell r="AA540">
            <v>0.19042736313764949</v>
          </cell>
          <cell r="AC540">
            <v>0.18374900665456045</v>
          </cell>
          <cell r="AD540">
            <v>0.20717928165313904</v>
          </cell>
          <cell r="AE540">
            <v>0.24795238369143976</v>
          </cell>
          <cell r="AF540">
            <v>0.21073162994766589</v>
          </cell>
          <cell r="AG540">
            <v>0.21348420522367983</v>
          </cell>
        </row>
        <row r="541">
          <cell r="D541" t="str">
            <v>bp change</v>
          </cell>
          <cell r="K541">
            <v>29.778011774166114</v>
          </cell>
          <cell r="L541">
            <v>-72.384446707515764</v>
          </cell>
          <cell r="M541">
            <v>174.37575817386585</v>
          </cell>
          <cell r="N541">
            <v>-9.029233006350168</v>
          </cell>
          <cell r="O541">
            <v>34.265884086183142</v>
          </cell>
          <cell r="Q541">
            <v>-122.8100303739793</v>
          </cell>
          <cell r="R541">
            <v>-141.67984519103365</v>
          </cell>
          <cell r="S541">
            <v>15.412502337473487</v>
          </cell>
          <cell r="T541">
            <v>-134.49839218008825</v>
          </cell>
          <cell r="U541">
            <v>-95.787797552987215</v>
          </cell>
          <cell r="W541">
            <v>163.31845966362445</v>
          </cell>
          <cell r="X541">
            <v>-17.14214545259718</v>
          </cell>
          <cell r="Y541">
            <v>230.85983731482796</v>
          </cell>
          <cell r="Z541">
            <v>407.98634525962746</v>
          </cell>
          <cell r="AA541">
            <v>188.64023827622785</v>
          </cell>
          <cell r="AC541">
            <v>164.95485527799863</v>
          </cell>
          <cell r="AD541">
            <v>233.20382668638757</v>
          </cell>
          <cell r="AE541">
            <v>152.7671418031623</v>
          </cell>
          <cell r="AF541">
            <v>361.61155270289788</v>
          </cell>
          <cell r="AG541">
            <v>230.56842086030343</v>
          </cell>
        </row>
        <row r="543">
          <cell r="A543" t="str">
            <v>Brand McDonald's Summary</v>
          </cell>
          <cell r="E543" t="str">
            <v>1997A</v>
          </cell>
          <cell r="I543" t="str">
            <v>1997A</v>
          </cell>
          <cell r="K543" t="str">
            <v>1998A</v>
          </cell>
          <cell r="O543" t="str">
            <v>1998A</v>
          </cell>
          <cell r="Q543" t="str">
            <v>1999A</v>
          </cell>
          <cell r="U543" t="str">
            <v>1999A</v>
          </cell>
          <cell r="W543" t="str">
            <v>2000E</v>
          </cell>
          <cell r="AA543" t="str">
            <v>2000E</v>
          </cell>
          <cell r="AC543" t="str">
            <v>2001E</v>
          </cell>
          <cell r="AG543" t="str">
            <v>2001E</v>
          </cell>
        </row>
        <row r="544">
          <cell r="E544" t="str">
            <v>Q1</v>
          </cell>
          <cell r="F544" t="str">
            <v>Q2</v>
          </cell>
          <cell r="G544" t="str">
            <v>Q3</v>
          </cell>
          <cell r="H544" t="str">
            <v>Q4</v>
          </cell>
          <cell r="I544" t="str">
            <v>FY</v>
          </cell>
          <cell r="K544" t="str">
            <v>Q1</v>
          </cell>
          <cell r="L544" t="str">
            <v>Q2</v>
          </cell>
          <cell r="M544" t="str">
            <v>Q3</v>
          </cell>
          <cell r="N544" t="str">
            <v>Q4</v>
          </cell>
          <cell r="O544" t="str">
            <v>FY</v>
          </cell>
          <cell r="Q544" t="str">
            <v>Q1</v>
          </cell>
          <cell r="R544" t="str">
            <v>Q2</v>
          </cell>
          <cell r="S544" t="str">
            <v>Q3</v>
          </cell>
          <cell r="T544" t="str">
            <v>Q4</v>
          </cell>
          <cell r="U544" t="str">
            <v>FY</v>
          </cell>
          <cell r="W544" t="str">
            <v>Q1A</v>
          </cell>
          <cell r="X544" t="str">
            <v>Q2A</v>
          </cell>
          <cell r="Y544" t="str">
            <v>Q3E</v>
          </cell>
          <cell r="Z544" t="str">
            <v>Q4E</v>
          </cell>
          <cell r="AA544" t="str">
            <v>FY</v>
          </cell>
          <cell r="AC544" t="str">
            <v>Q1E</v>
          </cell>
          <cell r="AD544" t="str">
            <v>Q2E</v>
          </cell>
          <cell r="AE544" t="str">
            <v>Q3E</v>
          </cell>
          <cell r="AF544" t="str">
            <v>Q4E</v>
          </cell>
          <cell r="AG544" t="str">
            <v>FY</v>
          </cell>
        </row>
        <row r="546">
          <cell r="B546" t="str">
            <v>Systemwide sales</v>
          </cell>
          <cell r="E546">
            <v>7833.0999999999995</v>
          </cell>
          <cell r="F546">
            <v>8475.0999999999985</v>
          </cell>
          <cell r="G546">
            <v>8799.6999999999989</v>
          </cell>
          <cell r="H546">
            <v>8530.4</v>
          </cell>
          <cell r="I546">
            <v>33638.300000000003</v>
          </cell>
          <cell r="K546">
            <v>8169.674</v>
          </cell>
          <cell r="L546">
            <v>9247.652</v>
          </cell>
          <cell r="M546">
            <v>9246.1550000000007</v>
          </cell>
          <cell r="N546">
            <v>9315.9679999999989</v>
          </cell>
          <cell r="O546">
            <v>35979.449000000001</v>
          </cell>
          <cell r="Q546">
            <v>8818.6409999999996</v>
          </cell>
          <cell r="R546">
            <v>9914.7579999999998</v>
          </cell>
          <cell r="S546">
            <v>9961.5059999999994</v>
          </cell>
          <cell r="T546">
            <v>9705.1829999999991</v>
          </cell>
          <cell r="U546">
            <v>38400.088000000003</v>
          </cell>
          <cell r="W546">
            <v>9459.3000000000011</v>
          </cell>
          <cell r="X546">
            <v>10137.003896103897</v>
          </cell>
          <cell r="Y546">
            <v>10575.472950764</v>
          </cell>
          <cell r="Z546">
            <v>10404.56245629851</v>
          </cell>
          <cell r="AA546">
            <v>40576.339303166409</v>
          </cell>
          <cell r="AC546">
            <v>10263.023843730602</v>
          </cell>
          <cell r="AD546">
            <v>10951.349687157352</v>
          </cell>
          <cell r="AE546">
            <v>11424.826934108067</v>
          </cell>
          <cell r="AF546">
            <v>11116.290449827944</v>
          </cell>
          <cell r="AG546">
            <v>43755.49091482396</v>
          </cell>
        </row>
        <row r="547">
          <cell r="C547" t="str">
            <v>% change</v>
          </cell>
          <cell r="K547">
            <v>4.2968173520062436E-2</v>
          </cell>
          <cell r="L547">
            <v>9.1155502589940207E-2</v>
          </cell>
          <cell r="M547">
            <v>5.0735252338148129E-2</v>
          </cell>
          <cell r="N547">
            <v>9.2090406077088849E-2</v>
          </cell>
          <cell r="O547">
            <v>6.9597720455552015E-2</v>
          </cell>
          <cell r="Q547">
            <v>7.9436095002077156E-2</v>
          </cell>
          <cell r="R547">
            <v>7.213787889077139E-2</v>
          </cell>
          <cell r="S547">
            <v>7.7367402990756506E-2</v>
          </cell>
          <cell r="T547">
            <v>4.1779340590264002E-2</v>
          </cell>
          <cell r="U547">
            <v>6.7278378832316355E-2</v>
          </cell>
          <cell r="W547">
            <v>7.2648268593766385E-2</v>
          </cell>
          <cell r="X547">
            <v>2.2415665223891157E-2</v>
          </cell>
          <cell r="Y547">
            <v>6.1633948798906601E-2</v>
          </cell>
          <cell r="Z547">
            <v>7.2062469744105906E-2</v>
          </cell>
          <cell r="AA547">
            <v>5.6673081144147597E-2</v>
          </cell>
          <cell r="AC547">
            <v>8.4966524344359584E-2</v>
          </cell>
          <cell r="AD547">
            <v>8.0333972384724506E-2</v>
          </cell>
          <cell r="AE547">
            <v>8.0313569643493565E-2</v>
          </cell>
          <cell r="AF547">
            <v>6.8405374711224098E-2</v>
          </cell>
          <cell r="AG547">
            <v>7.8349887305123822E-2</v>
          </cell>
        </row>
        <row r="548">
          <cell r="C548" t="str">
            <v>Constant currency % change</v>
          </cell>
        </row>
        <row r="549">
          <cell r="B549" t="str">
            <v>Average sales per unit ($ in 000s)</v>
          </cell>
        </row>
        <row r="550">
          <cell r="C550" t="str">
            <v>% change</v>
          </cell>
        </row>
        <row r="552">
          <cell r="C552" t="str">
            <v>Company unit sales</v>
          </cell>
          <cell r="K552">
            <v>2014.2860000000001</v>
          </cell>
          <cell r="L552">
            <v>2270.4109999999996</v>
          </cell>
          <cell r="M552">
            <v>2305.7570000000001</v>
          </cell>
          <cell r="N552">
            <v>2304.413</v>
          </cell>
          <cell r="O552">
            <v>8894.8670000000002</v>
          </cell>
          <cell r="Q552">
            <v>2179.0740000000001</v>
          </cell>
          <cell r="R552">
            <v>2434.136</v>
          </cell>
          <cell r="S552">
            <v>2452.4989999999998</v>
          </cell>
          <cell r="T552">
            <v>2390.7709999999997</v>
          </cell>
          <cell r="U552">
            <v>9456.4800000000014</v>
          </cell>
          <cell r="W552">
            <v>2402.9820895522389</v>
          </cell>
          <cell r="X552">
            <v>2481.4038961038959</v>
          </cell>
          <cell r="Y552">
            <v>2624.7908720549713</v>
          </cell>
          <cell r="Z552">
            <v>2585.4678637884076</v>
          </cell>
          <cell r="AA552">
            <v>10094.644721499515</v>
          </cell>
          <cell r="AC552">
            <v>2640.5391587662039</v>
          </cell>
          <cell r="AD552">
            <v>2687.3876555483271</v>
          </cell>
          <cell r="AE552">
            <v>2827.4831694552349</v>
          </cell>
          <cell r="AF552">
            <v>2812.314840525587</v>
          </cell>
          <cell r="AG552">
            <v>10967.724824295354</v>
          </cell>
        </row>
        <row r="553">
          <cell r="D553" t="str">
            <v>% change</v>
          </cell>
          <cell r="Q553">
            <v>8.1809633785867586E-2</v>
          </cell>
          <cell r="R553">
            <v>7.2112494169558117E-2</v>
          </cell>
          <cell r="S553">
            <v>6.3641571943617636E-2</v>
          </cell>
          <cell r="T553">
            <v>3.7475053299907524E-2</v>
          </cell>
          <cell r="U553">
            <v>6.3138999155355702E-2</v>
          </cell>
          <cell r="W553">
            <v>0.10275377961108201</v>
          </cell>
          <cell r="X553">
            <v>1.9418757252633423E-2</v>
          </cell>
          <cell r="Y553">
            <v>7.0251556496035761E-2</v>
          </cell>
          <cell r="Z553">
            <v>8.1436851872641824E-2</v>
          </cell>
          <cell r="AA553">
            <v>6.7484383354008415E-2</v>
          </cell>
          <cell r="AC553">
            <v>9.8859275833483418E-2</v>
          </cell>
          <cell r="AD553">
            <v>8.3010976071993259E-2</v>
          </cell>
          <cell r="AE553">
            <v>7.7222265422454139E-2</v>
          </cell>
          <cell r="AF553">
            <v>8.773923664430594E-2</v>
          </cell>
          <cell r="AG553">
            <v>8.6489433445473995E-2</v>
          </cell>
        </row>
        <row r="554">
          <cell r="C554" t="str">
            <v>Franchise revenues</v>
          </cell>
          <cell r="K554">
            <v>791.16355737009928</v>
          </cell>
          <cell r="L554">
            <v>910.37</v>
          </cell>
          <cell r="M554">
            <v>909.3703784390591</v>
          </cell>
          <cell r="N554">
            <v>916.20899999999995</v>
          </cell>
          <cell r="O554">
            <v>3527.1129358091584</v>
          </cell>
          <cell r="Q554">
            <v>856.04900000000009</v>
          </cell>
          <cell r="R554">
            <v>972.94100000000003</v>
          </cell>
          <cell r="S554">
            <v>969.49699999999996</v>
          </cell>
          <cell r="T554">
            <v>947.65300000000002</v>
          </cell>
          <cell r="U554">
            <v>3746.14</v>
          </cell>
          <cell r="W554">
            <v>903.72682781732112</v>
          </cell>
          <cell r="X554">
            <v>978.02765079013568</v>
          </cell>
          <cell r="Y554">
            <v>1027.9074148604584</v>
          </cell>
          <cell r="Z554">
            <v>1012.9821447892982</v>
          </cell>
          <cell r="AA554">
            <v>3922.6559072885912</v>
          </cell>
          <cell r="AC554">
            <v>980.52416096321554</v>
          </cell>
          <cell r="AD554">
            <v>1065.7036565134335</v>
          </cell>
          <cell r="AE554">
            <v>1114.5394354160198</v>
          </cell>
          <cell r="AF554">
            <v>1089.5677002200362</v>
          </cell>
          <cell r="AG554">
            <v>4250.3349531127042</v>
          </cell>
        </row>
        <row r="555">
          <cell r="D555" t="str">
            <v>% change</v>
          </cell>
          <cell r="Q555">
            <v>8.2012678700199571E-2</v>
          </cell>
          <cell r="R555">
            <v>6.8731394927337375E-2</v>
          </cell>
          <cell r="S555">
            <v>6.61189576728336E-2</v>
          </cell>
          <cell r="T555">
            <v>3.4319680334945479E-2</v>
          </cell>
          <cell r="U555">
            <v>6.2098114853981645E-2</v>
          </cell>
          <cell r="W555">
            <v>5.5695208822533537E-2</v>
          </cell>
          <cell r="X555">
            <v>5.2281184471982822E-3</v>
          </cell>
          <cell r="Y555">
            <v>6.0248164626046652E-2</v>
          </cell>
          <cell r="Z555">
            <v>6.893783356281058E-2</v>
          </cell>
          <cell r="AA555">
            <v>4.7119410189846445E-2</v>
          </cell>
          <cell r="AC555">
            <v>8.4978481087448987E-2</v>
          </cell>
          <cell r="AD555">
            <v>8.9645733075609524E-2</v>
          </cell>
          <cell r="AE555">
            <v>8.427998407553261E-2</v>
          </cell>
          <cell r="AF555">
            <v>7.5604052672288535E-2</v>
          </cell>
          <cell r="AG555">
            <v>8.3534996076321866E-2</v>
          </cell>
        </row>
        <row r="556">
          <cell r="B556" t="str">
            <v>Revenues</v>
          </cell>
          <cell r="E556">
            <v>2617.6000000000004</v>
          </cell>
          <cell r="F556">
            <v>2832.6</v>
          </cell>
          <cell r="G556">
            <v>3006</v>
          </cell>
          <cell r="H556">
            <v>2952.6</v>
          </cell>
          <cell r="I556">
            <v>11408.800000000001</v>
          </cell>
          <cell r="K556">
            <v>2804.8740000000003</v>
          </cell>
          <cell r="L556">
            <v>3180.7810000000004</v>
          </cell>
          <cell r="M556">
            <v>3215.1273784390587</v>
          </cell>
          <cell r="N556">
            <v>3220.6220000000003</v>
          </cell>
          <cell r="O556">
            <v>12421.40437843906</v>
          </cell>
          <cell r="Q556">
            <v>3035.123</v>
          </cell>
          <cell r="R556">
            <v>3407.0769999999998</v>
          </cell>
          <cell r="S556">
            <v>3421.9960000000001</v>
          </cell>
          <cell r="T556">
            <v>3338.4239999999995</v>
          </cell>
          <cell r="U556">
            <v>13202.62</v>
          </cell>
          <cell r="W556">
            <v>3306.513169932759</v>
          </cell>
          <cell r="X556">
            <v>3459.4</v>
          </cell>
          <cell r="Y556">
            <v>3652.6982869154294</v>
          </cell>
          <cell r="Z556">
            <v>3598.4500085777058</v>
          </cell>
          <cell r="AA556">
            <v>14017.061465425895</v>
          </cell>
          <cell r="AC556">
            <v>3621.0633197294192</v>
          </cell>
          <cell r="AD556">
            <v>3753.0913120617606</v>
          </cell>
          <cell r="AE556">
            <v>3942.0226048712548</v>
          </cell>
          <cell r="AF556">
            <v>3901.8825407456234</v>
          </cell>
          <cell r="AG556">
            <v>15218.059777408058</v>
          </cell>
        </row>
        <row r="557">
          <cell r="C557" t="str">
            <v>% change</v>
          </cell>
          <cell r="K557">
            <v>7.1544162591687055E-2</v>
          </cell>
          <cell r="L557">
            <v>0.1229192261526515</v>
          </cell>
          <cell r="M557">
            <v>6.9569986174004894E-2</v>
          </cell>
          <cell r="N557">
            <v>9.0774910248594631E-2</v>
          </cell>
          <cell r="O557">
            <v>8.8756431740328434E-2</v>
          </cell>
          <cell r="Q557">
            <v>8.208889240657502E-2</v>
          </cell>
          <cell r="R557">
            <v>7.1144791169212684E-2</v>
          </cell>
          <cell r="S557">
            <v>6.4342278613351844E-2</v>
          </cell>
          <cell r="T557">
            <v>3.6577406476140162E-2</v>
          </cell>
          <cell r="U557">
            <v>6.2892696973698703E-2</v>
          </cell>
          <cell r="W557">
            <v>8.9416531037707081E-2</v>
          </cell>
          <cell r="X557">
            <v>1.5357152186463718E-2</v>
          </cell>
          <cell r="Y557">
            <v>6.7417462473781109E-2</v>
          </cell>
          <cell r="Z557">
            <v>7.7888850720491565E-2</v>
          </cell>
          <cell r="AA557">
            <v>6.1687866910196121E-2</v>
          </cell>
          <cell r="AC557">
            <v>9.5130469358770675E-2</v>
          </cell>
          <cell r="AD557">
            <v>8.4896604053234848E-2</v>
          </cell>
          <cell r="AE557">
            <v>7.9208381100687397E-2</v>
          </cell>
          <cell r="AF557">
            <v>8.432312007798326E-2</v>
          </cell>
          <cell r="AG557">
            <v>8.5681176111306323E-2</v>
          </cell>
        </row>
        <row r="558">
          <cell r="C558" t="str">
            <v>Constant currency % change</v>
          </cell>
        </row>
        <row r="560">
          <cell r="C560" t="str">
            <v xml:space="preserve">    Food &amp; packaging</v>
          </cell>
          <cell r="W560">
            <v>0.34300000000000003</v>
          </cell>
          <cell r="X560">
            <v>0.33800000000000002</v>
          </cell>
        </row>
        <row r="561">
          <cell r="C561" t="str">
            <v xml:space="preserve">    Labor</v>
          </cell>
          <cell r="W561">
            <v>0.253</v>
          </cell>
          <cell r="X561">
            <v>0.254</v>
          </cell>
        </row>
        <row r="562">
          <cell r="C562" t="str">
            <v xml:space="preserve">    Occupancy</v>
          </cell>
          <cell r="W562">
            <v>0.23599999999999999</v>
          </cell>
          <cell r="X562">
            <v>0.23499999999999999</v>
          </cell>
        </row>
        <row r="563">
          <cell r="C563" t="str">
            <v xml:space="preserve">    Total company unit expenses</v>
          </cell>
          <cell r="W563">
            <v>0.83200000000000007</v>
          </cell>
          <cell r="X563">
            <v>0.82700000000000007</v>
          </cell>
        </row>
        <row r="564">
          <cell r="C564" t="str">
            <v>Company margin dollars</v>
          </cell>
          <cell r="K564">
            <v>350.86300000000006</v>
          </cell>
          <cell r="L564">
            <v>426.75400000000002</v>
          </cell>
          <cell r="M564">
            <v>437.47499999999997</v>
          </cell>
          <cell r="N564">
            <v>418.16299999999995</v>
          </cell>
          <cell r="O564">
            <v>1633.2549999999999</v>
          </cell>
          <cell r="Q564">
            <v>360.99300000000005</v>
          </cell>
          <cell r="R564">
            <v>448.96200000000005</v>
          </cell>
          <cell r="S564">
            <v>455.37499999999994</v>
          </cell>
          <cell r="T564">
            <v>408.52</v>
          </cell>
          <cell r="U564">
            <v>1673.8500000000001</v>
          </cell>
          <cell r="W564">
            <v>403.29999999999995</v>
          </cell>
          <cell r="X564">
            <v>418.2</v>
          </cell>
          <cell r="Y564">
            <v>491.61045106312696</v>
          </cell>
          <cell r="Z564">
            <v>468.92628811887926</v>
          </cell>
          <cell r="AA564">
            <v>1782.0367391820064</v>
          </cell>
          <cell r="AC564">
            <v>423.67211767430717</v>
          </cell>
          <cell r="AD564">
            <v>490.05490924791576</v>
          </cell>
          <cell r="AE564">
            <v>517.27395416496552</v>
          </cell>
          <cell r="AF564">
            <v>538.50063353507619</v>
          </cell>
          <cell r="AG564">
            <v>1969.5016146222647</v>
          </cell>
        </row>
        <row r="565">
          <cell r="D565" t="str">
            <v>% change</v>
          </cell>
          <cell r="Q565">
            <v>2.8871667858964889E-2</v>
          </cell>
          <cell r="R565">
            <v>5.2039348195916268E-2</v>
          </cell>
          <cell r="S565">
            <v>4.0916623807074615E-2</v>
          </cell>
          <cell r="T565">
            <v>-2.3060385543436368E-2</v>
          </cell>
          <cell r="U565">
            <v>2.4855273671288369E-2</v>
          </cell>
          <cell r="W565">
            <v>0.117196178319247</v>
          </cell>
          <cell r="X565">
            <v>-6.8518048298074397E-2</v>
          </cell>
          <cell r="Y565">
            <v>7.9572772029924854E-2</v>
          </cell>
          <cell r="Z565">
            <v>0.14786617085792431</v>
          </cell>
          <cell r="AA565">
            <v>6.4633473239541273E-2</v>
          </cell>
          <cell r="AC565">
            <v>5.0513557337731774E-2</v>
          </cell>
          <cell r="AD565">
            <v>0.171819486484734</v>
          </cell>
          <cell r="AE565">
            <v>5.2202924177751298E-2</v>
          </cell>
          <cell r="AF565">
            <v>0.14836947123458955</v>
          </cell>
          <cell r="AG565">
            <v>0.10519697563940733</v>
          </cell>
        </row>
        <row r="566">
          <cell r="D566" t="str">
            <v>Company margin</v>
          </cell>
          <cell r="O566">
            <v>0.18361769771262457</v>
          </cell>
          <cell r="Q566">
            <v>0.16566348825234942</v>
          </cell>
          <cell r="R566">
            <v>0.18444409022338934</v>
          </cell>
          <cell r="S566">
            <v>0.18567795542424279</v>
          </cell>
          <cell r="T566">
            <v>0.17087374742290251</v>
          </cell>
          <cell r="U566">
            <v>0.17700560885234251</v>
          </cell>
          <cell r="W566">
            <v>0.16783312774301581</v>
          </cell>
          <cell r="X566">
            <v>0.16853362753908163</v>
          </cell>
          <cell r="Y566">
            <v>0.18729509321946131</v>
          </cell>
          <cell r="Z566">
            <v>0.18136999290788933</v>
          </cell>
          <cell r="AA566">
            <v>0.17653288336008843</v>
          </cell>
          <cell r="AG566">
            <v>0.17957248619690819</v>
          </cell>
        </row>
        <row r="567">
          <cell r="C567" t="str">
            <v>Franchise margin dollars</v>
          </cell>
          <cell r="K567">
            <v>632.51099999999997</v>
          </cell>
          <cell r="L567">
            <v>743.827</v>
          </cell>
          <cell r="M567">
            <v>737.3950000000001</v>
          </cell>
          <cell r="N567">
            <v>734.75699999999995</v>
          </cell>
          <cell r="O567">
            <v>2848.4900000000002</v>
          </cell>
          <cell r="Q567">
            <v>677.24</v>
          </cell>
          <cell r="R567">
            <v>792.62599999999998</v>
          </cell>
          <cell r="S567">
            <v>782.6160000000001</v>
          </cell>
          <cell r="T567">
            <v>755.84799999999996</v>
          </cell>
          <cell r="U567">
            <v>3008.3300000000004</v>
          </cell>
          <cell r="W567">
            <v>709.69999999999993</v>
          </cell>
          <cell r="X567">
            <v>783.59999999999991</v>
          </cell>
          <cell r="Y567">
            <v>826.22804705836825</v>
          </cell>
          <cell r="Z567">
            <v>807.71367721236277</v>
          </cell>
          <cell r="AA567">
            <v>3127.2417242707311</v>
          </cell>
          <cell r="AC567">
            <v>775.08139906432109</v>
          </cell>
          <cell r="AD567">
            <v>866.36482913901557</v>
          </cell>
          <cell r="AE567">
            <v>899.38148577694869</v>
          </cell>
          <cell r="AF567">
            <v>851.33672985405019</v>
          </cell>
          <cell r="AG567">
            <v>3392.164443834336</v>
          </cell>
        </row>
        <row r="568">
          <cell r="D568" t="str">
            <v>% change</v>
          </cell>
          <cell r="Q568">
            <v>7.0716556708104727E-2</v>
          </cell>
          <cell r="R568">
            <v>6.5605308761311321E-2</v>
          </cell>
          <cell r="S568">
            <v>6.1325341235023201E-2</v>
          </cell>
          <cell r="T568">
            <v>2.8704728229877352E-2</v>
          </cell>
          <cell r="U568">
            <v>5.6113941070532247E-2</v>
          </cell>
          <cell r="W568">
            <v>4.7929832850983178E-2</v>
          </cell>
          <cell r="X568">
            <v>-1.1387463948949517E-2</v>
          </cell>
          <cell r="Y568">
            <v>5.572598446539323E-2</v>
          </cell>
          <cell r="Z568">
            <v>6.8619189588862817E-2</v>
          </cell>
          <cell r="AA568">
            <v>3.9527486768649256E-2</v>
          </cell>
          <cell r="AC568">
            <v>9.2125403782332249E-2</v>
          </cell>
          <cell r="AD568">
            <v>0.10562127251022924</v>
          </cell>
          <cell r="AE568">
            <v>8.8539040739454178E-2</v>
          </cell>
          <cell r="AF568">
            <v>5.4008064828420688E-2</v>
          </cell>
          <cell r="AG568">
            <v>8.4714500164001505E-2</v>
          </cell>
        </row>
        <row r="569">
          <cell r="D569" t="str">
            <v>Company margin</v>
          </cell>
          <cell r="O569">
            <v>0.8075981835116729</v>
          </cell>
          <cell r="Q569">
            <v>0.79112293805611589</v>
          </cell>
          <cell r="R569">
            <v>0.81467015985553071</v>
          </cell>
          <cell r="S569">
            <v>0.80723921786245867</v>
          </cell>
          <cell r="T569">
            <v>0.79759996538817468</v>
          </cell>
          <cell r="U569">
            <v>0.80304793734350566</v>
          </cell>
          <cell r="W569">
            <v>0.78530367601686191</v>
          </cell>
          <cell r="X569">
            <v>0.80120434158169229</v>
          </cell>
          <cell r="Y569">
            <v>0.80379617377361878</v>
          </cell>
          <cell r="Z569">
            <v>0.79736220560962445</v>
          </cell>
          <cell r="AA569">
            <v>0.79722560382114571</v>
          </cell>
          <cell r="AG569">
            <v>0.79809343998879601</v>
          </cell>
        </row>
        <row r="570">
          <cell r="B570" t="str">
            <v>Franchise + company margin dollars</v>
          </cell>
          <cell r="K570">
            <v>983.37400000000002</v>
          </cell>
          <cell r="L570">
            <v>1170.5809999999999</v>
          </cell>
          <cell r="M570">
            <v>1174.8700000000001</v>
          </cell>
          <cell r="N570">
            <v>1152.92</v>
          </cell>
          <cell r="O570">
            <v>4481.7449999999999</v>
          </cell>
          <cell r="Q570">
            <v>1038.2329999999999</v>
          </cell>
          <cell r="R570">
            <v>1241.588</v>
          </cell>
          <cell r="S570">
            <v>1237.9909999999998</v>
          </cell>
          <cell r="T570">
            <v>1164.3679999999999</v>
          </cell>
          <cell r="U570">
            <v>4682.18</v>
          </cell>
          <cell r="W570">
            <v>1113</v>
          </cell>
          <cell r="X570">
            <v>1201.8000000000002</v>
          </cell>
          <cell r="Y570">
            <v>1317.8384981214951</v>
          </cell>
          <cell r="Z570">
            <v>1276.6399653312421</v>
          </cell>
          <cell r="AA570">
            <v>4909.2784634527379</v>
          </cell>
          <cell r="AC570">
            <v>1198.7535167386282</v>
          </cell>
          <cell r="AD570">
            <v>1356.4197383869312</v>
          </cell>
          <cell r="AE570">
            <v>1416.6554399419142</v>
          </cell>
          <cell r="AF570">
            <v>1389.8373633891263</v>
          </cell>
          <cell r="AG570">
            <v>5361.6660584565998</v>
          </cell>
        </row>
        <row r="571">
          <cell r="C571" t="str">
            <v>% change</v>
          </cell>
          <cell r="Q571">
            <v>5.5786506456342977E-2</v>
          </cell>
          <cell r="R571">
            <v>6.065962116248258E-2</v>
          </cell>
          <cell r="S571">
            <v>5.3725944147011706E-2</v>
          </cell>
          <cell r="T571">
            <v>9.9295701349615406E-3</v>
          </cell>
          <cell r="U571">
            <v>4.4722535530245633E-2</v>
          </cell>
          <cell r="W571">
            <v>7.2013700200244113E-2</v>
          </cell>
          <cell r="X571">
            <v>-3.2046057146170703E-2</v>
          </cell>
          <cell r="Y571">
            <v>6.4497640226379271E-2</v>
          </cell>
          <cell r="Z571">
            <v>9.6423094186066871E-2</v>
          </cell>
          <cell r="AA571">
            <v>4.8502719556432705E-2</v>
          </cell>
          <cell r="AC571">
            <v>7.7047184850519423E-2</v>
          </cell>
          <cell r="AD571">
            <v>0.12865679679391828</v>
          </cell>
          <cell r="AE571">
            <v>7.4984106141440687E-2</v>
          </cell>
          <cell r="AF571">
            <v>8.8668223721567019E-2</v>
          </cell>
          <cell r="AG571">
            <v>9.2149507992197677E-2</v>
          </cell>
        </row>
        <row r="572">
          <cell r="B572" t="str">
            <v>S,G &amp; A and other</v>
          </cell>
          <cell r="K572">
            <v>-340.67400000000009</v>
          </cell>
          <cell r="L572">
            <v>-358.78100000000001</v>
          </cell>
          <cell r="M572">
            <v>-328.97</v>
          </cell>
          <cell r="N572">
            <v>-369.82000000000005</v>
          </cell>
          <cell r="O572">
            <v>-1398.2620000000002</v>
          </cell>
          <cell r="Q572">
            <v>-326.63299999999998</v>
          </cell>
          <cell r="R572">
            <v>-358.08800000000008</v>
          </cell>
          <cell r="S572">
            <v>-328.99099999999987</v>
          </cell>
          <cell r="T572">
            <v>-347.56799999999993</v>
          </cell>
          <cell r="U572">
            <v>-1361.28</v>
          </cell>
          <cell r="W572">
            <v>-335.3</v>
          </cell>
          <cell r="X572">
            <v>-316.70000000000005</v>
          </cell>
          <cell r="Y572">
            <v>-332.41102599999988</v>
          </cell>
          <cell r="Z572">
            <v>-369.24472600000018</v>
          </cell>
          <cell r="AA572">
            <v>-1353.6557519999999</v>
          </cell>
          <cell r="AC572">
            <v>-343.32400000000001</v>
          </cell>
          <cell r="AD572">
            <v>-327.41409999999996</v>
          </cell>
          <cell r="AE572">
            <v>-344.35555942999986</v>
          </cell>
          <cell r="AF572">
            <v>-382.09450967200007</v>
          </cell>
          <cell r="AG572">
            <v>-1397.1881691019998</v>
          </cell>
        </row>
        <row r="573">
          <cell r="C573" t="str">
            <v>% change</v>
          </cell>
          <cell r="Q573">
            <v>-4.121535544244681E-2</v>
          </cell>
          <cell r="R573">
            <v>-1.9315404104451872E-3</v>
          </cell>
          <cell r="S573">
            <v>6.3835608109741315E-5</v>
          </cell>
          <cell r="T573">
            <v>-6.0169812341139273E-2</v>
          </cell>
          <cell r="U573">
            <v>-2.6448548269208616E-2</v>
          </cell>
          <cell r="W573">
            <v>2.6534367317448071E-2</v>
          </cell>
          <cell r="X573">
            <v>-0.11558052769151728</v>
          </cell>
          <cell r="Y573">
            <v>1.0395500180855999E-2</v>
          </cell>
          <cell r="Z573">
            <v>6.2366863462690159E-2</v>
          </cell>
          <cell r="AA573">
            <v>-5.6007933709451008E-3</v>
          </cell>
          <cell r="AC573">
            <v>2.3930808231434453E-2</v>
          </cell>
          <cell r="AD573">
            <v>3.3830438901168103E-2</v>
          </cell>
          <cell r="AE573">
            <v>3.5933024165088812E-2</v>
          </cell>
          <cell r="AF573">
            <v>3.4800182012619585E-2</v>
          </cell>
          <cell r="AG573">
            <v>3.2159149058157199E-2</v>
          </cell>
        </row>
        <row r="574">
          <cell r="C574" t="str">
            <v>% of revenues</v>
          </cell>
          <cell r="K574">
            <v>-0.12145786227830557</v>
          </cell>
          <cell r="L574">
            <v>-0.11279651129706822</v>
          </cell>
          <cell r="M574">
            <v>-0.10231942977006238</v>
          </cell>
          <cell r="N574">
            <v>-0.11482875047118228</v>
          </cell>
          <cell r="O574">
            <v>-0.11256875288812659</v>
          </cell>
          <cell r="Q574">
            <v>-0.10761771433974833</v>
          </cell>
          <cell r="R574">
            <v>-0.10510123487082919</v>
          </cell>
          <cell r="S574">
            <v>-9.6140089000688447E-2</v>
          </cell>
          <cell r="T574">
            <v>-0.10411140106828851</v>
          </cell>
          <cell r="U574">
            <v>-0.10310680758819082</v>
          </cell>
          <cell r="W574">
            <v>-0.10140591697894814</v>
          </cell>
          <cell r="X574">
            <v>-9.1547667225530455E-2</v>
          </cell>
          <cell r="Y574">
            <v>-9.1004238480564145E-2</v>
          </cell>
          <cell r="Z574">
            <v>-0.10261215943526331</v>
          </cell>
          <cell r="AA574">
            <v>-9.6572006574908054E-2</v>
          </cell>
          <cell r="AC574">
            <v>-9.4813034096751056E-2</v>
          </cell>
          <cell r="AD574">
            <v>-8.7238511609816133E-2</v>
          </cell>
          <cell r="AE574">
            <v>-8.735504433801855E-2</v>
          </cell>
          <cell r="AF574">
            <v>-9.7925682201336683E-2</v>
          </cell>
          <cell r="AG574">
            <v>-9.1811189437972437E-2</v>
          </cell>
        </row>
        <row r="575">
          <cell r="C575" t="str">
            <v>% of Systemwide sales</v>
          </cell>
          <cell r="K575">
            <v>-4.1699827924590392E-2</v>
          </cell>
          <cell r="L575">
            <v>-3.8796983277484924E-2</v>
          </cell>
          <cell r="M575">
            <v>-3.5579113696450039E-2</v>
          </cell>
          <cell r="N575">
            <v>-3.9697431335101202E-2</v>
          </cell>
          <cell r="O575">
            <v>-3.8862796370227909E-2</v>
          </cell>
          <cell r="Q575">
            <v>-3.7038926972988238E-2</v>
          </cell>
          <cell r="R575">
            <v>-3.6116665681603127E-2</v>
          </cell>
          <cell r="S575">
            <v>-3.3026231174282272E-2</v>
          </cell>
          <cell r="T575">
            <v>-3.5812616825463259E-2</v>
          </cell>
          <cell r="U575">
            <v>-3.5449918760602835E-2</v>
          </cell>
          <cell r="W575">
            <v>-3.5446597528358333E-2</v>
          </cell>
          <cell r="X575">
            <v>-3.1241972800436821E-2</v>
          </cell>
          <cell r="Y575">
            <v>-3.1432261001243036E-2</v>
          </cell>
          <cell r="Z575">
            <v>-3.5488731751182293E-2</v>
          </cell>
          <cell r="AA575">
            <v>-3.336071649751722E-2</v>
          </cell>
          <cell r="AC575">
            <v>-3.345251898734769E-2</v>
          </cell>
          <cell r="AD575">
            <v>-2.9897145954891614E-2</v>
          </cell>
          <cell r="AE575">
            <v>-3.014098694151323E-2</v>
          </cell>
          <cell r="AF575">
            <v>-3.4372483464383936E-2</v>
          </cell>
          <cell r="AG575">
            <v>-3.1931721936837992E-2</v>
          </cell>
        </row>
        <row r="577">
          <cell r="B577" t="str">
            <v>Operating profits</v>
          </cell>
          <cell r="E577" t="e">
            <v>#REF!</v>
          </cell>
          <cell r="F577" t="e">
            <v>#REF!</v>
          </cell>
          <cell r="G577" t="e">
            <v>#REF!</v>
          </cell>
          <cell r="H577" t="e">
            <v>#REF!</v>
          </cell>
          <cell r="I577">
            <v>2808.3</v>
          </cell>
          <cell r="K577">
            <v>642.69999999999993</v>
          </cell>
          <cell r="L577">
            <v>811.80000000000007</v>
          </cell>
          <cell r="M577">
            <v>845.9</v>
          </cell>
          <cell r="N577">
            <v>783.1</v>
          </cell>
          <cell r="O577">
            <v>3083.5</v>
          </cell>
          <cell r="Q577">
            <v>711.6</v>
          </cell>
          <cell r="R577">
            <v>883.5</v>
          </cell>
          <cell r="S577">
            <v>909</v>
          </cell>
          <cell r="T577">
            <v>816.8</v>
          </cell>
          <cell r="U577">
            <v>3320.9000000000005</v>
          </cell>
          <cell r="W577">
            <v>777.69999999999993</v>
          </cell>
          <cell r="X577">
            <v>885.09999999999991</v>
          </cell>
          <cell r="Y577">
            <v>985.4274721214955</v>
          </cell>
          <cell r="Z577">
            <v>907.3952393312419</v>
          </cell>
          <cell r="AA577">
            <v>3555.6227114527373</v>
          </cell>
          <cell r="AC577">
            <v>855.42951673862831</v>
          </cell>
          <cell r="AD577">
            <v>1029.0056383869312</v>
          </cell>
          <cell r="AE577">
            <v>1072.2998805119144</v>
          </cell>
          <cell r="AF577">
            <v>1007.7428537171262</v>
          </cell>
          <cell r="AG577">
            <v>3964.4778893546008</v>
          </cell>
        </row>
        <row r="578">
          <cell r="C578" t="str">
            <v>% change</v>
          </cell>
          <cell r="K578" t="e">
            <v>#REF!</v>
          </cell>
          <cell r="L578" t="e">
            <v>#REF!</v>
          </cell>
          <cell r="M578" t="e">
            <v>#REF!</v>
          </cell>
          <cell r="N578" t="e">
            <v>#REF!</v>
          </cell>
          <cell r="O578">
            <v>9.7995228430010961E-2</v>
          </cell>
          <cell r="Q578">
            <v>0.10720398319589242</v>
          </cell>
          <cell r="R578">
            <v>8.8322246858832054E-2</v>
          </cell>
          <cell r="S578">
            <v>7.4595105804468709E-2</v>
          </cell>
          <cell r="T578">
            <v>4.3034095262418415E-2</v>
          </cell>
          <cell r="U578">
            <v>7.6990432949570531E-2</v>
          </cell>
          <cell r="W578">
            <v>9.2889263631253272E-2</v>
          </cell>
          <cell r="X578">
            <v>1.8109790605544962E-3</v>
          </cell>
          <cell r="Y578">
            <v>8.4078627196364719E-2</v>
          </cell>
          <cell r="Z578">
            <v>0.110914837574978</v>
          </cell>
          <cell r="AA578">
            <v>7.0680451519990584E-2</v>
          </cell>
          <cell r="AC578">
            <v>9.9947944887010864E-2</v>
          </cell>
          <cell r="AD578">
            <v>0.16258686971746839</v>
          </cell>
          <cell r="AE578">
            <v>8.8157079894874535E-2</v>
          </cell>
          <cell r="AF578">
            <v>0.11058864983669237</v>
          </cell>
          <cell r="AG578">
            <v>0.1149883469314481</v>
          </cell>
        </row>
        <row r="579">
          <cell r="C579" t="str">
            <v>Constant currency % change</v>
          </cell>
        </row>
        <row r="580">
          <cell r="C580" t="str">
            <v>% of revenues</v>
          </cell>
          <cell r="E580" t="e">
            <v>#REF!</v>
          </cell>
          <cell r="F580" t="e">
            <v>#REF!</v>
          </cell>
          <cell r="G580" t="e">
            <v>#REF!</v>
          </cell>
          <cell r="H580" t="e">
            <v>#REF!</v>
          </cell>
          <cell r="I580">
            <v>0.24615209312109951</v>
          </cell>
          <cell r="K580">
            <v>0.22913685249319574</v>
          </cell>
          <cell r="L580">
            <v>0.25522033739512401</v>
          </cell>
          <cell r="M580">
            <v>0.26309999587347099</v>
          </cell>
          <cell r="N580">
            <v>0.24315178869174958</v>
          </cell>
          <cell r="O580">
            <v>0.24824085152177366</v>
          </cell>
          <cell r="Q580">
            <v>0.23445507809732918</v>
          </cell>
          <cell r="R580">
            <v>0.259313188401671</v>
          </cell>
          <cell r="S580">
            <v>0.26563444258847757</v>
          </cell>
          <cell r="T580">
            <v>0.24466634555706526</v>
          </cell>
          <cell r="U580">
            <v>0.25153340776300465</v>
          </cell>
          <cell r="W580">
            <v>0.23520245044595275</v>
          </cell>
          <cell r="X580">
            <v>0.25585361623402897</v>
          </cell>
          <cell r="Y580">
            <v>0.26978069216706457</v>
          </cell>
          <cell r="Z580">
            <v>0.25216280264232199</v>
          </cell>
          <cell r="AA580">
            <v>0.25366391666491156</v>
          </cell>
          <cell r="AC580">
            <v>0.23623710529385317</v>
          </cell>
          <cell r="AD580">
            <v>0.27417548703914879</v>
          </cell>
          <cell r="AE580">
            <v>0.27201768939296461</v>
          </cell>
          <cell r="AF580">
            <v>0.25827093542507135</v>
          </cell>
          <cell r="AG580">
            <v>0.26051138892489167</v>
          </cell>
        </row>
        <row r="581">
          <cell r="D581" t="str">
            <v>bp change</v>
          </cell>
          <cell r="K581" t="e">
            <v>#REF!</v>
          </cell>
          <cell r="L581" t="e">
            <v>#REF!</v>
          </cell>
          <cell r="M581" t="e">
            <v>#REF!</v>
          </cell>
          <cell r="N581" t="e">
            <v>#REF!</v>
          </cell>
          <cell r="O581">
            <v>20.887584006741566</v>
          </cell>
          <cell r="Q581">
            <v>53.182256041334476</v>
          </cell>
          <cell r="R581">
            <v>40.928510065469936</v>
          </cell>
          <cell r="S581">
            <v>25.344467150065775</v>
          </cell>
          <cell r="T581">
            <v>15.145568653156804</v>
          </cell>
          <cell r="U581">
            <v>32.925562412309816</v>
          </cell>
          <cell r="W581">
            <v>7.4737234862357056</v>
          </cell>
          <cell r="X581">
            <v>-34.595721676420332</v>
          </cell>
          <cell r="Y581">
            <v>41.462495785870026</v>
          </cell>
          <cell r="Z581">
            <v>74.964570852567306</v>
          </cell>
          <cell r="AA581">
            <v>21.305089019069136</v>
          </cell>
          <cell r="AC581">
            <v>10.346548479004126</v>
          </cell>
          <cell r="AD581">
            <v>183.21870805119823</v>
          </cell>
          <cell r="AE581">
            <v>22.369972259000392</v>
          </cell>
          <cell r="AF581">
            <v>61.081327827493539</v>
          </cell>
          <cell r="AG581">
            <v>68.47472259980114</v>
          </cell>
        </row>
        <row r="583">
          <cell r="E583" t="str">
            <v>1997A</v>
          </cell>
          <cell r="I583" t="str">
            <v>1997A</v>
          </cell>
          <cell r="K583" t="str">
            <v>1998A</v>
          </cell>
          <cell r="O583" t="str">
            <v>1998A</v>
          </cell>
          <cell r="Q583" t="str">
            <v>1999A</v>
          </cell>
          <cell r="U583" t="str">
            <v>1999A</v>
          </cell>
          <cell r="W583" t="str">
            <v>2000E</v>
          </cell>
          <cell r="AA583" t="str">
            <v>2000E</v>
          </cell>
          <cell r="AC583" t="str">
            <v>2001E</v>
          </cell>
          <cell r="AG583" t="str">
            <v>2001E</v>
          </cell>
        </row>
        <row r="584">
          <cell r="E584" t="str">
            <v>Q1</v>
          </cell>
          <cell r="F584" t="str">
            <v>Q2</v>
          </cell>
          <cell r="G584" t="str">
            <v>Q3</v>
          </cell>
          <cell r="H584" t="str">
            <v>Q4</v>
          </cell>
          <cell r="I584" t="str">
            <v>FY</v>
          </cell>
          <cell r="K584" t="str">
            <v>Q1</v>
          </cell>
          <cell r="L584" t="str">
            <v>Q2</v>
          </cell>
          <cell r="M584" t="str">
            <v>Q3</v>
          </cell>
          <cell r="N584" t="str">
            <v>Q4</v>
          </cell>
          <cell r="O584" t="str">
            <v>FY</v>
          </cell>
          <cell r="Q584" t="str">
            <v>Q1</v>
          </cell>
          <cell r="R584" t="str">
            <v>Q2</v>
          </cell>
          <cell r="S584" t="str">
            <v>Q3</v>
          </cell>
          <cell r="T584" t="str">
            <v>Q4</v>
          </cell>
          <cell r="U584" t="str">
            <v>FY</v>
          </cell>
          <cell r="W584" t="str">
            <v>Q1A</v>
          </cell>
          <cell r="X584" t="str">
            <v>Q2A</v>
          </cell>
          <cell r="Y584" t="str">
            <v>Q3E</v>
          </cell>
          <cell r="Z584" t="str">
            <v>Q4E</v>
          </cell>
          <cell r="AA584" t="str">
            <v>FY</v>
          </cell>
          <cell r="AC584" t="str">
            <v>Q1E</v>
          </cell>
          <cell r="AD584" t="str">
            <v>Q2E</v>
          </cell>
          <cell r="AE584" t="str">
            <v>Q3E</v>
          </cell>
          <cell r="AF584" t="str">
            <v>Q4E</v>
          </cell>
          <cell r="AG584" t="str">
            <v>FY</v>
          </cell>
        </row>
        <row r="585">
          <cell r="A585" t="str">
            <v>Other Brands</v>
          </cell>
        </row>
        <row r="586">
          <cell r="A586" t="str">
            <v>Units</v>
          </cell>
        </row>
        <row r="587">
          <cell r="B587" t="str">
            <v>Donato's</v>
          </cell>
          <cell r="S587">
            <v>147</v>
          </cell>
        </row>
        <row r="588">
          <cell r="B588" t="str">
            <v>Chipotle Mexican Grill</v>
          </cell>
          <cell r="M588">
            <v>16</v>
          </cell>
          <cell r="S588">
            <v>29</v>
          </cell>
        </row>
        <row r="589">
          <cell r="B589" t="str">
            <v>Aroma</v>
          </cell>
          <cell r="S589">
            <v>19</v>
          </cell>
        </row>
        <row r="590">
          <cell r="B590" t="str">
            <v>Boston Chicken</v>
          </cell>
          <cell r="S590">
            <v>0</v>
          </cell>
        </row>
        <row r="591">
          <cell r="B591" t="str">
            <v>Total</v>
          </cell>
          <cell r="M591">
            <v>16</v>
          </cell>
          <cell r="N591">
            <v>18</v>
          </cell>
          <cell r="O591">
            <v>18</v>
          </cell>
          <cell r="Q591">
            <v>19</v>
          </cell>
          <cell r="R591">
            <v>19</v>
          </cell>
          <cell r="S591">
            <v>195</v>
          </cell>
          <cell r="T591">
            <v>216</v>
          </cell>
          <cell r="U591">
            <v>216</v>
          </cell>
          <cell r="W591">
            <v>237</v>
          </cell>
          <cell r="X591">
            <v>910</v>
          </cell>
          <cell r="Y591">
            <v>1070</v>
          </cell>
          <cell r="Z591">
            <v>1117.2</v>
          </cell>
          <cell r="AA591">
            <v>1117.2</v>
          </cell>
          <cell r="AC591">
            <v>260.0838</v>
          </cell>
          <cell r="AD591">
            <v>998.6339999999999</v>
          </cell>
          <cell r="AE591">
            <v>1174.2179999999998</v>
          </cell>
          <cell r="AF591">
            <v>1340.64</v>
          </cell>
          <cell r="AG591">
            <v>1340.64</v>
          </cell>
        </row>
        <row r="592">
          <cell r="C592" t="str">
            <v>% change</v>
          </cell>
          <cell r="W592">
            <v>11.473684210526315</v>
          </cell>
          <cell r="X592">
            <v>46.89473684210526</v>
          </cell>
          <cell r="Y592">
            <v>4.4871794871794872</v>
          </cell>
          <cell r="Z592">
            <v>4.1722222222222225</v>
          </cell>
          <cell r="AA592">
            <v>4.1722222222222225</v>
          </cell>
          <cell r="AC592">
            <v>9.74E-2</v>
          </cell>
          <cell r="AD592">
            <v>9.74E-2</v>
          </cell>
          <cell r="AE592">
            <v>9.74E-2</v>
          </cell>
          <cell r="AF592">
            <v>0.19999999999999996</v>
          </cell>
          <cell r="AG592">
            <v>0.2</v>
          </cell>
        </row>
        <row r="594">
          <cell r="A594" t="str">
            <v>Systemwide Sales</v>
          </cell>
        </row>
        <row r="595">
          <cell r="B595" t="str">
            <v>Donato's</v>
          </cell>
        </row>
        <row r="596">
          <cell r="B596" t="str">
            <v>Chipotle Mexican Grill</v>
          </cell>
        </row>
        <row r="597">
          <cell r="B597" t="str">
            <v>Aroma</v>
          </cell>
        </row>
        <row r="598">
          <cell r="B598" t="str">
            <v>Boston Chicken</v>
          </cell>
        </row>
        <row r="599">
          <cell r="B599" t="str">
            <v>Systemwide Sales</v>
          </cell>
          <cell r="Q599">
            <v>4.1589999999996508</v>
          </cell>
          <cell r="R599">
            <v>5.6419999999998254</v>
          </cell>
          <cell r="S599">
            <v>36.293999999999869</v>
          </cell>
          <cell r="T599">
            <v>44.517000000001644</v>
          </cell>
          <cell r="U599">
            <v>90.611999999993714</v>
          </cell>
          <cell r="W599">
            <v>47.4</v>
          </cell>
          <cell r="X599">
            <v>111.8</v>
          </cell>
          <cell r="Y599">
            <v>253</v>
          </cell>
          <cell r="Z599">
            <v>261.77550000000247</v>
          </cell>
          <cell r="AA599">
            <v>673.97550000000251</v>
          </cell>
          <cell r="AC599">
            <v>54.509999999999991</v>
          </cell>
          <cell r="AD599">
            <v>128.57</v>
          </cell>
          <cell r="AE599">
            <v>290.95</v>
          </cell>
          <cell r="AF599">
            <v>301.0418250000028</v>
          </cell>
          <cell r="AG599">
            <v>775.07182500000283</v>
          </cell>
        </row>
        <row r="600">
          <cell r="C600" t="str">
            <v>% change</v>
          </cell>
          <cell r="W600">
            <v>10.39697042558403</v>
          </cell>
          <cell r="X600">
            <v>18.81566820276559</v>
          </cell>
          <cell r="Y600">
            <v>5.9708491761723952</v>
          </cell>
          <cell r="Z600">
            <v>0.6</v>
          </cell>
          <cell r="AA600">
            <v>6.4380380082113771</v>
          </cell>
          <cell r="AC600">
            <v>0.15</v>
          </cell>
          <cell r="AD600">
            <v>0.15</v>
          </cell>
          <cell r="AE600">
            <v>0.15</v>
          </cell>
          <cell r="AF600">
            <v>0.14999999999999991</v>
          </cell>
          <cell r="AG600">
            <v>0.15</v>
          </cell>
        </row>
        <row r="602">
          <cell r="B602" t="str">
            <v>Company unit sales</v>
          </cell>
          <cell r="S602">
            <v>21.901000000000295</v>
          </cell>
          <cell r="T602">
            <v>34.12900000000036</v>
          </cell>
          <cell r="U602">
            <v>56.019999999998618</v>
          </cell>
          <cell r="W602">
            <v>36.917910447761216</v>
          </cell>
          <cell r="X602">
            <v>100.59610389610387</v>
          </cell>
          <cell r="Y602">
            <v>240.85599999999999</v>
          </cell>
          <cell r="Z602">
            <v>245.05732315613736</v>
          </cell>
          <cell r="AA602">
            <v>623.42733750000241</v>
          </cell>
          <cell r="AC602">
            <v>40.882499999999993</v>
          </cell>
          <cell r="AD602">
            <v>96.427499999999995</v>
          </cell>
          <cell r="AE602">
            <v>218.21249999999998</v>
          </cell>
          <cell r="AF602">
            <v>380.79573375000263</v>
          </cell>
          <cell r="AG602">
            <v>736.31823375000261</v>
          </cell>
        </row>
        <row r="603">
          <cell r="C603" t="str">
            <v>%  of systemwide</v>
          </cell>
          <cell r="S603">
            <v>0.60343307433736637</v>
          </cell>
          <cell r="T603">
            <v>0.76665094233661524</v>
          </cell>
          <cell r="U603">
            <v>0.61824040965879246</v>
          </cell>
          <cell r="W603">
            <v>0.77885887020593281</v>
          </cell>
          <cell r="X603">
            <v>0.89978626025137631</v>
          </cell>
          <cell r="Y603">
            <v>0.95199999999999996</v>
          </cell>
          <cell r="Z603">
            <v>0.9361354410788445</v>
          </cell>
          <cell r="AA603">
            <v>0.92500000000000004</v>
          </cell>
          <cell r="AC603">
            <v>0.75</v>
          </cell>
          <cell r="AD603">
            <v>0.75</v>
          </cell>
          <cell r="AE603">
            <v>0.75</v>
          </cell>
          <cell r="AF603">
            <v>1.2649263395543098</v>
          </cell>
          <cell r="AG603">
            <v>0.95</v>
          </cell>
        </row>
        <row r="604">
          <cell r="B604" t="str">
            <v>Franchise revenues</v>
          </cell>
          <cell r="S604">
            <v>0.30299999999999727</v>
          </cell>
          <cell r="T604">
            <v>0.34699999999997999</v>
          </cell>
          <cell r="U604">
            <v>0.66000000000030923</v>
          </cell>
          <cell r="W604">
            <v>0.38208955223878149</v>
          </cell>
          <cell r="X604">
            <v>0.60389610389613324</v>
          </cell>
          <cell r="Y604">
            <v>0.36432000000000014</v>
          </cell>
          <cell r="Z604">
            <v>0.16613921886508809</v>
          </cell>
          <cell r="AA604">
            <v>1.516444875000003</v>
          </cell>
          <cell r="AC604">
            <v>0.40882499999999994</v>
          </cell>
          <cell r="AD604">
            <v>0.96427499999999988</v>
          </cell>
          <cell r="AE604">
            <v>2.1821250000000001</v>
          </cell>
          <cell r="AF604">
            <v>-2.3926172624999928</v>
          </cell>
          <cell r="AG604">
            <v>1.1626077375000068</v>
          </cell>
        </row>
        <row r="605">
          <cell r="C605" t="str">
            <v>% franchise sales</v>
          </cell>
          <cell r="S605">
            <v>2.1051900229278553E-2</v>
          </cell>
          <cell r="T605">
            <v>3.3403927608773303E-2</v>
          </cell>
          <cell r="U605">
            <v>1.9079555966709145E-2</v>
          </cell>
          <cell r="W605">
            <v>3.6451658835253337E-2</v>
          </cell>
          <cell r="X605">
            <v>5.3900544801208025E-2</v>
          </cell>
          <cell r="Y605">
            <v>0.03</v>
          </cell>
          <cell r="Z605">
            <v>9.9376397568168105E-3</v>
          </cell>
          <cell r="AA605">
            <v>0.03</v>
          </cell>
          <cell r="AC605">
            <v>0.03</v>
          </cell>
          <cell r="AD605">
            <v>0.03</v>
          </cell>
          <cell r="AE605">
            <v>0.03</v>
          </cell>
          <cell r="AF605">
            <v>2.9999999999999978E-2</v>
          </cell>
          <cell r="AG605">
            <v>0.03</v>
          </cell>
        </row>
        <row r="606">
          <cell r="A606" t="str">
            <v>Revenues</v>
          </cell>
          <cell r="S606">
            <v>22.204000000000292</v>
          </cell>
          <cell r="T606">
            <v>34.47600000000034</v>
          </cell>
          <cell r="U606">
            <v>56.679999999998927</v>
          </cell>
          <cell r="W606">
            <v>37.299999999999997</v>
          </cell>
          <cell r="X606">
            <v>101.2</v>
          </cell>
          <cell r="Y606">
            <v>241.22031999999999</v>
          </cell>
          <cell r="Z606">
            <v>245.22346237500244</v>
          </cell>
          <cell r="AA606">
            <v>624.94378237500246</v>
          </cell>
          <cell r="AC606">
            <v>41.291324999999993</v>
          </cell>
          <cell r="AD606">
            <v>97.391774999999996</v>
          </cell>
          <cell r="AE606">
            <v>220.39462499999999</v>
          </cell>
          <cell r="AF606">
            <v>378.40311648750264</v>
          </cell>
          <cell r="AG606">
            <v>737.48084148750263</v>
          </cell>
        </row>
        <row r="607">
          <cell r="B607" t="str">
            <v>% change</v>
          </cell>
          <cell r="Y607">
            <v>9.8638227346422624</v>
          </cell>
          <cell r="Z607">
            <v>6.1128745322833282</v>
          </cell>
          <cell r="AA607">
            <v>10.025825377117402</v>
          </cell>
          <cell r="AC607">
            <v>0.10700603217158178</v>
          </cell>
          <cell r="AD607">
            <v>-3.7630681818181855E-2</v>
          </cell>
          <cell r="AE607">
            <v>-8.6334745762711829E-2</v>
          </cell>
          <cell r="AF607">
            <v>0.54309507264373513</v>
          </cell>
          <cell r="AG607">
            <v>0.18007549204637319</v>
          </cell>
        </row>
        <row r="609">
          <cell r="B609" t="str">
            <v>Company unit expenses</v>
          </cell>
          <cell r="Q609">
            <v>-8.1000000000130967E-2</v>
          </cell>
          <cell r="R609">
            <v>2.6000000000067303E-2</v>
          </cell>
          <cell r="S609">
            <v>18.476000000000113</v>
          </cell>
          <cell r="T609">
            <v>28.549000000000206</v>
          </cell>
          <cell r="U609">
            <v>46.969999999998436</v>
          </cell>
          <cell r="W609">
            <v>33.41791044776096</v>
          </cell>
          <cell r="X609">
            <v>83.796103896103887</v>
          </cell>
          <cell r="Y609">
            <v>207.13615999999999</v>
          </cell>
          <cell r="Z609">
            <v>218.03160928113721</v>
          </cell>
          <cell r="AA609">
            <v>542.38178362500207</v>
          </cell>
          <cell r="AC609">
            <v>34.014239999999994</v>
          </cell>
          <cell r="AD609">
            <v>80.227679999999992</v>
          </cell>
          <cell r="AE609">
            <v>181.55279999999996</v>
          </cell>
          <cell r="AF609">
            <v>319.03100518125223</v>
          </cell>
          <cell r="AG609">
            <v>614.8257251812521</v>
          </cell>
        </row>
        <row r="610">
          <cell r="C610" t="str">
            <v>% of company sales</v>
          </cell>
          <cell r="S610">
            <v>0.84361444682890574</v>
          </cell>
          <cell r="T610">
            <v>0.8365026810044216</v>
          </cell>
          <cell r="U610">
            <v>0.83845055337378782</v>
          </cell>
          <cell r="W610">
            <v>0.90519506771780189</v>
          </cell>
          <cell r="X610">
            <v>0.83299552021069223</v>
          </cell>
          <cell r="Y610">
            <v>0.86</v>
          </cell>
          <cell r="Z610">
            <v>0.88971676697137181</v>
          </cell>
          <cell r="AA610">
            <v>0.87</v>
          </cell>
          <cell r="AC610">
            <v>0.83199999999999996</v>
          </cell>
          <cell r="AD610">
            <v>0.83199999999999996</v>
          </cell>
          <cell r="AE610">
            <v>0.83199999999999996</v>
          </cell>
          <cell r="AF610">
            <v>0.83780089141098479</v>
          </cell>
          <cell r="AG610">
            <v>0.83499999999999996</v>
          </cell>
        </row>
        <row r="611">
          <cell r="B611" t="str">
            <v>Franchise expenses</v>
          </cell>
          <cell r="Q611">
            <v>-9.0000000000713953E-3</v>
          </cell>
          <cell r="R611">
            <v>8.4999999999951115E-2</v>
          </cell>
          <cell r="S611">
            <v>-8.099999999984675E-2</v>
          </cell>
          <cell r="T611">
            <v>-0.10500000000007503</v>
          </cell>
          <cell r="U611">
            <v>-0.10999999999944521</v>
          </cell>
          <cell r="W611">
            <v>1.9820895522390369</v>
          </cell>
          <cell r="X611">
            <v>11.903896103896116</v>
          </cell>
          <cell r="Y611">
            <v>1.6</v>
          </cell>
          <cell r="Z611">
            <v>-9.4859856561351528</v>
          </cell>
          <cell r="AA611">
            <v>6</v>
          </cell>
          <cell r="AC611">
            <v>0</v>
          </cell>
          <cell r="AD611">
            <v>0</v>
          </cell>
          <cell r="AE611">
            <v>0</v>
          </cell>
          <cell r="AF611">
            <v>0</v>
          </cell>
          <cell r="AG611">
            <v>0</v>
          </cell>
        </row>
        <row r="612">
          <cell r="C612" t="str">
            <v>% of franchise sales</v>
          </cell>
          <cell r="S612">
            <v>-0.26732673267276397</v>
          </cell>
          <cell r="T612">
            <v>-0.30259365994259679</v>
          </cell>
          <cell r="U612">
            <v>-0.16666666666574798</v>
          </cell>
          <cell r="W612">
            <v>5.187500000000937</v>
          </cell>
          <cell r="X612">
            <v>19.711827956988309</v>
          </cell>
          <cell r="Y612">
            <v>0</v>
          </cell>
          <cell r="Z612">
            <v>-57.096606815264764</v>
          </cell>
          <cell r="AA612">
            <v>0</v>
          </cell>
          <cell r="AC612">
            <v>0</v>
          </cell>
          <cell r="AD612">
            <v>0</v>
          </cell>
          <cell r="AE612">
            <v>0</v>
          </cell>
          <cell r="AF612">
            <v>0</v>
          </cell>
          <cell r="AG612">
            <v>0</v>
          </cell>
        </row>
        <row r="613">
          <cell r="B613" t="str">
            <v>S,G&amp;A &amp; Other</v>
          </cell>
          <cell r="Q613">
            <v>6.7000000000007276E-2</v>
          </cell>
          <cell r="R613">
            <v>-8.8000000000079126E-2</v>
          </cell>
          <cell r="S613">
            <v>5.0999999999999996</v>
          </cell>
          <cell r="T613">
            <v>6.032000000000096</v>
          </cell>
          <cell r="U613">
            <v>11.120000000000346</v>
          </cell>
          <cell r="W613">
            <v>11</v>
          </cell>
          <cell r="X613">
            <v>14.3</v>
          </cell>
          <cell r="Y613">
            <v>42.132972799999997</v>
          </cell>
          <cell r="Z613">
            <v>40.376215068750518</v>
          </cell>
          <cell r="AA613">
            <v>107.80918786875051</v>
          </cell>
          <cell r="AC613">
            <v>6.4512584999999998</v>
          </cell>
          <cell r="AD613">
            <v>15.216259500000003</v>
          </cell>
          <cell r="AE613">
            <v>34.433932500000026</v>
          </cell>
          <cell r="AF613">
            <v>96.052899465750528</v>
          </cell>
          <cell r="AG613">
            <v>152.15434996575064</v>
          </cell>
        </row>
        <row r="614">
          <cell r="C614" t="str">
            <v>% of revenues</v>
          </cell>
          <cell r="S614">
            <v>0.22968834444243977</v>
          </cell>
          <cell r="T614">
            <v>0.17496229260935248</v>
          </cell>
          <cell r="U614">
            <v>0.19618913196895829</v>
          </cell>
          <cell r="W614">
            <v>0.29490616621983917</v>
          </cell>
          <cell r="X614">
            <v>0.14130434782608697</v>
          </cell>
          <cell r="Y614">
            <v>0.17466593527444121</v>
          </cell>
          <cell r="Z614">
            <v>0.16465070135502002</v>
          </cell>
          <cell r="AA614">
            <v>0.1725102175735525</v>
          </cell>
          <cell r="AC614">
            <v>0.15623762376237627</v>
          </cell>
          <cell r="AD614">
            <v>0.15623762376237627</v>
          </cell>
          <cell r="AE614">
            <v>0.15623762376237635</v>
          </cell>
          <cell r="AF614">
            <v>0.2538374957303578</v>
          </cell>
          <cell r="AG614">
            <v>0.20631634261692078</v>
          </cell>
        </row>
        <row r="615">
          <cell r="A615" t="str">
            <v>Operating Profits</v>
          </cell>
          <cell r="Q615">
            <v>2.3000000000195087E-2</v>
          </cell>
          <cell r="R615">
            <v>-2.2999999999939291E-2</v>
          </cell>
          <cell r="S615">
            <v>-1.2909999999999737</v>
          </cell>
          <cell r="T615">
            <v>1.1368683772161603E-13</v>
          </cell>
          <cell r="U615">
            <v>-1.3000000000004093</v>
          </cell>
          <cell r="W615">
            <v>-9.1</v>
          </cell>
          <cell r="X615">
            <v>-8.8000000000000007</v>
          </cell>
          <cell r="Y615">
            <v>-9.6488128</v>
          </cell>
          <cell r="Z615">
            <v>-3.6983763187501264</v>
          </cell>
          <cell r="AA615">
            <v>-31.247189118750125</v>
          </cell>
          <cell r="AC615">
            <v>0.82582649999999991</v>
          </cell>
          <cell r="AD615">
            <v>1.9478355000000001</v>
          </cell>
          <cell r="AE615">
            <v>4.4078925</v>
          </cell>
          <cell r="AF615">
            <v>-36.680788159500104</v>
          </cell>
          <cell r="AG615">
            <v>-29.499233659500106</v>
          </cell>
        </row>
        <row r="616">
          <cell r="B616" t="str">
            <v>Operating margin</v>
          </cell>
          <cell r="S616">
            <v>-5.8142676995134063E-2</v>
          </cell>
          <cell r="T616">
            <v>3.2975646165916845E-15</v>
          </cell>
          <cell r="U616">
            <v>-2.2935779816521416E-2</v>
          </cell>
          <cell r="W616">
            <v>-0.24396782841823056</v>
          </cell>
          <cell r="X616">
            <v>-8.6956521739130446E-2</v>
          </cell>
          <cell r="Y616">
            <v>-0.04</v>
          </cell>
          <cell r="Z616">
            <v>-1.5081657696743829E-2</v>
          </cell>
          <cell r="AA616">
            <v>-0.05</v>
          </cell>
          <cell r="AC616">
            <v>0.02</v>
          </cell>
          <cell r="AD616">
            <v>0.02</v>
          </cell>
          <cell r="AE616">
            <v>0.02</v>
          </cell>
          <cell r="AF616">
            <v>-9.6935745402909612E-2</v>
          </cell>
          <cell r="AG616">
            <v>-0.04</v>
          </cell>
        </row>
        <row r="618">
          <cell r="A618" t="str">
            <v>Company margin dollars</v>
          </cell>
          <cell r="Q618">
            <v>8.1000000000130967E-2</v>
          </cell>
          <cell r="R618">
            <v>-2.6000000000067303E-2</v>
          </cell>
          <cell r="S618">
            <v>3.4250000000001819</v>
          </cell>
          <cell r="T618">
            <v>5.5800000000001546</v>
          </cell>
          <cell r="U618">
            <v>9.0500000000001819</v>
          </cell>
          <cell r="W618">
            <v>3.5000000000002558</v>
          </cell>
          <cell r="X618">
            <v>16.799999999999983</v>
          </cell>
          <cell r="Y618">
            <v>33.719840000000005</v>
          </cell>
          <cell r="Z618">
            <v>27.02571387500015</v>
          </cell>
          <cell r="AA618">
            <v>81.045553875000337</v>
          </cell>
          <cell r="AC618">
            <v>6.8682599999999994</v>
          </cell>
          <cell r="AD618">
            <v>16.199820000000003</v>
          </cell>
          <cell r="AE618">
            <v>36.659700000000015</v>
          </cell>
          <cell r="AF618">
            <v>61.7647285687504</v>
          </cell>
          <cell r="AG618">
            <v>121.49250856875051</v>
          </cell>
        </row>
        <row r="619">
          <cell r="A619" t="str">
            <v>Franchise margin dollars</v>
          </cell>
          <cell r="Q619">
            <v>9.0000000000713953E-3</v>
          </cell>
          <cell r="R619">
            <v>-8.4999999999951115E-2</v>
          </cell>
          <cell r="S619">
            <v>0.38399999999984402</v>
          </cell>
          <cell r="T619">
            <v>0.45200000000005502</v>
          </cell>
          <cell r="U619">
            <v>0.76999999999975444</v>
          </cell>
          <cell r="W619">
            <v>-1.6000000000002554</v>
          </cell>
          <cell r="X619">
            <v>-11.299999999999983</v>
          </cell>
          <cell r="Y619">
            <v>-1.2356799999999999</v>
          </cell>
          <cell r="Z619">
            <v>9.65212487500024</v>
          </cell>
          <cell r="AA619">
            <v>-4.483555124999997</v>
          </cell>
          <cell r="AC619">
            <v>0.40882499999999994</v>
          </cell>
          <cell r="AD619">
            <v>0.96427499999999988</v>
          </cell>
          <cell r="AE619">
            <v>2.1821250000000001</v>
          </cell>
          <cell r="AF619">
            <v>-2.3926172624999928</v>
          </cell>
          <cell r="AG619">
            <v>1.1626077375000068</v>
          </cell>
        </row>
        <row r="622">
          <cell r="A622" t="str">
            <v>Summary (McDonald's + Other Brands)</v>
          </cell>
          <cell r="E622" t="str">
            <v>1997A</v>
          </cell>
          <cell r="I622" t="str">
            <v>1997A</v>
          </cell>
          <cell r="K622" t="str">
            <v>1998A</v>
          </cell>
          <cell r="O622" t="str">
            <v>1998A</v>
          </cell>
          <cell r="Q622" t="str">
            <v>1999A</v>
          </cell>
          <cell r="U622" t="str">
            <v>1999A</v>
          </cell>
          <cell r="W622" t="str">
            <v>2000E</v>
          </cell>
          <cell r="AA622" t="str">
            <v>2000E</v>
          </cell>
          <cell r="AC622" t="str">
            <v>2001E</v>
          </cell>
          <cell r="AG622" t="str">
            <v>2001E</v>
          </cell>
        </row>
        <row r="623">
          <cell r="E623" t="str">
            <v>Q1</v>
          </cell>
          <cell r="F623" t="str">
            <v>Q2</v>
          </cell>
          <cell r="G623" t="str">
            <v>Q3</v>
          </cell>
          <cell r="H623" t="str">
            <v>Q4</v>
          </cell>
          <cell r="I623" t="str">
            <v>FY</v>
          </cell>
          <cell r="K623" t="str">
            <v>Q1</v>
          </cell>
          <cell r="L623" t="str">
            <v>Q2</v>
          </cell>
          <cell r="M623" t="str">
            <v>Q3</v>
          </cell>
          <cell r="N623" t="str">
            <v>Q4</v>
          </cell>
          <cell r="O623" t="str">
            <v>FY</v>
          </cell>
          <cell r="Q623" t="str">
            <v>Q1</v>
          </cell>
          <cell r="R623" t="str">
            <v>Q2</v>
          </cell>
          <cell r="S623" t="str">
            <v>Q3</v>
          </cell>
          <cell r="T623" t="str">
            <v>Q4</v>
          </cell>
          <cell r="U623" t="str">
            <v>FY</v>
          </cell>
          <cell r="W623" t="str">
            <v>Q1A</v>
          </cell>
          <cell r="X623" t="str">
            <v>Q2A</v>
          </cell>
          <cell r="Y623" t="str">
            <v>Q3E</v>
          </cell>
          <cell r="Z623" t="str">
            <v>Q4E</v>
          </cell>
          <cell r="AA623" t="str">
            <v>FY</v>
          </cell>
          <cell r="AC623" t="str">
            <v>Q1E</v>
          </cell>
          <cell r="AD623" t="str">
            <v>Q2E</v>
          </cell>
          <cell r="AE623" t="str">
            <v>Q3E</v>
          </cell>
          <cell r="AF623" t="str">
            <v>Q4E</v>
          </cell>
          <cell r="AG623" t="str">
            <v>FY</v>
          </cell>
        </row>
        <row r="625">
          <cell r="B625" t="str">
            <v>Systemwide sales</v>
          </cell>
          <cell r="E625">
            <v>7833.0999999999995</v>
          </cell>
          <cell r="F625">
            <v>8475.0999999999985</v>
          </cell>
          <cell r="G625">
            <v>8799.6999999999989</v>
          </cell>
          <cell r="H625">
            <v>8530.4</v>
          </cell>
          <cell r="I625">
            <v>33638.300000000003</v>
          </cell>
          <cell r="K625">
            <v>8169.674</v>
          </cell>
          <cell r="L625">
            <v>9247.652</v>
          </cell>
          <cell r="M625">
            <v>9246.1550000000007</v>
          </cell>
          <cell r="N625">
            <v>9315.9679999999989</v>
          </cell>
          <cell r="O625">
            <v>35979.449000000001</v>
          </cell>
          <cell r="Q625">
            <v>8822.7999999999993</v>
          </cell>
          <cell r="R625">
            <v>9920.4</v>
          </cell>
          <cell r="S625">
            <v>9997.7999999999993</v>
          </cell>
          <cell r="T625">
            <v>9749.7000000000007</v>
          </cell>
          <cell r="U625">
            <v>38490.699999999997</v>
          </cell>
          <cell r="W625">
            <v>9506.7000000000007</v>
          </cell>
          <cell r="X625">
            <v>10248.803896103896</v>
          </cell>
          <cell r="Y625">
            <v>10828.472950764</v>
          </cell>
          <cell r="Z625">
            <v>10666.337956298514</v>
          </cell>
          <cell r="AA625">
            <v>41250.31480316641</v>
          </cell>
          <cell r="AC625">
            <v>10317.533843730602</v>
          </cell>
          <cell r="AD625">
            <v>11079.919687157351</v>
          </cell>
          <cell r="AE625">
            <v>11715.776934108068</v>
          </cell>
          <cell r="AF625">
            <v>11417.332274827946</v>
          </cell>
          <cell r="AG625">
            <v>44530.562739823967</v>
          </cell>
        </row>
        <row r="626">
          <cell r="C626" t="str">
            <v>% change</v>
          </cell>
          <cell r="K626">
            <v>4.2968173520062436E-2</v>
          </cell>
          <cell r="L626">
            <v>9.1155502589940207E-2</v>
          </cell>
          <cell r="M626">
            <v>5.0735252338148129E-2</v>
          </cell>
          <cell r="N626">
            <v>9.2090406077088849E-2</v>
          </cell>
          <cell r="O626">
            <v>6.9597720455552015E-2</v>
          </cell>
          <cell r="Q626">
            <v>7.994517284288194E-2</v>
          </cell>
          <cell r="R626">
            <v>7.2747979703388532E-2</v>
          </cell>
          <cell r="S626">
            <v>8.1292710321209105E-2</v>
          </cell>
          <cell r="T626">
            <v>4.6557910031464367E-2</v>
          </cell>
          <cell r="U626">
            <v>6.9796816510447224E-2</v>
          </cell>
          <cell r="W626">
            <v>7.7515074579498799E-2</v>
          </cell>
          <cell r="X626">
            <v>3.3103896627544982E-2</v>
          </cell>
          <cell r="Y626">
            <v>8.3085573902658805E-2</v>
          </cell>
          <cell r="Z626">
            <v>9.4017042196017586E-2</v>
          </cell>
          <cell r="AA626">
            <v>7.1695625259255102E-2</v>
          </cell>
          <cell r="AC626">
            <v>8.5290778475243911E-2</v>
          </cell>
          <cell r="AD626">
            <v>8.109393051899505E-2</v>
          </cell>
          <cell r="AE626">
            <v>8.1941746299644569E-2</v>
          </cell>
          <cell r="AF626">
            <v>7.040788709361756E-2</v>
          </cell>
          <cell r="AG626">
            <v>7.952055523236301E-2</v>
          </cell>
        </row>
        <row r="627">
          <cell r="C627" t="str">
            <v>Constant currency % change</v>
          </cell>
          <cell r="K627">
            <v>0.09</v>
          </cell>
          <cell r="L627">
            <v>0.13</v>
          </cell>
          <cell r="M627">
            <v>0.09</v>
          </cell>
          <cell r="N627">
            <v>0.09</v>
          </cell>
          <cell r="O627">
            <v>0.1</v>
          </cell>
          <cell r="Q627">
            <v>0.08</v>
          </cell>
          <cell r="R627">
            <v>0.08</v>
          </cell>
          <cell r="S627">
            <v>0.08</v>
          </cell>
          <cell r="T627">
            <v>7.0000000000000007E-2</v>
          </cell>
          <cell r="U627">
            <v>0.08</v>
          </cell>
          <cell r="W627">
            <v>0.09</v>
          </cell>
          <cell r="X627">
            <v>0.05</v>
          </cell>
        </row>
        <row r="628">
          <cell r="B628" t="str">
            <v>Average sales per unit ($ in 000s)</v>
          </cell>
          <cell r="K628">
            <v>351.55015276044583</v>
          </cell>
          <cell r="L628">
            <v>392.9151937457512</v>
          </cell>
          <cell r="M628">
            <v>386.42378016926131</v>
          </cell>
          <cell r="N628">
            <v>380.795356537023</v>
          </cell>
          <cell r="O628">
            <v>1510.0538473806587</v>
          </cell>
          <cell r="Q628">
            <v>354.3862467866324</v>
          </cell>
          <cell r="R628">
            <v>394.18285850518538</v>
          </cell>
          <cell r="S628">
            <v>389.67143469618424</v>
          </cell>
          <cell r="T628">
            <v>369.58680818802128</v>
          </cell>
          <cell r="U628">
            <v>1504.577365688911</v>
          </cell>
          <cell r="W628">
            <v>352.65510525827693</v>
          </cell>
          <cell r="X628">
            <v>370.87659752854802</v>
          </cell>
          <cell r="Y628">
            <v>380.29335361255886</v>
          </cell>
          <cell r="Z628">
            <v>365.74774136832212</v>
          </cell>
          <cell r="AA628">
            <v>1469.0262123261366</v>
          </cell>
          <cell r="AC628">
            <v>353.26589451825544</v>
          </cell>
          <cell r="AD628">
            <v>376.46007086413942</v>
          </cell>
          <cell r="AE628">
            <v>386.51355215383359</v>
          </cell>
          <cell r="AF628">
            <v>366.55777511614031</v>
          </cell>
          <cell r="AG628">
            <v>1477.4987057010781</v>
          </cell>
        </row>
        <row r="629">
          <cell r="C629" t="str">
            <v>% change</v>
          </cell>
          <cell r="Q629">
            <v>8.0673952319945119E-3</v>
          </cell>
          <cell r="R629">
            <v>3.2263062859678726E-3</v>
          </cell>
          <cell r="S629">
            <v>8.4043857898714602E-3</v>
          </cell>
          <cell r="T629">
            <v>-2.9434572025596517E-2</v>
          </cell>
          <cell r="U629">
            <v>-3.6266797381081517E-3</v>
          </cell>
          <cell r="W629">
            <v>-4.884900427294947E-3</v>
          </cell>
          <cell r="X629">
            <v>-5.9125506027885244E-2</v>
          </cell>
          <cell r="Y629">
            <v>-2.4066637296462856E-2</v>
          </cell>
          <cell r="Z629">
            <v>-1.0387456301595321E-2</v>
          </cell>
          <cell r="AA629">
            <v>-2.3628664217274276E-2</v>
          </cell>
          <cell r="AC629">
            <v>1.7319733951708383E-3</v>
          </cell>
          <cell r="AD629">
            <v>1.5054800903585353E-2</v>
          </cell>
          <cell r="AE629">
            <v>1.6356316728090459E-2</v>
          </cell>
          <cell r="AF629">
            <v>2.2147334247033523E-3</v>
          </cell>
          <cell r="AG629">
            <v>5.7674215094676295E-3</v>
          </cell>
        </row>
        <row r="631">
          <cell r="C631" t="str">
            <v>Company unit sales</v>
          </cell>
          <cell r="I631">
            <v>0</v>
          </cell>
          <cell r="K631">
            <v>2014.2860000000001</v>
          </cell>
          <cell r="L631">
            <v>2270.4109999999996</v>
          </cell>
          <cell r="M631">
            <v>2305.7570000000001</v>
          </cell>
          <cell r="N631">
            <v>2304.413</v>
          </cell>
          <cell r="O631">
            <v>8894.8670000000002</v>
          </cell>
          <cell r="Q631">
            <v>2179.0740000000001</v>
          </cell>
          <cell r="R631">
            <v>2434.136</v>
          </cell>
          <cell r="S631">
            <v>2474.4</v>
          </cell>
          <cell r="T631">
            <v>2424.9</v>
          </cell>
          <cell r="U631">
            <v>9512.5</v>
          </cell>
          <cell r="W631">
            <v>2439.9</v>
          </cell>
          <cell r="X631">
            <v>2582</v>
          </cell>
          <cell r="Y631">
            <v>2865.646872054971</v>
          </cell>
          <cell r="Z631">
            <v>2830.5251869445451</v>
          </cell>
          <cell r="AA631">
            <v>10718.072058999518</v>
          </cell>
          <cell r="AC631">
            <v>2681.421658766204</v>
          </cell>
          <cell r="AD631">
            <v>2783.8151555483269</v>
          </cell>
          <cell r="AE631">
            <v>3045.695669455235</v>
          </cell>
          <cell r="AF631">
            <v>3193.1105742755894</v>
          </cell>
          <cell r="AG631">
            <v>11704.043058045356</v>
          </cell>
        </row>
        <row r="632">
          <cell r="D632" t="str">
            <v>% change</v>
          </cell>
          <cell r="Q632">
            <v>8.1809633785867586E-2</v>
          </cell>
          <cell r="R632">
            <v>7.2112494169558117E-2</v>
          </cell>
          <cell r="S632">
            <v>7.3139970950971911E-2</v>
          </cell>
          <cell r="T632">
            <v>5.2285332533708262E-2</v>
          </cell>
          <cell r="U632">
            <v>6.9437013504530132E-2</v>
          </cell>
          <cell r="W632">
            <v>0.11969579738916614</v>
          </cell>
          <cell r="X632">
            <v>6.0745989542079881E-2</v>
          </cell>
          <cell r="Y632">
            <v>0.15811787587090653</v>
          </cell>
          <cell r="Z632">
            <v>0.16727501626646246</v>
          </cell>
          <cell r="AA632">
            <v>0.12673556467800462</v>
          </cell>
          <cell r="AC632">
            <v>9.8988343278906488E-2</v>
          </cell>
          <cell r="AD632">
            <v>7.8162337547764027E-2</v>
          </cell>
          <cell r="AE632">
            <v>6.2830071337837357E-2</v>
          </cell>
          <cell r="AF632">
            <v>0.12809827271752439</v>
          </cell>
          <cell r="AG632">
            <v>9.1991450852204171E-2</v>
          </cell>
        </row>
        <row r="633">
          <cell r="C633" t="str">
            <v>Franchise revenues</v>
          </cell>
          <cell r="I633">
            <v>0</v>
          </cell>
          <cell r="K633">
            <v>791.16355737009928</v>
          </cell>
          <cell r="L633">
            <v>910.37</v>
          </cell>
          <cell r="M633">
            <v>909.3703784390591</v>
          </cell>
          <cell r="N633">
            <v>916.20899999999995</v>
          </cell>
          <cell r="O633">
            <v>3527.1129358091584</v>
          </cell>
          <cell r="Q633">
            <v>856.04900000000009</v>
          </cell>
          <cell r="R633">
            <v>972.94100000000003</v>
          </cell>
          <cell r="S633">
            <v>969.8</v>
          </cell>
          <cell r="T633">
            <v>948</v>
          </cell>
          <cell r="U633">
            <v>3746.8</v>
          </cell>
          <cell r="W633">
            <v>904.10891736955989</v>
          </cell>
          <cell r="X633">
            <v>978.63154689403177</v>
          </cell>
          <cell r="Y633">
            <v>1028.2717348604583</v>
          </cell>
          <cell r="Z633">
            <v>1013.1482840081633</v>
          </cell>
          <cell r="AA633">
            <v>3924.1723521635913</v>
          </cell>
          <cell r="AC633">
            <v>980.93298596321551</v>
          </cell>
          <cell r="AD633">
            <v>1066.6679315134336</v>
          </cell>
          <cell r="AE633">
            <v>1116.7215604160199</v>
          </cell>
          <cell r="AF633">
            <v>1087.1750829575362</v>
          </cell>
          <cell r="AG633">
            <v>4251.4975608502045</v>
          </cell>
        </row>
        <row r="634">
          <cell r="D634" t="str">
            <v>% change</v>
          </cell>
          <cell r="Q634">
            <v>8.2012678700199571E-2</v>
          </cell>
          <cell r="R634">
            <v>6.8731394927337375E-2</v>
          </cell>
          <cell r="S634">
            <v>6.6452155242475275E-2</v>
          </cell>
          <cell r="T634">
            <v>3.4698414881320749E-2</v>
          </cell>
          <cell r="U634">
            <v>6.2285236732983362E-2</v>
          </cell>
          <cell r="W634">
            <v>5.6141549571998572E-2</v>
          </cell>
          <cell r="X634">
            <v>5.8488098394782195E-3</v>
          </cell>
          <cell r="Y634">
            <v>6.0292570489233199E-2</v>
          </cell>
          <cell r="Z634">
            <v>6.8721818574011939E-2</v>
          </cell>
          <cell r="AA634">
            <v>4.7339690446138283E-2</v>
          </cell>
          <cell r="AC634">
            <v>8.4972138995343283E-2</v>
          </cell>
          <cell r="AD634">
            <v>8.995866207134906E-2</v>
          </cell>
          <cell r="AE634">
            <v>8.6017948910717346E-2</v>
          </cell>
          <cell r="AF634">
            <v>7.3066105048820829E-2</v>
          </cell>
          <cell r="AG634">
            <v>8.3412546471396176E-2</v>
          </cell>
        </row>
        <row r="635">
          <cell r="B635" t="str">
            <v>Revenues</v>
          </cell>
          <cell r="E635">
            <v>2617.6000000000004</v>
          </cell>
          <cell r="F635">
            <v>2832.6</v>
          </cell>
          <cell r="G635">
            <v>3006</v>
          </cell>
          <cell r="H635">
            <v>2952.6</v>
          </cell>
          <cell r="I635">
            <v>11408.800000000001</v>
          </cell>
          <cell r="K635">
            <v>2804.8740000000003</v>
          </cell>
          <cell r="L635">
            <v>3180.7810000000004</v>
          </cell>
          <cell r="M635">
            <v>3215.1273784390587</v>
          </cell>
          <cell r="N635">
            <v>3220.6220000000003</v>
          </cell>
          <cell r="O635">
            <v>12421.40437843906</v>
          </cell>
          <cell r="Q635">
            <v>3035.123</v>
          </cell>
          <cell r="R635">
            <v>3407.0769999999998</v>
          </cell>
          <cell r="S635">
            <v>3444.2000000000003</v>
          </cell>
          <cell r="T635">
            <v>3372.8999999999996</v>
          </cell>
          <cell r="U635">
            <v>13259.3</v>
          </cell>
          <cell r="W635">
            <v>3343.8131699327591</v>
          </cell>
          <cell r="X635">
            <v>3560.6</v>
          </cell>
          <cell r="Y635">
            <v>3893.9186069154293</v>
          </cell>
          <cell r="Z635">
            <v>3843.6734709527082</v>
          </cell>
          <cell r="AA635">
            <v>14642.005247800898</v>
          </cell>
          <cell r="AC635">
            <v>3662.3546447294193</v>
          </cell>
          <cell r="AD635">
            <v>3850.4830870617607</v>
          </cell>
          <cell r="AE635">
            <v>4162.4172298712547</v>
          </cell>
          <cell r="AF635">
            <v>4280.2856572331257</v>
          </cell>
          <cell r="AG635">
            <v>15955.54061889556</v>
          </cell>
        </row>
        <row r="636">
          <cell r="C636" t="str">
            <v>% change</v>
          </cell>
          <cell r="K636">
            <v>7.1544162591687055E-2</v>
          </cell>
          <cell r="L636">
            <v>0.1229192261526515</v>
          </cell>
          <cell r="M636">
            <v>6.9569986174004894E-2</v>
          </cell>
          <cell r="N636">
            <v>9.0774910248594631E-2</v>
          </cell>
          <cell r="O636">
            <v>8.8756431740328434E-2</v>
          </cell>
          <cell r="Q636">
            <v>8.208889240657502E-2</v>
          </cell>
          <cell r="R636">
            <v>7.1144791169212684E-2</v>
          </cell>
          <cell r="S636">
            <v>7.1248381354071411E-2</v>
          </cell>
          <cell r="T636">
            <v>4.7282170959522585E-2</v>
          </cell>
          <cell r="U636">
            <v>6.7455788092315005E-2</v>
          </cell>
          <cell r="W636">
            <v>0.10170598355742388</v>
          </cell>
          <cell r="X636">
            <v>4.5060032397271854E-2</v>
          </cell>
          <cell r="Y636">
            <v>0.13057273297585192</v>
          </cell>
          <cell r="Z636">
            <v>0.13957528268039621</v>
          </cell>
          <cell r="AA636">
            <v>0.10428191893998173</v>
          </cell>
          <cell r="AC636">
            <v>9.5262940424110321E-2</v>
          </cell>
          <cell r="AD636">
            <v>8.1414111964770219E-2</v>
          </cell>
          <cell r="AE636">
            <v>6.8953321848839844E-2</v>
          </cell>
          <cell r="AF636">
            <v>0.11359242390904689</v>
          </cell>
          <cell r="AG636">
            <v>8.971007378186413E-2</v>
          </cell>
        </row>
        <row r="637">
          <cell r="C637" t="str">
            <v>Constant currency % change</v>
          </cell>
          <cell r="Q637">
            <v>0.09</v>
          </cell>
          <cell r="R637">
            <v>0.1</v>
          </cell>
          <cell r="S637">
            <v>0.1</v>
          </cell>
          <cell r="T637">
            <v>0.1</v>
          </cell>
          <cell r="U637">
            <v>0.1</v>
          </cell>
          <cell r="W637">
            <v>0.13</v>
          </cell>
          <cell r="X637">
            <v>0.08</v>
          </cell>
        </row>
        <row r="639">
          <cell r="C639" t="str">
            <v>Company margin dollars</v>
          </cell>
          <cell r="I639">
            <v>0</v>
          </cell>
          <cell r="K639">
            <v>350.86300000000006</v>
          </cell>
          <cell r="L639">
            <v>426.75400000000002</v>
          </cell>
          <cell r="M639">
            <v>437.47499999999997</v>
          </cell>
          <cell r="N639">
            <v>418.16299999999995</v>
          </cell>
          <cell r="O639">
            <v>1633.2549999999999</v>
          </cell>
          <cell r="Q639">
            <v>361.07400000000018</v>
          </cell>
          <cell r="R639">
            <v>448.93599999999998</v>
          </cell>
          <cell r="S639">
            <v>458.80000000000013</v>
          </cell>
          <cell r="T639">
            <v>414.10000000000014</v>
          </cell>
          <cell r="U639">
            <v>1682.9000000000003</v>
          </cell>
          <cell r="W639">
            <v>406.80000000000018</v>
          </cell>
          <cell r="X639">
            <v>435</v>
          </cell>
          <cell r="Y639">
            <v>525.33029106312699</v>
          </cell>
          <cell r="Z639">
            <v>495.95200199387943</v>
          </cell>
          <cell r="AA639">
            <v>1863.0822930570066</v>
          </cell>
          <cell r="AC639">
            <v>430.54037767430719</v>
          </cell>
          <cell r="AD639">
            <v>506.25472924791575</v>
          </cell>
          <cell r="AE639">
            <v>553.93365416496556</v>
          </cell>
          <cell r="AF639">
            <v>600.26536210382665</v>
          </cell>
          <cell r="AG639">
            <v>2090.9941231910152</v>
          </cell>
        </row>
        <row r="640">
          <cell r="D640" t="str">
            <v>% change</v>
          </cell>
          <cell r="Q640">
            <v>2.9102527197225392E-2</v>
          </cell>
          <cell r="R640">
            <v>5.1978423166507914E-2</v>
          </cell>
          <cell r="S640">
            <v>4.8745642608149398E-2</v>
          </cell>
          <cell r="T640">
            <v>-9.7163067990229113E-3</v>
          </cell>
          <cell r="U640">
            <v>3.0396355743592007E-2</v>
          </cell>
          <cell r="W640">
            <v>0.12663886073214892</v>
          </cell>
          <cell r="X640">
            <v>-3.1042286651103868E-2</v>
          </cell>
          <cell r="Y640">
            <v>0.14500935279670202</v>
          </cell>
          <cell r="Z640">
            <v>0.19766240520135048</v>
          </cell>
          <cell r="AA640">
            <v>0.10706654765999546</v>
          </cell>
          <cell r="AC640">
            <v>5.8358843840479402E-2</v>
          </cell>
          <cell r="AD640">
            <v>0.16380397528256485</v>
          </cell>
          <cell r="AE640">
            <v>5.4448341526153188E-2</v>
          </cell>
          <cell r="AF640">
            <v>0.21032954739687604</v>
          </cell>
          <cell r="AG640">
            <v>0.12233052237324604</v>
          </cell>
        </row>
        <row r="641">
          <cell r="D641" t="str">
            <v>Constant currency % change</v>
          </cell>
          <cell r="Q641">
            <v>0.04</v>
          </cell>
          <cell r="R641">
            <v>0.08</v>
          </cell>
          <cell r="S641">
            <v>6.9000000000000006E-2</v>
          </cell>
          <cell r="T641">
            <v>0.03</v>
          </cell>
          <cell r="U641">
            <v>0.05</v>
          </cell>
          <cell r="W641">
            <v>0.15</v>
          </cell>
          <cell r="X641">
            <v>-0.01</v>
          </cell>
        </row>
        <row r="642">
          <cell r="D642" t="str">
            <v>Company margin</v>
          </cell>
          <cell r="K642">
            <v>0.17418728025712338</v>
          </cell>
          <cell r="L642">
            <v>0.18796332470200333</v>
          </cell>
          <cell r="M642">
            <v>0.18973161525694163</v>
          </cell>
          <cell r="N642">
            <v>0.18146182997578991</v>
          </cell>
          <cell r="O642">
            <v>0.18361769771262457</v>
          </cell>
          <cell r="Q642">
            <v>0.16570066000512151</v>
          </cell>
          <cell r="R642">
            <v>0.18443340881528394</v>
          </cell>
          <cell r="S642">
            <v>0.1854186873585516</v>
          </cell>
          <cell r="T642">
            <v>0.17076992865685187</v>
          </cell>
          <cell r="U642">
            <v>0.17691458607095931</v>
          </cell>
          <cell r="W642">
            <v>0.16672814459609006</v>
          </cell>
          <cell r="X642">
            <v>0.16847405112316033</v>
          </cell>
          <cell r="Y642">
            <v>0.18331996736444003</v>
          </cell>
          <cell r="Z642">
            <v>0.17521554101740483</v>
          </cell>
          <cell r="AA642">
            <v>0.17382625184840533</v>
          </cell>
          <cell r="AG642">
            <v>0.17865571006710082</v>
          </cell>
        </row>
        <row r="643">
          <cell r="C643" t="str">
            <v>Franchise margin dollars</v>
          </cell>
          <cell r="I643">
            <v>0</v>
          </cell>
          <cell r="K643">
            <v>632.51099999999997</v>
          </cell>
          <cell r="L643">
            <v>743.827</v>
          </cell>
          <cell r="M643">
            <v>737.3950000000001</v>
          </cell>
          <cell r="N643">
            <v>734.75699999999995</v>
          </cell>
          <cell r="O643">
            <v>2848.4900000000002</v>
          </cell>
          <cell r="Q643">
            <v>677.24900000000002</v>
          </cell>
          <cell r="R643">
            <v>792.54100000000005</v>
          </cell>
          <cell r="S643">
            <v>783</v>
          </cell>
          <cell r="T643">
            <v>756.3</v>
          </cell>
          <cell r="U643">
            <v>3009.1000000000004</v>
          </cell>
          <cell r="W643">
            <v>708.09999999999968</v>
          </cell>
          <cell r="X643">
            <v>772.3</v>
          </cell>
          <cell r="Y643">
            <v>824.99236705836825</v>
          </cell>
          <cell r="Z643">
            <v>817.36580208736302</v>
          </cell>
          <cell r="AA643">
            <v>3122.7581691457312</v>
          </cell>
          <cell r="AC643">
            <v>775.49022406432107</v>
          </cell>
          <cell r="AD643">
            <v>867.32910413901561</v>
          </cell>
          <cell r="AE643">
            <v>901.56361077694874</v>
          </cell>
          <cell r="AF643">
            <v>848.94411259155015</v>
          </cell>
          <cell r="AG643">
            <v>3393.3270515718359</v>
          </cell>
        </row>
        <row r="644">
          <cell r="D644" t="str">
            <v>% change</v>
          </cell>
          <cell r="Q644">
            <v>7.0730785709655741E-2</v>
          </cell>
          <cell r="R644">
            <v>6.5491034877733778E-2</v>
          </cell>
          <cell r="S644">
            <v>6.1846093342102781E-2</v>
          </cell>
          <cell r="T644">
            <v>2.931989759879805E-2</v>
          </cell>
          <cell r="U644">
            <v>5.6384259730594133E-2</v>
          </cell>
          <cell r="W644">
            <v>4.555340797845342E-2</v>
          </cell>
          <cell r="X644">
            <v>-2.5539372726458454E-2</v>
          </cell>
          <cell r="Y644">
            <v>5.3630098414263472E-2</v>
          </cell>
          <cell r="Z644">
            <v>8.0742829680501282E-2</v>
          </cell>
          <cell r="AA644">
            <v>3.7771482883829366E-2</v>
          </cell>
          <cell r="AC644">
            <v>9.5170490134615759E-2</v>
          </cell>
          <cell r="AD644">
            <v>0.12304687833615913</v>
          </cell>
          <cell r="AE644">
            <v>9.2814487474116358E-2</v>
          </cell>
          <cell r="AF644">
            <v>3.8634244818591013E-2</v>
          </cell>
          <cell r="AG644">
            <v>8.6644199701228164E-2</v>
          </cell>
        </row>
        <row r="645">
          <cell r="D645" t="str">
            <v>Constant currency % change</v>
          </cell>
          <cell r="Q645">
            <v>0.08</v>
          </cell>
          <cell r="R645">
            <v>0.08</v>
          </cell>
          <cell r="S645">
            <v>0.08</v>
          </cell>
          <cell r="T645">
            <v>7.0000000000000007E-2</v>
          </cell>
          <cell r="U645">
            <v>0.08</v>
          </cell>
          <cell r="W645">
            <v>0.08</v>
          </cell>
          <cell r="X645">
            <v>0.02</v>
          </cell>
        </row>
        <row r="646">
          <cell r="D646" t="str">
            <v>Franchise margin</v>
          </cell>
          <cell r="K646">
            <v>0.79946933109826868</v>
          </cell>
          <cell r="L646">
            <v>0.81706009644430289</v>
          </cell>
          <cell r="M646">
            <v>0.81088522067954749</v>
          </cell>
          <cell r="N646">
            <v>0.80195348441239933</v>
          </cell>
          <cell r="O646">
            <v>0.8075981835116729</v>
          </cell>
          <cell r="Q646">
            <v>0.79113345147298808</v>
          </cell>
          <cell r="R646">
            <v>0.81458279587354221</v>
          </cell>
          <cell r="S646">
            <v>0.80738296555990929</v>
          </cell>
          <cell r="T646">
            <v>0.7977848101265822</v>
          </cell>
          <cell r="U646">
            <v>0.80311198889719237</v>
          </cell>
          <cell r="W646">
            <v>0.78320209699973531</v>
          </cell>
          <cell r="X646">
            <v>0.78916319676298574</v>
          </cell>
          <cell r="Y646">
            <v>0.80230968049542262</v>
          </cell>
          <cell r="Z646">
            <v>0.80675831464052228</v>
          </cell>
          <cell r="AA646">
            <v>0.79577497849298062</v>
          </cell>
          <cell r="AC646">
            <v>0.79056391737386389</v>
          </cell>
          <cell r="AD646">
            <v>0.81312007093755256</v>
          </cell>
          <cell r="AE646">
            <v>0.80733071047816352</v>
          </cell>
          <cell r="AF646">
            <v>0.78087156880205</v>
          </cell>
          <cell r="AG646">
            <v>0.79814865303444893</v>
          </cell>
        </row>
        <row r="647">
          <cell r="B647" t="str">
            <v>Franchise + company margin dollars</v>
          </cell>
          <cell r="I647">
            <v>0</v>
          </cell>
          <cell r="K647">
            <v>983.37400000000002</v>
          </cell>
          <cell r="L647">
            <v>1170.5810000000001</v>
          </cell>
          <cell r="M647">
            <v>1174.8700000000001</v>
          </cell>
          <cell r="N647">
            <v>1152.9199999999998</v>
          </cell>
          <cell r="O647">
            <v>4481.7449999999999</v>
          </cell>
          <cell r="Q647">
            <v>1038.3230000000003</v>
          </cell>
          <cell r="R647">
            <v>1241.4770000000001</v>
          </cell>
          <cell r="S647">
            <v>1241.8000000000002</v>
          </cell>
          <cell r="T647">
            <v>1170.4000000000001</v>
          </cell>
          <cell r="U647">
            <v>4692.0000000000009</v>
          </cell>
          <cell r="W647">
            <v>1114.8999999999999</v>
          </cell>
          <cell r="X647">
            <v>1207.3</v>
          </cell>
          <cell r="Y647">
            <v>1350.3226581214954</v>
          </cell>
          <cell r="Z647">
            <v>1313.3178040812425</v>
          </cell>
          <cell r="AA647">
            <v>4985.8404622027374</v>
          </cell>
          <cell r="AC647">
            <v>1206.0306017386283</v>
          </cell>
          <cell r="AD647">
            <v>1373.5838333869315</v>
          </cell>
          <cell r="AE647">
            <v>1455.4972649419142</v>
          </cell>
          <cell r="AF647">
            <v>1449.2094746953767</v>
          </cell>
          <cell r="AG647">
            <v>5484.3211747628511</v>
          </cell>
        </row>
        <row r="648">
          <cell r="C648" t="str">
            <v>% change</v>
          </cell>
          <cell r="Q648">
            <v>5.5878028095109666E-2</v>
          </cell>
          <cell r="R648">
            <v>6.0564796455776948E-2</v>
          </cell>
          <cell r="S648">
            <v>5.696800497076282E-2</v>
          </cell>
          <cell r="T648">
            <v>1.5161502966381191E-2</v>
          </cell>
          <cell r="U648">
            <v>4.6913646358728744E-2</v>
          </cell>
          <cell r="W648">
            <v>7.3750653698318791E-2</v>
          </cell>
          <cell r="X648">
            <v>-2.752930581879498E-2</v>
          </cell>
          <cell r="Y648">
            <v>8.7391414174178728E-2</v>
          </cell>
          <cell r="Z648">
            <v>0.1221102222156889</v>
          </cell>
          <cell r="AA648">
            <v>6.2625844459236246E-2</v>
          </cell>
          <cell r="AC648">
            <v>8.1738812215112144E-2</v>
          </cell>
          <cell r="AD648">
            <v>0.13773199154057103</v>
          </cell>
          <cell r="AE648">
            <v>7.7888500343120004E-2</v>
          </cell>
          <cell r="AF648">
            <v>0.10347203867322885</v>
          </cell>
          <cell r="AG648">
            <v>9.9979274575481725E-2</v>
          </cell>
        </row>
        <row r="649">
          <cell r="B649" t="str">
            <v>S,G &amp; A and other</v>
          </cell>
          <cell r="I649">
            <v>0</v>
          </cell>
          <cell r="K649">
            <v>-340.67400000000009</v>
          </cell>
          <cell r="L649">
            <v>-358.78100000000001</v>
          </cell>
          <cell r="M649">
            <v>-328.97</v>
          </cell>
          <cell r="N649">
            <v>-369.82000000000005</v>
          </cell>
          <cell r="O649">
            <v>-1398.2620000000002</v>
          </cell>
          <cell r="Q649">
            <v>-326.7</v>
          </cell>
          <cell r="R649">
            <v>-358</v>
          </cell>
          <cell r="S649">
            <v>-334.09099999999989</v>
          </cell>
          <cell r="T649">
            <v>-353.6</v>
          </cell>
          <cell r="U649">
            <v>-1372.4000000000003</v>
          </cell>
          <cell r="W649">
            <v>-346.3</v>
          </cell>
          <cell r="X649">
            <v>-331.00000000000006</v>
          </cell>
          <cell r="Y649">
            <v>-374.54399879999988</v>
          </cell>
          <cell r="Z649">
            <v>-409.62094106875071</v>
          </cell>
          <cell r="AA649">
            <v>-1461.4649398687504</v>
          </cell>
          <cell r="AC649">
            <v>-349.77525850000001</v>
          </cell>
          <cell r="AD649">
            <v>-342.63035949999994</v>
          </cell>
          <cell r="AE649">
            <v>-378.78949192999988</v>
          </cell>
          <cell r="AF649">
            <v>-478.14740913775063</v>
          </cell>
          <cell r="AG649">
            <v>-1549.3425190677506</v>
          </cell>
        </row>
        <row r="650">
          <cell r="C650" t="str">
            <v>% change</v>
          </cell>
          <cell r="Q650">
            <v>-4.1018686486201217E-2</v>
          </cell>
          <cell r="R650">
            <v>-2.1768153832003589E-3</v>
          </cell>
          <cell r="S650">
            <v>1.5566769006291947E-2</v>
          </cell>
          <cell r="T650">
            <v>-4.3859174733654305E-2</v>
          </cell>
          <cell r="U650">
            <v>-1.8495818380246276E-2</v>
          </cell>
          <cell r="W650">
            <v>5.9993878175696347E-2</v>
          </cell>
          <cell r="X650">
            <v>-7.5418994413407714E-2</v>
          </cell>
          <cell r="Y650">
            <v>0.1210837729840073</v>
          </cell>
          <cell r="Z650">
            <v>0.15843026320348041</v>
          </cell>
          <cell r="AA650">
            <v>6.4897216459304907E-2</v>
          </cell>
          <cell r="AC650">
            <v>1.0035398498411841E-2</v>
          </cell>
          <cell r="AD650">
            <v>3.5137037764350065E-2</v>
          </cell>
          <cell r="AE650">
            <v>1.1335098529417387E-2</v>
          </cell>
          <cell r="AF650">
            <v>0.16729239450064748</v>
          </cell>
          <cell r="AG650">
            <v>6.0129789502095132E-2</v>
          </cell>
        </row>
        <row r="651">
          <cell r="C651" t="str">
            <v>% of revenues</v>
          </cell>
          <cell r="K651">
            <v>-0.12145786227830557</v>
          </cell>
          <cell r="L651">
            <v>-0.11279651129706822</v>
          </cell>
          <cell r="M651">
            <v>-0.10231942977006238</v>
          </cell>
          <cell r="N651">
            <v>-0.11482875047118228</v>
          </cell>
          <cell r="O651">
            <v>-0.11256875288812659</v>
          </cell>
          <cell r="Q651">
            <v>-0.10763978922765238</v>
          </cell>
          <cell r="R651">
            <v>-0.1050754062793415</v>
          </cell>
          <cell r="S651">
            <v>-9.7001045235468292E-2</v>
          </cell>
          <cell r="T651">
            <v>-0.10483560141124849</v>
          </cell>
          <cell r="U651">
            <v>-0.10350470990172939</v>
          </cell>
          <cell r="W651">
            <v>-0.10356439860752262</v>
          </cell>
          <cell r="X651">
            <v>-9.2961860360613394E-2</v>
          </cell>
          <cell r="Y651">
            <v>-9.6186910053750505E-2</v>
          </cell>
          <cell r="Z651">
            <v>-0.10657017152063659</v>
          </cell>
          <cell r="AA651">
            <v>-9.9813168697521798E-2</v>
          </cell>
          <cell r="AC651">
            <v>-9.5505567436886485E-2</v>
          </cell>
          <cell r="AD651">
            <v>-8.8983733145405253E-2</v>
          </cell>
          <cell r="AE651">
            <v>-9.1002288096360781E-2</v>
          </cell>
          <cell r="AF651">
            <v>-0.11170922864219208</v>
          </cell>
          <cell r="AG651">
            <v>-9.7103730677287184E-2</v>
          </cell>
        </row>
        <row r="652">
          <cell r="C652" t="str">
            <v>% of Systemwide sales</v>
          </cell>
          <cell r="K652">
            <v>-4.1699827924590392E-2</v>
          </cell>
          <cell r="L652">
            <v>-3.8796983277484924E-2</v>
          </cell>
          <cell r="M652">
            <v>-3.5579113696450039E-2</v>
          </cell>
          <cell r="N652">
            <v>-3.9697431335101202E-2</v>
          </cell>
          <cell r="O652">
            <v>-3.8862796370227909E-2</v>
          </cell>
          <cell r="Q652">
            <v>-3.7029061069048373E-2</v>
          </cell>
          <cell r="R652">
            <v>-3.6087254546187657E-2</v>
          </cell>
          <cell r="S652">
            <v>-3.3416451619356254E-2</v>
          </cell>
          <cell r="T652">
            <v>-3.6267782598438929E-2</v>
          </cell>
          <cell r="U652">
            <v>-3.5655366101421913E-2</v>
          </cell>
          <cell r="W652">
            <v>-3.6426940999505608E-2</v>
          </cell>
          <cell r="X652">
            <v>-3.2296451698703141E-2</v>
          </cell>
          <cell r="Y652">
            <v>-3.4588810490917284E-2</v>
          </cell>
          <cell r="Z652">
            <v>-3.8403146679490685E-2</v>
          </cell>
          <cell r="AA652">
            <v>-3.5429182706663058E-2</v>
          </cell>
          <cell r="AC652">
            <v>-3.3901052693182027E-2</v>
          </cell>
          <cell r="AD652">
            <v>-3.0923541792197296E-2</v>
          </cell>
          <cell r="AE652">
            <v>-3.2331572550449675E-2</v>
          </cell>
          <cell r="AF652">
            <v>-4.1879083276916904E-2</v>
          </cell>
          <cell r="AG652">
            <v>-3.4792790024235729E-2</v>
          </cell>
        </row>
        <row r="654">
          <cell r="B654" t="str">
            <v>Operating profits</v>
          </cell>
          <cell r="I654">
            <v>2808.3</v>
          </cell>
          <cell r="K654">
            <v>642.69999999999993</v>
          </cell>
          <cell r="L654">
            <v>811.80000000000007</v>
          </cell>
          <cell r="M654">
            <v>845.9</v>
          </cell>
          <cell r="N654">
            <v>783.1</v>
          </cell>
          <cell r="O654">
            <v>3083.5</v>
          </cell>
          <cell r="Q654">
            <v>711.62300000000027</v>
          </cell>
          <cell r="R654">
            <v>883.47700000000009</v>
          </cell>
          <cell r="S654">
            <v>907.70900000000006</v>
          </cell>
          <cell r="T654">
            <v>816.80000000000007</v>
          </cell>
          <cell r="U654">
            <v>3319.6000000000004</v>
          </cell>
          <cell r="W654">
            <v>768.59999999999991</v>
          </cell>
          <cell r="X654">
            <v>876.3</v>
          </cell>
          <cell r="Y654">
            <v>975.77865932149552</v>
          </cell>
          <cell r="Z654">
            <v>903.6968630124918</v>
          </cell>
          <cell r="AA654">
            <v>3524.3755223339872</v>
          </cell>
          <cell r="AC654">
            <v>856.25534323862826</v>
          </cell>
          <cell r="AD654">
            <v>1030.9534738869313</v>
          </cell>
          <cell r="AE654">
            <v>1076.7077730119142</v>
          </cell>
          <cell r="AF654">
            <v>971.06206555762606</v>
          </cell>
          <cell r="AG654">
            <v>3934.9786556951008</v>
          </cell>
        </row>
        <row r="655">
          <cell r="C655" t="str">
            <v>% change</v>
          </cell>
          <cell r="Q655">
            <v>0.10723976972148797</v>
          </cell>
          <cell r="R655">
            <v>8.8293914757329395E-2</v>
          </cell>
          <cell r="S655">
            <v>7.3068920676202964E-2</v>
          </cell>
          <cell r="T655">
            <v>4.3034095262418637E-2</v>
          </cell>
          <cell r="U655">
            <v>7.6568834117074935E-2</v>
          </cell>
          <cell r="W655">
            <v>8.0066271045201809E-2</v>
          </cell>
          <cell r="X655">
            <v>-8.1235844283440439E-3</v>
          </cell>
          <cell r="Y655">
            <v>7.4990618492815964E-2</v>
          </cell>
          <cell r="Z655">
            <v>0.10638695275770282</v>
          </cell>
          <cell r="AA655">
            <v>6.1686806342326372E-2</v>
          </cell>
          <cell r="AC655">
            <v>0.114045463490279</v>
          </cell>
          <cell r="AD655">
            <v>0.17648462157586597</v>
          </cell>
          <cell r="AE655">
            <v>0.10343443436301358</v>
          </cell>
          <cell r="AF655">
            <v>7.4544026102481897E-2</v>
          </cell>
          <cell r="AG655">
            <v>0.11650379783854459</v>
          </cell>
        </row>
        <row r="656">
          <cell r="C656" t="str">
            <v>Constant currency % change</v>
          </cell>
          <cell r="Q656">
            <v>0.09</v>
          </cell>
          <cell r="R656">
            <v>0.11</v>
          </cell>
          <cell r="S656">
            <v>0.13</v>
          </cell>
          <cell r="T656">
            <v>0.12</v>
          </cell>
          <cell r="U656">
            <v>0.12</v>
          </cell>
          <cell r="W656">
            <v>0.11</v>
          </cell>
          <cell r="X656">
            <v>0.06</v>
          </cell>
        </row>
        <row r="657">
          <cell r="C657" t="str">
            <v>% of revenues</v>
          </cell>
          <cell r="I657">
            <v>0.24615209312109951</v>
          </cell>
          <cell r="K657">
            <v>0.22913685249319574</v>
          </cell>
          <cell r="L657">
            <v>0.25522033739512401</v>
          </cell>
          <cell r="M657">
            <v>0.26309999587347099</v>
          </cell>
          <cell r="N657">
            <v>0.24315178869174958</v>
          </cell>
          <cell r="O657">
            <v>0.24824085152177366</v>
          </cell>
          <cell r="Q657">
            <v>0.23446265604392319</v>
          </cell>
          <cell r="R657">
            <v>0.25930643774707768</v>
          </cell>
          <cell r="S657">
            <v>0.26354712269903025</v>
          </cell>
          <cell r="T657">
            <v>0.24216549556761249</v>
          </cell>
          <cell r="U657">
            <v>0.25036012459179596</v>
          </cell>
          <cell r="W657">
            <v>0.22985733979134237</v>
          </cell>
          <cell r="X657">
            <v>0.24611020614503173</v>
          </cell>
          <cell r="Y657">
            <v>0.25059040977090669</v>
          </cell>
          <cell r="Z657">
            <v>0.23511280805767767</v>
          </cell>
          <cell r="AA657">
            <v>0.24070306373256611</v>
          </cell>
          <cell r="AC657">
            <v>0.23379913369965016</v>
          </cell>
          <cell r="AD657">
            <v>0.26774652701399987</v>
          </cell>
          <cell r="AE657">
            <v>0.25867367770943456</v>
          </cell>
          <cell r="AF657">
            <v>0.22686851844027223</v>
          </cell>
          <cell r="AG657">
            <v>0.24662145581172287</v>
          </cell>
        </row>
        <row r="658">
          <cell r="D658" t="str">
            <v>bp change</v>
          </cell>
          <cell r="Q658">
            <v>53.258035507274535</v>
          </cell>
          <cell r="R658">
            <v>40.861003519536695</v>
          </cell>
          <cell r="S658">
            <v>4.4712682555925198</v>
          </cell>
          <cell r="T658">
            <v>-9.8629312413708874</v>
          </cell>
          <cell r="U658">
            <v>21.192730700222985</v>
          </cell>
          <cell r="W658">
            <v>-46.053162525808155</v>
          </cell>
          <cell r="X658">
            <v>-131.96231602045944</v>
          </cell>
          <cell r="Y658">
            <v>-129.56712928123559</v>
          </cell>
          <cell r="Z658">
            <v>-70.526875099348189</v>
          </cell>
          <cell r="AA658">
            <v>-96.570608592298484</v>
          </cell>
          <cell r="AC658">
            <v>39.41793908307789</v>
          </cell>
          <cell r="AD658">
            <v>216.36320868968133</v>
          </cell>
          <cell r="AE658">
            <v>80.832679385278709</v>
          </cell>
          <cell r="AF658">
            <v>-82.442896174054482</v>
          </cell>
          <cell r="AG658">
            <v>59.183920791567587</v>
          </cell>
        </row>
      </sheetData>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FCF"/>
      <sheetName val="Matrices"/>
      <sheetName val="Audit"/>
      <sheetName val="WACC"/>
      <sheetName val="PVCalculation"/>
      <sheetName val="Tips"/>
    </sheetNames>
    <sheetDataSet>
      <sheetData sheetId="0">
        <row r="10">
          <cell r="R10">
            <v>36891</v>
          </cell>
        </row>
      </sheetData>
      <sheetData sheetId="1"/>
      <sheetData sheetId="2">
        <row r="1">
          <cell r="A1" t="str">
            <v>BASE CASE</v>
          </cell>
          <cell r="G1" t="str">
            <v xml:space="preserve">   YAHOO! DISCOUNTED CASH FLOW ANALYSIS</v>
          </cell>
        </row>
        <row r="2">
          <cell r="AB2" t="str">
            <v>Printed On  19-Feb-01</v>
          </cell>
        </row>
        <row r="3">
          <cell r="A3" t="str">
            <v>PaineWebber Discounted Cash Flow Analysis</v>
          </cell>
          <cell r="L3" t="str">
            <v>DCF Valuation Summary - Revenue Exit Multiple Methodology</v>
          </cell>
          <cell r="AB3" t="str">
            <v>At           11:22 PM</v>
          </cell>
        </row>
        <row r="4">
          <cell r="A4" t="str">
            <v>($ in millions, except per share data)</v>
          </cell>
        </row>
        <row r="5">
          <cell r="A5" t="str">
            <v>Assumes No Cost Savings</v>
          </cell>
        </row>
        <row r="6">
          <cell r="F6" t="str">
            <v>Total Enterprise Value (TEV)</v>
          </cell>
          <cell r="U6" t="str">
            <v>Equity Value (1)</v>
          </cell>
        </row>
        <row r="7">
          <cell r="D7" t="str">
            <v>Discount</v>
          </cell>
          <cell r="F7" t="str">
            <v>Revenue Exit Multiple</v>
          </cell>
          <cell r="P7" t="str">
            <v>Discount</v>
          </cell>
          <cell r="R7" t="str">
            <v>Revenue Exit Multiple</v>
          </cell>
        </row>
        <row r="8">
          <cell r="D8" t="str">
            <v>Rate</v>
          </cell>
          <cell r="F8">
            <v>3</v>
          </cell>
          <cell r="H8">
            <v>4</v>
          </cell>
          <cell r="J8">
            <v>5</v>
          </cell>
          <cell r="L8">
            <v>6</v>
          </cell>
          <cell r="P8" t="str">
            <v>Rate</v>
          </cell>
          <cell r="R8">
            <v>3</v>
          </cell>
          <cell r="T8">
            <v>4</v>
          </cell>
          <cell r="V8">
            <v>5</v>
          </cell>
          <cell r="X8">
            <v>6</v>
          </cell>
        </row>
        <row r="10">
          <cell r="D10">
            <v>0.12</v>
          </cell>
          <cell r="F10">
            <v>10279.874721729126</v>
          </cell>
          <cell r="H10">
            <v>12648.2265115031</v>
          </cell>
          <cell r="J10">
            <v>15016.578301277073</v>
          </cell>
          <cell r="L10">
            <v>17384.93009105105</v>
          </cell>
          <cell r="P10">
            <v>0.12</v>
          </cell>
          <cell r="R10">
            <v>10279.874721729126</v>
          </cell>
          <cell r="T10">
            <v>12648.2265115031</v>
          </cell>
          <cell r="V10">
            <v>15016.578301277073</v>
          </cell>
          <cell r="X10">
            <v>17384.93009105105</v>
          </cell>
        </row>
        <row r="12">
          <cell r="D12">
            <v>0.13</v>
          </cell>
          <cell r="F12">
            <v>9875.0995646137235</v>
          </cell>
          <cell r="H12">
            <v>12140.495452889034</v>
          </cell>
          <cell r="J12">
            <v>14405.891341164344</v>
          </cell>
          <cell r="L12">
            <v>16671.287229439651</v>
          </cell>
          <cell r="P12">
            <v>0.13</v>
          </cell>
          <cell r="R12">
            <v>9875.0995646137235</v>
          </cell>
          <cell r="T12">
            <v>12140.495452889034</v>
          </cell>
          <cell r="V12">
            <v>14405.891341164344</v>
          </cell>
          <cell r="X12">
            <v>16671.287229439651</v>
          </cell>
        </row>
        <row r="14">
          <cell r="D14">
            <v>0.14000000000000001</v>
          </cell>
          <cell r="F14">
            <v>9490.4237131137197</v>
          </cell>
          <cell r="H14">
            <v>11658.188057350359</v>
          </cell>
          <cell r="J14">
            <v>13825.952401586997</v>
          </cell>
          <cell r="L14">
            <v>15993.716745823636</v>
          </cell>
          <cell r="P14">
            <v>0.14000000000000001</v>
          </cell>
          <cell r="R14">
            <v>9490.4237131137197</v>
          </cell>
          <cell r="T14">
            <v>11658.188057350359</v>
          </cell>
          <cell r="V14">
            <v>13825.952401586997</v>
          </cell>
          <cell r="X14">
            <v>15993.716745823636</v>
          </cell>
        </row>
        <row r="16">
          <cell r="D16">
            <v>0.15000000000000002</v>
          </cell>
          <cell r="F16">
            <v>9124.6717775849829</v>
          </cell>
          <cell r="H16">
            <v>11199.810447901344</v>
          </cell>
          <cell r="J16">
            <v>13274.949118217703</v>
          </cell>
          <cell r="L16">
            <v>15350.08778853406</v>
          </cell>
          <cell r="P16">
            <v>0.15000000000000002</v>
          </cell>
          <cell r="R16">
            <v>9124.6717775849829</v>
          </cell>
          <cell r="T16">
            <v>11199.810447901344</v>
          </cell>
          <cell r="V16">
            <v>13274.949118217703</v>
          </cell>
          <cell r="X16">
            <v>15350.08778853406</v>
          </cell>
        </row>
        <row r="19">
          <cell r="I19" t="str">
            <v>Equity Value Per Share (2)</v>
          </cell>
          <cell r="R19" t="str">
            <v>Fully Diluted Equity Value Per Share (3)</v>
          </cell>
        </row>
        <row r="20">
          <cell r="D20" t="str">
            <v>Discount</v>
          </cell>
          <cell r="F20" t="str">
            <v>Revenue Exit Multiple</v>
          </cell>
          <cell r="P20" t="str">
            <v>Discount</v>
          </cell>
          <cell r="R20" t="str">
            <v>Revenue Exit Multiple</v>
          </cell>
        </row>
        <row r="21">
          <cell r="D21" t="str">
            <v>Rate</v>
          </cell>
          <cell r="F21">
            <v>3</v>
          </cell>
          <cell r="H21">
            <v>4</v>
          </cell>
          <cell r="J21">
            <v>5</v>
          </cell>
          <cell r="L21">
            <v>6</v>
          </cell>
          <cell r="P21" t="str">
            <v>Rate</v>
          </cell>
          <cell r="R21">
            <v>3</v>
          </cell>
          <cell r="T21">
            <v>4</v>
          </cell>
          <cell r="V21">
            <v>5</v>
          </cell>
          <cell r="X21">
            <v>6</v>
          </cell>
        </row>
        <row r="23">
          <cell r="D23">
            <v>0.12</v>
          </cell>
          <cell r="F23">
            <v>15.984877502299993</v>
          </cell>
          <cell r="H23">
            <v>19.667589039812004</v>
          </cell>
          <cell r="J23">
            <v>23.350300577324013</v>
          </cell>
          <cell r="L23">
            <v>27.033012114836026</v>
          </cell>
          <cell r="P23">
            <v>0.12</v>
          </cell>
          <cell r="R23">
            <v>15.984877502299993</v>
          </cell>
          <cell r="T23">
            <v>19.667589039812004</v>
          </cell>
          <cell r="V23">
            <v>23.350300577324013</v>
          </cell>
          <cell r="X23">
            <v>27.033012114836026</v>
          </cell>
        </row>
        <row r="25">
          <cell r="D25">
            <v>0.13</v>
          </cell>
          <cell r="F25">
            <v>15.355465035941103</v>
          </cell>
          <cell r="H25">
            <v>18.878083428532161</v>
          </cell>
          <cell r="J25">
            <v>22.400701821123221</v>
          </cell>
          <cell r="L25">
            <v>25.923320213714277</v>
          </cell>
          <cell r="P25">
            <v>0.13</v>
          </cell>
          <cell r="R25">
            <v>15.355465035941103</v>
          </cell>
          <cell r="T25">
            <v>18.878083428532161</v>
          </cell>
          <cell r="V25">
            <v>22.400701821123221</v>
          </cell>
          <cell r="X25">
            <v>25.923320213714277</v>
          </cell>
        </row>
        <row r="27">
          <cell r="D27">
            <v>0.14000000000000001</v>
          </cell>
          <cell r="F27">
            <v>14.757306349111676</v>
          </cell>
          <cell r="H27">
            <v>18.128110802908349</v>
          </cell>
          <cell r="J27">
            <v>21.498915256705018</v>
          </cell>
          <cell r="L27">
            <v>24.869719710501688</v>
          </cell>
          <cell r="P27">
            <v>0.14000000000000001</v>
          </cell>
          <cell r="R27">
            <v>14.757306349111676</v>
          </cell>
          <cell r="T27">
            <v>18.128110802908349</v>
          </cell>
          <cell r="V27">
            <v>21.498915256705018</v>
          </cell>
          <cell r="X27">
            <v>24.869719710501688</v>
          </cell>
        </row>
        <row r="29">
          <cell r="D29">
            <v>0.15000000000000002</v>
          </cell>
          <cell r="F29">
            <v>14.188573748382806</v>
          </cell>
          <cell r="H29">
            <v>17.415348231847837</v>
          </cell>
          <cell r="J29">
            <v>20.642122715312862</v>
          </cell>
          <cell r="L29">
            <v>23.868897198777887</v>
          </cell>
          <cell r="P29">
            <v>0.15000000000000002</v>
          </cell>
          <cell r="R29">
            <v>14.188573748382806</v>
          </cell>
          <cell r="T29">
            <v>17.415348231847837</v>
          </cell>
          <cell r="V29">
            <v>20.642122715312862</v>
          </cell>
          <cell r="X29">
            <v>23.868897198777887</v>
          </cell>
        </row>
        <row r="33">
          <cell r="F33" t="str">
            <v>Percent of TEV Attributable to Terminal Value</v>
          </cell>
        </row>
        <row r="34">
          <cell r="D34" t="str">
            <v>Discount</v>
          </cell>
          <cell r="F34" t="str">
            <v>Revenue Exit Multiple</v>
          </cell>
          <cell r="R34" t="str">
            <v>Implied Forward Multiple Analysis</v>
          </cell>
        </row>
        <row r="35">
          <cell r="D35" t="str">
            <v>Rate</v>
          </cell>
          <cell r="F35">
            <v>3</v>
          </cell>
          <cell r="H35">
            <v>4</v>
          </cell>
          <cell r="J35">
            <v>5</v>
          </cell>
          <cell r="L35">
            <v>6</v>
          </cell>
          <cell r="R35" t="str">
            <v>F.D. Equity</v>
          </cell>
          <cell r="T35" t="str">
            <v xml:space="preserve">2000E </v>
          </cell>
          <cell r="V35" t="str">
            <v xml:space="preserve">2000E </v>
          </cell>
          <cell r="X35" t="str">
            <v xml:space="preserve">2000E </v>
          </cell>
        </row>
        <row r="36">
          <cell r="P36" t="str">
            <v>Shaded</v>
          </cell>
          <cell r="R36" t="str">
            <v>Value</v>
          </cell>
          <cell r="T36" t="str">
            <v>Revenue</v>
          </cell>
          <cell r="V36" t="str">
            <v>EBITDA</v>
          </cell>
          <cell r="X36" t="str">
            <v>EBIT</v>
          </cell>
        </row>
        <row r="37">
          <cell r="D37">
            <v>0.12</v>
          </cell>
          <cell r="F37">
            <v>0.6911616689553215</v>
          </cell>
          <cell r="H37">
            <v>0.74899094750399831</v>
          </cell>
          <cell r="J37">
            <v>0.78857904319406757</v>
          </cell>
          <cell r="L37">
            <v>0.81738095374674813</v>
          </cell>
          <cell r="P37" t="str">
            <v>Range</v>
          </cell>
          <cell r="R37" t="str">
            <v>Per Share</v>
          </cell>
          <cell r="T37">
            <v>1015.3488</v>
          </cell>
          <cell r="V37">
            <v>378.01440719999999</v>
          </cell>
          <cell r="X37">
            <v>297.74664719999998</v>
          </cell>
        </row>
        <row r="39">
          <cell r="D39">
            <v>0.13</v>
          </cell>
          <cell r="F39">
            <v>0.68821459676004471</v>
          </cell>
          <cell r="H39">
            <v>0.74639322491116966</v>
          </cell>
          <cell r="J39">
            <v>0.78627411335597741</v>
          </cell>
          <cell r="L39">
            <v>0.81531648651876276</v>
          </cell>
          <cell r="P39" t="str">
            <v>High</v>
          </cell>
          <cell r="R39">
            <v>22.400701821123221</v>
          </cell>
          <cell r="T39">
            <v>14.188120713950068</v>
          </cell>
          <cell r="V39">
            <v>38.109371142413814</v>
          </cell>
          <cell r="X39">
            <v>48.383051418502575</v>
          </cell>
        </row>
        <row r="41">
          <cell r="D41">
            <v>0.14000000000000001</v>
          </cell>
          <cell r="F41">
            <v>0.68524791192660506</v>
          </cell>
          <cell r="H41">
            <v>0.74377401825145095</v>
          </cell>
          <cell r="J41">
            <v>0.78394756515573349</v>
          </cell>
          <cell r="L41">
            <v>0.81323098765120871</v>
          </cell>
          <cell r="P41" t="str">
            <v>Mean</v>
          </cell>
          <cell r="R41">
            <v>20.226452827317189</v>
          </cell>
          <cell r="T41">
            <v>12.810998361595232</v>
          </cell>
          <cell r="V41">
            <v>34.410412845364391</v>
          </cell>
          <cell r="X41">
            <v>43.686912801776415</v>
          </cell>
        </row>
        <row r="43">
          <cell r="D43">
            <v>0.15000000000000002</v>
          </cell>
          <cell r="F43">
            <v>0.68226191173714179</v>
          </cell>
          <cell r="H43">
            <v>0.74113349684599528</v>
          </cell>
          <cell r="J43">
            <v>0.78159948178956462</v>
          </cell>
          <cell r="L43">
            <v>0.81112448302728646</v>
          </cell>
          <cell r="P43" t="str">
            <v>Low</v>
          </cell>
          <cell r="R43">
            <v>18.128110802908349</v>
          </cell>
          <cell r="T43">
            <v>11.481953844186705</v>
          </cell>
          <cell r="V43">
            <v>30.840591880357195</v>
          </cell>
          <cell r="X43">
            <v>39.154724887697604</v>
          </cell>
        </row>
        <row r="47">
          <cell r="A47" t="str">
            <v>(1)  Represents total enterprise value less net adjustments of $0.0 million.  Assumes all cash is excess.</v>
          </cell>
        </row>
        <row r="48">
          <cell r="A48" t="str">
            <v>(2)  Represents equity value divided by 643.1 million shares outstanding.</v>
          </cell>
        </row>
        <row r="49">
          <cell r="A49" t="str">
            <v>(3)  There are no dilutive common stock equivalents outstanding.</v>
          </cell>
        </row>
        <row r="51">
          <cell r="A51" t="str">
            <v>pwinc</v>
          </cell>
          <cell r="AB51" t="str">
            <v>Mergers &amp; Acquisitions Department</v>
          </cell>
        </row>
        <row r="53">
          <cell r="A53" t="str">
            <v>BASE CASE</v>
          </cell>
          <cell r="G53" t="str">
            <v xml:space="preserve">   YAHOO! DISCOUNTED CASH FLOW ANALYSIS</v>
          </cell>
        </row>
        <row r="54">
          <cell r="AB54" t="str">
            <v>Printed On  19-Feb-01</v>
          </cell>
        </row>
        <row r="55">
          <cell r="A55" t="str">
            <v>PaineWebber Discounted Cash Flow Analysis</v>
          </cell>
          <cell r="L55" t="str">
            <v>DCF Valuation Summary - EBITDA Exit Multiple Methodology</v>
          </cell>
          <cell r="AB55" t="str">
            <v>At           11:22 PM</v>
          </cell>
        </row>
        <row r="56">
          <cell r="A56" t="str">
            <v>($ in millions, except per share data)</v>
          </cell>
        </row>
        <row r="57">
          <cell r="A57" t="str">
            <v>Assumes No Cost Savings</v>
          </cell>
        </row>
        <row r="58">
          <cell r="F58" t="str">
            <v>Total Enterprise Value</v>
          </cell>
          <cell r="R58" t="str">
            <v>Equity Value (1)</v>
          </cell>
        </row>
        <row r="59">
          <cell r="D59" t="str">
            <v>Discount</v>
          </cell>
          <cell r="F59" t="str">
            <v>EBITDA Exit Multiple</v>
          </cell>
          <cell r="P59" t="str">
            <v>Discount</v>
          </cell>
          <cell r="R59" t="str">
            <v>EBITDA Exit Multiple</v>
          </cell>
        </row>
        <row r="60">
          <cell r="D60" t="str">
            <v>Rate</v>
          </cell>
          <cell r="F60">
            <v>35</v>
          </cell>
          <cell r="H60">
            <v>40</v>
          </cell>
          <cell r="J60">
            <v>45</v>
          </cell>
          <cell r="L60">
            <v>50</v>
          </cell>
          <cell r="P60" t="str">
            <v>Rate</v>
          </cell>
          <cell r="R60">
            <v>35</v>
          </cell>
          <cell r="T60">
            <v>40</v>
          </cell>
          <cell r="V60">
            <v>45</v>
          </cell>
          <cell r="X60">
            <v>50</v>
          </cell>
        </row>
        <row r="62">
          <cell r="D62">
            <v>0.12</v>
          </cell>
          <cell r="F62">
            <v>40363.131333484635</v>
          </cell>
          <cell r="H62">
            <v>45675.747330781407</v>
          </cell>
          <cell r="J62">
            <v>50988.36332807818</v>
          </cell>
          <cell r="L62">
            <v>56300.979325374967</v>
          </cell>
          <cell r="P62">
            <v>0.12</v>
          </cell>
          <cell r="R62">
            <v>40363.131333484635</v>
          </cell>
          <cell r="T62">
            <v>45675.747330781407</v>
          </cell>
          <cell r="V62">
            <v>50988.36332807818</v>
          </cell>
          <cell r="X62">
            <v>56300.979325374967</v>
          </cell>
        </row>
        <row r="64">
          <cell r="D64">
            <v>0.13</v>
          </cell>
          <cell r="F64">
            <v>38650.590658656787</v>
          </cell>
          <cell r="H64">
            <v>43732.259052780923</v>
          </cell>
          <cell r="J64">
            <v>48813.927446905058</v>
          </cell>
          <cell r="L64">
            <v>53895.595841029208</v>
          </cell>
          <cell r="P64">
            <v>0.13</v>
          </cell>
          <cell r="R64">
            <v>38650.590658656787</v>
          </cell>
          <cell r="T64">
            <v>43732.259052780923</v>
          </cell>
          <cell r="V64">
            <v>48813.927446905058</v>
          </cell>
          <cell r="X64">
            <v>53895.595841029208</v>
          </cell>
        </row>
        <row r="66">
          <cell r="D66">
            <v>0.14000000000000001</v>
          </cell>
          <cell r="F66">
            <v>37025.78029445521</v>
          </cell>
          <cell r="H66">
            <v>41888.444525033978</v>
          </cell>
          <cell r="J66">
            <v>46751.108755612746</v>
          </cell>
          <cell r="L66">
            <v>51613.772986191529</v>
          </cell>
          <cell r="P66">
            <v>0.14000000000000001</v>
          </cell>
          <cell r="R66">
            <v>37025.78029445521</v>
          </cell>
          <cell r="T66">
            <v>41888.444525033978</v>
          </cell>
          <cell r="V66">
            <v>46751.108755612746</v>
          </cell>
          <cell r="X66">
            <v>51613.772986191529</v>
          </cell>
        </row>
        <row r="68">
          <cell r="D68">
            <v>0.15000000000000002</v>
          </cell>
          <cell r="F68">
            <v>35483.479364215476</v>
          </cell>
          <cell r="H68">
            <v>40138.368449583977</v>
          </cell>
          <cell r="J68">
            <v>44793.257534952485</v>
          </cell>
          <cell r="L68">
            <v>49448.146620321</v>
          </cell>
          <cell r="P68">
            <v>0.15000000000000002</v>
          </cell>
          <cell r="R68">
            <v>35483.479364215476</v>
          </cell>
          <cell r="T68">
            <v>40138.368449583977</v>
          </cell>
          <cell r="V68">
            <v>44793.257534952485</v>
          </cell>
          <cell r="X68">
            <v>49448.146620321</v>
          </cell>
        </row>
        <row r="71">
          <cell r="F71" t="str">
            <v>Equity Value Per Share (2)</v>
          </cell>
          <cell r="R71" t="str">
            <v>Fully Diluted Equity Value Per Share (3)</v>
          </cell>
        </row>
        <row r="72">
          <cell r="D72" t="str">
            <v>Discount</v>
          </cell>
          <cell r="F72" t="str">
            <v>EBITDA Exit Multiple</v>
          </cell>
          <cell r="P72" t="str">
            <v>Discount</v>
          </cell>
          <cell r="R72" t="str">
            <v>EBITDA Exit Multiple</v>
          </cell>
        </row>
        <row r="73">
          <cell r="D73" t="str">
            <v>Rate</v>
          </cell>
          <cell r="F73">
            <v>35</v>
          </cell>
          <cell r="H73">
            <v>40</v>
          </cell>
          <cell r="J73">
            <v>45</v>
          </cell>
          <cell r="L73">
            <v>50</v>
          </cell>
          <cell r="P73" t="str">
            <v>Rate</v>
          </cell>
          <cell r="R73">
            <v>35</v>
          </cell>
          <cell r="T73">
            <v>40</v>
          </cell>
          <cell r="V73">
            <v>45</v>
          </cell>
          <cell r="X73">
            <v>50</v>
          </cell>
        </row>
        <row r="75">
          <cell r="D75">
            <v>0.12</v>
          </cell>
          <cell r="F75">
            <v>62.76338257422583</v>
          </cell>
          <cell r="H75">
            <v>71.024331100577527</v>
          </cell>
          <cell r="J75">
            <v>79.28527962692921</v>
          </cell>
          <cell r="L75">
            <v>87.546228153280921</v>
          </cell>
          <cell r="P75">
            <v>0.12</v>
          </cell>
          <cell r="R75">
            <v>62.76338257422583</v>
          </cell>
          <cell r="T75">
            <v>71.024331100577527</v>
          </cell>
          <cell r="V75">
            <v>79.28527962692921</v>
          </cell>
          <cell r="X75">
            <v>87.546228153280921</v>
          </cell>
        </row>
        <row r="77">
          <cell r="D77">
            <v>0.13</v>
          </cell>
          <cell r="F77">
            <v>60.100436415264788</v>
          </cell>
          <cell r="H77">
            <v>68.002268780564336</v>
          </cell>
          <cell r="J77">
            <v>75.904101145863876</v>
          </cell>
          <cell r="L77">
            <v>83.805933511163431</v>
          </cell>
          <cell r="P77">
            <v>0.13</v>
          </cell>
          <cell r="R77">
            <v>60.100436415264788</v>
          </cell>
          <cell r="T77">
            <v>68.002268780564336</v>
          </cell>
          <cell r="V77">
            <v>75.904101145863876</v>
          </cell>
          <cell r="X77">
            <v>83.805933511163431</v>
          </cell>
        </row>
        <row r="79">
          <cell r="D79">
            <v>0.14000000000000001</v>
          </cell>
          <cell r="F79">
            <v>57.573908092761947</v>
          </cell>
          <cell r="H79">
            <v>65.135195964910551</v>
          </cell>
          <cell r="J79">
            <v>72.696483837059162</v>
          </cell>
          <cell r="L79">
            <v>80.257771709207788</v>
          </cell>
          <cell r="P79">
            <v>0.14000000000000001</v>
          </cell>
          <cell r="R79">
            <v>57.573908092761947</v>
          </cell>
          <cell r="T79">
            <v>65.135195964910551</v>
          </cell>
          <cell r="V79">
            <v>72.696483837059162</v>
          </cell>
          <cell r="X79">
            <v>80.257771709207788</v>
          </cell>
        </row>
        <row r="81">
          <cell r="D81">
            <v>0.15000000000000002</v>
          </cell>
          <cell r="F81">
            <v>55.175679309929208</v>
          </cell>
          <cell r="H81">
            <v>62.413883454492264</v>
          </cell>
          <cell r="J81">
            <v>69.652087599055335</v>
          </cell>
          <cell r="L81">
            <v>76.890291743618405</v>
          </cell>
          <cell r="P81">
            <v>0.15000000000000002</v>
          </cell>
          <cell r="R81">
            <v>55.175679309929208</v>
          </cell>
          <cell r="T81">
            <v>62.413883454492264</v>
          </cell>
          <cell r="V81">
            <v>69.652087599055335</v>
          </cell>
          <cell r="X81">
            <v>76.890291743618405</v>
          </cell>
        </row>
        <row r="85">
          <cell r="F85" t="str">
            <v>Percent of TEV Attributable to Terminal Value</v>
          </cell>
        </row>
        <row r="86">
          <cell r="D86" t="str">
            <v>Discount</v>
          </cell>
          <cell r="F86" t="str">
            <v>EBITDA Exit Multiple</v>
          </cell>
          <cell r="R86" t="str">
            <v>Implied Forward Multiple Analysis</v>
          </cell>
        </row>
        <row r="87">
          <cell r="D87" t="str">
            <v>Rate</v>
          </cell>
          <cell r="F87">
            <v>35</v>
          </cell>
          <cell r="H87">
            <v>40</v>
          </cell>
          <cell r="J87">
            <v>45</v>
          </cell>
          <cell r="L87">
            <v>50</v>
          </cell>
          <cell r="R87" t="str">
            <v>F.D. Equity</v>
          </cell>
          <cell r="T87" t="str">
            <v xml:space="preserve">2000E </v>
          </cell>
          <cell r="V87" t="str">
            <v xml:space="preserve">2000E </v>
          </cell>
          <cell r="X87" t="str">
            <v xml:space="preserve">2000E </v>
          </cell>
        </row>
        <row r="88">
          <cell r="P88" t="str">
            <v>Shaded</v>
          </cell>
          <cell r="R88" t="str">
            <v>Value</v>
          </cell>
          <cell r="T88" t="str">
            <v>Revenue</v>
          </cell>
          <cell r="V88" t="str">
            <v>EBITDA</v>
          </cell>
          <cell r="X88" t="str">
            <v>EBIT</v>
          </cell>
        </row>
        <row r="89">
          <cell r="D89">
            <v>0.12</v>
          </cell>
          <cell r="F89">
            <v>0.92134358144375628</v>
          </cell>
          <cell r="H89">
            <v>0.93049222972937207</v>
          </cell>
          <cell r="J89">
            <v>0.93773443301211246</v>
          </cell>
          <cell r="L89">
            <v>0.9436098733903141</v>
          </cell>
          <cell r="P89" t="str">
            <v>Range</v>
          </cell>
          <cell r="R89" t="str">
            <v>Per Share</v>
          </cell>
          <cell r="T89">
            <v>1015.3488</v>
          </cell>
          <cell r="V89">
            <v>378.01440719999999</v>
          </cell>
          <cell r="X89">
            <v>297.74664719999998</v>
          </cell>
        </row>
        <row r="91">
          <cell r="D91">
            <v>0.13</v>
          </cell>
          <cell r="F91">
            <v>0.92033984869780516</v>
          </cell>
          <cell r="H91">
            <v>0.92959632165189943</v>
          </cell>
          <cell r="J91">
            <v>0.93692554439228981</v>
          </cell>
          <cell r="L91">
            <v>0.94287266238099721</v>
          </cell>
          <cell r="P91" t="str">
            <v>High</v>
          </cell>
          <cell r="R91">
            <v>75.904101145863876</v>
          </cell>
          <cell r="T91">
            <v>48.076018257868682</v>
          </cell>
          <cell r="V91">
            <v>129.13245240697552</v>
          </cell>
          <cell r="X91">
            <v>163.94450754005018</v>
          </cell>
        </row>
        <row r="93">
          <cell r="D93">
            <v>0.14000000000000001</v>
          </cell>
          <cell r="F93">
            <v>0.91932295128831787</v>
          </cell>
          <cell r="H93">
            <v>0.9286884315167494</v>
          </cell>
          <cell r="J93">
            <v>0.93610567193135963</v>
          </cell>
          <cell r="L93">
            <v>0.94212531834859337</v>
          </cell>
          <cell r="P93" t="str">
            <v>Mean</v>
          </cell>
          <cell r="R93">
            <v>70.434512432099496</v>
          </cell>
          <cell r="T93">
            <v>44.611698900991641</v>
          </cell>
          <cell r="V93">
            <v>119.8272713481995</v>
          </cell>
          <cell r="X93">
            <v>152.13079768000551</v>
          </cell>
        </row>
        <row r="95">
          <cell r="D95">
            <v>0.15000000000000002</v>
          </cell>
          <cell r="F95">
            <v>0.91829279939329278</v>
          </cell>
          <cell r="H95">
            <v>0.92776846995468853</v>
          </cell>
          <cell r="J95">
            <v>0.93527472824735736</v>
          </cell>
          <cell r="L95">
            <v>0.941367756634089</v>
          </cell>
          <cell r="P95" t="str">
            <v>Low</v>
          </cell>
          <cell r="R95">
            <v>65.135195964910551</v>
          </cell>
          <cell r="T95">
            <v>41.255226307485643</v>
          </cell>
          <cell r="V95">
            <v>110.81176729560899</v>
          </cell>
          <cell r="X95">
            <v>140.68485713928797</v>
          </cell>
        </row>
        <row r="99">
          <cell r="A99" t="str">
            <v>(1)  Represents total enterprise value less net adjustments of $0.0 million.  Assumes all cash is excess.</v>
          </cell>
        </row>
        <row r="100">
          <cell r="A100" t="str">
            <v>(2)  Represents equity value divided by 643.1 million shares outstanding.</v>
          </cell>
        </row>
        <row r="101">
          <cell r="A101" t="str">
            <v>(3)  There are no dilutive common stock equivalents outstanding.</v>
          </cell>
        </row>
        <row r="103">
          <cell r="A103" t="str">
            <v>pwinc</v>
          </cell>
          <cell r="AB103" t="str">
            <v>Mergers &amp; Acquisitions Department</v>
          </cell>
        </row>
        <row r="105">
          <cell r="A105" t="str">
            <v>BASE CASE</v>
          </cell>
          <cell r="G105" t="str">
            <v xml:space="preserve">   YAHOO! DISCOUNTED CASH FLOW ANALYSIS</v>
          </cell>
        </row>
        <row r="106">
          <cell r="AB106" t="str">
            <v>Printed On  19-Feb-01</v>
          </cell>
        </row>
        <row r="107">
          <cell r="A107" t="str">
            <v>PaineWebber Discounted Cash Flow Analysis</v>
          </cell>
          <cell r="L107" t="str">
            <v>DCF Valuation Summary - EBIT Exit Multiple Methodology</v>
          </cell>
          <cell r="AB107" t="str">
            <v>At           11:22 PM</v>
          </cell>
        </row>
        <row r="108">
          <cell r="A108" t="str">
            <v>($ in millions, except per share data)</v>
          </cell>
        </row>
        <row r="109">
          <cell r="A109" t="str">
            <v>Assumes No Cost Savings</v>
          </cell>
        </row>
        <row r="110">
          <cell r="F110" t="str">
            <v>Total Enterprise Value</v>
          </cell>
          <cell r="R110" t="str">
            <v>Equity Value (1)</v>
          </cell>
        </row>
        <row r="111">
          <cell r="D111" t="str">
            <v>Discount</v>
          </cell>
          <cell r="F111" t="str">
            <v>EBIT Exit Multiple</v>
          </cell>
          <cell r="P111" t="str">
            <v>Discount</v>
          </cell>
          <cell r="R111" t="str">
            <v>EBIT Exit Multiple</v>
          </cell>
        </row>
        <row r="112">
          <cell r="D112" t="str">
            <v>Rate</v>
          </cell>
          <cell r="F112">
            <v>50</v>
          </cell>
          <cell r="H112">
            <v>55</v>
          </cell>
          <cell r="J112">
            <v>60</v>
          </cell>
          <cell r="L112">
            <v>65</v>
          </cell>
          <cell r="P112" t="str">
            <v>Rate</v>
          </cell>
          <cell r="R112">
            <v>50</v>
          </cell>
          <cell r="T112">
            <v>55</v>
          </cell>
          <cell r="V112">
            <v>60</v>
          </cell>
          <cell r="X112">
            <v>65</v>
          </cell>
        </row>
        <row r="114">
          <cell r="D114">
            <v>0.12</v>
          </cell>
          <cell r="F114">
            <v>42642.620053583101</v>
          </cell>
          <cell r="H114">
            <v>46589.400123700689</v>
          </cell>
          <cell r="J114">
            <v>50536.180193818283</v>
          </cell>
          <cell r="L114">
            <v>54482.960263935871</v>
          </cell>
          <cell r="P114">
            <v>0.12</v>
          </cell>
          <cell r="R114">
            <v>42642.620053583101</v>
          </cell>
          <cell r="T114">
            <v>46589.400123700689</v>
          </cell>
          <cell r="V114">
            <v>50536.180193818283</v>
          </cell>
          <cell r="X114">
            <v>54482.960263935871</v>
          </cell>
        </row>
        <row r="116">
          <cell r="D116">
            <v>0.13</v>
          </cell>
          <cell r="F116">
            <v>40830.986491817122</v>
          </cell>
          <cell r="H116">
            <v>44606.193951020061</v>
          </cell>
          <cell r="J116">
            <v>48381.401410222992</v>
          </cell>
          <cell r="L116">
            <v>52156.608869425923</v>
          </cell>
          <cell r="P116">
            <v>0.13</v>
          </cell>
          <cell r="R116">
            <v>40830.986491817122</v>
          </cell>
          <cell r="T116">
            <v>44606.193951020061</v>
          </cell>
          <cell r="V116">
            <v>48381.401410222992</v>
          </cell>
          <cell r="X116">
            <v>52156.608869425923</v>
          </cell>
        </row>
        <row r="118">
          <cell r="D118">
            <v>0.14000000000000001</v>
          </cell>
          <cell r="F118">
            <v>39112.207822601544</v>
          </cell>
          <cell r="H118">
            <v>42724.715536821321</v>
          </cell>
          <cell r="J118">
            <v>46337.22325104109</v>
          </cell>
          <cell r="L118">
            <v>49949.730965260867</v>
          </cell>
          <cell r="P118">
            <v>0.14000000000000001</v>
          </cell>
          <cell r="R118">
            <v>39112.207822601544</v>
          </cell>
          <cell r="T118">
            <v>42724.715536821321</v>
          </cell>
          <cell r="V118">
            <v>46337.22325104109</v>
          </cell>
          <cell r="X118">
            <v>49949.730965260867</v>
          </cell>
        </row>
        <row r="120">
          <cell r="D120">
            <v>0.15000000000000002</v>
          </cell>
          <cell r="F120">
            <v>37480.756631912984</v>
          </cell>
          <cell r="H120">
            <v>40938.906718440689</v>
          </cell>
          <cell r="J120">
            <v>44397.056804968393</v>
          </cell>
          <cell r="L120">
            <v>47855.206891496098</v>
          </cell>
          <cell r="P120">
            <v>0.15000000000000002</v>
          </cell>
          <cell r="R120">
            <v>37480.756631912984</v>
          </cell>
          <cell r="T120">
            <v>40938.906718440689</v>
          </cell>
          <cell r="V120">
            <v>44397.056804968393</v>
          </cell>
          <cell r="X120">
            <v>47855.206891496098</v>
          </cell>
        </row>
        <row r="123">
          <cell r="F123" t="str">
            <v>Equity Value Per Share (2)</v>
          </cell>
          <cell r="R123" t="str">
            <v>Fully Diluted Equity Value Per Share (3)</v>
          </cell>
        </row>
        <row r="124">
          <cell r="D124" t="str">
            <v>Discount</v>
          </cell>
          <cell r="F124" t="str">
            <v>EBIT Exit Multiple</v>
          </cell>
          <cell r="P124" t="str">
            <v>Discount</v>
          </cell>
          <cell r="R124" t="str">
            <v>EBIT Exit Multiple</v>
          </cell>
        </row>
        <row r="125">
          <cell r="D125" t="str">
            <v>Rate</v>
          </cell>
          <cell r="F125">
            <v>50</v>
          </cell>
          <cell r="H125">
            <v>55</v>
          </cell>
          <cell r="J125">
            <v>60</v>
          </cell>
          <cell r="L125">
            <v>65</v>
          </cell>
          <cell r="P125" t="str">
            <v>Rate</v>
          </cell>
          <cell r="R125">
            <v>50</v>
          </cell>
          <cell r="T125">
            <v>55</v>
          </cell>
          <cell r="V125">
            <v>60</v>
          </cell>
          <cell r="X125">
            <v>65</v>
          </cell>
        </row>
        <row r="127">
          <cell r="D127">
            <v>0.12</v>
          </cell>
          <cell r="F127">
            <v>66.307914871066856</v>
          </cell>
          <cell r="H127">
            <v>72.445032069197154</v>
          </cell>
          <cell r="J127">
            <v>78.582149267327452</v>
          </cell>
          <cell r="L127">
            <v>84.719266465457736</v>
          </cell>
          <cell r="P127">
            <v>0.12</v>
          </cell>
          <cell r="R127">
            <v>66.307914871066856</v>
          </cell>
          <cell r="T127">
            <v>72.445032069197154</v>
          </cell>
          <cell r="V127">
            <v>78.582149267327452</v>
          </cell>
          <cell r="X127">
            <v>84.719266465457736</v>
          </cell>
        </row>
        <row r="129">
          <cell r="D129">
            <v>0.13</v>
          </cell>
          <cell r="F129">
            <v>63.490882431685776</v>
          </cell>
          <cell r="H129">
            <v>69.361209689037565</v>
          </cell>
          <cell r="J129">
            <v>75.231536946389355</v>
          </cell>
          <cell r="L129">
            <v>81.10186420374113</v>
          </cell>
          <cell r="P129">
            <v>0.13</v>
          </cell>
          <cell r="R129">
            <v>63.490882431685776</v>
          </cell>
          <cell r="T129">
            <v>69.361209689037565</v>
          </cell>
          <cell r="V129">
            <v>75.231536946389355</v>
          </cell>
          <cell r="X129">
            <v>81.10186420374113</v>
          </cell>
        </row>
        <row r="131">
          <cell r="D131">
            <v>0.14000000000000001</v>
          </cell>
          <cell r="F131">
            <v>60.818236390299397</v>
          </cell>
          <cell r="H131">
            <v>66.435570730557174</v>
          </cell>
          <cell r="J131">
            <v>72.052905070814944</v>
          </cell>
          <cell r="L131">
            <v>77.670239411072714</v>
          </cell>
          <cell r="P131">
            <v>0.14000000000000001</v>
          </cell>
          <cell r="R131">
            <v>60.818236390299397</v>
          </cell>
          <cell r="T131">
            <v>66.435570730557174</v>
          </cell>
          <cell r="V131">
            <v>72.052905070814944</v>
          </cell>
          <cell r="X131">
            <v>77.670239411072714</v>
          </cell>
        </row>
        <row r="133">
          <cell r="D133">
            <v>0.15000000000000002</v>
          </cell>
          <cell r="F133">
            <v>58.281381794297907</v>
          </cell>
          <cell r="H133">
            <v>63.658694943928921</v>
          </cell>
          <cell r="J133">
            <v>69.036008093559929</v>
          </cell>
          <cell r="L133">
            <v>74.41332124319095</v>
          </cell>
          <cell r="P133">
            <v>0.15000000000000002</v>
          </cell>
          <cell r="R133">
            <v>58.281381794297907</v>
          </cell>
          <cell r="T133">
            <v>63.658694943928921</v>
          </cell>
          <cell r="V133">
            <v>69.036008093559929</v>
          </cell>
          <cell r="X133">
            <v>74.41332124319095</v>
          </cell>
        </row>
        <row r="137">
          <cell r="F137" t="str">
            <v>Percent of TEV Attributable to Terminal Value</v>
          </cell>
        </row>
        <row r="138">
          <cell r="D138" t="str">
            <v>Discount</v>
          </cell>
          <cell r="F138" t="str">
            <v>EBIT Exit Multiple</v>
          </cell>
          <cell r="R138" t="str">
            <v>Implied Forward Multiple Analysis</v>
          </cell>
        </row>
        <row r="139">
          <cell r="D139" t="str">
            <v>Rate</v>
          </cell>
          <cell r="F139">
            <v>50</v>
          </cell>
          <cell r="H139">
            <v>55</v>
          </cell>
          <cell r="J139">
            <v>60</v>
          </cell>
          <cell r="L139">
            <v>65</v>
          </cell>
          <cell r="R139" t="str">
            <v>F.D. Equity</v>
          </cell>
          <cell r="T139" t="str">
            <v xml:space="preserve">2000E </v>
          </cell>
          <cell r="V139" t="str">
            <v xml:space="preserve">2000E </v>
          </cell>
          <cell r="X139" t="str">
            <v xml:space="preserve">2000E </v>
          </cell>
        </row>
        <row r="140">
          <cell r="P140" t="str">
            <v>Shaded</v>
          </cell>
          <cell r="R140" t="str">
            <v>Value</v>
          </cell>
          <cell r="T140" t="str">
            <v>Revenue</v>
          </cell>
          <cell r="V140" t="str">
            <v>EBITDA</v>
          </cell>
          <cell r="X140" t="str">
            <v>EBIT</v>
          </cell>
        </row>
        <row r="141">
          <cell r="D141">
            <v>0.12</v>
          </cell>
          <cell r="F141">
            <v>0.92554821095847661</v>
          </cell>
          <cell r="H141">
            <v>0.93185532880917854</v>
          </cell>
          <cell r="J141">
            <v>0.93717729871488087</v>
          </cell>
          <cell r="L141">
            <v>0.94172821489458014</v>
          </cell>
          <cell r="P141" t="str">
            <v>Range</v>
          </cell>
          <cell r="R141" t="str">
            <v>Per Share</v>
          </cell>
          <cell r="T141">
            <v>1015.3488</v>
          </cell>
          <cell r="V141">
            <v>378.01440719999999</v>
          </cell>
          <cell r="X141">
            <v>297.74664719999998</v>
          </cell>
        </row>
        <row r="143">
          <cell r="D143">
            <v>0.13</v>
          </cell>
          <cell r="F143">
            <v>0.92459374204919498</v>
          </cell>
          <cell r="H143">
            <v>0.93097568684814036</v>
          </cell>
          <cell r="J143">
            <v>0.93636166357229123</v>
          </cell>
          <cell r="L143">
            <v>0.94096794315182852</v>
          </cell>
          <cell r="P143" t="str">
            <v>High</v>
          </cell>
          <cell r="R143">
            <v>75.231536946389355</v>
          </cell>
          <cell r="T143">
            <v>47.650030620239065</v>
          </cell>
          <cell r="V143">
            <v>127.98824724324685</v>
          </cell>
          <cell r="X143">
            <v>162.49184286439547</v>
          </cell>
        </row>
        <row r="145">
          <cell r="D145">
            <v>0.14000000000000001</v>
          </cell>
          <cell r="F145">
            <v>0.92362664122791738</v>
          </cell>
          <cell r="H145">
            <v>0.93008424648657018</v>
          </cell>
          <cell r="J145">
            <v>0.93553496582606099</v>
          </cell>
          <cell r="L145">
            <v>0.94019726187351638</v>
          </cell>
          <cell r="P145" t="str">
            <v>Mean</v>
          </cell>
          <cell r="R145">
            <v>70.770305609199767</v>
          </cell>
          <cell r="T145">
            <v>44.824383046768133</v>
          </cell>
          <cell r="V145">
            <v>120.39854214656071</v>
          </cell>
          <cell r="X145">
            <v>152.85607399872802</v>
          </cell>
        </row>
        <row r="147">
          <cell r="D147">
            <v>0.15000000000000002</v>
          </cell>
          <cell r="F147">
            <v>0.92264681860324727</v>
          </cell>
          <cell r="H147">
            <v>0.92918091861671637</v>
          </cell>
          <cell r="J147">
            <v>0.93469711788842147</v>
          </cell>
          <cell r="L147">
            <v>0.93941608541763288</v>
          </cell>
          <cell r="P147" t="str">
            <v>Low</v>
          </cell>
          <cell r="R147">
            <v>66.435570730557174</v>
          </cell>
          <cell r="T147">
            <v>42.078855598018457</v>
          </cell>
          <cell r="V147">
            <v>113.02404015044991</v>
          </cell>
          <cell r="X147">
            <v>143.49352356643874</v>
          </cell>
        </row>
        <row r="151">
          <cell r="A151" t="str">
            <v>(1)  Represents total enterprise value less net adjustments of $0.0 million.  Assumes all cash is excess.</v>
          </cell>
        </row>
        <row r="152">
          <cell r="A152" t="str">
            <v>(2)  Represents equity value divided by 643.1 million shares outstanding.</v>
          </cell>
        </row>
        <row r="153">
          <cell r="A153" t="str">
            <v>(3)  There are no dilutive common stock equivalents outstanding.</v>
          </cell>
        </row>
        <row r="155">
          <cell r="A155" t="str">
            <v>pwinc</v>
          </cell>
          <cell r="AB155" t="str">
            <v>Mergers &amp; Acquisitions Department</v>
          </cell>
        </row>
        <row r="157">
          <cell r="A157" t="str">
            <v>BASE CASE</v>
          </cell>
          <cell r="G157" t="str">
            <v xml:space="preserve">   YAHOO! DISCOUNTED CASH FLOW ANALYSIS</v>
          </cell>
        </row>
        <row r="158">
          <cell r="AB158" t="str">
            <v>Printed On  19-Feb-01</v>
          </cell>
        </row>
        <row r="159">
          <cell r="A159" t="str">
            <v>PaineWebber Discounted Cash Flow Analysis</v>
          </cell>
          <cell r="L159" t="str">
            <v xml:space="preserve">    DCF Valuation Summary - Perpetual Growth Methodology</v>
          </cell>
          <cell r="AB159" t="str">
            <v>At           11:22 PM</v>
          </cell>
        </row>
        <row r="160">
          <cell r="A160" t="str">
            <v>($ in millions, except per share data)</v>
          </cell>
        </row>
        <row r="161">
          <cell r="A161" t="str">
            <v>Assumes No Cost Savings</v>
          </cell>
        </row>
        <row r="163">
          <cell r="F163" t="str">
            <v>Total Enterprise Value</v>
          </cell>
          <cell r="R163" t="str">
            <v>Equity Value (1)</v>
          </cell>
        </row>
        <row r="164">
          <cell r="D164" t="str">
            <v>Discount</v>
          </cell>
          <cell r="F164" t="str">
            <v>Perpetual Growth Rate</v>
          </cell>
          <cell r="P164" t="str">
            <v>Discount</v>
          </cell>
          <cell r="R164" t="str">
            <v>Perpetual Growth Rate</v>
          </cell>
        </row>
        <row r="165">
          <cell r="D165" t="str">
            <v>Rate</v>
          </cell>
          <cell r="F165">
            <v>0.13</v>
          </cell>
          <cell r="H165">
            <v>0.14000000000000001</v>
          </cell>
          <cell r="J165">
            <v>0.15000000000000002</v>
          </cell>
          <cell r="L165">
            <v>0.16000000000000003</v>
          </cell>
          <cell r="P165" t="str">
            <v>Rate</v>
          </cell>
          <cell r="R165">
            <v>0.13</v>
          </cell>
          <cell r="T165">
            <v>0.14000000000000001</v>
          </cell>
          <cell r="V165">
            <v>0.15000000000000002</v>
          </cell>
          <cell r="X165">
            <v>0.16000000000000003</v>
          </cell>
        </row>
        <row r="167">
          <cell r="D167">
            <v>0.12</v>
          </cell>
          <cell r="F167">
            <v>-102268.15461449091</v>
          </cell>
          <cell r="H167">
            <v>-50013.229462753799</v>
          </cell>
          <cell r="J167">
            <v>-32594.921078841417</v>
          </cell>
          <cell r="L167">
            <v>-23885.766886885238</v>
          </cell>
          <cell r="P167">
            <v>0.12</v>
          </cell>
          <cell r="R167">
            <v>-102268.15461449091</v>
          </cell>
          <cell r="T167">
            <v>-50013.229462753799</v>
          </cell>
          <cell r="V167">
            <v>-32594.921078841417</v>
          </cell>
          <cell r="X167">
            <v>-23885.766886885238</v>
          </cell>
        </row>
        <row r="169">
          <cell r="D169">
            <v>0.13</v>
          </cell>
          <cell r="F169" t="e">
            <v>#DIV/0!</v>
          </cell>
          <cell r="H169">
            <v>-98672.852860422456</v>
          </cell>
          <cell r="J169">
            <v>-48243.250150318236</v>
          </cell>
          <cell r="L169">
            <v>-31433.382580283513</v>
          </cell>
          <cell r="P169">
            <v>0.13</v>
          </cell>
          <cell r="R169" t="e">
            <v>#DIV/0!</v>
          </cell>
          <cell r="T169">
            <v>-98672.852860422456</v>
          </cell>
          <cell r="V169">
            <v>-48243.250150318236</v>
          </cell>
          <cell r="X169">
            <v>-31433.382580283513</v>
          </cell>
        </row>
        <row r="171">
          <cell r="D171">
            <v>0.14000000000000001</v>
          </cell>
          <cell r="F171">
            <v>99499.61683328572</v>
          </cell>
          <cell r="H171" t="e">
            <v>#DIV/0!</v>
          </cell>
          <cell r="J171">
            <v>-95233.541068104358</v>
          </cell>
          <cell r="L171">
            <v>-46550.251592756838</v>
          </cell>
          <cell r="P171">
            <v>0.14000000000000001</v>
          </cell>
          <cell r="R171">
            <v>99499.61683328572</v>
          </cell>
          <cell r="T171" t="e">
            <v>#DIV/0!</v>
          </cell>
          <cell r="V171">
            <v>-95233.541068104358</v>
          </cell>
          <cell r="X171">
            <v>-46550.251592756838</v>
          </cell>
        </row>
        <row r="173">
          <cell r="D173">
            <v>0.15000000000000002</v>
          </cell>
          <cell r="F173">
            <v>49093.574055126643</v>
          </cell>
          <cell r="H173">
            <v>96105.490897396012</v>
          </cell>
          <cell r="J173" t="e">
            <v>#DIV/0!</v>
          </cell>
          <cell r="L173">
            <v>-91942.176471681378</v>
          </cell>
          <cell r="P173">
            <v>0.15000000000000002</v>
          </cell>
          <cell r="R173">
            <v>49093.574055126643</v>
          </cell>
          <cell r="T173">
            <v>96105.490897396012</v>
          </cell>
          <cell r="V173" t="e">
            <v>#DIV/0!</v>
          </cell>
          <cell r="X173">
            <v>-91942.176471681378</v>
          </cell>
        </row>
        <row r="176">
          <cell r="F176" t="str">
            <v>Equity Value Per Share (2)</v>
          </cell>
          <cell r="R176" t="str">
            <v>Fully Diluted Equity Value Per Share (3)</v>
          </cell>
        </row>
        <row r="177">
          <cell r="D177" t="str">
            <v>Discount</v>
          </cell>
          <cell r="F177" t="str">
            <v>Perpetual Growth Rate</v>
          </cell>
          <cell r="P177" t="str">
            <v>Discount</v>
          </cell>
          <cell r="R177" t="str">
            <v>Perpetual Growth Rate</v>
          </cell>
        </row>
        <row r="178">
          <cell r="D178" t="str">
            <v>Rate</v>
          </cell>
          <cell r="F178">
            <v>0.13</v>
          </cell>
          <cell r="H178">
            <v>0.14000000000000001</v>
          </cell>
          <cell r="J178">
            <v>0.15000000000000002</v>
          </cell>
          <cell r="L178">
            <v>0.16000000000000003</v>
          </cell>
          <cell r="P178" t="str">
            <v>Rate</v>
          </cell>
          <cell r="R178">
            <v>0.13</v>
          </cell>
          <cell r="T178">
            <v>0.14000000000000001</v>
          </cell>
          <cell r="V178">
            <v>0.15000000000000002</v>
          </cell>
          <cell r="X178">
            <v>0.16000000000000003</v>
          </cell>
        </row>
        <row r="180">
          <cell r="D180">
            <v>0.12</v>
          </cell>
          <cell r="F180">
            <v>-159.02372043926434</v>
          </cell>
          <cell r="H180">
            <v>-77.768977550542374</v>
          </cell>
          <cell r="J180">
            <v>-50.684063254301691</v>
          </cell>
          <cell r="L180">
            <v>-37.141606106181364</v>
          </cell>
          <cell r="P180">
            <v>0.12</v>
          </cell>
          <cell r="R180">
            <v>-159.02372043926434</v>
          </cell>
          <cell r="T180">
            <v>-77.768977550542374</v>
          </cell>
          <cell r="V180">
            <v>-50.684063254301691</v>
          </cell>
          <cell r="X180">
            <v>-37.141606106181364</v>
          </cell>
        </row>
        <row r="182">
          <cell r="D182">
            <v>0.13</v>
          </cell>
          <cell r="F182" t="e">
            <v>#DIV/0!</v>
          </cell>
          <cell r="H182">
            <v>-153.43314081857014</v>
          </cell>
          <cell r="J182">
            <v>-75.016716141063966</v>
          </cell>
          <cell r="L182">
            <v>-48.877907915228597</v>
          </cell>
          <cell r="P182">
            <v>0.13</v>
          </cell>
          <cell r="R182" t="e">
            <v>#DIV/0!</v>
          </cell>
          <cell r="T182">
            <v>-153.43314081857014</v>
          </cell>
          <cell r="V182">
            <v>-75.016716141063966</v>
          </cell>
          <cell r="X182">
            <v>-48.877907915228597</v>
          </cell>
        </row>
        <row r="184">
          <cell r="D184">
            <v>0.14000000000000001</v>
          </cell>
          <cell r="F184">
            <v>154.71873244174424</v>
          </cell>
          <cell r="H184" t="e">
            <v>#DIV/0!</v>
          </cell>
          <cell r="J184">
            <v>-148.08512061592964</v>
          </cell>
          <cell r="L184">
            <v>-72.384157351511178</v>
          </cell>
          <cell r="P184">
            <v>0.14000000000000001</v>
          </cell>
          <cell r="R184">
            <v>154.71873244174424</v>
          </cell>
          <cell r="T184" t="e">
            <v>#DIV/0!</v>
          </cell>
          <cell r="V184">
            <v>-148.08512061592964</v>
          </cell>
          <cell r="X184">
            <v>-72.384157351511178</v>
          </cell>
        </row>
        <row r="186">
          <cell r="D186">
            <v>0.15000000000000002</v>
          </cell>
          <cell r="F186">
            <v>76.338942707396427</v>
          </cell>
          <cell r="H186">
            <v>149.44097480546728</v>
          </cell>
          <cell r="J186" t="e">
            <v>#DIV/0!</v>
          </cell>
          <cell r="L186">
            <v>-142.96715358681601</v>
          </cell>
          <cell r="P186">
            <v>0.15000000000000002</v>
          </cell>
          <cell r="R186">
            <v>76.338942707396427</v>
          </cell>
          <cell r="T186">
            <v>149.44097480546728</v>
          </cell>
          <cell r="V186" t="e">
            <v>#DIV/0!</v>
          </cell>
          <cell r="X186">
            <v>-142.96715358681601</v>
          </cell>
        </row>
        <row r="190">
          <cell r="F190" t="str">
            <v>Percent of TEV Attributable to Terminal Value</v>
          </cell>
        </row>
        <row r="191">
          <cell r="D191" t="str">
            <v>Discount</v>
          </cell>
          <cell r="F191" t="str">
            <v>Perpetual Growth Rate</v>
          </cell>
          <cell r="R191" t="str">
            <v>Implied Forward Multiple Analysis</v>
          </cell>
        </row>
        <row r="192">
          <cell r="D192" t="str">
            <v>Rate</v>
          </cell>
          <cell r="F192">
            <v>0.13</v>
          </cell>
          <cell r="H192">
            <v>0.14000000000000001</v>
          </cell>
          <cell r="J192">
            <v>0.15000000000000002</v>
          </cell>
          <cell r="L192">
            <v>0.16000000000000003</v>
          </cell>
          <cell r="R192" t="str">
            <v>F.D. Equity</v>
          </cell>
          <cell r="T192" t="str">
            <v xml:space="preserve">2000E </v>
          </cell>
          <cell r="V192" t="str">
            <v xml:space="preserve">2000E </v>
          </cell>
          <cell r="X192" t="str">
            <v xml:space="preserve">2000E </v>
          </cell>
        </row>
        <row r="193">
          <cell r="P193" t="str">
            <v>Shaded</v>
          </cell>
          <cell r="R193" t="str">
            <v>Value</v>
          </cell>
          <cell r="T193" t="str">
            <v>Revenue</v>
          </cell>
          <cell r="V193" t="str">
            <v>EBITDA</v>
          </cell>
          <cell r="X193" t="str">
            <v>EBIT</v>
          </cell>
        </row>
        <row r="194">
          <cell r="D194">
            <v>0.12</v>
          </cell>
          <cell r="F194">
            <v>1.0310440661061595</v>
          </cell>
          <cell r="H194">
            <v>1.0634795910304409</v>
          </cell>
          <cell r="J194">
            <v>1.0974022714989207</v>
          </cell>
          <cell r="L194">
            <v>1.1329167854413909</v>
          </cell>
          <cell r="P194" t="str">
            <v>Range</v>
          </cell>
          <cell r="R194" t="str">
            <v>Per Share</v>
          </cell>
          <cell r="T194">
            <v>1015.3488</v>
          </cell>
          <cell r="V194">
            <v>378.01440719999999</v>
          </cell>
          <cell r="X194">
            <v>297.74664719999998</v>
          </cell>
        </row>
        <row r="196">
          <cell r="D196">
            <v>0.13</v>
          </cell>
          <cell r="F196" t="e">
            <v>#DIV/0!</v>
          </cell>
          <cell r="H196">
            <v>1.0312032317961159</v>
          </cell>
          <cell r="J196">
            <v>1.0638205736594115</v>
          </cell>
          <cell r="L196">
            <v>1.0979503841791127</v>
          </cell>
          <cell r="P196" t="str">
            <v>High</v>
          </cell>
          <cell r="R196" t="e">
            <v>#DIV/0!</v>
          </cell>
          <cell r="T196" t="e">
            <v>#DIV/0!</v>
          </cell>
          <cell r="V196" t="e">
            <v>#DIV/0!</v>
          </cell>
          <cell r="X196" t="e">
            <v>#DIV/0!</v>
          </cell>
        </row>
        <row r="198">
          <cell r="D198">
            <v>0.14000000000000001</v>
          </cell>
          <cell r="F198">
            <v>0.96997847051603403</v>
          </cell>
          <cell r="H198" t="e">
            <v>#DIV/0!</v>
          </cell>
          <cell r="J198">
            <v>1.031366372046038</v>
          </cell>
          <cell r="L198">
            <v>1.0641700222490011</v>
          </cell>
          <cell r="P198" t="str">
            <v>Mean</v>
          </cell>
          <cell r="R198" t="e">
            <v>#DIV/0!</v>
          </cell>
          <cell r="T198" t="e">
            <v>#DIV/0!</v>
          </cell>
          <cell r="V198" t="e">
            <v>#DIV/0!</v>
          </cell>
          <cell r="X198" t="e">
            <v>#DIV/0!</v>
          </cell>
        </row>
        <row r="200">
          <cell r="D200">
            <v>0.15000000000000002</v>
          </cell>
          <cell r="F200">
            <v>0.94094429215154785</v>
          </cell>
          <cell r="H200">
            <v>0.96983256898681047</v>
          </cell>
          <cell r="J200" t="e">
            <v>#DIV/0!</v>
          </cell>
          <cell r="L200">
            <v>1.0315334689464186</v>
          </cell>
          <cell r="P200" t="str">
            <v>Low</v>
          </cell>
          <cell r="R200" t="e">
            <v>#DIV/0!</v>
          </cell>
          <cell r="T200" t="e">
            <v>#DIV/0!</v>
          </cell>
          <cell r="V200" t="e">
            <v>#DIV/0!</v>
          </cell>
          <cell r="X200" t="e">
            <v>#DIV/0!</v>
          </cell>
        </row>
        <row r="203">
          <cell r="A203" t="str">
            <v>(1)  Represents total enterprise value less net adjustments of $0.0 million.  Assumes all cash is excess.</v>
          </cell>
        </row>
        <row r="204">
          <cell r="A204" t="str">
            <v>(2)  Represents equity value divided by 643.1 million shares outstanding.</v>
          </cell>
        </row>
        <row r="205">
          <cell r="A205" t="str">
            <v>(3)  There are no dilutive common stock equivalents outstanding.</v>
          </cell>
        </row>
        <row r="207">
          <cell r="A207" t="str">
            <v>pwinc</v>
          </cell>
          <cell r="AB207" t="str">
            <v>Mergers &amp; Acquisitions Department</v>
          </cell>
        </row>
      </sheetData>
      <sheetData sheetId="3"/>
      <sheetData sheetId="4">
        <row r="1">
          <cell r="A1" t="str">
            <v>BASE CASE</v>
          </cell>
          <cell r="E1" t="str">
            <v>YAHOO! DISCOUNTED CASH FLOW ANALYSIS</v>
          </cell>
        </row>
        <row r="2">
          <cell r="W2" t="str">
            <v>Printed On  19-Feb-01</v>
          </cell>
        </row>
        <row r="3">
          <cell r="A3" t="str">
            <v>PaineWebber Discounted Cash Flow Analysis</v>
          </cell>
          <cell r="J3" t="str">
            <v>WACC Calculation: Comparable Company Analysis</v>
          </cell>
          <cell r="W3" t="str">
            <v>At           11:22 PM</v>
          </cell>
        </row>
        <row r="4">
          <cell r="A4" t="str">
            <v>($ in millions)</v>
          </cell>
        </row>
        <row r="8">
          <cell r="A8" t="str">
            <v>Inputs</v>
          </cell>
          <cell r="Q8" t="str">
            <v>Assumptions</v>
          </cell>
        </row>
        <row r="10">
          <cell r="G10" t="str">
            <v>Market</v>
          </cell>
          <cell r="I10" t="str">
            <v>Pre-Tax</v>
          </cell>
          <cell r="K10" t="str">
            <v>Market</v>
          </cell>
          <cell r="O10" t="str">
            <v>Market</v>
          </cell>
          <cell r="Q10" t="str">
            <v>Risk Free Rate</v>
          </cell>
          <cell r="U10">
            <v>5.5E-2</v>
          </cell>
        </row>
        <row r="11">
          <cell r="C11" t="str">
            <v>Reported Betas</v>
          </cell>
          <cell r="G11" t="str">
            <v>Value of</v>
          </cell>
          <cell r="I11" t="str">
            <v>Cost of</v>
          </cell>
          <cell r="K11" t="str">
            <v>Value of</v>
          </cell>
          <cell r="M11" t="str">
            <v>Cost of</v>
          </cell>
          <cell r="O11" t="str">
            <v>Value of</v>
          </cell>
        </row>
        <row r="12">
          <cell r="A12" t="str">
            <v>Company</v>
          </cell>
          <cell r="C12" t="str">
            <v>Bloomberg</v>
          </cell>
          <cell r="E12" t="str">
            <v>S&amp;P</v>
          </cell>
          <cell r="G12" t="str">
            <v>Debt</v>
          </cell>
          <cell r="I12" t="str">
            <v>Debt</v>
          </cell>
          <cell r="K12" t="str">
            <v>Preferred</v>
          </cell>
          <cell r="M12" t="str">
            <v>Preferred</v>
          </cell>
          <cell r="O12" t="str">
            <v>Equity</v>
          </cell>
          <cell r="Q12" t="str">
            <v>[RM - RF]</v>
          </cell>
          <cell r="U12">
            <v>7.5999999999999998E-2</v>
          </cell>
        </row>
        <row r="13">
          <cell r="A13" t="str">
            <v>Yahoo! Discounted Cash Flow Analysis</v>
          </cell>
          <cell r="C13">
            <v>0</v>
          </cell>
          <cell r="E13">
            <v>0</v>
          </cell>
          <cell r="G13">
            <v>0</v>
          </cell>
          <cell r="I13">
            <v>0</v>
          </cell>
          <cell r="K13">
            <v>0</v>
          </cell>
          <cell r="M13">
            <v>0</v>
          </cell>
          <cell r="O13">
            <v>0</v>
          </cell>
        </row>
        <row r="14">
          <cell r="Q14" t="str">
            <v>Tax Rate</v>
          </cell>
          <cell r="U14">
            <v>0</v>
          </cell>
        </row>
        <row r="15">
          <cell r="A15" t="str">
            <v>Company A</v>
          </cell>
          <cell r="C15">
            <v>0</v>
          </cell>
          <cell r="E15">
            <v>0</v>
          </cell>
          <cell r="G15">
            <v>0</v>
          </cell>
          <cell r="I15">
            <v>0</v>
          </cell>
          <cell r="K15">
            <v>0</v>
          </cell>
          <cell r="M15">
            <v>0</v>
          </cell>
          <cell r="O15">
            <v>0</v>
          </cell>
        </row>
        <row r="16">
          <cell r="Q16" t="str">
            <v>Equity Size Premia</v>
          </cell>
        </row>
        <row r="17">
          <cell r="A17" t="str">
            <v>Company B</v>
          </cell>
          <cell r="C17">
            <v>0</v>
          </cell>
          <cell r="E17">
            <v>0</v>
          </cell>
          <cell r="G17">
            <v>0</v>
          </cell>
          <cell r="I17">
            <v>0</v>
          </cell>
          <cell r="K17">
            <v>0</v>
          </cell>
          <cell r="M17">
            <v>0</v>
          </cell>
          <cell r="O17">
            <v>0</v>
          </cell>
        </row>
        <row r="18">
          <cell r="Q18" t="str">
            <v>Mid-capitalization premium</v>
          </cell>
          <cell r="U18">
            <v>9.1000000000000004E-3</v>
          </cell>
        </row>
        <row r="19">
          <cell r="A19" t="str">
            <v>Company C</v>
          </cell>
          <cell r="C19">
            <v>0</v>
          </cell>
          <cell r="E19">
            <v>0</v>
          </cell>
          <cell r="G19">
            <v>0</v>
          </cell>
          <cell r="I19">
            <v>0</v>
          </cell>
          <cell r="K19">
            <v>0</v>
          </cell>
          <cell r="M19">
            <v>0</v>
          </cell>
          <cell r="O19">
            <v>0</v>
          </cell>
          <cell r="Q19">
            <v>617</v>
          </cell>
          <cell r="R19" t="str">
            <v>to</v>
          </cell>
          <cell r="S19">
            <v>2570</v>
          </cell>
        </row>
        <row r="20">
          <cell r="Q20" t="str">
            <v>Low-capitalization premium</v>
          </cell>
          <cell r="U20">
            <v>1.72E-2</v>
          </cell>
        </row>
        <row r="21">
          <cell r="A21" t="str">
            <v>Company D</v>
          </cell>
          <cell r="C21">
            <v>0</v>
          </cell>
          <cell r="E21">
            <v>0</v>
          </cell>
          <cell r="G21">
            <v>0</v>
          </cell>
          <cell r="I21">
            <v>0</v>
          </cell>
          <cell r="K21">
            <v>0</v>
          </cell>
          <cell r="M21">
            <v>0</v>
          </cell>
          <cell r="O21">
            <v>0</v>
          </cell>
          <cell r="Q21">
            <v>149</v>
          </cell>
          <cell r="R21" t="str">
            <v>to</v>
          </cell>
          <cell r="S21">
            <v>617</v>
          </cell>
        </row>
        <row r="22">
          <cell r="Q22" t="str">
            <v>Micro-capitalization premium</v>
          </cell>
          <cell r="U22">
            <v>3.6199999999999996E-2</v>
          </cell>
        </row>
        <row r="23">
          <cell r="A23" t="str">
            <v>Company E</v>
          </cell>
          <cell r="C23">
            <v>0</v>
          </cell>
          <cell r="E23">
            <v>0</v>
          </cell>
          <cell r="G23">
            <v>0</v>
          </cell>
          <cell r="I23">
            <v>0</v>
          </cell>
          <cell r="K23">
            <v>0</v>
          </cell>
          <cell r="M23">
            <v>0</v>
          </cell>
          <cell r="O23">
            <v>0</v>
          </cell>
          <cell r="Q23">
            <v>0</v>
          </cell>
          <cell r="R23" t="str">
            <v>to</v>
          </cell>
          <cell r="S23">
            <v>149</v>
          </cell>
        </row>
        <row r="27">
          <cell r="A27" t="str">
            <v>Calculations</v>
          </cell>
        </row>
        <row r="29">
          <cell r="C29" t="str">
            <v>Levered</v>
          </cell>
          <cell r="E29" t="str">
            <v>Unlevered</v>
          </cell>
          <cell r="G29" t="str">
            <v>Average</v>
          </cell>
          <cell r="M29" t="str">
            <v>Unlevered</v>
          </cell>
        </row>
        <row r="30">
          <cell r="C30" t="str">
            <v>Value of</v>
          </cell>
          <cell r="E30" t="str">
            <v xml:space="preserve">Value of </v>
          </cell>
          <cell r="G30" t="str">
            <v>Levered</v>
          </cell>
          <cell r="I30" t="str">
            <v>Unlevered</v>
          </cell>
          <cell r="K30" t="str">
            <v>Cost of</v>
          </cell>
          <cell r="M30" t="str">
            <v>Cost of</v>
          </cell>
        </row>
        <row r="31">
          <cell r="C31" t="str">
            <v>Company</v>
          </cell>
          <cell r="E31" t="str">
            <v>Company</v>
          </cell>
          <cell r="G31" t="str">
            <v>Beta</v>
          </cell>
          <cell r="I31" t="str">
            <v>Beta</v>
          </cell>
          <cell r="K31" t="str">
            <v>Equity</v>
          </cell>
          <cell r="M31" t="str">
            <v>Equity</v>
          </cell>
          <cell r="O31" t="str">
            <v>WACC</v>
          </cell>
        </row>
        <row r="32">
          <cell r="A32" t="str">
            <v>Yahoo! Discounted Cash Flow Analysis</v>
          </cell>
          <cell r="C32">
            <v>0</v>
          </cell>
          <cell r="E32">
            <v>0</v>
          </cell>
          <cell r="G32">
            <v>0</v>
          </cell>
          <cell r="I32" t="e">
            <v>#DIV/0!</v>
          </cell>
          <cell r="K32">
            <v>9.1200000000000003E-2</v>
          </cell>
          <cell r="M32" t="e">
            <v>#DIV/0!</v>
          </cell>
          <cell r="O32" t="e">
            <v>#DIV/0!</v>
          </cell>
        </row>
        <row r="34">
          <cell r="A34" t="str">
            <v xml:space="preserve"> </v>
          </cell>
          <cell r="C34" t="str">
            <v xml:space="preserve"> </v>
          </cell>
          <cell r="E34" t="str">
            <v xml:space="preserve"> </v>
          </cell>
          <cell r="G34" t="str">
            <v xml:space="preserve"> </v>
          </cell>
          <cell r="I34" t="str">
            <v xml:space="preserve"> </v>
          </cell>
          <cell r="K34" t="str">
            <v xml:space="preserve"> </v>
          </cell>
          <cell r="M34" t="str">
            <v xml:space="preserve"> </v>
          </cell>
          <cell r="O34" t="str">
            <v xml:space="preserve"> </v>
          </cell>
        </row>
        <row r="36">
          <cell r="A36" t="str">
            <v xml:space="preserve"> </v>
          </cell>
          <cell r="C36" t="str">
            <v xml:space="preserve"> </v>
          </cell>
          <cell r="E36" t="str">
            <v xml:space="preserve"> </v>
          </cell>
          <cell r="G36" t="str">
            <v xml:space="preserve"> </v>
          </cell>
          <cell r="I36" t="str">
            <v xml:space="preserve"> </v>
          </cell>
          <cell r="K36" t="str">
            <v xml:space="preserve"> </v>
          </cell>
          <cell r="M36" t="str">
            <v xml:space="preserve"> </v>
          </cell>
          <cell r="O36" t="str">
            <v xml:space="preserve"> </v>
          </cell>
        </row>
        <row r="38">
          <cell r="A38" t="str">
            <v xml:space="preserve"> </v>
          </cell>
          <cell r="C38" t="str">
            <v xml:space="preserve"> </v>
          </cell>
          <cell r="E38" t="str">
            <v xml:space="preserve"> </v>
          </cell>
          <cell r="G38" t="str">
            <v xml:space="preserve"> </v>
          </cell>
          <cell r="I38" t="str">
            <v xml:space="preserve"> </v>
          </cell>
          <cell r="K38" t="str">
            <v xml:space="preserve"> </v>
          </cell>
          <cell r="M38" t="str">
            <v xml:space="preserve"> </v>
          </cell>
          <cell r="O38" t="str">
            <v xml:space="preserve"> </v>
          </cell>
        </row>
        <row r="40">
          <cell r="A40" t="str">
            <v xml:space="preserve"> </v>
          </cell>
          <cell r="C40" t="str">
            <v xml:space="preserve"> </v>
          </cell>
          <cell r="E40" t="str">
            <v xml:space="preserve"> </v>
          </cell>
          <cell r="G40" t="str">
            <v xml:space="preserve"> </v>
          </cell>
          <cell r="I40" t="str">
            <v xml:space="preserve"> </v>
          </cell>
          <cell r="K40" t="str">
            <v xml:space="preserve"> </v>
          </cell>
          <cell r="M40" t="str">
            <v xml:space="preserve"> </v>
          </cell>
          <cell r="O40" t="str">
            <v xml:space="preserve"> </v>
          </cell>
        </row>
        <row r="42">
          <cell r="A42" t="str">
            <v xml:space="preserve"> </v>
          </cell>
          <cell r="C42" t="str">
            <v xml:space="preserve"> </v>
          </cell>
          <cell r="E42" t="str">
            <v xml:space="preserve"> </v>
          </cell>
          <cell r="G42" t="str">
            <v xml:space="preserve"> </v>
          </cell>
          <cell r="I42" t="str">
            <v xml:space="preserve"> </v>
          </cell>
          <cell r="K42" t="str">
            <v xml:space="preserve"> </v>
          </cell>
          <cell r="M42" t="str">
            <v xml:space="preserve"> </v>
          </cell>
          <cell r="O42" t="str">
            <v xml:space="preserve"> </v>
          </cell>
        </row>
        <row r="44">
          <cell r="A44" t="str">
            <v>Average:</v>
          </cell>
          <cell r="C44">
            <v>0</v>
          </cell>
          <cell r="E44">
            <v>0</v>
          </cell>
          <cell r="G44">
            <v>0</v>
          </cell>
          <cell r="I44" t="e">
            <v>#DIV/0!</v>
          </cell>
          <cell r="K44">
            <v>9.1200000000000003E-2</v>
          </cell>
          <cell r="M44" t="e">
            <v>#DIV/0!</v>
          </cell>
          <cell r="O44" t="e">
            <v>#DIV/0!</v>
          </cell>
        </row>
        <row r="50">
          <cell r="A50" t="str">
            <v>pwinc</v>
          </cell>
          <cell r="W50" t="str">
            <v>Mergers &amp; Acquisitions Department</v>
          </cell>
        </row>
        <row r="52">
          <cell r="A52" t="str">
            <v>BASE CASE</v>
          </cell>
          <cell r="E52" t="str">
            <v>YAHOO! DISCOUNTED CASH FLOW ANALYSIS</v>
          </cell>
        </row>
        <row r="53">
          <cell r="W53" t="str">
            <v>Printed On  19-Feb-01</v>
          </cell>
        </row>
        <row r="54">
          <cell r="A54" t="str">
            <v>PaineWebber Discounted Cash Flow Analysis</v>
          </cell>
          <cell r="J54" t="str">
            <v>WACC Calculation: Comparable Company Analysis</v>
          </cell>
          <cell r="W54" t="str">
            <v>At           11:22 PM</v>
          </cell>
        </row>
        <row r="55">
          <cell r="A55" t="str">
            <v>($ in millions, except per share data)</v>
          </cell>
        </row>
        <row r="57">
          <cell r="A57" t="str">
            <v>Capital Asset Pricing Model (CAPM):  kE = RF + bL * [RM - RF] + RQ</v>
          </cell>
        </row>
        <row r="59">
          <cell r="A59" t="str">
            <v>kE =</v>
          </cell>
          <cell r="B59" t="str">
            <v>Cost of Equity</v>
          </cell>
        </row>
        <row r="60">
          <cell r="A60" t="str">
            <v xml:space="preserve">RF = </v>
          </cell>
          <cell r="B60" t="str">
            <v>Risk Free Rate</v>
          </cell>
          <cell r="R60" t="str">
            <v>Assumptions</v>
          </cell>
        </row>
        <row r="61">
          <cell r="B61" t="str">
            <v>Current Yield on Ten Year U.S. Treasury</v>
          </cell>
        </row>
        <row r="62">
          <cell r="A62" t="str">
            <v xml:space="preserve">[RM-RF]= </v>
          </cell>
          <cell r="B62" t="str">
            <v>Equity Risk Premium</v>
          </cell>
          <cell r="T62" t="str">
            <v>Risk Free Rate</v>
          </cell>
          <cell r="U62">
            <v>5.5E-2</v>
          </cell>
        </row>
        <row r="63">
          <cell r="B63" t="str">
            <v>Arithmetic mean of common stock total returns minus intermediate-term</v>
          </cell>
        </row>
        <row r="64">
          <cell r="B64" t="str">
            <v>government bond total returns for the period 1926-1994 as reported in</v>
          </cell>
          <cell r="T64" t="str">
            <v>[RM - RF]</v>
          </cell>
          <cell r="U64">
            <v>7.5999999999999998E-2</v>
          </cell>
        </row>
        <row r="65">
          <cell r="B65" t="str">
            <v>Ibbotson Associates' Stocks, Bonds, Bills and Inflation 1994 Yearbook</v>
          </cell>
        </row>
        <row r="66">
          <cell r="A66" t="str">
            <v xml:space="preserve">bL = </v>
          </cell>
          <cell r="B66" t="str">
            <v>Levered Beta (Beta of equity under current capital structure)</v>
          </cell>
          <cell r="T66" t="str">
            <v>Tax Rate</v>
          </cell>
          <cell r="U66">
            <v>0</v>
          </cell>
        </row>
        <row r="67">
          <cell r="B67" t="str">
            <v>Level of Systematic Risk Associated with the Company's Stock</v>
          </cell>
        </row>
        <row r="68">
          <cell r="A68" t="str">
            <v xml:space="preserve">RQ = </v>
          </cell>
          <cell r="B68" t="str">
            <v>Equity size premium (small stock effect)</v>
          </cell>
        </row>
        <row r="69">
          <cell r="A69" t="str">
            <v xml:space="preserve">bU = </v>
          </cell>
          <cell r="B69" t="str">
            <v>Unlevered Beta (Beta of equity under all equity capital structure)</v>
          </cell>
        </row>
        <row r="71">
          <cell r="A71" t="str">
            <v>Levering/Unlevering Beta:</v>
          </cell>
          <cell r="L71" t="str">
            <v>Weighted Average Cost of Capital Calculation</v>
          </cell>
        </row>
        <row r="73">
          <cell r="A73" t="str">
            <v xml:space="preserve">bL = </v>
          </cell>
          <cell r="B73" t="str">
            <v>Levered Beta</v>
          </cell>
          <cell r="D73" t="str">
            <v>=</v>
          </cell>
          <cell r="E73" t="str">
            <v xml:space="preserve">[bU - bD * D * (1-t)/[D*(1-t) + E + P] - </v>
          </cell>
          <cell r="O73" t="str">
            <v>Leverage:</v>
          </cell>
          <cell r="Q73" t="str">
            <v>Yahoo! Discounted Cash Flow Analysis's</v>
          </cell>
          <cell r="S73" t="str">
            <v>Yahoo! Discounted Cash Flow Analysis's</v>
          </cell>
          <cell r="U73" t="str">
            <v>Industry's</v>
          </cell>
        </row>
        <row r="74">
          <cell r="E74" t="str">
            <v>- bP * P/[D*(1-t) + E + P]] *  [D*(1-t) + E + P]/E</v>
          </cell>
          <cell r="O74" t="str">
            <v>Unlevered Beta:</v>
          </cell>
          <cell r="Q74" t="str">
            <v>Yahoo! Discounted Cash Flow Analysis's</v>
          </cell>
          <cell r="S74" t="str">
            <v>Industry's</v>
          </cell>
          <cell r="U74" t="str">
            <v>Industry's (1)</v>
          </cell>
        </row>
        <row r="75">
          <cell r="D75" t="str">
            <v>=</v>
          </cell>
          <cell r="E75" t="str">
            <v>[Unlevered Beta - Beta Contribution from Debt</v>
          </cell>
        </row>
        <row r="76">
          <cell r="E76" t="str">
            <v>- Beta Contribution from Preferred]/% of Equity</v>
          </cell>
          <cell r="O76" t="str">
            <v>Debt to Total Market Value</v>
          </cell>
          <cell r="Q76" t="e">
            <v>#DIV/0!</v>
          </cell>
          <cell r="S76" t="e">
            <v>#DIV/0!</v>
          </cell>
          <cell r="U76" t="e">
            <v>#DIV/0!</v>
          </cell>
        </row>
        <row r="77">
          <cell r="A77" t="str">
            <v xml:space="preserve">bU = </v>
          </cell>
          <cell r="B77" t="str">
            <v>Unlevered Beta</v>
          </cell>
          <cell r="D77" t="str">
            <v>=</v>
          </cell>
          <cell r="E77" t="str">
            <v>bD * D*(1-t)/[D*(1-t) + E + P]  +  bL * E/[D*(1-t) + E + P]</v>
          </cell>
        </row>
        <row r="78">
          <cell r="E78" t="str">
            <v xml:space="preserve"> + bP * P/[D*(1-t) + E + P]</v>
          </cell>
          <cell r="O78" t="str">
            <v>After-Tax Cost of Debt</v>
          </cell>
          <cell r="Q78">
            <v>0</v>
          </cell>
          <cell r="S78">
            <v>0</v>
          </cell>
          <cell r="U78">
            <v>0</v>
          </cell>
        </row>
        <row r="79">
          <cell r="D79" t="str">
            <v>=</v>
          </cell>
          <cell r="E79" t="str">
            <v>Beta Contribution From Debt + Beta Contribution from Equity</v>
          </cell>
        </row>
        <row r="80">
          <cell r="E80" t="str">
            <v xml:space="preserve"> + Beta Contribution from Preferred</v>
          </cell>
          <cell r="O80" t="str">
            <v>Preferred to Total Market Value</v>
          </cell>
          <cell r="Q80" t="e">
            <v>#DIV/0!</v>
          </cell>
          <cell r="S80" t="e">
            <v>#DIV/0!</v>
          </cell>
          <cell r="U80" t="e">
            <v>#DIV/0!</v>
          </cell>
        </row>
        <row r="82">
          <cell r="A82" t="str">
            <v>bD =</v>
          </cell>
          <cell r="B82" t="str">
            <v>Beta of Debt = (kD - RF)/(RM - RF)</v>
          </cell>
          <cell r="O82" t="str">
            <v>Cost of Preferred</v>
          </cell>
          <cell r="Q82">
            <v>0</v>
          </cell>
          <cell r="S82">
            <v>0</v>
          </cell>
          <cell r="U82">
            <v>0</v>
          </cell>
        </row>
        <row r="83">
          <cell r="A83" t="str">
            <v>bP=</v>
          </cell>
          <cell r="B83" t="str">
            <v>Beta of Preferred = (kP - RF)/(RM - RF)</v>
          </cell>
        </row>
        <row r="84">
          <cell r="A84" t="str">
            <v>kP =</v>
          </cell>
          <cell r="B84" t="str">
            <v>Cost of Preferred</v>
          </cell>
          <cell r="O84" t="str">
            <v>Equity to Total Market Value</v>
          </cell>
          <cell r="Q84" t="e">
            <v>#DIV/0!</v>
          </cell>
          <cell r="S84" t="e">
            <v>#DIV/0!</v>
          </cell>
          <cell r="U84" t="e">
            <v>#DIV/0!</v>
          </cell>
        </row>
        <row r="85">
          <cell r="A85" t="str">
            <v xml:space="preserve">kD = </v>
          </cell>
          <cell r="B85" t="str">
            <v>Pre-Tax Cost of Debt</v>
          </cell>
        </row>
        <row r="86">
          <cell r="A86" t="str">
            <v>E =</v>
          </cell>
          <cell r="B86" t="str">
            <v>Total Market Value of Equity</v>
          </cell>
          <cell r="O86" t="str">
            <v>Unlevered Beta</v>
          </cell>
          <cell r="Q86" t="e">
            <v>#DIV/0!</v>
          </cell>
          <cell r="S86" t="e">
            <v>#DIV/0!</v>
          </cell>
          <cell r="U86" t="e">
            <v>#DIV/0!</v>
          </cell>
        </row>
        <row r="87">
          <cell r="A87" t="str">
            <v xml:space="preserve">D = </v>
          </cell>
          <cell r="B87" t="str">
            <v>Total Market Value of Debt</v>
          </cell>
        </row>
        <row r="88">
          <cell r="A88" t="str">
            <v xml:space="preserve">P = </v>
          </cell>
          <cell r="B88" t="str">
            <v>Total Market Value of Preferred Equity</v>
          </cell>
          <cell r="O88" t="str">
            <v>Relevered Beta</v>
          </cell>
          <cell r="Q88">
            <v>0</v>
          </cell>
          <cell r="S88" t="e">
            <v>#DIV/0!</v>
          </cell>
          <cell r="U88" t="e">
            <v>#DIV/0!</v>
          </cell>
        </row>
        <row r="89">
          <cell r="A89" t="str">
            <v xml:space="preserve">TC = </v>
          </cell>
          <cell r="B89" t="str">
            <v>Total Debt + Total Preferred + Total Common (D + P + E)</v>
          </cell>
        </row>
        <row r="90">
          <cell r="A90" t="str">
            <v>t =</v>
          </cell>
          <cell r="B90" t="str">
            <v>Marginal Tax Rate</v>
          </cell>
          <cell r="O90" t="str">
            <v>Cost of Equity</v>
          </cell>
          <cell r="Q90">
            <v>9.1200000000000003E-2</v>
          </cell>
          <cell r="S90" t="e">
            <v>#DIV/0!</v>
          </cell>
          <cell r="U90" t="e">
            <v>#DIV/0!</v>
          </cell>
        </row>
        <row r="91">
          <cell r="A91" t="str">
            <v xml:space="preserve">[D*(1-t) + E + P] = </v>
          </cell>
          <cell r="B91" t="str">
            <v>Unlevered Value of Firm</v>
          </cell>
        </row>
        <row r="92">
          <cell r="O92" t="str">
            <v>WACC</v>
          </cell>
          <cell r="Q92" t="e">
            <v>#DIV/0!</v>
          </cell>
          <cell r="S92" t="e">
            <v>#DIV/0!</v>
          </cell>
          <cell r="U92" t="e">
            <v>#DIV/0!</v>
          </cell>
        </row>
        <row r="93">
          <cell r="A93" t="str">
            <v>Weighted Average Cost of Capital:</v>
          </cell>
        </row>
        <row r="94">
          <cell r="A94" t="str">
            <v xml:space="preserve">  After-tax WACC = [D/TC x [kD x (1-t)] +P/TC x kP + E/TC x kE]</v>
          </cell>
          <cell r="L94" t="str">
            <v>(1) Assumes industry average cost of debt and cost of preferred (includes Yahoo! Discounted Cash Flow Analysis).</v>
          </cell>
        </row>
        <row r="96">
          <cell r="A96" t="str">
            <v>D/TC =</v>
          </cell>
          <cell r="B96" t="str">
            <v>Debt/(Debt + Preferred + MV of Common)</v>
          </cell>
        </row>
        <row r="97">
          <cell r="A97" t="str">
            <v>P/TC =</v>
          </cell>
          <cell r="B97" t="str">
            <v>Preferred/(Debt + Preferred + MV of Common)</v>
          </cell>
        </row>
        <row r="98">
          <cell r="A98" t="str">
            <v>E/TC =</v>
          </cell>
          <cell r="B98" t="str">
            <v>Equity/(Debt + Preferred + MV of Common)</v>
          </cell>
        </row>
      </sheetData>
      <sheetData sheetId="5"/>
      <sheetData sheetId="6"/>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alance Sheet_VDF"/>
      <sheetName val="Income Statement_VDF"/>
      <sheetName val="Forecasts_VDF"/>
      <sheetName val="Summary Page_VDF"/>
      <sheetName val="Invested capital_VDF"/>
      <sheetName val="NOPAT_VDF"/>
      <sheetName val="DCF_VDF"/>
      <sheetName val="Charts_VDF"/>
      <sheetName val="WACC_VDF"/>
      <sheetName val="DCF Table"/>
      <sheetName val="PV of Op Leases_VDF"/>
    </sheetNames>
    <sheetDataSet>
      <sheetData sheetId="0"/>
      <sheetData sheetId="1"/>
      <sheetData sheetId="2">
        <row r="44">
          <cell r="O44">
            <v>6.8121660617999097E-2</v>
          </cell>
          <cell r="P44">
            <v>9.2618982518651943E-2</v>
          </cell>
          <cell r="Q44">
            <v>8.4581096309384263E-2</v>
          </cell>
          <cell r="R44">
            <v>8.4795074200469917E-2</v>
          </cell>
        </row>
      </sheetData>
      <sheetData sheetId="3"/>
      <sheetData sheetId="4"/>
      <sheetData sheetId="5">
        <row r="1">
          <cell r="P1" t="str">
            <v>Invested Capital</v>
          </cell>
        </row>
        <row r="2">
          <cell r="N2" t="str">
            <v>P-3</v>
          </cell>
          <cell r="O2" t="str">
            <v>P-2</v>
          </cell>
          <cell r="P2" t="str">
            <v>P-1</v>
          </cell>
          <cell r="Q2" t="str">
            <v>Present (P)</v>
          </cell>
        </row>
        <row r="3">
          <cell r="N3">
            <v>1993</v>
          </cell>
          <cell r="O3">
            <v>1994</v>
          </cell>
          <cell r="P3">
            <v>1995</v>
          </cell>
          <cell r="Q3">
            <v>1996</v>
          </cell>
        </row>
        <row r="4">
          <cell r="N4">
            <v>5</v>
          </cell>
          <cell r="O4">
            <v>9.8000000000000007</v>
          </cell>
          <cell r="P4">
            <v>11.358000000000001</v>
          </cell>
          <cell r="Q4">
            <v>5.6579319999999997</v>
          </cell>
        </row>
        <row r="5">
          <cell r="N5">
            <v>5</v>
          </cell>
          <cell r="O5">
            <v>9.8000000000000007</v>
          </cell>
          <cell r="P5">
            <v>11.358000000000001</v>
          </cell>
          <cell r="Q5">
            <v>5.6579319999999997</v>
          </cell>
        </row>
        <row r="6">
          <cell r="N6">
            <v>0</v>
          </cell>
          <cell r="O6">
            <v>0</v>
          </cell>
          <cell r="P6">
            <v>0</v>
          </cell>
          <cell r="Q6">
            <v>0</v>
          </cell>
        </row>
        <row r="7">
          <cell r="N7">
            <v>4.4000000000000004</v>
          </cell>
          <cell r="O7">
            <v>7.4</v>
          </cell>
          <cell r="P7">
            <v>17.348999999999997</v>
          </cell>
          <cell r="Q7">
            <v>15.732060000000001</v>
          </cell>
        </row>
        <row r="8">
          <cell r="N8">
            <v>0</v>
          </cell>
          <cell r="O8">
            <v>0</v>
          </cell>
          <cell r="P8">
            <v>4.7</v>
          </cell>
          <cell r="Q8">
            <v>4.3398479999999999</v>
          </cell>
        </row>
        <row r="9">
          <cell r="N9">
            <v>0</v>
          </cell>
          <cell r="O9">
            <v>0</v>
          </cell>
          <cell r="P9">
            <v>0</v>
          </cell>
          <cell r="Q9">
            <v>0</v>
          </cell>
        </row>
        <row r="10">
          <cell r="N10">
            <v>0</v>
          </cell>
          <cell r="O10">
            <v>0</v>
          </cell>
          <cell r="P10">
            <v>0</v>
          </cell>
          <cell r="Q10">
            <v>0</v>
          </cell>
        </row>
        <row r="11">
          <cell r="N11">
            <v>0</v>
          </cell>
          <cell r="O11">
            <v>0</v>
          </cell>
          <cell r="P11">
            <v>0</v>
          </cell>
          <cell r="Q11">
            <v>0</v>
          </cell>
        </row>
        <row r="12">
          <cell r="N12">
            <v>0</v>
          </cell>
          <cell r="O12">
            <v>0</v>
          </cell>
          <cell r="P12">
            <v>0</v>
          </cell>
          <cell r="Q12">
            <v>0</v>
          </cell>
        </row>
        <row r="13">
          <cell r="N13">
            <v>0</v>
          </cell>
          <cell r="O13">
            <v>0</v>
          </cell>
          <cell r="P13">
            <v>2.3109999999999999</v>
          </cell>
          <cell r="Q13">
            <v>2.5969319999999998</v>
          </cell>
        </row>
        <row r="14">
          <cell r="N14">
            <v>4.4000000000000004</v>
          </cell>
          <cell r="O14">
            <v>7.4</v>
          </cell>
          <cell r="P14">
            <v>24.359999999999996</v>
          </cell>
          <cell r="Q14">
            <v>22.668839999999999</v>
          </cell>
        </row>
        <row r="16">
          <cell r="N16">
            <v>7.5</v>
          </cell>
          <cell r="O16">
            <v>6.2</v>
          </cell>
          <cell r="P16">
            <v>11.561</v>
          </cell>
          <cell r="Q16">
            <v>13.463660000000001</v>
          </cell>
        </row>
        <row r="17">
          <cell r="N17">
            <v>0</v>
          </cell>
          <cell r="O17">
            <v>0</v>
          </cell>
          <cell r="P17">
            <v>3.3140000000000001</v>
          </cell>
          <cell r="Q17">
            <v>8.3448860000000007</v>
          </cell>
        </row>
        <row r="18">
          <cell r="N18">
            <v>0</v>
          </cell>
          <cell r="O18">
            <v>0</v>
          </cell>
          <cell r="P18">
            <v>0</v>
          </cell>
          <cell r="Q18">
            <v>0</v>
          </cell>
        </row>
        <row r="19">
          <cell r="N19">
            <v>0</v>
          </cell>
          <cell r="O19">
            <v>0</v>
          </cell>
          <cell r="P19">
            <v>0</v>
          </cell>
          <cell r="Q19">
            <v>0</v>
          </cell>
        </row>
        <row r="20">
          <cell r="N20">
            <v>0</v>
          </cell>
          <cell r="O20">
            <v>0</v>
          </cell>
          <cell r="P20">
            <v>0</v>
          </cell>
          <cell r="Q20">
            <v>0</v>
          </cell>
        </row>
        <row r="21">
          <cell r="N21">
            <v>0</v>
          </cell>
          <cell r="O21">
            <v>0</v>
          </cell>
          <cell r="P21">
            <v>0</v>
          </cell>
          <cell r="Q21">
            <v>0</v>
          </cell>
        </row>
        <row r="22">
          <cell r="N22">
            <v>0</v>
          </cell>
          <cell r="O22">
            <v>0</v>
          </cell>
          <cell r="P22">
            <v>0</v>
          </cell>
          <cell r="Q22">
            <v>0</v>
          </cell>
        </row>
        <row r="23">
          <cell r="N23">
            <v>7.5</v>
          </cell>
          <cell r="O23">
            <v>6.2</v>
          </cell>
          <cell r="P23">
            <v>14.875</v>
          </cell>
          <cell r="Q23">
            <v>21.808546</v>
          </cell>
        </row>
        <row r="25">
          <cell r="N25">
            <v>-3.0999999999999996</v>
          </cell>
          <cell r="O25">
            <v>1.2000000000000002</v>
          </cell>
          <cell r="P25">
            <v>9.4849999999999959</v>
          </cell>
          <cell r="Q25">
            <v>0.86029399999999967</v>
          </cell>
        </row>
        <row r="27">
          <cell r="N27">
            <v>0</v>
          </cell>
          <cell r="O27">
            <v>0</v>
          </cell>
          <cell r="P27">
            <v>0</v>
          </cell>
          <cell r="Q27">
            <v>0</v>
          </cell>
        </row>
        <row r="28">
          <cell r="N28">
            <v>0</v>
          </cell>
          <cell r="O28">
            <v>0</v>
          </cell>
          <cell r="P28">
            <v>0</v>
          </cell>
          <cell r="Q28">
            <v>0</v>
          </cell>
        </row>
        <row r="29">
          <cell r="N29">
            <v>0</v>
          </cell>
          <cell r="O29">
            <v>0</v>
          </cell>
          <cell r="P29">
            <v>0</v>
          </cell>
          <cell r="Q29">
            <v>0</v>
          </cell>
        </row>
        <row r="30">
          <cell r="N30">
            <v>0</v>
          </cell>
          <cell r="O30">
            <v>0</v>
          </cell>
          <cell r="P30">
            <v>0</v>
          </cell>
          <cell r="Q30">
            <v>0</v>
          </cell>
        </row>
        <row r="31">
          <cell r="N31">
            <v>0</v>
          </cell>
          <cell r="O31">
            <v>0</v>
          </cell>
          <cell r="P31">
            <v>0</v>
          </cell>
          <cell r="Q31">
            <v>0</v>
          </cell>
        </row>
        <row r="32">
          <cell r="N32">
            <v>11.4</v>
          </cell>
          <cell r="O32">
            <v>16.3</v>
          </cell>
          <cell r="P32">
            <v>11.807</v>
          </cell>
          <cell r="Q32">
            <v>17.72269</v>
          </cell>
        </row>
        <row r="33">
          <cell r="N33">
            <v>0</v>
          </cell>
          <cell r="O33">
            <v>0</v>
          </cell>
          <cell r="P33">
            <v>0</v>
          </cell>
          <cell r="Q33">
            <v>0</v>
          </cell>
        </row>
        <row r="34">
          <cell r="N34">
            <v>3.2444001492777543</v>
          </cell>
          <cell r="O34">
            <v>3.1741694512398912</v>
          </cell>
          <cell r="P34">
            <v>6.6926411952354243</v>
          </cell>
          <cell r="Q34">
            <v>9.2521927194637819</v>
          </cell>
        </row>
        <row r="35">
          <cell r="N35">
            <v>0</v>
          </cell>
          <cell r="O35">
            <v>0</v>
          </cell>
          <cell r="P35">
            <v>15.44</v>
          </cell>
          <cell r="Q35">
            <v>22.182665</v>
          </cell>
        </row>
        <row r="36">
          <cell r="N36">
            <v>0</v>
          </cell>
          <cell r="O36">
            <v>0</v>
          </cell>
          <cell r="P36">
            <v>1.494777</v>
          </cell>
          <cell r="Q36">
            <v>2.1</v>
          </cell>
        </row>
        <row r="37">
          <cell r="N37">
            <v>0</v>
          </cell>
          <cell r="O37">
            <v>0</v>
          </cell>
          <cell r="P37">
            <v>0</v>
          </cell>
          <cell r="Q37">
            <v>0</v>
          </cell>
        </row>
        <row r="38">
          <cell r="N38">
            <v>0</v>
          </cell>
          <cell r="O38">
            <v>0</v>
          </cell>
          <cell r="P38">
            <v>0</v>
          </cell>
          <cell r="Q38">
            <v>0</v>
          </cell>
        </row>
        <row r="39">
          <cell r="N39">
            <v>0</v>
          </cell>
          <cell r="O39">
            <v>0</v>
          </cell>
          <cell r="P39">
            <v>0</v>
          </cell>
          <cell r="Q39">
            <v>0</v>
          </cell>
        </row>
        <row r="40">
          <cell r="N40">
            <v>0</v>
          </cell>
          <cell r="O40">
            <v>0</v>
          </cell>
          <cell r="P40">
            <v>1.8580000000000001</v>
          </cell>
          <cell r="Q40">
            <v>2.6136059999999999</v>
          </cell>
        </row>
        <row r="41">
          <cell r="N41">
            <v>0</v>
          </cell>
          <cell r="O41">
            <v>0</v>
          </cell>
          <cell r="P41">
            <v>0</v>
          </cell>
          <cell r="Q41">
            <v>0.79464000000000001</v>
          </cell>
        </row>
        <row r="42">
          <cell r="N42">
            <v>14.644400149277754</v>
          </cell>
          <cell r="O42">
            <v>19.474169451239892</v>
          </cell>
          <cell r="P42">
            <v>37.29241819523542</v>
          </cell>
          <cell r="Q42">
            <v>54.665793719463778</v>
          </cell>
        </row>
        <row r="44">
          <cell r="N44">
            <v>0</v>
          </cell>
          <cell r="O44">
            <v>0</v>
          </cell>
          <cell r="P44">
            <v>0</v>
          </cell>
          <cell r="Q44">
            <v>0</v>
          </cell>
        </row>
        <row r="45">
          <cell r="N45">
            <v>0</v>
          </cell>
          <cell r="O45">
            <v>0</v>
          </cell>
          <cell r="P45">
            <v>0</v>
          </cell>
          <cell r="Q45">
            <v>0</v>
          </cell>
        </row>
        <row r="46">
          <cell r="N46">
            <v>0</v>
          </cell>
          <cell r="O46">
            <v>0</v>
          </cell>
          <cell r="P46">
            <v>0</v>
          </cell>
          <cell r="Q46">
            <v>0</v>
          </cell>
        </row>
        <row r="48">
          <cell r="N48">
            <v>11.544400149277754</v>
          </cell>
          <cell r="O48">
            <v>20.674169451239891</v>
          </cell>
          <cell r="P48">
            <v>46.777418195235413</v>
          </cell>
          <cell r="Q48">
            <v>55.526087719463774</v>
          </cell>
        </row>
        <row r="51">
          <cell r="N51">
            <v>0</v>
          </cell>
          <cell r="O51">
            <v>0</v>
          </cell>
          <cell r="P51">
            <v>0</v>
          </cell>
          <cell r="Q51">
            <v>0</v>
          </cell>
        </row>
        <row r="52">
          <cell r="N52">
            <v>0</v>
          </cell>
          <cell r="O52">
            <v>0</v>
          </cell>
          <cell r="P52">
            <v>3.8540000000000001</v>
          </cell>
          <cell r="Q52">
            <v>8.7973780000000001</v>
          </cell>
        </row>
        <row r="53">
          <cell r="N53">
            <v>0</v>
          </cell>
          <cell r="O53">
            <v>0</v>
          </cell>
          <cell r="P53">
            <v>0</v>
          </cell>
          <cell r="Q53">
            <v>0</v>
          </cell>
        </row>
        <row r="54">
          <cell r="N54">
            <v>0</v>
          </cell>
          <cell r="O54">
            <v>0</v>
          </cell>
          <cell r="P54">
            <v>1.512</v>
          </cell>
          <cell r="Q54">
            <v>2.7628650000000001</v>
          </cell>
        </row>
        <row r="55">
          <cell r="N55">
            <v>5</v>
          </cell>
          <cell r="O55">
            <v>6.8</v>
          </cell>
          <cell r="P55">
            <v>8.8849999999999998</v>
          </cell>
          <cell r="Q55">
            <v>15.386747</v>
          </cell>
        </row>
        <row r="56">
          <cell r="N56">
            <v>0</v>
          </cell>
          <cell r="O56">
            <v>0</v>
          </cell>
          <cell r="P56">
            <v>0</v>
          </cell>
          <cell r="Q56">
            <v>0</v>
          </cell>
        </row>
        <row r="57">
          <cell r="N57">
            <v>3.2444001492777543</v>
          </cell>
          <cell r="O57">
            <v>3.1741694512398912</v>
          </cell>
          <cell r="P57">
            <v>6.6926411952354243</v>
          </cell>
          <cell r="Q57">
            <v>9.2521927194637819</v>
          </cell>
        </row>
        <row r="58">
          <cell r="N58">
            <v>0</v>
          </cell>
          <cell r="O58">
            <v>0</v>
          </cell>
          <cell r="P58">
            <v>0</v>
          </cell>
          <cell r="Q58">
            <v>0</v>
          </cell>
        </row>
        <row r="59">
          <cell r="N59">
            <v>8.2444001492777552</v>
          </cell>
          <cell r="O59">
            <v>9.9741694512398915</v>
          </cell>
          <cell r="P59">
            <v>20.943641195235422</v>
          </cell>
          <cell r="Q59">
            <v>36.199182719463778</v>
          </cell>
        </row>
        <row r="61">
          <cell r="N61">
            <v>0</v>
          </cell>
          <cell r="O61">
            <v>0</v>
          </cell>
          <cell r="P61">
            <v>1.1819999999999999</v>
          </cell>
          <cell r="Q61">
            <v>0</v>
          </cell>
        </row>
        <row r="62">
          <cell r="N62">
            <v>0</v>
          </cell>
          <cell r="O62">
            <v>0</v>
          </cell>
          <cell r="P62">
            <v>0</v>
          </cell>
          <cell r="Q62">
            <v>0</v>
          </cell>
        </row>
        <row r="63">
          <cell r="N63">
            <v>0</v>
          </cell>
          <cell r="O63">
            <v>0</v>
          </cell>
          <cell r="P63">
            <v>1.494777</v>
          </cell>
          <cell r="Q63">
            <v>2.1</v>
          </cell>
        </row>
        <row r="64">
          <cell r="N64">
            <v>0</v>
          </cell>
          <cell r="O64">
            <v>0</v>
          </cell>
          <cell r="P64">
            <v>0</v>
          </cell>
          <cell r="Q64">
            <v>0</v>
          </cell>
        </row>
        <row r="65">
          <cell r="N65">
            <v>0</v>
          </cell>
          <cell r="O65">
            <v>0</v>
          </cell>
          <cell r="P65">
            <v>0</v>
          </cell>
          <cell r="Q65">
            <v>0</v>
          </cell>
        </row>
        <row r="66">
          <cell r="N66">
            <v>0</v>
          </cell>
          <cell r="O66">
            <v>0</v>
          </cell>
          <cell r="P66">
            <v>0</v>
          </cell>
          <cell r="Q66">
            <v>0</v>
          </cell>
        </row>
        <row r="67">
          <cell r="N67">
            <v>0</v>
          </cell>
          <cell r="O67">
            <v>0</v>
          </cell>
          <cell r="P67">
            <v>0</v>
          </cell>
          <cell r="Q67">
            <v>0</v>
          </cell>
        </row>
        <row r="68">
          <cell r="N68">
            <v>0</v>
          </cell>
          <cell r="O68">
            <v>0</v>
          </cell>
          <cell r="P68">
            <v>2.676777</v>
          </cell>
          <cell r="Q68">
            <v>2.1</v>
          </cell>
        </row>
        <row r="70">
          <cell r="N70">
            <v>0</v>
          </cell>
          <cell r="O70">
            <v>0</v>
          </cell>
          <cell r="P70">
            <v>0</v>
          </cell>
          <cell r="Q70">
            <v>0</v>
          </cell>
        </row>
        <row r="71">
          <cell r="N71">
            <v>0</v>
          </cell>
          <cell r="O71">
            <v>0</v>
          </cell>
          <cell r="P71">
            <v>0</v>
          </cell>
          <cell r="Q71">
            <v>0</v>
          </cell>
        </row>
        <row r="72">
          <cell r="N72">
            <v>1</v>
          </cell>
          <cell r="O72">
            <v>2.2290000000000001</v>
          </cell>
          <cell r="P72">
            <v>2.2290000000000001</v>
          </cell>
          <cell r="Q72">
            <v>1.5551539999999999</v>
          </cell>
        </row>
        <row r="74">
          <cell r="N74">
            <v>0</v>
          </cell>
          <cell r="O74">
            <v>0</v>
          </cell>
          <cell r="P74">
            <v>0</v>
          </cell>
          <cell r="Q74">
            <v>0</v>
          </cell>
        </row>
        <row r="76">
          <cell r="N76">
            <v>7.3</v>
          </cell>
          <cell r="O76">
            <v>18.3</v>
          </cell>
          <cell r="P76">
            <v>32.284999999999997</v>
          </cell>
          <cell r="Q76">
            <v>21.331996</v>
          </cell>
        </row>
        <row r="77">
          <cell r="N77">
            <v>5</v>
          </cell>
          <cell r="O77">
            <v>9.8000000000000007</v>
          </cell>
          <cell r="P77">
            <v>11.358000000000001</v>
          </cell>
          <cell r="Q77">
            <v>5.6579319999999997</v>
          </cell>
        </row>
        <row r="78">
          <cell r="N78">
            <v>0</v>
          </cell>
          <cell r="O78">
            <v>0</v>
          </cell>
          <cell r="P78">
            <v>0</v>
          </cell>
          <cell r="Q78">
            <v>0</v>
          </cell>
        </row>
        <row r="80">
          <cell r="N80">
            <v>2.2999999999999998</v>
          </cell>
          <cell r="O80">
            <v>8.5</v>
          </cell>
          <cell r="P80">
            <v>23.603776999999997</v>
          </cell>
          <cell r="Q80">
            <v>17.774064000000003</v>
          </cell>
        </row>
        <row r="81">
          <cell r="N81">
            <v>1.6</v>
          </cell>
          <cell r="O81">
            <v>5.431</v>
          </cell>
          <cell r="P81">
            <v>6.9749999999999996</v>
          </cell>
          <cell r="Q81">
            <v>8.0359999999999996</v>
          </cell>
        </row>
        <row r="82">
          <cell r="N82">
            <v>1.4374999999999998</v>
          </cell>
          <cell r="O82">
            <v>1.5650893021542993</v>
          </cell>
          <cell r="P82">
            <v>3.3840540501792113</v>
          </cell>
          <cell r="Q82">
            <v>2.2118048780487811</v>
          </cell>
        </row>
        <row r="84">
          <cell r="N84">
            <v>11.544400149277756</v>
          </cell>
          <cell r="O84">
            <v>20.703169451239891</v>
          </cell>
          <cell r="P84">
            <v>46.776418195235422</v>
          </cell>
          <cell r="Q84">
            <v>55.528400719463782</v>
          </cell>
        </row>
        <row r="85">
          <cell r="N85" t="e">
            <v>#DIV/0!</v>
          </cell>
          <cell r="O85">
            <v>0.79335168423931735</v>
          </cell>
          <cell r="P85">
            <v>1.259384405146432</v>
          </cell>
          <cell r="Q85">
            <v>0.18710245166056397</v>
          </cell>
        </row>
        <row r="86">
          <cell r="C86">
            <v>0</v>
          </cell>
          <cell r="D86">
            <v>0</v>
          </cell>
          <cell r="E86">
            <v>0</v>
          </cell>
          <cell r="F86">
            <v>0</v>
          </cell>
          <cell r="G86">
            <v>0</v>
          </cell>
          <cell r="H86">
            <v>0</v>
          </cell>
          <cell r="I86">
            <v>0</v>
          </cell>
          <cell r="J86">
            <v>0</v>
          </cell>
          <cell r="K86">
            <v>0</v>
          </cell>
          <cell r="L86">
            <v>0</v>
          </cell>
          <cell r="M86">
            <v>0</v>
          </cell>
          <cell r="N86">
            <v>11.544400149277756</v>
          </cell>
          <cell r="O86">
            <v>16.123784800258825</v>
          </cell>
          <cell r="P86">
            <v>33.739793823237655</v>
          </cell>
          <cell r="Q86">
            <v>49.4</v>
          </cell>
          <cell r="R86">
            <v>49.4</v>
          </cell>
          <cell r="T86">
            <v>75.291680665111983</v>
          </cell>
          <cell r="U86">
            <v>135.32473623360585</v>
          </cell>
          <cell r="V86">
            <v>210.61952230333793</v>
          </cell>
          <cell r="W86">
            <v>256.28431813792781</v>
          </cell>
          <cell r="X86">
            <v>266.81634825952671</v>
          </cell>
          <cell r="Y86">
            <v>275.77794087985205</v>
          </cell>
          <cell r="Z86">
            <v>282.90945582765062</v>
          </cell>
          <cell r="AA86">
            <v>289.7285856672147</v>
          </cell>
          <cell r="AB86">
            <v>295.37401218757805</v>
          </cell>
          <cell r="AC86">
            <v>299.59012384731511</v>
          </cell>
          <cell r="AD86">
            <v>303.7665228061241</v>
          </cell>
          <cell r="AE86">
            <v>308.87706370840209</v>
          </cell>
          <cell r="AF86">
            <v>314.44871919221424</v>
          </cell>
          <cell r="AG86">
            <v>320.42901022174647</v>
          </cell>
          <cell r="AH86">
            <v>326.6357313192143</v>
          </cell>
          <cell r="AI86">
            <v>333.00182880210969</v>
          </cell>
          <cell r="AJ86">
            <v>339.54250424497684</v>
          </cell>
          <cell r="AK86">
            <v>346.25191023248829</v>
          </cell>
          <cell r="AL86">
            <v>353.13756123202177</v>
          </cell>
          <cell r="AM86">
            <v>360.21087395316374</v>
          </cell>
          <cell r="AN86">
            <v>367.46761174371505</v>
          </cell>
          <cell r="AO86">
            <v>374.90404094217649</v>
          </cell>
          <cell r="AP86">
            <v>382.53392267341928</v>
          </cell>
          <cell r="AQ86">
            <v>390.36292575694659</v>
          </cell>
          <cell r="AR86">
            <v>398.39695965388989</v>
          </cell>
        </row>
        <row r="87">
          <cell r="N87">
            <v>8.2444001492777552</v>
          </cell>
          <cell r="O87">
            <v>9.9741694512398915</v>
          </cell>
          <cell r="P87">
            <v>20.943641195235422</v>
          </cell>
          <cell r="Q87">
            <v>28.5714119573496</v>
          </cell>
        </row>
        <row r="88">
          <cell r="P88">
            <v>37.299999999999997</v>
          </cell>
        </row>
        <row r="89">
          <cell r="P89">
            <v>39.5</v>
          </cell>
        </row>
        <row r="90">
          <cell r="P90">
            <v>23.5</v>
          </cell>
        </row>
        <row r="92">
          <cell r="N92">
            <v>19.209999999999997</v>
          </cell>
          <cell r="O92">
            <v>7.2093220338983039</v>
          </cell>
          <cell r="P92">
            <v>7.1417835064043</v>
          </cell>
          <cell r="Q92">
            <v>7.416811915942235</v>
          </cell>
        </row>
        <row r="93">
          <cell r="N93" t="e">
            <v>#DIV/0!</v>
          </cell>
          <cell r="O93" t="e">
            <v>#DIV/0!</v>
          </cell>
          <cell r="P93">
            <v>37.606808510638295</v>
          </cell>
          <cell r="Q93">
            <v>27.141606805778153</v>
          </cell>
        </row>
        <row r="94">
          <cell r="N94">
            <v>-27.265806451612907</v>
          </cell>
          <cell r="O94">
            <v>-44.773684210526326</v>
          </cell>
          <cell r="P94">
            <v>16.542068320074875</v>
          </cell>
          <cell r="Q94">
            <v>23.716677360740071</v>
          </cell>
        </row>
        <row r="95">
          <cell r="N95">
            <v>7.414385964912281</v>
          </cell>
          <cell r="O95">
            <v>3.0711191335740065</v>
          </cell>
          <cell r="P95">
            <v>6.2885402212971853</v>
          </cell>
          <cell r="Q95">
            <v>8.3087902378927776</v>
          </cell>
        </row>
        <row r="96">
          <cell r="N96">
            <v>5.7717625261809467</v>
          </cell>
          <cell r="O96">
            <v>2.4933636138928086</v>
          </cell>
          <cell r="P96">
            <v>3.113662584419493</v>
          </cell>
          <cell r="Q96">
            <v>2.6681249547087016</v>
          </cell>
        </row>
        <row r="97">
          <cell r="N97" t="e">
            <v>#DIV/0!</v>
          </cell>
          <cell r="O97" t="e">
            <v>#DIV/0!</v>
          </cell>
          <cell r="P97">
            <v>95.130247578040894</v>
          </cell>
          <cell r="Q97">
            <v>54.869771621202766</v>
          </cell>
        </row>
        <row r="98">
          <cell r="N98" t="e">
            <v>#DIV/0!</v>
          </cell>
          <cell r="O98" t="e">
            <v>#DIV/0!</v>
          </cell>
          <cell r="P98" t="e">
            <v>#DIV/0!</v>
          </cell>
          <cell r="Q98" t="e">
            <v>#DIV/0!</v>
          </cell>
        </row>
        <row r="99">
          <cell r="C99" t="str">
            <v>--</v>
          </cell>
          <cell r="D99" t="e">
            <v>#DIV/0!</v>
          </cell>
          <cell r="E99" t="e">
            <v>#DIV/0!</v>
          </cell>
          <cell r="F99" t="e">
            <v>#DIV/0!</v>
          </cell>
          <cell r="G99" t="e">
            <v>#DIV/0!</v>
          </cell>
          <cell r="H99" t="e">
            <v>#DIV/0!</v>
          </cell>
          <cell r="I99" t="e">
            <v>#DIV/0!</v>
          </cell>
          <cell r="J99" t="e">
            <v>#DIV/0!</v>
          </cell>
          <cell r="K99" t="e">
            <v>#DIV/0!</v>
          </cell>
          <cell r="L99" t="e">
            <v>#DIV/0!</v>
          </cell>
          <cell r="M99" t="e">
            <v>#DIV/0!</v>
          </cell>
          <cell r="N99">
            <v>3.6608225159835617</v>
          </cell>
          <cell r="O99">
            <v>2.6380282624038252</v>
          </cell>
          <cell r="P99">
            <v>2.6193402503583965</v>
          </cell>
          <cell r="Q99">
            <v>2.4833603238866395</v>
          </cell>
          <cell r="T99">
            <v>1.6293699239582187</v>
          </cell>
          <cell r="U99">
            <v>0.90654527335065871</v>
          </cell>
          <cell r="V99">
            <v>0.58246262577367824</v>
          </cell>
          <cell r="W99">
            <v>0.47867930777558076</v>
          </cell>
          <cell r="X99">
            <v>0.45978442025851302</v>
          </cell>
          <cell r="Y99">
            <v>0.44484341136424332</v>
          </cell>
          <cell r="Z99">
            <v>0.43362990339473079</v>
          </cell>
          <cell r="AA99">
            <v>0.42342387347622384</v>
          </cell>
          <cell r="AB99">
            <v>0.41533105465653836</v>
          </cell>
          <cell r="AC99">
            <v>0.40948612866331446</v>
          </cell>
          <cell r="AD99">
            <v>0.40385622110932212</v>
          </cell>
          <cell r="AE99">
            <v>0.39717419780905183</v>
          </cell>
          <cell r="AF99">
            <v>0.39013674571531698</v>
          </cell>
          <cell r="AG99">
            <v>0.38285547215310856</v>
          </cell>
          <cell r="AH99">
            <v>0.3755804654454945</v>
          </cell>
          <cell r="AI99">
            <v>0.368400379185013</v>
          </cell>
          <cell r="AJ99">
            <v>0.36130380870222045</v>
          </cell>
          <cell r="AK99">
            <v>0.35430273848201665</v>
          </cell>
          <cell r="AL99">
            <v>0.34739436827960918</v>
          </cell>
          <cell r="AM99">
            <v>0.34057272800695948</v>
          </cell>
          <cell r="AN99">
            <v>0.33384710945779894</v>
          </cell>
          <cell r="AO99">
            <v>0.32722506722439221</v>
          </cell>
          <cell r="AP99">
            <v>0.32069835569781324</v>
          </cell>
          <cell r="AQ99">
            <v>0.31426652457355425</v>
          </cell>
          <cell r="AR99">
            <v>0.30792905675429189</v>
          </cell>
        </row>
        <row r="102">
          <cell r="N102">
            <v>3.3260722122380258E-2</v>
          </cell>
          <cell r="O102">
            <v>3.4679470451317633E-2</v>
          </cell>
          <cell r="P102">
            <v>4.1721401310174724E-2</v>
          </cell>
          <cell r="Q102">
            <v>4.4580347953007492E-2</v>
          </cell>
        </row>
        <row r="103">
          <cell r="N103">
            <v>3.6608225159835617</v>
          </cell>
          <cell r="O103">
            <v>2.6380282624038252</v>
          </cell>
          <cell r="P103">
            <v>2.6193402503583965</v>
          </cell>
          <cell r="Q103">
            <v>2.4833603238866395</v>
          </cell>
        </row>
        <row r="104">
          <cell r="N104">
            <v>0.12176160044348221</v>
          </cell>
          <cell r="O104">
            <v>9.1485423175774253E-2</v>
          </cell>
          <cell r="P104">
            <v>0.10928254575309619</v>
          </cell>
          <cell r="Q104">
            <v>0.11070906733155977</v>
          </cell>
        </row>
        <row r="105">
          <cell r="N105" t="e">
            <v>#DIV/0!</v>
          </cell>
          <cell r="O105">
            <v>-3.0276177267707954E-2</v>
          </cell>
          <cell r="P105">
            <v>1.7797122577321939E-2</v>
          </cell>
          <cell r="Q105">
            <v>1.4265215784635826E-3</v>
          </cell>
        </row>
        <row r="106">
          <cell r="N106" t="str">
            <v>NM</v>
          </cell>
          <cell r="O106">
            <v>6.0138800122156461E-3</v>
          </cell>
          <cell r="P106">
            <v>0.24152582225947103</v>
          </cell>
          <cell r="Q106">
            <v>6.8340442784346159E-2</v>
          </cell>
        </row>
      </sheetData>
      <sheetData sheetId="6">
        <row r="2">
          <cell r="P2" t="str">
            <v>NOPAT Statement</v>
          </cell>
        </row>
        <row r="3">
          <cell r="N3" t="str">
            <v>P-3</v>
          </cell>
          <cell r="O3" t="str">
            <v>P-2</v>
          </cell>
          <cell r="P3" t="str">
            <v>P-1</v>
          </cell>
          <cell r="Q3" t="str">
            <v>Present (P)</v>
          </cell>
        </row>
        <row r="4">
          <cell r="N4">
            <v>1993</v>
          </cell>
          <cell r="O4">
            <v>1994</v>
          </cell>
          <cell r="P4">
            <v>1995</v>
          </cell>
          <cell r="Q4">
            <v>1996</v>
          </cell>
        </row>
        <row r="5">
          <cell r="N5">
            <v>42.262</v>
          </cell>
          <cell r="O5">
            <v>42.534999999999997</v>
          </cell>
          <cell r="P5">
            <v>88.375999999999991</v>
          </cell>
          <cell r="Q5">
            <v>122.678</v>
          </cell>
        </row>
        <row r="6">
          <cell r="N6">
            <v>22.587</v>
          </cell>
          <cell r="O6">
            <v>19.704000000000001</v>
          </cell>
          <cell r="P6">
            <v>50.154654000000001</v>
          </cell>
          <cell r="Q6">
            <v>75.756124999999997</v>
          </cell>
        </row>
        <row r="7">
          <cell r="N7">
            <v>19.675000000000001</v>
          </cell>
          <cell r="O7">
            <v>22.830999999999996</v>
          </cell>
          <cell r="P7">
            <v>38.22134599999999</v>
          </cell>
          <cell r="Q7">
            <v>46.921875</v>
          </cell>
        </row>
        <row r="9">
          <cell r="N9">
            <v>17.204999999999998</v>
          </cell>
          <cell r="O9">
            <v>21.272000000000002</v>
          </cell>
          <cell r="P9">
            <v>33.813496000000001</v>
          </cell>
          <cell r="Q9">
            <v>40.724888999999997</v>
          </cell>
        </row>
        <row r="10">
          <cell r="N10">
            <v>0</v>
          </cell>
          <cell r="O10">
            <v>0</v>
          </cell>
          <cell r="P10">
            <v>0</v>
          </cell>
          <cell r="Q10">
            <v>0</v>
          </cell>
        </row>
        <row r="11">
          <cell r="N11">
            <v>0</v>
          </cell>
          <cell r="O11">
            <v>0</v>
          </cell>
          <cell r="P11">
            <v>0</v>
          </cell>
          <cell r="Q11">
            <v>0</v>
          </cell>
        </row>
        <row r="12">
          <cell r="N12">
            <v>39.792000000000002</v>
          </cell>
          <cell r="O12">
            <v>40.975999999999999</v>
          </cell>
          <cell r="P12">
            <v>83.968150000000009</v>
          </cell>
          <cell r="Q12">
            <v>116.48101399999999</v>
          </cell>
        </row>
        <row r="14">
          <cell r="N14">
            <v>2.4699999999999989</v>
          </cell>
          <cell r="O14">
            <v>1.5589999999999975</v>
          </cell>
          <cell r="P14">
            <v>4.4078499999999821</v>
          </cell>
          <cell r="Q14">
            <v>6.1969860000000097</v>
          </cell>
        </row>
        <row r="15">
          <cell r="N15">
            <v>0</v>
          </cell>
          <cell r="O15">
            <v>0</v>
          </cell>
          <cell r="P15">
            <v>0</v>
          </cell>
          <cell r="Q15">
            <v>0.97028899999999985</v>
          </cell>
        </row>
        <row r="16">
          <cell r="N16">
            <v>2.4699999999999989</v>
          </cell>
          <cell r="O16">
            <v>1.5589999999999975</v>
          </cell>
          <cell r="P16">
            <v>4.4078499999999821</v>
          </cell>
          <cell r="Q16">
            <v>7.1672750000000098</v>
          </cell>
        </row>
        <row r="18">
          <cell r="N18">
            <v>0</v>
          </cell>
          <cell r="O18">
            <v>0</v>
          </cell>
          <cell r="P18">
            <v>0</v>
          </cell>
          <cell r="Q18">
            <v>0</v>
          </cell>
        </row>
        <row r="19">
          <cell r="N19">
            <v>0</v>
          </cell>
          <cell r="O19">
            <v>0</v>
          </cell>
          <cell r="P19">
            <v>0</v>
          </cell>
          <cell r="Q19">
            <v>0</v>
          </cell>
        </row>
        <row r="20">
          <cell r="N20">
            <v>0.20569496946420962</v>
          </cell>
          <cell r="O20">
            <v>0.23838012578811582</v>
          </cell>
          <cell r="P20">
            <v>0.46179224247124423</v>
          </cell>
          <cell r="Q20">
            <v>0.65413002526608932</v>
          </cell>
        </row>
        <row r="21">
          <cell r="N21">
            <v>0.20569496946420962</v>
          </cell>
          <cell r="O21">
            <v>0.23838012578811582</v>
          </cell>
          <cell r="P21">
            <v>0.46179224247124423</v>
          </cell>
          <cell r="Q21">
            <v>0.65413002526608932</v>
          </cell>
        </row>
        <row r="23">
          <cell r="N23">
            <v>2.6756949694642085</v>
          </cell>
          <cell r="O23">
            <v>1.7973801257881132</v>
          </cell>
          <cell r="P23">
            <v>4.869642242471226</v>
          </cell>
          <cell r="Q23">
            <v>7.8214050252660989</v>
          </cell>
        </row>
        <row r="25">
          <cell r="N25">
            <v>0</v>
          </cell>
          <cell r="O25">
            <v>0</v>
          </cell>
          <cell r="P25">
            <v>0</v>
          </cell>
          <cell r="Q25">
            <v>0</v>
          </cell>
        </row>
        <row r="26">
          <cell r="N26">
            <v>0</v>
          </cell>
          <cell r="O26">
            <v>0</v>
          </cell>
          <cell r="P26">
            <v>0</v>
          </cell>
          <cell r="Q26">
            <v>0</v>
          </cell>
        </row>
        <row r="27">
          <cell r="N27">
            <v>0</v>
          </cell>
          <cell r="O27">
            <v>0</v>
          </cell>
          <cell r="P27">
            <v>0</v>
          </cell>
          <cell r="Q27">
            <v>0</v>
          </cell>
        </row>
        <row r="29">
          <cell r="N29">
            <v>2.6756949694642085</v>
          </cell>
          <cell r="O29">
            <v>1.7973801257881132</v>
          </cell>
          <cell r="P29">
            <v>4.869642242471226</v>
          </cell>
          <cell r="Q29">
            <v>7.8214050252660989</v>
          </cell>
        </row>
        <row r="31">
          <cell r="N31">
            <v>0.51500000000000001</v>
          </cell>
          <cell r="O31">
            <v>0.13</v>
          </cell>
          <cell r="P31">
            <v>0.82790900000000001</v>
          </cell>
          <cell r="Q31">
            <v>1.4008616469999999</v>
          </cell>
        </row>
        <row r="32">
          <cell r="N32">
            <v>0</v>
          </cell>
          <cell r="O32">
            <v>0</v>
          </cell>
          <cell r="P32">
            <v>0</v>
          </cell>
          <cell r="Q32">
            <v>0</v>
          </cell>
        </row>
        <row r="33">
          <cell r="N33">
            <v>0.65739631336405602</v>
          </cell>
          <cell r="O33">
            <v>0.14954482758620741</v>
          </cell>
          <cell r="P33">
            <v>0.2424279028792036</v>
          </cell>
          <cell r="Q33">
            <v>0.72691547661058131</v>
          </cell>
        </row>
        <row r="34">
          <cell r="N34">
            <v>9.7634017764118036E-2</v>
          </cell>
          <cell r="O34">
            <v>4.2744022555110568E-2</v>
          </cell>
          <cell r="P34">
            <v>0.1121347774040214</v>
          </cell>
          <cell r="Q34">
            <v>0.22459997547646454</v>
          </cell>
        </row>
        <row r="35">
          <cell r="N35">
            <v>0</v>
          </cell>
          <cell r="O35">
            <v>0</v>
          </cell>
          <cell r="P35">
            <v>0</v>
          </cell>
          <cell r="Q35">
            <v>0</v>
          </cell>
        </row>
        <row r="36">
          <cell r="N36">
            <v>1.270030331128174</v>
          </cell>
          <cell r="O36">
            <v>0.32228885014131797</v>
          </cell>
          <cell r="P36">
            <v>1.1824716802832249</v>
          </cell>
          <cell r="Q36">
            <v>2.3523770990870458</v>
          </cell>
        </row>
        <row r="38">
          <cell r="C38">
            <v>0</v>
          </cell>
          <cell r="D38">
            <v>0</v>
          </cell>
          <cell r="E38">
            <v>0</v>
          </cell>
          <cell r="F38">
            <v>0</v>
          </cell>
          <cell r="G38">
            <v>0</v>
          </cell>
          <cell r="H38">
            <v>0</v>
          </cell>
          <cell r="I38">
            <v>0</v>
          </cell>
          <cell r="J38">
            <v>0</v>
          </cell>
          <cell r="K38">
            <v>0</v>
          </cell>
          <cell r="L38">
            <v>0</v>
          </cell>
          <cell r="M38">
            <v>0</v>
          </cell>
          <cell r="N38">
            <v>1.4056646383360345</v>
          </cell>
          <cell r="O38">
            <v>1.4750912756467953</v>
          </cell>
          <cell r="P38">
            <v>3.6871705621880011</v>
          </cell>
          <cell r="Q38">
            <v>5.4690279261790531</v>
          </cell>
          <cell r="S38">
            <v>0.68713993774510596</v>
          </cell>
          <cell r="T38">
            <v>9.2586666150084369</v>
          </cell>
          <cell r="U38">
            <v>16.183579948810674</v>
          </cell>
          <cell r="V38">
            <v>22.853563984748824</v>
          </cell>
          <cell r="W38">
            <v>27.682191893109518</v>
          </cell>
          <cell r="X38">
            <v>31.290658833321384</v>
          </cell>
          <cell r="Y38">
            <v>35.709676342167022</v>
          </cell>
          <cell r="Z38">
            <v>39.93766810309188</v>
          </cell>
          <cell r="AA38">
            <v>43.419958420634515</v>
          </cell>
          <cell r="AB38">
            <v>46.549620844252303</v>
          </cell>
          <cell r="AC38">
            <v>48.910114743312633</v>
          </cell>
          <cell r="AD38">
            <v>50.743400056308275</v>
          </cell>
          <cell r="AE38">
            <v>52.871209092240626</v>
          </cell>
          <cell r="AF38">
            <v>55.351383461681998</v>
          </cell>
          <cell r="AG38">
            <v>57.203831569141848</v>
          </cell>
          <cell r="AH38">
            <v>59.078108317140263</v>
          </cell>
          <cell r="AI38">
            <v>60.872981197107826</v>
          </cell>
          <cell r="AJ38">
            <v>62.71359953743282</v>
          </cell>
          <cell r="AK38">
            <v>64.605902085260738</v>
          </cell>
          <cell r="AL38">
            <v>66.686533583509927</v>
          </cell>
          <cell r="AM38">
            <v>68.696437760504438</v>
          </cell>
          <cell r="AN38">
            <v>70.766901535615702</v>
          </cell>
          <cell r="AO38">
            <v>72.899998660349723</v>
          </cell>
          <cell r="AP38">
            <v>75.097737885499328</v>
          </cell>
          <cell r="AQ38">
            <v>77.362126995998537</v>
          </cell>
          <cell r="AR38">
            <v>79.69520458798354</v>
          </cell>
        </row>
        <row r="39">
          <cell r="N39">
            <v>0.47465437788018483</v>
          </cell>
          <cell r="O39">
            <v>0.17931034482758682</v>
          </cell>
          <cell r="P39">
            <v>0.24282516484889638</v>
          </cell>
          <cell r="Q39">
            <v>0.30076144778182146</v>
          </cell>
        </row>
        <row r="40">
          <cell r="N40">
            <v>0.28799999999999887</v>
          </cell>
          <cell r="O40">
            <v>0.89199999999999746</v>
          </cell>
          <cell r="P40">
            <v>2.4407969999999821</v>
          </cell>
          <cell r="Q40">
            <v>2.3402253530000099</v>
          </cell>
        </row>
        <row r="41">
          <cell r="N41">
            <v>0</v>
          </cell>
          <cell r="O41">
            <v>0</v>
          </cell>
          <cell r="P41">
            <v>0</v>
          </cell>
          <cell r="Q41">
            <v>0</v>
          </cell>
        </row>
        <row r="42">
          <cell r="N42">
            <v>0.20569496946420962</v>
          </cell>
          <cell r="O42">
            <v>0.23838012578811582</v>
          </cell>
          <cell r="P42">
            <v>0.46179224247124423</v>
          </cell>
          <cell r="Q42">
            <v>0.65413002526608932</v>
          </cell>
        </row>
        <row r="43">
          <cell r="N43">
            <v>0.49369496946420849</v>
          </cell>
          <cell r="O43">
            <v>1.1303801257881132</v>
          </cell>
          <cell r="P43">
            <v>2.9025892424712265</v>
          </cell>
          <cell r="Q43">
            <v>2.994355378266099</v>
          </cell>
        </row>
        <row r="45">
          <cell r="N45">
            <v>0</v>
          </cell>
          <cell r="O45">
            <v>0</v>
          </cell>
          <cell r="P45">
            <v>0</v>
          </cell>
          <cell r="Q45">
            <v>0</v>
          </cell>
        </row>
        <row r="46">
          <cell r="N46">
            <v>0</v>
          </cell>
          <cell r="O46">
            <v>0</v>
          </cell>
          <cell r="P46">
            <v>0</v>
          </cell>
          <cell r="Q46">
            <v>0</v>
          </cell>
        </row>
        <row r="47">
          <cell r="N47">
            <v>0</v>
          </cell>
          <cell r="O47">
            <v>0</v>
          </cell>
          <cell r="P47">
            <v>0</v>
          </cell>
          <cell r="Q47">
            <v>0</v>
          </cell>
        </row>
        <row r="48">
          <cell r="N48">
            <v>0</v>
          </cell>
          <cell r="O48">
            <v>0</v>
          </cell>
          <cell r="P48">
            <v>0</v>
          </cell>
          <cell r="Q48">
            <v>0</v>
          </cell>
        </row>
        <row r="49">
          <cell r="N49">
            <v>0</v>
          </cell>
          <cell r="O49">
            <v>0</v>
          </cell>
          <cell r="P49">
            <v>0</v>
          </cell>
          <cell r="Q49">
            <v>0</v>
          </cell>
        </row>
        <row r="50">
          <cell r="N50">
            <v>0</v>
          </cell>
          <cell r="O50">
            <v>0</v>
          </cell>
          <cell r="P50">
            <v>0</v>
          </cell>
          <cell r="Q50">
            <v>0</v>
          </cell>
        </row>
        <row r="51">
          <cell r="N51">
            <v>0</v>
          </cell>
          <cell r="O51">
            <v>0</v>
          </cell>
          <cell r="P51">
            <v>0</v>
          </cell>
          <cell r="Q51">
            <v>0.97028899999999985</v>
          </cell>
        </row>
        <row r="52">
          <cell r="N52">
            <v>0</v>
          </cell>
          <cell r="O52">
            <v>0</v>
          </cell>
          <cell r="P52">
            <v>0</v>
          </cell>
          <cell r="Q52">
            <v>0.97028899999999985</v>
          </cell>
        </row>
        <row r="54">
          <cell r="N54">
            <v>0.49369496946420849</v>
          </cell>
          <cell r="O54">
            <v>1.1303801257881132</v>
          </cell>
          <cell r="P54">
            <v>2.9025892424712265</v>
          </cell>
          <cell r="Q54">
            <v>3.9646443782660987</v>
          </cell>
        </row>
        <row r="55">
          <cell r="N55">
            <v>0</v>
          </cell>
          <cell r="O55">
            <v>0</v>
          </cell>
          <cell r="P55">
            <v>0</v>
          </cell>
          <cell r="Q55">
            <v>0</v>
          </cell>
        </row>
        <row r="56">
          <cell r="N56">
            <v>0</v>
          </cell>
          <cell r="O56">
            <v>0</v>
          </cell>
          <cell r="P56">
            <v>0</v>
          </cell>
          <cell r="Q56">
            <v>0</v>
          </cell>
        </row>
        <row r="57">
          <cell r="N57">
            <v>0.28199999999999997</v>
          </cell>
          <cell r="O57">
            <v>-0.29699999999999999</v>
          </cell>
          <cell r="P57">
            <v>0.14078000000000002</v>
          </cell>
          <cell r="Q57">
            <v>0.33881399999999995</v>
          </cell>
        </row>
        <row r="58">
          <cell r="N58">
            <v>0</v>
          </cell>
          <cell r="O58">
            <v>0</v>
          </cell>
          <cell r="P58">
            <v>0</v>
          </cell>
          <cell r="Q58">
            <v>0</v>
          </cell>
        </row>
        <row r="60">
          <cell r="N60">
            <v>1.385</v>
          </cell>
          <cell r="O60">
            <v>0.83399999999999996</v>
          </cell>
          <cell r="P60">
            <v>0.99836400000000003</v>
          </cell>
          <cell r="Q60">
            <v>2.1170849999999999</v>
          </cell>
        </row>
        <row r="61">
          <cell r="N61">
            <v>0</v>
          </cell>
          <cell r="O61">
            <v>0</v>
          </cell>
          <cell r="P61">
            <v>0</v>
          </cell>
          <cell r="Q61">
            <v>0</v>
          </cell>
        </row>
        <row r="62">
          <cell r="N62">
            <v>9.7634017764118036E-2</v>
          </cell>
          <cell r="O62">
            <v>4.2744022555110568E-2</v>
          </cell>
          <cell r="P62">
            <v>0.1121347774040214</v>
          </cell>
          <cell r="Q62">
            <v>0.22459997547646454</v>
          </cell>
        </row>
        <row r="63">
          <cell r="N63">
            <v>0.65739631336405602</v>
          </cell>
          <cell r="O63">
            <v>0.14954482758620741</v>
          </cell>
          <cell r="P63">
            <v>0.2424279028792036</v>
          </cell>
          <cell r="Q63">
            <v>0.72691547661058131</v>
          </cell>
        </row>
        <row r="64">
          <cell r="N64">
            <v>0.62996966887182593</v>
          </cell>
          <cell r="O64">
            <v>0.64171114985868205</v>
          </cell>
          <cell r="P64">
            <v>0.64380131971677501</v>
          </cell>
          <cell r="Q64">
            <v>1.1655695479129542</v>
          </cell>
        </row>
        <row r="66">
          <cell r="N66">
            <v>1.4056646383360345</v>
          </cell>
          <cell r="O66">
            <v>1.4750912756467953</v>
          </cell>
          <cell r="P66">
            <v>3.6871705621880015</v>
          </cell>
          <cell r="Q66">
            <v>5.4690279261790531</v>
          </cell>
        </row>
        <row r="68">
          <cell r="N68" t="str">
            <v>P-3</v>
          </cell>
          <cell r="O68" t="str">
            <v>P-2</v>
          </cell>
          <cell r="P68" t="str">
            <v>P-1</v>
          </cell>
          <cell r="Q68" t="str">
            <v>Present (P)</v>
          </cell>
        </row>
        <row r="69">
          <cell r="N69">
            <v>1993</v>
          </cell>
          <cell r="O69">
            <v>1994</v>
          </cell>
          <cell r="P69">
            <v>1995</v>
          </cell>
          <cell r="Q69">
            <v>1996</v>
          </cell>
        </row>
        <row r="70">
          <cell r="N70">
            <v>42.262</v>
          </cell>
          <cell r="O70">
            <v>42.534999999999997</v>
          </cell>
          <cell r="P70">
            <v>88.375999999999991</v>
          </cell>
          <cell r="Q70">
            <v>122.678</v>
          </cell>
        </row>
        <row r="71">
          <cell r="N71">
            <v>22.587</v>
          </cell>
          <cell r="O71">
            <v>19.704000000000001</v>
          </cell>
          <cell r="P71">
            <v>50.154654000000001</v>
          </cell>
          <cell r="Q71">
            <v>75.756124999999997</v>
          </cell>
        </row>
        <row r="72">
          <cell r="N72">
            <v>19.675000000000001</v>
          </cell>
          <cell r="O72">
            <v>22.830999999999996</v>
          </cell>
          <cell r="P72">
            <v>38.22134599999999</v>
          </cell>
          <cell r="Q72">
            <v>46.921875</v>
          </cell>
        </row>
        <row r="73">
          <cell r="N73">
            <v>17.204999999999998</v>
          </cell>
          <cell r="O73">
            <v>21.272000000000002</v>
          </cell>
          <cell r="P73">
            <v>33.813496000000001</v>
          </cell>
          <cell r="Q73">
            <v>40.724888999999997</v>
          </cell>
        </row>
        <row r="74">
          <cell r="N74">
            <v>0</v>
          </cell>
          <cell r="O74">
            <v>0</v>
          </cell>
          <cell r="P74">
            <v>0</v>
          </cell>
          <cell r="Q74">
            <v>0</v>
          </cell>
        </row>
        <row r="75">
          <cell r="N75">
            <v>0</v>
          </cell>
          <cell r="O75">
            <v>0</v>
          </cell>
          <cell r="P75">
            <v>0</v>
          </cell>
          <cell r="Q75">
            <v>0</v>
          </cell>
        </row>
        <row r="76">
          <cell r="N76">
            <v>39.792000000000002</v>
          </cell>
          <cell r="O76">
            <v>40.975999999999999</v>
          </cell>
          <cell r="P76">
            <v>83.968150000000009</v>
          </cell>
          <cell r="Q76">
            <v>116.48101399999999</v>
          </cell>
        </row>
        <row r="78">
          <cell r="N78">
            <v>2.4699999999999989</v>
          </cell>
          <cell r="O78">
            <v>1.5589999999999975</v>
          </cell>
          <cell r="P78">
            <v>4.4078499999999821</v>
          </cell>
          <cell r="Q78">
            <v>6.1969860000000097</v>
          </cell>
        </row>
        <row r="79">
          <cell r="N79">
            <v>0</v>
          </cell>
          <cell r="O79">
            <v>0</v>
          </cell>
          <cell r="P79">
            <v>0</v>
          </cell>
          <cell r="Q79">
            <v>0</v>
          </cell>
        </row>
        <row r="80">
          <cell r="N80">
            <v>1.385</v>
          </cell>
          <cell r="O80">
            <v>0.83399999999999996</v>
          </cell>
          <cell r="P80">
            <v>0.99836400000000003</v>
          </cell>
          <cell r="Q80">
            <v>2.1170849999999999</v>
          </cell>
        </row>
        <row r="81">
          <cell r="N81">
            <v>0</v>
          </cell>
          <cell r="O81">
            <v>0</v>
          </cell>
          <cell r="P81">
            <v>0</v>
          </cell>
          <cell r="Q81">
            <v>0</v>
          </cell>
        </row>
        <row r="82">
          <cell r="N82">
            <v>0</v>
          </cell>
          <cell r="O82">
            <v>0</v>
          </cell>
          <cell r="P82">
            <v>0</v>
          </cell>
          <cell r="Q82">
            <v>0</v>
          </cell>
        </row>
        <row r="83">
          <cell r="N83">
            <v>0</v>
          </cell>
          <cell r="O83">
            <v>0</v>
          </cell>
          <cell r="P83">
            <v>0</v>
          </cell>
          <cell r="Q83">
            <v>0</v>
          </cell>
        </row>
        <row r="84">
          <cell r="N84">
            <v>1.0849999999999989</v>
          </cell>
          <cell r="O84">
            <v>0.72499999999999754</v>
          </cell>
          <cell r="P84">
            <v>3.409485999999982</v>
          </cell>
          <cell r="Q84">
            <v>4.0799010000000102</v>
          </cell>
        </row>
        <row r="85">
          <cell r="N85">
            <v>0.51500000000000001</v>
          </cell>
          <cell r="O85">
            <v>0.13</v>
          </cell>
          <cell r="P85">
            <v>0.82790900000000001</v>
          </cell>
          <cell r="Q85">
            <v>1.4008616469999999</v>
          </cell>
        </row>
        <row r="86">
          <cell r="N86">
            <v>0.28199999999999997</v>
          </cell>
          <cell r="O86">
            <v>-0.29699999999999999</v>
          </cell>
          <cell r="P86">
            <v>0.14078000000000002</v>
          </cell>
          <cell r="Q86">
            <v>0.33881399999999995</v>
          </cell>
        </row>
        <row r="87">
          <cell r="N87">
            <v>0</v>
          </cell>
          <cell r="O87">
            <v>0</v>
          </cell>
          <cell r="P87">
            <v>0</v>
          </cell>
          <cell r="Q87">
            <v>0</v>
          </cell>
        </row>
        <row r="88">
          <cell r="N88">
            <v>0.28799999999999887</v>
          </cell>
          <cell r="O88">
            <v>0.89199999999999746</v>
          </cell>
          <cell r="P88">
            <v>2.4407969999999821</v>
          </cell>
          <cell r="Q88">
            <v>2.3402253530000099</v>
          </cell>
        </row>
        <row r="90">
          <cell r="N90">
            <v>0.17999999999999927</v>
          </cell>
          <cell r="O90">
            <v>0.16424231264960365</v>
          </cell>
          <cell r="P90">
            <v>0.34993505376343831</v>
          </cell>
          <cell r="Q90">
            <v>0.29121768952215155</v>
          </cell>
        </row>
        <row r="91">
          <cell r="N91">
            <v>0.47465437788018483</v>
          </cell>
          <cell r="O91">
            <v>0.17931034482758682</v>
          </cell>
          <cell r="P91">
            <v>0.24282516484889638</v>
          </cell>
          <cell r="Q91">
            <v>0.30076144778182146</v>
          </cell>
        </row>
        <row r="92">
          <cell r="N92">
            <v>0.47465437788018483</v>
          </cell>
          <cell r="O92">
            <v>0.17931034482758682</v>
          </cell>
          <cell r="P92">
            <v>0.24282516484889638</v>
          </cell>
          <cell r="Q92">
            <v>0.34335677434329814</v>
          </cell>
        </row>
        <row r="93">
          <cell r="N93" t="e">
            <v>#REF!</v>
          </cell>
          <cell r="O93" t="e">
            <v>#REF!</v>
          </cell>
          <cell r="P93" t="e">
            <v>#REF!</v>
          </cell>
          <cell r="Q93" t="e">
            <v>#REF!</v>
          </cell>
        </row>
        <row r="95">
          <cell r="N95">
            <v>1.3779999999999999</v>
          </cell>
          <cell r="O95">
            <v>1.5089999999999999</v>
          </cell>
          <cell r="P95">
            <v>3.2469999999999999</v>
          </cell>
          <cell r="Q95">
            <v>4.0489259999999998</v>
          </cell>
        </row>
        <row r="96">
          <cell r="N96">
            <v>2.4699999999999989</v>
          </cell>
          <cell r="O96">
            <v>1.5589999999999975</v>
          </cell>
          <cell r="P96">
            <v>4.4078499999999821</v>
          </cell>
          <cell r="Q96">
            <v>7.1672750000000098</v>
          </cell>
        </row>
        <row r="97">
          <cell r="N97">
            <v>3.847999999999999</v>
          </cell>
          <cell r="O97">
            <v>3.0679999999999974</v>
          </cell>
          <cell r="P97">
            <v>7.6548499999999819</v>
          </cell>
          <cell r="Q97">
            <v>10.245912000000009</v>
          </cell>
        </row>
        <row r="98">
          <cell r="N98">
            <v>21.209</v>
          </cell>
          <cell r="O98">
            <v>18.195</v>
          </cell>
          <cell r="P98">
            <v>46.907654000000001</v>
          </cell>
          <cell r="Q98">
            <v>71.707199000000003</v>
          </cell>
        </row>
        <row r="99">
          <cell r="N99">
            <v>1.3779999999999999</v>
          </cell>
          <cell r="O99">
            <v>1.5089999999999999</v>
          </cell>
          <cell r="P99">
            <v>3.2469999999999999</v>
          </cell>
          <cell r="Q99">
            <v>3.0786370000000001</v>
          </cell>
        </row>
        <row r="100">
          <cell r="N100">
            <v>0</v>
          </cell>
          <cell r="O100">
            <v>0</v>
          </cell>
          <cell r="P100">
            <v>1.494777</v>
          </cell>
          <cell r="Q100">
            <v>0.60522300000000007</v>
          </cell>
        </row>
        <row r="103">
          <cell r="N103">
            <v>0.46554824665183853</v>
          </cell>
          <cell r="O103">
            <v>0.53675796402962261</v>
          </cell>
          <cell r="P103">
            <v>0.43248558432153517</v>
          </cell>
          <cell r="Q103">
            <v>0.38247994750485009</v>
          </cell>
        </row>
        <row r="104">
          <cell r="N104">
            <v>9.1051062420140993E-2</v>
          </cell>
          <cell r="O104">
            <v>7.2128835076995357E-2</v>
          </cell>
          <cell r="P104">
            <v>8.6616841676473058E-2</v>
          </cell>
          <cell r="Q104">
            <v>8.3518740116402368E-2</v>
          </cell>
        </row>
        <row r="105">
          <cell r="N105">
            <v>5.8444938715631035E-2</v>
          </cell>
          <cell r="O105">
            <v>3.665216880216287E-2</v>
          </cell>
          <cell r="P105">
            <v>4.9876097583054023E-2</v>
          </cell>
          <cell r="Q105">
            <v>5.8423474461598741E-2</v>
          </cell>
        </row>
        <row r="106">
          <cell r="N106">
            <v>5.8444938715631035E-2</v>
          </cell>
          <cell r="O106">
            <v>3.665216880216287E-2</v>
          </cell>
          <cell r="P106">
            <v>4.9876097583054023E-2</v>
          </cell>
          <cell r="Q106">
            <v>5.0514240532124832E-2</v>
          </cell>
        </row>
        <row r="107">
          <cell r="C107" t="e">
            <v>#DIV/0!</v>
          </cell>
          <cell r="D107" t="e">
            <v>#DIV/0!</v>
          </cell>
          <cell r="E107" t="e">
            <v>#DIV/0!</v>
          </cell>
          <cell r="F107" t="e">
            <v>#DIV/0!</v>
          </cell>
          <cell r="G107" t="e">
            <v>#DIV/0!</v>
          </cell>
          <cell r="H107" t="e">
            <v>#DIV/0!</v>
          </cell>
          <cell r="I107" t="e">
            <v>#DIV/0!</v>
          </cell>
          <cell r="J107" t="e">
            <v>#DIV/0!</v>
          </cell>
          <cell r="K107" t="e">
            <v>#DIV/0!</v>
          </cell>
          <cell r="L107" t="e">
            <v>#DIV/0!</v>
          </cell>
          <cell r="M107" t="e">
            <v>#DIV/0!</v>
          </cell>
          <cell r="N107">
            <v>3.3260722122380258E-2</v>
          </cell>
          <cell r="O107">
            <v>3.4679470451317633E-2</v>
          </cell>
          <cell r="P107">
            <v>4.1721401310174724E-2</v>
          </cell>
          <cell r="Q107">
            <v>4.4580347953007492E-2</v>
          </cell>
          <cell r="T107">
            <v>5.1909213336397413E-2</v>
          </cell>
          <cell r="U107">
            <v>5.8688168008868218E-2</v>
          </cell>
          <cell r="V107">
            <v>6.1928037883906391E-2</v>
          </cell>
          <cell r="W107">
            <v>6.5389305561907529E-2</v>
          </cell>
          <cell r="X107">
            <v>6.6865305821281668E-2</v>
          </cell>
          <cell r="Y107">
            <v>6.9743321439921069E-2</v>
          </cell>
          <cell r="Z107">
            <v>7.1965522371080601E-2</v>
          </cell>
          <cell r="AA107">
            <v>7.3266665820699559E-2</v>
          </cell>
          <cell r="AB107">
            <v>7.4624194293067728E-2</v>
          </cell>
          <cell r="AC107">
            <v>7.5500556010077172E-2</v>
          </cell>
          <cell r="AD107">
            <v>7.5857927450840676E-2</v>
          </cell>
          <cell r="AE107">
            <v>7.6736754422754627E-2</v>
          </cell>
          <cell r="AF107">
            <v>7.7996558429160617E-2</v>
          </cell>
          <cell r="AG107">
            <v>7.8259100952157545E-2</v>
          </cell>
          <cell r="AH107">
            <v>7.8469175826239287E-2</v>
          </cell>
          <cell r="AI107">
            <v>7.8498228717184704E-2</v>
          </cell>
          <cell r="AJ107">
            <v>7.8516293444791413E-2</v>
          </cell>
          <cell r="AK107">
            <v>7.8529535963626398E-2</v>
          </cell>
          <cell r="AL107">
            <v>7.8697648301704642E-2</v>
          </cell>
          <cell r="AM107">
            <v>7.8708313051464279E-2</v>
          </cell>
          <cell r="AN107">
            <v>7.8718959144249812E-2</v>
          </cell>
          <cell r="AO107">
            <v>7.8729856132676482E-2</v>
          </cell>
          <cell r="AP107">
            <v>7.8741116415157547E-2</v>
          </cell>
          <cell r="AQ107">
            <v>7.8752779338284937E-2</v>
          </cell>
          <cell r="AR107">
            <v>7.8764850537888231E-2</v>
          </cell>
        </row>
        <row r="108">
          <cell r="N108">
            <v>6.8146325304055382E-3</v>
          </cell>
          <cell r="O108">
            <v>2.0970965087574879E-2</v>
          </cell>
          <cell r="P108">
            <v>2.7618323979360714E-2</v>
          </cell>
          <cell r="Q108">
            <v>1.9076161601917295E-2</v>
          </cell>
        </row>
        <row r="109">
          <cell r="N109">
            <v>0.40710330793620741</v>
          </cell>
          <cell r="O109">
            <v>0.50010579522745979</v>
          </cell>
          <cell r="P109">
            <v>0.38260948673848111</v>
          </cell>
          <cell r="Q109">
            <v>0.33196570697272532</v>
          </cell>
        </row>
        <row r="110">
          <cell r="N110">
            <v>3.2606123704509958E-2</v>
          </cell>
          <cell r="O110">
            <v>3.5476666274832494E-2</v>
          </cell>
          <cell r="P110">
            <v>3.6740744093419028E-2</v>
          </cell>
          <cell r="Q110">
            <v>2.5095265654803633E-2</v>
          </cell>
        </row>
        <row r="113">
          <cell r="N113">
            <v>3.3260722122380258E-2</v>
          </cell>
          <cell r="O113">
            <v>3.4679470451317633E-2</v>
          </cell>
          <cell r="P113">
            <v>4.1721401310174724E-2</v>
          </cell>
          <cell r="Q113">
            <v>4.4580347953007492E-2</v>
          </cell>
        </row>
        <row r="114">
          <cell r="N114">
            <v>3.6608225159835617</v>
          </cell>
          <cell r="O114">
            <v>2.6380282624038252</v>
          </cell>
          <cell r="P114">
            <v>2.6193402503583965</v>
          </cell>
          <cell r="Q114">
            <v>2.4833603238866395</v>
          </cell>
        </row>
        <row r="115">
          <cell r="N115">
            <v>0.12176160044348221</v>
          </cell>
          <cell r="O115">
            <v>9.1485423175774253E-2</v>
          </cell>
          <cell r="P115">
            <v>0.10928254575309619</v>
          </cell>
          <cell r="Q115">
            <v>0.11070906733155977</v>
          </cell>
        </row>
        <row r="116">
          <cell r="N116" t="str">
            <v>NM</v>
          </cell>
          <cell r="O116">
            <v>6.0138800122156461E-3</v>
          </cell>
          <cell r="P116">
            <v>0.24152582225947103</v>
          </cell>
          <cell r="Q116">
            <v>6.8340442784346159E-2</v>
          </cell>
        </row>
        <row r="117">
          <cell r="N117" t="e">
            <v>#DIV/0!</v>
          </cell>
          <cell r="O117">
            <v>-3.0276177267707954E-2</v>
          </cell>
          <cell r="P117">
            <v>1.7797122577321939E-2</v>
          </cell>
          <cell r="Q117">
            <v>1.4265215784635826E-3</v>
          </cell>
        </row>
        <row r="118">
          <cell r="N118">
            <v>0.61924092932855712</v>
          </cell>
          <cell r="O118">
            <v>-1.8277266902882783E-2</v>
          </cell>
          <cell r="P118">
            <v>0.8334218113659686</v>
          </cell>
          <cell r="Q118">
            <v>1.2801512606758392</v>
          </cell>
        </row>
        <row r="119">
          <cell r="N119" t="e">
            <v>#DIV/0!</v>
          </cell>
          <cell r="O119">
            <v>-0.6375181962314399</v>
          </cell>
          <cell r="P119">
            <v>0.85169907826885138</v>
          </cell>
          <cell r="Q119">
            <v>0.44672944930987057</v>
          </cell>
        </row>
        <row r="122">
          <cell r="N122">
            <v>19.209999999999997</v>
          </cell>
          <cell r="O122">
            <v>7.2093220338983039</v>
          </cell>
          <cell r="P122">
            <v>7.1417835064043</v>
          </cell>
          <cell r="Q122">
            <v>7.416811915942235</v>
          </cell>
        </row>
        <row r="123">
          <cell r="N123" t="e">
            <v>#DIV/0!</v>
          </cell>
          <cell r="O123" t="e">
            <v>#DIV/0!</v>
          </cell>
          <cell r="P123">
            <v>37.606808510638295</v>
          </cell>
          <cell r="Q123">
            <v>27.141606805778153</v>
          </cell>
        </row>
        <row r="124">
          <cell r="N124">
            <v>-27.265806451612907</v>
          </cell>
          <cell r="O124">
            <v>-44.773684210526326</v>
          </cell>
          <cell r="P124">
            <v>16.542068320074875</v>
          </cell>
          <cell r="Q124">
            <v>23.716677360740071</v>
          </cell>
        </row>
        <row r="125">
          <cell r="N125">
            <v>7.414385964912281</v>
          </cell>
          <cell r="O125">
            <v>3.0711191335740065</v>
          </cell>
          <cell r="P125">
            <v>6.2885402212971853</v>
          </cell>
          <cell r="Q125">
            <v>8.3087902378927776</v>
          </cell>
        </row>
        <row r="126">
          <cell r="N126">
            <v>5.7717625261809467</v>
          </cell>
          <cell r="O126">
            <v>2.4933636138928086</v>
          </cell>
          <cell r="P126">
            <v>3.113662584419493</v>
          </cell>
          <cell r="Q126">
            <v>2.6681249547087016</v>
          </cell>
        </row>
        <row r="127">
          <cell r="N127" t="e">
            <v>#DIV/0!</v>
          </cell>
          <cell r="O127" t="e">
            <v>#DIV/0!</v>
          </cell>
          <cell r="P127">
            <v>95.130247578040894</v>
          </cell>
          <cell r="Q127">
            <v>54.869771621202766</v>
          </cell>
        </row>
        <row r="128">
          <cell r="N128" t="e">
            <v>#DIV/0!</v>
          </cell>
          <cell r="O128" t="e">
            <v>#DIV/0!</v>
          </cell>
          <cell r="P128" t="e">
            <v>#DIV/0!</v>
          </cell>
          <cell r="Q128" t="e">
            <v>#DIV/0!</v>
          </cell>
        </row>
        <row r="129">
          <cell r="N129" t="e">
            <v>#DIV/0!</v>
          </cell>
          <cell r="O129" t="e">
            <v>#DIV/0!</v>
          </cell>
          <cell r="P129" t="e">
            <v>#DIV/0!</v>
          </cell>
          <cell r="Q129" t="e">
            <v>#DIV/0!</v>
          </cell>
        </row>
        <row r="130">
          <cell r="N130">
            <v>3.6608225159835617</v>
          </cell>
          <cell r="O130">
            <v>2.6380282624038252</v>
          </cell>
          <cell r="P130">
            <v>2.6193402503583965</v>
          </cell>
          <cell r="Q130">
            <v>2.4833603238866395</v>
          </cell>
        </row>
        <row r="133">
          <cell r="N133" t="e">
            <v>#DIV/0!</v>
          </cell>
          <cell r="O133">
            <v>6.4597037527801835E-3</v>
          </cell>
          <cell r="P133">
            <v>1.0777242271070882</v>
          </cell>
          <cell r="Q133">
            <v>0.38813705078301813</v>
          </cell>
        </row>
        <row r="134">
          <cell r="N134" t="e">
            <v>#DIV/0!</v>
          </cell>
          <cell r="O134">
            <v>2.0972222222222254</v>
          </cell>
          <cell r="P134">
            <v>1.7363195067264452</v>
          </cell>
          <cell r="Q134">
            <v>-4.120442912703226E-2</v>
          </cell>
        </row>
        <row r="135">
          <cell r="N135" t="e">
            <v>#DIV/0!</v>
          </cell>
          <cell r="O135">
            <v>-0.20270270270270316</v>
          </cell>
          <cell r="P135">
            <v>1.4950619295958241</v>
          </cell>
          <cell r="Q135">
            <v>0.33848631913101285</v>
          </cell>
        </row>
        <row r="136">
          <cell r="N136" t="e">
            <v>#DIV/0!</v>
          </cell>
          <cell r="O136">
            <v>-0.36882591093117484</v>
          </cell>
          <cell r="P136">
            <v>1.8273572803078828</v>
          </cell>
          <cell r="Q136">
            <v>0.40589765985685422</v>
          </cell>
        </row>
        <row r="137">
          <cell r="N137" t="e">
            <v>#DIV/0!</v>
          </cell>
          <cell r="O137">
            <v>4.9390612395958891E-2</v>
          </cell>
          <cell r="P137">
            <v>1.4996219712378527</v>
          </cell>
          <cell r="Q137">
            <v>0.48325873022095334</v>
          </cell>
        </row>
        <row r="138">
          <cell r="N138">
            <v>0</v>
          </cell>
          <cell r="O138">
            <v>0</v>
          </cell>
          <cell r="P138">
            <v>0</v>
          </cell>
          <cell r="Q138">
            <v>0</v>
          </cell>
        </row>
        <row r="139">
          <cell r="N139" t="e">
            <v>#DIV/0!</v>
          </cell>
          <cell r="O139">
            <v>9.5065312046444139E-2</v>
          </cell>
          <cell r="P139">
            <v>1.1517561298873427</v>
          </cell>
          <cell r="Q139">
            <v>0.24697443794271634</v>
          </cell>
        </row>
        <row r="140">
          <cell r="N140">
            <v>0</v>
          </cell>
          <cell r="O140">
            <v>0</v>
          </cell>
          <cell r="P140">
            <v>0</v>
          </cell>
          <cell r="Q140">
            <v>0.43670110103626947</v>
          </cell>
        </row>
        <row r="141">
          <cell r="N141">
            <v>0</v>
          </cell>
          <cell r="O141">
            <v>0</v>
          </cell>
          <cell r="P141">
            <v>0</v>
          </cell>
          <cell r="Q141">
            <v>0.40489183336377271</v>
          </cell>
        </row>
        <row r="142">
          <cell r="N142">
            <v>0</v>
          </cell>
          <cell r="O142">
            <v>0</v>
          </cell>
          <cell r="P142">
            <v>0</v>
          </cell>
          <cell r="Q142">
            <v>0</v>
          </cell>
        </row>
        <row r="143">
          <cell r="N143" t="e">
            <v>#DIV/0!</v>
          </cell>
          <cell r="O143">
            <v>-8.7542707502198253E-2</v>
          </cell>
          <cell r="P143">
            <v>1.1306023284632725</v>
          </cell>
          <cell r="Q143">
            <v>-0.16779503399216655</v>
          </cell>
        </row>
        <row r="144">
          <cell r="N144" t="e">
            <v>#DIV/0!</v>
          </cell>
          <cell r="O144">
            <v>2.3943749999999997</v>
          </cell>
          <cell r="P144">
            <v>0.28429386853249855</v>
          </cell>
          <cell r="Q144">
            <v>0.15211469534050179</v>
          </cell>
        </row>
        <row r="145">
          <cell r="N145" t="e">
            <v>#DIV/0!</v>
          </cell>
          <cell r="O145">
            <v>0.96000000000000019</v>
          </cell>
          <cell r="P145">
            <v>0.15897959183673466</v>
          </cell>
          <cell r="Q145">
            <v>-0.50185490403240007</v>
          </cell>
        </row>
        <row r="146">
          <cell r="N146">
            <v>0</v>
          </cell>
          <cell r="O146">
            <v>0.20981141995074942</v>
          </cell>
          <cell r="P146">
            <v>1.0997879871222673</v>
          </cell>
          <cell r="Q146">
            <v>0.72840922846304867</v>
          </cell>
        </row>
        <row r="147">
          <cell r="N147">
            <v>0</v>
          </cell>
          <cell r="O147">
            <v>0.42982456140350878</v>
          </cell>
          <cell r="P147">
            <v>-0.27564417177914113</v>
          </cell>
          <cell r="Q147">
            <v>0.50103243838400946</v>
          </cell>
        </row>
        <row r="148">
          <cell r="N148">
            <v>0</v>
          </cell>
          <cell r="O148">
            <v>0</v>
          </cell>
          <cell r="P148">
            <v>0</v>
          </cell>
          <cell r="Q148">
            <v>0.40667707212055959</v>
          </cell>
        </row>
        <row r="150">
          <cell r="P150" t="str">
            <v>5 year CAGR</v>
          </cell>
        </row>
        <row r="151">
          <cell r="N151" t="e">
            <v>#DIV/0!</v>
          </cell>
          <cell r="P151" t="str">
            <v>Sales</v>
          </cell>
          <cell r="Q151">
            <v>0.39753211366250363</v>
          </cell>
        </row>
        <row r="152">
          <cell r="N152" t="e">
            <v>#DIV/0!</v>
          </cell>
          <cell r="P152" t="str">
            <v>NOPAT</v>
          </cell>
          <cell r="Q152">
            <v>0.54659336115000712</v>
          </cell>
        </row>
        <row r="153">
          <cell r="N153" t="e">
            <v>#DIV/0!</v>
          </cell>
        </row>
        <row r="154">
          <cell r="N154" t="e">
            <v>#DIV/0!</v>
          </cell>
        </row>
      </sheetData>
      <sheetData sheetId="7">
        <row r="1">
          <cell r="F1" t="str">
            <v>Discounted Cash Flow</v>
          </cell>
        </row>
        <row r="3">
          <cell r="D3" t="str">
            <v>Estimated Year 1</v>
          </cell>
          <cell r="E3" t="str">
            <v>EY 2</v>
          </cell>
          <cell r="F3" t="str">
            <v>EY 3</v>
          </cell>
          <cell r="G3" t="str">
            <v>EY 4</v>
          </cell>
          <cell r="H3" t="str">
            <v>EY 5</v>
          </cell>
        </row>
        <row r="4">
          <cell r="D4" t="str">
            <v>1997E</v>
          </cell>
          <cell r="E4" t="str">
            <v>1998E</v>
          </cell>
          <cell r="F4" t="str">
            <v>1999E</v>
          </cell>
          <cell r="G4" t="str">
            <v>2000E</v>
          </cell>
          <cell r="H4" t="str">
            <v>2001E</v>
          </cell>
        </row>
        <row r="5">
          <cell r="C5">
            <v>122.678</v>
          </cell>
          <cell r="D5">
            <v>178.362684</v>
          </cell>
          <cell r="E5">
            <v>275.75541199999998</v>
          </cell>
          <cell r="F5">
            <v>369.03420107692313</v>
          </cell>
          <cell r="G5">
            <v>423.34433215384615</v>
          </cell>
          <cell r="H5">
            <v>467.96553831602006</v>
          </cell>
          <cell r="I5">
            <v>512.01571139579835</v>
          </cell>
          <cell r="J5">
            <v>554.95557854994274</v>
          </cell>
          <cell r="K5">
            <v>592.62910266577671</v>
          </cell>
          <cell r="L5">
            <v>623.78724869631947</v>
          </cell>
          <cell r="M5">
            <v>647.81131859193897</v>
          </cell>
          <cell r="N5">
            <v>668.92679198482267</v>
          </cell>
          <cell r="O5">
            <v>688.99459574436742</v>
          </cell>
          <cell r="P5">
            <v>709.66443361669849</v>
          </cell>
          <cell r="Q5">
            <v>730.95436662519933</v>
          </cell>
          <cell r="R5">
            <v>752.88299762395548</v>
          </cell>
          <cell r="S5">
            <v>775.46948755267408</v>
          </cell>
          <cell r="T5">
            <v>798.73357217925434</v>
          </cell>
          <cell r="U5">
            <v>822.69557934463205</v>
          </cell>
          <cell r="V5">
            <v>847.37644672497095</v>
          </cell>
          <cell r="W5">
            <v>872.79774012671999</v>
          </cell>
          <cell r="X5">
            <v>898.98167233052163</v>
          </cell>
          <cell r="Y5">
            <v>925.95112250043735</v>
          </cell>
          <cell r="Z5">
            <v>953.72965617545049</v>
          </cell>
          <cell r="AA5">
            <v>982.34154586071418</v>
          </cell>
          <cell r="AB5">
            <v>1011.8117922365354</v>
          </cell>
        </row>
        <row r="6">
          <cell r="D6">
            <v>0.45390929098941951</v>
          </cell>
          <cell r="E6">
            <v>0.54603757812929066</v>
          </cell>
          <cell r="F6">
            <v>0.33826639484748589</v>
          </cell>
          <cell r="G6">
            <v>0.14716828662068204</v>
          </cell>
          <cell r="H6">
            <v>0.10540168551485003</v>
          </cell>
        </row>
        <row r="8">
          <cell r="C8">
            <v>5.4690279261790531</v>
          </cell>
          <cell r="D8">
            <v>9.2586666150084369</v>
          </cell>
          <cell r="E8">
            <v>16.183579948810674</v>
          </cell>
          <cell r="F8">
            <v>22.853563984748824</v>
          </cell>
          <cell r="G8">
            <v>27.682191893109518</v>
          </cell>
          <cell r="H8">
            <v>31.290658833321384</v>
          </cell>
          <cell r="I8">
            <v>35.709676342167022</v>
          </cell>
          <cell r="J8">
            <v>39.93766810309188</v>
          </cell>
          <cell r="K8">
            <v>43.419958420634515</v>
          </cell>
          <cell r="L8">
            <v>46.549620844252303</v>
          </cell>
          <cell r="M8">
            <v>48.910114743312633</v>
          </cell>
          <cell r="N8">
            <v>50.743400056308275</v>
          </cell>
          <cell r="O8">
            <v>52.871209092240626</v>
          </cell>
          <cell r="P8">
            <v>55.351383461681998</v>
          </cell>
          <cell r="Q8">
            <v>57.203831569141848</v>
          </cell>
          <cell r="R8">
            <v>59.078108317140263</v>
          </cell>
          <cell r="S8">
            <v>60.872981197107826</v>
          </cell>
          <cell r="T8">
            <v>62.71359953743282</v>
          </cell>
          <cell r="U8">
            <v>64.605902085260738</v>
          </cell>
          <cell r="V8">
            <v>66.686533583509927</v>
          </cell>
          <cell r="W8">
            <v>68.696437760504438</v>
          </cell>
          <cell r="X8">
            <v>70.766901535615702</v>
          </cell>
          <cell r="Y8">
            <v>72.899998660349723</v>
          </cell>
          <cell r="Z8">
            <v>75.097737885499328</v>
          </cell>
          <cell r="AA8">
            <v>77.362126995998537</v>
          </cell>
          <cell r="AB8">
            <v>79.69520458798354</v>
          </cell>
        </row>
        <row r="9">
          <cell r="D9">
            <v>0.69292728799010217</v>
          </cell>
          <cell r="E9">
            <v>0.74793851228824348</v>
          </cell>
          <cell r="F9">
            <v>0.41214515311418004</v>
          </cell>
          <cell r="G9">
            <v>0.21128555316724548</v>
          </cell>
          <cell r="H9">
            <v>0.13035336775878875</v>
          </cell>
        </row>
        <row r="11">
          <cell r="D11">
            <v>131.03337099999999</v>
          </cell>
          <cell r="E11">
            <v>209.50565199999997</v>
          </cell>
          <cell r="F11">
            <v>287.53139987964835</v>
          </cell>
          <cell r="G11">
            <v>0</v>
          </cell>
          <cell r="H11">
            <v>0</v>
          </cell>
        </row>
        <row r="14">
          <cell r="D14">
            <v>8.3671539999999993</v>
          </cell>
          <cell r="E14">
            <v>8.2996259999999999</v>
          </cell>
          <cell r="F14">
            <v>11.495712169997518</v>
          </cell>
          <cell r="G14">
            <v>3.5439196384246898</v>
          </cell>
          <cell r="H14">
            <v>6.3749431867938569</v>
          </cell>
        </row>
        <row r="15">
          <cell r="D15">
            <v>19.317016589008471</v>
          </cell>
          <cell r="E15">
            <v>60.636938548810647</v>
          </cell>
          <cell r="F15">
            <v>61.5131015416205</v>
          </cell>
          <cell r="G15">
            <v>2.6762537320069839</v>
          </cell>
          <cell r="H15">
            <v>1.9797584575602993</v>
          </cell>
        </row>
        <row r="16">
          <cell r="D16">
            <v>0</v>
          </cell>
          <cell r="E16">
            <v>0</v>
          </cell>
          <cell r="F16">
            <v>0</v>
          </cell>
          <cell r="G16">
            <v>0</v>
          </cell>
          <cell r="H16">
            <v>0</v>
          </cell>
        </row>
        <row r="17">
          <cell r="D17">
            <v>27.68417058900847</v>
          </cell>
          <cell r="E17">
            <v>68.936564548810651</v>
          </cell>
          <cell r="F17">
            <v>73.008813711618018</v>
          </cell>
          <cell r="G17">
            <v>6.2201733704316737</v>
          </cell>
          <cell r="H17">
            <v>8.3547016443541562</v>
          </cell>
        </row>
        <row r="19">
          <cell r="D19">
            <v>-18.425503974000033</v>
          </cell>
          <cell r="E19">
            <v>-52.752984599999976</v>
          </cell>
          <cell r="F19">
            <v>-50.155249726869194</v>
          </cell>
          <cell r="G19">
            <v>21.462018522677845</v>
          </cell>
          <cell r="H19">
            <v>22.93595718896723</v>
          </cell>
        </row>
        <row r="20">
          <cell r="D20">
            <v>240.6371253546136</v>
          </cell>
        </row>
        <row r="22">
          <cell r="D22">
            <v>-16.873790224916693</v>
          </cell>
          <cell r="E22">
            <v>-44.241880257913273</v>
          </cell>
          <cell r="F22">
            <v>-38.520880679335043</v>
          </cell>
          <cell r="G22">
            <v>15.095365951468649</v>
          </cell>
          <cell r="H22">
            <v>14.773493997004469</v>
          </cell>
        </row>
        <row r="23">
          <cell r="D23">
            <v>-16.873790224916693</v>
          </cell>
          <cell r="E23">
            <v>-61.11567048282997</v>
          </cell>
          <cell r="F23">
            <v>-99.636551162165006</v>
          </cell>
          <cell r="G23">
            <v>-84.541185210696355</v>
          </cell>
          <cell r="H23">
            <v>-69.76769121369189</v>
          </cell>
        </row>
        <row r="25">
          <cell r="D25">
            <v>100.68145514363242</v>
          </cell>
          <cell r="E25">
            <v>175.98499291877636</v>
          </cell>
          <cell r="F25">
            <v>248.51635477108334</v>
          </cell>
          <cell r="G25">
            <v>301.02427025999913</v>
          </cell>
          <cell r="H25">
            <v>340.26379766552179</v>
          </cell>
        </row>
        <row r="26">
          <cell r="D26">
            <v>92.202512128312776</v>
          </cell>
          <cell r="E26">
            <v>147.59178163925577</v>
          </cell>
          <cell r="F26">
            <v>190.8687306140898</v>
          </cell>
          <cell r="G26">
            <v>211.72619504763702</v>
          </cell>
          <cell r="H26">
            <v>219.17049856666054</v>
          </cell>
        </row>
        <row r="28">
          <cell r="D28">
            <v>75.328721903396087</v>
          </cell>
          <cell r="E28">
            <v>86.476111156425802</v>
          </cell>
          <cell r="F28">
            <v>91.232179451924793</v>
          </cell>
          <cell r="G28">
            <v>127.18500983694067</v>
          </cell>
          <cell r="H28">
            <v>149.40280735296864</v>
          </cell>
        </row>
        <row r="29">
          <cell r="D29">
            <v>5.3021909999999997</v>
          </cell>
          <cell r="E29">
            <v>3.7274819999999727</v>
          </cell>
          <cell r="F29">
            <v>2.7035125595225145</v>
          </cell>
          <cell r="G29">
            <v>17.405712947742376</v>
          </cell>
          <cell r="H29">
            <v>32.148415127301732</v>
          </cell>
        </row>
        <row r="30">
          <cell r="D30">
            <v>0</v>
          </cell>
          <cell r="E30">
            <v>0</v>
          </cell>
          <cell r="F30">
            <v>0</v>
          </cell>
          <cell r="G30">
            <v>0</v>
          </cell>
          <cell r="H30">
            <v>0</v>
          </cell>
        </row>
        <row r="31">
          <cell r="D31">
            <v>66.705286610760197</v>
          </cell>
          <cell r="E31">
            <v>93.677742856451474</v>
          </cell>
          <cell r="F31">
            <v>154.05786956227811</v>
          </cell>
          <cell r="G31">
            <v>159.82385658343975</v>
          </cell>
          <cell r="H31">
            <v>164.56119178219416</v>
          </cell>
        </row>
        <row r="32">
          <cell r="D32">
            <v>13.925626292635883</v>
          </cell>
          <cell r="E32">
            <v>-3.4741497000257056</v>
          </cell>
          <cell r="F32">
            <v>-60.122177550830813</v>
          </cell>
          <cell r="G32">
            <v>-15.233133798756711</v>
          </cell>
          <cell r="H32">
            <v>16.990030698076225</v>
          </cell>
        </row>
        <row r="33">
          <cell r="D33">
            <v>9.2460000000000004</v>
          </cell>
          <cell r="E33">
            <v>10.990610336907029</v>
          </cell>
          <cell r="F33">
            <v>13.394469000000001</v>
          </cell>
          <cell r="G33">
            <v>13.508233999999998</v>
          </cell>
          <cell r="H33">
            <v>13.708233999999997</v>
          </cell>
        </row>
        <row r="35">
          <cell r="D35">
            <v>1.5061244097594508</v>
          </cell>
          <cell r="E35">
            <v>-0.31610161706482615</v>
          </cell>
          <cell r="F35">
            <v>-4.4885823805953642</v>
          </cell>
          <cell r="G35">
            <v>-1.1276924725139283</v>
          </cell>
          <cell r="H35">
            <v>1.2394033176028529</v>
          </cell>
        </row>
        <row r="37">
          <cell r="D37">
            <v>1</v>
          </cell>
          <cell r="E37">
            <v>2</v>
          </cell>
          <cell r="F37">
            <v>3</v>
          </cell>
          <cell r="G37">
            <v>4</v>
          </cell>
          <cell r="H37">
            <v>5</v>
          </cell>
        </row>
        <row r="40">
          <cell r="D40">
            <v>0.12209490186569355</v>
          </cell>
          <cell r="E40">
            <v>0.11752801153125722</v>
          </cell>
          <cell r="F40">
            <v>0.10850639906470733</v>
          </cell>
          <cell r="G40">
            <v>0.1080136078496086</v>
          </cell>
          <cell r="H40">
            <v>0.11727415185901707</v>
          </cell>
        </row>
        <row r="41">
          <cell r="D41">
            <v>1.1385834534133762E-2</v>
          </cell>
          <cell r="E41">
            <v>-4.5668903344363299E-3</v>
          </cell>
          <cell r="F41">
            <v>-9.0216124665498942E-3</v>
          </cell>
          <cell r="G41">
            <v>-4.9279121509872292E-4</v>
          </cell>
          <cell r="H41">
            <v>9.2605440094084696E-3</v>
          </cell>
        </row>
        <row r="42">
          <cell r="D42">
            <v>0.104685665721725</v>
          </cell>
          <cell r="E42">
            <v>0.10141701466740262</v>
          </cell>
          <cell r="F42">
            <v>8.8825266865034211E-2</v>
          </cell>
          <cell r="G42">
            <v>0.11080550507248572</v>
          </cell>
          <cell r="H42">
            <v>0.14765395648998153</v>
          </cell>
        </row>
        <row r="43">
          <cell r="D43">
            <v>0.43300345702684162</v>
          </cell>
          <cell r="E43">
            <v>0.17519609565737151</v>
          </cell>
          <cell r="F43">
            <v>8.9004975684575077E-2</v>
          </cell>
          <cell r="G43">
            <v>5.9429251281962067E-2</v>
          </cell>
          <cell r="H43">
            <v>0.35799807557442437</v>
          </cell>
        </row>
        <row r="44">
          <cell r="D44">
            <v>2.2851814906847379</v>
          </cell>
          <cell r="E44">
            <v>3.5207092620482801</v>
          </cell>
          <cell r="F44">
            <v>3.4849943690138723</v>
          </cell>
          <cell r="G44">
            <v>4.1142876524256842</v>
          </cell>
          <cell r="H44">
            <v>6.7542291026553087</v>
          </cell>
        </row>
        <row r="45">
          <cell r="D45" t="e">
            <v>#DIV/0!</v>
          </cell>
          <cell r="E45" t="e">
            <v>#DIV/0!</v>
          </cell>
          <cell r="F45" t="e">
            <v>#DIV/0!</v>
          </cell>
          <cell r="G45" t="e">
            <v>#DIV/0!</v>
          </cell>
          <cell r="H45" t="e">
            <v>#DIV/0!</v>
          </cell>
        </row>
        <row r="46">
          <cell r="D46" t="e">
            <v>#DIV/0!</v>
          </cell>
          <cell r="E46" t="e">
            <v>#DIV/0!</v>
          </cell>
          <cell r="F46" t="e">
            <v>#DIV/0!</v>
          </cell>
          <cell r="G46" t="e">
            <v>#DIV/0!</v>
          </cell>
          <cell r="H46" t="e">
            <v>#DIV/0!</v>
          </cell>
        </row>
        <row r="48">
          <cell r="D48">
            <v>95.055042610760211</v>
          </cell>
          <cell r="E48">
            <v>95.055042610760211</v>
          </cell>
          <cell r="F48">
            <v>95.055042610760211</v>
          </cell>
          <cell r="G48">
            <v>95.055042610760211</v>
          </cell>
          <cell r="H48">
            <v>95.055042610760211</v>
          </cell>
        </row>
        <row r="50">
          <cell r="D50" t="e">
            <v>#DIV/0!</v>
          </cell>
          <cell r="E50" t="e">
            <v>#DIV/0!</v>
          </cell>
          <cell r="F50" t="e">
            <v>#DIV/0!</v>
          </cell>
          <cell r="G50" t="e">
            <v>#DIV/0!</v>
          </cell>
          <cell r="H50" t="e">
            <v>#DIV/0!</v>
          </cell>
        </row>
        <row r="51">
          <cell r="D51" t="e">
            <v>#DIV/0!</v>
          </cell>
          <cell r="E51" t="e">
            <v>#DIV/0!</v>
          </cell>
          <cell r="F51" t="e">
            <v>#DIV/0!</v>
          </cell>
          <cell r="G51" t="e">
            <v>#DIV/0!</v>
          </cell>
          <cell r="H51" t="e">
            <v>#DIV/0!</v>
          </cell>
        </row>
        <row r="52">
          <cell r="D52" t="e">
            <v>#DIV/0!</v>
          </cell>
          <cell r="E52" t="e">
            <v>#DIV/0!</v>
          </cell>
          <cell r="F52" t="e">
            <v>#DIV/0!</v>
          </cell>
          <cell r="G52" t="e">
            <v>#DIV/0!</v>
          </cell>
          <cell r="H52" t="e">
            <v>#DIV/0!</v>
          </cell>
        </row>
        <row r="54">
          <cell r="D54" t="e">
            <v>#DIV/0!</v>
          </cell>
          <cell r="E54" t="e">
            <v>#DIV/0!</v>
          </cell>
          <cell r="F54" t="e">
            <v>#DIV/0!</v>
          </cell>
          <cell r="G54" t="e">
            <v>#DIV/0!</v>
          </cell>
          <cell r="H54" t="e">
            <v>#DIV/0!</v>
          </cell>
        </row>
        <row r="55">
          <cell r="D55">
            <v>5.3021909999999997</v>
          </cell>
          <cell r="E55">
            <v>3.7274819999999727</v>
          </cell>
          <cell r="F55">
            <v>2.7035125595225145</v>
          </cell>
          <cell r="G55">
            <v>3.8266086086808797</v>
          </cell>
          <cell r="H55">
            <v>24.636412644527443</v>
          </cell>
        </row>
        <row r="56">
          <cell r="D56">
            <v>66.705286610760197</v>
          </cell>
          <cell r="E56">
            <v>93.677742856451474</v>
          </cell>
          <cell r="F56">
            <v>154.05786956227811</v>
          </cell>
          <cell r="G56">
            <v>158.53016101889563</v>
          </cell>
          <cell r="H56">
            <v>164.46353432526931</v>
          </cell>
        </row>
        <row r="57">
          <cell r="D57" t="e">
            <v>#DIV/0!</v>
          </cell>
          <cell r="E57" t="e">
            <v>#DIV/0!</v>
          </cell>
          <cell r="F57" t="e">
            <v>#DIV/0!</v>
          </cell>
          <cell r="G57" t="e">
            <v>#DIV/0!</v>
          </cell>
          <cell r="H57" t="e">
            <v>#DIV/0!</v>
          </cell>
        </row>
        <row r="58">
          <cell r="D58">
            <v>9.2460000000000004</v>
          </cell>
          <cell r="E58">
            <v>10.990610336907029</v>
          </cell>
          <cell r="F58">
            <v>13.394469000000001</v>
          </cell>
          <cell r="G58">
            <v>13.555202628000002</v>
          </cell>
          <cell r="H58">
            <v>13.670332807999998</v>
          </cell>
        </row>
        <row r="60">
          <cell r="D60" t="e">
            <v>#DIV/0!</v>
          </cell>
          <cell r="E60" t="e">
            <v>#DIV/0!</v>
          </cell>
          <cell r="F60" t="e">
            <v>#DIV/0!</v>
          </cell>
          <cell r="G60" t="e">
            <v>#DIV/0!</v>
          </cell>
          <cell r="H60" t="e">
            <v>#DIV/0!</v>
          </cell>
        </row>
        <row r="61">
          <cell r="D61">
            <v>1.0050302300088987</v>
          </cell>
          <cell r="E61">
            <v>1.2355277713635422</v>
          </cell>
          <cell r="F61">
            <v>-3.571489303440778E-2</v>
          </cell>
          <cell r="G61">
            <v>0.6292932834118119</v>
          </cell>
          <cell r="H61">
            <v>2.6399414502296246</v>
          </cell>
        </row>
        <row r="64">
          <cell r="D64">
            <v>0.45390929098941951</v>
          </cell>
          <cell r="E64">
            <v>0.54603757812929066</v>
          </cell>
          <cell r="F64">
            <v>0.33826639484748589</v>
          </cell>
          <cell r="G64">
            <v>0.14716828662068204</v>
          </cell>
          <cell r="H64">
            <v>0.10540168551485003</v>
          </cell>
        </row>
        <row r="65">
          <cell r="D65">
            <v>5.1909213336397413E-2</v>
          </cell>
          <cell r="E65">
            <v>5.8688168008868218E-2</v>
          </cell>
          <cell r="F65">
            <v>6.1928037883906391E-2</v>
          </cell>
          <cell r="G65">
            <v>6.5389305561907529E-2</v>
          </cell>
          <cell r="H65">
            <v>6.6865305821281668E-2</v>
          </cell>
        </row>
        <row r="66">
          <cell r="D66">
            <v>0.15025952198992454</v>
          </cell>
          <cell r="E66">
            <v>8.5218128400715937E-2</v>
          </cell>
          <cell r="F66">
            <v>0.1232403666874093</v>
          </cell>
          <cell r="G66">
            <v>6.525338032061094E-2</v>
          </cell>
          <cell r="H66">
            <v>0.14286801579554781</v>
          </cell>
        </row>
        <row r="67">
          <cell r="D67">
            <v>0.34689999478148192</v>
          </cell>
          <cell r="E67">
            <v>0.62260232148760286</v>
          </cell>
          <cell r="F67">
            <v>0.65945433201210624</v>
          </cell>
          <cell r="G67">
            <v>4.9277246785069048E-2</v>
          </cell>
          <cell r="H67">
            <v>4.4368107181257048E-2</v>
          </cell>
        </row>
        <row r="70">
          <cell r="D70">
            <v>9.227447999999999</v>
          </cell>
          <cell r="E70">
            <v>17.527073999999999</v>
          </cell>
          <cell r="F70">
            <v>29.022786169997516</v>
          </cell>
          <cell r="G70">
            <v>32.566705808422206</v>
          </cell>
          <cell r="H70">
            <v>38.941648995216063</v>
          </cell>
        </row>
        <row r="71">
          <cell r="D71">
            <v>85.827594610760215</v>
          </cell>
          <cell r="E71">
            <v>152.46741985645147</v>
          </cell>
          <cell r="F71">
            <v>222.2217285802268</v>
          </cell>
          <cell r="G71">
            <v>228.75737971720898</v>
          </cell>
          <cell r="H71">
            <v>233.36692599820609</v>
          </cell>
        </row>
        <row r="72">
          <cell r="D72">
            <v>0</v>
          </cell>
          <cell r="E72">
            <v>0</v>
          </cell>
          <cell r="F72">
            <v>0</v>
          </cell>
          <cell r="G72">
            <v>0</v>
          </cell>
          <cell r="H72">
            <v>0</v>
          </cell>
        </row>
        <row r="73">
          <cell r="D73">
            <v>95.055042610760211</v>
          </cell>
          <cell r="E73">
            <v>169.99449385645147</v>
          </cell>
          <cell r="F73">
            <v>251.24451475022431</v>
          </cell>
          <cell r="G73">
            <v>261.32408552563118</v>
          </cell>
          <cell r="H73">
            <v>272.30857499342216</v>
          </cell>
        </row>
        <row r="74">
          <cell r="C74">
            <v>49.4</v>
          </cell>
          <cell r="D74">
            <v>75.831721665111999</v>
          </cell>
          <cell r="E74">
            <v>137.69976823360585</v>
          </cell>
          <cell r="F74">
            <v>210.61950430333789</v>
          </cell>
          <cell r="G74">
            <v>256.28430013792774</v>
          </cell>
          <cell r="H74">
            <v>266.81633025952669</v>
          </cell>
          <cell r="I74">
            <v>275.77792287985199</v>
          </cell>
          <cell r="J74">
            <v>282.90943782765055</v>
          </cell>
          <cell r="K74">
            <v>289.72856766721458</v>
          </cell>
          <cell r="L74">
            <v>295.37399418757798</v>
          </cell>
          <cell r="M74">
            <v>299.59010584731499</v>
          </cell>
          <cell r="N74">
            <v>303.76650480612392</v>
          </cell>
          <cell r="O74">
            <v>308.87704570840197</v>
          </cell>
          <cell r="P74">
            <v>314.44870119221412</v>
          </cell>
          <cell r="Q74">
            <v>320.42899222174628</v>
          </cell>
          <cell r="R74">
            <v>326.63571331921412</v>
          </cell>
          <cell r="S74">
            <v>333.00181080210945</v>
          </cell>
          <cell r="T74">
            <v>339.54248624497666</v>
          </cell>
          <cell r="U74">
            <v>346.2518922324881</v>
          </cell>
          <cell r="V74">
            <v>353.13754323202153</v>
          </cell>
          <cell r="W74">
            <v>360.21085595316345</v>
          </cell>
          <cell r="X74">
            <v>367.46759374371493</v>
          </cell>
          <cell r="Y74">
            <v>374.90402294217631</v>
          </cell>
          <cell r="Z74">
            <v>382.53390467341899</v>
          </cell>
          <cell r="AA74">
            <v>390.36290775694636</v>
          </cell>
          <cell r="AB74">
            <v>398.39694165388971</v>
          </cell>
        </row>
        <row r="75">
          <cell r="D75">
            <v>0.71182748610012769</v>
          </cell>
          <cell r="E75">
            <v>0.78837954502382313</v>
          </cell>
          <cell r="F75">
            <v>0.47795677995537217</v>
          </cell>
          <cell r="G75">
            <v>4.0118570490693131E-2</v>
          </cell>
          <cell r="H75">
            <v>4.2033972665384486E-2</v>
          </cell>
        </row>
        <row r="76">
          <cell r="D76">
            <v>35.362261247363392</v>
          </cell>
          <cell r="E76">
            <v>20.613742379699403</v>
          </cell>
          <cell r="F76">
            <v>15.855437577222816</v>
          </cell>
          <cell r="G76">
            <v>13.747290927555673</v>
          </cell>
          <cell r="H76">
            <v>13.088415741099121</v>
          </cell>
        </row>
        <row r="77">
          <cell r="D77">
            <v>2.5390900756235699</v>
          </cell>
          <cell r="E77">
            <v>2.3144035356051704</v>
          </cell>
          <cell r="F77">
            <v>1.9698152594845655</v>
          </cell>
          <cell r="G77">
            <v>1.8774454264725557</v>
          </cell>
          <cell r="H77">
            <v>2.0252799193998774</v>
          </cell>
        </row>
        <row r="78">
          <cell r="D78" t="e">
            <v>#DIV/0!</v>
          </cell>
          <cell r="E78" t="e">
            <v>#DIV/0!</v>
          </cell>
          <cell r="F78" t="e">
            <v>#DIV/0!</v>
          </cell>
          <cell r="G78" t="e">
            <v>#DIV/0!</v>
          </cell>
          <cell r="H78" t="e">
            <v>#DIV/0!</v>
          </cell>
        </row>
        <row r="79">
          <cell r="C79">
            <v>2.4833603238866395</v>
          </cell>
          <cell r="D79">
            <v>2.3520853817309484</v>
          </cell>
          <cell r="E79">
            <v>2.0025844308770697</v>
          </cell>
          <cell r="F79">
            <v>1.7521368797138257</v>
          </cell>
          <cell r="G79">
            <v>1.6518543349163786</v>
          </cell>
          <cell r="H79">
            <v>1.7538864201484208</v>
          </cell>
          <cell r="I79">
            <v>1.8566232787925812</v>
          </cell>
          <cell r="J79">
            <v>1.9616015033334577</v>
          </cell>
          <cell r="K79">
            <v>2.0454631292916789</v>
          </cell>
          <cell r="L79">
            <v>2.1118556845603065</v>
          </cell>
          <cell r="M79">
            <v>2.1623254772041558</v>
          </cell>
          <cell r="N79">
            <v>2.2021084662107788</v>
          </cell>
          <cell r="O79">
            <v>2.2306435693988691</v>
          </cell>
          <cell r="P79">
            <v>2.2568528059618207</v>
          </cell>
          <cell r="Q79">
            <v>2.2811742519208669</v>
          </cell>
          <cell r="R79">
            <v>2.3049622773128271</v>
          </cell>
          <cell r="S79">
            <v>2.3287245366167295</v>
          </cell>
          <cell r="T79">
            <v>2.3523818212339287</v>
          </cell>
          <cell r="U79">
            <v>2.3760031289366634</v>
          </cell>
          <cell r="V79">
            <v>2.3995648804981924</v>
          </cell>
          <cell r="W79">
            <v>2.4230189781959428</v>
          </cell>
          <cell r="X79">
            <v>2.4464243585993701</v>
          </cell>
          <cell r="Y79">
            <v>2.4698351200228448</v>
          </cell>
          <cell r="Z79">
            <v>2.4931898702931417</v>
          </cell>
          <cell r="AA79">
            <v>2.5164828069995688</v>
          </cell>
          <cell r="AB79">
            <v>2.5397077297735744</v>
          </cell>
        </row>
        <row r="80">
          <cell r="D80">
            <v>2.2108596449017579</v>
          </cell>
        </row>
        <row r="83">
          <cell r="E83" t="str">
            <v>NM</v>
          </cell>
          <cell r="F83" t="str">
            <v>NM</v>
          </cell>
          <cell r="G83" t="str">
            <v>NM</v>
          </cell>
          <cell r="H83" t="str">
            <v>NM</v>
          </cell>
        </row>
      </sheetData>
      <sheetData sheetId="8"/>
      <sheetData sheetId="9">
        <row r="20">
          <cell r="J20">
            <v>9.196E-2</v>
          </cell>
        </row>
      </sheetData>
      <sheetData sheetId="10"/>
      <sheetData sheetId="1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load Sheet"/>
      <sheetName val="Data Validation"/>
    </sheetNames>
    <sheetDataSet>
      <sheetData sheetId="0"/>
      <sheetData sheetId="1">
        <row r="1">
          <cell r="I1" t="str">
            <v>[Select]</v>
          </cell>
          <cell r="L1" t="str">
            <v>[Select]</v>
          </cell>
          <cell r="O1" t="str">
            <v>[Select]</v>
          </cell>
          <cell r="R1" t="str">
            <v>[Select Market Cap]</v>
          </cell>
          <cell r="U1" t="str">
            <v>[Select Shares Out.]</v>
          </cell>
          <cell r="X1" t="str">
            <v>[Select Enterprise Value]</v>
          </cell>
          <cell r="Z1" t="str">
            <v>[Select Average Daily Volume]</v>
          </cell>
        </row>
        <row r="2">
          <cell r="I2" t="str">
            <v># of analysts</v>
          </cell>
          <cell r="L2" t="str">
            <v>4PGE Production (000oz)</v>
          </cell>
          <cell r="O2" t="str">
            <v>CAD</v>
          </cell>
          <cell r="R2" t="str">
            <v>Market Cap (M)</v>
          </cell>
          <cell r="U2" t="str">
            <v>Shares Out. (000s)</v>
          </cell>
          <cell r="X2" t="str">
            <v>Enterprise Value (M)</v>
          </cell>
          <cell r="Z2" t="str">
            <v>Avg Daily Vol (000s)</v>
          </cell>
        </row>
        <row r="3">
          <cell r="I3" t="str">
            <v>12 Month Distribution</v>
          </cell>
          <cell r="L3" t="str">
            <v>Actual P&amp;L Tax Charge</v>
          </cell>
          <cell r="O3" t="str">
            <v>USD</v>
          </cell>
          <cell r="R3" t="str">
            <v>Market Cap (B)</v>
          </cell>
          <cell r="U3" t="str">
            <v>Shares Out. (B)</v>
          </cell>
          <cell r="X3" t="str">
            <v>Enterprise Value (B)</v>
          </cell>
          <cell r="Z3" t="str">
            <v>Avg Daily Vol (M)</v>
          </cell>
        </row>
        <row r="4">
          <cell r="I4" t="str">
            <v>2015E Cash Burn</v>
          </cell>
          <cell r="L4" t="str">
            <v>Adjusted Base EBITDA/Share</v>
          </cell>
          <cell r="O4" t="str">
            <v>GBP</v>
          </cell>
          <cell r="U4" t="str">
            <v>Shares Out. (M)</v>
          </cell>
        </row>
        <row r="5">
          <cell r="I5" t="str">
            <v>ADR Out.</v>
          </cell>
          <cell r="L5" t="str">
            <v>Adjusted EBITDA (ex items)</v>
          </cell>
          <cell r="O5" t="str">
            <v>GBpence</v>
          </cell>
          <cell r="U5" t="str">
            <v>Shares Out., Basic (B)</v>
          </cell>
        </row>
        <row r="6">
          <cell r="A6" t="str">
            <v>[Select]</v>
          </cell>
          <cell r="B6" t="str">
            <v>NULL:FISCAL</v>
          </cell>
          <cell r="C6" t="str">
            <v>January</v>
          </cell>
          <cell r="I6" t="str">
            <v>ADR Target Price</v>
          </cell>
          <cell r="L6" t="str">
            <v>AFFO</v>
          </cell>
          <cell r="O6" t="str">
            <v>EUR</v>
          </cell>
          <cell r="U6" t="str">
            <v>Shares Out., Basic (M)</v>
          </cell>
        </row>
        <row r="7">
          <cell r="A7" t="str">
            <v>Buy</v>
          </cell>
          <cell r="B7" t="str">
            <v>ADJUSTED:FISCAL</v>
          </cell>
          <cell r="C7" t="str">
            <v>February</v>
          </cell>
          <cell r="I7" t="str">
            <v>Average Price Target</v>
          </cell>
          <cell r="L7" t="str">
            <v>All in Sustaining Cost (Gold) (US$ /oz)</v>
          </cell>
          <cell r="O7" t="str">
            <v>AUD</v>
          </cell>
          <cell r="U7" t="str">
            <v>Shares Out., Basic + Dil. (B)</v>
          </cell>
        </row>
        <row r="8">
          <cell r="A8" t="str">
            <v>Hold</v>
          </cell>
          <cell r="B8" t="str">
            <v>BASIC:FISCAL</v>
          </cell>
          <cell r="C8" t="str">
            <v>March</v>
          </cell>
          <cell r="I8" t="str">
            <v>Book Value</v>
          </cell>
          <cell r="L8" t="str">
            <v>All in Sustaining Cost (Silver)(US$ /oz)</v>
          </cell>
          <cell r="O8" t="str">
            <v>AED</v>
          </cell>
          <cell r="U8" t="str">
            <v>Shares Out., Basic + Dil. (M)</v>
          </cell>
        </row>
        <row r="9">
          <cell r="A9" t="str">
            <v>Sell</v>
          </cell>
          <cell r="B9" t="str">
            <v>DILUTED:FISCAL</v>
          </cell>
          <cell r="C9" t="str">
            <v>April</v>
          </cell>
          <cell r="I9" t="str">
            <v>Cash</v>
          </cell>
          <cell r="L9" t="str">
            <v>Alumina Production (000t)</v>
          </cell>
          <cell r="O9" t="str">
            <v>AFN</v>
          </cell>
          <cell r="U9" t="str">
            <v>Shares Out., Basic + Dil. + Convertibles (B)</v>
          </cell>
        </row>
        <row r="10">
          <cell r="A10" t="str">
            <v>Suspended</v>
          </cell>
          <cell r="B10" t="str">
            <v>ADJ-DILUTED:FISCAL</v>
          </cell>
          <cell r="C10" t="str">
            <v>May</v>
          </cell>
          <cell r="I10" t="str">
            <v>Cash /Shr</v>
          </cell>
          <cell r="L10" t="str">
            <v>Aluminium production (000t)</v>
          </cell>
          <cell r="O10" t="str">
            <v>ALL</v>
          </cell>
          <cell r="U10" t="str">
            <v>Shares Out., Basic + Dil. + Convertibles (M)</v>
          </cell>
        </row>
        <row r="11">
          <cell r="A11" t="str">
            <v>Restricted</v>
          </cell>
          <cell r="B11" t="str">
            <v>GAAP:FISCAL</v>
          </cell>
          <cell r="C11" t="str">
            <v>June</v>
          </cell>
          <cell r="I11" t="str">
            <v>Central NAV</v>
          </cell>
          <cell r="L11" t="str">
            <v>Amortisation</v>
          </cell>
          <cell r="O11" t="str">
            <v>AMD</v>
          </cell>
          <cell r="U11" t="str">
            <v>Shares Out., FD (B)</v>
          </cell>
        </row>
        <row r="12">
          <cell r="A12" t="str">
            <v>Speculative Buy</v>
          </cell>
          <cell r="B12" t="str">
            <v>NON-GAAP:FISCAL</v>
          </cell>
          <cell r="C12" t="str">
            <v>July</v>
          </cell>
          <cell r="I12" t="str">
            <v>Controlling Shareholders</v>
          </cell>
          <cell r="L12" t="str">
            <v>Associates &amp; Other</v>
          </cell>
          <cell r="O12" t="str">
            <v>ANG</v>
          </cell>
          <cell r="U12" t="str">
            <v>Shares Out., FD (M)</v>
          </cell>
        </row>
        <row r="13">
          <cell r="A13" t="str">
            <v>Not Rated</v>
          </cell>
          <cell r="B13" t="str">
            <v>OPERATING:FISCAL</v>
          </cell>
          <cell r="C13" t="str">
            <v>August</v>
          </cell>
          <cell r="I13" t="str">
            <v>Core NAV</v>
          </cell>
          <cell r="L13" t="str">
            <v>AuA</v>
          </cell>
          <cell r="O13" t="str">
            <v>AOA</v>
          </cell>
        </row>
        <row r="14">
          <cell r="A14" t="str">
            <v>Under Review</v>
          </cell>
          <cell r="B14" t="str">
            <v>PROFORMA:FISCAL</v>
          </cell>
          <cell r="C14" t="str">
            <v>September</v>
          </cell>
          <cell r="I14" t="str">
            <v>Currency-adjusted Target Price</v>
          </cell>
          <cell r="L14" t="str">
            <v>AuM</v>
          </cell>
          <cell r="O14" t="str">
            <v>ARS</v>
          </cell>
        </row>
        <row r="15">
          <cell r="B15" t="str">
            <v>NULL:CALENDAR</v>
          </cell>
          <cell r="C15" t="str">
            <v>October</v>
          </cell>
          <cell r="I15" t="str">
            <v>Days to Cover</v>
          </cell>
          <cell r="L15" t="str">
            <v>AuM Growth (%)</v>
          </cell>
          <cell r="O15" t="str">
            <v>AUc</v>
          </cell>
        </row>
        <row r="16">
          <cell r="B16" t="str">
            <v>ADJUSTED:CALENDAR</v>
          </cell>
          <cell r="C16" t="str">
            <v>November</v>
          </cell>
          <cell r="I16" t="str">
            <v>Debt/Capitalization (%)</v>
          </cell>
          <cell r="L16" t="str">
            <v>Bauxite Production (000t)</v>
          </cell>
          <cell r="O16" t="str">
            <v>AWG</v>
          </cell>
        </row>
        <row r="17">
          <cell r="B17" t="str">
            <v>BASIC:CALENDAR</v>
          </cell>
          <cell r="C17" t="str">
            <v>December</v>
          </cell>
          <cell r="I17" t="str">
            <v>Debt/EBITDA</v>
          </cell>
          <cell r="L17" t="str">
            <v>Base EBITDA (M)</v>
          </cell>
          <cell r="O17" t="str">
            <v>AZN</v>
          </cell>
        </row>
        <row r="18">
          <cell r="B18" t="str">
            <v>DILUTED:CALENDAR</v>
          </cell>
          <cell r="I18" t="str">
            <v>Debt/GBV (%)</v>
          </cell>
          <cell r="L18" t="str">
            <v>Book Value /Shr</v>
          </cell>
          <cell r="O18" t="str">
            <v>BAM</v>
          </cell>
        </row>
        <row r="19">
          <cell r="B19" t="str">
            <v>ADJ-DILUTED:CALENDAR</v>
          </cell>
          <cell r="I19" t="str">
            <v>Debt/Gross Assets (exclude converts) (%)</v>
          </cell>
          <cell r="L19" t="str">
            <v>Bookings</v>
          </cell>
          <cell r="O19" t="str">
            <v>BBD</v>
          </cell>
        </row>
        <row r="20">
          <cell r="B20" t="str">
            <v>GAAP:CALENDAR</v>
          </cell>
          <cell r="I20" t="str">
            <v>Debt/Gross Assets (incl. converts) (%)</v>
          </cell>
          <cell r="L20" t="str">
            <v>Broking Revenues</v>
          </cell>
          <cell r="O20" t="str">
            <v>BDT</v>
          </cell>
        </row>
        <row r="21">
          <cell r="B21" t="str">
            <v>NON-GAAP:CALENDAR</v>
          </cell>
          <cell r="I21" t="str">
            <v>Discount to NAV (%)</v>
          </cell>
          <cell r="L21" t="str">
            <v>C/I Ratio (%)</v>
          </cell>
          <cell r="O21" t="str">
            <v>BGN</v>
          </cell>
        </row>
        <row r="22">
          <cell r="B22" t="str">
            <v>OPERATING:CALENDAR</v>
          </cell>
          <cell r="I22" t="str">
            <v>Distribution /Shr</v>
          </cell>
          <cell r="L22" t="str">
            <v>C1 Cash Cost (US$ /lb)</v>
          </cell>
          <cell r="O22" t="str">
            <v>BHD</v>
          </cell>
        </row>
        <row r="23">
          <cell r="B23" t="str">
            <v>PROFORMA:CALENDAR</v>
          </cell>
          <cell r="I23" t="str">
            <v>Distribution /Unit</v>
          </cell>
          <cell r="L23" t="str">
            <v>C3 Cash Cost (US$ /lb)</v>
          </cell>
          <cell r="O23" t="str">
            <v>BIF</v>
          </cell>
        </row>
        <row r="24">
          <cell r="I24" t="str">
            <v>Distribution Yield</v>
          </cell>
          <cell r="L24" t="str">
            <v>Capex</v>
          </cell>
          <cell r="O24" t="str">
            <v>BMD</v>
          </cell>
        </row>
        <row r="25">
          <cell r="I25" t="str">
            <v>Dividend /Shr</v>
          </cell>
          <cell r="L25" t="str">
            <v>Capex Growth (%)</v>
          </cell>
          <cell r="O25" t="str">
            <v>BND</v>
          </cell>
        </row>
        <row r="26">
          <cell r="I26" t="str">
            <v>Dividend Yield (%)</v>
          </cell>
          <cell r="L26" t="str">
            <v>Capex/Depreciation (x)</v>
          </cell>
          <cell r="O26" t="str">
            <v>BOB</v>
          </cell>
        </row>
        <row r="27">
          <cell r="I27" t="str">
            <v>Float Cap (B)</v>
          </cell>
          <cell r="L27" t="str">
            <v>Cash &amp; Equiv.</v>
          </cell>
          <cell r="O27" t="str">
            <v>BSD</v>
          </cell>
        </row>
        <row r="28">
          <cell r="I28" t="str">
            <v>Float Cap (M)</v>
          </cell>
          <cell r="L28" t="str">
            <v>Cash Conversion</v>
          </cell>
          <cell r="O28" t="str">
            <v>BTN</v>
          </cell>
        </row>
        <row r="29">
          <cell r="I29" t="str">
            <v>Float Out. (B)</v>
          </cell>
          <cell r="L29" t="str">
            <v>Cash Costs</v>
          </cell>
          <cell r="O29" t="str">
            <v>BWP</v>
          </cell>
        </row>
        <row r="30">
          <cell r="I30" t="str">
            <v>Float Out. (M)</v>
          </cell>
          <cell r="L30" t="str">
            <v>Cash Position</v>
          </cell>
          <cell r="O30" t="str">
            <v>BZD</v>
          </cell>
        </row>
        <row r="31">
          <cell r="I31" t="str">
            <v>General2</v>
          </cell>
          <cell r="L31" t="str">
            <v>CET 1 (%)</v>
          </cell>
          <cell r="O31" t="str">
            <v>CDF</v>
          </cell>
        </row>
        <row r="32">
          <cell r="I32" t="str">
            <v>Implied Cap Rate (%)</v>
          </cell>
          <cell r="L32" t="str">
            <v>CF/Boe</v>
          </cell>
          <cell r="O32" t="str">
            <v>CHF</v>
          </cell>
        </row>
        <row r="33">
          <cell r="I33" t="str">
            <v>Implied Return to Target (%)</v>
          </cell>
          <cell r="L33" t="str">
            <v>CFPS</v>
          </cell>
          <cell r="O33" t="str">
            <v>CLP</v>
          </cell>
        </row>
        <row r="34">
          <cell r="I34" t="str">
            <v>Last Cash Balance</v>
          </cell>
          <cell r="L34" t="str">
            <v>COGS</v>
          </cell>
          <cell r="O34" t="str">
            <v>CNY</v>
          </cell>
        </row>
        <row r="35">
          <cell r="I35" t="str">
            <v>Last Quarter Cash Burn</v>
          </cell>
          <cell r="L35" t="str">
            <v>Coking Coal Production (000t)</v>
          </cell>
          <cell r="O35" t="str">
            <v>COP</v>
          </cell>
        </row>
        <row r="36">
          <cell r="I36" t="str">
            <v>Last Reported Quarter</v>
          </cell>
          <cell r="L36" t="str">
            <v>Combined Ratio (%)</v>
          </cell>
          <cell r="O36" t="str">
            <v>CRC</v>
          </cell>
        </row>
        <row r="37">
          <cell r="I37" t="str">
            <v>Long-term Debt</v>
          </cell>
          <cell r="L37" t="str">
            <v>Conversion Rate (%)</v>
          </cell>
          <cell r="O37" t="str">
            <v>CSD</v>
          </cell>
        </row>
        <row r="38">
          <cell r="I38" t="str">
            <v>Major Shareholders</v>
          </cell>
          <cell r="L38" t="str">
            <v>Copper Production (000t)</v>
          </cell>
          <cell r="O38" t="str">
            <v>CUP</v>
          </cell>
        </row>
        <row r="39">
          <cell r="I39" t="str">
            <v>Major Unitholders</v>
          </cell>
          <cell r="L39" t="str">
            <v>Creditors</v>
          </cell>
          <cell r="O39" t="str">
            <v>CVE</v>
          </cell>
        </row>
        <row r="40">
          <cell r="I40" t="str">
            <v>Market Cap (B)</v>
          </cell>
          <cell r="L40" t="str">
            <v>CROCI (%)</v>
          </cell>
          <cell r="O40" t="str">
            <v>CY#</v>
          </cell>
        </row>
        <row r="41">
          <cell r="I41" t="str">
            <v>Market Cap (M)</v>
          </cell>
          <cell r="L41" t="str">
            <v>Current Assets</v>
          </cell>
          <cell r="O41" t="str">
            <v>CZK</v>
          </cell>
        </row>
        <row r="42">
          <cell r="I42" t="str">
            <v>NAV /Shr</v>
          </cell>
          <cell r="L42" t="str">
            <v>Current Liabilities</v>
          </cell>
          <cell r="O42" t="str">
            <v>DJF</v>
          </cell>
        </row>
        <row r="43">
          <cell r="I43" t="str">
            <v>NAV /Unit</v>
          </cell>
          <cell r="L43" t="str">
            <v>D &amp; A</v>
          </cell>
          <cell r="O43" t="str">
            <v>DKK</v>
          </cell>
        </row>
        <row r="44">
          <cell r="I44" t="str">
            <v>Net Cash</v>
          </cell>
          <cell r="L44" t="str">
            <v>DACF (%)</v>
          </cell>
          <cell r="O44" t="str">
            <v>DOP</v>
          </cell>
        </row>
        <row r="45">
          <cell r="I45" t="str">
            <v>Net Cash /Shr</v>
          </cell>
          <cell r="L45" t="str">
            <v>DCPS</v>
          </cell>
          <cell r="O45" t="str">
            <v>DZD</v>
          </cell>
        </row>
        <row r="46">
          <cell r="I46" t="str">
            <v>Net Debt &amp; Prefs</v>
          </cell>
          <cell r="L46" t="str">
            <v>Debt Coverage (x)</v>
          </cell>
          <cell r="O46" t="str">
            <v>EEK</v>
          </cell>
        </row>
        <row r="47">
          <cell r="I47" t="str">
            <v>Net Debt (Cash)</v>
          </cell>
          <cell r="L47" t="str">
            <v>Debtors</v>
          </cell>
          <cell r="O47" t="str">
            <v>EGP</v>
          </cell>
        </row>
        <row r="48">
          <cell r="I48" t="str">
            <v>Net Debt/Capital (%)</v>
          </cell>
          <cell r="L48" t="str">
            <v>Deferred Income Provisions</v>
          </cell>
          <cell r="O48" t="str">
            <v>ERN</v>
          </cell>
        </row>
        <row r="49">
          <cell r="I49" t="str">
            <v>Net Debt/EBITDA</v>
          </cell>
          <cell r="L49" t="str">
            <v>Deposits</v>
          </cell>
          <cell r="O49" t="str">
            <v>ETB</v>
          </cell>
        </row>
        <row r="50">
          <cell r="I50" t="str">
            <v>Operating NAV</v>
          </cell>
          <cell r="L50" t="str">
            <v>Depreciation</v>
          </cell>
          <cell r="O50" t="str">
            <v>EUc</v>
          </cell>
        </row>
        <row r="51">
          <cell r="I51" t="str">
            <v>P/NAV (x)</v>
          </cell>
          <cell r="L51" t="str">
            <v>Diamond Production (000ct)</v>
          </cell>
          <cell r="O51" t="str">
            <v>FIM</v>
          </cell>
        </row>
        <row r="52">
          <cell r="I52" t="str">
            <v>Prem (Disc) to NAV (Adj. for FX) (%)</v>
          </cell>
          <cell r="L52" t="str">
            <v>Discontinued/Other</v>
          </cell>
          <cell r="O52" t="str">
            <v>FJD</v>
          </cell>
        </row>
        <row r="53">
          <cell r="I53" t="str">
            <v>Prem (Disc)/NAV (%)</v>
          </cell>
          <cell r="L53" t="str">
            <v>Discount (Premium) to NAV (%)</v>
          </cell>
          <cell r="O53" t="str">
            <v>FKP</v>
          </cell>
        </row>
        <row r="54">
          <cell r="I54" t="str">
            <v>Price</v>
          </cell>
          <cell r="L54" t="str">
            <v>Discount (Premium) to NNNAV (%)</v>
          </cell>
          <cell r="O54" t="str">
            <v>FRF</v>
          </cell>
        </row>
        <row r="55">
          <cell r="I55" t="str">
            <v>Price/Book Value (x)</v>
          </cell>
          <cell r="L55" t="str">
            <v>Distribution /Shr</v>
          </cell>
          <cell r="O55" t="str">
            <v>GEL</v>
          </cell>
        </row>
        <row r="56">
          <cell r="I56" t="str">
            <v>Proforma Net Debt</v>
          </cell>
          <cell r="L56" t="str">
            <v>Div. Cover (x)</v>
          </cell>
          <cell r="O56" t="str">
            <v>GEt</v>
          </cell>
        </row>
        <row r="57">
          <cell r="I57" t="str">
            <v>Proforma Net Debt &amp; Prefs</v>
          </cell>
          <cell r="L57" t="str">
            <v>Div. Yield (%)</v>
          </cell>
          <cell r="O57" t="str">
            <v>GHS</v>
          </cell>
        </row>
        <row r="58">
          <cell r="I58" t="str">
            <v>Proforma Shares Out., Basic</v>
          </cell>
          <cell r="L58" t="str">
            <v>Div. Yield (A) (%)</v>
          </cell>
          <cell r="O58" t="str">
            <v>GIP</v>
          </cell>
        </row>
        <row r="59">
          <cell r="I59" t="str">
            <v>Prop. Net Debt</v>
          </cell>
          <cell r="L59" t="str">
            <v>Div. Yield (B) (%)</v>
          </cell>
          <cell r="O59" t="str">
            <v>GMD</v>
          </cell>
        </row>
        <row r="60">
          <cell r="I60" t="str">
            <v>Prop. Net Debt &amp; Prefs</v>
          </cell>
          <cell r="L60" t="str">
            <v>Dividend/AFFO (x)</v>
          </cell>
          <cell r="O60" t="str">
            <v>GNF</v>
          </cell>
        </row>
        <row r="61">
          <cell r="I61" t="str">
            <v>Quest adj. value</v>
          </cell>
          <cell r="L61" t="str">
            <v>DPS</v>
          </cell>
          <cell r="O61" t="str">
            <v>GTQ</v>
          </cell>
        </row>
        <row r="62">
          <cell r="I62" t="str">
            <v>Quest default value</v>
          </cell>
          <cell r="L62" t="str">
            <v>DPS Growth (%)</v>
          </cell>
          <cell r="O62" t="str">
            <v>GYD</v>
          </cell>
        </row>
        <row r="63">
          <cell r="I63" t="str">
            <v>ROIC (%)</v>
          </cell>
          <cell r="L63" t="str">
            <v>EBIT</v>
          </cell>
          <cell r="O63" t="str">
            <v>HKD</v>
          </cell>
        </row>
        <row r="64">
          <cell r="I64" t="str">
            <v>Shares Out. (000s)</v>
          </cell>
          <cell r="L64" t="str">
            <v>EBIT Growth (%)</v>
          </cell>
          <cell r="O64" t="str">
            <v>HNL</v>
          </cell>
        </row>
        <row r="65">
          <cell r="I65" t="str">
            <v>Shares Out. (B)</v>
          </cell>
          <cell r="L65" t="str">
            <v>EBIT Margin (%)</v>
          </cell>
          <cell r="O65" t="str">
            <v>HRK</v>
          </cell>
        </row>
        <row r="66">
          <cell r="I66" t="str">
            <v>Shares Out. (M)</v>
          </cell>
          <cell r="L66" t="str">
            <v>EBITA</v>
          </cell>
          <cell r="O66" t="str">
            <v>HTG</v>
          </cell>
        </row>
        <row r="67">
          <cell r="I67" t="str">
            <v>Shares Out., Basic (B)</v>
          </cell>
          <cell r="L67" t="str">
            <v>EBITA Margin (%)</v>
          </cell>
          <cell r="O67" t="str">
            <v>HUF</v>
          </cell>
        </row>
        <row r="68">
          <cell r="I68" t="str">
            <v>Shares Out., Basic (M)</v>
          </cell>
          <cell r="L68" t="str">
            <v>EBITDA</v>
          </cell>
          <cell r="O68" t="str">
            <v>IDR</v>
          </cell>
        </row>
        <row r="69">
          <cell r="I69" t="str">
            <v>Shares Out., Basic + Dil. (B)</v>
          </cell>
          <cell r="L69" t="str">
            <v>EBITDA Growth (%)</v>
          </cell>
          <cell r="O69" t="str">
            <v>ILS</v>
          </cell>
        </row>
        <row r="70">
          <cell r="I70" t="str">
            <v>Shares Out., Basic + Dil. (M)</v>
          </cell>
          <cell r="L70" t="str">
            <v>EBITDA inv. Mgmt</v>
          </cell>
          <cell r="O70" t="str">
            <v>INR</v>
          </cell>
        </row>
        <row r="71">
          <cell r="I71" t="str">
            <v>Shares Out., Basic + Dil. + Convertibles (B)</v>
          </cell>
          <cell r="L71" t="str">
            <v>EBITDA Margin (%)</v>
          </cell>
          <cell r="O71" t="str">
            <v>IQD</v>
          </cell>
        </row>
        <row r="72">
          <cell r="I72" t="str">
            <v>Shares Out., Basic + Dil. + Convertibles (M)</v>
          </cell>
          <cell r="L72" t="str">
            <v>EBITDA/Interest Expense (%)</v>
          </cell>
          <cell r="O72" t="str">
            <v>IRR</v>
          </cell>
        </row>
        <row r="73">
          <cell r="I73" t="str">
            <v>Shares Out., FD (B)</v>
          </cell>
          <cell r="L73" t="str">
            <v>EBITDAR</v>
          </cell>
          <cell r="O73" t="str">
            <v>ISK</v>
          </cell>
        </row>
        <row r="74">
          <cell r="I74" t="str">
            <v>Shares Out., FD (M)</v>
          </cell>
          <cell r="L74" t="str">
            <v>Embedded Value /Shr</v>
          </cell>
          <cell r="O74" t="str">
            <v>ITL</v>
          </cell>
        </row>
        <row r="75">
          <cell r="I75" t="str">
            <v>Short Interest</v>
          </cell>
          <cell r="L75" t="str">
            <v>Enterprise FCF</v>
          </cell>
          <cell r="O75" t="str">
            <v>JMD</v>
          </cell>
        </row>
        <row r="76">
          <cell r="I76" t="str">
            <v>Sum of the parts value /Shr</v>
          </cell>
          <cell r="L76" t="str">
            <v>EPS</v>
          </cell>
          <cell r="O76" t="str">
            <v>JOD</v>
          </cell>
        </row>
        <row r="77">
          <cell r="I77" t="str">
            <v>Tangible Book Value</v>
          </cell>
          <cell r="L77" t="str">
            <v>EPS (Ops)</v>
          </cell>
          <cell r="O77" t="str">
            <v>JPY</v>
          </cell>
        </row>
        <row r="78">
          <cell r="I78" t="str">
            <v>Target Price</v>
          </cell>
          <cell r="L78" t="str">
            <v>EPS Growth (%)</v>
          </cell>
          <cell r="O78" t="str">
            <v>KES</v>
          </cell>
        </row>
        <row r="79">
          <cell r="I79" t="str">
            <v>Total NAV</v>
          </cell>
          <cell r="L79" t="str">
            <v>Equity FCF</v>
          </cell>
          <cell r="O79" t="str">
            <v>KGS</v>
          </cell>
        </row>
        <row r="80">
          <cell r="I80" t="str">
            <v>Total Return to Target (%)</v>
          </cell>
          <cell r="L80" t="str">
            <v>Equity FCF /Shr</v>
          </cell>
          <cell r="O80" t="str">
            <v>KHR</v>
          </cell>
        </row>
        <row r="81">
          <cell r="I81" t="str">
            <v>Units Out. (B)</v>
          </cell>
          <cell r="L81" t="str">
            <v>Equity FCF Growth (%)</v>
          </cell>
          <cell r="O81" t="str">
            <v>KMF</v>
          </cell>
        </row>
        <row r="82">
          <cell r="I82" t="str">
            <v>Units Out. (M)</v>
          </cell>
          <cell r="L82" t="str">
            <v>Equity FCF Yield (%)</v>
          </cell>
          <cell r="O82" t="str">
            <v>KPW</v>
          </cell>
        </row>
        <row r="83">
          <cell r="I83" t="str">
            <v>Units Out., Basic (B)</v>
          </cell>
          <cell r="L83" t="str">
            <v>EV /Shr</v>
          </cell>
          <cell r="O83" t="str">
            <v>KRW</v>
          </cell>
        </row>
        <row r="84">
          <cell r="I84" t="str">
            <v>Units Out., Basic (M)</v>
          </cell>
          <cell r="L84" t="str">
            <v>EV/Adj. CFO (x)</v>
          </cell>
          <cell r="O84" t="str">
            <v>KWD</v>
          </cell>
        </row>
        <row r="85">
          <cell r="I85" t="str">
            <v>Units Out., Dil. (B)</v>
          </cell>
          <cell r="L85" t="str">
            <v>EV/ Gross Profit (x)</v>
          </cell>
          <cell r="O85" t="str">
            <v>KYD</v>
          </cell>
        </row>
        <row r="86">
          <cell r="I86" t="str">
            <v>Units Out., Dil. (M)</v>
          </cell>
          <cell r="L86" t="str">
            <v>EV/ IC (x)</v>
          </cell>
          <cell r="O86" t="str">
            <v>KZT</v>
          </cell>
        </row>
        <row r="87">
          <cell r="I87" t="str">
            <v>Utilized Cap Rate (%)</v>
          </cell>
          <cell r="L87" t="str">
            <v>EV/ Net Fees (x)</v>
          </cell>
          <cell r="O87" t="str">
            <v>LAK</v>
          </cell>
        </row>
        <row r="88">
          <cell r="I88" t="str">
            <v>Working Capital</v>
          </cell>
          <cell r="L88" t="str">
            <v>EV/Base EBITDA (x)</v>
          </cell>
          <cell r="O88" t="str">
            <v>LBP</v>
          </cell>
        </row>
        <row r="89">
          <cell r="L89" t="str">
            <v>EV/BOEPD (x)</v>
          </cell>
          <cell r="O89" t="str">
            <v>LKR</v>
          </cell>
        </row>
        <row r="90">
          <cell r="L90" t="str">
            <v>EV/DACF</v>
          </cell>
          <cell r="O90" t="str">
            <v>LRD</v>
          </cell>
        </row>
        <row r="91">
          <cell r="L91" t="str">
            <v>EV/EBIT (x)</v>
          </cell>
          <cell r="O91" t="str">
            <v>LSL</v>
          </cell>
        </row>
        <row r="92">
          <cell r="L92" t="str">
            <v>EV/EBITA (x)</v>
          </cell>
          <cell r="O92" t="str">
            <v>LTL</v>
          </cell>
        </row>
        <row r="93">
          <cell r="L93" t="str">
            <v>EV/EBITDA (x)</v>
          </cell>
          <cell r="O93" t="str">
            <v>LVL</v>
          </cell>
        </row>
        <row r="94">
          <cell r="L94" t="str">
            <v>EV/EBITDA inv. Mgmt (x)</v>
          </cell>
          <cell r="O94" t="str">
            <v>LYD</v>
          </cell>
        </row>
        <row r="95">
          <cell r="L95" t="str">
            <v>EV/EBITDAR</v>
          </cell>
          <cell r="O95" t="str">
            <v>MAD</v>
          </cell>
        </row>
        <row r="96">
          <cell r="L96" t="str">
            <v>EV/FCF (x)</v>
          </cell>
          <cell r="O96" t="str">
            <v>MDL</v>
          </cell>
        </row>
        <row r="97">
          <cell r="L97" t="str">
            <v>EV/NOPAT (x)</v>
          </cell>
          <cell r="O97" t="str">
            <v>MGA</v>
          </cell>
        </row>
        <row r="98">
          <cell r="L98" t="str">
            <v>EV/Resource (x)</v>
          </cell>
          <cell r="O98" t="str">
            <v>MKD</v>
          </cell>
        </row>
        <row r="99">
          <cell r="L99" t="str">
            <v>EV/Sales (x)</v>
          </cell>
          <cell r="O99" t="str">
            <v>MMK</v>
          </cell>
        </row>
        <row r="100">
          <cell r="L100" t="str">
            <v>Exceptionals/ Restructuring</v>
          </cell>
          <cell r="O100" t="str">
            <v>MNT</v>
          </cell>
        </row>
        <row r="101">
          <cell r="L101" t="str">
            <v>FCF (Ex. Working Cap) /Shr</v>
          </cell>
          <cell r="O101" t="str">
            <v>MOP</v>
          </cell>
        </row>
        <row r="102">
          <cell r="L102" t="str">
            <v>FCF /Shr</v>
          </cell>
          <cell r="O102" t="str">
            <v>MRO</v>
          </cell>
        </row>
        <row r="103">
          <cell r="L103" t="str">
            <v>FCF Yield (%)</v>
          </cell>
          <cell r="O103" t="str">
            <v>MUR</v>
          </cell>
        </row>
        <row r="104">
          <cell r="L104" t="str">
            <v>FFO</v>
          </cell>
          <cell r="O104" t="str">
            <v>MVR</v>
          </cell>
        </row>
        <row r="105">
          <cell r="L105" t="str">
            <v>Financing Cash Flow</v>
          </cell>
          <cell r="O105" t="str">
            <v>MWK</v>
          </cell>
        </row>
        <row r="106">
          <cell r="L106" t="str">
            <v>Fixed Assets Growth (%)</v>
          </cell>
          <cell r="O106" t="str">
            <v>MXN</v>
          </cell>
        </row>
        <row r="107">
          <cell r="L107" t="str">
            <v>Fixed Charge Cover (x)</v>
          </cell>
          <cell r="O107" t="str">
            <v>MXP</v>
          </cell>
        </row>
        <row r="108">
          <cell r="L108" t="str">
            <v>Free Cash Flow</v>
          </cell>
          <cell r="O108" t="str">
            <v>MYR</v>
          </cell>
        </row>
        <row r="109">
          <cell r="L109" t="str">
            <v>FX Other/Financials</v>
          </cell>
          <cell r="O109" t="str">
            <v>MZN</v>
          </cell>
        </row>
        <row r="110">
          <cell r="L110" t="str">
            <v>Gas (%)</v>
          </cell>
          <cell r="O110" t="str">
            <v>NAD</v>
          </cell>
        </row>
        <row r="111">
          <cell r="L111" t="str">
            <v>Gas Production</v>
          </cell>
          <cell r="O111" t="str">
            <v>NGN</v>
          </cell>
        </row>
        <row r="112">
          <cell r="L112" t="str">
            <v>Gas Production (000mboe)</v>
          </cell>
          <cell r="O112" t="str">
            <v>NIO</v>
          </cell>
        </row>
        <row r="113">
          <cell r="L113" t="str">
            <v>Gas Production (MMcf/d)</v>
          </cell>
          <cell r="O113" t="str">
            <v>NIS</v>
          </cell>
        </row>
        <row r="114">
          <cell r="L114" t="str">
            <v>GCI (%)</v>
          </cell>
          <cell r="O114" t="str">
            <v>NOK</v>
          </cell>
        </row>
        <row r="115">
          <cell r="L115" t="str">
            <v>Gearing/Leverage (x)</v>
          </cell>
          <cell r="O115" t="str">
            <v>NPR</v>
          </cell>
        </row>
        <row r="116">
          <cell r="L116" t="str">
            <v>Gemstone Production (000ct)</v>
          </cell>
          <cell r="O116" t="str">
            <v>TWD</v>
          </cell>
        </row>
        <row r="117">
          <cell r="L117" t="str">
            <v>Gold Production (000oz)</v>
          </cell>
          <cell r="O117" t="str">
            <v>NZD</v>
          </cell>
        </row>
        <row r="118">
          <cell r="L118" t="str">
            <v>Gross Billings (x)</v>
          </cell>
          <cell r="O118" t="str">
            <v>OMR</v>
          </cell>
        </row>
        <row r="119">
          <cell r="L119" t="str">
            <v>Gross Inflows</v>
          </cell>
          <cell r="O119" t="str">
            <v>PAB</v>
          </cell>
        </row>
        <row r="120">
          <cell r="L120" t="str">
            <v>Gross Outflows</v>
          </cell>
          <cell r="O120" t="str">
            <v>PEN</v>
          </cell>
        </row>
        <row r="121">
          <cell r="L121" t="str">
            <v>Gross Profit</v>
          </cell>
          <cell r="O121" t="str">
            <v>PGK</v>
          </cell>
        </row>
        <row r="122">
          <cell r="L122" t="str">
            <v>Gross Profit Margin (%)</v>
          </cell>
          <cell r="O122" t="str">
            <v>PHP</v>
          </cell>
        </row>
        <row r="123">
          <cell r="L123" t="str">
            <v>Gross Written Premium (GWP)</v>
          </cell>
          <cell r="O123" t="str">
            <v>PKR</v>
          </cell>
        </row>
        <row r="124">
          <cell r="L124" t="str">
            <v>IC</v>
          </cell>
          <cell r="O124" t="str">
            <v>PLN</v>
          </cell>
        </row>
        <row r="125">
          <cell r="L125" t="str">
            <v>Ilmenite Production (000t)</v>
          </cell>
          <cell r="O125" t="str">
            <v>PYG</v>
          </cell>
        </row>
        <row r="126">
          <cell r="L126" t="str">
            <v>Interest Coverage (x)</v>
          </cell>
          <cell r="O126" t="str">
            <v>QAR</v>
          </cell>
        </row>
        <row r="127">
          <cell r="L127" t="str">
            <v>Interest Expense</v>
          </cell>
          <cell r="O127" t="str">
            <v>BRL</v>
          </cell>
        </row>
        <row r="128">
          <cell r="L128" t="str">
            <v>Interest Income</v>
          </cell>
          <cell r="O128" t="str">
            <v>RMB</v>
          </cell>
        </row>
        <row r="129">
          <cell r="L129" t="str">
            <v>Investing Cash Flow</v>
          </cell>
          <cell r="O129" t="str">
            <v>RON</v>
          </cell>
        </row>
        <row r="130">
          <cell r="L130" t="str">
            <v>Investment Return (%)</v>
          </cell>
          <cell r="O130" t="str">
            <v>RSD</v>
          </cell>
        </row>
        <row r="131">
          <cell r="L131" t="str">
            <v>Iron Ore Production (000t)</v>
          </cell>
          <cell r="O131" t="str">
            <v>RUB</v>
          </cell>
        </row>
        <row r="132">
          <cell r="L132" t="str">
            <v>LDR (%)</v>
          </cell>
          <cell r="O132" t="str">
            <v>RWF</v>
          </cell>
        </row>
        <row r="133">
          <cell r="L133" t="str">
            <v>Lead Production (000t)</v>
          </cell>
          <cell r="O133" t="str">
            <v>SAR</v>
          </cell>
        </row>
        <row r="134">
          <cell r="L134" t="str">
            <v>Loans</v>
          </cell>
          <cell r="O134" t="str">
            <v>SBD</v>
          </cell>
        </row>
        <row r="135">
          <cell r="L135" t="str">
            <v>Long-Term Debt</v>
          </cell>
          <cell r="O135" t="str">
            <v>SCR</v>
          </cell>
        </row>
        <row r="136">
          <cell r="L136" t="str">
            <v>LTV (%)</v>
          </cell>
          <cell r="O136" t="str">
            <v>SDD</v>
          </cell>
        </row>
        <row r="137">
          <cell r="L137" t="str">
            <v>Market Moves/FX</v>
          </cell>
          <cell r="O137" t="str">
            <v>SEK</v>
          </cell>
        </row>
        <row r="138">
          <cell r="L138" t="str">
            <v>Minorities</v>
          </cell>
          <cell r="O138" t="str">
            <v>SGD</v>
          </cell>
        </row>
        <row r="139">
          <cell r="L139" t="str">
            <v>Molybdenum Production (000t)</v>
          </cell>
          <cell r="O139" t="str">
            <v>SHP</v>
          </cell>
        </row>
        <row r="140">
          <cell r="L140" t="str">
            <v>Natural Gas (%)</v>
          </cell>
          <cell r="O140" t="str">
            <v>SIT</v>
          </cell>
        </row>
        <row r="141">
          <cell r="L141" t="str">
            <v>NAV /Shr</v>
          </cell>
          <cell r="O141" t="str">
            <v>SKK</v>
          </cell>
        </row>
        <row r="142">
          <cell r="L142" t="str">
            <v>NAV /Shr Growth (%)</v>
          </cell>
          <cell r="O142" t="str">
            <v>SLL</v>
          </cell>
        </row>
        <row r="143">
          <cell r="L143" t="str">
            <v>Net Cash</v>
          </cell>
          <cell r="O143" t="str">
            <v>SOS</v>
          </cell>
        </row>
        <row r="144">
          <cell r="L144" t="str">
            <v>Net Cash Burn</v>
          </cell>
          <cell r="O144" t="str">
            <v>SRD</v>
          </cell>
        </row>
        <row r="145">
          <cell r="L145" t="str">
            <v>Net Change in Cash</v>
          </cell>
          <cell r="O145" t="str">
            <v>STD</v>
          </cell>
        </row>
        <row r="146">
          <cell r="L146" t="str">
            <v>Net Debt (Cash)</v>
          </cell>
          <cell r="O146" t="str">
            <v>SVC</v>
          </cell>
        </row>
        <row r="147">
          <cell r="L147" t="str">
            <v>Net Debt Growth (%)</v>
          </cell>
          <cell r="O147" t="str">
            <v>SYP</v>
          </cell>
        </row>
        <row r="148">
          <cell r="L148" t="str">
            <v>Net Debt/EBITDA (x)</v>
          </cell>
          <cell r="O148" t="str">
            <v>SZL</v>
          </cell>
        </row>
        <row r="149">
          <cell r="L149" t="str">
            <v>Net Debt/EBITDAR</v>
          </cell>
          <cell r="O149" t="str">
            <v>THB</v>
          </cell>
        </row>
        <row r="150">
          <cell r="L150" t="str">
            <v>Net Debt/Equity (%)</v>
          </cell>
          <cell r="O150" t="str">
            <v>TJS</v>
          </cell>
        </row>
        <row r="151">
          <cell r="L151" t="str">
            <v>Net Earned Premium (NEP)</v>
          </cell>
          <cell r="O151" t="str">
            <v>TMM</v>
          </cell>
        </row>
        <row r="152">
          <cell r="L152" t="str">
            <v>Net Fees</v>
          </cell>
          <cell r="O152" t="str">
            <v>TND</v>
          </cell>
        </row>
        <row r="153">
          <cell r="L153" t="str">
            <v>Net Fund Flows</v>
          </cell>
          <cell r="O153" t="str">
            <v>TOP</v>
          </cell>
        </row>
        <row r="154">
          <cell r="L154" t="str">
            <v>Net Income</v>
          </cell>
          <cell r="O154" t="str">
            <v>TRY</v>
          </cell>
        </row>
        <row r="155">
          <cell r="L155" t="str">
            <v>Net Income Growth (%)</v>
          </cell>
          <cell r="O155" t="str">
            <v>TTD</v>
          </cell>
        </row>
        <row r="156">
          <cell r="L156" t="str">
            <v>Net Interest/Financials</v>
          </cell>
          <cell r="O156" t="str">
            <v>TZS</v>
          </cell>
        </row>
        <row r="157">
          <cell r="L157" t="str">
            <v>Net Operating Income</v>
          </cell>
          <cell r="O157" t="str">
            <v>UAH</v>
          </cell>
        </row>
        <row r="158">
          <cell r="L158" t="str">
            <v>Net Pension</v>
          </cell>
          <cell r="O158" t="str">
            <v>UGX</v>
          </cell>
        </row>
        <row r="159">
          <cell r="L159" t="str">
            <v>Net Rental Income</v>
          </cell>
          <cell r="O159" t="str">
            <v>UYU</v>
          </cell>
        </row>
        <row r="160">
          <cell r="L160" t="str">
            <v>Net Written Premium</v>
          </cell>
          <cell r="O160" t="str">
            <v>UZS</v>
          </cell>
        </row>
        <row r="161">
          <cell r="L161" t="str">
            <v>Nickel Production (000t)</v>
          </cell>
          <cell r="O161" t="str">
            <v>VEF</v>
          </cell>
        </row>
        <row r="162">
          <cell r="L162" t="str">
            <v>Non-Current Assets</v>
          </cell>
          <cell r="O162" t="str">
            <v>VND</v>
          </cell>
        </row>
        <row r="163">
          <cell r="L163" t="str">
            <v>Non-Current Liabilities</v>
          </cell>
          <cell r="O163" t="str">
            <v>VUV</v>
          </cell>
        </row>
        <row r="164">
          <cell r="L164" t="str">
            <v>NOPAT</v>
          </cell>
          <cell r="O164" t="str">
            <v>WST</v>
          </cell>
        </row>
        <row r="165">
          <cell r="L165" t="str">
            <v>NOPAT (Reported)</v>
          </cell>
          <cell r="O165" t="str">
            <v>XAF</v>
          </cell>
        </row>
        <row r="166">
          <cell r="L166" t="str">
            <v>NWP</v>
          </cell>
          <cell r="O166" t="str">
            <v>XCD</v>
          </cell>
        </row>
        <row r="167">
          <cell r="L167" t="str">
            <v>Oil Production</v>
          </cell>
          <cell r="O167" t="str">
            <v>XOF</v>
          </cell>
        </row>
        <row r="168">
          <cell r="L168" t="str">
            <v>Oil Production  (000mboe)</v>
          </cell>
          <cell r="O168" t="str">
            <v>XPF</v>
          </cell>
        </row>
        <row r="169">
          <cell r="L169" t="str">
            <v>Oil Production (b/d)</v>
          </cell>
          <cell r="O169" t="str">
            <v>YDD</v>
          </cell>
        </row>
        <row r="170">
          <cell r="L170" t="str">
            <v>Op Ratio (%)</v>
          </cell>
          <cell r="O170" t="str">
            <v>YER</v>
          </cell>
        </row>
        <row r="171">
          <cell r="L171" t="str">
            <v>Op. Cash Flow Growth (%)</v>
          </cell>
          <cell r="O171" t="str">
            <v>YUN</v>
          </cell>
        </row>
        <row r="172">
          <cell r="L172" t="str">
            <v>Operating Cash Flow (Post-Tax)</v>
          </cell>
          <cell r="O172" t="str">
            <v>ZAc</v>
          </cell>
        </row>
        <row r="173">
          <cell r="L173" t="str">
            <v>Operating Cash Flow (Pre-Tax)</v>
          </cell>
          <cell r="O173" t="str">
            <v>ZAR</v>
          </cell>
        </row>
        <row r="174">
          <cell r="L174" t="str">
            <v>Operating Cash Flow /Shr CFPS</v>
          </cell>
          <cell r="O174" t="str">
            <v>ZMK</v>
          </cell>
        </row>
        <row r="175">
          <cell r="L175" t="str">
            <v>Operating Cash Flow Post Working Capital</v>
          </cell>
          <cell r="O175" t="str">
            <v>ZWD</v>
          </cell>
        </row>
        <row r="176">
          <cell r="L176" t="str">
            <v>Operating Cash Flow Pre Working Capital</v>
          </cell>
          <cell r="O176" t="str">
            <v>ZZZ</v>
          </cell>
        </row>
        <row r="177">
          <cell r="L177" t="str">
            <v>Operating Expenses</v>
          </cell>
        </row>
        <row r="178">
          <cell r="L178" t="str">
            <v>Other EV Adj.</v>
          </cell>
        </row>
        <row r="179">
          <cell r="L179" t="str">
            <v>P/Adj Base EBITDA</v>
          </cell>
        </row>
        <row r="180">
          <cell r="L180" t="str">
            <v>P/Adj. EPS (x)</v>
          </cell>
        </row>
        <row r="181">
          <cell r="L181" t="str">
            <v>P/Adj. FCF (x)</v>
          </cell>
        </row>
        <row r="182">
          <cell r="L182" t="str">
            <v>P/AFFO (x)</v>
          </cell>
        </row>
        <row r="183">
          <cell r="L183" t="str">
            <v>P/Book (x)</v>
          </cell>
        </row>
        <row r="184">
          <cell r="L184" t="str">
            <v>P/CFPS (A) (x)</v>
          </cell>
        </row>
        <row r="185">
          <cell r="L185" t="str">
            <v>P/CFPS (B) (x)</v>
          </cell>
        </row>
        <row r="186">
          <cell r="L186" t="str">
            <v>P/CFPS (x)</v>
          </cell>
        </row>
        <row r="187">
          <cell r="L187" t="str">
            <v>P/DCPS (x)</v>
          </cell>
        </row>
        <row r="188">
          <cell r="L188" t="str">
            <v>P/E (A) (x)</v>
          </cell>
        </row>
        <row r="189">
          <cell r="L189" t="str">
            <v>P/E (B) (x)</v>
          </cell>
        </row>
        <row r="190">
          <cell r="L190" t="str">
            <v>P/E (x)</v>
          </cell>
        </row>
        <row r="191">
          <cell r="L191" t="str">
            <v>P/Embedded Value</v>
          </cell>
        </row>
        <row r="192">
          <cell r="L192" t="str">
            <v>P/FCF (x)</v>
          </cell>
        </row>
        <row r="193">
          <cell r="L193" t="str">
            <v>P/FFO (x)</v>
          </cell>
        </row>
        <row r="194">
          <cell r="L194" t="str">
            <v>P/NAV (x)</v>
          </cell>
        </row>
        <row r="195">
          <cell r="L195" t="str">
            <v>P/Op CF (x)</v>
          </cell>
        </row>
        <row r="196">
          <cell r="L196" t="str">
            <v>P/Recurring FFO</v>
          </cell>
        </row>
        <row r="197">
          <cell r="L197" t="str">
            <v>P/Sales (x)</v>
          </cell>
        </row>
        <row r="198">
          <cell r="L198" t="str">
            <v>P/T. Nav</v>
          </cell>
        </row>
        <row r="199">
          <cell r="L199" t="str">
            <v>Palladium Production (000oz)</v>
          </cell>
        </row>
        <row r="200">
          <cell r="L200" t="str">
            <v>Payout Ratio (x)</v>
          </cell>
        </row>
        <row r="201">
          <cell r="L201" t="str">
            <v>PBT</v>
          </cell>
        </row>
        <row r="202">
          <cell r="L202" t="str">
            <v>PBT Growth (%)</v>
          </cell>
        </row>
        <row r="203">
          <cell r="L203" t="str">
            <v>PCI Coal Production (000t)</v>
          </cell>
        </row>
        <row r="204">
          <cell r="L204" t="str">
            <v>Platinum Production (000oz)</v>
          </cell>
        </row>
        <row r="205">
          <cell r="L205" t="str">
            <v>Potash Production (000t)</v>
          </cell>
        </row>
        <row r="206">
          <cell r="L206" t="str">
            <v>PPE</v>
          </cell>
        </row>
        <row r="207">
          <cell r="L207" t="str">
            <v>Production</v>
          </cell>
        </row>
        <row r="208">
          <cell r="L208" t="str">
            <v>Production (000oz)</v>
          </cell>
        </row>
        <row r="209">
          <cell r="L209" t="str">
            <v>Prop. EBITDA</v>
          </cell>
        </row>
        <row r="210">
          <cell r="L210" t="str">
            <v>Prop. Enterprise Value</v>
          </cell>
        </row>
        <row r="211">
          <cell r="L211" t="str">
            <v>Prop. EV/EBITDA (x)</v>
          </cell>
        </row>
        <row r="212">
          <cell r="L212" t="str">
            <v>Prop. FCF /Shr</v>
          </cell>
        </row>
        <row r="213">
          <cell r="L213" t="str">
            <v>Prop. FCF Yield (%)</v>
          </cell>
        </row>
        <row r="214">
          <cell r="L214" t="str">
            <v>R&amp;D</v>
          </cell>
        </row>
        <row r="215">
          <cell r="L215" t="str">
            <v>Recurring EPS</v>
          </cell>
        </row>
        <row r="216">
          <cell r="L216" t="str">
            <v>Recurring FCF /Shr</v>
          </cell>
        </row>
        <row r="217">
          <cell r="L217" t="str">
            <v>Recurring FFO /Shr</v>
          </cell>
        </row>
        <row r="218">
          <cell r="L218" t="str">
            <v>Rehabilitation Provisions</v>
          </cell>
        </row>
        <row r="219">
          <cell r="L219" t="str">
            <v>Rental Charge</v>
          </cell>
        </row>
        <row r="220">
          <cell r="L220" t="str">
            <v>Return on T. NAV</v>
          </cell>
        </row>
        <row r="221">
          <cell r="L221" t="str">
            <v>Revenue</v>
          </cell>
        </row>
        <row r="222">
          <cell r="L222" t="str">
            <v>Rhodium Production (000oz)</v>
          </cell>
        </row>
        <row r="223">
          <cell r="L223" t="str">
            <v>ROA (%)</v>
          </cell>
        </row>
        <row r="224">
          <cell r="L224" t="str">
            <v>ROACE (%)</v>
          </cell>
        </row>
        <row r="225">
          <cell r="L225" t="str">
            <v>ROAE (%)</v>
          </cell>
        </row>
        <row r="226">
          <cell r="L226" t="str">
            <v>ROaIC (%)</v>
          </cell>
        </row>
        <row r="227">
          <cell r="L227" t="str">
            <v>ROaIC/ WACC (x)</v>
          </cell>
        </row>
        <row r="228">
          <cell r="L228" t="str">
            <v>ROCE (%)</v>
          </cell>
        </row>
        <row r="229">
          <cell r="L229" t="str">
            <v>ROE (%)</v>
          </cell>
        </row>
        <row r="230">
          <cell r="L230" t="str">
            <v>ROIC (%)</v>
          </cell>
        </row>
        <row r="231">
          <cell r="L231" t="str">
            <v>RONA (%)</v>
          </cell>
        </row>
        <row r="232">
          <cell r="L232" t="str">
            <v>RoRWA (%)</v>
          </cell>
        </row>
        <row r="233">
          <cell r="L233" t="str">
            <v>Rutile Production (000t)</v>
          </cell>
        </row>
        <row r="234">
          <cell r="L234" t="str">
            <v>RWA</v>
          </cell>
        </row>
        <row r="235">
          <cell r="L235" t="str">
            <v>Sales</v>
          </cell>
        </row>
        <row r="236">
          <cell r="L236" t="str">
            <v>Sales Growth (%)</v>
          </cell>
        </row>
        <row r="237">
          <cell r="L237" t="str">
            <v>Semi Soft Coal Production (000t)</v>
          </cell>
        </row>
        <row r="238">
          <cell r="L238" t="str">
            <v>SG&amp;A</v>
          </cell>
        </row>
        <row r="239">
          <cell r="L239" t="str">
            <v>Shareholder Equity</v>
          </cell>
        </row>
        <row r="240">
          <cell r="L240" t="str">
            <v>Shares Out. Basic (B)</v>
          </cell>
        </row>
        <row r="241">
          <cell r="L241" t="str">
            <v>Shares Out. Basic (M)</v>
          </cell>
        </row>
        <row r="242">
          <cell r="L242" t="str">
            <v>Shares Out., Basic + Dil. (B)</v>
          </cell>
        </row>
        <row r="243">
          <cell r="L243" t="str">
            <v>Shares Out., Basic + Dil. (M)</v>
          </cell>
        </row>
        <row r="244">
          <cell r="L244" t="str">
            <v>Short-Term Debt</v>
          </cell>
        </row>
        <row r="245">
          <cell r="L245" t="str">
            <v>Silver Production (000oz)</v>
          </cell>
        </row>
        <row r="246">
          <cell r="L246" t="str">
            <v>Spot NNNAV</v>
          </cell>
        </row>
        <row r="247">
          <cell r="L247" t="str">
            <v>Stock</v>
          </cell>
        </row>
        <row r="248">
          <cell r="L248" t="str">
            <v>T. NAV /Shr</v>
          </cell>
        </row>
        <row r="249">
          <cell r="L249" t="str">
            <v>T. NAV Growth (%)</v>
          </cell>
        </row>
        <row r="250">
          <cell r="L250" t="str">
            <v>TCE Rate</v>
          </cell>
        </row>
        <row r="251">
          <cell r="L251" t="str">
            <v>Thermal Coal Production (000t)</v>
          </cell>
        </row>
        <row r="252">
          <cell r="L252" t="str">
            <v>Total Assets</v>
          </cell>
        </row>
        <row r="253">
          <cell r="L253" t="str">
            <v>Total Capital Employed</v>
          </cell>
        </row>
        <row r="254">
          <cell r="L254" t="str">
            <v>Total Cash Cost (4PGE) (US$ /oz)</v>
          </cell>
        </row>
        <row r="255">
          <cell r="L255" t="str">
            <v>Total Cash Cost (Alumina) (US$ /t)</v>
          </cell>
        </row>
        <row r="256">
          <cell r="L256" t="str">
            <v>Total Cash Cost (Aluminium) (US$ /lb)</v>
          </cell>
        </row>
        <row r="257">
          <cell r="L257" t="str">
            <v>Total Cash Cost (Bauxite) (US$ /t)</v>
          </cell>
        </row>
        <row r="258">
          <cell r="L258" t="str">
            <v>Total Cash Cost (Coking Coal) (US$ /t)</v>
          </cell>
        </row>
        <row r="259">
          <cell r="L259" t="str">
            <v>Total Cash Cost (Diamond) (US$ /ct)</v>
          </cell>
        </row>
        <row r="260">
          <cell r="L260" t="str">
            <v>Total Cash Cost (Gas) (US$ /boe)</v>
          </cell>
        </row>
        <row r="261">
          <cell r="L261" t="str">
            <v>Total Cash Cost (Gemstone) (US$ /ct)</v>
          </cell>
        </row>
        <row r="262">
          <cell r="L262" t="str">
            <v>Total Cash Cost (Ilmenite) (US$ \t)</v>
          </cell>
        </row>
        <row r="263">
          <cell r="L263" t="str">
            <v>Total Cash Cost (Iron Ore) (US$ /t)</v>
          </cell>
        </row>
        <row r="264">
          <cell r="L264" t="str">
            <v>Total Cash Cost (Lead) (US$ /lb)</v>
          </cell>
        </row>
        <row r="265">
          <cell r="L265" t="str">
            <v>Total Cash Cost (Molybdenum) (US$ /lb)</v>
          </cell>
        </row>
        <row r="266">
          <cell r="L266" t="str">
            <v>Total Cash Cost (Nickel) (US$ /lb)</v>
          </cell>
        </row>
        <row r="267">
          <cell r="L267" t="str">
            <v>Total Cash Cost (Oil) (US$ /boe)</v>
          </cell>
        </row>
        <row r="268">
          <cell r="L268" t="str">
            <v>Total Cash Cost (Palladium) (US$ /oz)</v>
          </cell>
        </row>
        <row r="269">
          <cell r="L269" t="str">
            <v>Total Cash Cost (PCI Coal) (US$ /t)</v>
          </cell>
        </row>
        <row r="270">
          <cell r="L270" t="str">
            <v>Total Cash Cost (Platinum) (US$ /oz)</v>
          </cell>
        </row>
        <row r="271">
          <cell r="L271" t="str">
            <v>Total Cash Cost (Potash) (US$ /t)</v>
          </cell>
        </row>
        <row r="272">
          <cell r="L272" t="str">
            <v>Total Cash Cost (Rhodium) (US$ /oz)</v>
          </cell>
        </row>
        <row r="273">
          <cell r="L273" t="str">
            <v>Total Cash Cost (Rutile) (US$ /t)</v>
          </cell>
        </row>
        <row r="274">
          <cell r="L274" t="str">
            <v>Total Cash Cost (Semi Soft Coal)(US$ /t)</v>
          </cell>
        </row>
        <row r="275">
          <cell r="L275" t="str">
            <v>Total Cash Cost (Thermal Coal) (US$ /t)</v>
          </cell>
        </row>
        <row r="276">
          <cell r="L276" t="str">
            <v>Total Cash Cost (U308) (US$ /lb)</v>
          </cell>
        </row>
        <row r="277">
          <cell r="L277" t="str">
            <v>Total Cash Cost (Zinc) (US$ /lb)</v>
          </cell>
        </row>
        <row r="278">
          <cell r="L278" t="str">
            <v>Total Cash Cost (Zircon) (US$ /t)</v>
          </cell>
        </row>
        <row r="279">
          <cell r="L279" t="str">
            <v>Total Cash Cost By-Prod.(Gold)(US$/oz)</v>
          </cell>
        </row>
        <row r="280">
          <cell r="L280" t="str">
            <v>Total Cash Cost By-Prod.(Silver)(US$/oz)</v>
          </cell>
        </row>
        <row r="281">
          <cell r="L281" t="str">
            <v>Total Cash Cost Co-Prod.(Gold)(US$ /oz)</v>
          </cell>
        </row>
        <row r="282">
          <cell r="L282" t="str">
            <v>Total Cash Cost Co-Prod.(Silver)(US$/oz)</v>
          </cell>
        </row>
        <row r="283">
          <cell r="L283" t="str">
            <v>Total Cash Costs (US$/oz)</v>
          </cell>
        </row>
        <row r="284">
          <cell r="L284" t="str">
            <v>Total Cash Generation</v>
          </cell>
        </row>
        <row r="285">
          <cell r="L285" t="str">
            <v>Total Funding</v>
          </cell>
        </row>
        <row r="286">
          <cell r="L286" t="str">
            <v>Total Liabilities</v>
          </cell>
        </row>
        <row r="287">
          <cell r="L287" t="str">
            <v>Total Production</v>
          </cell>
        </row>
        <row r="288">
          <cell r="L288" t="str">
            <v>Total Production (boe/d)</v>
          </cell>
        </row>
        <row r="289">
          <cell r="L289" t="str">
            <v>Total Production (MBoe/d)</v>
          </cell>
        </row>
        <row r="290">
          <cell r="L290" t="str">
            <v>Total Return (%)</v>
          </cell>
        </row>
        <row r="291">
          <cell r="L291" t="str">
            <v>U3O8 Production (000t)</v>
          </cell>
        </row>
        <row r="292">
          <cell r="L292" t="str">
            <v>UK EBIT</v>
          </cell>
        </row>
        <row r="293">
          <cell r="L293" t="str">
            <v>UK Gross Profit</v>
          </cell>
        </row>
        <row r="294">
          <cell r="L294" t="str">
            <v>UK LFL</v>
          </cell>
        </row>
        <row r="295">
          <cell r="L295" t="str">
            <v>UK Sales</v>
          </cell>
        </row>
        <row r="296">
          <cell r="L296" t="str">
            <v>Underlying Tax Rate (%)</v>
          </cell>
        </row>
        <row r="297">
          <cell r="L297" t="str">
            <v>Unfunded Pension/Employee Benefit Liab.</v>
          </cell>
        </row>
        <row r="298">
          <cell r="L298" t="str">
            <v>WACC (%)</v>
          </cell>
        </row>
        <row r="299">
          <cell r="L299" t="str">
            <v>Working Capital Change</v>
          </cell>
        </row>
        <row r="300">
          <cell r="L300" t="str">
            <v>Zinc Production (000t)</v>
          </cell>
        </row>
        <row r="301">
          <cell r="L301" t="str">
            <v>Zircon Production (000t)</v>
          </cell>
        </row>
      </sheetData>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Calculations"/>
      <sheetName val="Misc Calculations"/>
      <sheetName val="Trailing EV EBITDA"/>
      <sheetName val="Capex"/>
      <sheetName val="Hedge Gain - Loss Calculation"/>
      <sheetName val="Daily Bulletin"/>
      <sheetName val="Change of Estimate"/>
      <sheetName val="Quarterly Chart"/>
      <sheetName val="Debt Summary"/>
      <sheetName val="Charts for report"/>
      <sheetName val="Historical Price"/>
      <sheetName val="Historical Financials"/>
      <sheetName val="EV EBITDA - Base Case"/>
      <sheetName val="EV EBITDA - Growth Case"/>
      <sheetName val="Yields"/>
      <sheetName val="Printable FS"/>
      <sheetName val="Report Summary Table"/>
      <sheetName val="Initiating Report Charts"/>
      <sheetName val="Growth Model Calculations"/>
      <sheetName val="Profitability Analysis"/>
      <sheetName val="Facility Tonnage"/>
      <sheetName val="Facilities and Locations"/>
      <sheetName val="Reddy Ice Comp"/>
      <sheetName val="Reddy Ice Capacity"/>
      <sheetName val="Historical Acquisitions Summary"/>
      <sheetName val="Historical Acq Chart for Report"/>
      <sheetName val="Acquisition Comparative Metrics"/>
      <sheetName val="Growth Analysis"/>
      <sheetName val="Reddy Ice Acquisitions"/>
      <sheetName val="CDD Analysis w Fri"/>
      <sheetName val="CDD Analysis wo Fri"/>
      <sheetName val="CDD Chart for Report"/>
      <sheetName val="Growth Charts"/>
      <sheetName val="Hypothetical Financing Summary"/>
      <sheetName val="Forecast Financials"/>
    </sheetNames>
    <sheetDataSet>
      <sheetData sheetId="0">
        <row r="118">
          <cell r="V118">
            <v>24186.218688981873</v>
          </cell>
          <cell r="AB118">
            <v>24250.245084591385</v>
          </cell>
          <cell r="AH118">
            <v>24314.089555871753</v>
          </cell>
        </row>
        <row r="271">
          <cell r="P271">
            <v>20962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Financial"/>
      <sheetName val="Misc Financial Calculations"/>
      <sheetName val="Trailing EV EBITDA"/>
      <sheetName val="Capex and Debt"/>
      <sheetName val="Daily Bulletin"/>
      <sheetName val="Quarterly Tables"/>
      <sheetName val="Forecast Change"/>
      <sheetName val="FX Sensitivity"/>
      <sheetName val="Historical Income Statement"/>
      <sheetName val="Historical SCF"/>
      <sheetName val="Historical Balance Sheet"/>
      <sheetName val="DL sheet"/>
      <sheetName val="Publish Financial"/>
      <sheetName val="EV EBITDA"/>
      <sheetName val="EV FCF"/>
      <sheetName val="Comparison to YLO"/>
      <sheetName val="Published Financials - NBF"/>
      <sheetName val="Historical Performance"/>
      <sheetName val="Other Figures YPG ACS Charts"/>
      <sheetName val="Yields"/>
      <sheetName val="2 yr GoC regression V3"/>
      <sheetName val="5 yr GoC regression V3"/>
      <sheetName val="10 yr GoC regression V3"/>
      <sheetName val="Regression 2yr GoC"/>
      <sheetName val="Regression 5yr GoC"/>
      <sheetName val="Regression 10yr GoC"/>
      <sheetName val="Regression to $ IPO"/>
      <sheetName val="Regression to $ Aug 04"/>
      <sheetName val="Bloomberg data"/>
      <sheetName val="Forecast Financials"/>
    </sheetNames>
    <sheetDataSet>
      <sheetData sheetId="0" refreshError="1">
        <row r="118">
          <cell r="Q118">
            <v>20019</v>
          </cell>
          <cell r="W118">
            <v>20019</v>
          </cell>
        </row>
        <row r="156">
          <cell r="K156">
            <v>0.8100975596763933</v>
          </cell>
          <cell r="Q156">
            <v>0.86916991358209694</v>
          </cell>
          <cell r="W156">
            <v>0.80720381731976287</v>
          </cell>
          <cell r="AC156">
            <v>0.85277622105600925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Financials"/>
      <sheetName val="IESI Financials"/>
      <sheetName val="FX Hedge"/>
      <sheetName val="Printable FS"/>
      <sheetName val="Valuation Comparative"/>
      <sheetName val="DIBI Analysis"/>
      <sheetName val="DIBI Multiple"/>
      <sheetName val="Trailing EV EBITDA"/>
      <sheetName val="Capex"/>
      <sheetName val="Quarterly Tables"/>
      <sheetName val="Forecast Change"/>
      <sheetName val="Daily Note"/>
      <sheetName val="Daily Bulletin"/>
      <sheetName val="Recent Event Summary"/>
      <sheetName val="DI Segmentation"/>
      <sheetName val="Report Financial Summary"/>
      <sheetName val="Property Analysis"/>
      <sheetName val="IESI Charts"/>
      <sheetName val="IESI - ISM Volume Reg"/>
      <sheetName val="IESI - ISM Price Reg"/>
      <sheetName val="WMI - ISM Volume Reg"/>
      <sheetName val="WMI - ISM Price Reg"/>
      <sheetName val="ISM Survey - Regression Data"/>
      <sheetName val="Volume &amp; Price Trends"/>
      <sheetName val="Waste Industry Info"/>
      <sheetName val="Waste Industry Segment Info"/>
      <sheetName val="IESI - Capex Analysis"/>
      <sheetName val="IESI - Landfill Info"/>
      <sheetName val="WMI Info"/>
      <sheetName val="Ridge Acquisition"/>
      <sheetName val="Segmented Analysis"/>
      <sheetName val="Charts Sheet"/>
      <sheetName val="Prospectus Financials"/>
      <sheetName val="Published Financials - NBF"/>
      <sheetName val="Published Financials"/>
      <sheetName val="Time Series Analysis"/>
      <sheetName val="WM Anaylsis"/>
      <sheetName val="Diesel analysis"/>
      <sheetName val="DRIP"/>
      <sheetName val="CERI analysis"/>
      <sheetName val="CAD Comps"/>
      <sheetName val="US Comps"/>
      <sheetName val="P FCF"/>
      <sheetName val="EV EBITDA"/>
      <sheetName val="2 yr GoC regression V3"/>
      <sheetName val="5 yr GoC regression V3"/>
      <sheetName val="10 yr GoC regression V3"/>
      <sheetName val="Yields"/>
      <sheetName val="Regression 2yr GoC"/>
      <sheetName val="Regression 5yr GoC"/>
      <sheetName val="Regression 10yr GoC"/>
      <sheetName val="Debt Summary"/>
      <sheetName val="Charts for report"/>
      <sheetName val="Historical Price"/>
      <sheetName val="Historical Financials"/>
      <sheetName val="EV EBITDA - Base Case"/>
      <sheetName val="EV EBITDA - Growth Case"/>
      <sheetName val="Report Summary Table"/>
      <sheetName val="Change of Estimate"/>
      <sheetName val="Quarterly Chart"/>
      <sheetName val="Financial Calculations"/>
      <sheetName val="Misc Calculations"/>
      <sheetName val="Hedge Gain - Loss Calculation"/>
      <sheetName val="Initiating Report Charts"/>
      <sheetName val="Growth Model Calculations"/>
      <sheetName val="Profitability Analysis"/>
      <sheetName val="Facility Tonnage"/>
      <sheetName val="Facilities and Locations"/>
      <sheetName val="Reddy Ice Comp"/>
      <sheetName val="Reddy Ice Capacity"/>
      <sheetName val="Historical Acquisitions Summary"/>
      <sheetName val="Historical Acq Chart for Report"/>
      <sheetName val="Acquisition Comparative Metrics"/>
      <sheetName val="Growth Analysis"/>
      <sheetName val="Reddy Ice Acquisitions"/>
      <sheetName val="CDD Analysis w Fri"/>
      <sheetName val="CDD Analysis wo Fri"/>
      <sheetName val="CDD Chart for Report"/>
      <sheetName val="Growth Charts"/>
      <sheetName val="Hypothetical Financing Summary"/>
      <sheetName val="Arctic Glacier Forecast Mode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ltiples"/>
      <sheetName val="Q"/>
      <sheetName val="P_L"/>
      <sheetName val="Seg"/>
      <sheetName val="BalSh"/>
      <sheetName val="TPI"/>
      <sheetName val="Cshfl"/>
      <sheetName val="PrintSumm"/>
      <sheetName val="CshFl Summ"/>
      <sheetName val="Qly Summ"/>
      <sheetName val="DCF"/>
      <sheetName val="SOP"/>
      <sheetName val="Shr_Sch"/>
      <sheetName val="AqusDisp"/>
      <sheetName val="Results"/>
      <sheetName val="Tables for notes"/>
      <sheetName val="Buy-back"/>
      <sheetName val="New F'cast vs. Old"/>
      <sheetName val="ProFormaP_L"/>
      <sheetName val="Forecasts Tree"/>
      <sheetName val="US vs UK PE Valuation"/>
      <sheetName val="disclaimer"/>
      <sheetName val="Prod Template"/>
      <sheetName val="Pie Charts p2"/>
      <sheetName val="iQ_Measure_Validations_Errors"/>
      <sheetName val="iQ_CoreIndustrials"/>
    </sheetNames>
    <sheetDataSet>
      <sheetData sheetId="0"/>
      <sheetData sheetId="1" refreshError="1"/>
      <sheetData sheetId="2"/>
      <sheetData sheetId="3"/>
      <sheetData sheetId="4">
        <row r="67">
          <cell r="A67" t="str">
            <v>Net Cash/(Debt) - from balance sheet</v>
          </cell>
          <cell r="C67">
            <v>0</v>
          </cell>
          <cell r="D67">
            <v>0</v>
          </cell>
          <cell r="E67">
            <v>0</v>
          </cell>
          <cell r="F67">
            <v>0</v>
          </cell>
          <cell r="G67">
            <v>-218.4</v>
          </cell>
          <cell r="H67">
            <v>-294.20000000000005</v>
          </cell>
          <cell r="I67">
            <v>-2003.8999999999999</v>
          </cell>
          <cell r="J67">
            <v>-425</v>
          </cell>
          <cell r="K67">
            <v>1261</v>
          </cell>
          <cell r="L67">
            <v>-1114.4999999999998</v>
          </cell>
          <cell r="M67">
            <v>-2368.7261997257278</v>
          </cell>
          <cell r="N67">
            <v>-1223</v>
          </cell>
          <cell r="O67">
            <v>-1106.0999999999999</v>
          </cell>
          <cell r="P67">
            <v>-1994</v>
          </cell>
          <cell r="Q67">
            <v>-3786.4438311374706</v>
          </cell>
          <cell r="R67">
            <v>-3595.3638142873237</v>
          </cell>
          <cell r="S67">
            <v>-3350.3089778703788</v>
          </cell>
          <cell r="T67">
            <v>-3061.3900184074237</v>
          </cell>
        </row>
      </sheetData>
      <sheetData sheetId="5" refreshError="1"/>
      <sheetData sheetId="6"/>
      <sheetData sheetId="7"/>
      <sheetData sheetId="8"/>
      <sheetData sheetId="9"/>
      <sheetData sheetId="10" refreshError="1"/>
      <sheetData sheetId="11" refreshError="1"/>
      <sheetData sheetId="12"/>
      <sheetData sheetId="13"/>
      <sheetData sheetId="14" refreshError="1"/>
      <sheetData sheetId="15"/>
      <sheetData sheetId="16" refreshError="1"/>
      <sheetData sheetId="17"/>
      <sheetData sheetId="18"/>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ents"/>
      <sheetName val="Vertical Markets"/>
      <sheetName val="DSO"/>
      <sheetName val="Ent EPS "/>
      <sheetName val="Qtr Rev"/>
      <sheetName val="Ent Analytics Rev"/>
      <sheetName val="Net Margin"/>
      <sheetName val="R&amp;D"/>
      <sheetName val="SG&amp;A"/>
      <sheetName val="Geog Rev"/>
      <sheetName val="BOBJ Geo Rev"/>
      <sheetName val="Charts"/>
      <sheetName val="Gross Margin"/>
      <sheetName val="Margins"/>
      <sheetName val="Def Revenue"/>
      <sheetName val="Acquisitions"/>
      <sheetName val="Summary"/>
      <sheetName val="Valuation Range"/>
      <sheetName val="DCF"/>
      <sheetName val="Sector Breakout"/>
      <sheetName val="fundamentals"/>
      <sheetName val="Currency"/>
      <sheetName val="VarianceQ3"/>
      <sheetName val="VarianceQ4"/>
      <sheetName val="VarianceQ1F05"/>
      <sheetName val="Actual vs. Est."/>
      <sheetName val="Forward Estimates"/>
      <sheetName val="FCFF"/>
      <sheetName val="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VAR"/>
      <sheetName val="YR-EPS"/>
      <sheetName val="QTR-REV"/>
      <sheetName val="YR-REV"/>
      <sheetName val="Lexapro"/>
      <sheetName val="Namenda"/>
      <sheetName val="Benicar"/>
      <sheetName val="Bystolic"/>
      <sheetName val="Savella"/>
      <sheetName val="BAL-CF"/>
      <sheetName val="MKTD"/>
      <sheetName val="PPLN"/>
      <sheetName val="IMS"/>
      <sheetName val="------"/>
      <sheetName val="Linaclotide"/>
      <sheetName val="Daxas"/>
      <sheetName val="DCF"/>
      <sheetName val="DCF_1yr"/>
      <sheetName val="Ceftaroline"/>
      <sheetName val="Milnacipran"/>
      <sheetName val="Aclidinium"/>
      <sheetName val="Milestones"/>
      <sheetName val="Charts"/>
      <sheetName val="Sheet1"/>
      <sheetName val="Taxes"/>
      <sheetName val="FRX Validations_Errors"/>
      <sheetName val="iQ_Measure_Validations_Errors"/>
      <sheetName val="iQ_US_CoreIndustrials"/>
    </sheetNames>
    <sheetDataSet>
      <sheetData sheetId="0">
        <row r="6">
          <cell r="A6" t="str">
            <v>($MM)   [March Fiscal Year]</v>
          </cell>
        </row>
      </sheetData>
      <sheetData sheetId="1" refreshError="1"/>
      <sheetData sheetId="2">
        <row r="6">
          <cell r="A6" t="str">
            <v>($MM)   [March Fiscal Year]</v>
          </cell>
        </row>
      </sheetData>
      <sheetData sheetId="3">
        <row r="6">
          <cell r="A6" t="str">
            <v>($MM)   [March Fiscal Year]</v>
          </cell>
        </row>
      </sheetData>
      <sheetData sheetId="4" refreshError="1"/>
      <sheetData sheetId="5" refreshError="1"/>
      <sheetData sheetId="6">
        <row r="6">
          <cell r="C6" t="str">
            <v>Namenda</v>
          </cell>
          <cell r="D6" t="str">
            <v>Y-O-Y</v>
          </cell>
          <cell r="F6" t="str">
            <v>Market (1)</v>
          </cell>
          <cell r="G6" t="str">
            <v>Y-O-Y</v>
          </cell>
          <cell r="I6" t="str">
            <v>Namenda</v>
          </cell>
          <cell r="K6" t="str">
            <v>Namenda</v>
          </cell>
          <cell r="L6" t="str">
            <v>Namenda</v>
          </cell>
        </row>
        <row r="7">
          <cell r="A7" t="str">
            <v xml:space="preserve">Date </v>
          </cell>
          <cell r="C7" t="str">
            <v>TRx</v>
          </cell>
          <cell r="D7" t="str">
            <v>Growth</v>
          </cell>
          <cell r="F7" t="str">
            <v>TRx</v>
          </cell>
          <cell r="G7" t="str">
            <v>Growth</v>
          </cell>
          <cell r="I7" t="str">
            <v>Share</v>
          </cell>
          <cell r="K7" t="str">
            <v>Sales</v>
          </cell>
          <cell r="L7" t="str">
            <v>Sales / TRx (2)</v>
          </cell>
        </row>
        <row r="10">
          <cell r="A10">
            <v>36982</v>
          </cell>
          <cell r="D10">
            <v>0</v>
          </cell>
          <cell r="F10">
            <v>470306</v>
          </cell>
          <cell r="G10">
            <v>0</v>
          </cell>
          <cell r="I10">
            <v>0</v>
          </cell>
          <cell r="K10">
            <v>0</v>
          </cell>
          <cell r="L10">
            <v>0</v>
          </cell>
        </row>
        <row r="11">
          <cell r="A11">
            <v>37012</v>
          </cell>
          <cell r="D11">
            <v>0</v>
          </cell>
          <cell r="F11">
            <v>492876</v>
          </cell>
          <cell r="G11">
            <v>0</v>
          </cell>
          <cell r="I11">
            <v>0</v>
          </cell>
          <cell r="K11">
            <v>0</v>
          </cell>
          <cell r="L11">
            <v>0</v>
          </cell>
        </row>
        <row r="12">
          <cell r="A12">
            <v>37043</v>
          </cell>
          <cell r="D12">
            <v>0</v>
          </cell>
          <cell r="F12">
            <v>484424</v>
          </cell>
          <cell r="G12">
            <v>0</v>
          </cell>
          <cell r="I12">
            <v>0</v>
          </cell>
          <cell r="K12">
            <v>0</v>
          </cell>
          <cell r="L12">
            <v>0</v>
          </cell>
        </row>
        <row r="13">
          <cell r="A13" t="str">
            <v>F1Q:02A</v>
          </cell>
          <cell r="D13">
            <v>0</v>
          </cell>
          <cell r="F13">
            <v>1447606</v>
          </cell>
          <cell r="G13">
            <v>0</v>
          </cell>
          <cell r="I13">
            <v>0</v>
          </cell>
          <cell r="K13">
            <v>0</v>
          </cell>
          <cell r="L13">
            <v>0</v>
          </cell>
        </row>
        <row r="15">
          <cell r="A15">
            <v>37073</v>
          </cell>
          <cell r="D15">
            <v>0</v>
          </cell>
          <cell r="F15">
            <v>509693</v>
          </cell>
          <cell r="G15">
            <v>0</v>
          </cell>
          <cell r="I15">
            <v>0</v>
          </cell>
          <cell r="K15">
            <v>0</v>
          </cell>
          <cell r="L15">
            <v>0</v>
          </cell>
        </row>
        <row r="16">
          <cell r="A16">
            <v>37104</v>
          </cell>
          <cell r="D16">
            <v>0</v>
          </cell>
          <cell r="F16">
            <v>523466</v>
          </cell>
          <cell r="G16">
            <v>0</v>
          </cell>
          <cell r="I16">
            <v>0</v>
          </cell>
          <cell r="K16">
            <v>0</v>
          </cell>
          <cell r="L16">
            <v>0</v>
          </cell>
        </row>
        <row r="17">
          <cell r="A17">
            <v>37135</v>
          </cell>
          <cell r="D17">
            <v>0</v>
          </cell>
          <cell r="F17">
            <v>497293</v>
          </cell>
          <cell r="G17">
            <v>0</v>
          </cell>
          <cell r="I17">
            <v>0</v>
          </cell>
          <cell r="K17">
            <v>0</v>
          </cell>
          <cell r="L17">
            <v>0</v>
          </cell>
        </row>
        <row r="18">
          <cell r="A18" t="str">
            <v>F2Q:02A</v>
          </cell>
          <cell r="D18">
            <v>0</v>
          </cell>
          <cell r="F18">
            <v>1530452</v>
          </cell>
          <cell r="G18">
            <v>0</v>
          </cell>
          <cell r="I18">
            <v>0</v>
          </cell>
          <cell r="K18">
            <v>0</v>
          </cell>
          <cell r="L18">
            <v>0</v>
          </cell>
        </row>
        <row r="20">
          <cell r="A20">
            <v>37165</v>
          </cell>
          <cell r="D20">
            <v>0</v>
          </cell>
          <cell r="F20">
            <v>553906</v>
          </cell>
          <cell r="G20">
            <v>0</v>
          </cell>
          <cell r="I20">
            <v>0</v>
          </cell>
          <cell r="K20">
            <v>0</v>
          </cell>
          <cell r="L20">
            <v>0</v>
          </cell>
        </row>
        <row r="21">
          <cell r="A21">
            <v>37196</v>
          </cell>
          <cell r="D21">
            <v>0</v>
          </cell>
          <cell r="F21">
            <v>539716</v>
          </cell>
          <cell r="G21">
            <v>0</v>
          </cell>
          <cell r="I21">
            <v>0</v>
          </cell>
          <cell r="K21">
            <v>0</v>
          </cell>
          <cell r="L21">
            <v>0</v>
          </cell>
        </row>
        <row r="22">
          <cell r="A22">
            <v>37226</v>
          </cell>
          <cell r="D22">
            <v>0</v>
          </cell>
          <cell r="F22">
            <v>553448</v>
          </cell>
          <cell r="G22">
            <v>0</v>
          </cell>
          <cell r="I22">
            <v>0</v>
          </cell>
          <cell r="K22">
            <v>0</v>
          </cell>
          <cell r="L22">
            <v>0</v>
          </cell>
        </row>
        <row r="23">
          <cell r="A23" t="str">
            <v>F3Q:02A</v>
          </cell>
          <cell r="D23">
            <v>0</v>
          </cell>
          <cell r="F23">
            <v>1647070</v>
          </cell>
          <cell r="G23">
            <v>0</v>
          </cell>
          <cell r="I23">
            <v>0</v>
          </cell>
          <cell r="K23">
            <v>0</v>
          </cell>
          <cell r="L23">
            <v>0</v>
          </cell>
        </row>
        <row r="25">
          <cell r="A25">
            <v>37257</v>
          </cell>
          <cell r="D25">
            <v>0</v>
          </cell>
          <cell r="F25">
            <v>594175</v>
          </cell>
          <cell r="G25">
            <v>0</v>
          </cell>
          <cell r="I25">
            <v>0</v>
          </cell>
          <cell r="K25">
            <v>0</v>
          </cell>
          <cell r="L25">
            <v>0</v>
          </cell>
        </row>
        <row r="26">
          <cell r="A26">
            <v>37288</v>
          </cell>
          <cell r="D26">
            <v>0</v>
          </cell>
          <cell r="F26">
            <v>545557</v>
          </cell>
          <cell r="G26">
            <v>0</v>
          </cell>
          <cell r="I26">
            <v>0</v>
          </cell>
          <cell r="K26">
            <v>0</v>
          </cell>
          <cell r="L26">
            <v>0</v>
          </cell>
        </row>
        <row r="27">
          <cell r="A27">
            <v>37316</v>
          </cell>
          <cell r="D27">
            <v>0</v>
          </cell>
          <cell r="F27">
            <v>591689</v>
          </cell>
          <cell r="G27">
            <v>0</v>
          </cell>
          <cell r="I27">
            <v>0</v>
          </cell>
          <cell r="K27">
            <v>0</v>
          </cell>
          <cell r="L27">
            <v>0</v>
          </cell>
        </row>
        <row r="28">
          <cell r="A28" t="str">
            <v>F4Q:02A</v>
          </cell>
          <cell r="D28">
            <v>0</v>
          </cell>
          <cell r="F28">
            <v>1731421</v>
          </cell>
          <cell r="G28">
            <v>0</v>
          </cell>
          <cell r="I28">
            <v>0</v>
          </cell>
          <cell r="K28">
            <v>0</v>
          </cell>
          <cell r="L28">
            <v>0</v>
          </cell>
        </row>
        <row r="30">
          <cell r="A30" t="str">
            <v>F2002A</v>
          </cell>
          <cell r="D30">
            <v>0</v>
          </cell>
          <cell r="F30">
            <v>6356549</v>
          </cell>
          <cell r="G30">
            <v>0</v>
          </cell>
          <cell r="I30">
            <v>0</v>
          </cell>
          <cell r="K30">
            <v>0</v>
          </cell>
          <cell r="L30">
            <v>0</v>
          </cell>
        </row>
        <row r="32">
          <cell r="A32">
            <v>37347</v>
          </cell>
          <cell r="D32">
            <v>0</v>
          </cell>
          <cell r="F32">
            <v>612130</v>
          </cell>
          <cell r="G32">
            <v>0.30155685872602089</v>
          </cell>
          <cell r="I32">
            <v>0</v>
          </cell>
          <cell r="K32">
            <v>0</v>
          </cell>
          <cell r="L32">
            <v>0</v>
          </cell>
        </row>
        <row r="33">
          <cell r="A33">
            <v>37377</v>
          </cell>
          <cell r="D33">
            <v>0</v>
          </cell>
          <cell r="F33">
            <v>624577</v>
          </cell>
          <cell r="G33">
            <v>0.26720919663363607</v>
          </cell>
          <cell r="I33">
            <v>0</v>
          </cell>
          <cell r="K33">
            <v>0</v>
          </cell>
          <cell r="L33">
            <v>0</v>
          </cell>
        </row>
        <row r="34">
          <cell r="A34">
            <v>37408</v>
          </cell>
          <cell r="D34">
            <v>0</v>
          </cell>
          <cell r="F34">
            <v>594191</v>
          </cell>
          <cell r="G34">
            <v>0.22659281951348409</v>
          </cell>
          <cell r="I34">
            <v>0</v>
          </cell>
          <cell r="K34">
            <v>0</v>
          </cell>
          <cell r="L34">
            <v>0</v>
          </cell>
        </row>
        <row r="35">
          <cell r="A35" t="str">
            <v>F1Q:03A</v>
          </cell>
          <cell r="D35">
            <v>0</v>
          </cell>
          <cell r="F35">
            <v>1830898</v>
          </cell>
          <cell r="G35">
            <v>0.26477646541945798</v>
          </cell>
          <cell r="I35">
            <v>0</v>
          </cell>
          <cell r="K35">
            <v>0</v>
          </cell>
          <cell r="L35">
            <v>0</v>
          </cell>
        </row>
        <row r="37">
          <cell r="A37">
            <v>37438</v>
          </cell>
          <cell r="D37">
            <v>0</v>
          </cell>
          <cell r="F37">
            <v>644718</v>
          </cell>
          <cell r="G37">
            <v>0.26491437002273921</v>
          </cell>
          <cell r="I37">
            <v>0</v>
          </cell>
          <cell r="K37">
            <v>0</v>
          </cell>
          <cell r="L37">
            <v>0</v>
          </cell>
        </row>
        <row r="38">
          <cell r="A38">
            <v>37469</v>
          </cell>
          <cell r="D38">
            <v>0</v>
          </cell>
          <cell r="F38">
            <v>641443</v>
          </cell>
          <cell r="G38">
            <v>0.22537662426977101</v>
          </cell>
          <cell r="I38">
            <v>0</v>
          </cell>
          <cell r="K38">
            <v>0</v>
          </cell>
          <cell r="L38">
            <v>0</v>
          </cell>
        </row>
        <row r="39">
          <cell r="A39">
            <v>37500</v>
          </cell>
          <cell r="D39">
            <v>0</v>
          </cell>
          <cell r="F39">
            <v>620892</v>
          </cell>
          <cell r="G39">
            <v>0.24854361513232637</v>
          </cell>
          <cell r="I39">
            <v>0</v>
          </cell>
          <cell r="K39">
            <v>0</v>
          </cell>
          <cell r="L39">
            <v>0</v>
          </cell>
        </row>
        <row r="40">
          <cell r="A40" t="str">
            <v>F2Q:03A</v>
          </cell>
          <cell r="D40">
            <v>0</v>
          </cell>
          <cell r="F40">
            <v>1907053</v>
          </cell>
          <cell r="G40">
            <v>0.2460717487382813</v>
          </cell>
          <cell r="I40">
            <v>0</v>
          </cell>
          <cell r="K40">
            <v>0</v>
          </cell>
          <cell r="L40">
            <v>0</v>
          </cell>
        </row>
        <row r="42">
          <cell r="A42" t="str">
            <v>Oct-02</v>
          </cell>
          <cell r="D42">
            <v>0</v>
          </cell>
          <cell r="F42">
            <v>656440</v>
          </cell>
          <cell r="G42">
            <v>0.18511083107964166</v>
          </cell>
          <cell r="I42">
            <v>0</v>
          </cell>
          <cell r="K42">
            <v>0</v>
          </cell>
          <cell r="L42">
            <v>0</v>
          </cell>
        </row>
        <row r="43">
          <cell r="A43" t="str">
            <v>Nov-02</v>
          </cell>
          <cell r="D43">
            <v>0</v>
          </cell>
          <cell r="F43">
            <v>637952</v>
          </cell>
          <cell r="G43">
            <v>0.18201424452860393</v>
          </cell>
          <cell r="I43">
            <v>0</v>
          </cell>
          <cell r="K43">
            <v>0</v>
          </cell>
          <cell r="L43">
            <v>0</v>
          </cell>
        </row>
        <row r="44">
          <cell r="A44" t="str">
            <v>Dec-02</v>
          </cell>
          <cell r="D44">
            <v>0</v>
          </cell>
          <cell r="F44">
            <v>684217</v>
          </cell>
          <cell r="G44">
            <v>0.23628055390931046</v>
          </cell>
          <cell r="I44">
            <v>0</v>
          </cell>
          <cell r="K44">
            <v>0</v>
          </cell>
          <cell r="L44">
            <v>0</v>
          </cell>
        </row>
        <row r="45">
          <cell r="A45" t="str">
            <v>F3Q:03A</v>
          </cell>
          <cell r="D45">
            <v>0</v>
          </cell>
          <cell r="F45">
            <v>1978609</v>
          </cell>
          <cell r="G45">
            <v>0.20129016981670489</v>
          </cell>
          <cell r="I45">
            <v>0</v>
          </cell>
          <cell r="K45">
            <v>0</v>
          </cell>
          <cell r="L45">
            <v>0</v>
          </cell>
        </row>
        <row r="47">
          <cell r="A47">
            <v>37622</v>
          </cell>
          <cell r="D47">
            <v>0</v>
          </cell>
          <cell r="F47">
            <v>691144</v>
          </cell>
          <cell r="G47">
            <v>0.16319939411789464</v>
          </cell>
          <cell r="I47">
            <v>0</v>
          </cell>
          <cell r="K47">
            <v>0</v>
          </cell>
          <cell r="L47">
            <v>0</v>
          </cell>
        </row>
        <row r="48">
          <cell r="A48" t="str">
            <v>Feb-03</v>
          </cell>
          <cell r="D48">
            <v>0</v>
          </cell>
          <cell r="F48">
            <v>627556</v>
          </cell>
          <cell r="G48">
            <v>0.15030326803615379</v>
          </cell>
          <cell r="I48">
            <v>0</v>
          </cell>
          <cell r="K48">
            <v>0</v>
          </cell>
          <cell r="L48">
            <v>0</v>
          </cell>
        </row>
        <row r="49">
          <cell r="A49" t="str">
            <v>Mar-03</v>
          </cell>
          <cell r="D49">
            <v>0</v>
          </cell>
          <cell r="F49">
            <v>694356</v>
          </cell>
          <cell r="G49">
            <v>0.17351514055525796</v>
          </cell>
          <cell r="I49">
            <v>0</v>
          </cell>
          <cell r="K49">
            <v>0</v>
          </cell>
          <cell r="L49">
            <v>0</v>
          </cell>
        </row>
        <row r="50">
          <cell r="A50" t="str">
            <v>F4Q:03A</v>
          </cell>
          <cell r="D50">
            <v>0</v>
          </cell>
          <cell r="F50">
            <v>2013056</v>
          </cell>
          <cell r="G50">
            <v>0.16266118985503808</v>
          </cell>
          <cell r="I50">
            <v>0</v>
          </cell>
          <cell r="K50">
            <v>0</v>
          </cell>
          <cell r="L50">
            <v>0</v>
          </cell>
        </row>
        <row r="52">
          <cell r="A52" t="str">
            <v>F2003A</v>
          </cell>
          <cell r="D52">
            <v>0</v>
          </cell>
          <cell r="F52">
            <v>7729616</v>
          </cell>
          <cell r="G52">
            <v>0.21600824598378776</v>
          </cell>
          <cell r="I52">
            <v>0</v>
          </cell>
          <cell r="K52">
            <v>0</v>
          </cell>
          <cell r="L52">
            <v>0</v>
          </cell>
        </row>
        <row r="54">
          <cell r="A54" t="str">
            <v>Apr-03</v>
          </cell>
          <cell r="D54">
            <v>0</v>
          </cell>
          <cell r="F54">
            <v>702039</v>
          </cell>
          <cell r="G54">
            <v>0.14687893094604076</v>
          </cell>
          <cell r="I54">
            <v>0</v>
          </cell>
          <cell r="K54">
            <v>0</v>
          </cell>
          <cell r="L54">
            <v>0</v>
          </cell>
        </row>
        <row r="55">
          <cell r="A55" t="str">
            <v>May-03</v>
          </cell>
          <cell r="D55">
            <v>0</v>
          </cell>
          <cell r="F55">
            <v>723843</v>
          </cell>
          <cell r="G55">
            <v>0.15893316596672635</v>
          </cell>
          <cell r="I55">
            <v>0</v>
          </cell>
          <cell r="K55">
            <v>0</v>
          </cell>
          <cell r="L55">
            <v>0</v>
          </cell>
        </row>
        <row r="56">
          <cell r="A56" t="str">
            <v>Jun-03</v>
          </cell>
          <cell r="D56">
            <v>0</v>
          </cell>
          <cell r="F56">
            <v>718558</v>
          </cell>
          <cell r="G56">
            <v>0.20930475217564726</v>
          </cell>
          <cell r="I56">
            <v>0</v>
          </cell>
          <cell r="K56">
            <v>0</v>
          </cell>
          <cell r="L56">
            <v>0</v>
          </cell>
        </row>
        <row r="57">
          <cell r="A57" t="str">
            <v>F1Q:04A</v>
          </cell>
          <cell r="D57">
            <v>0</v>
          </cell>
          <cell r="F57">
            <v>2144440</v>
          </cell>
          <cell r="G57">
            <v>0.17125039188420099</v>
          </cell>
          <cell r="I57">
            <v>0</v>
          </cell>
          <cell r="K57">
            <v>0</v>
          </cell>
          <cell r="L57">
            <v>0</v>
          </cell>
        </row>
        <row r="59">
          <cell r="A59">
            <v>37803</v>
          </cell>
          <cell r="D59">
            <v>0</v>
          </cell>
          <cell r="F59">
            <v>753945</v>
          </cell>
          <cell r="G59">
            <v>0.16941825728458015</v>
          </cell>
          <cell r="I59">
            <v>0</v>
          </cell>
          <cell r="K59">
            <v>0</v>
          </cell>
          <cell r="L59">
            <v>0</v>
          </cell>
        </row>
        <row r="60">
          <cell r="A60">
            <v>37834</v>
          </cell>
          <cell r="D60">
            <v>0</v>
          </cell>
          <cell r="F60">
            <v>742346</v>
          </cell>
          <cell r="G60">
            <v>0.15730626103956236</v>
          </cell>
          <cell r="I60">
            <v>0</v>
          </cell>
          <cell r="K60">
            <v>0</v>
          </cell>
          <cell r="L60">
            <v>0</v>
          </cell>
        </row>
        <row r="61">
          <cell r="A61">
            <v>37865</v>
          </cell>
          <cell r="D61">
            <v>0</v>
          </cell>
          <cell r="F61">
            <v>756802</v>
          </cell>
          <cell r="G61">
            <v>0.21889475142214754</v>
          </cell>
          <cell r="I61">
            <v>0</v>
          </cell>
          <cell r="K61">
            <v>0</v>
          </cell>
          <cell r="L61">
            <v>0</v>
          </cell>
        </row>
        <row r="62">
          <cell r="A62" t="str">
            <v>F2Q:04A</v>
          </cell>
          <cell r="D62">
            <v>0</v>
          </cell>
          <cell r="F62">
            <v>2253093</v>
          </cell>
          <cell r="G62">
            <v>0.18145274410307421</v>
          </cell>
          <cell r="I62">
            <v>0</v>
          </cell>
          <cell r="K62">
            <v>0</v>
          </cell>
          <cell r="L62">
            <v>0</v>
          </cell>
        </row>
        <row r="64">
          <cell r="A64">
            <v>37895</v>
          </cell>
          <cell r="D64">
            <v>0</v>
          </cell>
          <cell r="F64">
            <v>793303</v>
          </cell>
          <cell r="G64">
            <v>0.20849277923344101</v>
          </cell>
          <cell r="I64">
            <v>0</v>
          </cell>
          <cell r="K64">
            <v>0</v>
          </cell>
          <cell r="L64">
            <v>0</v>
          </cell>
        </row>
        <row r="65">
          <cell r="A65">
            <v>37926</v>
          </cell>
          <cell r="C65">
            <v>734</v>
          </cell>
          <cell r="D65">
            <v>0</v>
          </cell>
          <cell r="F65">
            <v>747322</v>
          </cell>
          <cell r="G65">
            <v>0.17143923053772081</v>
          </cell>
          <cell r="I65">
            <v>9.821736814920475E-4</v>
          </cell>
          <cell r="K65">
            <v>0</v>
          </cell>
          <cell r="L65">
            <v>0</v>
          </cell>
        </row>
        <row r="66">
          <cell r="A66">
            <v>37956</v>
          </cell>
          <cell r="C66">
            <v>1254</v>
          </cell>
          <cell r="D66">
            <v>0</v>
          </cell>
          <cell r="F66">
            <v>835163</v>
          </cell>
          <cell r="G66">
            <v>0.22061129729311024</v>
          </cell>
          <cell r="I66">
            <v>1.5015032993559341E-3</v>
          </cell>
          <cell r="K66">
            <v>0</v>
          </cell>
          <cell r="L66">
            <v>0</v>
          </cell>
        </row>
        <row r="67">
          <cell r="A67" t="str">
            <v>F3Q:04A</v>
          </cell>
          <cell r="C67">
            <v>1988</v>
          </cell>
          <cell r="D67">
            <v>0</v>
          </cell>
          <cell r="F67">
            <v>2375788</v>
          </cell>
          <cell r="G67">
            <v>0.2007364769896427</v>
          </cell>
          <cell r="I67">
            <v>8.3677499844262196E-4</v>
          </cell>
          <cell r="K67">
            <v>11</v>
          </cell>
          <cell r="L67">
            <v>5533.1991951710261</v>
          </cell>
        </row>
        <row r="69">
          <cell r="A69">
            <v>37987</v>
          </cell>
          <cell r="C69">
            <v>32656</v>
          </cell>
          <cell r="D69">
            <v>0</v>
          </cell>
          <cell r="F69">
            <v>863983</v>
          </cell>
          <cell r="G69">
            <v>0.25007668445360154</v>
          </cell>
          <cell r="I69">
            <v>3.7797039988055323E-2</v>
          </cell>
          <cell r="K69">
            <v>0</v>
          </cell>
          <cell r="L69">
            <v>0</v>
          </cell>
        </row>
        <row r="70">
          <cell r="A70">
            <v>38018</v>
          </cell>
          <cell r="C70">
            <v>67234</v>
          </cell>
          <cell r="D70">
            <v>0</v>
          </cell>
          <cell r="F70">
            <v>844851</v>
          </cell>
          <cell r="G70">
            <v>0.34625595166009093</v>
          </cell>
          <cell r="I70">
            <v>7.9580896513112967E-2</v>
          </cell>
          <cell r="K70">
            <v>0</v>
          </cell>
          <cell r="L70">
            <v>0</v>
          </cell>
        </row>
        <row r="71">
          <cell r="A71">
            <v>38047</v>
          </cell>
          <cell r="C71">
            <v>111247</v>
          </cell>
          <cell r="D71">
            <v>0</v>
          </cell>
          <cell r="F71">
            <v>985665</v>
          </cell>
          <cell r="G71">
            <v>0.4195383924096574</v>
          </cell>
          <cell r="I71">
            <v>0.11286491860824925</v>
          </cell>
          <cell r="K71">
            <v>0</v>
          </cell>
          <cell r="L71">
            <v>0</v>
          </cell>
        </row>
        <row r="72">
          <cell r="A72" t="str">
            <v>F4Q:04A</v>
          </cell>
          <cell r="C72">
            <v>211137</v>
          </cell>
          <cell r="D72">
            <v>0</v>
          </cell>
          <cell r="F72">
            <v>2694499</v>
          </cell>
          <cell r="G72">
            <v>0.33851169565079164</v>
          </cell>
          <cell r="I72">
            <v>7.8358537152917851E-2</v>
          </cell>
          <cell r="K72">
            <v>34.299999999999997</v>
          </cell>
          <cell r="L72">
            <v>162.45376224915577</v>
          </cell>
        </row>
        <row r="74">
          <cell r="A74" t="str">
            <v>F2004A</v>
          </cell>
          <cell r="C74">
            <v>213125</v>
          </cell>
          <cell r="D74">
            <v>0</v>
          </cell>
          <cell r="F74">
            <v>9467820</v>
          </cell>
          <cell r="G74">
            <v>0.22487585411746203</v>
          </cell>
          <cell r="I74">
            <v>2.2510461753603259E-2</v>
          </cell>
          <cell r="K74">
            <v>45.3</v>
          </cell>
          <cell r="L74">
            <v>212.55131964809382</v>
          </cell>
        </row>
        <row r="76">
          <cell r="A76">
            <v>38078</v>
          </cell>
          <cell r="C76">
            <v>139251</v>
          </cell>
          <cell r="D76">
            <v>0</v>
          </cell>
          <cell r="F76">
            <v>974713</v>
          </cell>
          <cell r="G76">
            <v>0.38840292348430783</v>
          </cell>
          <cell r="I76">
            <v>0.14286359164184739</v>
          </cell>
          <cell r="K76">
            <v>0</v>
          </cell>
          <cell r="L76">
            <v>0</v>
          </cell>
        </row>
        <row r="77">
          <cell r="A77">
            <v>38108</v>
          </cell>
          <cell r="C77">
            <v>164802</v>
          </cell>
          <cell r="D77">
            <v>0</v>
          </cell>
          <cell r="F77">
            <v>994962</v>
          </cell>
          <cell r="G77">
            <v>0.3745549794637788</v>
          </cell>
          <cell r="I77">
            <v>0.16563647656895439</v>
          </cell>
          <cell r="K77">
            <v>0</v>
          </cell>
          <cell r="L77">
            <v>0</v>
          </cell>
        </row>
        <row r="78">
          <cell r="A78">
            <v>38139</v>
          </cell>
          <cell r="C78">
            <v>195964</v>
          </cell>
          <cell r="D78">
            <v>0</v>
          </cell>
          <cell r="F78">
            <v>1074832</v>
          </cell>
          <cell r="G78">
            <v>0.49581801329885677</v>
          </cell>
          <cell r="I78">
            <v>0.18232058591482203</v>
          </cell>
          <cell r="K78">
            <v>0</v>
          </cell>
          <cell r="L78">
            <v>0</v>
          </cell>
        </row>
        <row r="79">
          <cell r="A79" t="str">
            <v>F1Q:05A</v>
          </cell>
          <cell r="C79">
            <v>500017</v>
          </cell>
          <cell r="D79">
            <v>0</v>
          </cell>
          <cell r="F79">
            <v>3044507</v>
          </cell>
          <cell r="G79">
            <v>0.41972123258286542</v>
          </cell>
          <cell r="I79">
            <v>0.16423578595812063</v>
          </cell>
          <cell r="K79">
            <v>57.368000000000002</v>
          </cell>
          <cell r="L79">
            <v>114.73209910863031</v>
          </cell>
        </row>
        <row r="81">
          <cell r="A81">
            <v>38169</v>
          </cell>
          <cell r="C81">
            <v>213958</v>
          </cell>
          <cell r="D81">
            <v>0</v>
          </cell>
          <cell r="F81">
            <v>1086535</v>
          </cell>
          <cell r="G81">
            <v>0.44113297389066841</v>
          </cell>
          <cell r="I81">
            <v>0.19691772469363619</v>
          </cell>
          <cell r="K81">
            <v>0</v>
          </cell>
          <cell r="L81">
            <v>0</v>
          </cell>
        </row>
        <row r="82">
          <cell r="A82">
            <v>38200</v>
          </cell>
          <cell r="C82">
            <v>229496</v>
          </cell>
          <cell r="D82">
            <v>0</v>
          </cell>
          <cell r="F82">
            <v>1118541</v>
          </cell>
          <cell r="G82">
            <v>0.50676503948293661</v>
          </cell>
          <cell r="I82">
            <v>0.20517441917640927</v>
          </cell>
          <cell r="K82">
            <v>0</v>
          </cell>
          <cell r="L82">
            <v>0</v>
          </cell>
        </row>
        <row r="83">
          <cell r="A83">
            <v>38231</v>
          </cell>
          <cell r="C83">
            <v>237295</v>
          </cell>
          <cell r="D83">
            <v>0</v>
          </cell>
          <cell r="F83">
            <v>1112784</v>
          </cell>
          <cell r="G83">
            <v>0.47037666390945065</v>
          </cell>
          <cell r="I83">
            <v>0.21324443917238206</v>
          </cell>
          <cell r="K83">
            <v>0</v>
          </cell>
          <cell r="L83">
            <v>0</v>
          </cell>
        </row>
        <row r="84">
          <cell r="A84" t="str">
            <v>F2Q:05A</v>
          </cell>
          <cell r="C84">
            <v>680749</v>
          </cell>
          <cell r="D84">
            <v>0</v>
          </cell>
          <cell r="F84">
            <v>3317860</v>
          </cell>
          <cell r="G84">
            <v>0.4725801376152694</v>
          </cell>
          <cell r="I84">
            <v>0.20517713224789472</v>
          </cell>
          <cell r="K84">
            <v>80.790999999999997</v>
          </cell>
          <cell r="L84">
            <v>118.67957205959905</v>
          </cell>
        </row>
        <row r="86">
          <cell r="A86">
            <v>38261</v>
          </cell>
          <cell r="C86">
            <v>249866</v>
          </cell>
          <cell r="D86">
            <v>0</v>
          </cell>
          <cell r="F86">
            <v>1125417</v>
          </cell>
          <cell r="G86">
            <v>0.41864709953195689</v>
          </cell>
          <cell r="I86">
            <v>0.22202081539553783</v>
          </cell>
          <cell r="K86">
            <v>0</v>
          </cell>
          <cell r="L86">
            <v>0</v>
          </cell>
        </row>
        <row r="87">
          <cell r="A87">
            <v>38292</v>
          </cell>
          <cell r="C87">
            <v>261564</v>
          </cell>
          <cell r="D87">
            <v>0</v>
          </cell>
          <cell r="F87">
            <v>1140702</v>
          </cell>
          <cell r="G87">
            <v>0.5263862163832993</v>
          </cell>
          <cell r="I87">
            <v>0.22930090418005755</v>
          </cell>
          <cell r="K87">
            <v>0</v>
          </cell>
          <cell r="L87">
            <v>0</v>
          </cell>
        </row>
        <row r="88">
          <cell r="A88">
            <v>38322</v>
          </cell>
          <cell r="C88">
            <v>275880</v>
          </cell>
          <cell r="D88">
            <v>0</v>
          </cell>
          <cell r="F88">
            <v>1171614</v>
          </cell>
          <cell r="G88">
            <v>0.40285668785614304</v>
          </cell>
          <cell r="I88">
            <v>0.23547004388817477</v>
          </cell>
          <cell r="K88">
            <v>0</v>
          </cell>
          <cell r="L88">
            <v>0</v>
          </cell>
        </row>
        <row r="89">
          <cell r="A89" t="str">
            <v>F3Q:05A</v>
          </cell>
          <cell r="C89">
            <v>787310</v>
          </cell>
          <cell r="D89">
            <v>0</v>
          </cell>
          <cell r="F89">
            <v>3437733</v>
          </cell>
          <cell r="G89">
            <v>0.44698643144927064</v>
          </cell>
          <cell r="I89">
            <v>0.22902011296397945</v>
          </cell>
          <cell r="K89">
            <v>100.60299999999999</v>
          </cell>
          <cell r="L89">
            <v>127.78067089202474</v>
          </cell>
        </row>
        <row r="91">
          <cell r="A91">
            <v>38353</v>
          </cell>
          <cell r="C91">
            <v>289786</v>
          </cell>
          <cell r="D91">
            <v>7.87389759921607</v>
          </cell>
          <cell r="F91">
            <v>1187449</v>
          </cell>
          <cell r="G91">
            <v>0.37438931090079319</v>
          </cell>
          <cell r="I91">
            <v>0.24404079669947931</v>
          </cell>
          <cell r="K91">
            <v>0</v>
          </cell>
          <cell r="L91">
            <v>0</v>
          </cell>
        </row>
        <row r="92">
          <cell r="A92">
            <v>38384</v>
          </cell>
          <cell r="C92">
            <v>278033</v>
          </cell>
          <cell r="D92">
            <v>3.1353035666478268</v>
          </cell>
          <cell r="F92">
            <v>1118149</v>
          </cell>
          <cell r="G92">
            <v>0.3234866266359393</v>
          </cell>
          <cell r="I92">
            <v>0.24865469628824066</v>
          </cell>
          <cell r="K92">
            <v>0</v>
          </cell>
          <cell r="L92">
            <v>0</v>
          </cell>
        </row>
        <row r="93">
          <cell r="A93">
            <v>38412</v>
          </cell>
          <cell r="C93">
            <v>314793</v>
          </cell>
          <cell r="D93">
            <v>1.8296763058779115</v>
          </cell>
          <cell r="F93">
            <v>1227285</v>
          </cell>
          <cell r="G93">
            <v>0.24513399583022633</v>
          </cell>
          <cell r="I93">
            <v>0.25649543504564953</v>
          </cell>
          <cell r="K93">
            <v>0</v>
          </cell>
          <cell r="L93">
            <v>0</v>
          </cell>
        </row>
        <row r="94">
          <cell r="A94" t="str">
            <v>F4Q:05A</v>
          </cell>
          <cell r="C94">
            <v>882612</v>
          </cell>
          <cell r="D94">
            <v>3.1802810497449521</v>
          </cell>
          <cell r="F94">
            <v>3532883</v>
          </cell>
          <cell r="G94">
            <v>0.3111465248270644</v>
          </cell>
          <cell r="I94">
            <v>0.24982769030279237</v>
          </cell>
          <cell r="K94">
            <v>93.944999999999993</v>
          </cell>
          <cell r="L94">
            <v>106.43974928960857</v>
          </cell>
        </row>
        <row r="96">
          <cell r="A96" t="str">
            <v>F2005A</v>
          </cell>
          <cell r="C96">
            <v>2850688</v>
          </cell>
          <cell r="D96">
            <v>0</v>
          </cell>
          <cell r="F96">
            <v>13332983</v>
          </cell>
          <cell r="G96">
            <v>0.40824212965603479</v>
          </cell>
          <cell r="I96">
            <v>0.21380721778464729</v>
          </cell>
          <cell r="K96">
            <v>332.70699999999999</v>
          </cell>
          <cell r="L96">
            <v>116.71112377082305</v>
          </cell>
        </row>
        <row r="98">
          <cell r="A98">
            <v>38443</v>
          </cell>
          <cell r="C98">
            <v>311318</v>
          </cell>
          <cell r="D98">
            <v>1.2356607852008246</v>
          </cell>
          <cell r="F98">
            <v>1189602</v>
          </cell>
          <cell r="G98">
            <v>0.2204638698775947</v>
          </cell>
          <cell r="I98">
            <v>0.2616992910233843</v>
          </cell>
          <cell r="K98">
            <v>0</v>
          </cell>
          <cell r="L98">
            <v>0</v>
          </cell>
        </row>
        <row r="99">
          <cell r="A99">
            <v>38473</v>
          </cell>
          <cell r="C99">
            <v>330989</v>
          </cell>
          <cell r="D99">
            <v>1.0084040242230068</v>
          </cell>
          <cell r="F99">
            <v>1240413</v>
          </cell>
          <cell r="G99">
            <v>0.24669384358397606</v>
          </cell>
          <cell r="I99">
            <v>0.26683773872089378</v>
          </cell>
          <cell r="K99">
            <v>0</v>
          </cell>
          <cell r="L99">
            <v>0</v>
          </cell>
        </row>
        <row r="100">
          <cell r="A100">
            <v>38504</v>
          </cell>
          <cell r="C100">
            <v>337355</v>
          </cell>
          <cell r="D100">
            <v>0.72151517625686346</v>
          </cell>
          <cell r="F100">
            <v>1247577</v>
          </cell>
          <cell r="G100">
            <v>0.16071814013724928</v>
          </cell>
          <cell r="I100">
            <v>0.27040815917574629</v>
          </cell>
          <cell r="K100">
            <v>0</v>
          </cell>
          <cell r="L100">
            <v>0</v>
          </cell>
        </row>
        <row r="101">
          <cell r="A101" t="str">
            <v>F1Q:06A</v>
          </cell>
          <cell r="C101">
            <v>979662</v>
          </cell>
          <cell r="D101">
            <v>0.95925738524890147</v>
          </cell>
          <cell r="F101">
            <v>3677592</v>
          </cell>
          <cell r="G101">
            <v>0.20794335503252248</v>
          </cell>
          <cell r="I101">
            <v>0.26638680962977951</v>
          </cell>
          <cell r="K101">
            <v>114.70399999999999</v>
          </cell>
          <cell r="L101">
            <v>117.08528043345561</v>
          </cell>
        </row>
        <row r="103">
          <cell r="A103">
            <v>38534</v>
          </cell>
          <cell r="C103">
            <v>338236</v>
          </cell>
          <cell r="D103">
            <v>0.58085231680984117</v>
          </cell>
          <cell r="F103">
            <v>1242940</v>
          </cell>
          <cell r="G103">
            <v>0.14394842319851642</v>
          </cell>
          <cell r="I103">
            <v>0.27212576632822177</v>
          </cell>
          <cell r="K103">
            <v>0</v>
          </cell>
          <cell r="L103">
            <v>0</v>
          </cell>
        </row>
        <row r="104">
          <cell r="A104">
            <v>38565</v>
          </cell>
          <cell r="C104">
            <v>360629</v>
          </cell>
          <cell r="D104">
            <v>0.57139557987938794</v>
          </cell>
          <cell r="F104">
            <v>1316562</v>
          </cell>
          <cell r="G104">
            <v>0.17703508409615742</v>
          </cell>
          <cell r="I104">
            <v>0.27391721772313038</v>
          </cell>
          <cell r="K104">
            <v>0</v>
          </cell>
          <cell r="L104">
            <v>0</v>
          </cell>
        </row>
        <row r="105">
          <cell r="A105">
            <v>38596</v>
          </cell>
          <cell r="C105">
            <v>352171</v>
          </cell>
          <cell r="D105">
            <v>0.48410628121115074</v>
          </cell>
          <cell r="F105">
            <v>1266725</v>
          </cell>
          <cell r="G105">
            <v>0.13833861737767617</v>
          </cell>
          <cell r="I105">
            <v>0.27801693343069728</v>
          </cell>
          <cell r="K105">
            <v>0</v>
          </cell>
          <cell r="L105">
            <v>0</v>
          </cell>
        </row>
        <row r="106">
          <cell r="A106" t="str">
            <v>F2Q:06A</v>
          </cell>
          <cell r="C106">
            <v>1051036</v>
          </cell>
          <cell r="D106">
            <v>0.54394057134127261</v>
          </cell>
          <cell r="F106">
            <v>3826227</v>
          </cell>
          <cell r="G106">
            <v>0.15322135352305399</v>
          </cell>
          <cell r="I106">
            <v>0.27469253653795239</v>
          </cell>
          <cell r="K106">
            <v>123.932</v>
          </cell>
          <cell r="L106">
            <v>117.9141342446881</v>
          </cell>
        </row>
        <row r="108">
          <cell r="A108">
            <v>38626</v>
          </cell>
          <cell r="C108">
            <v>359470</v>
          </cell>
          <cell r="D108">
            <v>0.43865111699871129</v>
          </cell>
          <cell r="F108">
            <v>1279542</v>
          </cell>
          <cell r="G108">
            <v>0.13694923748263976</v>
          </cell>
          <cell r="I108">
            <v>0.28093646007712136</v>
          </cell>
          <cell r="K108">
            <v>0</v>
          </cell>
          <cell r="L108">
            <v>0</v>
          </cell>
        </row>
        <row r="109">
          <cell r="A109">
            <v>38657</v>
          </cell>
          <cell r="C109">
            <v>366307</v>
          </cell>
          <cell r="D109">
            <v>0.40044883852517921</v>
          </cell>
          <cell r="F109">
            <v>1291327</v>
          </cell>
          <cell r="G109">
            <v>0.13204588051918908</v>
          </cell>
          <cell r="I109">
            <v>0.28366711142878603</v>
          </cell>
          <cell r="K109">
            <v>0</v>
          </cell>
          <cell r="L109">
            <v>0</v>
          </cell>
        </row>
        <row r="110">
          <cell r="A110">
            <v>38687</v>
          </cell>
          <cell r="C110">
            <v>383382</v>
          </cell>
          <cell r="D110">
            <v>0.38966942148760331</v>
          </cell>
          <cell r="F110">
            <v>1338797</v>
          </cell>
          <cell r="G110">
            <v>0.14269460760967356</v>
          </cell>
          <cell r="I110">
            <v>0.28636305578814414</v>
          </cell>
          <cell r="K110">
            <v>0</v>
          </cell>
          <cell r="L110">
            <v>0</v>
          </cell>
        </row>
        <row r="111">
          <cell r="A111" t="str">
            <v>F3Q:06A</v>
          </cell>
          <cell r="C111">
            <v>1109159</v>
          </cell>
          <cell r="D111">
            <v>0.40879577294839398</v>
          </cell>
          <cell r="F111">
            <v>3909666</v>
          </cell>
          <cell r="G111">
            <v>0.13728029489201177</v>
          </cell>
          <cell r="I111">
            <v>0.28369661244720135</v>
          </cell>
          <cell r="K111">
            <v>124.02200000000001</v>
          </cell>
          <cell r="L111">
            <v>111.81624996957154</v>
          </cell>
        </row>
        <row r="113">
          <cell r="A113">
            <v>38718</v>
          </cell>
          <cell r="C113">
            <v>386461</v>
          </cell>
          <cell r="D113">
            <v>0.33360824884569995</v>
          </cell>
          <cell r="F113">
            <v>1329213</v>
          </cell>
          <cell r="G113">
            <v>0.11938533781240279</v>
          </cell>
          <cell r="I113">
            <v>0.29074422233306474</v>
          </cell>
          <cell r="K113">
            <v>0</v>
          </cell>
          <cell r="L113">
            <v>0</v>
          </cell>
        </row>
        <row r="114">
          <cell r="A114">
            <v>38749</v>
          </cell>
          <cell r="C114">
            <v>370446</v>
          </cell>
          <cell r="D114">
            <v>0.33238140796236415</v>
          </cell>
          <cell r="F114">
            <v>1262995</v>
          </cell>
          <cell r="G114">
            <v>0.12954087514275825</v>
          </cell>
          <cell r="I114">
            <v>0.2933075744559559</v>
          </cell>
          <cell r="K114">
            <v>0</v>
          </cell>
          <cell r="L114">
            <v>0</v>
          </cell>
        </row>
        <row r="115">
          <cell r="A115">
            <v>38777</v>
          </cell>
          <cell r="C115">
            <v>428280</v>
          </cell>
          <cell r="D115">
            <v>0.36051309908416007</v>
          </cell>
          <cell r="F115">
            <v>1447841</v>
          </cell>
          <cell r="G115">
            <v>0.17971049919130433</v>
          </cell>
          <cell r="I115">
            <v>0.29580596211876858</v>
          </cell>
          <cell r="K115">
            <v>0</v>
          </cell>
          <cell r="L115">
            <v>0</v>
          </cell>
        </row>
        <row r="116">
          <cell r="A116" t="str">
            <v>F4Q:06A</v>
          </cell>
          <cell r="C116">
            <v>1185187</v>
          </cell>
          <cell r="D116">
            <v>0.34281768206188001</v>
          </cell>
          <cell r="F116">
            <v>4040049</v>
          </cell>
          <cell r="G116">
            <v>0.1435558437683897</v>
          </cell>
          <cell r="I116">
            <v>0.29335956073800096</v>
          </cell>
          <cell r="K116">
            <v>145.38499999999999</v>
          </cell>
          <cell r="L116">
            <v>122.66840591400343</v>
          </cell>
        </row>
        <row r="118">
          <cell r="A118" t="str">
            <v>F2006A</v>
          </cell>
          <cell r="C118">
            <v>4325044</v>
          </cell>
          <cell r="D118">
            <v>0.51719304252166487</v>
          </cell>
          <cell r="F118">
            <v>15453534</v>
          </cell>
          <cell r="G118">
            <v>0.15904550392061556</v>
          </cell>
          <cell r="I118">
            <v>0.27987410517231853</v>
          </cell>
          <cell r="K118">
            <v>508.04300000000001</v>
          </cell>
          <cell r="L118">
            <v>117.46539457170842</v>
          </cell>
        </row>
        <row r="120">
          <cell r="A120">
            <v>38808</v>
          </cell>
          <cell r="C120">
            <v>400358</v>
          </cell>
          <cell r="D120">
            <v>0.28600980348068528</v>
          </cell>
          <cell r="F120">
            <v>1332943</v>
          </cell>
          <cell r="G120">
            <v>0.12049492183099897</v>
          </cell>
          <cell r="I120">
            <v>0.30035642934469065</v>
          </cell>
          <cell r="K120">
            <v>0</v>
          </cell>
          <cell r="L120">
            <v>0</v>
          </cell>
        </row>
        <row r="121">
          <cell r="A121">
            <v>38838</v>
          </cell>
          <cell r="C121">
            <v>441360</v>
          </cell>
          <cell r="D121">
            <v>0.33345821160219824</v>
          </cell>
          <cell r="F121">
            <v>1455773</v>
          </cell>
          <cell r="G121">
            <v>0.17361959282916262</v>
          </cell>
          <cell r="I121">
            <v>0.30317913575811611</v>
          </cell>
          <cell r="K121">
            <v>0</v>
          </cell>
          <cell r="L121">
            <v>0</v>
          </cell>
        </row>
        <row r="122">
          <cell r="A122">
            <v>38869</v>
          </cell>
          <cell r="C122">
            <v>433584</v>
          </cell>
          <cell r="D122">
            <v>0.28524551288701816</v>
          </cell>
          <cell r="F122">
            <v>1419908</v>
          </cell>
          <cell r="G122">
            <v>0.13813255614683495</v>
          </cell>
          <cell r="I122">
            <v>0.30536062899849847</v>
          </cell>
          <cell r="K122">
            <v>0</v>
          </cell>
          <cell r="L122">
            <v>0</v>
          </cell>
        </row>
        <row r="123">
          <cell r="A123" t="str">
            <v>F1Q:07A</v>
          </cell>
          <cell r="C123">
            <v>1275302</v>
          </cell>
          <cell r="D123">
            <v>0.30177755184951538</v>
          </cell>
          <cell r="F123">
            <v>4208624</v>
          </cell>
          <cell r="G123">
            <v>0.14439665955331638</v>
          </cell>
          <cell r="I123">
            <v>0.30302112994650982</v>
          </cell>
          <cell r="K123">
            <v>151.08199999999999</v>
          </cell>
          <cell r="L123">
            <v>118.46762570747948</v>
          </cell>
        </row>
        <row r="125">
          <cell r="A125">
            <v>38899</v>
          </cell>
          <cell r="C125">
            <v>435687</v>
          </cell>
          <cell r="D125">
            <v>0.2881153987156897</v>
          </cell>
          <cell r="F125">
            <v>1392944</v>
          </cell>
          <cell r="G125">
            <v>0.12068482790802459</v>
          </cell>
          <cell r="I125">
            <v>0.31278141834847634</v>
          </cell>
          <cell r="K125">
            <v>0</v>
          </cell>
          <cell r="L125">
            <v>0</v>
          </cell>
        </row>
        <row r="126">
          <cell r="A126">
            <v>38930</v>
          </cell>
          <cell r="C126">
            <v>460490</v>
          </cell>
          <cell r="D126">
            <v>0.27690784712266625</v>
          </cell>
          <cell r="F126">
            <v>1449234</v>
          </cell>
          <cell r="G126">
            <v>0.10077155500462576</v>
          </cell>
          <cell r="I126">
            <v>0.3177471685041891</v>
          </cell>
          <cell r="K126">
            <v>0</v>
          </cell>
          <cell r="L126">
            <v>0</v>
          </cell>
        </row>
        <row r="127">
          <cell r="A127">
            <v>38961</v>
          </cell>
          <cell r="C127">
            <v>448913</v>
          </cell>
          <cell r="D127">
            <v>0.27470177839742616</v>
          </cell>
          <cell r="F127">
            <v>1403067</v>
          </cell>
          <cell r="G127">
            <v>0.10763346424835696</v>
          </cell>
          <cell r="I127">
            <v>0.31995122114624602</v>
          </cell>
          <cell r="K127">
            <v>0</v>
          </cell>
          <cell r="L127">
            <v>0</v>
          </cell>
        </row>
        <row r="128">
          <cell r="A128" t="str">
            <v>F2Q:07A</v>
          </cell>
          <cell r="C128">
            <v>1345090</v>
          </cell>
          <cell r="D128">
            <v>0.27977538352634923</v>
          </cell>
          <cell r="F128">
            <v>4245245</v>
          </cell>
          <cell r="G128">
            <v>0.10951205979153866</v>
          </cell>
          <cell r="I128">
            <v>0.31684625975650405</v>
          </cell>
          <cell r="K128">
            <v>155.58600000000001</v>
          </cell>
          <cell r="L128">
            <v>115.66958344794773</v>
          </cell>
        </row>
        <row r="130">
          <cell r="A130">
            <v>38991</v>
          </cell>
          <cell r="C130">
            <v>475370</v>
          </cell>
          <cell r="D130">
            <v>0.32241911703341031</v>
          </cell>
          <cell r="F130">
            <v>1474289</v>
          </cell>
          <cell r="G130">
            <v>0.15220055301037405</v>
          </cell>
          <cell r="I130">
            <v>0.32244017285620391</v>
          </cell>
          <cell r="K130">
            <v>0</v>
          </cell>
          <cell r="L130">
            <v>0</v>
          </cell>
        </row>
        <row r="131">
          <cell r="A131">
            <v>39022</v>
          </cell>
          <cell r="C131">
            <v>462045</v>
          </cell>
          <cell r="D131">
            <v>0.26136000677027749</v>
          </cell>
          <cell r="F131">
            <v>1443865</v>
          </cell>
          <cell r="G131">
            <v>0.11812499854800529</v>
          </cell>
          <cell r="I131">
            <v>0.32000567920131034</v>
          </cell>
          <cell r="K131">
            <v>0</v>
          </cell>
          <cell r="L131">
            <v>0</v>
          </cell>
        </row>
        <row r="132">
          <cell r="A132">
            <v>39052</v>
          </cell>
          <cell r="C132">
            <v>467350</v>
          </cell>
          <cell r="D132">
            <v>0.21901915061218324</v>
          </cell>
          <cell r="F132">
            <v>1443894</v>
          </cell>
          <cell r="G132">
            <v>7.8501072231264235E-2</v>
          </cell>
          <cell r="I132">
            <v>0.32367334444218204</v>
          </cell>
          <cell r="K132">
            <v>0</v>
          </cell>
          <cell r="L132">
            <v>0</v>
          </cell>
        </row>
        <row r="133">
          <cell r="A133" t="str">
            <v>F3Q:07A</v>
          </cell>
          <cell r="C133">
            <v>1404765</v>
          </cell>
          <cell r="D133">
            <v>0.26651363781026882</v>
          </cell>
          <cell r="F133">
            <v>4362048</v>
          </cell>
          <cell r="G133">
            <v>0.11570860528751048</v>
          </cell>
          <cell r="I133">
            <v>0.32204253598309784</v>
          </cell>
          <cell r="K133">
            <v>173.881</v>
          </cell>
          <cell r="L133">
            <v>123.77942218093416</v>
          </cell>
        </row>
        <row r="135">
          <cell r="A135">
            <v>39083</v>
          </cell>
          <cell r="C135">
            <v>501992</v>
          </cell>
          <cell r="D135">
            <v>0.29894607735321288</v>
          </cell>
          <cell r="F135">
            <v>1548032</v>
          </cell>
          <cell r="G135">
            <v>0.1646229761520539</v>
          </cell>
          <cell r="I135">
            <v>0.32427753431453615</v>
          </cell>
          <cell r="K135">
            <v>0</v>
          </cell>
          <cell r="L135">
            <v>0</v>
          </cell>
        </row>
        <row r="136">
          <cell r="A136">
            <v>39114</v>
          </cell>
          <cell r="C136">
            <v>453730</v>
          </cell>
          <cell r="D136">
            <v>0.2248208915739407</v>
          </cell>
          <cell r="F136">
            <v>1400440</v>
          </cell>
          <cell r="G136">
            <v>0.1088246588466304</v>
          </cell>
          <cell r="I136">
            <v>0.32399103139013452</v>
          </cell>
          <cell r="K136">
            <v>0</v>
          </cell>
          <cell r="L136">
            <v>0</v>
          </cell>
        </row>
        <row r="137">
          <cell r="A137">
            <v>39142</v>
          </cell>
          <cell r="C137">
            <v>502605</v>
          </cell>
          <cell r="D137">
            <v>0.17354300924628752</v>
          </cell>
          <cell r="F137">
            <v>1530884</v>
          </cell>
          <cell r="G137">
            <v>5.7356436238509723E-2</v>
          </cell>
          <cell r="I137">
            <v>0.3283103095988984</v>
          </cell>
          <cell r="K137">
            <v>0</v>
          </cell>
          <cell r="L137">
            <v>0</v>
          </cell>
        </row>
        <row r="138">
          <cell r="A138" t="str">
            <v>F4Q:07A</v>
          </cell>
          <cell r="C138">
            <v>1458327</v>
          </cell>
          <cell r="D138">
            <v>0.23046152210579418</v>
          </cell>
          <cell r="F138">
            <v>4479356</v>
          </cell>
          <cell r="G138">
            <v>0.10873803758320744</v>
          </cell>
          <cell r="I138">
            <v>0.32556621978695149</v>
          </cell>
          <cell r="K138">
            <v>179.74600000000001</v>
          </cell>
          <cell r="L138">
            <v>123.25493527857607</v>
          </cell>
        </row>
      </sheetData>
      <sheetData sheetId="7" refreshError="1">
        <row r="6">
          <cell r="I6" t="str">
            <v>Benicar</v>
          </cell>
          <cell r="P6" t="str">
            <v>Benicar</v>
          </cell>
          <cell r="R6" t="str">
            <v>Benicar</v>
          </cell>
          <cell r="T6" t="str">
            <v>Benicar</v>
          </cell>
          <cell r="U6" t="str">
            <v>Benicar</v>
          </cell>
          <cell r="V6" t="str">
            <v>Benicar</v>
          </cell>
          <cell r="W6" t="str">
            <v>Profit</v>
          </cell>
        </row>
        <row r="7">
          <cell r="C7" t="str">
            <v>Benicar</v>
          </cell>
          <cell r="D7" t="str">
            <v>Y-O-Y</v>
          </cell>
          <cell r="F7" t="str">
            <v>Benicar HCT</v>
          </cell>
          <cell r="G7" t="str">
            <v>Y-O-Y</v>
          </cell>
          <cell r="I7" t="str">
            <v xml:space="preserve"> Franchise</v>
          </cell>
          <cell r="J7" t="str">
            <v>Y-O-Y</v>
          </cell>
          <cell r="L7" t="str">
            <v>Market (1)</v>
          </cell>
          <cell r="M7" t="str">
            <v>Y-O-Y</v>
          </cell>
          <cell r="O7" t="str">
            <v>Benicar</v>
          </cell>
          <cell r="P7" t="str">
            <v>HCT</v>
          </cell>
          <cell r="Q7" t="str">
            <v>Franchise</v>
          </cell>
          <cell r="R7" t="str">
            <v>HCT</v>
          </cell>
          <cell r="T7" t="str">
            <v>Franchise</v>
          </cell>
          <cell r="U7" t="str">
            <v>Franchise</v>
          </cell>
          <cell r="V7" t="str">
            <v xml:space="preserve">Operating </v>
          </cell>
          <cell r="W7" t="str">
            <v>Split</v>
          </cell>
        </row>
        <row r="8">
          <cell r="A8" t="str">
            <v xml:space="preserve">Date </v>
          </cell>
          <cell r="C8" t="str">
            <v>TRx</v>
          </cell>
          <cell r="D8" t="str">
            <v>Growth</v>
          </cell>
          <cell r="F8" t="str">
            <v>TRx</v>
          </cell>
          <cell r="G8" t="str">
            <v>Growth</v>
          </cell>
          <cell r="I8" t="str">
            <v>TRx</v>
          </cell>
          <cell r="J8" t="str">
            <v>Growth</v>
          </cell>
          <cell r="L8" t="str">
            <v>TRx</v>
          </cell>
          <cell r="M8" t="str">
            <v>Growth</v>
          </cell>
          <cell r="O8" t="str">
            <v>Share</v>
          </cell>
          <cell r="P8" t="str">
            <v>Share</v>
          </cell>
          <cell r="Q8" t="str">
            <v>Share</v>
          </cell>
          <cell r="R8" t="str">
            <v>Franchise</v>
          </cell>
          <cell r="T8" t="str">
            <v>Sales</v>
          </cell>
          <cell r="U8" t="str">
            <v>Sales / TRx (2)</v>
          </cell>
          <cell r="V8" t="str">
            <v>Margin</v>
          </cell>
          <cell r="W8" t="str">
            <v>to FRX (3)</v>
          </cell>
        </row>
        <row r="12">
          <cell r="A12">
            <v>36982</v>
          </cell>
          <cell r="C12">
            <v>0</v>
          </cell>
          <cell r="D12">
            <v>0</v>
          </cell>
          <cell r="F12">
            <v>0</v>
          </cell>
          <cell r="G12">
            <v>0</v>
          </cell>
          <cell r="I12">
            <v>0</v>
          </cell>
          <cell r="J12">
            <v>0</v>
          </cell>
          <cell r="L12">
            <v>3002235</v>
          </cell>
          <cell r="M12">
            <v>0</v>
          </cell>
          <cell r="O12">
            <v>0</v>
          </cell>
          <cell r="P12">
            <v>0</v>
          </cell>
          <cell r="Q12">
            <v>0</v>
          </cell>
          <cell r="R12">
            <v>0</v>
          </cell>
          <cell r="T12">
            <v>0</v>
          </cell>
          <cell r="U12">
            <v>0</v>
          </cell>
        </row>
        <row r="13">
          <cell r="A13">
            <v>37012</v>
          </cell>
          <cell r="C13">
            <v>0</v>
          </cell>
          <cell r="D13">
            <v>0</v>
          </cell>
          <cell r="F13">
            <v>0</v>
          </cell>
          <cell r="G13">
            <v>0</v>
          </cell>
          <cell r="I13">
            <v>0</v>
          </cell>
          <cell r="J13">
            <v>0</v>
          </cell>
          <cell r="L13">
            <v>3169084</v>
          </cell>
          <cell r="M13">
            <v>0</v>
          </cell>
          <cell r="O13">
            <v>0</v>
          </cell>
          <cell r="P13">
            <v>0</v>
          </cell>
          <cell r="Q13">
            <v>0</v>
          </cell>
          <cell r="R13">
            <v>0</v>
          </cell>
          <cell r="T13">
            <v>0</v>
          </cell>
          <cell r="U13">
            <v>0</v>
          </cell>
        </row>
        <row r="14">
          <cell r="A14">
            <v>37043</v>
          </cell>
          <cell r="C14">
            <v>0</v>
          </cell>
          <cell r="D14">
            <v>0</v>
          </cell>
          <cell r="F14">
            <v>0</v>
          </cell>
          <cell r="G14">
            <v>0</v>
          </cell>
          <cell r="I14">
            <v>0</v>
          </cell>
          <cell r="J14">
            <v>0</v>
          </cell>
          <cell r="L14">
            <v>3113720</v>
          </cell>
          <cell r="M14">
            <v>0</v>
          </cell>
          <cell r="O14">
            <v>0</v>
          </cell>
          <cell r="P14">
            <v>0</v>
          </cell>
          <cell r="Q14">
            <v>0</v>
          </cell>
          <cell r="R14">
            <v>0</v>
          </cell>
          <cell r="T14">
            <v>0</v>
          </cell>
          <cell r="U14">
            <v>0</v>
          </cell>
        </row>
        <row r="15">
          <cell r="A15" t="str">
            <v>F1Q:02A</v>
          </cell>
          <cell r="C15">
            <v>0</v>
          </cell>
          <cell r="D15">
            <v>0</v>
          </cell>
          <cell r="F15">
            <v>0</v>
          </cell>
          <cell r="G15">
            <v>0</v>
          </cell>
          <cell r="I15">
            <v>0</v>
          </cell>
          <cell r="J15">
            <v>0</v>
          </cell>
          <cell r="L15">
            <v>9285039</v>
          </cell>
          <cell r="M15">
            <v>0</v>
          </cell>
          <cell r="O15">
            <v>0</v>
          </cell>
          <cell r="P15">
            <v>0</v>
          </cell>
          <cell r="Q15">
            <v>0</v>
          </cell>
          <cell r="R15">
            <v>0</v>
          </cell>
          <cell r="U15">
            <v>0</v>
          </cell>
        </row>
        <row r="17">
          <cell r="A17">
            <v>37073</v>
          </cell>
          <cell r="C17">
            <v>0</v>
          </cell>
          <cell r="D17">
            <v>0</v>
          </cell>
          <cell r="F17">
            <v>0</v>
          </cell>
          <cell r="G17">
            <v>0</v>
          </cell>
          <cell r="I17">
            <v>0</v>
          </cell>
          <cell r="J17">
            <v>0</v>
          </cell>
          <cell r="L17">
            <v>3242802</v>
          </cell>
          <cell r="M17">
            <v>0</v>
          </cell>
          <cell r="O17">
            <v>0</v>
          </cell>
          <cell r="P17">
            <v>0</v>
          </cell>
          <cell r="Q17">
            <v>0</v>
          </cell>
          <cell r="R17">
            <v>0</v>
          </cell>
          <cell r="T17">
            <v>0</v>
          </cell>
          <cell r="U17">
            <v>0</v>
          </cell>
        </row>
        <row r="18">
          <cell r="A18">
            <v>37104</v>
          </cell>
          <cell r="C18">
            <v>0</v>
          </cell>
          <cell r="D18">
            <v>0</v>
          </cell>
          <cell r="F18">
            <v>0</v>
          </cell>
          <cell r="G18">
            <v>0</v>
          </cell>
          <cell r="I18">
            <v>0</v>
          </cell>
          <cell r="J18">
            <v>0</v>
          </cell>
          <cell r="L18">
            <v>3324836</v>
          </cell>
          <cell r="M18">
            <v>0</v>
          </cell>
          <cell r="O18">
            <v>0</v>
          </cell>
          <cell r="P18">
            <v>0</v>
          </cell>
          <cell r="Q18">
            <v>0</v>
          </cell>
          <cell r="R18">
            <v>0</v>
          </cell>
          <cell r="T18">
            <v>0</v>
          </cell>
          <cell r="U18">
            <v>0</v>
          </cell>
        </row>
        <row r="19">
          <cell r="A19">
            <v>37135</v>
          </cell>
          <cell r="C19">
            <v>0</v>
          </cell>
          <cell r="D19">
            <v>0</v>
          </cell>
          <cell r="F19">
            <v>0</v>
          </cell>
          <cell r="G19">
            <v>0</v>
          </cell>
          <cell r="I19">
            <v>0</v>
          </cell>
          <cell r="J19">
            <v>0</v>
          </cell>
          <cell r="L19">
            <v>3142616</v>
          </cell>
          <cell r="M19">
            <v>0</v>
          </cell>
          <cell r="O19">
            <v>0</v>
          </cell>
          <cell r="P19">
            <v>0</v>
          </cell>
          <cell r="Q19">
            <v>0</v>
          </cell>
          <cell r="R19">
            <v>0</v>
          </cell>
          <cell r="T19">
            <v>0</v>
          </cell>
          <cell r="U19">
            <v>0</v>
          </cell>
        </row>
        <row r="20">
          <cell r="A20" t="str">
            <v>F2Q:02A</v>
          </cell>
          <cell r="C20">
            <v>0</v>
          </cell>
          <cell r="D20">
            <v>0</v>
          </cell>
          <cell r="F20">
            <v>0</v>
          </cell>
          <cell r="G20">
            <v>0</v>
          </cell>
          <cell r="I20">
            <v>0</v>
          </cell>
          <cell r="J20">
            <v>0</v>
          </cell>
          <cell r="L20">
            <v>9710254</v>
          </cell>
          <cell r="M20">
            <v>0</v>
          </cell>
          <cell r="O20">
            <v>0</v>
          </cell>
          <cell r="P20">
            <v>0</v>
          </cell>
          <cell r="Q20">
            <v>0</v>
          </cell>
          <cell r="R20">
            <v>0</v>
          </cell>
          <cell r="U20">
            <v>0</v>
          </cell>
        </row>
        <row r="22">
          <cell r="A22">
            <v>37165</v>
          </cell>
          <cell r="C22">
            <v>0</v>
          </cell>
          <cell r="D22">
            <v>0</v>
          </cell>
          <cell r="F22">
            <v>0</v>
          </cell>
          <cell r="G22">
            <v>0</v>
          </cell>
          <cell r="I22">
            <v>0</v>
          </cell>
          <cell r="J22">
            <v>0</v>
          </cell>
          <cell r="L22">
            <v>3479075</v>
          </cell>
          <cell r="M22">
            <v>0</v>
          </cell>
          <cell r="O22">
            <v>0</v>
          </cell>
          <cell r="P22">
            <v>0</v>
          </cell>
          <cell r="Q22">
            <v>0</v>
          </cell>
          <cell r="R22">
            <v>0</v>
          </cell>
          <cell r="T22">
            <v>0</v>
          </cell>
          <cell r="U22">
            <v>0</v>
          </cell>
        </row>
        <row r="23">
          <cell r="A23">
            <v>37196</v>
          </cell>
          <cell r="C23">
            <v>0</v>
          </cell>
          <cell r="D23">
            <v>0</v>
          </cell>
          <cell r="F23">
            <v>0</v>
          </cell>
          <cell r="G23">
            <v>0</v>
          </cell>
          <cell r="I23">
            <v>0</v>
          </cell>
          <cell r="J23">
            <v>0</v>
          </cell>
          <cell r="L23">
            <v>3377319</v>
          </cell>
          <cell r="M23">
            <v>0</v>
          </cell>
          <cell r="O23">
            <v>0</v>
          </cell>
          <cell r="P23">
            <v>0</v>
          </cell>
          <cell r="Q23">
            <v>0</v>
          </cell>
          <cell r="R23">
            <v>0</v>
          </cell>
          <cell r="T23">
            <v>0</v>
          </cell>
          <cell r="U23">
            <v>0</v>
          </cell>
        </row>
        <row r="24">
          <cell r="A24">
            <v>37226</v>
          </cell>
          <cell r="C24">
            <v>0</v>
          </cell>
          <cell r="D24">
            <v>0</v>
          </cell>
          <cell r="F24">
            <v>0</v>
          </cell>
          <cell r="G24">
            <v>0</v>
          </cell>
          <cell r="I24">
            <v>0</v>
          </cell>
          <cell r="J24">
            <v>0</v>
          </cell>
          <cell r="L24">
            <v>3540874</v>
          </cell>
          <cell r="M24">
            <v>0</v>
          </cell>
          <cell r="O24">
            <v>0</v>
          </cell>
          <cell r="P24">
            <v>0</v>
          </cell>
          <cell r="Q24">
            <v>0</v>
          </cell>
          <cell r="R24">
            <v>0</v>
          </cell>
          <cell r="T24">
            <v>0</v>
          </cell>
          <cell r="U24">
            <v>0</v>
          </cell>
        </row>
        <row r="25">
          <cell r="A25" t="str">
            <v>F3Q:02A</v>
          </cell>
          <cell r="C25">
            <v>0</v>
          </cell>
          <cell r="D25">
            <v>0</v>
          </cell>
          <cell r="F25">
            <v>0</v>
          </cell>
          <cell r="G25">
            <v>0</v>
          </cell>
          <cell r="I25">
            <v>0</v>
          </cell>
          <cell r="J25">
            <v>0</v>
          </cell>
          <cell r="L25">
            <v>10397268</v>
          </cell>
          <cell r="M25">
            <v>0</v>
          </cell>
          <cell r="O25">
            <v>0</v>
          </cell>
          <cell r="P25">
            <v>0</v>
          </cell>
          <cell r="Q25">
            <v>0</v>
          </cell>
          <cell r="R25">
            <v>0</v>
          </cell>
          <cell r="U25">
            <v>0</v>
          </cell>
        </row>
        <row r="27">
          <cell r="A27">
            <v>37257</v>
          </cell>
          <cell r="C27">
            <v>0</v>
          </cell>
          <cell r="D27">
            <v>0</v>
          </cell>
          <cell r="F27">
            <v>0</v>
          </cell>
          <cell r="G27">
            <v>0</v>
          </cell>
          <cell r="I27">
            <v>0</v>
          </cell>
          <cell r="J27">
            <v>0</v>
          </cell>
          <cell r="L27">
            <v>3611527</v>
          </cell>
          <cell r="M27">
            <v>0</v>
          </cell>
          <cell r="O27">
            <v>0</v>
          </cell>
          <cell r="P27">
            <v>0</v>
          </cell>
          <cell r="Q27">
            <v>0</v>
          </cell>
          <cell r="R27">
            <v>0</v>
          </cell>
          <cell r="T27">
            <v>0</v>
          </cell>
          <cell r="U27">
            <v>0</v>
          </cell>
        </row>
        <row r="28">
          <cell r="A28">
            <v>37288</v>
          </cell>
          <cell r="C28">
            <v>0</v>
          </cell>
          <cell r="D28">
            <v>0</v>
          </cell>
          <cell r="F28">
            <v>0</v>
          </cell>
          <cell r="G28">
            <v>0</v>
          </cell>
          <cell r="I28">
            <v>0</v>
          </cell>
          <cell r="J28">
            <v>0</v>
          </cell>
          <cell r="L28">
            <v>3317697</v>
          </cell>
          <cell r="M28">
            <v>0</v>
          </cell>
          <cell r="O28">
            <v>0</v>
          </cell>
          <cell r="P28">
            <v>0</v>
          </cell>
          <cell r="Q28">
            <v>0</v>
          </cell>
          <cell r="R28">
            <v>0</v>
          </cell>
          <cell r="T28">
            <v>0</v>
          </cell>
          <cell r="U28">
            <v>0</v>
          </cell>
        </row>
        <row r="29">
          <cell r="A29">
            <v>37316</v>
          </cell>
          <cell r="C29">
            <v>0</v>
          </cell>
          <cell r="D29">
            <v>0</v>
          </cell>
          <cell r="F29">
            <v>0</v>
          </cell>
          <cell r="G29">
            <v>0</v>
          </cell>
          <cell r="I29">
            <v>0</v>
          </cell>
          <cell r="J29">
            <v>0</v>
          </cell>
          <cell r="L29">
            <v>3646308</v>
          </cell>
          <cell r="M29">
            <v>0</v>
          </cell>
          <cell r="O29">
            <v>0</v>
          </cell>
          <cell r="P29">
            <v>0</v>
          </cell>
          <cell r="Q29">
            <v>0</v>
          </cell>
          <cell r="R29">
            <v>0</v>
          </cell>
          <cell r="T29">
            <v>0</v>
          </cell>
          <cell r="U29">
            <v>0</v>
          </cell>
        </row>
        <row r="30">
          <cell r="A30" t="str">
            <v>F4Q:02A</v>
          </cell>
          <cell r="C30">
            <v>0</v>
          </cell>
          <cell r="D30">
            <v>0</v>
          </cell>
          <cell r="F30">
            <v>0</v>
          </cell>
          <cell r="G30">
            <v>0</v>
          </cell>
          <cell r="I30">
            <v>0</v>
          </cell>
          <cell r="J30">
            <v>0</v>
          </cell>
          <cell r="L30">
            <v>10575532</v>
          </cell>
          <cell r="M30">
            <v>0</v>
          </cell>
          <cell r="O30">
            <v>0</v>
          </cell>
          <cell r="P30">
            <v>0</v>
          </cell>
          <cell r="Q30">
            <v>0</v>
          </cell>
          <cell r="R30">
            <v>0</v>
          </cell>
          <cell r="T30">
            <v>0</v>
          </cell>
          <cell r="U30">
            <v>0</v>
          </cell>
        </row>
        <row r="32">
          <cell r="A32" t="str">
            <v>F2002</v>
          </cell>
          <cell r="C32">
            <v>0</v>
          </cell>
          <cell r="D32">
            <v>0</v>
          </cell>
          <cell r="F32">
            <v>0</v>
          </cell>
          <cell r="G32">
            <v>0</v>
          </cell>
          <cell r="I32">
            <v>0</v>
          </cell>
          <cell r="J32">
            <v>0</v>
          </cell>
          <cell r="L32">
            <v>39968093</v>
          </cell>
          <cell r="M32">
            <v>0</v>
          </cell>
          <cell r="O32">
            <v>0</v>
          </cell>
          <cell r="P32">
            <v>0</v>
          </cell>
          <cell r="Q32">
            <v>0</v>
          </cell>
          <cell r="R32">
            <v>0</v>
          </cell>
          <cell r="T32">
            <v>0</v>
          </cell>
          <cell r="U32">
            <v>0</v>
          </cell>
        </row>
        <row r="34">
          <cell r="A34">
            <v>37347</v>
          </cell>
          <cell r="C34">
            <v>0</v>
          </cell>
          <cell r="D34">
            <v>0</v>
          </cell>
          <cell r="F34">
            <v>0</v>
          </cell>
          <cell r="G34">
            <v>0</v>
          </cell>
          <cell r="I34">
            <v>0</v>
          </cell>
          <cell r="J34">
            <v>0</v>
          </cell>
          <cell r="L34">
            <v>3781109</v>
          </cell>
          <cell r="M34">
            <v>0.25943139028090734</v>
          </cell>
          <cell r="O34">
            <v>0</v>
          </cell>
          <cell r="P34">
            <v>0</v>
          </cell>
          <cell r="Q34">
            <v>0</v>
          </cell>
          <cell r="R34">
            <v>0</v>
          </cell>
          <cell r="T34">
            <v>0</v>
          </cell>
          <cell r="U34">
            <v>0</v>
          </cell>
        </row>
        <row r="35">
          <cell r="A35">
            <v>37377</v>
          </cell>
          <cell r="C35">
            <v>2665</v>
          </cell>
          <cell r="D35">
            <v>0</v>
          </cell>
          <cell r="F35">
            <v>0</v>
          </cell>
          <cell r="G35">
            <v>0</v>
          </cell>
          <cell r="I35">
            <v>2665</v>
          </cell>
          <cell r="J35">
            <v>0</v>
          </cell>
          <cell r="L35">
            <v>3881341</v>
          </cell>
          <cell r="M35">
            <v>0.22475169481149759</v>
          </cell>
          <cell r="O35">
            <v>6.8661836205579458E-4</v>
          </cell>
          <cell r="P35">
            <v>0</v>
          </cell>
          <cell r="Q35">
            <v>6.8661836205579458E-4</v>
          </cell>
          <cell r="R35">
            <v>0</v>
          </cell>
          <cell r="T35">
            <v>0</v>
          </cell>
          <cell r="U35">
            <v>0</v>
          </cell>
        </row>
        <row r="36">
          <cell r="A36">
            <v>37408</v>
          </cell>
          <cell r="C36">
            <v>12000</v>
          </cell>
          <cell r="D36">
            <v>0</v>
          </cell>
          <cell r="F36">
            <v>0</v>
          </cell>
          <cell r="G36">
            <v>0</v>
          </cell>
          <cell r="I36">
            <v>12000</v>
          </cell>
          <cell r="J36">
            <v>0</v>
          </cell>
          <cell r="L36">
            <v>3734798</v>
          </cell>
          <cell r="M36">
            <v>0.19946494867875075</v>
          </cell>
          <cell r="O36">
            <v>3.213025175658764E-3</v>
          </cell>
          <cell r="P36">
            <v>0</v>
          </cell>
          <cell r="Q36">
            <v>3.213025175658764E-3</v>
          </cell>
          <cell r="R36">
            <v>0</v>
          </cell>
          <cell r="T36">
            <v>0</v>
          </cell>
          <cell r="U36">
            <v>0</v>
          </cell>
        </row>
        <row r="37">
          <cell r="A37" t="str">
            <v>F1Q:03A</v>
          </cell>
          <cell r="C37">
            <v>14665</v>
          </cell>
          <cell r="D37">
            <v>0</v>
          </cell>
          <cell r="F37">
            <v>0</v>
          </cell>
          <cell r="G37">
            <v>0</v>
          </cell>
          <cell r="I37">
            <v>14665</v>
          </cell>
          <cell r="J37">
            <v>0</v>
          </cell>
          <cell r="L37">
            <v>11397248</v>
          </cell>
          <cell r="M37">
            <v>0.22748520496252089</v>
          </cell>
          <cell r="O37">
            <v>1.2867141260767513E-3</v>
          </cell>
          <cell r="P37">
            <v>0</v>
          </cell>
          <cell r="Q37">
            <v>1.2867141260767513E-3</v>
          </cell>
          <cell r="R37">
            <v>0</v>
          </cell>
          <cell r="T37">
            <v>3</v>
          </cell>
          <cell r="U37">
            <v>204.56870098874873</v>
          </cell>
        </row>
        <row r="38">
          <cell r="I38">
            <v>0</v>
          </cell>
        </row>
        <row r="39">
          <cell r="A39">
            <v>37438</v>
          </cell>
          <cell r="C39">
            <v>24239</v>
          </cell>
          <cell r="D39">
            <v>0</v>
          </cell>
          <cell r="F39">
            <v>0</v>
          </cell>
          <cell r="G39">
            <v>0</v>
          </cell>
          <cell r="I39">
            <v>24239</v>
          </cell>
          <cell r="J39">
            <v>0</v>
          </cell>
          <cell r="L39">
            <v>4062687</v>
          </cell>
          <cell r="M39">
            <v>0.25283227283071863</v>
          </cell>
          <cell r="O39">
            <v>5.9662484459176894E-3</v>
          </cell>
          <cell r="P39">
            <v>0</v>
          </cell>
          <cell r="Q39">
            <v>5.9662484459176894E-3</v>
          </cell>
          <cell r="R39">
            <v>0</v>
          </cell>
          <cell r="T39">
            <v>0</v>
          </cell>
          <cell r="U39">
            <v>0</v>
          </cell>
        </row>
        <row r="40">
          <cell r="A40">
            <v>37469</v>
          </cell>
          <cell r="C40">
            <v>38009</v>
          </cell>
          <cell r="D40">
            <v>0</v>
          </cell>
          <cell r="F40">
            <v>0</v>
          </cell>
          <cell r="G40">
            <v>0</v>
          </cell>
          <cell r="I40">
            <v>38009</v>
          </cell>
          <cell r="J40">
            <v>0</v>
          </cell>
          <cell r="L40">
            <v>4041802</v>
          </cell>
          <cell r="M40">
            <v>0.21563950823439115</v>
          </cell>
          <cell r="O40">
            <v>9.4039737720947245E-3</v>
          </cell>
          <cell r="P40">
            <v>0</v>
          </cell>
          <cell r="Q40">
            <v>9.4039737720947245E-3</v>
          </cell>
          <cell r="R40">
            <v>0</v>
          </cell>
          <cell r="T40">
            <v>0</v>
          </cell>
          <cell r="U40">
            <v>0</v>
          </cell>
        </row>
        <row r="41">
          <cell r="A41">
            <v>37500</v>
          </cell>
          <cell r="C41">
            <v>49822</v>
          </cell>
          <cell r="D41">
            <v>0</v>
          </cell>
          <cell r="F41">
            <v>0</v>
          </cell>
          <cell r="G41">
            <v>0</v>
          </cell>
          <cell r="I41">
            <v>49822</v>
          </cell>
          <cell r="J41">
            <v>0</v>
          </cell>
          <cell r="L41">
            <v>3923244</v>
          </cell>
          <cell r="M41">
            <v>0.24840069547154342</v>
          </cell>
          <cell r="O41">
            <v>1.2699184654331976E-2</v>
          </cell>
          <cell r="P41">
            <v>0</v>
          </cell>
          <cell r="Q41">
            <v>1.2699184654331976E-2</v>
          </cell>
          <cell r="R41">
            <v>0</v>
          </cell>
          <cell r="T41">
            <v>0</v>
          </cell>
          <cell r="U41">
            <v>0</v>
          </cell>
        </row>
        <row r="42">
          <cell r="A42" t="str">
            <v>F2Q:03A</v>
          </cell>
          <cell r="C42">
            <v>112070</v>
          </cell>
          <cell r="D42">
            <v>0</v>
          </cell>
          <cell r="F42">
            <v>0</v>
          </cell>
          <cell r="G42">
            <v>0</v>
          </cell>
          <cell r="I42">
            <v>112070</v>
          </cell>
          <cell r="J42">
            <v>0</v>
          </cell>
          <cell r="L42">
            <v>12027733</v>
          </cell>
          <cell r="M42">
            <v>0.23866306689814709</v>
          </cell>
          <cell r="O42">
            <v>9.3176328407023994E-3</v>
          </cell>
          <cell r="P42">
            <v>0</v>
          </cell>
          <cell r="Q42">
            <v>9.3176328407023994E-3</v>
          </cell>
          <cell r="R42">
            <v>0</v>
          </cell>
          <cell r="T42">
            <v>5.2</v>
          </cell>
          <cell r="U42">
            <v>46.399571696261269</v>
          </cell>
        </row>
        <row r="43">
          <cell r="I43">
            <v>0</v>
          </cell>
        </row>
        <row r="44">
          <cell r="A44" t="str">
            <v>Oct-02</v>
          </cell>
          <cell r="C44">
            <v>67856</v>
          </cell>
          <cell r="D44">
            <v>0</v>
          </cell>
          <cell r="F44">
            <v>0</v>
          </cell>
          <cell r="G44">
            <v>0</v>
          </cell>
          <cell r="I44">
            <v>67856</v>
          </cell>
          <cell r="J44">
            <v>0</v>
          </cell>
          <cell r="L44">
            <v>4211328</v>
          </cell>
          <cell r="M44">
            <v>0.2104734735525966</v>
          </cell>
          <cell r="O44">
            <v>1.6112732135801344E-2</v>
          </cell>
          <cell r="P44">
            <v>0</v>
          </cell>
          <cell r="Q44">
            <v>1.6112732135801344E-2</v>
          </cell>
          <cell r="R44">
            <v>0</v>
          </cell>
          <cell r="T44">
            <v>0</v>
          </cell>
          <cell r="U44">
            <v>0</v>
          </cell>
        </row>
        <row r="45">
          <cell r="A45" t="str">
            <v>Nov-02</v>
          </cell>
          <cell r="C45">
            <v>81567</v>
          </cell>
          <cell r="D45">
            <v>0</v>
          </cell>
          <cell r="F45">
            <v>0</v>
          </cell>
          <cell r="G45">
            <v>0</v>
          </cell>
          <cell r="I45">
            <v>81567</v>
          </cell>
          <cell r="J45">
            <v>0</v>
          </cell>
          <cell r="L45">
            <v>4092398</v>
          </cell>
          <cell r="M45">
            <v>0.21172977737667065</v>
          </cell>
          <cell r="O45">
            <v>1.9931345875938752E-2</v>
          </cell>
          <cell r="P45">
            <v>0</v>
          </cell>
          <cell r="Q45">
            <v>1.9931345875938752E-2</v>
          </cell>
          <cell r="R45">
            <v>0</v>
          </cell>
          <cell r="T45">
            <v>0</v>
          </cell>
          <cell r="U45">
            <v>0</v>
          </cell>
        </row>
        <row r="46">
          <cell r="A46" t="str">
            <v>Dec-02</v>
          </cell>
          <cell r="C46">
            <v>102208</v>
          </cell>
          <cell r="D46">
            <v>0</v>
          </cell>
          <cell r="F46">
            <v>0</v>
          </cell>
          <cell r="G46">
            <v>0</v>
          </cell>
          <cell r="I46">
            <v>102208</v>
          </cell>
          <cell r="J46">
            <v>0</v>
          </cell>
          <cell r="L46">
            <v>4456422</v>
          </cell>
          <cell r="M46">
            <v>0.25856554059816861</v>
          </cell>
          <cell r="O46">
            <v>2.2934991345074592E-2</v>
          </cell>
          <cell r="P46">
            <v>0</v>
          </cell>
          <cell r="Q46">
            <v>2.2934991345074592E-2</v>
          </cell>
          <cell r="R46">
            <v>0</v>
          </cell>
          <cell r="T46">
            <v>0</v>
          </cell>
          <cell r="U46">
            <v>0</v>
          </cell>
        </row>
        <row r="47">
          <cell r="A47" t="str">
            <v>F3Q:03A</v>
          </cell>
          <cell r="C47">
            <v>251631</v>
          </cell>
          <cell r="D47">
            <v>0</v>
          </cell>
          <cell r="F47">
            <v>0</v>
          </cell>
          <cell r="G47">
            <v>0</v>
          </cell>
          <cell r="I47">
            <v>251631</v>
          </cell>
          <cell r="J47">
            <v>0</v>
          </cell>
          <cell r="L47">
            <v>12760148</v>
          </cell>
          <cell r="M47">
            <v>0.22725969937487434</v>
          </cell>
          <cell r="O47">
            <v>1.9720069077568694E-2</v>
          </cell>
          <cell r="P47">
            <v>0</v>
          </cell>
          <cell r="Q47">
            <v>1.9720069077568694E-2</v>
          </cell>
          <cell r="R47">
            <v>0</v>
          </cell>
          <cell r="T47">
            <v>10.8</v>
          </cell>
          <cell r="U47">
            <v>42.919989985335675</v>
          </cell>
        </row>
        <row r="48">
          <cell r="I48">
            <v>0</v>
          </cell>
        </row>
        <row r="49">
          <cell r="A49">
            <v>37622</v>
          </cell>
          <cell r="C49">
            <v>109293</v>
          </cell>
          <cell r="D49">
            <v>0</v>
          </cell>
          <cell r="F49">
            <v>0</v>
          </cell>
          <cell r="G49">
            <v>0</v>
          </cell>
          <cell r="I49">
            <v>109293</v>
          </cell>
          <cell r="J49">
            <v>0</v>
          </cell>
          <cell r="L49">
            <v>4373185</v>
          </cell>
          <cell r="M49">
            <v>0.21089638814828193</v>
          </cell>
          <cell r="O49">
            <v>2.4991625097040258E-2</v>
          </cell>
          <cell r="P49">
            <v>0</v>
          </cell>
          <cell r="Q49">
            <v>2.4991625097040258E-2</v>
          </cell>
          <cell r="R49">
            <v>0</v>
          </cell>
          <cell r="T49">
            <v>0</v>
          </cell>
          <cell r="U49">
            <v>0</v>
          </cell>
        </row>
        <row r="50">
          <cell r="A50" t="str">
            <v>Feb-03</v>
          </cell>
          <cell r="C50">
            <v>111999</v>
          </cell>
          <cell r="D50">
            <v>0</v>
          </cell>
          <cell r="F50">
            <v>0</v>
          </cell>
          <cell r="G50">
            <v>0</v>
          </cell>
          <cell r="I50">
            <v>111999</v>
          </cell>
          <cell r="J50">
            <v>0</v>
          </cell>
          <cell r="L50">
            <v>4026425</v>
          </cell>
          <cell r="M50">
            <v>0.21362047227338721</v>
          </cell>
          <cell r="O50">
            <v>2.7815990612019347E-2</v>
          </cell>
          <cell r="P50">
            <v>0</v>
          </cell>
          <cell r="Q50">
            <v>2.7815990612019347E-2</v>
          </cell>
          <cell r="R50">
            <v>0</v>
          </cell>
          <cell r="T50">
            <v>0</v>
          </cell>
          <cell r="U50">
            <v>0</v>
          </cell>
        </row>
        <row r="51">
          <cell r="A51" t="str">
            <v>Mar-03</v>
          </cell>
          <cell r="C51">
            <v>138851</v>
          </cell>
          <cell r="D51">
            <v>0</v>
          </cell>
          <cell r="F51">
            <v>0</v>
          </cell>
          <cell r="G51">
            <v>0</v>
          </cell>
          <cell r="I51">
            <v>138851</v>
          </cell>
          <cell r="J51">
            <v>0</v>
          </cell>
          <cell r="L51">
            <v>4457405</v>
          </cell>
          <cell r="M51">
            <v>0.2224433591457442</v>
          </cell>
          <cell r="O51">
            <v>3.1150635852026012E-2</v>
          </cell>
          <cell r="P51">
            <v>0</v>
          </cell>
          <cell r="Q51">
            <v>3.1150635852026012E-2</v>
          </cell>
          <cell r="R51">
            <v>0</v>
          </cell>
          <cell r="T51">
            <v>0</v>
          </cell>
          <cell r="U51">
            <v>0</v>
          </cell>
        </row>
        <row r="52">
          <cell r="A52" t="str">
            <v>F4Q:03A</v>
          </cell>
          <cell r="C52">
            <v>360143</v>
          </cell>
          <cell r="D52">
            <v>0</v>
          </cell>
          <cell r="F52">
            <v>0</v>
          </cell>
          <cell r="G52">
            <v>0</v>
          </cell>
          <cell r="I52">
            <v>360143</v>
          </cell>
          <cell r="J52">
            <v>0</v>
          </cell>
          <cell r="L52">
            <v>12857015</v>
          </cell>
          <cell r="M52">
            <v>0.2157322203743508</v>
          </cell>
          <cell r="O52">
            <v>2.801140078004109E-2</v>
          </cell>
          <cell r="P52">
            <v>0</v>
          </cell>
          <cell r="Q52">
            <v>2.801140078004109E-2</v>
          </cell>
          <cell r="R52">
            <v>0</v>
          </cell>
          <cell r="T52">
            <v>15.9</v>
          </cell>
          <cell r="U52">
            <v>44.149129651277413</v>
          </cell>
        </row>
        <row r="54">
          <cell r="A54" t="str">
            <v>F2003A</v>
          </cell>
          <cell r="C54">
            <v>738509</v>
          </cell>
          <cell r="D54">
            <v>0</v>
          </cell>
          <cell r="F54">
            <v>0</v>
          </cell>
          <cell r="G54">
            <v>0</v>
          </cell>
          <cell r="I54">
            <v>738509</v>
          </cell>
          <cell r="J54">
            <v>0</v>
          </cell>
          <cell r="L54">
            <v>49042144</v>
          </cell>
          <cell r="M54">
            <v>0.22703237304817114</v>
          </cell>
          <cell r="O54">
            <v>1.5058660567531468E-2</v>
          </cell>
          <cell r="P54">
            <v>0</v>
          </cell>
          <cell r="Q54">
            <v>1.5058660567531468E-2</v>
          </cell>
          <cell r="R54">
            <v>0</v>
          </cell>
          <cell r="T54">
            <v>34.9</v>
          </cell>
          <cell r="U54">
            <v>47.257379395511762</v>
          </cell>
        </row>
        <row r="55">
          <cell r="I55">
            <v>0</v>
          </cell>
        </row>
        <row r="56">
          <cell r="A56" t="str">
            <v>Apr-03</v>
          </cell>
          <cell r="C56">
            <v>154527</v>
          </cell>
          <cell r="D56">
            <v>0</v>
          </cell>
          <cell r="F56">
            <v>0</v>
          </cell>
          <cell r="G56">
            <v>0</v>
          </cell>
          <cell r="I56">
            <v>154527</v>
          </cell>
          <cell r="J56">
            <v>0</v>
          </cell>
          <cell r="L56">
            <v>4431308</v>
          </cell>
          <cell r="M56">
            <v>0.17195986680098363</v>
          </cell>
          <cell r="O56">
            <v>3.4871645121485578E-2</v>
          </cell>
          <cell r="P56">
            <v>0</v>
          </cell>
          <cell r="Q56">
            <v>3.4871645121485578E-2</v>
          </cell>
          <cell r="R56">
            <v>0</v>
          </cell>
          <cell r="T56">
            <v>0</v>
          </cell>
          <cell r="U56">
            <v>0</v>
          </cell>
        </row>
        <row r="57">
          <cell r="A57">
            <v>37744</v>
          </cell>
          <cell r="C57">
            <v>175889</v>
          </cell>
          <cell r="D57">
            <v>0</v>
          </cell>
          <cell r="F57">
            <v>0</v>
          </cell>
          <cell r="G57">
            <v>0</v>
          </cell>
          <cell r="I57">
            <v>175889</v>
          </cell>
          <cell r="J57">
            <v>0</v>
          </cell>
          <cell r="L57">
            <v>4585885</v>
          </cell>
          <cell r="M57">
            <v>0.18152076820871965</v>
          </cell>
          <cell r="O57">
            <v>3.8354428861604686E-2</v>
          </cell>
          <cell r="P57">
            <v>0</v>
          </cell>
          <cell r="Q57">
            <v>3.8354428861604686E-2</v>
          </cell>
          <cell r="R57">
            <v>0</v>
          </cell>
          <cell r="T57">
            <v>0</v>
          </cell>
          <cell r="U57">
            <v>0</v>
          </cell>
        </row>
        <row r="58">
          <cell r="A58">
            <v>37775</v>
          </cell>
          <cell r="C58">
            <v>187985</v>
          </cell>
          <cell r="D58">
            <v>0</v>
          </cell>
          <cell r="F58">
            <v>0</v>
          </cell>
          <cell r="G58">
            <v>0</v>
          </cell>
          <cell r="I58">
            <v>187985</v>
          </cell>
          <cell r="J58">
            <v>0</v>
          </cell>
          <cell r="L58">
            <v>4539528</v>
          </cell>
          <cell r="M58">
            <v>0.21546814580065643</v>
          </cell>
          <cell r="O58">
            <v>4.1410692917854014E-2</v>
          </cell>
          <cell r="P58">
            <v>0</v>
          </cell>
          <cell r="Q58">
            <v>4.1410692917854014E-2</v>
          </cell>
          <cell r="R58">
            <v>0</v>
          </cell>
          <cell r="T58">
            <v>0</v>
          </cell>
          <cell r="U58">
            <v>0</v>
          </cell>
        </row>
        <row r="59">
          <cell r="A59" t="str">
            <v>F1Q:04A</v>
          </cell>
          <cell r="C59">
            <v>518401</v>
          </cell>
          <cell r="D59">
            <v>0</v>
          </cell>
          <cell r="F59">
            <v>0</v>
          </cell>
          <cell r="G59">
            <v>0</v>
          </cell>
          <cell r="I59">
            <v>518401</v>
          </cell>
          <cell r="J59">
            <v>0</v>
          </cell>
          <cell r="L59">
            <v>13556721</v>
          </cell>
          <cell r="M59">
            <v>0.18947319563459519</v>
          </cell>
          <cell r="O59">
            <v>3.823940907244458E-2</v>
          </cell>
          <cell r="P59">
            <v>0</v>
          </cell>
          <cell r="Q59">
            <v>3.823940907244458E-2</v>
          </cell>
          <cell r="R59">
            <v>0</v>
          </cell>
          <cell r="T59">
            <v>22.4</v>
          </cell>
          <cell r="U59">
            <v>43.209793190985351</v>
          </cell>
        </row>
        <row r="60">
          <cell r="I60">
            <v>0</v>
          </cell>
        </row>
        <row r="61">
          <cell r="A61">
            <v>37803</v>
          </cell>
          <cell r="C61">
            <v>209875</v>
          </cell>
          <cell r="D61">
            <v>0</v>
          </cell>
          <cell r="F61">
            <v>115</v>
          </cell>
          <cell r="G61">
            <v>0</v>
          </cell>
          <cell r="I61">
            <v>209990</v>
          </cell>
          <cell r="J61">
            <v>0</v>
          </cell>
          <cell r="L61">
            <v>4750645</v>
          </cell>
          <cell r="M61">
            <v>0.16933571303917816</v>
          </cell>
          <cell r="O61">
            <v>4.4178211590215642E-2</v>
          </cell>
          <cell r="P61">
            <v>2.4207239227515422E-5</v>
          </cell>
          <cell r="Q61">
            <v>4.420241882944316E-2</v>
          </cell>
          <cell r="R61">
            <v>5.4764512595837896E-4</v>
          </cell>
          <cell r="T61">
            <v>0</v>
          </cell>
          <cell r="U61">
            <v>0</v>
          </cell>
        </row>
        <row r="62">
          <cell r="A62">
            <v>37834</v>
          </cell>
          <cell r="C62">
            <v>215668</v>
          </cell>
          <cell r="D62">
            <v>0</v>
          </cell>
          <cell r="F62">
            <v>1755</v>
          </cell>
          <cell r="G62">
            <v>0</v>
          </cell>
          <cell r="I62">
            <v>217423</v>
          </cell>
          <cell r="J62">
            <v>0</v>
          </cell>
          <cell r="L62">
            <v>4652188</v>
          </cell>
          <cell r="M62">
            <v>0.15101828342902501</v>
          </cell>
          <cell r="O62">
            <v>4.6358401681101453E-2</v>
          </cell>
          <cell r="P62">
            <v>3.7724184835178628E-4</v>
          </cell>
          <cell r="Q62">
            <v>4.6735643529453239E-2</v>
          </cell>
          <cell r="R62">
            <v>8.0718231281879105E-3</v>
          </cell>
          <cell r="T62">
            <v>0</v>
          </cell>
          <cell r="U62">
            <v>0</v>
          </cell>
        </row>
        <row r="63">
          <cell r="A63">
            <v>37865</v>
          </cell>
          <cell r="C63">
            <v>227041</v>
          </cell>
          <cell r="D63">
            <v>0</v>
          </cell>
          <cell r="F63">
            <v>15289</v>
          </cell>
          <cell r="G63">
            <v>0</v>
          </cell>
          <cell r="I63">
            <v>242330</v>
          </cell>
          <cell r="J63">
            <v>0</v>
          </cell>
          <cell r="L63">
            <v>4730018</v>
          </cell>
          <cell r="M63">
            <v>0.20563951668568148</v>
          </cell>
          <cell r="O63">
            <v>4.8000028752533286E-2</v>
          </cell>
          <cell r="P63">
            <v>3.2323344224060037E-3</v>
          </cell>
          <cell r="Q63">
            <v>5.1232363174939288E-2</v>
          </cell>
          <cell r="R63">
            <v>6.3091651879668226E-2</v>
          </cell>
          <cell r="T63">
            <v>0</v>
          </cell>
          <cell r="U63">
            <v>0</v>
          </cell>
        </row>
        <row r="64">
          <cell r="A64" t="str">
            <v>F2Q:04A</v>
          </cell>
          <cell r="C64">
            <v>652584</v>
          </cell>
          <cell r="D64">
            <v>0</v>
          </cell>
          <cell r="F64">
            <v>17159</v>
          </cell>
          <cell r="G64">
            <v>0</v>
          </cell>
          <cell r="I64">
            <v>669743</v>
          </cell>
          <cell r="J64">
            <v>0</v>
          </cell>
          <cell r="L64">
            <v>14132851</v>
          </cell>
          <cell r="M64">
            <v>0.17502200955076064</v>
          </cell>
          <cell r="O64">
            <v>4.6174972056239751E-2</v>
          </cell>
          <cell r="P64">
            <v>1.2141216234431396E-3</v>
          </cell>
          <cell r="Q64">
            <v>4.7389093679682893E-2</v>
          </cell>
          <cell r="R64">
            <v>2.5620275239905458E-2</v>
          </cell>
          <cell r="T64">
            <v>34</v>
          </cell>
          <cell r="U64">
            <v>50.765741485913253</v>
          </cell>
        </row>
        <row r="65">
          <cell r="I65">
            <v>0</v>
          </cell>
        </row>
        <row r="66">
          <cell r="A66">
            <v>37895</v>
          </cell>
          <cell r="C66">
            <v>249067</v>
          </cell>
          <cell r="D66">
            <v>2.6705228719641596</v>
          </cell>
          <cell r="F66">
            <v>38419</v>
          </cell>
          <cell r="G66">
            <v>0</v>
          </cell>
          <cell r="I66">
            <v>287486</v>
          </cell>
          <cell r="J66">
            <v>3.2367071445413815</v>
          </cell>
          <cell r="L66">
            <v>4991008</v>
          </cell>
          <cell r="M66">
            <v>0.18513874958207954</v>
          </cell>
          <cell r="O66">
            <v>4.9903145817438078E-2</v>
          </cell>
          <cell r="P66">
            <v>7.697643441966032E-3</v>
          </cell>
          <cell r="Q66">
            <v>5.7600789259404109E-2</v>
          </cell>
          <cell r="R66">
            <v>0.13363781192823301</v>
          </cell>
          <cell r="T66">
            <v>0</v>
          </cell>
          <cell r="U66">
            <v>0</v>
          </cell>
        </row>
        <row r="67">
          <cell r="A67">
            <v>37926</v>
          </cell>
          <cell r="C67">
            <v>239637</v>
          </cell>
          <cell r="D67">
            <v>1.9379160689984922</v>
          </cell>
          <cell r="F67">
            <v>55268</v>
          </cell>
          <cell r="G67">
            <v>0</v>
          </cell>
          <cell r="I67">
            <v>294905</v>
          </cell>
          <cell r="J67">
            <v>2.6154940110583937</v>
          </cell>
          <cell r="L67">
            <v>4667186</v>
          </cell>
          <cell r="M67">
            <v>0.14045261482387583</v>
          </cell>
          <cell r="O67">
            <v>5.1345071741301936E-2</v>
          </cell>
          <cell r="P67">
            <v>1.1841825031185815E-2</v>
          </cell>
          <cell r="Q67">
            <v>6.3186896772487747E-2</v>
          </cell>
          <cell r="R67">
            <v>0.18740950475576881</v>
          </cell>
          <cell r="T67">
            <v>0</v>
          </cell>
          <cell r="U67">
            <v>0</v>
          </cell>
        </row>
        <row r="68">
          <cell r="A68">
            <v>37956</v>
          </cell>
          <cell r="C68">
            <v>280587</v>
          </cell>
          <cell r="D68">
            <v>1.7452547745773326</v>
          </cell>
          <cell r="F68">
            <v>81108</v>
          </cell>
          <cell r="G68">
            <v>0</v>
          </cell>
          <cell r="I68">
            <v>361695</v>
          </cell>
          <cell r="J68">
            <v>2.5388130087664371</v>
          </cell>
          <cell r="L68">
            <v>5291370</v>
          </cell>
          <cell r="M68">
            <v>0.18735837853775972</v>
          </cell>
          <cell r="O68">
            <v>5.3027287829049946E-2</v>
          </cell>
          <cell r="P68">
            <v>1.5328355416461143E-2</v>
          </cell>
          <cell r="Q68">
            <v>6.8355643245511091E-2</v>
          </cell>
          <cell r="R68">
            <v>0.2242441836353834</v>
          </cell>
          <cell r="T68">
            <v>0</v>
          </cell>
          <cell r="U68">
            <v>0</v>
          </cell>
        </row>
        <row r="69">
          <cell r="A69" t="str">
            <v>F3Q:04A</v>
          </cell>
          <cell r="C69">
            <v>769291</v>
          </cell>
          <cell r="D69">
            <v>2.0572187051674873</v>
          </cell>
          <cell r="F69">
            <v>174795</v>
          </cell>
          <cell r="G69">
            <v>0</v>
          </cell>
          <cell r="I69">
            <v>944086</v>
          </cell>
          <cell r="J69">
            <v>2.7518668208607049</v>
          </cell>
          <cell r="L69">
            <v>14949564</v>
          </cell>
          <cell r="M69">
            <v>0.17158233587886285</v>
          </cell>
          <cell r="O69">
            <v>5.1459092720028493E-2</v>
          </cell>
          <cell r="P69">
            <v>1.1692314237391806E-2</v>
          </cell>
          <cell r="Q69">
            <v>6.3151406957420303E-2</v>
          </cell>
          <cell r="R69">
            <v>0.18514732767989356</v>
          </cell>
          <cell r="T69">
            <v>37</v>
          </cell>
          <cell r="U69">
            <v>39.191344856294869</v>
          </cell>
        </row>
        <row r="70">
          <cell r="I70">
            <v>0</v>
          </cell>
        </row>
        <row r="71">
          <cell r="A71">
            <v>37987</v>
          </cell>
          <cell r="C71">
            <v>279185</v>
          </cell>
          <cell r="D71">
            <v>1.5544636893488146</v>
          </cell>
          <cell r="F71">
            <v>95043</v>
          </cell>
          <cell r="G71">
            <v>0</v>
          </cell>
          <cell r="I71">
            <v>374228</v>
          </cell>
          <cell r="J71">
            <v>2.424080224717045</v>
          </cell>
          <cell r="L71">
            <v>5142586</v>
          </cell>
          <cell r="M71">
            <v>0.17593607405129208</v>
          </cell>
          <cell r="O71">
            <v>5.4288834450216289E-2</v>
          </cell>
          <cell r="P71">
            <v>1.8481557722126573E-2</v>
          </cell>
          <cell r="Q71">
            <v>7.2770392172342865E-2</v>
          </cell>
          <cell r="R71">
            <v>0.25397084130530051</v>
          </cell>
          <cell r="T71">
            <v>0</v>
          </cell>
          <cell r="U71">
            <v>0</v>
          </cell>
        </row>
        <row r="72">
          <cell r="A72">
            <v>38018</v>
          </cell>
          <cell r="C72">
            <v>266625</v>
          </cell>
          <cell r="D72">
            <v>1.3806016125143974</v>
          </cell>
          <cell r="F72">
            <v>104363</v>
          </cell>
          <cell r="G72">
            <v>0</v>
          </cell>
          <cell r="I72">
            <v>370988</v>
          </cell>
          <cell r="J72">
            <v>2.3124224323431459</v>
          </cell>
          <cell r="L72">
            <v>4817573</v>
          </cell>
          <cell r="M72">
            <v>0.19648894490770341</v>
          </cell>
          <cell r="O72">
            <v>5.5344257367765888E-2</v>
          </cell>
          <cell r="P72">
            <v>2.1662982584799442E-2</v>
          </cell>
          <cell r="Q72">
            <v>7.7007239952565337E-2</v>
          </cell>
          <cell r="R72">
            <v>0.28131098580007979</v>
          </cell>
          <cell r="T72">
            <v>0</v>
          </cell>
          <cell r="U72">
            <v>0</v>
          </cell>
        </row>
        <row r="73">
          <cell r="A73">
            <v>38047</v>
          </cell>
          <cell r="C73">
            <v>307280</v>
          </cell>
          <cell r="D73">
            <v>1.2130197117773727</v>
          </cell>
          <cell r="F73">
            <v>134657</v>
          </cell>
          <cell r="G73">
            <v>0</v>
          </cell>
          <cell r="I73">
            <v>441937</v>
          </cell>
          <cell r="J73">
            <v>2.1828146718424786</v>
          </cell>
          <cell r="L73">
            <v>5428321</v>
          </cell>
          <cell r="M73">
            <v>0.21782090700755252</v>
          </cell>
          <cell r="O73">
            <v>5.6606821888388691E-2</v>
          </cell>
          <cell r="P73">
            <v>2.4806381199637972E-2</v>
          </cell>
          <cell r="Q73">
            <v>8.1413203088026659E-2</v>
          </cell>
          <cell r="R73">
            <v>0.30469727585606093</v>
          </cell>
          <cell r="T73">
            <v>0</v>
          </cell>
          <cell r="U73">
            <v>0</v>
          </cell>
        </row>
        <row r="74">
          <cell r="A74" t="str">
            <v>F4Q:04A</v>
          </cell>
          <cell r="C74">
            <v>853090</v>
          </cell>
          <cell r="D74">
            <v>1.3687535229061791</v>
          </cell>
          <cell r="F74">
            <v>334063</v>
          </cell>
          <cell r="G74">
            <v>0</v>
          </cell>
          <cell r="I74">
            <v>1187153</v>
          </cell>
          <cell r="J74">
            <v>2.2963378435788004</v>
          </cell>
          <cell r="L74">
            <v>15388480</v>
          </cell>
          <cell r="M74">
            <v>0.19689368022048659</v>
          </cell>
          <cell r="O74">
            <v>5.5436924244629746E-2</v>
          </cell>
          <cell r="P74">
            <v>2.1708641789182557E-2</v>
          </cell>
          <cell r="Q74">
            <v>7.7145566033812299E-2</v>
          </cell>
          <cell r="R74">
            <v>0.28139843811202092</v>
          </cell>
          <cell r="T74">
            <v>55</v>
          </cell>
          <cell r="U74">
            <v>46.329327390824943</v>
          </cell>
        </row>
        <row r="76">
          <cell r="A76" t="str">
            <v>F2004A</v>
          </cell>
          <cell r="C76">
            <v>2793366</v>
          </cell>
          <cell r="D76">
            <v>0</v>
          </cell>
          <cell r="F76">
            <v>526017</v>
          </cell>
          <cell r="G76">
            <v>0</v>
          </cell>
          <cell r="I76">
            <v>3319383</v>
          </cell>
          <cell r="J76">
            <v>0</v>
          </cell>
          <cell r="L76">
            <v>58027616</v>
          </cell>
          <cell r="M76">
            <v>0.18321939595463044</v>
          </cell>
          <cell r="O76">
            <v>4.8138562163229315E-2</v>
          </cell>
          <cell r="P76">
            <v>9.0649424577428795E-3</v>
          </cell>
          <cell r="Q76">
            <v>5.7203504620972193E-2</v>
          </cell>
          <cell r="R76">
            <v>0.15846830570621107</v>
          </cell>
          <cell r="T76">
            <v>148.4</v>
          </cell>
          <cell r="U76">
            <v>44.70710369969359</v>
          </cell>
        </row>
        <row r="78">
          <cell r="A78">
            <v>38078</v>
          </cell>
          <cell r="C78">
            <v>303649</v>
          </cell>
          <cell r="D78">
            <v>0.96502229383861726</v>
          </cell>
          <cell r="F78">
            <v>145624</v>
          </cell>
          <cell r="G78">
            <v>0</v>
          </cell>
          <cell r="I78">
            <v>449273</v>
          </cell>
          <cell r="J78">
            <v>1.9074077669274625</v>
          </cell>
          <cell r="L78">
            <v>5247581</v>
          </cell>
          <cell r="M78">
            <v>0.18420588232639212</v>
          </cell>
          <cell r="O78">
            <v>5.786456654980647E-2</v>
          </cell>
          <cell r="P78">
            <v>2.7750691223251248E-2</v>
          </cell>
          <cell r="Q78">
            <v>8.5615257773057715E-2</v>
          </cell>
          <cell r="R78">
            <v>0.3241325430195004</v>
          </cell>
          <cell r="T78">
            <v>0</v>
          </cell>
          <cell r="U78">
            <v>0</v>
          </cell>
        </row>
        <row r="79">
          <cell r="A79">
            <v>38108</v>
          </cell>
          <cell r="C79">
            <v>307000</v>
          </cell>
          <cell r="D79">
            <v>0.74541898583765898</v>
          </cell>
          <cell r="F79">
            <v>157927</v>
          </cell>
          <cell r="G79">
            <v>0</v>
          </cell>
          <cell r="I79">
            <v>464927</v>
          </cell>
          <cell r="J79">
            <v>1.6432977616564992</v>
          </cell>
          <cell r="L79">
            <v>5216860</v>
          </cell>
          <cell r="M79">
            <v>0.13759067224755972</v>
          </cell>
          <cell r="O79">
            <v>5.8847659319974086E-2</v>
          </cell>
          <cell r="P79">
            <v>3.0272424408552271E-2</v>
          </cell>
          <cell r="Q79">
            <v>8.9120083728526353E-2</v>
          </cell>
          <cell r="R79">
            <v>0.33968128329823821</v>
          </cell>
          <cell r="T79">
            <v>0</v>
          </cell>
          <cell r="U79">
            <v>0</v>
          </cell>
        </row>
        <row r="80">
          <cell r="A80">
            <v>38139</v>
          </cell>
          <cell r="C80">
            <v>331045</v>
          </cell>
          <cell r="D80">
            <v>0.7610181663430593</v>
          </cell>
          <cell r="F80">
            <v>180162</v>
          </cell>
          <cell r="G80">
            <v>0</v>
          </cell>
          <cell r="I80">
            <v>511207</v>
          </cell>
          <cell r="J80">
            <v>1.7194031438678619</v>
          </cell>
          <cell r="L80">
            <v>5507920</v>
          </cell>
          <cell r="M80">
            <v>0.21332438086074146</v>
          </cell>
          <cell r="O80">
            <v>6.0103451030516057E-2</v>
          </cell>
          <cell r="P80">
            <v>3.2709625412133798E-2</v>
          </cell>
          <cell r="Q80">
            <v>9.2813076442649856E-2</v>
          </cell>
          <cell r="R80">
            <v>0.35242475161725095</v>
          </cell>
          <cell r="T80">
            <v>0</v>
          </cell>
          <cell r="U80">
            <v>0</v>
          </cell>
        </row>
        <row r="81">
          <cell r="A81" t="str">
            <v>F1Q:05A</v>
          </cell>
          <cell r="C81">
            <v>941694</v>
          </cell>
          <cell r="D81">
            <v>0.81653584773177523</v>
          </cell>
          <cell r="F81">
            <v>483713</v>
          </cell>
          <cell r="G81">
            <v>0</v>
          </cell>
          <cell r="I81">
            <v>1425407</v>
          </cell>
          <cell r="J81">
            <v>1.749622396561735</v>
          </cell>
          <cell r="L81">
            <v>15972361</v>
          </cell>
          <cell r="M81">
            <v>0.17818763106506363</v>
          </cell>
          <cell r="O81">
            <v>5.8957720777786077E-2</v>
          </cell>
          <cell r="P81">
            <v>3.0284376868266377E-2</v>
          </cell>
          <cell r="Q81">
            <v>8.9242097646052454E-2</v>
          </cell>
          <cell r="R81">
            <v>0.33935079594810463</v>
          </cell>
          <cell r="T81">
            <v>66</v>
          </cell>
          <cell r="U81">
            <v>46.302564811313545</v>
          </cell>
          <cell r="W81">
            <v>0</v>
          </cell>
        </row>
        <row r="83">
          <cell r="A83">
            <v>38169</v>
          </cell>
          <cell r="C83">
            <v>338413</v>
          </cell>
          <cell r="D83">
            <v>0.61245026801667657</v>
          </cell>
          <cell r="F83">
            <v>193551</v>
          </cell>
          <cell r="G83">
            <v>0</v>
          </cell>
          <cell r="I83">
            <v>531964</v>
          </cell>
          <cell r="J83">
            <v>1.5332825372636791</v>
          </cell>
          <cell r="L83">
            <v>5498179</v>
          </cell>
          <cell r="M83">
            <v>0.15735421190175236</v>
          </cell>
          <cell r="O83">
            <v>6.1550015014061932E-2</v>
          </cell>
          <cell r="P83">
            <v>3.5202746218338833E-2</v>
          </cell>
          <cell r="Q83">
            <v>9.6752761232400758E-2</v>
          </cell>
          <cell r="R83">
            <v>0.36384229007977986</v>
          </cell>
          <cell r="T83">
            <v>0</v>
          </cell>
          <cell r="U83">
            <v>0</v>
          </cell>
        </row>
        <row r="84">
          <cell r="A84">
            <v>38200</v>
          </cell>
          <cell r="C84">
            <v>348843</v>
          </cell>
          <cell r="D84">
            <v>0.61750004636756506</v>
          </cell>
          <cell r="F84">
            <v>208542</v>
          </cell>
          <cell r="G84">
            <v>0</v>
          </cell>
          <cell r="I84">
            <v>557385</v>
          </cell>
          <cell r="J84">
            <v>1.5635972275242271</v>
          </cell>
          <cell r="L84">
            <v>5562958</v>
          </cell>
          <cell r="M84">
            <v>0.19577239784806633</v>
          </cell>
          <cell r="O84">
            <v>6.2708185105837574E-2</v>
          </cell>
          <cell r="P84">
            <v>3.7487610008919717E-2</v>
          </cell>
          <cell r="Q84">
            <v>0.10019579511475729</v>
          </cell>
          <cell r="R84">
            <v>0.37414354530530963</v>
          </cell>
          <cell r="T84">
            <v>0</v>
          </cell>
          <cell r="U84">
            <v>0</v>
          </cell>
        </row>
        <row r="85">
          <cell r="A85">
            <v>38231</v>
          </cell>
          <cell r="C85">
            <v>353838</v>
          </cell>
          <cell r="D85">
            <v>0.55847622235631444</v>
          </cell>
          <cell r="F85">
            <v>218552</v>
          </cell>
          <cell r="G85">
            <v>0</v>
          </cell>
          <cell r="I85">
            <v>572390</v>
          </cell>
          <cell r="J85">
            <v>1.3620269879915816</v>
          </cell>
          <cell r="L85">
            <v>5508676</v>
          </cell>
          <cell r="M85">
            <v>0.16462051518620013</v>
          </cell>
          <cell r="O85">
            <v>6.4232857405300298E-2</v>
          </cell>
          <cell r="P85">
            <v>3.9674143115332974E-2</v>
          </cell>
          <cell r="Q85">
            <v>0.10390700052063327</v>
          </cell>
          <cell r="R85">
            <v>0.38182358182358184</v>
          </cell>
          <cell r="T85">
            <v>0</v>
          </cell>
          <cell r="U85">
            <v>0</v>
          </cell>
        </row>
        <row r="86">
          <cell r="A86" t="str">
            <v>F2Q:05A</v>
          </cell>
          <cell r="C86">
            <v>1041094</v>
          </cell>
          <cell r="D86">
            <v>0.5953409829232712</v>
          </cell>
          <cell r="F86">
            <v>620645</v>
          </cell>
          <cell r="G86">
            <v>0</v>
          </cell>
          <cell r="I86">
            <v>1661739</v>
          </cell>
          <cell r="J86">
            <v>1.4811591909135293</v>
          </cell>
          <cell r="L86">
            <v>16569813</v>
          </cell>
          <cell r="M86">
            <v>0.17243244126751223</v>
          </cell>
          <cell r="O86">
            <v>6.2830763388820376E-2</v>
          </cell>
          <cell r="P86">
            <v>3.7456367190142704E-2</v>
          </cell>
          <cell r="Q86">
            <v>0.10028713057896307</v>
          </cell>
          <cell r="R86">
            <v>0.37349126427194645</v>
          </cell>
          <cell r="T86">
            <v>72</v>
          </cell>
          <cell r="U86">
            <v>43.328103871907679</v>
          </cell>
          <cell r="V86">
            <v>0.37663580246913575</v>
          </cell>
          <cell r="W86">
            <v>12.202999999999999</v>
          </cell>
        </row>
        <row r="88">
          <cell r="A88">
            <v>38261</v>
          </cell>
          <cell r="C88">
            <v>365413</v>
          </cell>
          <cell r="D88">
            <v>0.46712731915508687</v>
          </cell>
          <cell r="F88">
            <v>235410</v>
          </cell>
          <cell r="G88">
            <v>0</v>
          </cell>
          <cell r="I88">
            <v>600823</v>
          </cell>
          <cell r="J88">
            <v>1.0899209004960242</v>
          </cell>
          <cell r="L88">
            <v>5594239</v>
          </cell>
          <cell r="M88">
            <v>0.12086356102815299</v>
          </cell>
          <cell r="O88">
            <v>6.531951888362296E-2</v>
          </cell>
          <cell r="P88">
            <v>4.208079061334348E-2</v>
          </cell>
          <cell r="Q88">
            <v>0.10740030949696644</v>
          </cell>
          <cell r="R88">
            <v>0.39181256376669998</v>
          </cell>
          <cell r="T88">
            <v>0</v>
          </cell>
          <cell r="U88">
            <v>0</v>
          </cell>
        </row>
        <row r="89">
          <cell r="A89">
            <v>38292</v>
          </cell>
          <cell r="C89">
            <v>375226</v>
          </cell>
          <cell r="D89">
            <v>0.56580995422242819</v>
          </cell>
          <cell r="F89">
            <v>248879</v>
          </cell>
          <cell r="G89">
            <v>0</v>
          </cell>
          <cell r="I89">
            <v>624105</v>
          </cell>
          <cell r="J89">
            <v>1.11629168715349</v>
          </cell>
          <cell r="L89">
            <v>5657685</v>
          </cell>
          <cell r="M89">
            <v>0.21222616797359262</v>
          </cell>
          <cell r="O89">
            <v>6.6321472475049423E-2</v>
          </cell>
          <cell r="P89">
            <v>4.3989546961345501E-2</v>
          </cell>
          <cell r="Q89">
            <v>0.11031101943639493</v>
          </cell>
          <cell r="R89">
            <v>0.39877744930740822</v>
          </cell>
          <cell r="T89">
            <v>0</v>
          </cell>
          <cell r="U89">
            <v>0</v>
          </cell>
        </row>
        <row r="90">
          <cell r="A90">
            <v>38322</v>
          </cell>
          <cell r="C90">
            <v>397760</v>
          </cell>
          <cell r="D90">
            <v>0.41759953240884284</v>
          </cell>
          <cell r="F90">
            <v>272820</v>
          </cell>
          <cell r="G90">
            <v>0</v>
          </cell>
          <cell r="I90">
            <v>670580</v>
          </cell>
          <cell r="J90">
            <v>0.85399300515627807</v>
          </cell>
          <cell r="L90">
            <v>5902220</v>
          </cell>
          <cell r="M90">
            <v>0.11544269253520345</v>
          </cell>
          <cell r="O90">
            <v>6.7391591638400472E-2</v>
          </cell>
          <cell r="P90">
            <v>4.622328547563459E-2</v>
          </cell>
          <cell r="Q90">
            <v>0.11361487711403506</v>
          </cell>
          <cell r="R90">
            <v>0.40684183840854188</v>
          </cell>
          <cell r="T90">
            <v>0</v>
          </cell>
          <cell r="U90">
            <v>0</v>
          </cell>
        </row>
        <row r="91">
          <cell r="A91" t="str">
            <v>F3Q:05A</v>
          </cell>
          <cell r="C91">
            <v>1138399</v>
          </cell>
          <cell r="D91">
            <v>0.47980283143829827</v>
          </cell>
          <cell r="F91">
            <v>757109</v>
          </cell>
          <cell r="G91">
            <v>3.3314110815526758</v>
          </cell>
          <cell r="I91">
            <v>1895508</v>
          </cell>
          <cell r="J91">
            <v>1.007770478536913</v>
          </cell>
          <cell r="L91">
            <v>17154144</v>
          </cell>
          <cell r="M91">
            <v>0.14746784588500383</v>
          </cell>
          <cell r="O91">
            <v>6.6362914990103855E-2</v>
          </cell>
          <cell r="P91">
            <v>4.4135632766053499E-2</v>
          </cell>
          <cell r="Q91">
            <v>0.11049854775615736</v>
          </cell>
          <cell r="R91">
            <v>0.39942274050017201</v>
          </cell>
          <cell r="T91">
            <v>89</v>
          </cell>
          <cell r="U91">
            <v>46.953112305513876</v>
          </cell>
          <cell r="V91">
            <v>0.56289637952559302</v>
          </cell>
          <cell r="W91">
            <v>22.544</v>
          </cell>
        </row>
        <row r="93">
          <cell r="A93">
            <v>38353</v>
          </cell>
          <cell r="C93">
            <v>396137</v>
          </cell>
          <cell r="D93">
            <v>0.41890502713254651</v>
          </cell>
          <cell r="F93">
            <v>279782</v>
          </cell>
          <cell r="G93">
            <v>0</v>
          </cell>
          <cell r="I93">
            <v>675919</v>
          </cell>
          <cell r="J93">
            <v>0.80616896651239345</v>
          </cell>
          <cell r="L93">
            <v>5770070</v>
          </cell>
          <cell r="M93">
            <v>0.12201721079628025</v>
          </cell>
          <cell r="O93">
            <v>6.8653759833069622E-2</v>
          </cell>
          <cell r="P93">
            <v>4.8488493207188128E-2</v>
          </cell>
          <cell r="Q93">
            <v>0.11714225304025774</v>
          </cell>
          <cell r="R93">
            <v>0.41392829614199333</v>
          </cell>
          <cell r="T93">
            <v>0</v>
          </cell>
          <cell r="U93">
            <v>0</v>
          </cell>
        </row>
        <row r="94">
          <cell r="A94">
            <v>38384</v>
          </cell>
          <cell r="C94">
            <v>376737</v>
          </cell>
          <cell r="D94">
            <v>0.41298452883263015</v>
          </cell>
          <cell r="F94">
            <v>274658</v>
          </cell>
          <cell r="G94">
            <v>1.6317564654139876</v>
          </cell>
          <cell r="I94">
            <v>651395</v>
          </cell>
          <cell r="J94">
            <v>0.75583846377780417</v>
          </cell>
          <cell r="L94">
            <v>5418815</v>
          </cell>
          <cell r="M94">
            <v>0.12480184524448301</v>
          </cell>
          <cell r="O94">
            <v>6.9523871916645982E-2</v>
          </cell>
          <cell r="P94">
            <v>5.0685989464486242E-2</v>
          </cell>
          <cell r="Q94">
            <v>0.12020986138113222</v>
          </cell>
          <cell r="R94">
            <v>0.42164585236300556</v>
          </cell>
          <cell r="T94">
            <v>0</v>
          </cell>
          <cell r="U94">
            <v>0</v>
          </cell>
        </row>
        <row r="95">
          <cell r="A95">
            <v>38412</v>
          </cell>
          <cell r="C95">
            <v>424624</v>
          </cell>
          <cell r="D95">
            <v>0.38187971882322302</v>
          </cell>
          <cell r="F95">
            <v>319155</v>
          </cell>
          <cell r="G95">
            <v>1.3701330045968647</v>
          </cell>
          <cell r="I95">
            <v>743779</v>
          </cell>
          <cell r="J95">
            <v>0.68299780285425293</v>
          </cell>
          <cell r="L95">
            <v>6022107</v>
          </cell>
          <cell r="M95">
            <v>0.10938667775910815</v>
          </cell>
          <cell r="O95">
            <v>7.0510869368478502E-2</v>
          </cell>
          <cell r="P95">
            <v>5.2997231699802076E-2</v>
          </cell>
          <cell r="Q95">
            <v>0.12350810106828058</v>
          </cell>
          <cell r="R95">
            <v>0.42909923512226078</v>
          </cell>
          <cell r="T95">
            <v>0</v>
          </cell>
          <cell r="U95">
            <v>0</v>
          </cell>
        </row>
        <row r="96">
          <cell r="A96" t="str">
            <v>F4Q:05A</v>
          </cell>
          <cell r="C96">
            <v>1197498</v>
          </cell>
          <cell r="D96">
            <v>0.40371824778159393</v>
          </cell>
          <cell r="F96">
            <v>873595</v>
          </cell>
          <cell r="G96">
            <v>1.6150606322759478</v>
          </cell>
          <cell r="I96">
            <v>2071093</v>
          </cell>
          <cell r="J96">
            <v>0.74458810279719634</v>
          </cell>
          <cell r="L96">
            <v>17210992</v>
          </cell>
          <cell r="M96">
            <v>0.11843352949739017</v>
          </cell>
          <cell r="O96">
            <v>6.9577511859862579E-2</v>
          </cell>
          <cell r="P96">
            <v>5.075796909323995E-2</v>
          </cell>
          <cell r="Q96">
            <v>0.12033548095310254</v>
          </cell>
          <cell r="R96">
            <v>0.42180384946499266</v>
          </cell>
          <cell r="T96">
            <v>100</v>
          </cell>
          <cell r="U96">
            <v>48.283684025777696</v>
          </cell>
          <cell r="V96">
            <v>0.47397777777777778</v>
          </cell>
          <cell r="W96">
            <v>21.329000000000001</v>
          </cell>
        </row>
        <row r="98">
          <cell r="A98" t="str">
            <v>F2005A</v>
          </cell>
          <cell r="C98">
            <v>4318685</v>
          </cell>
          <cell r="D98">
            <v>0.54605053544719873</v>
          </cell>
          <cell r="F98">
            <v>2735062</v>
          </cell>
          <cell r="G98">
            <v>4.1995695956594563</v>
          </cell>
          <cell r="I98">
            <v>7053747</v>
          </cell>
          <cell r="J98">
            <v>1.1250175107843838</v>
          </cell>
          <cell r="L98">
            <v>66907310</v>
          </cell>
          <cell r="M98">
            <v>0.15302531125869456</v>
          </cell>
          <cell r="O98">
            <v>6.4547281903875681E-2</v>
          </cell>
          <cell r="P98">
            <v>4.0878373379530576E-2</v>
          </cell>
          <cell r="Q98">
            <v>0.10542565528340625</v>
          </cell>
          <cell r="R98">
            <v>0.38774597387742998</v>
          </cell>
          <cell r="T98">
            <v>327</v>
          </cell>
          <cell r="U98">
            <v>46.358339758996181</v>
          </cell>
          <cell r="W98">
            <v>56.076000000000008</v>
          </cell>
        </row>
        <row r="99">
          <cell r="I99">
            <v>0</v>
          </cell>
        </row>
        <row r="100">
          <cell r="A100">
            <v>38443</v>
          </cell>
          <cell r="C100">
            <v>411464</v>
          </cell>
          <cell r="D100">
            <v>0.35506456467829639</v>
          </cell>
          <cell r="F100">
            <v>315249</v>
          </cell>
          <cell r="G100">
            <v>1.164814865681481</v>
          </cell>
          <cell r="I100">
            <v>726713</v>
          </cell>
          <cell r="J100">
            <v>0.61753098895326453</v>
          </cell>
          <cell r="L100">
            <v>5765333</v>
          </cell>
          <cell r="M100">
            <v>9.8664889593891081E-2</v>
          </cell>
          <cell r="O100">
            <v>7.1368644274320325E-2</v>
          </cell>
          <cell r="P100">
            <v>5.4680102606388913E-2</v>
          </cell>
          <cell r="Q100">
            <v>0.12604874688070924</v>
          </cell>
          <cell r="R100">
            <v>0.43380123927877995</v>
          </cell>
          <cell r="T100">
            <v>0</v>
          </cell>
          <cell r="U100">
            <v>0</v>
          </cell>
        </row>
        <row r="101">
          <cell r="A101">
            <v>38473</v>
          </cell>
          <cell r="C101">
            <v>428607</v>
          </cell>
          <cell r="D101">
            <v>0.396114006514658</v>
          </cell>
          <cell r="F101">
            <v>335780</v>
          </cell>
          <cell r="G101">
            <v>1.1261722188099563</v>
          </cell>
          <cell r="I101">
            <v>764387</v>
          </cell>
          <cell r="J101">
            <v>0.64410111694954253</v>
          </cell>
          <cell r="L101">
            <v>5949380</v>
          </cell>
          <cell r="M101">
            <v>0.14041396548881901</v>
          </cell>
          <cell r="O101">
            <v>7.204229684437706E-2</v>
          </cell>
          <cell r="P101">
            <v>5.643949453556505E-2</v>
          </cell>
          <cell r="Q101">
            <v>0.12848179137994212</v>
          </cell>
          <cell r="R101">
            <v>0.43928010287982394</v>
          </cell>
          <cell r="T101">
            <v>0</v>
          </cell>
          <cell r="U101">
            <v>0</v>
          </cell>
        </row>
        <row r="102">
          <cell r="A102">
            <v>38504</v>
          </cell>
          <cell r="C102">
            <v>436787</v>
          </cell>
          <cell r="D102">
            <v>0.31941881013155315</v>
          </cell>
          <cell r="F102">
            <v>348137</v>
          </cell>
          <cell r="G102">
            <v>0.93235532465225734</v>
          </cell>
          <cell r="I102">
            <v>784924</v>
          </cell>
          <cell r="J102">
            <v>0.53543280901865575</v>
          </cell>
          <cell r="L102">
            <v>5995065</v>
          </cell>
          <cell r="M102">
            <v>8.8444458162064699E-2</v>
          </cell>
          <cell r="O102">
            <v>7.285775883997922E-2</v>
          </cell>
          <cell r="P102">
            <v>5.8070596398871403E-2</v>
          </cell>
          <cell r="Q102">
            <v>0.13092835523885063</v>
          </cell>
          <cell r="R102">
            <v>0.44352956464574916</v>
          </cell>
          <cell r="T102">
            <v>0</v>
          </cell>
          <cell r="U102">
            <v>0</v>
          </cell>
        </row>
        <row r="103">
          <cell r="A103" t="str">
            <v>F1Q:06A</v>
          </cell>
          <cell r="C103">
            <v>1276858</v>
          </cell>
          <cell r="D103">
            <v>0.35591604066713822</v>
          </cell>
          <cell r="F103">
            <v>999166</v>
          </cell>
          <cell r="G103">
            <v>1.0656174219010031</v>
          </cell>
          <cell r="I103">
            <v>2276024</v>
          </cell>
          <cell r="J103">
            <v>0.59675376927431945</v>
          </cell>
          <cell r="L103">
            <v>17709778</v>
          </cell>
          <cell r="M103">
            <v>0.10877646704829669</v>
          </cell>
          <cell r="O103">
            <v>7.2099040428400624E-2</v>
          </cell>
          <cell r="P103">
            <v>5.6418889045362401E-2</v>
          </cell>
          <cell r="Q103">
            <v>0.12851792947376303</v>
          </cell>
          <cell r="R103">
            <v>0.43899624960017997</v>
          </cell>
          <cell r="T103">
            <v>107</v>
          </cell>
          <cell r="U103">
            <v>47.011806553885201</v>
          </cell>
          <cell r="V103">
            <v>0.50398753894080994</v>
          </cell>
          <cell r="W103">
            <v>24.266999999999999</v>
          </cell>
        </row>
        <row r="105">
          <cell r="A105">
            <v>38534</v>
          </cell>
          <cell r="C105">
            <v>430418</v>
          </cell>
          <cell r="D105">
            <v>0.27187194345370891</v>
          </cell>
          <cell r="F105">
            <v>346426</v>
          </cell>
          <cell r="G105">
            <v>0.78984350377936563</v>
          </cell>
          <cell r="I105">
            <v>776844</v>
          </cell>
          <cell r="J105">
            <v>0.46033190215879261</v>
          </cell>
          <cell r="L105">
            <v>5859318</v>
          </cell>
          <cell r="M105">
            <v>6.5683383534802964E-2</v>
          </cell>
          <cell r="O105">
            <v>7.3458719939760914E-2</v>
          </cell>
          <cell r="P105">
            <v>5.9123945824411647E-2</v>
          </cell>
          <cell r="Q105">
            <v>0.13258266576417255</v>
          </cell>
          <cell r="R105">
            <v>0.44594024025415657</v>
          </cell>
          <cell r="T105">
            <v>0</v>
          </cell>
          <cell r="U105">
            <v>0</v>
          </cell>
        </row>
        <row r="106">
          <cell r="A106">
            <v>38565</v>
          </cell>
          <cell r="C106">
            <v>458502</v>
          </cell>
          <cell r="D106">
            <v>0.31435058178034248</v>
          </cell>
          <cell r="F106">
            <v>372160</v>
          </cell>
          <cell r="G106">
            <v>0.78458056410699051</v>
          </cell>
          <cell r="I106">
            <v>830662</v>
          </cell>
          <cell r="J106">
            <v>0.49028409447688759</v>
          </cell>
          <cell r="L106">
            <v>6164641</v>
          </cell>
          <cell r="M106">
            <v>0.10815882485540973</v>
          </cell>
          <cell r="O106">
            <v>7.4376107221815507E-2</v>
          </cell>
          <cell r="P106">
            <v>6.0370101032647318E-2</v>
          </cell>
          <cell r="Q106">
            <v>0.13474620825446282</v>
          </cell>
          <cell r="R106">
            <v>0.44802819919534059</v>
          </cell>
          <cell r="T106">
            <v>0</v>
          </cell>
          <cell r="U106">
            <v>0</v>
          </cell>
        </row>
        <row r="107">
          <cell r="A107">
            <v>38596</v>
          </cell>
          <cell r="C107">
            <v>443594</v>
          </cell>
          <cell r="D107">
            <v>0.25366410617288127</v>
          </cell>
          <cell r="F107">
            <v>364688</v>
          </cell>
          <cell r="G107">
            <v>0.66865551447710381</v>
          </cell>
          <cell r="I107">
            <v>808282</v>
          </cell>
          <cell r="J107">
            <v>0.41211761211761222</v>
          </cell>
          <cell r="L107">
            <v>5922221</v>
          </cell>
          <cell r="M107">
            <v>7.5071577998052419E-2</v>
          </cell>
          <cell r="O107">
            <v>7.4903317522260648E-2</v>
          </cell>
          <cell r="P107">
            <v>6.1579599950761718E-2</v>
          </cell>
          <cell r="Q107">
            <v>0.13648291747302238</v>
          </cell>
          <cell r="R107">
            <v>0.45118906520249119</v>
          </cell>
          <cell r="T107">
            <v>0</v>
          </cell>
          <cell r="U107">
            <v>0</v>
          </cell>
        </row>
        <row r="108">
          <cell r="A108" t="str">
            <v>F2Q:06A</v>
          </cell>
          <cell r="C108">
            <v>1332514</v>
          </cell>
          <cell r="D108">
            <v>0.2799170872178689</v>
          </cell>
          <cell r="F108">
            <v>1083274</v>
          </cell>
          <cell r="G108">
            <v>0.74540034963626556</v>
          </cell>
          <cell r="I108">
            <v>2415788</v>
          </cell>
          <cell r="J108">
            <v>0.45377101939594611</v>
          </cell>
          <cell r="L108">
            <v>17946180</v>
          </cell>
          <cell r="M108">
            <v>8.3064727405191663E-2</v>
          </cell>
          <cell r="O108">
            <v>7.4250564744140532E-2</v>
          </cell>
          <cell r="P108">
            <v>6.0362372382311999E-2</v>
          </cell>
          <cell r="Q108">
            <v>0.13461293712645253</v>
          </cell>
          <cell r="R108">
            <v>0.44841434761659549</v>
          </cell>
          <cell r="T108">
            <v>119</v>
          </cell>
          <cell r="U108">
            <v>49.259289308498929</v>
          </cell>
          <cell r="V108">
            <v>0.5825210084033613</v>
          </cell>
          <cell r="W108">
            <v>31.193999999999999</v>
          </cell>
        </row>
        <row r="110">
          <cell r="A110">
            <v>38626</v>
          </cell>
          <cell r="C110">
            <v>455545</v>
          </cell>
          <cell r="D110">
            <v>0.24665789120803039</v>
          </cell>
          <cell r="F110">
            <v>377623</v>
          </cell>
          <cell r="G110">
            <v>0.60410772694447989</v>
          </cell>
          <cell r="I110">
            <v>833168</v>
          </cell>
          <cell r="J110">
            <v>0.38671122776591438</v>
          </cell>
          <cell r="L110">
            <v>6012204</v>
          </cell>
          <cell r="M110">
            <v>7.4713468623703871E-2</v>
          </cell>
          <cell r="O110">
            <v>7.5770050384185231E-2</v>
          </cell>
          <cell r="P110">
            <v>6.280941232200371E-2</v>
          </cell>
          <cell r="Q110">
            <v>0.13857946270618893</v>
          </cell>
          <cell r="R110">
            <v>0.45323752232442915</v>
          </cell>
          <cell r="T110">
            <v>0</v>
          </cell>
          <cell r="U110">
            <v>0</v>
          </cell>
        </row>
        <row r="111">
          <cell r="A111">
            <v>38657</v>
          </cell>
          <cell r="C111">
            <v>460188</v>
          </cell>
          <cell r="D111">
            <v>0.22642887219968766</v>
          </cell>
          <cell r="F111">
            <v>385408</v>
          </cell>
          <cell r="G111">
            <v>0.54857581394975075</v>
          </cell>
          <cell r="I111">
            <v>845596</v>
          </cell>
          <cell r="J111">
            <v>0.35489380793295999</v>
          </cell>
          <cell r="L111">
            <v>6006464</v>
          </cell>
          <cell r="M111">
            <v>6.1646945703057066E-2</v>
          </cell>
          <cell r="O111">
            <v>7.6615459611511866E-2</v>
          </cell>
          <cell r="P111">
            <v>6.4165538992658575E-2</v>
          </cell>
          <cell r="Q111">
            <v>0.14078099860417043</v>
          </cell>
          <cell r="R111">
            <v>0.45578266690003266</v>
          </cell>
          <cell r="T111">
            <v>0</v>
          </cell>
          <cell r="U111">
            <v>0</v>
          </cell>
        </row>
        <row r="112">
          <cell r="A112">
            <v>38687</v>
          </cell>
          <cell r="C112">
            <v>482899</v>
          </cell>
          <cell r="D112">
            <v>0.21404615848753017</v>
          </cell>
          <cell r="F112">
            <v>409940</v>
          </cell>
          <cell r="G112">
            <v>0.50260244850084312</v>
          </cell>
          <cell r="I112">
            <v>892839</v>
          </cell>
          <cell r="J112">
            <v>0.33144293000089475</v>
          </cell>
          <cell r="L112">
            <v>6274401</v>
          </cell>
          <cell r="M112">
            <v>6.305779859103855E-2</v>
          </cell>
          <cell r="O112">
            <v>7.6963362717811623E-2</v>
          </cell>
          <cell r="P112">
            <v>6.5335320455291265E-2</v>
          </cell>
          <cell r="Q112">
            <v>0.1422986831731029</v>
          </cell>
          <cell r="R112">
            <v>0.45914212976807689</v>
          </cell>
          <cell r="T112">
            <v>0</v>
          </cell>
          <cell r="U112">
            <v>0</v>
          </cell>
        </row>
        <row r="113">
          <cell r="A113" t="str">
            <v>F3Q:06A</v>
          </cell>
          <cell r="C113">
            <v>1398632</v>
          </cell>
          <cell r="D113">
            <v>0.22859559785277384</v>
          </cell>
          <cell r="F113">
            <v>1172971</v>
          </cell>
          <cell r="G113">
            <v>0.54927626008936636</v>
          </cell>
          <cell r="I113">
            <v>2571603</v>
          </cell>
          <cell r="J113">
            <v>0.35668274678872369</v>
          </cell>
          <cell r="L113">
            <v>18293069</v>
          </cell>
          <cell r="M113">
            <v>6.6393578134822606E-2</v>
          </cell>
          <cell r="O113">
            <v>7.6456935684220073E-2</v>
          </cell>
          <cell r="P113">
            <v>6.4121061370292762E-2</v>
          </cell>
          <cell r="Q113">
            <v>0.14057799705451285</v>
          </cell>
          <cell r="R113">
            <v>0.4561244484471359</v>
          </cell>
          <cell r="T113">
            <v>119</v>
          </cell>
          <cell r="U113">
            <v>46.274638814778172</v>
          </cell>
          <cell r="V113">
            <v>0.52829131652661054</v>
          </cell>
          <cell r="W113">
            <v>28.29</v>
          </cell>
        </row>
        <row r="115">
          <cell r="A115">
            <v>38718</v>
          </cell>
          <cell r="C115">
            <v>493152</v>
          </cell>
          <cell r="D115">
            <v>0.24490264731645861</v>
          </cell>
          <cell r="F115">
            <v>427131</v>
          </cell>
          <cell r="G115">
            <v>0.52665646825028056</v>
          </cell>
          <cell r="I115">
            <v>920283</v>
          </cell>
          <cell r="J115">
            <v>0.36152852634709198</v>
          </cell>
          <cell r="L115">
            <v>6319200</v>
          </cell>
          <cell r="M115">
            <v>9.516868946130641E-2</v>
          </cell>
          <cell r="O115">
            <v>7.8040258260539314E-2</v>
          </cell>
          <cell r="P115">
            <v>6.7592575009494879E-2</v>
          </cell>
          <cell r="Q115">
            <v>0.14563283327003418</v>
          </cell>
          <cell r="R115">
            <v>0.4641300556459263</v>
          </cell>
          <cell r="T115">
            <v>0</v>
          </cell>
          <cell r="U115">
            <v>0</v>
          </cell>
        </row>
        <row r="116">
          <cell r="A116">
            <v>38749</v>
          </cell>
          <cell r="C116">
            <v>458656</v>
          </cell>
          <cell r="D116">
            <v>0.2174434685204798</v>
          </cell>
          <cell r="F116">
            <v>400614</v>
          </cell>
          <cell r="G116">
            <v>0.45859214004325377</v>
          </cell>
          <cell r="I116">
            <v>859270</v>
          </cell>
          <cell r="J116">
            <v>0.31912280567090634</v>
          </cell>
          <cell r="L116">
            <v>5860977</v>
          </cell>
          <cell r="M116">
            <v>8.1597544850673165E-2</v>
          </cell>
          <cell r="O116">
            <v>7.8255894878959606E-2</v>
          </cell>
          <cell r="P116">
            <v>6.8352767806459575E-2</v>
          </cell>
          <cell r="Q116">
            <v>0.14660866268541917</v>
          </cell>
          <cell r="R116">
            <v>0.4662259825200461</v>
          </cell>
          <cell r="T116">
            <v>0</v>
          </cell>
          <cell r="U116">
            <v>0</v>
          </cell>
        </row>
        <row r="117">
          <cell r="A117">
            <v>38777</v>
          </cell>
          <cell r="C117">
            <v>522538</v>
          </cell>
          <cell r="D117">
            <v>0.23058988658201129</v>
          </cell>
          <cell r="F117">
            <v>460439</v>
          </cell>
          <cell r="G117">
            <v>0.44268145571900797</v>
          </cell>
          <cell r="I117">
            <v>982977</v>
          </cell>
          <cell r="J117">
            <v>0.32159821667457678</v>
          </cell>
          <cell r="L117">
            <v>6651248</v>
          </cell>
          <cell r="M117">
            <v>0.10447190659348959</v>
          </cell>
          <cell r="O117">
            <v>7.8562399116677048E-2</v>
          </cell>
          <cell r="P117">
            <v>6.9225955790552393E-2</v>
          </cell>
          <cell r="Q117">
            <v>0.14778835490722944</v>
          </cell>
          <cell r="R117">
            <v>0.46841279094017457</v>
          </cell>
          <cell r="T117">
            <v>0</v>
          </cell>
          <cell r="U117">
            <v>0</v>
          </cell>
        </row>
        <row r="118">
          <cell r="A118" t="str">
            <v>F4Q:06A</v>
          </cell>
          <cell r="C118">
            <v>1474346</v>
          </cell>
          <cell r="D118">
            <v>0.23118869509594164</v>
          </cell>
          <cell r="F118">
            <v>1288184</v>
          </cell>
          <cell r="G118">
            <v>0.47457803673326882</v>
          </cell>
          <cell r="I118">
            <v>2762530</v>
          </cell>
          <cell r="J118">
            <v>0.3338512563173166</v>
          </cell>
          <cell r="L118">
            <v>18831425</v>
          </cell>
          <cell r="M118">
            <v>9.4151051839429067E-2</v>
          </cell>
          <cell r="O118">
            <v>7.8291791513387859E-2</v>
          </cell>
          <cell r="P118">
            <v>6.8406081855196837E-2</v>
          </cell>
          <cell r="Q118">
            <v>0.1466978733685847</v>
          </cell>
          <cell r="R118">
            <v>0.46630588627091835</v>
          </cell>
          <cell r="T118">
            <v>140</v>
          </cell>
          <cell r="U118">
            <v>50.678182680369083</v>
          </cell>
          <cell r="V118">
            <v>0.48763492063492059</v>
          </cell>
          <cell r="W118">
            <v>30.721</v>
          </cell>
        </row>
        <row r="120">
          <cell r="A120" t="str">
            <v>F2006A</v>
          </cell>
          <cell r="C120">
            <v>5482350</v>
          </cell>
          <cell r="D120">
            <v>0.26944891789977743</v>
          </cell>
          <cell r="F120">
            <v>4543595</v>
          </cell>
          <cell r="G120">
            <v>0.66124022051419673</v>
          </cell>
          <cell r="I120">
            <v>10025945</v>
          </cell>
          <cell r="J120">
            <v>0.42136441808871239</v>
          </cell>
          <cell r="L120">
            <v>72780452</v>
          </cell>
          <cell r="M120">
            <v>8.778027393419352E-2</v>
          </cell>
          <cell r="O120">
            <v>7.5327232097981478E-2</v>
          </cell>
          <cell r="P120">
            <v>6.2428782387886239E-2</v>
          </cell>
          <cell r="Q120">
            <v>0.13775601448586772</v>
          </cell>
          <cell r="R120">
            <v>0.45318371485181697</v>
          </cell>
          <cell r="T120">
            <v>485</v>
          </cell>
          <cell r="U120">
            <v>48.374492379521335</v>
          </cell>
          <cell r="V120">
            <v>0.52449942726231391</v>
          </cell>
          <cell r="W120">
            <v>114.47200000000001</v>
          </cell>
        </row>
        <row r="121">
          <cell r="I121">
            <v>0</v>
          </cell>
        </row>
        <row r="122">
          <cell r="A122">
            <v>38808</v>
          </cell>
          <cell r="C122">
            <v>486588</v>
          </cell>
          <cell r="D122">
            <v>0.18257733361849393</v>
          </cell>
          <cell r="F122">
            <v>434006</v>
          </cell>
          <cell r="G122">
            <v>0.37670857005097558</v>
          </cell>
          <cell r="I122">
            <v>920594</v>
          </cell>
          <cell r="J122">
            <v>0.26679170456562629</v>
          </cell>
          <cell r="L122">
            <v>6185168</v>
          </cell>
          <cell r="M122">
            <v>7.2820598567333361E-2</v>
          </cell>
          <cell r="O122">
            <v>7.8670134748158815E-2</v>
          </cell>
          <cell r="P122">
            <v>7.0168829690640575E-2</v>
          </cell>
          <cell r="Q122">
            <v>0.1488389644387994</v>
          </cell>
          <cell r="R122">
            <v>0.47144126509623135</v>
          </cell>
          <cell r="T122">
            <v>0</v>
          </cell>
          <cell r="U122">
            <v>0</v>
          </cell>
        </row>
        <row r="123">
          <cell r="A123">
            <v>38838</v>
          </cell>
          <cell r="C123">
            <v>531691</v>
          </cell>
          <cell r="D123">
            <v>0.24050937105553571</v>
          </cell>
          <cell r="F123">
            <v>473479</v>
          </cell>
          <cell r="G123">
            <v>0.41008696170111381</v>
          </cell>
          <cell r="I123">
            <v>1005170</v>
          </cell>
          <cell r="J123">
            <v>0.315001432520438</v>
          </cell>
          <cell r="L123">
            <v>6733976</v>
          </cell>
          <cell r="M123">
            <v>0.13187861592300365</v>
          </cell>
          <cell r="O123">
            <v>7.8956473857346679E-2</v>
          </cell>
          <cell r="P123">
            <v>7.0311952403750766E-2</v>
          </cell>
          <cell r="Q123">
            <v>0.14926842626109743</v>
          </cell>
          <cell r="R123">
            <v>0.47104370405006118</v>
          </cell>
          <cell r="T123">
            <v>0</v>
          </cell>
          <cell r="U123">
            <v>0</v>
          </cell>
        </row>
        <row r="124">
          <cell r="A124">
            <v>38869</v>
          </cell>
          <cell r="C124">
            <v>524414</v>
          </cell>
          <cell r="D124">
            <v>0.20061723448729007</v>
          </cell>
          <cell r="F124">
            <v>471560</v>
          </cell>
          <cell r="G124">
            <v>0.35452422465868327</v>
          </cell>
          <cell r="I124">
            <v>995974</v>
          </cell>
          <cell r="J124">
            <v>0.26887953483394567</v>
          </cell>
          <cell r="L124">
            <v>6628547</v>
          </cell>
          <cell r="M124">
            <v>0.10566724464205146</v>
          </cell>
          <cell r="O124">
            <v>7.9114472598595137E-2</v>
          </cell>
          <cell r="P124">
            <v>7.1140779419682776E-2</v>
          </cell>
          <cell r="Q124">
            <v>0.15025525201827791</v>
          </cell>
          <cell r="R124">
            <v>0.47346617481982461</v>
          </cell>
          <cell r="T124">
            <v>0</v>
          </cell>
          <cell r="U124">
            <v>0</v>
          </cell>
        </row>
        <row r="125">
          <cell r="A125" t="str">
            <v>F1Q:07A</v>
          </cell>
          <cell r="C125">
            <v>1542693</v>
          </cell>
          <cell r="D125">
            <v>0.20819464654644437</v>
          </cell>
          <cell r="F125">
            <v>1379045</v>
          </cell>
          <cell r="G125">
            <v>0.38019608353366707</v>
          </cell>
          <cell r="I125">
            <v>2921738</v>
          </cell>
          <cell r="J125">
            <v>0.28370263230967696</v>
          </cell>
          <cell r="L125">
            <v>19547691</v>
          </cell>
          <cell r="M125">
            <v>0.10377956177655068</v>
          </cell>
          <cell r="O125">
            <v>7.8919448849483043E-2</v>
          </cell>
          <cell r="P125">
            <v>7.0547718398045065E-2</v>
          </cell>
          <cell r="Q125">
            <v>0.14946716724752812</v>
          </cell>
          <cell r="R125">
            <v>0.47199475106939776</v>
          </cell>
          <cell r="T125">
            <v>170</v>
          </cell>
          <cell r="U125">
            <v>58.184546321401854</v>
          </cell>
          <cell r="V125">
            <v>0.54532026143790846</v>
          </cell>
          <cell r="W125">
            <v>41.716999999999999</v>
          </cell>
        </row>
        <row r="127">
          <cell r="A127">
            <v>38899</v>
          </cell>
          <cell r="C127">
            <v>518185</v>
          </cell>
          <cell r="D127">
            <v>0.20391108178561312</v>
          </cell>
          <cell r="F127">
            <v>465887</v>
          </cell>
          <cell r="G127">
            <v>0.34483843591416341</v>
          </cell>
          <cell r="I127">
            <v>984072</v>
          </cell>
          <cell r="J127">
            <v>0.26675625994408136</v>
          </cell>
          <cell r="L127">
            <v>6532227</v>
          </cell>
          <cell r="M127">
            <v>0.11484425320489522</v>
          </cell>
          <cell r="O127">
            <v>7.9327463665913631E-2</v>
          </cell>
          <cell r="P127">
            <v>7.1321312011967744E-2</v>
          </cell>
          <cell r="Q127">
            <v>0.15064877567788137</v>
          </cell>
          <cell r="R127">
            <v>0.47342775731857017</v>
          </cell>
          <cell r="T127">
            <v>0</v>
          </cell>
          <cell r="U127">
            <v>0</v>
          </cell>
        </row>
        <row r="128">
          <cell r="A128">
            <v>38930</v>
          </cell>
          <cell r="C128">
            <v>545776</v>
          </cell>
          <cell r="D128">
            <v>0.19034595268941024</v>
          </cell>
          <cell r="F128">
            <v>491106</v>
          </cell>
          <cell r="G128">
            <v>0.31960984522785907</v>
          </cell>
          <cell r="I128">
            <v>1036882</v>
          </cell>
          <cell r="J128">
            <v>0.24825982168439142</v>
          </cell>
          <cell r="L128">
            <v>6839374</v>
          </cell>
          <cell r="M128">
            <v>0.10945211570308788</v>
          </cell>
          <cell r="O128">
            <v>7.9799116117937108E-2</v>
          </cell>
          <cell r="P128">
            <v>7.1805694497771286E-2</v>
          </cell>
          <cell r="Q128">
            <v>0.15160481061570841</v>
          </cell>
          <cell r="R128">
            <v>0.47363730877766225</v>
          </cell>
          <cell r="T128">
            <v>0</v>
          </cell>
          <cell r="U128">
            <v>0</v>
          </cell>
        </row>
        <row r="129">
          <cell r="A129">
            <v>38961</v>
          </cell>
          <cell r="C129">
            <v>520262</v>
          </cell>
          <cell r="D129">
            <v>0.17283371731808805</v>
          </cell>
          <cell r="F129">
            <v>468379</v>
          </cell>
          <cell r="G129">
            <v>0.2843279735006361</v>
          </cell>
          <cell r="I129">
            <v>988641</v>
          </cell>
          <cell r="J129">
            <v>0.22313870654053902</v>
          </cell>
          <cell r="L129">
            <v>6501086</v>
          </cell>
          <cell r="M129">
            <v>9.7744579271864307E-2</v>
          </cell>
          <cell r="O129">
            <v>8.0026937037904131E-2</v>
          </cell>
          <cell r="P129">
            <v>7.2046270423126224E-2</v>
          </cell>
          <cell r="Q129">
            <v>0.15207320746103037</v>
          </cell>
          <cell r="R129">
            <v>0.4737604448935458</v>
          </cell>
          <cell r="T129">
            <v>0</v>
          </cell>
          <cell r="U129">
            <v>0</v>
          </cell>
        </row>
        <row r="130">
          <cell r="A130" t="str">
            <v>F2Q:07A</v>
          </cell>
          <cell r="C130">
            <v>1584223</v>
          </cell>
          <cell r="D130">
            <v>0.18889782771513097</v>
          </cell>
          <cell r="F130">
            <v>1425372</v>
          </cell>
          <cell r="G130">
            <v>0.31580006535742577</v>
          </cell>
          <cell r="I130">
            <v>3009595</v>
          </cell>
          <cell r="J130">
            <v>0.24580261181858676</v>
          </cell>
          <cell r="L130">
            <v>19872687</v>
          </cell>
          <cell r="M130">
            <v>0.10734914059705192</v>
          </cell>
          <cell r="O130">
            <v>7.9718610774677831E-2</v>
          </cell>
          <cell r="P130">
            <v>7.1725177375359453E-2</v>
          </cell>
          <cell r="Q130">
            <v>0.15144378815003728</v>
          </cell>
          <cell r="R130">
            <v>0.47360923978143238</v>
          </cell>
          <cell r="T130">
            <v>150</v>
          </cell>
          <cell r="U130">
            <v>49.840593169512843</v>
          </cell>
          <cell r="V130">
            <v>0.71577777777777774</v>
          </cell>
          <cell r="W130">
            <v>48.314999999999998</v>
          </cell>
        </row>
        <row r="132">
          <cell r="A132">
            <v>38991</v>
          </cell>
          <cell r="C132">
            <v>547886</v>
          </cell>
          <cell r="D132">
            <v>0.20270445290805528</v>
          </cell>
          <cell r="F132">
            <v>493635</v>
          </cell>
          <cell r="G132">
            <v>0.30721645662472885</v>
          </cell>
          <cell r="I132">
            <v>1041521</v>
          </cell>
          <cell r="J132">
            <v>0.25007321452576181</v>
          </cell>
          <cell r="L132">
            <v>6817366</v>
          </cell>
          <cell r="M132">
            <v>0.13392127080185579</v>
          </cell>
          <cell r="O132">
            <v>8.0366229420570937E-2</v>
          </cell>
          <cell r="P132">
            <v>7.2408463914068869E-2</v>
          </cell>
          <cell r="Q132">
            <v>0.15277469333463981</v>
          </cell>
          <cell r="R132">
            <v>0.47395587798997812</v>
          </cell>
          <cell r="T132">
            <v>0</v>
          </cell>
          <cell r="U132">
            <v>0</v>
          </cell>
        </row>
        <row r="133">
          <cell r="A133">
            <v>39022</v>
          </cell>
          <cell r="C133">
            <v>538447</v>
          </cell>
          <cell r="D133">
            <v>0.17005875859431363</v>
          </cell>
          <cell r="F133">
            <v>487671</v>
          </cell>
          <cell r="G133">
            <v>0.26533699352374618</v>
          </cell>
          <cell r="I133">
            <v>1026118</v>
          </cell>
          <cell r="J133">
            <v>0.21348492660797835</v>
          </cell>
          <cell r="L133">
            <v>6671121</v>
          </cell>
          <cell r="M133">
            <v>0.11065695224344974</v>
          </cell>
          <cell r="O133">
            <v>8.0713121527851164E-2</v>
          </cell>
          <cell r="P133">
            <v>7.3101807027634483E-2</v>
          </cell>
          <cell r="Q133">
            <v>0.15381492855548565</v>
          </cell>
          <cell r="R133">
            <v>0.47525820617122005</v>
          </cell>
          <cell r="T133">
            <v>0</v>
          </cell>
          <cell r="U133">
            <v>0</v>
          </cell>
        </row>
        <row r="134">
          <cell r="A134">
            <v>39052</v>
          </cell>
          <cell r="C134">
            <v>552762</v>
          </cell>
          <cell r="D134">
            <v>0.14467414511108956</v>
          </cell>
          <cell r="F134">
            <v>504188</v>
          </cell>
          <cell r="G134">
            <v>0.22990681563155579</v>
          </cell>
          <cell r="I134">
            <v>1056950</v>
          </cell>
          <cell r="J134">
            <v>0.18380805497967723</v>
          </cell>
          <cell r="L134">
            <v>6803602</v>
          </cell>
          <cell r="M134">
            <v>8.4342871933113628E-2</v>
          </cell>
          <cell r="O134">
            <v>8.1245493196104066E-2</v>
          </cell>
          <cell r="P134">
            <v>7.4106039712493466E-2</v>
          </cell>
          <cell r="Q134">
            <v>0.15535153290859754</v>
          </cell>
          <cell r="R134">
            <v>0.47702161880883676</v>
          </cell>
          <cell r="T134">
            <v>0</v>
          </cell>
          <cell r="U134">
            <v>0</v>
          </cell>
        </row>
        <row r="135">
          <cell r="A135" t="str">
            <v>F3Q:07A</v>
          </cell>
          <cell r="C135">
            <v>1639095</v>
          </cell>
          <cell r="D135">
            <v>0.171927283231043</v>
          </cell>
          <cell r="F135">
            <v>1485494</v>
          </cell>
          <cell r="G135">
            <v>0.2664371071407563</v>
          </cell>
          <cell r="I135">
            <v>3124589</v>
          </cell>
          <cell r="J135">
            <v>0.21503552453469688</v>
          </cell>
          <cell r="L135">
            <v>20292089</v>
          </cell>
          <cell r="M135">
            <v>0.10927745366291464</v>
          </cell>
          <cell r="O135">
            <v>8.0775074463747917E-2</v>
          </cell>
          <cell r="P135">
            <v>7.3205572871280031E-2</v>
          </cell>
          <cell r="Q135">
            <v>0.15398064733502795</v>
          </cell>
          <cell r="R135">
            <v>0.47542060731827451</v>
          </cell>
          <cell r="T135">
            <v>165</v>
          </cell>
          <cell r="U135">
            <v>52.80694516942868</v>
          </cell>
          <cell r="V135">
            <v>0.52072727272727271</v>
          </cell>
          <cell r="W135">
            <v>38.664000000000001</v>
          </cell>
        </row>
        <row r="137">
          <cell r="A137">
            <v>39083</v>
          </cell>
          <cell r="C137">
            <v>577961</v>
          </cell>
          <cell r="D137">
            <v>0.17197334695996358</v>
          </cell>
          <cell r="F137">
            <v>525189</v>
          </cell>
          <cell r="G137">
            <v>0.22957359685904333</v>
          </cell>
          <cell r="I137">
            <v>1103150</v>
          </cell>
          <cell r="J137">
            <v>0.19870735415084262</v>
          </cell>
          <cell r="L137">
            <v>7056165</v>
          </cell>
          <cell r="M137">
            <v>0.11662314849981015</v>
          </cell>
          <cell r="O137">
            <v>8.1908657181344255E-2</v>
          </cell>
          <cell r="P137">
            <v>7.4429807126108874E-2</v>
          </cell>
          <cell r="Q137">
            <v>0.15633846430745313</v>
          </cell>
          <cell r="R137">
            <v>0.47608122195530977</v>
          </cell>
          <cell r="T137">
            <v>0</v>
          </cell>
          <cell r="U137">
            <v>0</v>
          </cell>
        </row>
        <row r="138">
          <cell r="A138">
            <v>39114</v>
          </cell>
          <cell r="C138">
            <v>519337</v>
          </cell>
          <cell r="D138">
            <v>0.13230176864578236</v>
          </cell>
          <cell r="F138">
            <v>476437</v>
          </cell>
          <cell r="G138">
            <v>0.18926697519307867</v>
          </cell>
          <cell r="I138">
            <v>995774</v>
          </cell>
          <cell r="J138">
            <v>0.15886042803775302</v>
          </cell>
          <cell r="L138">
            <v>6312124</v>
          </cell>
          <cell r="M138">
            <v>7.6974709165383182E-2</v>
          </cell>
          <cell r="O138">
            <v>8.2276108644253498E-2</v>
          </cell>
          <cell r="P138">
            <v>7.5479664214454595E-2</v>
          </cell>
          <cell r="Q138">
            <v>0.15775577285870809</v>
          </cell>
          <cell r="R138">
            <v>0.47845896759706519</v>
          </cell>
          <cell r="T138">
            <v>0</v>
          </cell>
          <cell r="U138">
            <v>0</v>
          </cell>
        </row>
        <row r="139">
          <cell r="A139">
            <v>39142</v>
          </cell>
          <cell r="C139">
            <v>576057</v>
          </cell>
          <cell r="D139">
            <v>0.10242125931511192</v>
          </cell>
          <cell r="F139">
            <v>529487</v>
          </cell>
          <cell r="G139">
            <v>0.1499612326497104</v>
          </cell>
          <cell r="I139">
            <v>1105544</v>
          </cell>
          <cell r="J139">
            <v>0.12468959090599263</v>
          </cell>
          <cell r="L139">
            <v>6951420</v>
          </cell>
          <cell r="M139">
            <v>4.5130177073535727E-2</v>
          </cell>
          <cell r="O139">
            <v>8.2868967779245101E-2</v>
          </cell>
          <cell r="P139">
            <v>7.6169617142972226E-2</v>
          </cell>
          <cell r="Q139">
            <v>0.15903858492221734</v>
          </cell>
          <cell r="R139">
            <v>0.47893797080894113</v>
          </cell>
          <cell r="T139">
            <v>0</v>
          </cell>
          <cell r="U139">
            <v>0</v>
          </cell>
        </row>
        <row r="140">
          <cell r="A140" t="str">
            <v>F4Q:07A</v>
          </cell>
          <cell r="C140">
            <v>1673355</v>
          </cell>
          <cell r="D140">
            <v>0.13498120522591028</v>
          </cell>
          <cell r="F140">
            <v>1531113</v>
          </cell>
          <cell r="G140">
            <v>0.18858253168801964</v>
          </cell>
          <cell r="I140">
            <v>3204468</v>
          </cell>
          <cell r="J140">
            <v>0.15997581926712101</v>
          </cell>
          <cell r="L140">
            <v>20319709</v>
          </cell>
          <cell r="M140">
            <v>7.9031937306921707E-2</v>
          </cell>
          <cell r="O140">
            <v>8.2351326980125553E-2</v>
          </cell>
          <cell r="P140">
            <v>7.5351128306020518E-2</v>
          </cell>
          <cell r="Q140">
            <v>0.15770245528614607</v>
          </cell>
          <cell r="R140">
            <v>0.47780567632443199</v>
          </cell>
          <cell r="T140">
            <v>163</v>
          </cell>
          <cell r="U140">
            <v>50.866477680538544</v>
          </cell>
          <cell r="V140">
            <v>0.62535787321063385</v>
          </cell>
          <cell r="W140">
            <v>45.87</v>
          </cell>
        </row>
      </sheetData>
      <sheetData sheetId="8" refreshError="1"/>
      <sheetData sheetId="9" refreshError="1"/>
      <sheetData sheetId="10">
        <row r="6">
          <cell r="A6" t="str">
            <v>FY End Mar  ($MM)</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ographicalBrkdown"/>
      <sheetName val="iQ_Measure_Validations_Errors"/>
      <sheetName val="iQ_US_CoreIndustrials"/>
      <sheetName val="Model"/>
      <sheetName val="Sensitivity"/>
      <sheetName val="Balance Sheet (2)"/>
      <sheetName val="Cash Flows (2)"/>
      <sheetName val="Model for comment"/>
      <sheetName val="Balance Sheet"/>
      <sheetName val="Well Stats"/>
      <sheetName val="cmp"/>
      <sheetName val="Sheet1"/>
      <sheetName val="Print"/>
      <sheetName val="Module1"/>
      <sheetName val="Module2"/>
      <sheetName val="BalanceSheet"/>
      <sheetName val="ML_Model_Summary"/>
      <sheetName val="RPCWORK"/>
      <sheetName val="UBS Template"/>
      <sheetName val="E&amp;P"/>
      <sheetName val="AHC"/>
      <sheetName val="Minimerger"/>
      <sheetName val="TPSHELL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um"/>
      <sheetName val="Astral"/>
      <sheetName val="Sheet1"/>
      <sheetName val="Charts"/>
      <sheetName val="Sheet3 (2)"/>
      <sheetName val="Sheet2"/>
      <sheetName val="Sheet3"/>
      <sheetName val="Master"/>
    </sheetNames>
    <sheetDataSet>
      <sheetData sheetId="0"/>
      <sheetData sheetId="1"/>
      <sheetData sheetId="2">
        <row r="3">
          <cell r="A3" t="str">
            <v>Unrealized G/L</v>
          </cell>
        </row>
      </sheetData>
      <sheetData sheetId="3"/>
      <sheetData sheetId="4">
        <row r="3">
          <cell r="A3" t="e">
            <v>#NAME?</v>
          </cell>
          <cell r="D3" t="e">
            <v>#NAME?</v>
          </cell>
          <cell r="G3" t="e">
            <v>#NAME?</v>
          </cell>
          <cell r="J3" t="e">
            <v>#NAME?</v>
          </cell>
          <cell r="M3" t="e">
            <v>#NAME?</v>
          </cell>
          <cell r="P3" t="e">
            <v>#NAME?</v>
          </cell>
          <cell r="S3" t="e">
            <v>#NAME?</v>
          </cell>
        </row>
      </sheetData>
      <sheetData sheetId="5"/>
      <sheetData sheetId="6"/>
      <sheetData sheetId="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Kurse-Indices"/>
      <sheetName val="AktienK"/>
    </sheetNames>
    <sheetDataSet>
      <sheetData sheetId="0"/>
      <sheetData sheetId="1"/>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s IQW"/>
      <sheetName val="Printing Comps"/>
      <sheetName val="Sheet1"/>
      <sheetName val="IQW-DNY Price Chrt"/>
      <sheetName val="IQW-DNY CUM% Chrt"/>
      <sheetName val="Printers Price cht"/>
      <sheetName val="IQW v Comps Chrt"/>
      <sheetName val="IQW&amp;DNY Pricing&amp;EV"/>
      <sheetName val="Comps pricing"/>
    </sheetNames>
    <sheetDataSet>
      <sheetData sheetId="0"/>
      <sheetData sheetId="1"/>
      <sheetData sheetId="2"/>
      <sheetData sheetId="3" refreshError="1"/>
      <sheetData sheetId="4" refreshError="1"/>
      <sheetData sheetId="5" refreshError="1"/>
      <sheetData sheetId="6" refreshError="1"/>
      <sheetData sheetId="7"/>
      <sheetData sheetId="8" refreshError="1">
        <row r="4">
          <cell r="D4">
            <v>35795</v>
          </cell>
          <cell r="I4">
            <v>35795</v>
          </cell>
          <cell r="N4">
            <v>35795</v>
          </cell>
          <cell r="S4">
            <v>35795</v>
          </cell>
          <cell r="X4">
            <v>35795</v>
          </cell>
          <cell r="AC4">
            <v>35795</v>
          </cell>
          <cell r="AH4">
            <v>35795</v>
          </cell>
          <cell r="AM4">
            <v>35795</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llow on Intl Fin"/>
      <sheetName val="Intl Bio IPOs"/>
      <sheetName val="Formatted"/>
      <sheetName val="Total Intl Bio Fin"/>
      <sheetName val="Valuations"/>
      <sheetName val="$ Raised"/>
      <sheetName val="$Follow-ons"/>
      <sheetName val="Monthly $ Raised"/>
      <sheetName val="$IPOs"/>
      <sheetName val="AdvDec_Vol"/>
      <sheetName val="AdvDec"/>
      <sheetName val="4wk flows"/>
      <sheetName val="Data"/>
      <sheetName val="A-D Data"/>
      <sheetName val="A-D Chart"/>
      <sheetName val="Money Flows"/>
      <sheetName val="Summary Sheet"/>
      <sheetName val="Ex4 -- Produc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Model"/>
      <sheetName val="Sales"/>
      <sheetName val="Charts"/>
      <sheetName val="prerelease comp table"/>
      <sheetName val="Comp Table"/>
      <sheetName val="Roadshow Visits"/>
      <sheetName val="IS for Report"/>
      <sheetName val="Header"/>
      <sheetName val="Comp Tbl (v)"/>
      <sheetName val="KWTSW"/>
    </sheetNames>
    <sheetDataSet>
      <sheetData sheetId="0">
        <row r="79">
          <cell r="T79">
            <v>1.8245972449217838</v>
          </cell>
        </row>
        <row r="86">
          <cell r="V86">
            <v>4.7856257548085237</v>
          </cell>
        </row>
      </sheetData>
      <sheetData sheetId="1"/>
      <sheetData sheetId="2"/>
      <sheetData sheetId="3"/>
      <sheetData sheetId="4"/>
      <sheetData sheetId="5"/>
      <sheetData sheetId="6"/>
      <sheetData sheetId="7"/>
      <sheetData sheetId="8"/>
      <sheetData sheetId="9"/>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ME Persistence"/>
      <sheetName val="Model"/>
      <sheetName val="Cash Flow"/>
      <sheetName val="DCF"/>
      <sheetName val="Rev Drivers"/>
    </sheetNames>
    <sheetDataSet>
      <sheetData sheetId="0"/>
      <sheetData sheetId="1" refreshError="1">
        <row r="4">
          <cell r="CB4">
            <v>2.9976775250305199</v>
          </cell>
          <cell r="CC4">
            <v>3.4468016134590469</v>
          </cell>
        </row>
      </sheetData>
      <sheetData sheetId="2" refreshError="1">
        <row r="4">
          <cell r="N4">
            <v>1999</v>
          </cell>
          <cell r="S4">
            <v>2000</v>
          </cell>
          <cell r="X4">
            <v>2001</v>
          </cell>
          <cell r="AC4">
            <v>2002</v>
          </cell>
          <cell r="AU4" t="str">
            <v>Years</v>
          </cell>
        </row>
        <row r="6">
          <cell r="M6" t="str">
            <v>3 mo</v>
          </cell>
          <cell r="N6" t="str">
            <v>6 mo</v>
          </cell>
          <cell r="O6" t="str">
            <v>9 mo</v>
          </cell>
          <cell r="P6" t="str">
            <v>12 mo</v>
          </cell>
          <cell r="R6" t="str">
            <v>3 mo</v>
          </cell>
          <cell r="S6" t="str">
            <v>6 mo</v>
          </cell>
          <cell r="T6" t="str">
            <v>9 mo</v>
          </cell>
          <cell r="U6" t="str">
            <v>12 mo</v>
          </cell>
          <cell r="W6" t="str">
            <v>3 mo</v>
          </cell>
          <cell r="X6" t="str">
            <v>6 mo</v>
          </cell>
          <cell r="Y6" t="str">
            <v>9 mo</v>
          </cell>
          <cell r="Z6" t="str">
            <v>12 mo</v>
          </cell>
          <cell r="AB6" t="str">
            <v>3 mo</v>
          </cell>
          <cell r="AC6" t="str">
            <v>6 mo</v>
          </cell>
          <cell r="AD6" t="str">
            <v>9 mo</v>
          </cell>
          <cell r="AE6" t="str">
            <v>12 mo</v>
          </cell>
          <cell r="AG6">
            <v>1987</v>
          </cell>
          <cell r="AH6">
            <v>1988</v>
          </cell>
          <cell r="AI6">
            <v>1989</v>
          </cell>
          <cell r="AJ6">
            <v>1990</v>
          </cell>
          <cell r="AK6">
            <v>1991</v>
          </cell>
          <cell r="AL6">
            <v>1992</v>
          </cell>
          <cell r="AM6">
            <v>1993</v>
          </cell>
          <cell r="AN6">
            <v>1994</v>
          </cell>
          <cell r="AO6">
            <v>1995</v>
          </cell>
          <cell r="AP6">
            <v>1996</v>
          </cell>
          <cell r="AQ6">
            <v>1997</v>
          </cell>
          <cell r="AR6">
            <v>1998</v>
          </cell>
          <cell r="AS6">
            <v>1999</v>
          </cell>
          <cell r="AT6">
            <v>2000</v>
          </cell>
          <cell r="AU6" t="str">
            <v>2001E</v>
          </cell>
        </row>
        <row r="8">
          <cell r="B8" t="str">
            <v>Cash flows from operating activities:</v>
          </cell>
        </row>
        <row r="9">
          <cell r="B9" t="str">
            <v>Net income</v>
          </cell>
          <cell r="M9">
            <v>181.82400000000001</v>
          </cell>
          <cell r="N9">
            <v>223.70904000000002</v>
          </cell>
          <cell r="O9">
            <v>257.27999999999975</v>
          </cell>
          <cell r="P9">
            <v>295</v>
          </cell>
          <cell r="R9">
            <v>226.43199999999953</v>
          </cell>
          <cell r="S9">
            <v>543</v>
          </cell>
          <cell r="T9">
            <v>821.6560000000004</v>
          </cell>
          <cell r="U9">
            <v>1143.3</v>
          </cell>
          <cell r="W9">
            <v>268.09600000000012</v>
          </cell>
          <cell r="X9">
            <v>746</v>
          </cell>
          <cell r="Y9">
            <v>958</v>
          </cell>
          <cell r="Z9">
            <v>1337.6222074899993</v>
          </cell>
          <cell r="AB9">
            <v>311.9573899632004</v>
          </cell>
          <cell r="AC9">
            <v>657.25414096320014</v>
          </cell>
          <cell r="AD9">
            <v>1036.5161110082001</v>
          </cell>
          <cell r="AE9">
            <v>1462.1172128336361</v>
          </cell>
          <cell r="AG9">
            <v>260.89999999999998</v>
          </cell>
          <cell r="AH9">
            <v>323.10000000000002</v>
          </cell>
          <cell r="AI9">
            <v>384.1</v>
          </cell>
          <cell r="AJ9">
            <v>435.3</v>
          </cell>
          <cell r="AK9">
            <v>496.9</v>
          </cell>
          <cell r="AL9">
            <v>563</v>
          </cell>
          <cell r="AM9">
            <v>724</v>
          </cell>
          <cell r="AN9">
            <v>821.9</v>
          </cell>
          <cell r="AO9">
            <v>938.9</v>
          </cell>
          <cell r="AP9">
            <v>431.5</v>
          </cell>
          <cell r="AQ9">
            <v>730.6</v>
          </cell>
          <cell r="AR9">
            <v>743.4</v>
          </cell>
          <cell r="AS9">
            <v>420.9</v>
          </cell>
          <cell r="AT9">
            <v>1143.3</v>
          </cell>
          <cell r="AU9">
            <v>1337.6222074899993</v>
          </cell>
        </row>
        <row r="11">
          <cell r="B11" t="str">
            <v>Adjustments to reconcile net income</v>
          </cell>
        </row>
        <row r="12">
          <cell r="B12" t="str">
            <v>to net cash (net of effects of acquisitions):</v>
          </cell>
        </row>
        <row r="13">
          <cell r="B13" t="str">
            <v xml:space="preserve">  Depreciation and amortization</v>
          </cell>
          <cell r="M13">
            <v>312</v>
          </cell>
          <cell r="N13">
            <v>684.2</v>
          </cell>
          <cell r="O13">
            <v>1066.4000000000001</v>
          </cell>
          <cell r="P13">
            <v>1435.8000000000002</v>
          </cell>
          <cell r="R13">
            <v>354.6</v>
          </cell>
          <cell r="S13">
            <v>718.7</v>
          </cell>
          <cell r="T13">
            <v>1063.4000000000001</v>
          </cell>
          <cell r="U13">
            <v>1431.2</v>
          </cell>
          <cell r="W13">
            <v>386.8</v>
          </cell>
          <cell r="X13">
            <v>739.8</v>
          </cell>
          <cell r="Y13">
            <v>1103.8</v>
          </cell>
          <cell r="Z13">
            <v>1481.6319999999998</v>
          </cell>
          <cell r="AB13">
            <v>385.22291279999996</v>
          </cell>
          <cell r="AC13">
            <v>772.8463827999999</v>
          </cell>
          <cell r="AD13">
            <v>1191.6805794666666</v>
          </cell>
          <cell r="AE13">
            <v>1630.9942498466664</v>
          </cell>
          <cell r="AG13">
            <v>304.5</v>
          </cell>
          <cell r="AH13">
            <v>375.5</v>
          </cell>
          <cell r="AI13">
            <v>438.2</v>
          </cell>
          <cell r="AJ13">
            <v>450.4</v>
          </cell>
          <cell r="AK13">
            <v>495.7</v>
          </cell>
          <cell r="AL13">
            <v>524.4</v>
          </cell>
          <cell r="AM13">
            <v>626.79999999999995</v>
          </cell>
          <cell r="AN13">
            <v>771.1</v>
          </cell>
          <cell r="AO13">
            <v>1107.8</v>
          </cell>
          <cell r="AP13">
            <v>1180.8</v>
          </cell>
          <cell r="AQ13">
            <v>1208.5</v>
          </cell>
          <cell r="AR13">
            <v>1393.7</v>
          </cell>
          <cell r="AS13">
            <v>1435.8000000000002</v>
          </cell>
          <cell r="AT13">
            <v>1431.2</v>
          </cell>
          <cell r="AU13">
            <v>1481.6319999999998</v>
          </cell>
        </row>
        <row r="14">
          <cell r="B14" t="str">
            <v xml:space="preserve">  Deferred compensation</v>
          </cell>
          <cell r="M14" t="str">
            <v xml:space="preserve">          NA</v>
          </cell>
          <cell r="N14" t="str">
            <v xml:space="preserve">          NA</v>
          </cell>
          <cell r="O14" t="str">
            <v xml:space="preserve">          NA</v>
          </cell>
          <cell r="P14" t="str">
            <v xml:space="preserve">          NA</v>
          </cell>
          <cell r="R14" t="str">
            <v xml:space="preserve">          NA</v>
          </cell>
          <cell r="S14">
            <v>53</v>
          </cell>
          <cell r="T14">
            <v>69</v>
          </cell>
          <cell r="U14">
            <v>101.1</v>
          </cell>
          <cell r="W14" t="str">
            <v xml:space="preserve">          NA</v>
          </cell>
          <cell r="X14">
            <v>59</v>
          </cell>
          <cell r="Y14">
            <v>76</v>
          </cell>
          <cell r="Z14">
            <v>93</v>
          </cell>
          <cell r="AB14">
            <v>25</v>
          </cell>
          <cell r="AC14">
            <v>50</v>
          </cell>
          <cell r="AD14">
            <v>75</v>
          </cell>
          <cell r="AE14">
            <v>115</v>
          </cell>
          <cell r="AM14">
            <v>33.799999999999997</v>
          </cell>
          <cell r="AN14">
            <v>62</v>
          </cell>
          <cell r="AO14">
            <v>58.8</v>
          </cell>
          <cell r="AP14">
            <v>81.900000000000006</v>
          </cell>
          <cell r="AQ14">
            <v>103.2</v>
          </cell>
          <cell r="AR14">
            <v>156.19999999999999</v>
          </cell>
          <cell r="AS14">
            <v>112.9</v>
          </cell>
          <cell r="AT14">
            <v>101.1</v>
          </cell>
          <cell r="AU14">
            <v>93</v>
          </cell>
        </row>
        <row r="15">
          <cell r="B15" t="str">
            <v xml:space="preserve">  Other</v>
          </cell>
          <cell r="M15" t="str">
            <v xml:space="preserve">          NA</v>
          </cell>
          <cell r="N15" t="str">
            <v xml:space="preserve">          NA</v>
          </cell>
          <cell r="O15" t="str">
            <v xml:space="preserve">          NA</v>
          </cell>
          <cell r="P15" t="str">
            <v xml:space="preserve">          NA</v>
          </cell>
          <cell r="R15" t="str">
            <v xml:space="preserve">          NA</v>
          </cell>
          <cell r="S15">
            <v>-142</v>
          </cell>
          <cell r="T15">
            <v>-193</v>
          </cell>
          <cell r="U15">
            <v>-188.4</v>
          </cell>
          <cell r="W15" t="str">
            <v xml:space="preserve">          NA</v>
          </cell>
          <cell r="X15">
            <v>-325</v>
          </cell>
          <cell r="Y15">
            <v>-239</v>
          </cell>
          <cell r="Z15">
            <v>-189</v>
          </cell>
          <cell r="AB15">
            <v>-50</v>
          </cell>
          <cell r="AC15">
            <v>-100</v>
          </cell>
          <cell r="AD15">
            <v>-150</v>
          </cell>
          <cell r="AE15">
            <v>-200</v>
          </cell>
          <cell r="AM15">
            <v>-17.7</v>
          </cell>
          <cell r="AN15">
            <v>30.9</v>
          </cell>
          <cell r="AO15">
            <v>33</v>
          </cell>
          <cell r="AP15">
            <v>46.2</v>
          </cell>
          <cell r="AQ15">
            <v>83.9</v>
          </cell>
          <cell r="AR15">
            <v>-195.2</v>
          </cell>
          <cell r="AS15">
            <v>-222.4</v>
          </cell>
          <cell r="AT15">
            <v>-188.4</v>
          </cell>
          <cell r="AU15">
            <v>-189</v>
          </cell>
        </row>
        <row r="16">
          <cell r="B16" t="str">
            <v xml:space="preserve">  Changes in working capital:</v>
          </cell>
          <cell r="AU16">
            <v>0</v>
          </cell>
        </row>
        <row r="17">
          <cell r="B17" t="str">
            <v xml:space="preserve">    (Incr.) decr. in accounts receivable</v>
          </cell>
          <cell r="M17" t="str">
            <v xml:space="preserve">          NA</v>
          </cell>
          <cell r="N17" t="str">
            <v xml:space="preserve">          NA</v>
          </cell>
          <cell r="O17" t="str">
            <v xml:space="preserve">          NA</v>
          </cell>
          <cell r="P17" t="str">
            <v xml:space="preserve">          NA</v>
          </cell>
          <cell r="R17" t="str">
            <v xml:space="preserve">          NA</v>
          </cell>
          <cell r="S17">
            <v>154</v>
          </cell>
          <cell r="T17">
            <v>-38</v>
          </cell>
          <cell r="U17">
            <v>-410.8</v>
          </cell>
          <cell r="W17" t="str">
            <v xml:space="preserve">          NA</v>
          </cell>
          <cell r="X17">
            <v>-198</v>
          </cell>
          <cell r="Y17">
            <v>-631</v>
          </cell>
          <cell r="Z17">
            <v>-799.33546666666643</v>
          </cell>
          <cell r="AB17">
            <v>318.54340444444551</v>
          </cell>
          <cell r="AC17">
            <v>335.60168888888893</v>
          </cell>
          <cell r="AD17">
            <v>218.67968888888845</v>
          </cell>
          <cell r="AE17">
            <v>-145.98378448888798</v>
          </cell>
          <cell r="AG17">
            <v>-138.9</v>
          </cell>
          <cell r="AH17">
            <v>-132.9</v>
          </cell>
          <cell r="AI17">
            <v>46</v>
          </cell>
          <cell r="AJ17">
            <v>-116.1</v>
          </cell>
          <cell r="AK17">
            <v>-147.30000000000001</v>
          </cell>
          <cell r="AL17">
            <v>-358.3</v>
          </cell>
          <cell r="AM17">
            <v>-200.8</v>
          </cell>
          <cell r="AN17">
            <v>-605.4</v>
          </cell>
          <cell r="AO17">
            <v>-611.5</v>
          </cell>
          <cell r="AP17">
            <v>-374.1</v>
          </cell>
          <cell r="AQ17">
            <v>-209.7</v>
          </cell>
          <cell r="AR17">
            <v>-129.30000000000001</v>
          </cell>
          <cell r="AS17">
            <v>20.7</v>
          </cell>
          <cell r="AT17">
            <v>-410.8</v>
          </cell>
          <cell r="AU17">
            <v>-799.33546666666643</v>
          </cell>
        </row>
        <row r="18">
          <cell r="B18" t="str">
            <v xml:space="preserve">    (Incr.) decr. in A/R from GM subsidiaries</v>
          </cell>
          <cell r="M18" t="str">
            <v xml:space="preserve">          NA</v>
          </cell>
          <cell r="N18" t="str">
            <v xml:space="preserve">          NA</v>
          </cell>
          <cell r="O18" t="str">
            <v xml:space="preserve">          NA</v>
          </cell>
          <cell r="P18" t="str">
            <v xml:space="preserve">          NA</v>
          </cell>
          <cell r="R18" t="str">
            <v xml:space="preserve">          NA</v>
          </cell>
          <cell r="S18">
            <v>0</v>
          </cell>
          <cell r="T18">
            <v>0</v>
          </cell>
          <cell r="U18">
            <v>0</v>
          </cell>
          <cell r="W18" t="str">
            <v xml:space="preserve">          NA</v>
          </cell>
          <cell r="X18">
            <v>0</v>
          </cell>
          <cell r="Y18">
            <v>0</v>
          </cell>
          <cell r="Z18">
            <v>0</v>
          </cell>
          <cell r="AB18">
            <v>0</v>
          </cell>
          <cell r="AC18">
            <v>0</v>
          </cell>
          <cell r="AD18">
            <v>0</v>
          </cell>
          <cell r="AE18">
            <v>0</v>
          </cell>
          <cell r="AG18">
            <v>-54.9</v>
          </cell>
          <cell r="AH18">
            <v>129.69999999999999</v>
          </cell>
          <cell r="AI18">
            <v>2.6</v>
          </cell>
          <cell r="AJ18">
            <v>-87.5</v>
          </cell>
          <cell r="AK18">
            <v>35.1</v>
          </cell>
          <cell r="AL18">
            <v>23.6</v>
          </cell>
          <cell r="AM18">
            <v>-56</v>
          </cell>
          <cell r="AN18">
            <v>51.1</v>
          </cell>
          <cell r="AO18">
            <v>-227.8</v>
          </cell>
          <cell r="AP18">
            <v>0</v>
          </cell>
          <cell r="AQ18">
            <v>0</v>
          </cell>
          <cell r="AR18">
            <v>0</v>
          </cell>
          <cell r="AS18">
            <v>0</v>
          </cell>
          <cell r="AT18">
            <v>0</v>
          </cell>
          <cell r="AU18">
            <v>0</v>
          </cell>
        </row>
        <row r="19">
          <cell r="B19" t="str">
            <v xml:space="preserve">    (Increase) decrease in inventories</v>
          </cell>
          <cell r="M19" t="str">
            <v xml:space="preserve">          NA</v>
          </cell>
          <cell r="N19" t="str">
            <v xml:space="preserve">          NA</v>
          </cell>
          <cell r="O19" t="str">
            <v xml:space="preserve">          NA</v>
          </cell>
          <cell r="P19" t="str">
            <v xml:space="preserve">          NA</v>
          </cell>
          <cell r="R19" t="str">
            <v xml:space="preserve">          NA</v>
          </cell>
          <cell r="S19">
            <v>0</v>
          </cell>
          <cell r="T19">
            <v>0</v>
          </cell>
          <cell r="U19">
            <v>0</v>
          </cell>
          <cell r="W19" t="str">
            <v xml:space="preserve">          NA</v>
          </cell>
          <cell r="X19">
            <v>0</v>
          </cell>
          <cell r="Y19">
            <v>0</v>
          </cell>
          <cell r="Z19">
            <v>0</v>
          </cell>
          <cell r="AB19">
            <v>0</v>
          </cell>
          <cell r="AC19">
            <v>0</v>
          </cell>
          <cell r="AD19">
            <v>0</v>
          </cell>
          <cell r="AE19">
            <v>0</v>
          </cell>
          <cell r="AG19">
            <v>8.6999999999999993</v>
          </cell>
          <cell r="AH19">
            <v>-40.299999999999997</v>
          </cell>
          <cell r="AI19">
            <v>10.1</v>
          </cell>
          <cell r="AJ19">
            <v>12.2</v>
          </cell>
          <cell r="AK19">
            <v>-28.8</v>
          </cell>
          <cell r="AL19">
            <v>14.8</v>
          </cell>
          <cell r="AM19">
            <v>-15.5</v>
          </cell>
          <cell r="AN19">
            <v>-1.9</v>
          </cell>
          <cell r="AO19">
            <v>-41.9</v>
          </cell>
          <cell r="AP19">
            <v>0</v>
          </cell>
          <cell r="AQ19">
            <v>0</v>
          </cell>
          <cell r="AR19">
            <v>0</v>
          </cell>
          <cell r="AS19">
            <v>0</v>
          </cell>
          <cell r="AT19">
            <v>0</v>
          </cell>
          <cell r="AU19">
            <v>0</v>
          </cell>
        </row>
        <row r="20">
          <cell r="B20" t="str">
            <v xml:space="preserve">    (Incr.) decr. in prepaids and other</v>
          </cell>
          <cell r="M20" t="str">
            <v xml:space="preserve">          NA</v>
          </cell>
          <cell r="N20" t="str">
            <v xml:space="preserve">          NA</v>
          </cell>
          <cell r="O20" t="str">
            <v xml:space="preserve">          NA</v>
          </cell>
          <cell r="P20" t="str">
            <v xml:space="preserve">          NA</v>
          </cell>
          <cell r="R20" t="str">
            <v xml:space="preserve">          NA</v>
          </cell>
          <cell r="S20">
            <v>-84</v>
          </cell>
          <cell r="T20">
            <v>-111</v>
          </cell>
          <cell r="U20">
            <v>-61.8</v>
          </cell>
          <cell r="W20" t="str">
            <v xml:space="preserve">          NA</v>
          </cell>
          <cell r="X20">
            <v>-189</v>
          </cell>
          <cell r="Y20">
            <v>41</v>
          </cell>
          <cell r="Z20">
            <v>41</v>
          </cell>
          <cell r="AB20">
            <v>-20</v>
          </cell>
          <cell r="AC20">
            <v>-20</v>
          </cell>
          <cell r="AD20">
            <v>-70</v>
          </cell>
          <cell r="AE20">
            <v>-120</v>
          </cell>
          <cell r="AG20">
            <v>18.8</v>
          </cell>
          <cell r="AH20">
            <v>-34.799999999999997</v>
          </cell>
          <cell r="AI20">
            <v>-22.7</v>
          </cell>
          <cell r="AJ20">
            <v>46</v>
          </cell>
          <cell r="AK20">
            <v>-58.6</v>
          </cell>
          <cell r="AL20">
            <v>-26.6</v>
          </cell>
          <cell r="AM20">
            <v>-26.8</v>
          </cell>
          <cell r="AN20">
            <v>-57</v>
          </cell>
          <cell r="AO20">
            <v>-59.7</v>
          </cell>
          <cell r="AP20">
            <v>-315.39999999999998</v>
          </cell>
          <cell r="AQ20">
            <v>-77.900000000000006</v>
          </cell>
          <cell r="AR20">
            <v>-155.9</v>
          </cell>
          <cell r="AS20">
            <v>-88.7</v>
          </cell>
          <cell r="AT20">
            <v>-61.8</v>
          </cell>
          <cell r="AU20">
            <v>41</v>
          </cell>
        </row>
        <row r="21">
          <cell r="B21" t="str">
            <v xml:space="preserve">    Incr. (decr.) in acc'ts payble &amp; accr'd liabs.</v>
          </cell>
          <cell r="M21" t="str">
            <v xml:space="preserve">          NA</v>
          </cell>
          <cell r="N21" t="str">
            <v xml:space="preserve">          NA</v>
          </cell>
          <cell r="O21" t="str">
            <v xml:space="preserve">          NA</v>
          </cell>
          <cell r="P21" t="str">
            <v xml:space="preserve">          NA</v>
          </cell>
          <cell r="R21" t="str">
            <v xml:space="preserve">          NA</v>
          </cell>
          <cell r="S21">
            <v>-470</v>
          </cell>
          <cell r="T21">
            <v>-434</v>
          </cell>
          <cell r="U21">
            <v>-305.39999999999998</v>
          </cell>
          <cell r="W21" t="str">
            <v xml:space="preserve">          NA</v>
          </cell>
          <cell r="X21">
            <v>-423</v>
          </cell>
          <cell r="Y21">
            <v>-366</v>
          </cell>
          <cell r="Z21">
            <v>-416</v>
          </cell>
          <cell r="AB21">
            <v>-120</v>
          </cell>
          <cell r="AC21">
            <v>-170</v>
          </cell>
          <cell r="AD21">
            <v>-290</v>
          </cell>
          <cell r="AE21">
            <v>-390</v>
          </cell>
          <cell r="AG21">
            <v>-2.2000000000000002</v>
          </cell>
          <cell r="AH21">
            <v>55.9</v>
          </cell>
          <cell r="AI21">
            <v>15.9</v>
          </cell>
          <cell r="AJ21">
            <v>50.3</v>
          </cell>
          <cell r="AK21">
            <v>172.5</v>
          </cell>
          <cell r="AL21">
            <v>186.8</v>
          </cell>
          <cell r="AM21">
            <v>27.4</v>
          </cell>
          <cell r="AN21">
            <v>453.2</v>
          </cell>
          <cell r="AO21">
            <v>-76</v>
          </cell>
          <cell r="AP21">
            <v>274.39999999999998</v>
          </cell>
          <cell r="AQ21">
            <v>263.39999999999998</v>
          </cell>
          <cell r="AR21">
            <v>181.2</v>
          </cell>
          <cell r="AS21">
            <v>367.6</v>
          </cell>
          <cell r="AT21">
            <v>-305.39999999999998</v>
          </cell>
          <cell r="AU21">
            <v>-416</v>
          </cell>
        </row>
        <row r="22">
          <cell r="B22" t="str">
            <v xml:space="preserve">    Increase (decrease) in income taxes</v>
          </cell>
          <cell r="M22" t="str">
            <v xml:space="preserve">          NA</v>
          </cell>
          <cell r="N22" t="str">
            <v xml:space="preserve">          NA</v>
          </cell>
          <cell r="O22" t="str">
            <v xml:space="preserve">          NA</v>
          </cell>
          <cell r="P22" t="str">
            <v xml:space="preserve">          NA</v>
          </cell>
          <cell r="R22" t="str">
            <v xml:space="preserve">          NA</v>
          </cell>
          <cell r="S22">
            <v>-94</v>
          </cell>
          <cell r="T22">
            <v>-86</v>
          </cell>
          <cell r="U22">
            <v>-37.6</v>
          </cell>
          <cell r="W22" t="str">
            <v xml:space="preserve">          NA</v>
          </cell>
          <cell r="X22">
            <v>150</v>
          </cell>
          <cell r="Y22">
            <v>114</v>
          </cell>
          <cell r="Z22">
            <v>164</v>
          </cell>
          <cell r="AB22">
            <v>20</v>
          </cell>
          <cell r="AC22">
            <v>40</v>
          </cell>
          <cell r="AD22">
            <v>60</v>
          </cell>
          <cell r="AE22">
            <v>80</v>
          </cell>
          <cell r="AG22">
            <v>21.3</v>
          </cell>
          <cell r="AH22">
            <v>59.1</v>
          </cell>
          <cell r="AI22">
            <v>-31.4</v>
          </cell>
          <cell r="AJ22">
            <v>9.3000000000000007</v>
          </cell>
          <cell r="AK22">
            <v>-2.1</v>
          </cell>
          <cell r="AL22">
            <v>94.1</v>
          </cell>
          <cell r="AM22">
            <v>188.7</v>
          </cell>
          <cell r="AN22">
            <v>-72.5</v>
          </cell>
          <cell r="AO22">
            <v>56.4</v>
          </cell>
          <cell r="AP22" t="str">
            <v xml:space="preserve">          NA</v>
          </cell>
          <cell r="AQ22" t="str">
            <v xml:space="preserve">          NA</v>
          </cell>
          <cell r="AR22" t="str">
            <v xml:space="preserve">          NA</v>
          </cell>
          <cell r="AS22" t="str">
            <v xml:space="preserve">          NA</v>
          </cell>
          <cell r="AT22">
            <v>-37.6</v>
          </cell>
          <cell r="AU22">
            <v>164</v>
          </cell>
        </row>
        <row r="23">
          <cell r="B23" t="str">
            <v xml:space="preserve">    Increase in deferred income taxes</v>
          </cell>
          <cell r="M23" t="str">
            <v xml:space="preserve">          NA</v>
          </cell>
          <cell r="N23" t="str">
            <v xml:space="preserve">          NA</v>
          </cell>
          <cell r="O23" t="str">
            <v xml:space="preserve">          NA</v>
          </cell>
          <cell r="P23" t="str">
            <v xml:space="preserve">          NA</v>
          </cell>
          <cell r="R23" t="str">
            <v xml:space="preserve">          NA</v>
          </cell>
          <cell r="S23">
            <v>0</v>
          </cell>
          <cell r="T23">
            <v>0</v>
          </cell>
          <cell r="U23">
            <v>0</v>
          </cell>
          <cell r="W23" t="str">
            <v xml:space="preserve">          NA</v>
          </cell>
          <cell r="X23">
            <v>0</v>
          </cell>
          <cell r="Y23">
            <v>0</v>
          </cell>
          <cell r="Z23">
            <v>0</v>
          </cell>
          <cell r="AB23">
            <v>0</v>
          </cell>
          <cell r="AC23">
            <v>0</v>
          </cell>
          <cell r="AD23">
            <v>0</v>
          </cell>
          <cell r="AE23">
            <v>0</v>
          </cell>
          <cell r="AG23">
            <v>69.5</v>
          </cell>
          <cell r="AH23">
            <v>14.4</v>
          </cell>
          <cell r="AI23">
            <v>49</v>
          </cell>
          <cell r="AJ23">
            <v>100.7</v>
          </cell>
          <cell r="AK23">
            <v>107.8</v>
          </cell>
          <cell r="AL23">
            <v>-31.1</v>
          </cell>
          <cell r="AP23">
            <v>-250</v>
          </cell>
          <cell r="AQ23">
            <v>32.5</v>
          </cell>
          <cell r="AR23">
            <v>-110.5</v>
          </cell>
          <cell r="AS23">
            <v>-275.7</v>
          </cell>
          <cell r="AT23">
            <v>0</v>
          </cell>
          <cell r="AU23">
            <v>0</v>
          </cell>
        </row>
        <row r="24">
          <cell r="B24" t="str">
            <v xml:space="preserve">    Increase in deferred revenue</v>
          </cell>
          <cell r="M24" t="str">
            <v xml:space="preserve">          NA</v>
          </cell>
          <cell r="N24" t="str">
            <v xml:space="preserve">          NA</v>
          </cell>
          <cell r="O24" t="str">
            <v xml:space="preserve">          NA</v>
          </cell>
          <cell r="P24" t="str">
            <v xml:space="preserve">          NA</v>
          </cell>
          <cell r="R24" t="str">
            <v xml:space="preserve">          NA</v>
          </cell>
          <cell r="S24">
            <v>-169</v>
          </cell>
          <cell r="T24">
            <v>-173</v>
          </cell>
          <cell r="U24">
            <v>-156.1</v>
          </cell>
          <cell r="W24" t="str">
            <v xml:space="preserve">          NA</v>
          </cell>
          <cell r="X24">
            <v>21</v>
          </cell>
          <cell r="Y24">
            <v>-103</v>
          </cell>
          <cell r="Z24">
            <v>-83</v>
          </cell>
          <cell r="AB24">
            <v>-20</v>
          </cell>
          <cell r="AC24">
            <v>-60</v>
          </cell>
          <cell r="AD24">
            <v>-100</v>
          </cell>
          <cell r="AE24">
            <v>-140</v>
          </cell>
          <cell r="AG24">
            <v>26.6</v>
          </cell>
          <cell r="AH24">
            <v>85.7</v>
          </cell>
          <cell r="AI24">
            <v>139.80000000000001</v>
          </cell>
          <cell r="AJ24">
            <v>16.899999999999999</v>
          </cell>
          <cell r="AK24">
            <v>11.6</v>
          </cell>
          <cell r="AL24">
            <v>-84</v>
          </cell>
          <cell r="AM24">
            <v>137.1</v>
          </cell>
          <cell r="AN24">
            <v>79.099999999999994</v>
          </cell>
          <cell r="AO24">
            <v>81</v>
          </cell>
          <cell r="AP24">
            <v>-27.4</v>
          </cell>
          <cell r="AQ24">
            <v>-148.69999999999999</v>
          </cell>
          <cell r="AR24">
            <v>133.69999999999999</v>
          </cell>
          <cell r="AS24">
            <v>162.1</v>
          </cell>
          <cell r="AT24">
            <v>-156.1</v>
          </cell>
          <cell r="AU24">
            <v>-83</v>
          </cell>
        </row>
        <row r="25">
          <cell r="B25" t="str">
            <v xml:space="preserve">  Asset Write-down</v>
          </cell>
          <cell r="M25" t="str">
            <v xml:space="preserve">          NA</v>
          </cell>
          <cell r="N25" t="str">
            <v xml:space="preserve">          NA</v>
          </cell>
          <cell r="O25" t="str">
            <v xml:space="preserve">          NA</v>
          </cell>
          <cell r="P25" t="str">
            <v xml:space="preserve">          NA</v>
          </cell>
          <cell r="R25" t="str">
            <v xml:space="preserve">          NA</v>
          </cell>
          <cell r="S25">
            <v>0</v>
          </cell>
          <cell r="T25">
            <v>0</v>
          </cell>
          <cell r="U25">
            <v>43</v>
          </cell>
          <cell r="W25" t="str">
            <v xml:space="preserve">          NA</v>
          </cell>
          <cell r="X25">
            <v>0</v>
          </cell>
          <cell r="Y25">
            <v>0</v>
          </cell>
          <cell r="Z25">
            <v>0</v>
          </cell>
          <cell r="AB25">
            <v>0</v>
          </cell>
          <cell r="AC25">
            <v>0</v>
          </cell>
          <cell r="AD25">
            <v>0</v>
          </cell>
          <cell r="AE25">
            <v>0</v>
          </cell>
          <cell r="AM25">
            <v>0</v>
          </cell>
          <cell r="AN25">
            <v>0</v>
          </cell>
          <cell r="AO25">
            <v>0</v>
          </cell>
          <cell r="AP25">
            <v>503.9</v>
          </cell>
          <cell r="AQ25">
            <v>204.3</v>
          </cell>
          <cell r="AR25">
            <v>70.3</v>
          </cell>
          <cell r="AS25">
            <v>129.19999999999999</v>
          </cell>
          <cell r="AT25">
            <v>43</v>
          </cell>
          <cell r="AU25">
            <v>0</v>
          </cell>
        </row>
        <row r="26">
          <cell r="M26" t="str">
            <v>_______</v>
          </cell>
          <cell r="N26" t="str">
            <v>_______</v>
          </cell>
          <cell r="O26" t="str">
            <v>_______</v>
          </cell>
          <cell r="P26" t="str">
            <v>_______</v>
          </cell>
          <cell r="R26" t="str">
            <v>_______</v>
          </cell>
          <cell r="S26" t="str">
            <v>_______</v>
          </cell>
          <cell r="T26" t="str">
            <v>_______</v>
          </cell>
          <cell r="U26" t="str">
            <v>_______</v>
          </cell>
          <cell r="W26" t="str">
            <v>_______</v>
          </cell>
          <cell r="X26" t="str">
            <v>_______</v>
          </cell>
          <cell r="Y26" t="str">
            <v>_______</v>
          </cell>
          <cell r="Z26" t="str">
            <v>_______</v>
          </cell>
          <cell r="AB26" t="str">
            <v>_______</v>
          </cell>
          <cell r="AC26" t="str">
            <v>_______</v>
          </cell>
          <cell r="AD26" t="str">
            <v>_______</v>
          </cell>
          <cell r="AE26" t="str">
            <v>_______</v>
          </cell>
          <cell r="AG26" t="str">
            <v>_______</v>
          </cell>
          <cell r="AH26" t="str">
            <v>_______</v>
          </cell>
          <cell r="AI26" t="str">
            <v>_______</v>
          </cell>
          <cell r="AJ26" t="str">
            <v>_______</v>
          </cell>
          <cell r="AK26" t="str">
            <v>_______</v>
          </cell>
          <cell r="AL26" t="str">
            <v>_______</v>
          </cell>
          <cell r="AM26" t="str">
            <v>_______</v>
          </cell>
          <cell r="AN26" t="str">
            <v>_______</v>
          </cell>
          <cell r="AO26" t="str">
            <v>_______</v>
          </cell>
          <cell r="AP26" t="str">
            <v>_______</v>
          </cell>
          <cell r="AQ26" t="str">
            <v>_______</v>
          </cell>
          <cell r="AR26" t="str">
            <v>_______</v>
          </cell>
          <cell r="AS26" t="str">
            <v>_______</v>
          </cell>
          <cell r="AT26" t="str">
            <v>_______</v>
          </cell>
          <cell r="AU26" t="str">
            <v>_______</v>
          </cell>
        </row>
        <row r="28">
          <cell r="B28" t="str">
            <v>Net cash provided by operating activities</v>
          </cell>
          <cell r="M28">
            <v>369</v>
          </cell>
          <cell r="N28">
            <v>686</v>
          </cell>
          <cell r="O28">
            <v>1160.0999999999999</v>
          </cell>
          <cell r="P28">
            <v>2062.4</v>
          </cell>
          <cell r="R28">
            <v>290</v>
          </cell>
          <cell r="S28">
            <v>509.70000000000005</v>
          </cell>
          <cell r="T28">
            <v>913.7</v>
          </cell>
          <cell r="U28">
            <v>1558.5</v>
          </cell>
          <cell r="W28">
            <v>181.8</v>
          </cell>
          <cell r="X28">
            <v>580.79999999999995</v>
          </cell>
          <cell r="Y28">
            <v>953.80000000000018</v>
          </cell>
          <cell r="Z28">
            <v>1629.9187408233329</v>
          </cell>
          <cell r="AB28">
            <v>850.72370720764593</v>
          </cell>
          <cell r="AC28">
            <v>1505.702212652089</v>
          </cell>
          <cell r="AD28">
            <v>1971.8763793637554</v>
          </cell>
          <cell r="AE28">
            <v>2292.1276781914148</v>
          </cell>
          <cell r="AG28">
            <v>514.30000000000007</v>
          </cell>
          <cell r="AH28">
            <v>835.4000000000002</v>
          </cell>
          <cell r="AI28">
            <v>1031.5999999999999</v>
          </cell>
          <cell r="AJ28">
            <v>917.5</v>
          </cell>
          <cell r="AK28">
            <v>1082.8</v>
          </cell>
          <cell r="AL28">
            <v>906.7</v>
          </cell>
          <cell r="AM28">
            <v>1421</v>
          </cell>
          <cell r="AN28">
            <v>1532.4999999999998</v>
          </cell>
          <cell r="AO28">
            <v>1259</v>
          </cell>
          <cell r="AP28">
            <v>1551.8000000000002</v>
          </cell>
          <cell r="AQ28">
            <v>2190.0999999999995</v>
          </cell>
          <cell r="AR28">
            <v>2087.6</v>
          </cell>
          <cell r="AS28">
            <v>2062.4</v>
          </cell>
          <cell r="AT28">
            <v>1558.5</v>
          </cell>
          <cell r="AU28">
            <v>1629.9187408233329</v>
          </cell>
        </row>
        <row r="29">
          <cell r="AB29">
            <v>850.72370720764593</v>
          </cell>
          <cell r="AC29">
            <v>654.97850544444304</v>
          </cell>
          <cell r="AD29">
            <v>466.17416671166643</v>
          </cell>
          <cell r="AE29">
            <v>320.25129882765941</v>
          </cell>
        </row>
        <row r="30">
          <cell r="B30" t="str">
            <v>Cash flows from investing activities:</v>
          </cell>
        </row>
        <row r="31">
          <cell r="B31" t="str">
            <v>Payments for purch. of marketable sec.</v>
          </cell>
          <cell r="M31">
            <v>-25.1</v>
          </cell>
          <cell r="N31">
            <v>-25.1</v>
          </cell>
          <cell r="O31">
            <v>-33.4</v>
          </cell>
          <cell r="P31">
            <v>-47.2</v>
          </cell>
          <cell r="R31">
            <v>-13.5</v>
          </cell>
          <cell r="S31">
            <v>-39</v>
          </cell>
          <cell r="T31">
            <v>-39</v>
          </cell>
          <cell r="U31">
            <v>-68</v>
          </cell>
          <cell r="W31">
            <v>-5.6</v>
          </cell>
          <cell r="X31">
            <v>-26</v>
          </cell>
          <cell r="Y31">
            <v>-47</v>
          </cell>
          <cell r="Z31">
            <v>-67</v>
          </cell>
          <cell r="AB31">
            <v>0</v>
          </cell>
          <cell r="AC31">
            <v>0</v>
          </cell>
          <cell r="AD31">
            <v>0</v>
          </cell>
          <cell r="AE31">
            <v>0</v>
          </cell>
          <cell r="AG31">
            <v>-972.1</v>
          </cell>
          <cell r="AH31">
            <v>-1720.4</v>
          </cell>
          <cell r="AI31">
            <v>-1130.9000000000001</v>
          </cell>
          <cell r="AJ31">
            <v>-950.4</v>
          </cell>
          <cell r="AK31">
            <v>-2247.6</v>
          </cell>
          <cell r="AL31">
            <v>-410.7</v>
          </cell>
          <cell r="AM31">
            <v>-292.5</v>
          </cell>
          <cell r="AN31">
            <v>-248.9</v>
          </cell>
          <cell r="AO31">
            <v>-100.9</v>
          </cell>
          <cell r="AP31">
            <v>-79.3</v>
          </cell>
          <cell r="AQ31">
            <v>-326.2</v>
          </cell>
          <cell r="AR31">
            <v>-120.8</v>
          </cell>
          <cell r="AS31">
            <v>-47.2</v>
          </cell>
          <cell r="AT31">
            <v>-68</v>
          </cell>
          <cell r="AU31">
            <v>-67</v>
          </cell>
        </row>
        <row r="32">
          <cell r="B32" t="str">
            <v>Proceeds from sale of maketable sec.</v>
          </cell>
          <cell r="M32">
            <v>69.2</v>
          </cell>
          <cell r="N32">
            <v>83.6</v>
          </cell>
          <cell r="O32">
            <v>107.6</v>
          </cell>
          <cell r="P32">
            <v>278.5</v>
          </cell>
          <cell r="R32">
            <v>166.7</v>
          </cell>
          <cell r="S32">
            <v>179.8</v>
          </cell>
          <cell r="T32">
            <v>212.3</v>
          </cell>
          <cell r="U32">
            <v>241.3</v>
          </cell>
          <cell r="W32">
            <v>5.0999999999999996</v>
          </cell>
          <cell r="X32">
            <v>30</v>
          </cell>
          <cell r="Y32">
            <v>57</v>
          </cell>
          <cell r="Z32">
            <v>77</v>
          </cell>
          <cell r="AB32">
            <v>0</v>
          </cell>
          <cell r="AC32">
            <v>0</v>
          </cell>
          <cell r="AD32">
            <v>0</v>
          </cell>
          <cell r="AE32">
            <v>0</v>
          </cell>
          <cell r="AG32">
            <v>806.4</v>
          </cell>
          <cell r="AH32">
            <v>1563.1</v>
          </cell>
          <cell r="AI32">
            <v>1241.2</v>
          </cell>
          <cell r="AJ32">
            <v>1018.1</v>
          </cell>
          <cell r="AK32">
            <v>2220</v>
          </cell>
          <cell r="AL32">
            <v>565.20000000000005</v>
          </cell>
          <cell r="AM32">
            <v>234.2</v>
          </cell>
          <cell r="AN32">
            <v>370</v>
          </cell>
          <cell r="AO32">
            <v>163.6</v>
          </cell>
          <cell r="AP32">
            <v>78.900000000000006</v>
          </cell>
          <cell r="AQ32">
            <v>90.8</v>
          </cell>
          <cell r="AR32">
            <v>134.1</v>
          </cell>
          <cell r="AS32">
            <v>278.5</v>
          </cell>
          <cell r="AT32">
            <v>241.3</v>
          </cell>
          <cell r="AU32">
            <v>77</v>
          </cell>
        </row>
        <row r="33">
          <cell r="B33" t="str">
            <v>Payments related to land held for</v>
          </cell>
          <cell r="P33">
            <v>0</v>
          </cell>
          <cell r="AB33">
            <v>0</v>
          </cell>
          <cell r="AC33">
            <v>0</v>
          </cell>
          <cell r="AD33">
            <v>0</v>
          </cell>
          <cell r="AE33">
            <v>0</v>
          </cell>
          <cell r="AU33">
            <v>0</v>
          </cell>
        </row>
        <row r="34">
          <cell r="B34" t="str">
            <v xml:space="preserve">  investment and development</v>
          </cell>
          <cell r="P34">
            <v>0</v>
          </cell>
          <cell r="S34">
            <v>0</v>
          </cell>
          <cell r="AB34">
            <v>0</v>
          </cell>
          <cell r="AC34">
            <v>0</v>
          </cell>
          <cell r="AD34">
            <v>0</v>
          </cell>
          <cell r="AE34">
            <v>0</v>
          </cell>
          <cell r="AG34">
            <v>-12.5</v>
          </cell>
          <cell r="AH34">
            <v>-24.7</v>
          </cell>
          <cell r="AI34">
            <v>-11.1</v>
          </cell>
          <cell r="AJ34">
            <v>-13.6</v>
          </cell>
          <cell r="AK34">
            <v>-14.6</v>
          </cell>
          <cell r="AL34">
            <v>-14.4</v>
          </cell>
          <cell r="AU34">
            <v>0</v>
          </cell>
        </row>
        <row r="35">
          <cell r="B35" t="str">
            <v xml:space="preserve">Proceeds from sale of land held for </v>
          </cell>
          <cell r="P35">
            <v>0</v>
          </cell>
          <cell r="AB35">
            <v>0</v>
          </cell>
          <cell r="AC35">
            <v>0</v>
          </cell>
          <cell r="AD35">
            <v>0</v>
          </cell>
          <cell r="AE35">
            <v>0</v>
          </cell>
          <cell r="AU35">
            <v>0</v>
          </cell>
        </row>
        <row r="36">
          <cell r="B36" t="str">
            <v xml:space="preserve">  investment and development</v>
          </cell>
          <cell r="P36">
            <v>0</v>
          </cell>
          <cell r="S36">
            <v>0</v>
          </cell>
          <cell r="AB36">
            <v>0</v>
          </cell>
          <cell r="AC36">
            <v>0</v>
          </cell>
          <cell r="AD36">
            <v>0</v>
          </cell>
          <cell r="AE36">
            <v>0</v>
          </cell>
          <cell r="AG36">
            <v>0</v>
          </cell>
          <cell r="AH36">
            <v>43.6</v>
          </cell>
          <cell r="AI36">
            <v>0.2</v>
          </cell>
          <cell r="AJ36">
            <v>3</v>
          </cell>
          <cell r="AK36">
            <v>0</v>
          </cell>
          <cell r="AL36">
            <v>0</v>
          </cell>
          <cell r="AU36">
            <v>0</v>
          </cell>
        </row>
        <row r="37">
          <cell r="B37" t="str">
            <v>Payments for invest. in leases &amp; other</v>
          </cell>
          <cell r="M37">
            <v>-53.5</v>
          </cell>
          <cell r="N37">
            <v>-144.19999999999999</v>
          </cell>
          <cell r="O37">
            <v>-182</v>
          </cell>
          <cell r="P37">
            <v>-222.8</v>
          </cell>
          <cell r="R37">
            <v>-221.5</v>
          </cell>
          <cell r="S37">
            <v>-25</v>
          </cell>
          <cell r="T37">
            <v>-299.39999999999998</v>
          </cell>
          <cell r="U37">
            <v>-73.8</v>
          </cell>
          <cell r="W37">
            <v>-44.9</v>
          </cell>
          <cell r="X37">
            <v>-130</v>
          </cell>
          <cell r="Y37">
            <v>-160</v>
          </cell>
          <cell r="Z37">
            <v>-160</v>
          </cell>
          <cell r="AB37">
            <v>0</v>
          </cell>
          <cell r="AC37">
            <v>0</v>
          </cell>
          <cell r="AD37">
            <v>0</v>
          </cell>
          <cell r="AE37">
            <v>0</v>
          </cell>
          <cell r="AG37">
            <v>-279.8</v>
          </cell>
          <cell r="AH37">
            <v>-313.2</v>
          </cell>
          <cell r="AI37">
            <v>-583.20000000000005</v>
          </cell>
          <cell r="AJ37">
            <v>-518.5</v>
          </cell>
          <cell r="AK37">
            <v>-738.8</v>
          </cell>
          <cell r="AL37">
            <v>-716.1</v>
          </cell>
          <cell r="AM37">
            <v>-170.6</v>
          </cell>
          <cell r="AN37">
            <v>-395.7</v>
          </cell>
          <cell r="AO37">
            <v>-356.3</v>
          </cell>
          <cell r="AP37">
            <v>-244.4</v>
          </cell>
          <cell r="AQ37">
            <v>-308.8</v>
          </cell>
          <cell r="AR37">
            <v>-440.6</v>
          </cell>
          <cell r="AS37">
            <v>-222.8</v>
          </cell>
          <cell r="AT37">
            <v>-73.8</v>
          </cell>
          <cell r="AU37">
            <v>-160</v>
          </cell>
        </row>
        <row r="38">
          <cell r="B38" t="str">
            <v>Proceeds from invest. in leases &amp; other, net</v>
          </cell>
          <cell r="M38">
            <v>270.7</v>
          </cell>
          <cell r="N38">
            <v>346.2</v>
          </cell>
          <cell r="O38">
            <v>542.9</v>
          </cell>
          <cell r="P38">
            <v>411.1</v>
          </cell>
          <cell r="R38">
            <v>10.8</v>
          </cell>
          <cell r="S38">
            <v>48.9</v>
          </cell>
          <cell r="T38">
            <v>64.5</v>
          </cell>
          <cell r="U38">
            <v>79.099999999999994</v>
          </cell>
          <cell r="W38">
            <v>11.9</v>
          </cell>
          <cell r="X38">
            <v>63</v>
          </cell>
          <cell r="Y38">
            <v>150</v>
          </cell>
          <cell r="Z38">
            <v>110</v>
          </cell>
          <cell r="AB38">
            <v>0</v>
          </cell>
          <cell r="AC38">
            <v>0</v>
          </cell>
          <cell r="AD38">
            <v>0</v>
          </cell>
          <cell r="AE38">
            <v>0</v>
          </cell>
          <cell r="AG38">
            <v>232.8</v>
          </cell>
          <cell r="AH38">
            <v>199.6</v>
          </cell>
          <cell r="AI38">
            <v>361.1</v>
          </cell>
          <cell r="AJ38">
            <v>226.2</v>
          </cell>
          <cell r="AK38">
            <v>530</v>
          </cell>
          <cell r="AL38">
            <v>617.29999999999995</v>
          </cell>
          <cell r="AM38">
            <v>217.3</v>
          </cell>
          <cell r="AN38">
            <v>134.6</v>
          </cell>
          <cell r="AO38">
            <v>87.8</v>
          </cell>
          <cell r="AP38">
            <v>184.9</v>
          </cell>
          <cell r="AQ38">
            <v>255.4</v>
          </cell>
          <cell r="AR38">
            <v>271.39999999999998</v>
          </cell>
          <cell r="AS38">
            <v>411.1</v>
          </cell>
          <cell r="AT38">
            <v>79.099999999999994</v>
          </cell>
          <cell r="AU38">
            <v>110</v>
          </cell>
        </row>
        <row r="39">
          <cell r="B39" t="str">
            <v xml:space="preserve">Payments for purchase of software, </v>
          </cell>
        </row>
        <row r="40">
          <cell r="B40" t="str">
            <v xml:space="preserve">  goodwill and other intangibles</v>
          </cell>
          <cell r="M40">
            <v>-30</v>
          </cell>
          <cell r="N40">
            <v>-53.5</v>
          </cell>
          <cell r="O40">
            <v>-78.3</v>
          </cell>
          <cell r="P40">
            <v>-113.7</v>
          </cell>
          <cell r="R40">
            <v>-25.4</v>
          </cell>
          <cell r="S40">
            <v>-401</v>
          </cell>
          <cell r="T40">
            <v>-207.6</v>
          </cell>
          <cell r="U40">
            <v>-600.6</v>
          </cell>
          <cell r="W40">
            <v>-66</v>
          </cell>
          <cell r="X40">
            <v>-180</v>
          </cell>
          <cell r="Y40">
            <v>-235</v>
          </cell>
          <cell r="Z40">
            <v>-385</v>
          </cell>
          <cell r="AB40">
            <v>-70</v>
          </cell>
          <cell r="AC40">
            <v>-150</v>
          </cell>
          <cell r="AD40">
            <v>-240</v>
          </cell>
          <cell r="AE40">
            <v>-340</v>
          </cell>
          <cell r="AG40">
            <v>-25.3</v>
          </cell>
          <cell r="AH40">
            <v>-49.1</v>
          </cell>
          <cell r="AI40">
            <v>-37.1</v>
          </cell>
          <cell r="AJ40">
            <v>-50.9</v>
          </cell>
          <cell r="AK40">
            <v>-71.599999999999994</v>
          </cell>
          <cell r="AL40">
            <v>-58.8</v>
          </cell>
          <cell r="AM40">
            <v>-119</v>
          </cell>
          <cell r="AN40">
            <v>-77</v>
          </cell>
          <cell r="AO40">
            <v>-92</v>
          </cell>
          <cell r="AP40">
            <v>-107.5</v>
          </cell>
          <cell r="AQ40">
            <v>-132.30000000000001</v>
          </cell>
          <cell r="AR40">
            <v>-110</v>
          </cell>
          <cell r="AS40">
            <v>-113.7</v>
          </cell>
          <cell r="AT40">
            <v>-600.6</v>
          </cell>
          <cell r="AU40">
            <v>-385</v>
          </cell>
        </row>
        <row r="41">
          <cell r="B41" t="str">
            <v>Payments for purchase of PP&amp;E</v>
          </cell>
          <cell r="M41">
            <v>-148.5</v>
          </cell>
          <cell r="N41">
            <v>-358.1</v>
          </cell>
          <cell r="O41">
            <v>-505.3</v>
          </cell>
          <cell r="P41">
            <v>-684.9</v>
          </cell>
          <cell r="R41">
            <v>-127.1</v>
          </cell>
          <cell r="S41">
            <v>-338.7</v>
          </cell>
          <cell r="T41">
            <v>-524.6</v>
          </cell>
          <cell r="U41">
            <v>-768</v>
          </cell>
          <cell r="W41">
            <v>-295.3</v>
          </cell>
          <cell r="X41">
            <v>-710</v>
          </cell>
          <cell r="Y41">
            <v>-956</v>
          </cell>
          <cell r="Z41">
            <v>-1216</v>
          </cell>
          <cell r="AB41">
            <v>-250</v>
          </cell>
          <cell r="AC41">
            <v>-530</v>
          </cell>
          <cell r="AD41">
            <v>-810</v>
          </cell>
          <cell r="AE41">
            <v>-1110</v>
          </cell>
          <cell r="AG41">
            <v>-727.7</v>
          </cell>
          <cell r="AH41">
            <v>-324.8</v>
          </cell>
          <cell r="AI41">
            <v>-300.5</v>
          </cell>
          <cell r="AJ41">
            <v>-382.5</v>
          </cell>
          <cell r="AK41">
            <v>-514.79999999999995</v>
          </cell>
          <cell r="AL41">
            <v>-673.2</v>
          </cell>
          <cell r="AM41">
            <v>-816.4</v>
          </cell>
          <cell r="AN41">
            <v>-1186</v>
          </cell>
          <cell r="AO41">
            <v>-1261.5</v>
          </cell>
          <cell r="AP41">
            <v>-1158.2</v>
          </cell>
          <cell r="AQ41">
            <v>-769.2</v>
          </cell>
          <cell r="AR41">
            <v>-870.3</v>
          </cell>
          <cell r="AS41">
            <v>-684.9</v>
          </cell>
          <cell r="AT41">
            <v>-768</v>
          </cell>
          <cell r="AU41">
            <v>-1216</v>
          </cell>
        </row>
        <row r="42">
          <cell r="B42" t="str">
            <v>Acquisition of outside companies</v>
          </cell>
          <cell r="M42">
            <v>-12.1</v>
          </cell>
          <cell r="N42">
            <v>-1658.7</v>
          </cell>
          <cell r="O42">
            <v>-1708.7</v>
          </cell>
          <cell r="P42">
            <v>-1722.1</v>
          </cell>
          <cell r="R42">
            <v>0</v>
          </cell>
          <cell r="S42">
            <v>0</v>
          </cell>
          <cell r="T42">
            <v>-6</v>
          </cell>
          <cell r="U42">
            <v>-201.7</v>
          </cell>
          <cell r="W42">
            <v>-26.1</v>
          </cell>
          <cell r="X42">
            <v>-547</v>
          </cell>
          <cell r="Y42">
            <v>-1824</v>
          </cell>
          <cell r="Z42">
            <v>-1824</v>
          </cell>
          <cell r="AB42">
            <v>0</v>
          </cell>
          <cell r="AC42">
            <v>0</v>
          </cell>
          <cell r="AD42">
            <v>0</v>
          </cell>
          <cell r="AE42">
            <v>0</v>
          </cell>
          <cell r="AG42">
            <v>0</v>
          </cell>
          <cell r="AH42">
            <v>0</v>
          </cell>
          <cell r="AI42">
            <v>-301.5</v>
          </cell>
          <cell r="AJ42">
            <v>-91.7</v>
          </cell>
          <cell r="AK42">
            <v>-47.7</v>
          </cell>
          <cell r="AL42">
            <v>-462.2</v>
          </cell>
          <cell r="AM42">
            <v>-122.1</v>
          </cell>
          <cell r="AN42">
            <v>-186.6</v>
          </cell>
          <cell r="AO42">
            <v>-234.9</v>
          </cell>
          <cell r="AP42">
            <v>-46.7</v>
          </cell>
          <cell r="AQ42">
            <v>-180.4</v>
          </cell>
          <cell r="AR42">
            <v>-108.1</v>
          </cell>
          <cell r="AS42">
            <v>-1722.1</v>
          </cell>
          <cell r="AT42">
            <v>-201.7</v>
          </cell>
          <cell r="AU42">
            <v>-1824</v>
          </cell>
        </row>
        <row r="43">
          <cell r="B43" t="str">
            <v>Other</v>
          </cell>
          <cell r="M43">
            <v>32.4</v>
          </cell>
          <cell r="N43">
            <v>83.2</v>
          </cell>
          <cell r="O43">
            <v>126.3</v>
          </cell>
          <cell r="P43">
            <v>226.7</v>
          </cell>
          <cell r="R43">
            <v>1.7</v>
          </cell>
          <cell r="S43">
            <v>9</v>
          </cell>
          <cell r="T43">
            <v>30</v>
          </cell>
          <cell r="U43">
            <v>144.69999999999999</v>
          </cell>
          <cell r="W43">
            <v>-48.9</v>
          </cell>
          <cell r="X43">
            <v>-34</v>
          </cell>
          <cell r="Y43">
            <v>-9</v>
          </cell>
          <cell r="Z43">
            <v>-9</v>
          </cell>
          <cell r="AB43">
            <v>0</v>
          </cell>
          <cell r="AC43">
            <v>0</v>
          </cell>
          <cell r="AD43">
            <v>0</v>
          </cell>
          <cell r="AE43">
            <v>0</v>
          </cell>
          <cell r="AM43">
            <v>1.4</v>
          </cell>
          <cell r="AN43">
            <v>49.9</v>
          </cell>
          <cell r="AO43">
            <v>12.7</v>
          </cell>
          <cell r="AP43">
            <v>101.5</v>
          </cell>
          <cell r="AQ43">
            <v>122.7</v>
          </cell>
          <cell r="AR43">
            <v>465.5</v>
          </cell>
          <cell r="AS43">
            <v>226.7</v>
          </cell>
          <cell r="AT43">
            <v>144.69999999999999</v>
          </cell>
          <cell r="AU43">
            <v>-9</v>
          </cell>
        </row>
        <row r="44">
          <cell r="M44" t="str">
            <v>_______</v>
          </cell>
          <cell r="N44" t="str">
            <v>_______</v>
          </cell>
          <cell r="O44" t="str">
            <v>_______</v>
          </cell>
          <cell r="P44" t="str">
            <v>_______</v>
          </cell>
          <cell r="R44" t="str">
            <v>_______</v>
          </cell>
          <cell r="S44" t="str">
            <v>_______</v>
          </cell>
          <cell r="T44" t="str">
            <v>_______</v>
          </cell>
          <cell r="U44" t="str">
            <v>_______</v>
          </cell>
          <cell r="W44" t="str">
            <v>_______</v>
          </cell>
          <cell r="X44" t="str">
            <v>_______</v>
          </cell>
          <cell r="Y44" t="str">
            <v>_______</v>
          </cell>
          <cell r="Z44" t="str">
            <v>_______</v>
          </cell>
          <cell r="AB44" t="str">
            <v>_______</v>
          </cell>
          <cell r="AC44" t="str">
            <v>_______</v>
          </cell>
          <cell r="AD44" t="str">
            <v>_______</v>
          </cell>
          <cell r="AE44" t="str">
            <v>_______</v>
          </cell>
          <cell r="AG44" t="str">
            <v>_______</v>
          </cell>
          <cell r="AH44" t="str">
            <v>_______</v>
          </cell>
          <cell r="AI44" t="str">
            <v>_______</v>
          </cell>
          <cell r="AJ44" t="str">
            <v>_______</v>
          </cell>
          <cell r="AK44" t="str">
            <v>_______</v>
          </cell>
          <cell r="AL44" t="str">
            <v>_______</v>
          </cell>
          <cell r="AM44" t="str">
            <v>_______</v>
          </cell>
          <cell r="AN44" t="str">
            <v>_______</v>
          </cell>
          <cell r="AO44" t="str">
            <v>_______</v>
          </cell>
          <cell r="AP44" t="str">
            <v>_______</v>
          </cell>
          <cell r="AQ44" t="str">
            <v>_______</v>
          </cell>
          <cell r="AR44" t="str">
            <v>_______</v>
          </cell>
          <cell r="AS44" t="str">
            <v>_______</v>
          </cell>
          <cell r="AT44" t="str">
            <v>_______</v>
          </cell>
          <cell r="AU44" t="str">
            <v>_______</v>
          </cell>
        </row>
        <row r="46">
          <cell r="B46" t="str">
            <v>Net cash provided by investing activities</v>
          </cell>
          <cell r="M46">
            <v>103.10000000000002</v>
          </cell>
          <cell r="N46">
            <v>-1726.6000000000001</v>
          </cell>
          <cell r="O46">
            <v>-1730.9</v>
          </cell>
          <cell r="P46">
            <v>-1874.3999999999999</v>
          </cell>
          <cell r="R46">
            <v>-208.3</v>
          </cell>
          <cell r="S46">
            <v>-566</v>
          </cell>
          <cell r="T46">
            <v>-769.8</v>
          </cell>
          <cell r="U46">
            <v>-1247</v>
          </cell>
          <cell r="W46">
            <v>-469.8</v>
          </cell>
          <cell r="X46">
            <v>-1534</v>
          </cell>
          <cell r="Y46">
            <v>-3024</v>
          </cell>
          <cell r="Z46">
            <v>-3474</v>
          </cell>
          <cell r="AB46">
            <v>-320</v>
          </cell>
          <cell r="AC46">
            <v>-680</v>
          </cell>
          <cell r="AD46">
            <v>-1050</v>
          </cell>
          <cell r="AE46">
            <v>-1450</v>
          </cell>
          <cell r="AG46">
            <v>-978.2</v>
          </cell>
          <cell r="AH46">
            <v>-625.90000000000009</v>
          </cell>
          <cell r="AI46">
            <v>-761.80000000000007</v>
          </cell>
          <cell r="AJ46">
            <v>-760.3</v>
          </cell>
          <cell r="AK46">
            <v>-885.09999999999991</v>
          </cell>
          <cell r="AL46">
            <v>-1152.9000000000001</v>
          </cell>
          <cell r="AM46">
            <v>-1067.6999999999998</v>
          </cell>
          <cell r="AN46">
            <v>-1539.6999999999998</v>
          </cell>
          <cell r="AO46">
            <v>-1781.5</v>
          </cell>
          <cell r="AP46">
            <v>-1270.8000000000002</v>
          </cell>
          <cell r="AQ46">
            <v>-1248.0000000000002</v>
          </cell>
          <cell r="AR46">
            <v>-778.8</v>
          </cell>
          <cell r="AS46">
            <v>-1874.3999999999999</v>
          </cell>
          <cell r="AT46">
            <v>-1247</v>
          </cell>
          <cell r="AU46">
            <v>-3474</v>
          </cell>
        </row>
        <row r="47">
          <cell r="AG47" t="str">
            <v xml:space="preserve"> </v>
          </cell>
          <cell r="AH47" t="str">
            <v xml:space="preserve"> </v>
          </cell>
          <cell r="AI47" t="str">
            <v xml:space="preserve"> </v>
          </cell>
          <cell r="AJ47" t="str">
            <v xml:space="preserve"> </v>
          </cell>
          <cell r="AK47" t="str">
            <v xml:space="preserve"> </v>
          </cell>
          <cell r="AL47" t="str">
            <v xml:space="preserve"> </v>
          </cell>
        </row>
        <row r="48">
          <cell r="B48" t="str">
            <v>Cash provided from financing activities:</v>
          </cell>
        </row>
        <row r="49">
          <cell r="B49" t="str">
            <v xml:space="preserve">  (Payments) Proceeds frm notes payable, net</v>
          </cell>
          <cell r="M49">
            <v>-4</v>
          </cell>
          <cell r="N49">
            <v>915.30000000000018</v>
          </cell>
          <cell r="O49">
            <v>1387.9000000000015</v>
          </cell>
          <cell r="P49">
            <v>1410.4000000000015</v>
          </cell>
          <cell r="R49">
            <v>220.59999999999997</v>
          </cell>
          <cell r="S49">
            <v>320.20000000000073</v>
          </cell>
          <cell r="T49">
            <v>48</v>
          </cell>
          <cell r="U49">
            <v>161.20000000000437</v>
          </cell>
          <cell r="W49">
            <v>235.5</v>
          </cell>
          <cell r="X49">
            <v>1306</v>
          </cell>
          <cell r="Y49">
            <v>2046</v>
          </cell>
          <cell r="Z49">
            <v>2046</v>
          </cell>
          <cell r="AG49">
            <v>-18.5</v>
          </cell>
          <cell r="AH49">
            <v>-65.3</v>
          </cell>
          <cell r="AI49">
            <v>-181.7</v>
          </cell>
          <cell r="AJ49">
            <v>-270.39999999999998</v>
          </cell>
          <cell r="AK49">
            <v>101.69999999999999</v>
          </cell>
          <cell r="AL49">
            <v>322.99999999999994</v>
          </cell>
          <cell r="AM49">
            <v>-220</v>
          </cell>
          <cell r="AN49">
            <v>417.3999999999993</v>
          </cell>
          <cell r="AO49">
            <v>690.39999999999964</v>
          </cell>
          <cell r="AP49">
            <v>367.39999999999964</v>
          </cell>
          <cell r="AQ49">
            <v>-778</v>
          </cell>
          <cell r="AR49">
            <v>-656.89999999999964</v>
          </cell>
          <cell r="AS49">
            <v>1410.4000000000015</v>
          </cell>
          <cell r="AT49">
            <v>161.20000000000437</v>
          </cell>
          <cell r="AU49">
            <v>2046</v>
          </cell>
        </row>
        <row r="50">
          <cell r="B50" t="str">
            <v xml:space="preserve">  Payments on advances from GM</v>
          </cell>
          <cell r="P50">
            <v>0</v>
          </cell>
          <cell r="AG50">
            <v>34.5</v>
          </cell>
          <cell r="AH50">
            <v>108.6</v>
          </cell>
          <cell r="AI50">
            <v>105.7</v>
          </cell>
          <cell r="AJ50">
            <v>429.7</v>
          </cell>
          <cell r="AK50">
            <v>-208.5</v>
          </cell>
          <cell r="AL50">
            <v>-104.1</v>
          </cell>
        </row>
        <row r="51">
          <cell r="B51" t="str">
            <v xml:space="preserve">  Proceeds from advances from GM</v>
          </cell>
          <cell r="P51">
            <v>0</v>
          </cell>
          <cell r="AG51">
            <v>-122</v>
          </cell>
          <cell r="AH51">
            <v>-211.1</v>
          </cell>
          <cell r="AI51">
            <v>-315.10000000000002</v>
          </cell>
          <cell r="AJ51">
            <v>-226.6</v>
          </cell>
          <cell r="AK51">
            <v>0.6</v>
          </cell>
          <cell r="AL51">
            <v>0</v>
          </cell>
        </row>
        <row r="52">
          <cell r="B52" t="str">
            <v xml:space="preserve">  Proceeds from sale of preferred stock</v>
          </cell>
          <cell r="M52">
            <v>0</v>
          </cell>
          <cell r="N52">
            <v>0</v>
          </cell>
          <cell r="O52">
            <v>0</v>
          </cell>
          <cell r="P52">
            <v>0</v>
          </cell>
          <cell r="R52">
            <v>0</v>
          </cell>
          <cell r="S52">
            <v>0</v>
          </cell>
          <cell r="T52">
            <v>0</v>
          </cell>
          <cell r="U52">
            <v>0</v>
          </cell>
          <cell r="W52">
            <v>0</v>
          </cell>
          <cell r="X52">
            <v>0</v>
          </cell>
          <cell r="Y52">
            <v>0</v>
          </cell>
          <cell r="AP52">
            <v>440.3</v>
          </cell>
          <cell r="AQ52">
            <v>553.29999999999995</v>
          </cell>
          <cell r="AR52">
            <v>65.099999999999994</v>
          </cell>
          <cell r="AS52">
            <v>0</v>
          </cell>
          <cell r="AT52">
            <v>0</v>
          </cell>
          <cell r="AU52">
            <v>0</v>
          </cell>
        </row>
        <row r="53">
          <cell r="B53" t="str">
            <v xml:space="preserve">  Dividends paid</v>
          </cell>
          <cell r="M53">
            <v>-73.599999999999994</v>
          </cell>
          <cell r="N53">
            <v>-147.5</v>
          </cell>
          <cell r="O53">
            <v>-221.5</v>
          </cell>
          <cell r="P53">
            <v>-291.39999999999998</v>
          </cell>
          <cell r="R53">
            <v>-70</v>
          </cell>
          <cell r="S53">
            <v>-139.9</v>
          </cell>
          <cell r="T53">
            <v>-209.8</v>
          </cell>
          <cell r="U53">
            <v>-280.10000000000002</v>
          </cell>
          <cell r="W53">
            <v>-69.900000000000006</v>
          </cell>
          <cell r="X53">
            <v>-140</v>
          </cell>
          <cell r="Y53">
            <v>-211</v>
          </cell>
          <cell r="Z53">
            <v>-281</v>
          </cell>
          <cell r="AB53">
            <v>-70.599000000000004</v>
          </cell>
          <cell r="AC53">
            <v>-141.4</v>
          </cell>
          <cell r="AD53">
            <v>-213.11</v>
          </cell>
          <cell r="AE53">
            <v>-283.81</v>
          </cell>
          <cell r="AG53">
            <v>50.2</v>
          </cell>
          <cell r="AH53">
            <v>30.6</v>
          </cell>
          <cell r="AI53">
            <v>39.9</v>
          </cell>
          <cell r="AJ53">
            <v>23.9</v>
          </cell>
          <cell r="AK53">
            <v>-133.9</v>
          </cell>
          <cell r="AL53">
            <v>-153.19999999999999</v>
          </cell>
          <cell r="AM53">
            <v>-192.1</v>
          </cell>
          <cell r="AN53">
            <v>-231.1</v>
          </cell>
          <cell r="AO53">
            <v>-251.3</v>
          </cell>
          <cell r="AP53">
            <v>-291.39999999999998</v>
          </cell>
          <cell r="AQ53">
            <v>-293.8</v>
          </cell>
          <cell r="AR53">
            <v>-295.3</v>
          </cell>
          <cell r="AS53">
            <v>-291.39999999999998</v>
          </cell>
          <cell r="AT53">
            <v>-280.10000000000002</v>
          </cell>
          <cell r="AU53">
            <v>-281</v>
          </cell>
        </row>
        <row r="54">
          <cell r="B54" t="str">
            <v xml:space="preserve">  Proceeds frm issuance common stk</v>
          </cell>
          <cell r="M54">
            <v>0</v>
          </cell>
          <cell r="N54">
            <v>0</v>
          </cell>
          <cell r="O54">
            <v>0</v>
          </cell>
          <cell r="P54">
            <v>0</v>
          </cell>
          <cell r="R54">
            <v>0</v>
          </cell>
          <cell r="S54">
            <v>49</v>
          </cell>
          <cell r="T54">
            <v>0</v>
          </cell>
          <cell r="U54">
            <v>0</v>
          </cell>
          <cell r="W54">
            <v>0</v>
          </cell>
          <cell r="X54">
            <v>95</v>
          </cell>
          <cell r="Y54">
            <v>211</v>
          </cell>
          <cell r="Z54">
            <v>211</v>
          </cell>
          <cell r="AG54">
            <v>536.9</v>
          </cell>
          <cell r="AH54">
            <v>237.3</v>
          </cell>
          <cell r="AI54">
            <v>36.299999999999997</v>
          </cell>
          <cell r="AJ54">
            <v>21.6</v>
          </cell>
          <cell r="AK54">
            <v>35</v>
          </cell>
          <cell r="AL54">
            <v>50.9</v>
          </cell>
          <cell r="AM54">
            <v>33.9</v>
          </cell>
          <cell r="AN54">
            <v>20.2</v>
          </cell>
          <cell r="AO54">
            <v>26</v>
          </cell>
          <cell r="AP54">
            <v>0</v>
          </cell>
          <cell r="AQ54">
            <v>0</v>
          </cell>
          <cell r="AR54">
            <v>0</v>
          </cell>
          <cell r="AS54">
            <v>0</v>
          </cell>
          <cell r="AT54">
            <v>0</v>
          </cell>
          <cell r="AU54">
            <v>211</v>
          </cell>
        </row>
        <row r="55">
          <cell r="B55" t="str">
            <v xml:space="preserve">  One-time intercompany payment to GM</v>
          </cell>
          <cell r="M55">
            <v>0</v>
          </cell>
          <cell r="N55">
            <v>0</v>
          </cell>
          <cell r="O55">
            <v>0</v>
          </cell>
          <cell r="P55">
            <v>0</v>
          </cell>
          <cell r="R55">
            <v>0</v>
          </cell>
          <cell r="S55">
            <v>0</v>
          </cell>
          <cell r="T55">
            <v>0</v>
          </cell>
          <cell r="U55">
            <v>0</v>
          </cell>
          <cell r="W55">
            <v>0</v>
          </cell>
          <cell r="X55">
            <v>0</v>
          </cell>
          <cell r="Y55">
            <v>0</v>
          </cell>
          <cell r="AM55">
            <v>0</v>
          </cell>
          <cell r="AN55">
            <v>0</v>
          </cell>
          <cell r="AO55">
            <v>0</v>
          </cell>
          <cell r="AP55">
            <v>-500</v>
          </cell>
          <cell r="AQ55">
            <v>0</v>
          </cell>
          <cell r="AR55">
            <v>0</v>
          </cell>
          <cell r="AS55">
            <v>0</v>
          </cell>
          <cell r="AT55">
            <v>0</v>
          </cell>
          <cell r="AU55">
            <v>0</v>
          </cell>
        </row>
        <row r="56">
          <cell r="B56" t="str">
            <v xml:space="preserve">  Other</v>
          </cell>
          <cell r="M56">
            <v>-147.9</v>
          </cell>
          <cell r="N56">
            <v>-126.30000000000018</v>
          </cell>
          <cell r="O56">
            <v>-907.30000000000143</v>
          </cell>
          <cell r="P56">
            <v>-1673.4000000000015</v>
          </cell>
          <cell r="R56">
            <v>-185.79999999999995</v>
          </cell>
          <cell r="S56">
            <v>-210.30000000000072</v>
          </cell>
          <cell r="T56">
            <v>-139.89999999999998</v>
          </cell>
          <cell r="U56">
            <v>-233.40000000000435</v>
          </cell>
          <cell r="W56">
            <v>49.300000000000011</v>
          </cell>
          <cell r="X56">
            <v>-68</v>
          </cell>
          <cell r="Y56">
            <v>-73</v>
          </cell>
          <cell r="Z56">
            <v>-73</v>
          </cell>
          <cell r="AP56">
            <v>50.000000000000384</v>
          </cell>
          <cell r="AQ56">
            <v>-611.29999999999995</v>
          </cell>
          <cell r="AR56">
            <v>-54.300000000000296</v>
          </cell>
          <cell r="AS56">
            <v>-1673.4000000000015</v>
          </cell>
          <cell r="AT56">
            <v>-233.40000000000435</v>
          </cell>
          <cell r="AU56">
            <v>-73</v>
          </cell>
        </row>
        <row r="57">
          <cell r="M57" t="str">
            <v>_______</v>
          </cell>
          <cell r="N57" t="str">
            <v>_______</v>
          </cell>
          <cell r="O57" t="str">
            <v>_______</v>
          </cell>
          <cell r="P57" t="str">
            <v>_______</v>
          </cell>
          <cell r="R57" t="str">
            <v>_______</v>
          </cell>
          <cell r="S57" t="str">
            <v>_______</v>
          </cell>
          <cell r="T57" t="str">
            <v>_______</v>
          </cell>
          <cell r="U57" t="str">
            <v>_______</v>
          </cell>
          <cell r="W57" t="str">
            <v>_______</v>
          </cell>
          <cell r="X57" t="str">
            <v>_______</v>
          </cell>
          <cell r="Y57" t="str">
            <v>_______</v>
          </cell>
          <cell r="Z57" t="str">
            <v>_______</v>
          </cell>
          <cell r="AB57" t="str">
            <v>_______</v>
          </cell>
          <cell r="AC57" t="str">
            <v>_______</v>
          </cell>
          <cell r="AD57" t="str">
            <v>_______</v>
          </cell>
          <cell r="AG57" t="str">
            <v>_______</v>
          </cell>
          <cell r="AH57" t="str">
            <v>_______</v>
          </cell>
          <cell r="AI57" t="str">
            <v>_______</v>
          </cell>
          <cell r="AJ57" t="str">
            <v>_______</v>
          </cell>
          <cell r="AK57" t="str">
            <v>_______</v>
          </cell>
          <cell r="AL57" t="str">
            <v>_______</v>
          </cell>
          <cell r="AM57" t="str">
            <v>_______</v>
          </cell>
          <cell r="AN57" t="str">
            <v>_______</v>
          </cell>
          <cell r="AO57" t="str">
            <v>_______</v>
          </cell>
          <cell r="AP57" t="str">
            <v>_______</v>
          </cell>
          <cell r="AQ57" t="str">
            <v>_______</v>
          </cell>
          <cell r="AR57" t="str">
            <v>_______</v>
          </cell>
          <cell r="AS57" t="str">
            <v>_______</v>
          </cell>
          <cell r="AT57" t="str">
            <v>_______</v>
          </cell>
          <cell r="AU57" t="str">
            <v>_______</v>
          </cell>
        </row>
        <row r="59">
          <cell r="B59" t="str">
            <v>Net cash provided by financing activities</v>
          </cell>
          <cell r="M59">
            <v>-225.5</v>
          </cell>
          <cell r="N59">
            <v>641.5</v>
          </cell>
          <cell r="O59">
            <v>259.10000000000002</v>
          </cell>
          <cell r="P59">
            <v>-554.4</v>
          </cell>
          <cell r="R59">
            <v>-35.200000000000003</v>
          </cell>
          <cell r="S59">
            <v>19</v>
          </cell>
          <cell r="T59">
            <v>-301.7</v>
          </cell>
          <cell r="U59">
            <v>-352.3</v>
          </cell>
          <cell r="W59">
            <v>214.9</v>
          </cell>
          <cell r="X59">
            <v>1193</v>
          </cell>
          <cell r="Y59">
            <v>1973</v>
          </cell>
          <cell r="Z59">
            <v>1903</v>
          </cell>
          <cell r="AB59">
            <v>214.9</v>
          </cell>
          <cell r="AC59">
            <v>1193</v>
          </cell>
          <cell r="AD59">
            <v>-213.11</v>
          </cell>
          <cell r="AG59">
            <v>-48.8</v>
          </cell>
          <cell r="AH59">
            <v>-63.4</v>
          </cell>
          <cell r="AI59">
            <v>-82.9</v>
          </cell>
          <cell r="AJ59">
            <v>-115.4</v>
          </cell>
          <cell r="AK59">
            <v>-240.10000000000002</v>
          </cell>
          <cell r="AL59">
            <v>65.69999999999996</v>
          </cell>
          <cell r="AM59">
            <v>-412.1</v>
          </cell>
          <cell r="AN59">
            <v>186.2999999999993</v>
          </cell>
          <cell r="AO59">
            <v>439.09999999999962</v>
          </cell>
          <cell r="AP59">
            <v>66.3</v>
          </cell>
          <cell r="AQ59">
            <v>-1129.8</v>
          </cell>
          <cell r="AR59">
            <v>-941.4</v>
          </cell>
          <cell r="AS59">
            <v>-554.4</v>
          </cell>
          <cell r="AT59">
            <v>-352.3</v>
          </cell>
          <cell r="AU59">
            <v>1903</v>
          </cell>
        </row>
        <row r="60">
          <cell r="AG60">
            <v>432.29999999999995</v>
          </cell>
          <cell r="AH60">
            <v>36.699999999999996</v>
          </cell>
          <cell r="AI60">
            <v>-397.80000000000007</v>
          </cell>
          <cell r="AJ60">
            <v>-137.19999999999999</v>
          </cell>
        </row>
        <row r="61">
          <cell r="B61" t="str">
            <v xml:space="preserve">  Effect of exchange rate changes on cash </v>
          </cell>
        </row>
        <row r="62">
          <cell r="B62" t="str">
            <v xml:space="preserve">    and cash equivalents</v>
          </cell>
          <cell r="M62">
            <v>-39.799999999999997</v>
          </cell>
          <cell r="N62">
            <v>-66.2</v>
          </cell>
          <cell r="O62">
            <v>-97</v>
          </cell>
          <cell r="P62">
            <v>-135.19999999999999</v>
          </cell>
          <cell r="R62">
            <v>-25.7</v>
          </cell>
          <cell r="S62">
            <v>-45.5</v>
          </cell>
          <cell r="T62">
            <v>-61.7</v>
          </cell>
          <cell r="U62">
            <v>-73.099999999999994</v>
          </cell>
          <cell r="W62">
            <v>-14.1</v>
          </cell>
          <cell r="X62">
            <v>-64</v>
          </cell>
          <cell r="Y62">
            <v>-62</v>
          </cell>
          <cell r="Z62">
            <v>-62</v>
          </cell>
          <cell r="AB62">
            <v>-14.1</v>
          </cell>
          <cell r="AC62">
            <v>-64</v>
          </cell>
          <cell r="AD62">
            <v>-62</v>
          </cell>
          <cell r="AG62">
            <v>14.2</v>
          </cell>
          <cell r="AH62">
            <v>23</v>
          </cell>
          <cell r="AI62">
            <v>-0.4</v>
          </cell>
          <cell r="AJ62">
            <v>1.3</v>
          </cell>
          <cell r="AK62">
            <v>14</v>
          </cell>
          <cell r="AL62">
            <v>-16.899999999999999</v>
          </cell>
          <cell r="AM62">
            <v>-13.6</v>
          </cell>
          <cell r="AN62">
            <v>25.5</v>
          </cell>
          <cell r="AO62">
            <v>-1.9</v>
          </cell>
          <cell r="AP62">
            <v>-16.3</v>
          </cell>
          <cell r="AQ62">
            <v>-14.8</v>
          </cell>
          <cell r="AR62">
            <v>-6</v>
          </cell>
          <cell r="AS62">
            <v>-135.19999999999999</v>
          </cell>
          <cell r="AT62">
            <v>-73.099999999999994</v>
          </cell>
          <cell r="AU62">
            <v>-62</v>
          </cell>
        </row>
        <row r="63">
          <cell r="AG63" t="str">
            <v xml:space="preserve"> </v>
          </cell>
          <cell r="AH63" t="str">
            <v xml:space="preserve"> </v>
          </cell>
          <cell r="AI63" t="str">
            <v xml:space="preserve"> </v>
          </cell>
          <cell r="AJ63" t="str">
            <v xml:space="preserve"> </v>
          </cell>
          <cell r="AK63" t="str">
            <v xml:space="preserve"> </v>
          </cell>
          <cell r="AL63" t="str">
            <v xml:space="preserve"> </v>
          </cell>
        </row>
        <row r="64">
          <cell r="B64" t="str">
            <v>Net incr. (decr.) in cash and equivalents</v>
          </cell>
          <cell r="M64">
            <v>206.8</v>
          </cell>
          <cell r="N64">
            <v>-465.30000000000013</v>
          </cell>
          <cell r="O64">
            <v>-408.70000000000016</v>
          </cell>
          <cell r="P64">
            <v>-501.59999999999974</v>
          </cell>
          <cell r="R64">
            <v>20.799999999999986</v>
          </cell>
          <cell r="S64">
            <v>-82.799999999999955</v>
          </cell>
          <cell r="T64">
            <v>-219.49999999999989</v>
          </cell>
          <cell r="U64">
            <v>-113.9</v>
          </cell>
          <cell r="W64">
            <v>-87.199999999999989</v>
          </cell>
          <cell r="X64">
            <v>175.79999999999995</v>
          </cell>
          <cell r="Y64">
            <v>-159.19999999999982</v>
          </cell>
          <cell r="Z64">
            <v>-3.0812591766671176</v>
          </cell>
          <cell r="AB64">
            <v>731.52370720764588</v>
          </cell>
          <cell r="AC64">
            <v>1954.702212652089</v>
          </cell>
          <cell r="AD64">
            <v>646.76637936375539</v>
          </cell>
          <cell r="AG64">
            <v>-17.400000000000023</v>
          </cell>
          <cell r="AH64">
            <v>269.2000000000001</v>
          </cell>
          <cell r="AI64">
            <v>-128.40000000000023</v>
          </cell>
          <cell r="AJ64">
            <v>21.300000000000058</v>
          </cell>
          <cell r="AK64">
            <v>-28.399999999999977</v>
          </cell>
          <cell r="AL64">
            <v>-146.5</v>
          </cell>
          <cell r="AM64">
            <v>-72.399999999999835</v>
          </cell>
          <cell r="AN64">
            <v>204.59999999999926</v>
          </cell>
          <cell r="AO64">
            <v>-85.300000000000381</v>
          </cell>
          <cell r="AP64">
            <v>331</v>
          </cell>
          <cell r="AQ64">
            <v>-202.50000000000074</v>
          </cell>
          <cell r="AR64">
            <v>361.4</v>
          </cell>
          <cell r="AS64">
            <v>-501.59999999999974</v>
          </cell>
          <cell r="AT64">
            <v>-113.9</v>
          </cell>
          <cell r="AU64">
            <v>-3.0812591766671176</v>
          </cell>
        </row>
        <row r="66">
          <cell r="B66" t="str">
            <v xml:space="preserve">  Cash and equivalents at beg. of year</v>
          </cell>
          <cell r="M66">
            <v>1038.8</v>
          </cell>
          <cell r="N66">
            <v>1038.8</v>
          </cell>
          <cell r="O66">
            <v>1038.8</v>
          </cell>
          <cell r="P66">
            <v>1038.7999999999993</v>
          </cell>
          <cell r="R66">
            <v>537.19999999999959</v>
          </cell>
          <cell r="S66">
            <v>506</v>
          </cell>
          <cell r="T66">
            <v>506</v>
          </cell>
          <cell r="U66">
            <v>506.4</v>
          </cell>
          <cell r="W66">
            <v>392.5</v>
          </cell>
          <cell r="X66">
            <v>392.5</v>
          </cell>
          <cell r="Y66">
            <v>392.5</v>
          </cell>
          <cell r="Z66">
            <v>392.5</v>
          </cell>
          <cell r="AB66">
            <v>392.5</v>
          </cell>
          <cell r="AC66">
            <v>392.5</v>
          </cell>
          <cell r="AD66">
            <v>392.5</v>
          </cell>
          <cell r="AG66">
            <v>255.8</v>
          </cell>
          <cell r="AH66">
            <v>238.4</v>
          </cell>
          <cell r="AI66">
            <v>507.6</v>
          </cell>
          <cell r="AJ66">
            <v>379.2</v>
          </cell>
          <cell r="AK66">
            <v>400.50000000000006</v>
          </cell>
          <cell r="AL66">
            <v>372.10000000000008</v>
          </cell>
          <cell r="AM66">
            <v>421.9</v>
          </cell>
          <cell r="AN66">
            <v>349.50000000000011</v>
          </cell>
          <cell r="AO66">
            <v>554.09999999999934</v>
          </cell>
          <cell r="AP66">
            <v>548.9</v>
          </cell>
          <cell r="AQ66">
            <v>879.9</v>
          </cell>
          <cell r="AR66">
            <v>677.39999999999918</v>
          </cell>
          <cell r="AS66">
            <v>1038.7999999999993</v>
          </cell>
          <cell r="AT66">
            <v>506.4</v>
          </cell>
          <cell r="AU66">
            <v>392.5</v>
          </cell>
        </row>
        <row r="67">
          <cell r="B67" t="str">
            <v xml:space="preserve">  Net change during the year</v>
          </cell>
          <cell r="M67">
            <v>206.8</v>
          </cell>
          <cell r="N67">
            <v>-465.30000000000013</v>
          </cell>
          <cell r="O67">
            <v>-408.70000000000016</v>
          </cell>
          <cell r="P67">
            <v>-501.59999999999974</v>
          </cell>
          <cell r="R67">
            <v>20.799999999999986</v>
          </cell>
          <cell r="S67">
            <v>-82.799999999999955</v>
          </cell>
          <cell r="T67">
            <v>-219.49999999999989</v>
          </cell>
          <cell r="U67">
            <v>-113.9</v>
          </cell>
          <cell r="W67">
            <v>-87.199999999999989</v>
          </cell>
          <cell r="X67">
            <v>175.79999999999995</v>
          </cell>
          <cell r="Y67">
            <v>-159.19999999999982</v>
          </cell>
          <cell r="Z67">
            <v>-3.0812591766671176</v>
          </cell>
          <cell r="AB67">
            <v>731.52370720764588</v>
          </cell>
          <cell r="AC67">
            <v>1954.702212652089</v>
          </cell>
          <cell r="AD67">
            <v>646.76637936375539</v>
          </cell>
          <cell r="AG67">
            <v>-17.400000000000023</v>
          </cell>
          <cell r="AH67">
            <v>269.2000000000001</v>
          </cell>
          <cell r="AI67">
            <v>-128.40000000000023</v>
          </cell>
          <cell r="AJ67">
            <v>21.300000000000058</v>
          </cell>
          <cell r="AK67">
            <v>-28.399999999999977</v>
          </cell>
          <cell r="AL67">
            <v>-146.5</v>
          </cell>
          <cell r="AM67">
            <v>-72.399999999999835</v>
          </cell>
          <cell r="AN67">
            <v>204.59999999999926</v>
          </cell>
          <cell r="AO67">
            <v>-85.300000000000381</v>
          </cell>
          <cell r="AP67">
            <v>331</v>
          </cell>
          <cell r="AQ67">
            <v>-202.50000000000074</v>
          </cell>
          <cell r="AR67">
            <v>361.4</v>
          </cell>
          <cell r="AS67">
            <v>-501.59999999999974</v>
          </cell>
          <cell r="AT67">
            <v>-113.9</v>
          </cell>
          <cell r="AU67">
            <v>-3.0812591766671176</v>
          </cell>
        </row>
        <row r="68">
          <cell r="M68" t="str">
            <v>_______</v>
          </cell>
          <cell r="N68" t="str">
            <v>_______</v>
          </cell>
          <cell r="O68" t="str">
            <v>_______</v>
          </cell>
          <cell r="P68" t="str">
            <v>_______</v>
          </cell>
          <cell r="R68" t="str">
            <v>_______</v>
          </cell>
          <cell r="S68" t="str">
            <v>_______</v>
          </cell>
          <cell r="T68" t="str">
            <v>_______</v>
          </cell>
          <cell r="U68" t="str">
            <v>_______</v>
          </cell>
          <cell r="W68" t="str">
            <v>_______</v>
          </cell>
          <cell r="X68" t="str">
            <v>_______</v>
          </cell>
          <cell r="Y68" t="str">
            <v>_______</v>
          </cell>
          <cell r="Z68" t="str">
            <v>_______</v>
          </cell>
          <cell r="AB68" t="str">
            <v>_______</v>
          </cell>
          <cell r="AC68" t="str">
            <v>_______</v>
          </cell>
          <cell r="AD68" t="str">
            <v>_______</v>
          </cell>
          <cell r="AE68" t="str">
            <v>_______</v>
          </cell>
          <cell r="AG68" t="str">
            <v>_______</v>
          </cell>
          <cell r="AH68" t="str">
            <v>_______</v>
          </cell>
          <cell r="AI68" t="str">
            <v>_______</v>
          </cell>
          <cell r="AJ68" t="str">
            <v>_______</v>
          </cell>
          <cell r="AK68" t="str">
            <v>_______</v>
          </cell>
          <cell r="AL68" t="str">
            <v>_______</v>
          </cell>
          <cell r="AM68" t="str">
            <v>_______</v>
          </cell>
          <cell r="AN68" t="str">
            <v>_______</v>
          </cell>
          <cell r="AO68" t="str">
            <v>_______</v>
          </cell>
          <cell r="AP68" t="str">
            <v>_______</v>
          </cell>
          <cell r="AQ68" t="str">
            <v>_______</v>
          </cell>
          <cell r="AR68" t="str">
            <v>_______</v>
          </cell>
          <cell r="AS68" t="str">
            <v>_______</v>
          </cell>
          <cell r="AT68" t="str">
            <v>_______</v>
          </cell>
          <cell r="AU68" t="str">
            <v>_______</v>
          </cell>
        </row>
        <row r="69">
          <cell r="B69" t="str">
            <v xml:space="preserve">  Cash and cash equivalents at end of year</v>
          </cell>
          <cell r="M69">
            <v>1245.5999999999999</v>
          </cell>
          <cell r="N69">
            <v>573.49999999999977</v>
          </cell>
          <cell r="O69">
            <v>630.0999999999998</v>
          </cell>
          <cell r="P69">
            <v>537.19999999999959</v>
          </cell>
          <cell r="R69">
            <v>557.99999999999955</v>
          </cell>
          <cell r="S69">
            <v>423.20000000000005</v>
          </cell>
          <cell r="T69">
            <v>286.50000000000011</v>
          </cell>
          <cell r="U69">
            <v>392.5</v>
          </cell>
          <cell r="W69">
            <v>305.3</v>
          </cell>
          <cell r="X69">
            <v>568.29999999999995</v>
          </cell>
          <cell r="Y69">
            <v>233.30000000000018</v>
          </cell>
          <cell r="Z69">
            <v>389.41874082333288</v>
          </cell>
          <cell r="AB69">
            <v>1124.0237072076459</v>
          </cell>
          <cell r="AC69">
            <v>2347.2022126520887</v>
          </cell>
          <cell r="AD69">
            <v>1039.2663793637553</v>
          </cell>
          <cell r="AG69">
            <v>238.39999999999998</v>
          </cell>
          <cell r="AH69">
            <v>507.60000000000014</v>
          </cell>
          <cell r="AI69">
            <v>379.19999999999982</v>
          </cell>
          <cell r="AJ69">
            <v>400.50000000000006</v>
          </cell>
          <cell r="AK69">
            <v>372.10000000000008</v>
          </cell>
          <cell r="AL69">
            <v>225.60000000000008</v>
          </cell>
          <cell r="AM69">
            <v>349.50000000000011</v>
          </cell>
          <cell r="AN69">
            <v>554.09999999999934</v>
          </cell>
          <cell r="AO69">
            <v>468.79999999999893</v>
          </cell>
          <cell r="AP69">
            <v>879.9</v>
          </cell>
          <cell r="AQ69">
            <v>677.39999999999918</v>
          </cell>
          <cell r="AR69">
            <v>1038.7999999999993</v>
          </cell>
          <cell r="AS69">
            <v>537.19999999999959</v>
          </cell>
          <cell r="AT69">
            <v>392.5</v>
          </cell>
          <cell r="AU69">
            <v>389.41874082333288</v>
          </cell>
        </row>
        <row r="74">
          <cell r="B74" t="str">
            <v>Per share analysis</v>
          </cell>
        </row>
        <row r="75">
          <cell r="B75" t="str">
            <v xml:space="preserve">  Cash from operating activities</v>
          </cell>
          <cell r="M75">
            <v>0.73520621637776451</v>
          </cell>
          <cell r="N75">
            <v>1.3608411029557628</v>
          </cell>
          <cell r="O75">
            <v>2.3031566408576531</v>
          </cell>
          <cell r="P75">
            <v>4.2726331054485192</v>
          </cell>
          <cell r="R75">
            <v>0.60266001662510393</v>
          </cell>
          <cell r="S75">
            <v>1.0692259282567653</v>
          </cell>
          <cell r="T75">
            <v>1.9333474396953025</v>
          </cell>
          <cell r="U75">
            <v>3.2762245112465842</v>
          </cell>
          <cell r="W75">
            <v>0.37961996241386514</v>
          </cell>
          <cell r="X75">
            <v>1.2049792531120331</v>
          </cell>
          <cell r="Y75">
            <v>1.9625514403292186</v>
          </cell>
          <cell r="AB75">
            <v>1.7468659285577945</v>
          </cell>
          <cell r="AC75">
            <v>3.0886199233889005</v>
          </cell>
          <cell r="AD75">
            <v>4.040730285581466</v>
          </cell>
          <cell r="AG75">
            <v>1.0547579983593109</v>
          </cell>
          <cell r="AH75">
            <v>1.7132895816242826</v>
          </cell>
          <cell r="AI75">
            <v>2.1455906821963393</v>
          </cell>
          <cell r="AJ75">
            <v>1.9194560669456067</v>
          </cell>
          <cell r="AK75">
            <v>2.2652719665271968</v>
          </cell>
          <cell r="AL75">
            <v>1.8919144496609286</v>
          </cell>
          <cell r="AM75">
            <v>2.9584135741425075</v>
          </cell>
          <cell r="AN75">
            <v>3.18175098944696</v>
          </cell>
          <cell r="AO75">
            <v>3.1117152743450318</v>
          </cell>
          <cell r="AP75">
            <v>3.2286871386448865</v>
          </cell>
          <cell r="AQ75">
            <v>4.4656091649739338</v>
          </cell>
          <cell r="AR75">
            <v>4.2131180625630673</v>
          </cell>
          <cell r="AS75">
            <v>4.1381247617327794</v>
          </cell>
          <cell r="AT75">
            <v>3.2703808624488508</v>
          </cell>
          <cell r="AU75">
            <v>3.3721293903451595</v>
          </cell>
        </row>
        <row r="76">
          <cell r="B76" t="str">
            <v xml:space="preserve">  Cash from investing activities</v>
          </cell>
          <cell r="M76">
            <v>0.2054194062562264</v>
          </cell>
          <cell r="N76">
            <v>-3.4251140646697085</v>
          </cell>
          <cell r="O76">
            <v>-3.4363708556680566</v>
          </cell>
          <cell r="P76">
            <v>-3.8831572405220633</v>
          </cell>
          <cell r="R76">
            <v>-0.43287614297589361</v>
          </cell>
          <cell r="S76">
            <v>-1.1873295573736102</v>
          </cell>
          <cell r="T76">
            <v>-1.6288616165890815</v>
          </cell>
          <cell r="U76">
            <v>-2.6214000420433048</v>
          </cell>
          <cell r="W76">
            <v>-0.98099812069325543</v>
          </cell>
          <cell r="X76">
            <v>-3.1825726141078836</v>
          </cell>
          <cell r="Y76">
            <v>-6.2222222222222223</v>
          </cell>
          <cell r="AB76">
            <v>-0.65708418891170428</v>
          </cell>
          <cell r="AC76">
            <v>-1.3948717948717948</v>
          </cell>
          <cell r="AD76">
            <v>-2.151639344262295</v>
          </cell>
          <cell r="AG76">
            <v>-2.0061525840853158</v>
          </cell>
          <cell r="AH76">
            <v>-1.28363412633306</v>
          </cell>
          <cell r="AI76">
            <v>-1.5844425956738772</v>
          </cell>
          <cell r="AJ76">
            <v>-1.5905857740585774</v>
          </cell>
          <cell r="AK76">
            <v>-1.8516736401673639</v>
          </cell>
          <cell r="AL76">
            <v>-2.4056338028169018</v>
          </cell>
          <cell r="AM76">
            <v>-2.2228699318169984</v>
          </cell>
          <cell r="AN76">
            <v>-3.1966995095931381</v>
          </cell>
          <cell r="AO76">
            <v>-4.4031141868512105</v>
          </cell>
          <cell r="AP76">
            <v>-2.6440363550650354</v>
          </cell>
          <cell r="AQ76">
            <v>-2.5446693018069824</v>
          </cell>
          <cell r="AR76">
            <v>-1.5717457114026234</v>
          </cell>
          <cell r="AS76">
            <v>-3.7609101306205979</v>
          </cell>
          <cell r="AT76">
            <v>-2.6167243730983105</v>
          </cell>
          <cell r="AU76">
            <v>-7.1873383676424947</v>
          </cell>
        </row>
        <row r="77">
          <cell r="B77" t="str">
            <v xml:space="preserve">  Cash from financing activities</v>
          </cell>
          <cell r="M77">
            <v>-0.44929268778641168</v>
          </cell>
          <cell r="N77">
            <v>1.272564967268399</v>
          </cell>
          <cell r="O77">
            <v>0.51439348818741315</v>
          </cell>
          <cell r="P77">
            <v>-1.1485394655065257</v>
          </cell>
          <cell r="R77">
            <v>-7.3150457190357454E-2</v>
          </cell>
          <cell r="S77">
            <v>3.985735263268303E-2</v>
          </cell>
          <cell r="T77">
            <v>-0.63838341091832407</v>
          </cell>
          <cell r="U77">
            <v>-0.74059281059491278</v>
          </cell>
          <cell r="W77">
            <v>0.44873668824389229</v>
          </cell>
          <cell r="X77">
            <v>2.4751037344398341</v>
          </cell>
          <cell r="Y77">
            <v>4.0596707818930042</v>
          </cell>
          <cell r="AB77">
            <v>0.44127310061601643</v>
          </cell>
          <cell r="AC77">
            <v>2.4471794871794872</v>
          </cell>
          <cell r="AD77">
            <v>-0.4367008196721312</v>
          </cell>
          <cell r="AG77">
            <v>-0.10008203445447086</v>
          </cell>
          <cell r="AH77">
            <v>-0.13002461033634125</v>
          </cell>
          <cell r="AI77">
            <v>-0.17242096505823631</v>
          </cell>
          <cell r="AJ77">
            <v>-0.24142259414225942</v>
          </cell>
          <cell r="AK77">
            <v>-0.50230125523012559</v>
          </cell>
          <cell r="AL77">
            <v>0.13708920187793419</v>
          </cell>
          <cell r="AM77">
            <v>-0.85796075573830211</v>
          </cell>
          <cell r="AN77">
            <v>0.38679295878235986</v>
          </cell>
          <cell r="AO77">
            <v>1.0852694018783975</v>
          </cell>
          <cell r="AP77">
            <v>0.13794429520051293</v>
          </cell>
          <cell r="AQ77">
            <v>-2.3036597573569937</v>
          </cell>
          <cell r="AR77">
            <v>-1.8998990918264378</v>
          </cell>
          <cell r="AS77">
            <v>-1.1123818696201768</v>
          </cell>
          <cell r="AT77">
            <v>-0.73927184975343618</v>
          </cell>
          <cell r="AU77">
            <v>3.9371056170476879</v>
          </cell>
        </row>
        <row r="78">
          <cell r="M78" t="str">
            <v>_______</v>
          </cell>
          <cell r="N78" t="str">
            <v>_______</v>
          </cell>
          <cell r="O78" t="str">
            <v>_______</v>
          </cell>
          <cell r="P78" t="str">
            <v>_______</v>
          </cell>
          <cell r="R78" t="str">
            <v>_______</v>
          </cell>
          <cell r="S78" t="str">
            <v>_______</v>
          </cell>
          <cell r="T78" t="str">
            <v>_______</v>
          </cell>
          <cell r="U78" t="str">
            <v>_______</v>
          </cell>
          <cell r="W78" t="str">
            <v>_______</v>
          </cell>
          <cell r="X78" t="str">
            <v>_______</v>
          </cell>
          <cell r="Y78" t="str">
            <v>_______</v>
          </cell>
          <cell r="AB78" t="str">
            <v>_______</v>
          </cell>
          <cell r="AC78" t="str">
            <v>_______</v>
          </cell>
          <cell r="AD78" t="str">
            <v>_______</v>
          </cell>
          <cell r="AG78" t="str">
            <v>_______</v>
          </cell>
          <cell r="AH78" t="str">
            <v>_______</v>
          </cell>
          <cell r="AI78" t="str">
            <v>_______</v>
          </cell>
          <cell r="AJ78" t="str">
            <v>_______</v>
          </cell>
          <cell r="AK78" t="str">
            <v>_______</v>
          </cell>
          <cell r="AL78" t="str">
            <v>_______</v>
          </cell>
          <cell r="AM78" t="str">
            <v>_______</v>
          </cell>
          <cell r="AN78" t="str">
            <v>_______</v>
          </cell>
          <cell r="AO78" t="str">
            <v>_______</v>
          </cell>
          <cell r="AP78" t="str">
            <v>_______</v>
          </cell>
          <cell r="AQ78" t="str">
            <v>_______</v>
          </cell>
          <cell r="AR78" t="str">
            <v>_______</v>
          </cell>
          <cell r="AS78" t="str">
            <v>_______</v>
          </cell>
          <cell r="AT78" t="str">
            <v>_______</v>
          </cell>
          <cell r="AU78" t="str">
            <v>_______</v>
          </cell>
        </row>
        <row r="79">
          <cell r="B79" t="str">
            <v xml:space="preserve">  Net cash flow per share</v>
          </cell>
          <cell r="M79">
            <v>0.49133293484757917</v>
          </cell>
          <cell r="N79">
            <v>-0.79170799444554674</v>
          </cell>
          <cell r="O79">
            <v>-0.61882072662299026</v>
          </cell>
          <cell r="P79">
            <v>-0.75906360058006994</v>
          </cell>
          <cell r="R79">
            <v>9.6633416458852872E-2</v>
          </cell>
          <cell r="S79">
            <v>-7.8246276484161881E-2</v>
          </cell>
          <cell r="T79">
            <v>-0.33389758781210299</v>
          </cell>
          <cell r="U79">
            <v>-8.5768341391633363E-2</v>
          </cell>
          <cell r="W79">
            <v>-0.15264147003549794</v>
          </cell>
          <cell r="X79">
            <v>0.49751037344398363</v>
          </cell>
          <cell r="Y79">
            <v>-0.19999999999999929</v>
          </cell>
          <cell r="AB79">
            <v>1.5310548402621067</v>
          </cell>
          <cell r="AC79">
            <v>4.1409276156965928</v>
          </cell>
          <cell r="AD79">
            <v>1.4523901216470398</v>
          </cell>
          <cell r="AG79">
            <v>-1.0514766201804757</v>
          </cell>
          <cell r="AH79">
            <v>0.29963084495488135</v>
          </cell>
          <cell r="AI79">
            <v>0.38872712146422572</v>
          </cell>
          <cell r="AJ79">
            <v>8.7447698744769875E-2</v>
          </cell>
          <cell r="AK79">
            <v>-8.8702928870292741E-2</v>
          </cell>
          <cell r="AL79">
            <v>-0.376630151278039</v>
          </cell>
          <cell r="AM79">
            <v>-0.12241711341279304</v>
          </cell>
          <cell r="AN79">
            <v>0.37184443863618177</v>
          </cell>
          <cell r="AO79">
            <v>-0.20612951062778118</v>
          </cell>
          <cell r="AP79">
            <v>0.72259507878036411</v>
          </cell>
          <cell r="AQ79">
            <v>-0.38271989419004226</v>
          </cell>
          <cell r="AR79">
            <v>0.7414732593340061</v>
          </cell>
          <cell r="AS79">
            <v>-0.73516723850799526</v>
          </cell>
          <cell r="AT79">
            <v>-8.5615360402895857E-2</v>
          </cell>
          <cell r="AU79">
            <v>0.1218966397503527</v>
          </cell>
        </row>
      </sheetData>
      <sheetData sheetId="3"/>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Model"/>
      <sheetName val="Bal. Sheet"/>
      <sheetName val="CF"/>
      <sheetName val="DCF"/>
      <sheetName val="DCF analysis"/>
      <sheetName val="1-3-05"/>
      <sheetName val="10-21-04"/>
      <sheetName val="7-29-04"/>
      <sheetName val="6-17-04"/>
      <sheetName val="5-6-04"/>
      <sheetName val="4-17-04"/>
      <sheetName val="4-16-04"/>
      <sheetName val="2-5-04"/>
      <sheetName val="12-16-03"/>
      <sheetName val="Reference"/>
    </sheetNames>
    <sheetDataSet>
      <sheetData sheetId="0" refreshError="1">
        <row r="1">
          <cell r="J1">
            <v>36951</v>
          </cell>
          <cell r="K1">
            <v>37043</v>
          </cell>
          <cell r="L1">
            <v>37135</v>
          </cell>
          <cell r="M1">
            <v>37226</v>
          </cell>
          <cell r="N1">
            <v>37316</v>
          </cell>
          <cell r="O1">
            <v>37408</v>
          </cell>
          <cell r="P1">
            <v>37500</v>
          </cell>
          <cell r="Q1">
            <v>37591</v>
          </cell>
          <cell r="R1">
            <v>37681</v>
          </cell>
          <cell r="S1">
            <v>37773</v>
          </cell>
          <cell r="T1">
            <v>37865</v>
          </cell>
          <cell r="U1">
            <v>37956</v>
          </cell>
          <cell r="V1">
            <v>38047</v>
          </cell>
          <cell r="W1">
            <v>38139</v>
          </cell>
          <cell r="X1">
            <v>38231</v>
          </cell>
          <cell r="Y1">
            <v>38322</v>
          </cell>
          <cell r="Z1">
            <v>38412</v>
          </cell>
          <cell r="AA1">
            <v>38504</v>
          </cell>
          <cell r="AB1">
            <v>38596</v>
          </cell>
          <cell r="AC1">
            <v>38687</v>
          </cell>
          <cell r="AD1">
            <v>38777</v>
          </cell>
          <cell r="AE1">
            <v>38869</v>
          </cell>
          <cell r="AF1">
            <v>38961</v>
          </cell>
          <cell r="AG1">
            <v>39052</v>
          </cell>
          <cell r="AH1">
            <v>39142</v>
          </cell>
          <cell r="AN1" t="str">
            <v>FY04</v>
          </cell>
          <cell r="AO1" t="str">
            <v>FY05</v>
          </cell>
          <cell r="AP1" t="str">
            <v>FY06</v>
          </cell>
          <cell r="AQ1" t="str">
            <v>FY07</v>
          </cell>
        </row>
        <row r="2">
          <cell r="B2" t="str">
            <v>California Micro Devices</v>
          </cell>
        </row>
        <row r="3">
          <cell r="B3" t="str">
            <v>Income Statement ($ in thousands) - Excludes special items</v>
          </cell>
        </row>
        <row r="4">
          <cell r="B4">
            <v>38372</v>
          </cell>
          <cell r="C4" t="str">
            <v>FY 2000A</v>
          </cell>
          <cell r="G4" t="str">
            <v>FY 2001A</v>
          </cell>
          <cell r="K4" t="str">
            <v>FY 2002A</v>
          </cell>
          <cell r="O4" t="str">
            <v>FY 2003E</v>
          </cell>
          <cell r="S4" t="str">
            <v>FY 2004A</v>
          </cell>
          <cell r="W4" t="str">
            <v>FY 2005E</v>
          </cell>
          <cell r="AA4" t="str">
            <v>FY 2006E</v>
          </cell>
          <cell r="AE4" t="str">
            <v>FY 2007E</v>
          </cell>
        </row>
        <row r="5">
          <cell r="A5" t="str">
            <v>FQ</v>
          </cell>
          <cell r="B5" t="str">
            <v>David Wong, Ph.D, Sr. Analyst</v>
          </cell>
          <cell r="C5" t="str">
            <v>Q1</v>
          </cell>
          <cell r="D5" t="str">
            <v>Q2</v>
          </cell>
          <cell r="E5" t="str">
            <v>Q3</v>
          </cell>
          <cell r="F5" t="str">
            <v>Q4</v>
          </cell>
          <cell r="G5" t="str">
            <v>Q1</v>
          </cell>
          <cell r="H5" t="str">
            <v>Q2</v>
          </cell>
          <cell r="I5" t="str">
            <v>Q3</v>
          </cell>
          <cell r="J5" t="str">
            <v>Q4</v>
          </cell>
          <cell r="K5" t="str">
            <v>Q1A</v>
          </cell>
          <cell r="L5" t="str">
            <v>Q2A</v>
          </cell>
          <cell r="M5" t="str">
            <v>Q3A</v>
          </cell>
          <cell r="N5" t="str">
            <v>Q4A</v>
          </cell>
          <cell r="O5" t="str">
            <v>Q1A</v>
          </cell>
          <cell r="P5" t="str">
            <v>Q2A</v>
          </cell>
          <cell r="Q5" t="str">
            <v>Q3A</v>
          </cell>
          <cell r="R5" t="str">
            <v>Q4A</v>
          </cell>
          <cell r="S5" t="str">
            <v>Q1A</v>
          </cell>
          <cell r="T5" t="str">
            <v>Q2A</v>
          </cell>
          <cell r="U5" t="str">
            <v>Q3A</v>
          </cell>
          <cell r="V5" t="str">
            <v>Q4A</v>
          </cell>
          <cell r="W5" t="str">
            <v>Q1A</v>
          </cell>
          <cell r="X5" t="str">
            <v>Q2A</v>
          </cell>
          <cell r="Y5" t="str">
            <v>Q3A</v>
          </cell>
          <cell r="Z5" t="str">
            <v>Q4E</v>
          </cell>
          <cell r="AA5" t="str">
            <v>Q1E</v>
          </cell>
          <cell r="AB5" t="str">
            <v>Q2E</v>
          </cell>
          <cell r="AC5" t="str">
            <v>Q3E</v>
          </cell>
          <cell r="AD5" t="str">
            <v>Q4E</v>
          </cell>
          <cell r="AE5" t="str">
            <v>Q1E</v>
          </cell>
          <cell r="AF5" t="str">
            <v>Q2E</v>
          </cell>
          <cell r="AG5" t="str">
            <v>Q3E</v>
          </cell>
          <cell r="AH5" t="str">
            <v>Q4E</v>
          </cell>
          <cell r="AJ5" t="str">
            <v>FY00</v>
          </cell>
          <cell r="AK5" t="str">
            <v>FY01A</v>
          </cell>
          <cell r="AL5" t="str">
            <v>FY02A</v>
          </cell>
          <cell r="AM5" t="str">
            <v>FY03A</v>
          </cell>
          <cell r="AN5" t="str">
            <v>FY04A</v>
          </cell>
          <cell r="AO5" t="str">
            <v>FY05E</v>
          </cell>
          <cell r="AP5" t="str">
            <v>FY06E</v>
          </cell>
          <cell r="AQ5" t="str">
            <v>FY07E</v>
          </cell>
          <cell r="AS5" t="str">
            <v>CY00</v>
          </cell>
          <cell r="AT5" t="str">
            <v>CY01A</v>
          </cell>
          <cell r="AU5" t="str">
            <v>CY02A</v>
          </cell>
          <cell r="AV5" t="str">
            <v>CY03A</v>
          </cell>
          <cell r="AW5" t="str">
            <v>CY04A</v>
          </cell>
          <cell r="AX5" t="str">
            <v>CY05E</v>
          </cell>
          <cell r="AY5" t="str">
            <v>CY06E</v>
          </cell>
        </row>
        <row r="6">
          <cell r="B6" t="str">
            <v>Eric Glover, CFA, Assoc. Analyst</v>
          </cell>
          <cell r="C6">
            <v>36341</v>
          </cell>
          <cell r="D6">
            <v>36433</v>
          </cell>
          <cell r="E6">
            <v>36525</v>
          </cell>
          <cell r="F6">
            <v>36616</v>
          </cell>
          <cell r="G6">
            <v>36707</v>
          </cell>
          <cell r="H6">
            <v>36799</v>
          </cell>
          <cell r="I6">
            <v>36891</v>
          </cell>
          <cell r="J6">
            <v>36981</v>
          </cell>
          <cell r="K6">
            <v>37072</v>
          </cell>
          <cell r="L6">
            <v>37164</v>
          </cell>
          <cell r="M6">
            <v>37256</v>
          </cell>
          <cell r="N6">
            <v>37346</v>
          </cell>
          <cell r="O6">
            <v>37437</v>
          </cell>
          <cell r="P6">
            <v>37529</v>
          </cell>
          <cell r="Q6">
            <v>37621</v>
          </cell>
          <cell r="R6">
            <v>37710</v>
          </cell>
          <cell r="S6">
            <v>37802</v>
          </cell>
          <cell r="T6">
            <v>37894</v>
          </cell>
          <cell r="U6">
            <v>37986</v>
          </cell>
          <cell r="V6">
            <v>38077</v>
          </cell>
          <cell r="W6">
            <v>38168</v>
          </cell>
          <cell r="X6">
            <v>38260</v>
          </cell>
          <cell r="Y6">
            <v>38351</v>
          </cell>
          <cell r="Z6">
            <v>38412</v>
          </cell>
          <cell r="AA6">
            <v>38533</v>
          </cell>
          <cell r="AB6">
            <v>38625</v>
          </cell>
          <cell r="AC6">
            <v>38717</v>
          </cell>
          <cell r="AD6">
            <v>38807</v>
          </cell>
          <cell r="AE6">
            <v>38898</v>
          </cell>
          <cell r="AF6">
            <v>38990</v>
          </cell>
          <cell r="AG6">
            <v>39082</v>
          </cell>
          <cell r="AH6">
            <v>39172</v>
          </cell>
          <cell r="AJ6">
            <v>36616</v>
          </cell>
          <cell r="AK6">
            <v>36981</v>
          </cell>
          <cell r="AL6">
            <v>37346</v>
          </cell>
          <cell r="AM6">
            <v>37711</v>
          </cell>
          <cell r="AN6">
            <v>38077</v>
          </cell>
          <cell r="AO6">
            <v>38442</v>
          </cell>
          <cell r="AP6">
            <v>38807</v>
          </cell>
          <cell r="AQ6">
            <v>39172</v>
          </cell>
          <cell r="AS6">
            <v>36891</v>
          </cell>
          <cell r="AT6">
            <v>37256</v>
          </cell>
          <cell r="AU6">
            <v>37621</v>
          </cell>
          <cell r="AV6">
            <v>37986</v>
          </cell>
          <cell r="AW6">
            <v>38352</v>
          </cell>
          <cell r="AX6">
            <v>38717</v>
          </cell>
          <cell r="AY6">
            <v>39082</v>
          </cell>
        </row>
        <row r="8">
          <cell r="B8" t="str">
            <v>Revenue % by End Market</v>
          </cell>
        </row>
        <row r="9">
          <cell r="B9" t="str">
            <v>Computing</v>
          </cell>
          <cell r="J9">
            <v>0.30315614617940201</v>
          </cell>
          <cell r="K9">
            <v>0.42622950819672129</v>
          </cell>
          <cell r="L9">
            <v>0.42757821552723058</v>
          </cell>
          <cell r="M9">
            <v>0.48936170212765956</v>
          </cell>
          <cell r="N9">
            <v>0.3987730061349693</v>
          </cell>
          <cell r="O9">
            <v>0.35432230522945574</v>
          </cell>
          <cell r="P9">
            <v>0.34755134281200634</v>
          </cell>
          <cell r="Q9">
            <v>0.33628318584070799</v>
          </cell>
          <cell r="R9">
            <v>0.41121495327102803</v>
          </cell>
          <cell r="S9">
            <v>0.31932773109243695</v>
          </cell>
          <cell r="T9">
            <v>0.28187919463087246</v>
          </cell>
          <cell r="U9">
            <v>0.27666588179891688</v>
          </cell>
          <cell r="V9">
            <v>0.23417721518987342</v>
          </cell>
          <cell r="W9">
            <v>0.22560975609756098</v>
          </cell>
          <cell r="X9">
            <v>0.21511627906976744</v>
          </cell>
          <cell r="Y9">
            <v>0.21910112359550563</v>
          </cell>
          <cell r="Z9">
            <v>0.22368421052631579</v>
          </cell>
          <cell r="AA9">
            <v>0.22580645161290322</v>
          </cell>
          <cell r="AB9">
            <v>0.22222222222222221</v>
          </cell>
          <cell r="AC9">
            <v>0.20512820512820512</v>
          </cell>
          <cell r="AD9">
            <v>0.20634920634920634</v>
          </cell>
          <cell r="AE9">
            <v>0.20654911838790932</v>
          </cell>
          <cell r="AF9">
            <v>0.20560747663551401</v>
          </cell>
          <cell r="AG9">
            <v>0.20833333333333334</v>
          </cell>
          <cell r="AH9">
            <v>0.20600858369098712</v>
          </cell>
          <cell r="AL9">
            <v>0.43401269629134648</v>
          </cell>
          <cell r="AM9">
            <v>0.36220360304763716</v>
          </cell>
          <cell r="AN9">
            <v>0.27522319930187283</v>
          </cell>
          <cell r="AO9">
            <v>0.22072072072072071</v>
          </cell>
          <cell r="AP9">
            <v>0.21408450704225351</v>
          </cell>
          <cell r="AQ9">
            <v>0.20666290231507622</v>
          </cell>
          <cell r="AT9">
            <v>0.39584934665641813</v>
          </cell>
          <cell r="AU9">
            <v>0.35659228183679142</v>
          </cell>
          <cell r="AV9">
            <v>0.31380177270475107</v>
          </cell>
          <cell r="AW9">
            <v>0.22318439494710529</v>
          </cell>
          <cell r="AX9">
            <v>0.21842496285289748</v>
          </cell>
          <cell r="AY9">
            <v>0.20677361853832443</v>
          </cell>
        </row>
        <row r="10">
          <cell r="B10" t="str">
            <v>Mobile</v>
          </cell>
          <cell r="J10">
            <v>2.2425249169435217E-2</v>
          </cell>
          <cell r="K10">
            <v>1.3114754098360656E-2</v>
          </cell>
          <cell r="L10">
            <v>4.6349942062572425E-2</v>
          </cell>
          <cell r="M10">
            <v>5.3900709219858157E-2</v>
          </cell>
          <cell r="N10">
            <v>8.5889570552147243E-2</v>
          </cell>
          <cell r="O10">
            <v>0.14300960512273211</v>
          </cell>
          <cell r="P10">
            <v>0.27692593625127776</v>
          </cell>
          <cell r="Q10">
            <v>0.29203539823008851</v>
          </cell>
          <cell r="R10">
            <v>0.28037383177570091</v>
          </cell>
          <cell r="S10">
            <v>0.27731092436974791</v>
          </cell>
          <cell r="T10">
            <v>0.34899328859060402</v>
          </cell>
          <cell r="U10">
            <v>0.36425712267482929</v>
          </cell>
          <cell r="V10">
            <v>0.48734177215189872</v>
          </cell>
          <cell r="W10">
            <v>0.53048780487804881</v>
          </cell>
          <cell r="X10">
            <v>0.55232558139534882</v>
          </cell>
          <cell r="Y10">
            <v>0.6460674157303371</v>
          </cell>
          <cell r="Z10">
            <v>0.72368421052631582</v>
          </cell>
          <cell r="AA10">
            <v>0.77419354838709675</v>
          </cell>
          <cell r="AB10">
            <v>0.77777777777777779</v>
          </cell>
          <cell r="AC10">
            <v>0.79487179487179482</v>
          </cell>
          <cell r="AD10">
            <v>0.79365079365079361</v>
          </cell>
          <cell r="AE10">
            <v>0.79345088161209065</v>
          </cell>
          <cell r="AF10">
            <v>0.79439252336448596</v>
          </cell>
          <cell r="AG10">
            <v>0.79166666666666663</v>
          </cell>
          <cell r="AH10">
            <v>0.79399141630901282</v>
          </cell>
          <cell r="AL10">
            <v>5.2121617106582023E-2</v>
          </cell>
          <cell r="AM10">
            <v>0.25207092164914197</v>
          </cell>
          <cell r="AN10">
            <v>0.37571323085184938</v>
          </cell>
          <cell r="AO10">
            <v>0.61111111111111116</v>
          </cell>
          <cell r="AP10">
            <v>0.78591549295774643</v>
          </cell>
          <cell r="AQ10">
            <v>0.79333709768492378</v>
          </cell>
          <cell r="AT10">
            <v>3.3406255543073374E-2</v>
          </cell>
          <cell r="AU10">
            <v>0.21026561196896559</v>
          </cell>
          <cell r="AV10">
            <v>0.32459214945038811</v>
          </cell>
          <cell r="AW10">
            <v>0.55647309140144918</v>
          </cell>
          <cell r="AX10">
            <v>0.76968796433878162</v>
          </cell>
          <cell r="AY10">
            <v>0.79322638146167557</v>
          </cell>
        </row>
        <row r="11">
          <cell r="B11" t="str">
            <v>Medical</v>
          </cell>
          <cell r="J11">
            <v>7.7242524916943528E-2</v>
          </cell>
          <cell r="K11">
            <v>0.10983606557377049</v>
          </cell>
          <cell r="L11">
            <v>9.5017381228273468E-2</v>
          </cell>
          <cell r="M11">
            <v>0.14609929078014183</v>
          </cell>
          <cell r="N11">
            <v>0.11901840490797547</v>
          </cell>
          <cell r="O11">
            <v>0.11099252934898612</v>
          </cell>
          <cell r="P11">
            <v>0.1111420871666202</v>
          </cell>
          <cell r="Q11">
            <v>0.1415929203539823</v>
          </cell>
          <cell r="R11">
            <v>9.3457943925233641E-2</v>
          </cell>
          <cell r="S11">
            <v>0.15966386554621848</v>
          </cell>
          <cell r="T11">
            <v>0.18791946308724833</v>
          </cell>
          <cell r="U11">
            <v>0.18248175182481752</v>
          </cell>
          <cell r="V11">
            <v>0.20253164556962025</v>
          </cell>
          <cell r="W11">
            <v>0.1951219512195122</v>
          </cell>
          <cell r="X11">
            <v>0.12790697674418605</v>
          </cell>
          <cell r="Y11">
            <v>0.11797752808988764</v>
          </cell>
          <cell r="Z11">
            <v>4.6052631578947366E-2</v>
          </cell>
          <cell r="AA11">
            <v>0</v>
          </cell>
          <cell r="AB11">
            <v>0</v>
          </cell>
          <cell r="AC11">
            <v>0</v>
          </cell>
          <cell r="AD11">
            <v>0</v>
          </cell>
          <cell r="AE11">
            <v>0</v>
          </cell>
          <cell r="AF11">
            <v>0</v>
          </cell>
          <cell r="AG11">
            <v>0</v>
          </cell>
          <cell r="AH11">
            <v>0</v>
          </cell>
          <cell r="AL11">
            <v>0.11660541262946876</v>
          </cell>
          <cell r="AM11">
            <v>0.11478483776791436</v>
          </cell>
          <cell r="AN11">
            <v>0.18460092636101227</v>
          </cell>
          <cell r="AO11">
            <v>0.12312312312312312</v>
          </cell>
          <cell r="AP11">
            <v>0</v>
          </cell>
          <cell r="AQ11">
            <v>0</v>
          </cell>
          <cell r="AT11">
            <v>0.10199255010938331</v>
          </cell>
          <cell r="AU11">
            <v>0.12145871768303469</v>
          </cell>
          <cell r="AV11">
            <v>0.16148863156735727</v>
          </cell>
          <cell r="AW11">
            <v>0.15920486839560177</v>
          </cell>
          <cell r="AX11">
            <v>1.0401188707280832E-2</v>
          </cell>
          <cell r="AY11">
            <v>0</v>
          </cell>
        </row>
        <row r="12">
          <cell r="B12" t="str">
            <v>Lighting</v>
          </cell>
          <cell r="J12">
            <v>1.6611295681063124E-2</v>
          </cell>
          <cell r="K12">
            <v>6.0655737704918035E-2</v>
          </cell>
          <cell r="L12">
            <v>7.6477404403244492E-2</v>
          </cell>
          <cell r="M12">
            <v>4.397163120567376E-2</v>
          </cell>
          <cell r="N12">
            <v>0.10061349693251534</v>
          </cell>
          <cell r="O12">
            <v>0.12700106723585913</v>
          </cell>
          <cell r="P12">
            <v>8.7817117368274328E-2</v>
          </cell>
          <cell r="Q12">
            <v>3.5398230088495575E-2</v>
          </cell>
          <cell r="R12">
            <v>9.3457943925233638E-3</v>
          </cell>
          <cell r="S12">
            <v>9.2436974789915971E-2</v>
          </cell>
          <cell r="T12">
            <v>4.6979865771812082E-2</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L12">
            <v>7.2168392916805879E-2</v>
          </cell>
          <cell r="AM12">
            <v>6.2543020578671282E-2</v>
          </cell>
          <cell r="AN12">
            <v>3.0207424313620192E-2</v>
          </cell>
          <cell r="AO12">
            <v>0</v>
          </cell>
          <cell r="AP12">
            <v>0</v>
          </cell>
          <cell r="AQ12">
            <v>0</v>
          </cell>
          <cell r="AT12">
            <v>4.5527109324188492E-2</v>
          </cell>
          <cell r="AU12">
            <v>8.4788597134120139E-2</v>
          </cell>
          <cell r="AV12">
            <v>3.4866863633861232E-2</v>
          </cell>
          <cell r="AW12">
            <v>0</v>
          </cell>
          <cell r="AX12">
            <v>0</v>
          </cell>
          <cell r="AY12">
            <v>0</v>
          </cell>
        </row>
        <row r="13">
          <cell r="B13" t="str">
            <v>Legacy/Other</v>
          </cell>
          <cell r="J13">
            <v>0.58056478405315615</v>
          </cell>
          <cell r="K13">
            <v>0.39016393442622949</v>
          </cell>
          <cell r="L13">
            <v>0.35457705677867901</v>
          </cell>
          <cell r="M13">
            <v>0.26666666666666666</v>
          </cell>
          <cell r="N13">
            <v>0.29570552147239265</v>
          </cell>
          <cell r="O13">
            <v>0.26467449306296692</v>
          </cell>
          <cell r="P13">
            <v>0.17656351640182139</v>
          </cell>
          <cell r="Q13">
            <v>0.19469026548672566</v>
          </cell>
          <cell r="R13">
            <v>0.20560747663551401</v>
          </cell>
          <cell r="S13">
            <v>0.15126050420168066</v>
          </cell>
          <cell r="T13">
            <v>0.13422818791946309</v>
          </cell>
          <cell r="U13">
            <v>0.17659524370143631</v>
          </cell>
          <cell r="V13">
            <v>7.5949367088607597E-2</v>
          </cell>
          <cell r="W13">
            <v>4.878048780487805E-2</v>
          </cell>
          <cell r="X13">
            <v>0.10465116279069768</v>
          </cell>
          <cell r="Y13">
            <v>1.6853932584269662E-2</v>
          </cell>
          <cell r="Z13">
            <v>6.5789473684210523E-3</v>
          </cell>
          <cell r="AA13">
            <v>0</v>
          </cell>
          <cell r="AB13">
            <v>0</v>
          </cell>
          <cell r="AC13">
            <v>0</v>
          </cell>
          <cell r="AD13">
            <v>0</v>
          </cell>
          <cell r="AE13">
            <v>0</v>
          </cell>
          <cell r="AF13">
            <v>0</v>
          </cell>
          <cell r="AG13">
            <v>0</v>
          </cell>
          <cell r="AH13">
            <v>0</v>
          </cell>
          <cell r="AL13">
            <v>0.32509188105579684</v>
          </cell>
          <cell r="AM13">
            <v>0.20839761695663525</v>
          </cell>
          <cell r="AN13">
            <v>0.13425521917164529</v>
          </cell>
          <cell r="AO13">
            <v>4.5045045045045043E-2</v>
          </cell>
          <cell r="AP13">
            <v>0</v>
          </cell>
          <cell r="AQ13">
            <v>0</v>
          </cell>
          <cell r="AT13">
            <v>0.42304736001892035</v>
          </cell>
          <cell r="AU13">
            <v>0.22719805908665874</v>
          </cell>
          <cell r="AV13">
            <v>0.16515882773934268</v>
          </cell>
          <cell r="AW13">
            <v>6.1003734618875448E-2</v>
          </cell>
          <cell r="AX13">
            <v>1.4858841010401188E-3</v>
          </cell>
          <cell r="AY13">
            <v>0</v>
          </cell>
        </row>
        <row r="14">
          <cell r="B14" t="str">
            <v>Total Revenue</v>
          </cell>
          <cell r="J14">
            <v>1</v>
          </cell>
          <cell r="K14">
            <v>1</v>
          </cell>
          <cell r="L14">
            <v>0.99999999999999989</v>
          </cell>
          <cell r="M14">
            <v>1</v>
          </cell>
          <cell r="N14">
            <v>1</v>
          </cell>
          <cell r="O14">
            <v>1</v>
          </cell>
          <cell r="P14">
            <v>1</v>
          </cell>
          <cell r="Q14">
            <v>1.0000000000000002</v>
          </cell>
          <cell r="R14">
            <v>1</v>
          </cell>
          <cell r="S14">
            <v>1</v>
          </cell>
          <cell r="T14">
            <v>1</v>
          </cell>
          <cell r="U14">
            <v>1</v>
          </cell>
          <cell r="V14">
            <v>0.99999999999999989</v>
          </cell>
          <cell r="W14">
            <v>1</v>
          </cell>
          <cell r="X14">
            <v>1</v>
          </cell>
          <cell r="Y14">
            <v>1</v>
          </cell>
          <cell r="Z14">
            <v>1</v>
          </cell>
          <cell r="AA14">
            <v>1</v>
          </cell>
          <cell r="AB14">
            <v>1</v>
          </cell>
          <cell r="AC14">
            <v>1</v>
          </cell>
          <cell r="AD14">
            <v>1</v>
          </cell>
          <cell r="AE14">
            <v>1</v>
          </cell>
          <cell r="AF14">
            <v>1</v>
          </cell>
          <cell r="AG14">
            <v>1</v>
          </cell>
          <cell r="AH14">
            <v>1</v>
          </cell>
          <cell r="AJ14">
            <v>0</v>
          </cell>
          <cell r="AK14">
            <v>0</v>
          </cell>
          <cell r="AL14">
            <v>1</v>
          </cell>
          <cell r="AM14">
            <v>1</v>
          </cell>
          <cell r="AN14">
            <v>0.99999999999999989</v>
          </cell>
          <cell r="AO14">
            <v>1</v>
          </cell>
          <cell r="AP14">
            <v>1</v>
          </cell>
          <cell r="AQ14">
            <v>1</v>
          </cell>
          <cell r="AS14">
            <v>0</v>
          </cell>
          <cell r="AT14">
            <v>0.99982262165198366</v>
          </cell>
          <cell r="AU14">
            <v>1.0003032677095707</v>
          </cell>
          <cell r="AV14">
            <v>0.99990824509570031</v>
          </cell>
          <cell r="AW14">
            <v>0.99986608936303167</v>
          </cell>
          <cell r="AX14">
            <v>1</v>
          </cell>
          <cell r="AY14">
            <v>1</v>
          </cell>
        </row>
        <row r="16">
          <cell r="B16" t="str">
            <v>Revenue $$ Mix</v>
          </cell>
        </row>
        <row r="17">
          <cell r="B17" t="str">
            <v>Computing/Digital Consumer</v>
          </cell>
          <cell r="J17">
            <v>3650</v>
          </cell>
          <cell r="K17">
            <v>2600</v>
          </cell>
          <cell r="L17">
            <v>3690</v>
          </cell>
          <cell r="M17">
            <v>3450</v>
          </cell>
          <cell r="N17">
            <v>3250</v>
          </cell>
          <cell r="O17">
            <v>3320</v>
          </cell>
          <cell r="P17">
            <v>3740</v>
          </cell>
          <cell r="Q17">
            <v>3800</v>
          </cell>
          <cell r="R17">
            <v>4400</v>
          </cell>
          <cell r="S17">
            <v>3800</v>
          </cell>
          <cell r="T17">
            <v>4200</v>
          </cell>
          <cell r="U17">
            <v>4700</v>
          </cell>
          <cell r="V17">
            <v>3700</v>
          </cell>
          <cell r="W17">
            <v>3700</v>
          </cell>
          <cell r="X17">
            <v>3700</v>
          </cell>
          <cell r="Y17">
            <v>3900</v>
          </cell>
          <cell r="Z17">
            <v>3400</v>
          </cell>
          <cell r="AA17">
            <v>3500</v>
          </cell>
          <cell r="AB17">
            <v>3800</v>
          </cell>
          <cell r="AC17">
            <v>4000</v>
          </cell>
          <cell r="AD17">
            <v>3900</v>
          </cell>
          <cell r="AE17">
            <v>4100</v>
          </cell>
          <cell r="AF17">
            <v>4400</v>
          </cell>
          <cell r="AG17">
            <v>5000</v>
          </cell>
          <cell r="AH17">
            <v>4800</v>
          </cell>
          <cell r="AL17">
            <v>12990</v>
          </cell>
          <cell r="AM17">
            <v>15260</v>
          </cell>
          <cell r="AN17">
            <v>16400</v>
          </cell>
          <cell r="AO17">
            <v>14700</v>
          </cell>
          <cell r="AP17">
            <v>15200</v>
          </cell>
          <cell r="AQ17">
            <v>18300</v>
          </cell>
          <cell r="AT17">
            <v>13390</v>
          </cell>
          <cell r="AU17">
            <v>14110</v>
          </cell>
          <cell r="AV17">
            <v>17100</v>
          </cell>
          <cell r="AW17">
            <v>15000</v>
          </cell>
          <cell r="AX17">
            <v>14700</v>
          </cell>
          <cell r="AY17">
            <v>17400</v>
          </cell>
        </row>
        <row r="18">
          <cell r="B18" t="str">
            <v>% Growth</v>
          </cell>
          <cell r="K18">
            <v>-0.28767123287671237</v>
          </cell>
          <cell r="L18">
            <v>0.4192307692307693</v>
          </cell>
          <cell r="M18">
            <v>-6.5040650406504086E-2</v>
          </cell>
          <cell r="N18">
            <v>-5.7971014492753659E-2</v>
          </cell>
          <cell r="O18">
            <v>2.1538461538461506E-2</v>
          </cell>
          <cell r="P18">
            <v>0.12650602409638556</v>
          </cell>
          <cell r="Q18">
            <v>1.6042780748663166E-2</v>
          </cell>
          <cell r="R18">
            <v>0.15789473684210531</v>
          </cell>
          <cell r="S18">
            <v>-0.13636363636363635</v>
          </cell>
          <cell r="T18">
            <v>0.10526315789473695</v>
          </cell>
          <cell r="U18">
            <v>0.11904761904761907</v>
          </cell>
          <cell r="V18">
            <v>-0.21276595744680848</v>
          </cell>
          <cell r="W18">
            <v>0</v>
          </cell>
          <cell r="X18">
            <v>0</v>
          </cell>
          <cell r="Y18">
            <v>5.4054054054053946E-2</v>
          </cell>
          <cell r="Z18">
            <v>-0.12820512820512819</v>
          </cell>
          <cell r="AA18">
            <v>2.9411764705882248E-2</v>
          </cell>
          <cell r="AB18">
            <v>8.5714285714285632E-2</v>
          </cell>
          <cell r="AC18">
            <v>5.2631578947368363E-2</v>
          </cell>
          <cell r="AD18">
            <v>-2.5000000000000022E-2</v>
          </cell>
          <cell r="AE18">
            <v>5.1282051282051322E-2</v>
          </cell>
          <cell r="AF18">
            <v>7.3170731707317138E-2</v>
          </cell>
          <cell r="AG18">
            <v>0.13636363636363646</v>
          </cell>
          <cell r="AH18">
            <v>-4.0000000000000036E-2</v>
          </cell>
          <cell r="AM18">
            <v>0.17474980754426483</v>
          </cell>
          <cell r="AN18">
            <v>7.4705111402359137E-2</v>
          </cell>
          <cell r="AO18">
            <v>-0.10365853658536583</v>
          </cell>
          <cell r="AP18">
            <v>3.4013605442176909E-2</v>
          </cell>
          <cell r="AQ18">
            <v>0.20394736842105265</v>
          </cell>
          <cell r="AV18">
            <v>0.21190644932671865</v>
          </cell>
          <cell r="AW18">
            <v>-0.1228070175438597</v>
          </cell>
          <cell r="AX18">
            <v>-2.0000000000000018E-2</v>
          </cell>
          <cell r="AY18">
            <v>0.18367346938775508</v>
          </cell>
        </row>
        <row r="19">
          <cell r="B19" t="str">
            <v>Mobile</v>
          </cell>
          <cell r="J19">
            <v>270</v>
          </cell>
          <cell r="K19">
            <v>80</v>
          </cell>
          <cell r="L19">
            <v>400</v>
          </cell>
          <cell r="M19">
            <v>380</v>
          </cell>
          <cell r="N19">
            <v>700</v>
          </cell>
          <cell r="O19">
            <v>1340</v>
          </cell>
          <cell r="P19">
            <v>2980</v>
          </cell>
          <cell r="Q19">
            <v>3300</v>
          </cell>
          <cell r="R19">
            <v>3000</v>
          </cell>
          <cell r="S19">
            <v>3300</v>
          </cell>
          <cell r="T19">
            <v>5200</v>
          </cell>
          <cell r="U19">
            <v>6188</v>
          </cell>
          <cell r="V19">
            <v>7700</v>
          </cell>
          <cell r="W19">
            <v>8700</v>
          </cell>
          <cell r="X19">
            <v>9500</v>
          </cell>
          <cell r="Y19">
            <v>11500</v>
          </cell>
          <cell r="Z19">
            <v>11000</v>
          </cell>
          <cell r="AA19">
            <v>12000</v>
          </cell>
          <cell r="AB19">
            <v>13300</v>
          </cell>
          <cell r="AC19">
            <v>15500</v>
          </cell>
          <cell r="AD19">
            <v>15000</v>
          </cell>
          <cell r="AE19">
            <v>15750</v>
          </cell>
          <cell r="AF19">
            <v>17000</v>
          </cell>
          <cell r="AG19">
            <v>19000</v>
          </cell>
          <cell r="AH19">
            <v>18500</v>
          </cell>
          <cell r="AL19">
            <v>1560</v>
          </cell>
          <cell r="AM19">
            <v>10620</v>
          </cell>
          <cell r="AN19">
            <v>22388</v>
          </cell>
          <cell r="AO19">
            <v>40700</v>
          </cell>
          <cell r="AP19">
            <v>55800</v>
          </cell>
          <cell r="AQ19">
            <v>70250</v>
          </cell>
          <cell r="AT19">
            <v>1130</v>
          </cell>
          <cell r="AU19">
            <v>8320</v>
          </cell>
          <cell r="AV19">
            <v>17688</v>
          </cell>
          <cell r="AW19">
            <v>37400</v>
          </cell>
          <cell r="AX19">
            <v>51800</v>
          </cell>
          <cell r="AY19">
            <v>66750</v>
          </cell>
        </row>
        <row r="20">
          <cell r="B20" t="str">
            <v>% Growth</v>
          </cell>
          <cell r="K20">
            <v>-0.70370370370370372</v>
          </cell>
          <cell r="L20">
            <v>4</v>
          </cell>
          <cell r="M20">
            <v>-5.0000000000000044E-2</v>
          </cell>
          <cell r="N20">
            <v>0.84210526315789469</v>
          </cell>
          <cell r="O20">
            <v>0.91428571428571437</v>
          </cell>
          <cell r="P20">
            <v>1.2238805970149254</v>
          </cell>
          <cell r="Q20">
            <v>0.10738255033557054</v>
          </cell>
          <cell r="R20">
            <v>-9.0909090909090939E-2</v>
          </cell>
          <cell r="S20">
            <v>0.10000000000000009</v>
          </cell>
          <cell r="T20">
            <v>0.57575757575757569</v>
          </cell>
          <cell r="U20">
            <v>0.18999999999999995</v>
          </cell>
          <cell r="V20">
            <v>0.24434389140271495</v>
          </cell>
          <cell r="W20">
            <v>0.12987012987012991</v>
          </cell>
          <cell r="X20">
            <v>9.1954022988505857E-2</v>
          </cell>
          <cell r="Y20">
            <v>0.21052631578947367</v>
          </cell>
          <cell r="Z20">
            <v>-4.3478260869565188E-2</v>
          </cell>
          <cell r="AA20">
            <v>9.0909090909090828E-2</v>
          </cell>
          <cell r="AB20">
            <v>0.10833333333333339</v>
          </cell>
          <cell r="AC20">
            <v>0.16541353383458657</v>
          </cell>
          <cell r="AD20">
            <v>-3.2258064516129004E-2</v>
          </cell>
          <cell r="AE20">
            <v>5.0000000000000044E-2</v>
          </cell>
          <cell r="AF20">
            <v>7.9365079365079305E-2</v>
          </cell>
          <cell r="AG20">
            <v>0.11764705882352944</v>
          </cell>
          <cell r="AH20">
            <v>-2.6315789473684181E-2</v>
          </cell>
          <cell r="AM20">
            <v>5.8076923076923075</v>
          </cell>
          <cell r="AN20">
            <v>1.1080979284369117</v>
          </cell>
          <cell r="AO20">
            <v>0.81793818116848316</v>
          </cell>
          <cell r="AP20">
            <v>0.37100737100737091</v>
          </cell>
          <cell r="AQ20">
            <v>0.25896057347670243</v>
          </cell>
          <cell r="AV20">
            <v>1.1259615384615387</v>
          </cell>
          <cell r="AW20">
            <v>1.1144278606965172</v>
          </cell>
          <cell r="AX20">
            <v>0.38502673796791442</v>
          </cell>
          <cell r="AY20">
            <v>0.28861003861003853</v>
          </cell>
        </row>
        <row r="21">
          <cell r="B21" t="str">
            <v>Core Revenues</v>
          </cell>
          <cell r="K21">
            <v>2680</v>
          </cell>
          <cell r="L21">
            <v>4090</v>
          </cell>
          <cell r="M21">
            <v>3830</v>
          </cell>
          <cell r="N21">
            <v>3950</v>
          </cell>
          <cell r="O21">
            <v>4660</v>
          </cell>
          <cell r="P21">
            <v>6720</v>
          </cell>
          <cell r="Q21">
            <v>7100</v>
          </cell>
          <cell r="R21">
            <v>7400</v>
          </cell>
          <cell r="S21">
            <v>7100</v>
          </cell>
          <cell r="T21">
            <v>9400</v>
          </cell>
          <cell r="U21">
            <v>10888</v>
          </cell>
          <cell r="V21">
            <v>11400</v>
          </cell>
          <cell r="W21">
            <v>12400</v>
          </cell>
          <cell r="X21">
            <v>13200</v>
          </cell>
          <cell r="Y21">
            <v>15400</v>
          </cell>
          <cell r="Z21">
            <v>14400</v>
          </cell>
          <cell r="AA21">
            <v>15500</v>
          </cell>
          <cell r="AB21">
            <v>17100</v>
          </cell>
          <cell r="AC21">
            <v>19500</v>
          </cell>
          <cell r="AD21">
            <v>18900</v>
          </cell>
          <cell r="AE21">
            <v>19850</v>
          </cell>
          <cell r="AF21">
            <v>21400</v>
          </cell>
          <cell r="AG21">
            <v>24000</v>
          </cell>
          <cell r="AH21">
            <v>23300</v>
          </cell>
          <cell r="AM21">
            <v>25880</v>
          </cell>
          <cell r="AN21">
            <v>38788</v>
          </cell>
          <cell r="AO21">
            <v>55400</v>
          </cell>
          <cell r="AP21">
            <v>71000</v>
          </cell>
          <cell r="AQ21">
            <v>88550</v>
          </cell>
          <cell r="AU21">
            <v>22430</v>
          </cell>
          <cell r="AV21">
            <v>34788</v>
          </cell>
          <cell r="AW21">
            <v>52400</v>
          </cell>
          <cell r="AX21">
            <v>66500</v>
          </cell>
          <cell r="AY21">
            <v>84150</v>
          </cell>
        </row>
        <row r="22">
          <cell r="B22" t="str">
            <v>% Growth</v>
          </cell>
          <cell r="M22">
            <v>-6.3569682151589202E-2</v>
          </cell>
          <cell r="N22">
            <v>3.1331592689294974E-2</v>
          </cell>
          <cell r="O22">
            <v>0.17974683544303804</v>
          </cell>
          <cell r="P22">
            <v>0.44206008583690992</v>
          </cell>
          <cell r="Q22">
            <v>5.6547619047619069E-2</v>
          </cell>
          <cell r="R22">
            <v>4.2253521126760507E-2</v>
          </cell>
          <cell r="S22">
            <v>-4.0540540540540571E-2</v>
          </cell>
          <cell r="T22">
            <v>0.323943661971831</v>
          </cell>
          <cell r="U22">
            <v>0.15829787234042558</v>
          </cell>
          <cell r="V22">
            <v>4.7024246877296116E-2</v>
          </cell>
          <cell r="W22">
            <v>8.7719298245614086E-2</v>
          </cell>
          <cell r="X22">
            <v>6.4516129032258007E-2</v>
          </cell>
          <cell r="Y22">
            <v>0.16666666666666674</v>
          </cell>
          <cell r="Z22">
            <v>-6.4935064935064957E-2</v>
          </cell>
          <cell r="AA22">
            <v>7.638888888888884E-2</v>
          </cell>
          <cell r="AB22">
            <v>0.10322580645161294</v>
          </cell>
          <cell r="AC22">
            <v>0.14035087719298245</v>
          </cell>
          <cell r="AD22">
            <v>-3.0769230769230771E-2</v>
          </cell>
          <cell r="AE22">
            <v>5.0264550264550234E-2</v>
          </cell>
          <cell r="AF22">
            <v>7.8085642317380355E-2</v>
          </cell>
          <cell r="AG22">
            <v>0.12149532710280364</v>
          </cell>
          <cell r="AH22">
            <v>-2.9166666666666674E-2</v>
          </cell>
          <cell r="AN22">
            <v>0.49876352395672341</v>
          </cell>
          <cell r="AO22">
            <v>0.42827678663504187</v>
          </cell>
          <cell r="AP22">
            <v>0.28158844765342961</v>
          </cell>
          <cell r="AQ22">
            <v>0.2471830985915493</v>
          </cell>
          <cell r="AV22">
            <v>0.55095853767275971</v>
          </cell>
          <cell r="AW22">
            <v>0.50626652868805344</v>
          </cell>
          <cell r="AX22">
            <v>0.26908396946564883</v>
          </cell>
          <cell r="AY22">
            <v>0.26541353383458643</v>
          </cell>
        </row>
        <row r="24">
          <cell r="B24" t="str">
            <v>Medical</v>
          </cell>
          <cell r="J24">
            <v>930</v>
          </cell>
          <cell r="K24">
            <v>670</v>
          </cell>
          <cell r="L24">
            <v>820</v>
          </cell>
          <cell r="M24">
            <v>1030</v>
          </cell>
          <cell r="N24">
            <v>970</v>
          </cell>
          <cell r="O24">
            <v>1040</v>
          </cell>
          <cell r="P24">
            <v>1196</v>
          </cell>
          <cell r="Q24">
            <v>1600</v>
          </cell>
          <cell r="R24">
            <v>1000</v>
          </cell>
          <cell r="S24">
            <v>1900</v>
          </cell>
          <cell r="T24">
            <v>2800</v>
          </cell>
          <cell r="U24">
            <v>3100</v>
          </cell>
          <cell r="V24">
            <v>3200</v>
          </cell>
          <cell r="W24">
            <v>3200</v>
          </cell>
          <cell r="X24">
            <v>2200</v>
          </cell>
          <cell r="Y24">
            <v>2100</v>
          </cell>
          <cell r="Z24">
            <v>700</v>
          </cell>
          <cell r="AA24">
            <v>0</v>
          </cell>
          <cell r="AB24">
            <v>0</v>
          </cell>
          <cell r="AC24">
            <v>0</v>
          </cell>
          <cell r="AD24">
            <v>0</v>
          </cell>
          <cell r="AL24">
            <v>3490</v>
          </cell>
          <cell r="AM24">
            <v>4836</v>
          </cell>
          <cell r="AN24">
            <v>11000</v>
          </cell>
          <cell r="AO24">
            <v>8200</v>
          </cell>
          <cell r="AP24">
            <v>0</v>
          </cell>
          <cell r="AT24">
            <v>3450</v>
          </cell>
          <cell r="AU24">
            <v>4806</v>
          </cell>
          <cell r="AV24">
            <v>8800</v>
          </cell>
          <cell r="AW24">
            <v>10700</v>
          </cell>
          <cell r="AX24">
            <v>700</v>
          </cell>
        </row>
        <row r="25">
          <cell r="B25" t="str">
            <v>% Growth</v>
          </cell>
          <cell r="K25">
            <v>-0.27956989247311825</v>
          </cell>
          <cell r="L25">
            <v>0.22388059701492535</v>
          </cell>
          <cell r="M25">
            <v>0.25609756097560976</v>
          </cell>
          <cell r="N25">
            <v>-5.8252427184465994E-2</v>
          </cell>
          <cell r="O25">
            <v>7.2164948453608213E-2</v>
          </cell>
          <cell r="P25">
            <v>0.14999999999999991</v>
          </cell>
          <cell r="Q25">
            <v>0.33779264214046822</v>
          </cell>
          <cell r="R25">
            <v>-0.375</v>
          </cell>
          <cell r="S25">
            <v>0.89999999999999991</v>
          </cell>
          <cell r="T25">
            <v>0.47368421052631571</v>
          </cell>
          <cell r="U25">
            <v>0.10714285714285721</v>
          </cell>
          <cell r="V25">
            <v>3.2258064516129004E-2</v>
          </cell>
          <cell r="W25">
            <v>0</v>
          </cell>
          <cell r="X25">
            <v>-0.3125</v>
          </cell>
          <cell r="Y25">
            <v>-4.5454545454545414E-2</v>
          </cell>
          <cell r="Z25">
            <v>-0.66666666666666674</v>
          </cell>
          <cell r="AM25">
            <v>0.38567335243553003</v>
          </cell>
          <cell r="AN25">
            <v>1.2746071133167907</v>
          </cell>
          <cell r="AO25">
            <v>-0.25454545454545452</v>
          </cell>
          <cell r="AP25">
            <v>-1</v>
          </cell>
          <cell r="AV25">
            <v>0.83104452767374126</v>
          </cell>
          <cell r="AW25">
            <v>0.21590909090909083</v>
          </cell>
          <cell r="AX25">
            <v>-0.93457943925233644</v>
          </cell>
        </row>
        <row r="27">
          <cell r="B27" t="str">
            <v>Lighting</v>
          </cell>
          <cell r="J27">
            <v>200</v>
          </cell>
          <cell r="K27">
            <v>370</v>
          </cell>
          <cell r="L27">
            <v>660</v>
          </cell>
          <cell r="M27">
            <v>310</v>
          </cell>
          <cell r="N27">
            <v>820</v>
          </cell>
          <cell r="O27">
            <v>1190</v>
          </cell>
          <cell r="P27">
            <v>945</v>
          </cell>
          <cell r="Q27">
            <v>400</v>
          </cell>
          <cell r="R27">
            <v>100</v>
          </cell>
          <cell r="S27">
            <v>1100</v>
          </cell>
          <cell r="T27">
            <v>700</v>
          </cell>
          <cell r="U27">
            <v>0</v>
          </cell>
          <cell r="V27">
            <v>0</v>
          </cell>
          <cell r="W27">
            <v>0</v>
          </cell>
          <cell r="X27">
            <v>0</v>
          </cell>
          <cell r="Y27">
            <v>0</v>
          </cell>
          <cell r="Z27">
            <v>0</v>
          </cell>
          <cell r="AA27">
            <v>0</v>
          </cell>
          <cell r="AB27">
            <v>0</v>
          </cell>
          <cell r="AC27">
            <v>0</v>
          </cell>
          <cell r="AD27">
            <v>0</v>
          </cell>
          <cell r="AL27">
            <v>2160</v>
          </cell>
          <cell r="AM27">
            <v>2635</v>
          </cell>
          <cell r="AN27">
            <v>1800</v>
          </cell>
          <cell r="AO27">
            <v>0</v>
          </cell>
          <cell r="AP27">
            <v>0</v>
          </cell>
          <cell r="AT27">
            <v>1540</v>
          </cell>
          <cell r="AU27">
            <v>3355</v>
          </cell>
          <cell r="AV27">
            <v>1900</v>
          </cell>
          <cell r="AW27">
            <v>0</v>
          </cell>
          <cell r="AX27">
            <v>0</v>
          </cell>
        </row>
        <row r="28">
          <cell r="B28" t="str">
            <v>% Growth</v>
          </cell>
          <cell r="K28">
            <v>0.85000000000000009</v>
          </cell>
          <cell r="L28">
            <v>0.78378378378378377</v>
          </cell>
          <cell r="M28">
            <v>-0.53030303030303028</v>
          </cell>
          <cell r="N28">
            <v>1.6451612903225805</v>
          </cell>
          <cell r="O28">
            <v>0.45121951219512191</v>
          </cell>
          <cell r="P28">
            <v>-0.20588235294117652</v>
          </cell>
          <cell r="Q28">
            <v>-0.57671957671957674</v>
          </cell>
          <cell r="R28">
            <v>-0.75</v>
          </cell>
          <cell r="S28">
            <v>10</v>
          </cell>
          <cell r="T28">
            <v>-0.36363636363636365</v>
          </cell>
          <cell r="U28">
            <v>-1</v>
          </cell>
          <cell r="AM28">
            <v>0.21990740740740744</v>
          </cell>
          <cell r="AN28">
            <v>-0.31688804554079697</v>
          </cell>
          <cell r="AO28">
            <v>-1</v>
          </cell>
          <cell r="AV28">
            <v>-0.43368107302533532</v>
          </cell>
          <cell r="AW28">
            <v>-1</v>
          </cell>
        </row>
        <row r="29">
          <cell r="B29" t="str">
            <v>Legacy/Other</v>
          </cell>
          <cell r="J29">
            <v>6990</v>
          </cell>
          <cell r="K29">
            <v>2380</v>
          </cell>
          <cell r="L29">
            <v>3060</v>
          </cell>
          <cell r="M29">
            <v>1880</v>
          </cell>
          <cell r="N29">
            <v>2410</v>
          </cell>
          <cell r="O29">
            <v>2480</v>
          </cell>
          <cell r="P29">
            <v>1900</v>
          </cell>
          <cell r="Q29">
            <v>2200</v>
          </cell>
          <cell r="R29">
            <v>2200</v>
          </cell>
          <cell r="S29">
            <v>1800</v>
          </cell>
          <cell r="T29">
            <v>2000</v>
          </cell>
          <cell r="U29">
            <v>3000</v>
          </cell>
          <cell r="V29">
            <v>1200</v>
          </cell>
          <cell r="W29">
            <v>800</v>
          </cell>
          <cell r="X29">
            <v>1800</v>
          </cell>
          <cell r="Y29">
            <v>300</v>
          </cell>
          <cell r="Z29">
            <v>100</v>
          </cell>
          <cell r="AA29">
            <v>0</v>
          </cell>
          <cell r="AB29">
            <v>0</v>
          </cell>
          <cell r="AC29">
            <v>0</v>
          </cell>
          <cell r="AD29">
            <v>0</v>
          </cell>
          <cell r="AL29">
            <v>9730</v>
          </cell>
          <cell r="AM29">
            <v>8780</v>
          </cell>
          <cell r="AN29">
            <v>8000</v>
          </cell>
          <cell r="AO29">
            <v>3000</v>
          </cell>
          <cell r="AP29">
            <v>0</v>
          </cell>
          <cell r="AT29">
            <v>14310</v>
          </cell>
          <cell r="AU29">
            <v>8990</v>
          </cell>
          <cell r="AV29">
            <v>9000</v>
          </cell>
          <cell r="AW29">
            <v>4100</v>
          </cell>
          <cell r="AX29">
            <v>100</v>
          </cell>
        </row>
        <row r="30">
          <cell r="B30" t="str">
            <v>% Growth</v>
          </cell>
          <cell r="K30">
            <v>-0.65951359084406302</v>
          </cell>
          <cell r="L30">
            <v>0.28571428571428581</v>
          </cell>
          <cell r="M30">
            <v>-0.3856209150326797</v>
          </cell>
          <cell r="N30">
            <v>0.28191489361702127</v>
          </cell>
          <cell r="O30">
            <v>2.9045643153526868E-2</v>
          </cell>
          <cell r="P30">
            <v>-0.2338709677419355</v>
          </cell>
          <cell r="Q30">
            <v>0.15789473684210531</v>
          </cell>
          <cell r="R30">
            <v>0</v>
          </cell>
          <cell r="S30">
            <v>-0.18181818181818177</v>
          </cell>
          <cell r="T30">
            <v>0.11111111111111116</v>
          </cell>
          <cell r="U30">
            <v>0.5</v>
          </cell>
          <cell r="V30">
            <v>-0.6</v>
          </cell>
          <cell r="W30">
            <v>-0.33333333333333337</v>
          </cell>
          <cell r="X30">
            <v>1.25</v>
          </cell>
          <cell r="Y30">
            <v>-0.83333333333333337</v>
          </cell>
          <cell r="Z30">
            <v>-0.66666666666666674</v>
          </cell>
          <cell r="AM30">
            <v>-9.76361767728674E-2</v>
          </cell>
          <cell r="AN30">
            <v>-8.8838268792710728E-2</v>
          </cell>
          <cell r="AO30">
            <v>-0.625</v>
          </cell>
          <cell r="AV30">
            <v>1.1123470522802492E-3</v>
          </cell>
          <cell r="AW30">
            <v>-0.54444444444444451</v>
          </cell>
        </row>
        <row r="31">
          <cell r="A31" t="str">
            <v>REVS</v>
          </cell>
          <cell r="B31" t="str">
            <v>Total Revenue</v>
          </cell>
          <cell r="J31">
            <v>12040</v>
          </cell>
          <cell r="K31">
            <v>6100</v>
          </cell>
          <cell r="L31">
            <v>8630</v>
          </cell>
          <cell r="M31">
            <v>7050</v>
          </cell>
          <cell r="N31">
            <v>8150</v>
          </cell>
          <cell r="O31">
            <v>9370</v>
          </cell>
          <cell r="P31">
            <v>10761</v>
          </cell>
          <cell r="Q31">
            <v>11300</v>
          </cell>
          <cell r="R31">
            <v>10700</v>
          </cell>
          <cell r="S31">
            <v>11900</v>
          </cell>
          <cell r="T31">
            <v>14900</v>
          </cell>
          <cell r="U31">
            <v>16988</v>
          </cell>
          <cell r="V31">
            <v>15800</v>
          </cell>
          <cell r="W31">
            <v>16400</v>
          </cell>
          <cell r="X31">
            <v>17200</v>
          </cell>
          <cell r="Y31">
            <v>17800</v>
          </cell>
          <cell r="Z31">
            <v>15200</v>
          </cell>
          <cell r="AA31">
            <v>15500</v>
          </cell>
          <cell r="AB31">
            <v>17100</v>
          </cell>
          <cell r="AC31">
            <v>19500</v>
          </cell>
          <cell r="AD31">
            <v>18900</v>
          </cell>
          <cell r="AE31">
            <v>19850</v>
          </cell>
          <cell r="AF31">
            <v>21400</v>
          </cell>
          <cell r="AG31">
            <v>24000</v>
          </cell>
          <cell r="AH31">
            <v>23300</v>
          </cell>
          <cell r="AL31">
            <v>29930</v>
          </cell>
          <cell r="AM31">
            <v>42131</v>
          </cell>
          <cell r="AN31">
            <v>59588</v>
          </cell>
          <cell r="AO31">
            <v>66600</v>
          </cell>
          <cell r="AP31">
            <v>71000</v>
          </cell>
          <cell r="AQ31">
            <v>88550</v>
          </cell>
          <cell r="AT31">
            <v>33826</v>
          </cell>
          <cell r="AU31">
            <v>39569</v>
          </cell>
          <cell r="AV31">
            <v>54488</v>
          </cell>
          <cell r="AW31">
            <v>67200</v>
          </cell>
          <cell r="AX31">
            <v>67300</v>
          </cell>
          <cell r="AY31">
            <v>84150</v>
          </cell>
        </row>
        <row r="33">
          <cell r="B33" t="str">
            <v>Mobile Design Wins</v>
          </cell>
          <cell r="T33">
            <v>90</v>
          </cell>
          <cell r="U33">
            <v>103</v>
          </cell>
          <cell r="V33">
            <v>133</v>
          </cell>
          <cell r="W33">
            <v>143</v>
          </cell>
          <cell r="X33">
            <v>134</v>
          </cell>
          <cell r="Y33">
            <v>144</v>
          </cell>
        </row>
        <row r="34">
          <cell r="B34" t="str">
            <v>% Growth</v>
          </cell>
          <cell r="U34">
            <v>0.14444444444444438</v>
          </cell>
          <cell r="V34">
            <v>0.29126213592233019</v>
          </cell>
          <cell r="W34">
            <v>7.5187969924812137E-2</v>
          </cell>
          <cell r="X34">
            <v>-6.2937062937062915E-2</v>
          </cell>
          <cell r="Y34">
            <v>7.4626865671641784E-2</v>
          </cell>
        </row>
        <row r="35">
          <cell r="B35" t="str">
            <v>Computing/Dig. Cons. Design Wins</v>
          </cell>
          <cell r="T35">
            <v>30</v>
          </cell>
          <cell r="U35">
            <v>44</v>
          </cell>
          <cell r="V35">
            <v>46</v>
          </cell>
          <cell r="W35">
            <v>52</v>
          </cell>
          <cell r="X35">
            <v>56</v>
          </cell>
          <cell r="Y35">
            <v>53</v>
          </cell>
        </row>
        <row r="36">
          <cell r="B36" t="str">
            <v>% Growth</v>
          </cell>
          <cell r="U36">
            <v>0.46666666666666656</v>
          </cell>
          <cell r="V36">
            <v>4.5454545454545414E-2</v>
          </cell>
          <cell r="W36">
            <v>0.13043478260869557</v>
          </cell>
          <cell r="X36">
            <v>7.6923076923076872E-2</v>
          </cell>
          <cell r="Y36">
            <v>-5.3571428571428603E-2</v>
          </cell>
        </row>
        <row r="37">
          <cell r="B37" t="str">
            <v xml:space="preserve">Total Design Wins </v>
          </cell>
          <cell r="T37">
            <v>120</v>
          </cell>
          <cell r="U37">
            <v>147</v>
          </cell>
          <cell r="V37">
            <v>179</v>
          </cell>
          <cell r="W37">
            <v>195</v>
          </cell>
          <cell r="X37">
            <v>190</v>
          </cell>
          <cell r="Y37">
            <v>197</v>
          </cell>
        </row>
        <row r="38">
          <cell r="B38" t="str">
            <v>% Growth</v>
          </cell>
          <cell r="U38">
            <v>0.22500000000000009</v>
          </cell>
          <cell r="V38">
            <v>0.21768707482993199</v>
          </cell>
          <cell r="W38">
            <v>8.9385474860335101E-2</v>
          </cell>
          <cell r="X38">
            <v>-2.5641025641025661E-2</v>
          </cell>
          <cell r="Y38">
            <v>3.6842105263157787E-2</v>
          </cell>
        </row>
        <row r="40">
          <cell r="B40" t="str">
            <v>Core Bookings</v>
          </cell>
          <cell r="X40">
            <v>14200</v>
          </cell>
          <cell r="Y40">
            <v>15600</v>
          </cell>
        </row>
        <row r="41">
          <cell r="B41" t="str">
            <v>Total Bookings</v>
          </cell>
          <cell r="U41">
            <v>17400</v>
          </cell>
          <cell r="V41">
            <v>16800</v>
          </cell>
          <cell r="W41">
            <v>17640</v>
          </cell>
          <cell r="Y41">
            <v>16500</v>
          </cell>
        </row>
        <row r="42">
          <cell r="B42" t="str">
            <v>Backlog</v>
          </cell>
          <cell r="U42">
            <v>13900</v>
          </cell>
          <cell r="Y42">
            <v>11700</v>
          </cell>
        </row>
        <row r="46">
          <cell r="B46" t="str">
            <v>Sales</v>
          </cell>
          <cell r="C46">
            <v>8517</v>
          </cell>
          <cell r="D46">
            <v>9438</v>
          </cell>
          <cell r="E46">
            <v>11664</v>
          </cell>
          <cell r="F46">
            <v>14144</v>
          </cell>
          <cell r="G46">
            <v>14876</v>
          </cell>
          <cell r="H46">
            <v>16112</v>
          </cell>
          <cell r="I46">
            <v>14507</v>
          </cell>
          <cell r="J46">
            <v>12038</v>
          </cell>
          <cell r="K46">
            <v>6105</v>
          </cell>
          <cell r="L46">
            <v>8638</v>
          </cell>
          <cell r="M46">
            <v>7045</v>
          </cell>
          <cell r="N46">
            <v>8156</v>
          </cell>
          <cell r="O46">
            <v>9368</v>
          </cell>
          <cell r="P46">
            <v>10761</v>
          </cell>
          <cell r="Q46">
            <v>11284</v>
          </cell>
          <cell r="R46">
            <v>10770</v>
          </cell>
          <cell r="S46">
            <v>11909</v>
          </cell>
          <cell r="T46">
            <v>14857</v>
          </cell>
          <cell r="U46">
            <v>16957</v>
          </cell>
          <cell r="V46">
            <v>15837</v>
          </cell>
          <cell r="W46">
            <v>16472</v>
          </cell>
          <cell r="X46">
            <v>17060</v>
          </cell>
          <cell r="Y46">
            <v>17840</v>
          </cell>
          <cell r="Z46">
            <v>15200</v>
          </cell>
          <cell r="AA46">
            <v>15500</v>
          </cell>
          <cell r="AB46">
            <v>17100</v>
          </cell>
          <cell r="AC46">
            <v>19500</v>
          </cell>
          <cell r="AD46">
            <v>18900</v>
          </cell>
          <cell r="AE46">
            <v>19850</v>
          </cell>
          <cell r="AF46">
            <v>21400</v>
          </cell>
          <cell r="AG46">
            <v>24000</v>
          </cell>
          <cell r="AH46">
            <v>23300</v>
          </cell>
          <cell r="AJ46">
            <v>43763</v>
          </cell>
          <cell r="AK46">
            <v>57533</v>
          </cell>
          <cell r="AL46">
            <v>29944</v>
          </cell>
          <cell r="AM46">
            <v>42183</v>
          </cell>
          <cell r="AN46">
            <v>59560</v>
          </cell>
          <cell r="AO46">
            <v>66572</v>
          </cell>
          <cell r="AP46">
            <v>71000</v>
          </cell>
          <cell r="AQ46">
            <v>88550</v>
          </cell>
          <cell r="AS46">
            <v>59639</v>
          </cell>
          <cell r="AT46">
            <v>33826</v>
          </cell>
          <cell r="AU46">
            <v>39569</v>
          </cell>
          <cell r="AV46">
            <v>54493</v>
          </cell>
          <cell r="AW46">
            <v>67209</v>
          </cell>
          <cell r="AX46">
            <v>67300</v>
          </cell>
          <cell r="AY46">
            <v>84150</v>
          </cell>
        </row>
        <row r="47">
          <cell r="B47" t="str">
            <v xml:space="preserve">     q-q growth</v>
          </cell>
          <cell r="C47">
            <v>1.4059095411026741</v>
          </cell>
          <cell r="D47">
            <v>0.1081366678407889</v>
          </cell>
          <cell r="E47">
            <v>0.23585505403687224</v>
          </cell>
          <cell r="F47">
            <v>0.21262002743484221</v>
          </cell>
          <cell r="G47">
            <v>5.1753393665158409E-2</v>
          </cell>
          <cell r="H47">
            <v>8.3086851304114084E-2</v>
          </cell>
          <cell r="I47">
            <v>-9.9615193644488564E-2</v>
          </cell>
          <cell r="J47">
            <v>-0.17019369959329977</v>
          </cell>
          <cell r="K47">
            <v>-0.49285595613889355</v>
          </cell>
          <cell r="L47">
            <v>0.41490581490581491</v>
          </cell>
          <cell r="M47">
            <v>-0.18441768927992586</v>
          </cell>
          <cell r="N47">
            <v>0.1</v>
          </cell>
          <cell r="O47">
            <v>0.14860225600784704</v>
          </cell>
          <cell r="P47">
            <v>0.14869769427839463</v>
          </cell>
          <cell r="Q47">
            <v>4.860143109376458E-2</v>
          </cell>
          <cell r="R47">
            <v>-4.5551222970577787E-2</v>
          </cell>
          <cell r="S47">
            <v>0.10575673166202404</v>
          </cell>
          <cell r="T47">
            <v>0.24754387438072056</v>
          </cell>
          <cell r="U47">
            <v>0.14134751295685533</v>
          </cell>
          <cell r="V47">
            <v>-6.6049419118947905E-2</v>
          </cell>
          <cell r="W47">
            <v>4.0095977773568325E-2</v>
          </cell>
          <cell r="X47">
            <v>3.5696940262263332E-2</v>
          </cell>
          <cell r="Y47">
            <v>4.572098475967179E-2</v>
          </cell>
          <cell r="Z47">
            <v>-0.14798206278026904</v>
          </cell>
          <cell r="AA47">
            <v>1.9736842105263053E-2</v>
          </cell>
          <cell r="AB47">
            <v>0.10322580645161294</v>
          </cell>
          <cell r="AC47">
            <v>0.14035087719298245</v>
          </cell>
          <cell r="AD47">
            <v>-3.0769230769230771E-2</v>
          </cell>
          <cell r="AE47">
            <v>5.0264550264550234E-2</v>
          </cell>
          <cell r="AF47">
            <v>7.8085642317380355E-2</v>
          </cell>
          <cell r="AG47">
            <v>0.12149532710280364</v>
          </cell>
          <cell r="AH47">
            <v>-2.9166666666666674E-2</v>
          </cell>
        </row>
        <row r="48">
          <cell r="B48" t="str">
            <v xml:space="preserve">     y-y growth</v>
          </cell>
          <cell r="C48">
            <v>13.8262987012987</v>
          </cell>
          <cell r="D48">
            <v>5.1043807463493778</v>
          </cell>
          <cell r="E48">
            <v>2.7195150384705058</v>
          </cell>
          <cell r="F48">
            <v>2.3347639484978542</v>
          </cell>
          <cell r="G48">
            <v>0.74662439826229887</v>
          </cell>
          <cell r="H48">
            <v>0.70714134350497981</v>
          </cell>
          <cell r="I48">
            <v>0.24374142661179699</v>
          </cell>
          <cell r="J48">
            <v>-0.14889705882352944</v>
          </cell>
          <cell r="K48">
            <v>-0.58960742134982524</v>
          </cell>
          <cell r="L48">
            <v>-0.46387785501489576</v>
          </cell>
          <cell r="M48">
            <v>-0.51437237195836494</v>
          </cell>
          <cell r="N48">
            <v>-0.32247881707924908</v>
          </cell>
          <cell r="O48">
            <v>0.53447993447993447</v>
          </cell>
          <cell r="P48">
            <v>0.24577448483445252</v>
          </cell>
          <cell r="Q48">
            <v>0.6017033356990773</v>
          </cell>
          <cell r="R48">
            <v>0.32050024521824416</v>
          </cell>
          <cell r="S48">
            <v>0.27124252775405644</v>
          </cell>
          <cell r="T48">
            <v>0.38063377009571608</v>
          </cell>
          <cell r="U48">
            <v>0.50274725274725274</v>
          </cell>
          <cell r="V48">
            <v>0.47047353760445687</v>
          </cell>
          <cell r="W48">
            <v>0.38315559660760767</v>
          </cell>
          <cell r="X48">
            <v>0.14828027192569149</v>
          </cell>
          <cell r="Y48">
            <v>5.2072890251813497E-2</v>
          </cell>
          <cell r="Z48">
            <v>-4.02222643177369E-2</v>
          </cell>
          <cell r="AA48">
            <v>-5.9009227780476015E-2</v>
          </cell>
          <cell r="AB48">
            <v>2.3446658851113966E-3</v>
          </cell>
          <cell r="AC48">
            <v>9.3049327354260081E-2</v>
          </cell>
          <cell r="AD48">
            <v>0.24342105263157898</v>
          </cell>
          <cell r="AE48">
            <v>0.28064516129032269</v>
          </cell>
          <cell r="AF48">
            <v>0.25146198830409361</v>
          </cell>
          <cell r="AG48">
            <v>0.23076923076923084</v>
          </cell>
          <cell r="AH48">
            <v>0.23280423280423279</v>
          </cell>
          <cell r="AM48">
            <v>0.4087296286401283</v>
          </cell>
          <cell r="AN48">
            <v>0.41194319986724515</v>
          </cell>
          <cell r="AO48">
            <v>0.11773002014775025</v>
          </cell>
          <cell r="AP48">
            <v>6.6514450519737922E-2</v>
          </cell>
          <cell r="AQ48">
            <v>0.2471830985915493</v>
          </cell>
          <cell r="AT48">
            <v>-0.43282080517781985</v>
          </cell>
          <cell r="AU48">
            <v>0.16978064210961974</v>
          </cell>
          <cell r="AV48">
            <v>0.37716394146933196</v>
          </cell>
          <cell r="AW48">
            <v>0.23335107261483135</v>
          </cell>
          <cell r="AX48">
            <v>1.3539853293458304E-3</v>
          </cell>
          <cell r="AY48">
            <v>0.25037147102526003</v>
          </cell>
        </row>
        <row r="49">
          <cell r="B49" t="str">
            <v xml:space="preserve">  Cost of Revenues</v>
          </cell>
          <cell r="C49">
            <v>6209</v>
          </cell>
          <cell r="D49">
            <v>6639</v>
          </cell>
          <cell r="E49">
            <v>7867</v>
          </cell>
          <cell r="F49">
            <v>8855</v>
          </cell>
          <cell r="G49">
            <v>9600</v>
          </cell>
          <cell r="H49">
            <v>10725</v>
          </cell>
          <cell r="I49">
            <v>9076</v>
          </cell>
          <cell r="J49">
            <v>9964</v>
          </cell>
          <cell r="K49">
            <v>6658</v>
          </cell>
          <cell r="L49">
            <v>8475</v>
          </cell>
          <cell r="M49">
            <v>7947</v>
          </cell>
          <cell r="N49">
            <v>8033</v>
          </cell>
          <cell r="O49">
            <v>6406</v>
          </cell>
          <cell r="P49">
            <v>9061</v>
          </cell>
          <cell r="Q49">
            <v>7982</v>
          </cell>
          <cell r="R49">
            <v>10600</v>
          </cell>
          <cell r="S49">
            <v>9218</v>
          </cell>
          <cell r="T49">
            <v>10065</v>
          </cell>
          <cell r="U49">
            <v>9789</v>
          </cell>
          <cell r="V49">
            <v>9301</v>
          </cell>
          <cell r="W49">
            <v>9934</v>
          </cell>
          <cell r="X49">
            <v>10179</v>
          </cell>
          <cell r="Y49">
            <v>11342</v>
          </cell>
          <cell r="Z49">
            <v>9667.2000000000007</v>
          </cell>
          <cell r="AA49">
            <v>9687.5</v>
          </cell>
          <cell r="AB49">
            <v>10431</v>
          </cell>
          <cell r="AC49">
            <v>11700</v>
          </cell>
          <cell r="AD49">
            <v>11340</v>
          </cell>
          <cell r="AE49">
            <v>11910</v>
          </cell>
          <cell r="AF49">
            <v>12840</v>
          </cell>
          <cell r="AG49">
            <v>14400</v>
          </cell>
          <cell r="AH49">
            <v>13980</v>
          </cell>
          <cell r="AJ49">
            <v>29570</v>
          </cell>
          <cell r="AK49">
            <v>39365</v>
          </cell>
          <cell r="AL49">
            <v>31113</v>
          </cell>
          <cell r="AM49">
            <v>34049</v>
          </cell>
          <cell r="AN49">
            <v>38373</v>
          </cell>
          <cell r="AO49">
            <v>41122.199999999997</v>
          </cell>
          <cell r="AP49">
            <v>43158.5</v>
          </cell>
          <cell r="AQ49">
            <v>53130</v>
          </cell>
          <cell r="AS49">
            <v>38256</v>
          </cell>
          <cell r="AT49">
            <v>33044</v>
          </cell>
          <cell r="AU49">
            <v>31482</v>
          </cell>
          <cell r="AV49">
            <v>39672</v>
          </cell>
          <cell r="AW49">
            <v>40756</v>
          </cell>
          <cell r="AX49">
            <v>41485.699999999997</v>
          </cell>
          <cell r="AY49">
            <v>50490</v>
          </cell>
        </row>
        <row r="50">
          <cell r="B50" t="str">
            <v>Gross Profit</v>
          </cell>
          <cell r="C50">
            <v>2308</v>
          </cell>
          <cell r="D50">
            <v>2799</v>
          </cell>
          <cell r="E50">
            <v>3797</v>
          </cell>
          <cell r="F50">
            <v>5289</v>
          </cell>
          <cell r="G50">
            <v>5276</v>
          </cell>
          <cell r="H50">
            <v>5387</v>
          </cell>
          <cell r="I50">
            <v>5431</v>
          </cell>
          <cell r="J50">
            <v>2074</v>
          </cell>
          <cell r="K50">
            <v>-553</v>
          </cell>
          <cell r="L50">
            <v>163</v>
          </cell>
          <cell r="M50">
            <v>-902</v>
          </cell>
          <cell r="N50">
            <v>123</v>
          </cell>
          <cell r="O50">
            <v>2962</v>
          </cell>
          <cell r="P50">
            <v>1700</v>
          </cell>
          <cell r="Q50">
            <v>3302</v>
          </cell>
          <cell r="R50">
            <v>170</v>
          </cell>
          <cell r="S50">
            <v>2691</v>
          </cell>
          <cell r="T50">
            <v>4792</v>
          </cell>
          <cell r="U50">
            <v>7168</v>
          </cell>
          <cell r="V50">
            <v>6536</v>
          </cell>
          <cell r="W50">
            <v>6538</v>
          </cell>
          <cell r="X50">
            <v>6881</v>
          </cell>
          <cell r="Y50">
            <v>6498</v>
          </cell>
          <cell r="Z50">
            <v>5532.7999999999993</v>
          </cell>
          <cell r="AA50">
            <v>5812.5</v>
          </cell>
          <cell r="AB50">
            <v>6669</v>
          </cell>
          <cell r="AC50">
            <v>7800</v>
          </cell>
          <cell r="AD50">
            <v>7560</v>
          </cell>
          <cell r="AE50">
            <v>7940</v>
          </cell>
          <cell r="AF50">
            <v>8560</v>
          </cell>
          <cell r="AG50">
            <v>9600</v>
          </cell>
          <cell r="AH50">
            <v>9320</v>
          </cell>
          <cell r="AJ50">
            <v>14193</v>
          </cell>
          <cell r="AK50">
            <v>18168</v>
          </cell>
          <cell r="AL50">
            <v>-1169</v>
          </cell>
          <cell r="AM50">
            <v>8134</v>
          </cell>
          <cell r="AN50">
            <v>21187</v>
          </cell>
          <cell r="AO50">
            <v>25449.800000000003</v>
          </cell>
          <cell r="AP50">
            <v>27841.5</v>
          </cell>
          <cell r="AQ50">
            <v>35420</v>
          </cell>
          <cell r="AS50">
            <v>21383</v>
          </cell>
          <cell r="AT50">
            <v>782</v>
          </cell>
          <cell r="AU50">
            <v>8087</v>
          </cell>
          <cell r="AV50">
            <v>14821</v>
          </cell>
          <cell r="AW50">
            <v>26453</v>
          </cell>
          <cell r="AX50">
            <v>25814.300000000003</v>
          </cell>
          <cell r="AY50">
            <v>33660</v>
          </cell>
        </row>
        <row r="52">
          <cell r="B52" t="str">
            <v xml:space="preserve">  R&amp;D </v>
          </cell>
          <cell r="C52">
            <v>959</v>
          </cell>
          <cell r="D52">
            <v>769</v>
          </cell>
          <cell r="E52">
            <v>762</v>
          </cell>
          <cell r="F52">
            <v>876</v>
          </cell>
          <cell r="G52">
            <v>810</v>
          </cell>
          <cell r="H52">
            <v>900</v>
          </cell>
          <cell r="I52">
            <v>892</v>
          </cell>
          <cell r="J52">
            <v>802</v>
          </cell>
          <cell r="K52">
            <v>898</v>
          </cell>
          <cell r="L52">
            <v>1027</v>
          </cell>
          <cell r="M52">
            <v>993</v>
          </cell>
          <cell r="N52">
            <v>966</v>
          </cell>
          <cell r="O52">
            <v>882</v>
          </cell>
          <cell r="P52">
            <v>894</v>
          </cell>
          <cell r="Q52">
            <v>923</v>
          </cell>
          <cell r="R52">
            <v>1020</v>
          </cell>
          <cell r="S52">
            <v>1052</v>
          </cell>
          <cell r="T52">
            <v>987</v>
          </cell>
          <cell r="U52">
            <v>1219</v>
          </cell>
          <cell r="V52">
            <v>1296</v>
          </cell>
          <cell r="W52">
            <v>1206</v>
          </cell>
          <cell r="X52">
            <v>1250</v>
          </cell>
          <cell r="Y52">
            <v>1192</v>
          </cell>
          <cell r="Z52">
            <v>1215.8399999999999</v>
          </cell>
          <cell r="AA52">
            <v>1240.1568</v>
          </cell>
          <cell r="AB52">
            <v>1295.9638559999999</v>
          </cell>
          <cell r="AC52">
            <v>1360.7620488</v>
          </cell>
          <cell r="AD52">
            <v>1360.7620488</v>
          </cell>
          <cell r="AE52">
            <v>1394.7811000199999</v>
          </cell>
          <cell r="AF52">
            <v>1450.5723440208001</v>
          </cell>
          <cell r="AG52">
            <v>1537.6066846620481</v>
          </cell>
          <cell r="AH52">
            <v>1537.6066846620481</v>
          </cell>
          <cell r="AJ52">
            <v>3366</v>
          </cell>
          <cell r="AK52">
            <v>3404</v>
          </cell>
          <cell r="AL52">
            <v>3884</v>
          </cell>
          <cell r="AM52">
            <v>3719</v>
          </cell>
          <cell r="AN52">
            <v>4554</v>
          </cell>
          <cell r="AO52">
            <v>4863.84</v>
          </cell>
          <cell r="AP52">
            <v>5257.6447536000005</v>
          </cell>
          <cell r="AQ52">
            <v>5920.566813364896</v>
          </cell>
          <cell r="AS52">
            <v>3478</v>
          </cell>
          <cell r="AT52">
            <v>3720</v>
          </cell>
          <cell r="AU52">
            <v>3665</v>
          </cell>
          <cell r="AV52">
            <v>4278</v>
          </cell>
          <cell r="AW52">
            <v>4944</v>
          </cell>
          <cell r="AX52">
            <v>5112.7227047999995</v>
          </cell>
          <cell r="AY52">
            <v>5743.7221775028484</v>
          </cell>
        </row>
        <row r="53">
          <cell r="B53" t="str">
            <v xml:space="preserve">  SG&amp;A</v>
          </cell>
          <cell r="C53">
            <v>2117</v>
          </cell>
          <cell r="D53">
            <v>2032</v>
          </cell>
          <cell r="E53">
            <v>2463</v>
          </cell>
          <cell r="F53">
            <v>3112</v>
          </cell>
          <cell r="G53">
            <v>2806</v>
          </cell>
          <cell r="H53">
            <v>2857</v>
          </cell>
          <cell r="I53">
            <v>3031</v>
          </cell>
          <cell r="J53">
            <v>2669</v>
          </cell>
          <cell r="K53">
            <v>2714</v>
          </cell>
          <cell r="L53">
            <v>2463</v>
          </cell>
          <cell r="M53">
            <v>2876</v>
          </cell>
          <cell r="N53">
            <v>3468</v>
          </cell>
          <cell r="O53">
            <v>2660</v>
          </cell>
          <cell r="P53">
            <v>2507</v>
          </cell>
          <cell r="Q53">
            <v>2452</v>
          </cell>
          <cell r="R53">
            <v>2414</v>
          </cell>
          <cell r="S53">
            <v>2678</v>
          </cell>
          <cell r="T53">
            <v>2978</v>
          </cell>
          <cell r="U53">
            <v>3190</v>
          </cell>
          <cell r="V53">
            <v>3138</v>
          </cell>
          <cell r="W53">
            <v>3225</v>
          </cell>
          <cell r="X53">
            <v>3256</v>
          </cell>
          <cell r="Y53">
            <v>3484</v>
          </cell>
          <cell r="Z53">
            <v>3553.68</v>
          </cell>
          <cell r="AA53">
            <v>3553.68</v>
          </cell>
          <cell r="AB53">
            <v>3624.7536</v>
          </cell>
          <cell r="AC53">
            <v>3769.7437440000003</v>
          </cell>
          <cell r="AD53">
            <v>3694.3488691200005</v>
          </cell>
          <cell r="AE53">
            <v>3786.7075908480001</v>
          </cell>
          <cell r="AF53">
            <v>3938.1758944819203</v>
          </cell>
          <cell r="AG53">
            <v>4135.0846892060163</v>
          </cell>
          <cell r="AH53">
            <v>4135.0846892060163</v>
          </cell>
          <cell r="AJ53">
            <v>9724</v>
          </cell>
          <cell r="AK53">
            <v>11363</v>
          </cell>
          <cell r="AL53">
            <v>11521</v>
          </cell>
          <cell r="AM53">
            <v>10033</v>
          </cell>
          <cell r="AN53">
            <v>11984</v>
          </cell>
          <cell r="AO53">
            <v>13518.68</v>
          </cell>
          <cell r="AP53">
            <v>14642.52621312</v>
          </cell>
          <cell r="AQ53">
            <v>15995.052863741954</v>
          </cell>
          <cell r="AS53">
            <v>11806</v>
          </cell>
          <cell r="AT53">
            <v>10722</v>
          </cell>
          <cell r="AU53">
            <v>11087</v>
          </cell>
          <cell r="AV53">
            <v>11260</v>
          </cell>
          <cell r="AW53">
            <v>13103</v>
          </cell>
          <cell r="AX53">
            <v>14501.857344</v>
          </cell>
          <cell r="AY53">
            <v>15554.317043655936</v>
          </cell>
        </row>
        <row r="54">
          <cell r="B54" t="str">
            <v xml:space="preserve">  Special charges</v>
          </cell>
          <cell r="Y54">
            <v>1055</v>
          </cell>
        </row>
        <row r="55">
          <cell r="B55" t="str">
            <v>Total Operating Expenses</v>
          </cell>
          <cell r="C55">
            <v>3076</v>
          </cell>
          <cell r="D55">
            <v>2801</v>
          </cell>
          <cell r="E55">
            <v>3225</v>
          </cell>
          <cell r="F55">
            <v>3988</v>
          </cell>
          <cell r="G55">
            <v>3616</v>
          </cell>
          <cell r="H55">
            <v>3757</v>
          </cell>
          <cell r="I55">
            <v>3923</v>
          </cell>
          <cell r="J55">
            <v>3471</v>
          </cell>
          <cell r="K55">
            <v>3612</v>
          </cell>
          <cell r="L55">
            <v>3490</v>
          </cell>
          <cell r="M55">
            <v>3869</v>
          </cell>
          <cell r="N55">
            <v>4434</v>
          </cell>
          <cell r="O55">
            <v>3542</v>
          </cell>
          <cell r="P55">
            <v>3401</v>
          </cell>
          <cell r="Q55">
            <v>3375</v>
          </cell>
          <cell r="R55">
            <v>3434</v>
          </cell>
          <cell r="S55">
            <v>3730</v>
          </cell>
          <cell r="T55">
            <v>3965</v>
          </cell>
          <cell r="U55">
            <v>4409</v>
          </cell>
          <cell r="V55">
            <v>4434</v>
          </cell>
          <cell r="W55">
            <v>4431</v>
          </cell>
          <cell r="X55">
            <v>4506</v>
          </cell>
          <cell r="Y55">
            <v>4676</v>
          </cell>
          <cell r="Z55">
            <v>4769.5199999999995</v>
          </cell>
          <cell r="AA55">
            <v>4793.8368</v>
          </cell>
          <cell r="AB55">
            <v>4920.7174560000003</v>
          </cell>
          <cell r="AC55">
            <v>5130.5057928000006</v>
          </cell>
          <cell r="AD55">
            <v>5055.1109179200002</v>
          </cell>
          <cell r="AE55">
            <v>5181.488690868</v>
          </cell>
          <cell r="AF55">
            <v>5388.7482385027206</v>
          </cell>
          <cell r="AG55">
            <v>5672.6913738680641</v>
          </cell>
          <cell r="AH55">
            <v>5672.6913738680641</v>
          </cell>
          <cell r="AJ55">
            <v>13090</v>
          </cell>
          <cell r="AK55">
            <v>14767</v>
          </cell>
          <cell r="AL55">
            <v>15405</v>
          </cell>
          <cell r="AM55">
            <v>13752</v>
          </cell>
          <cell r="AN55">
            <v>16538</v>
          </cell>
          <cell r="AO55">
            <v>18382.52</v>
          </cell>
          <cell r="AP55">
            <v>19900.170966720001</v>
          </cell>
          <cell r="AQ55">
            <v>21915.619677106846</v>
          </cell>
          <cell r="AS55">
            <v>15284</v>
          </cell>
          <cell r="AT55">
            <v>14442</v>
          </cell>
          <cell r="AU55">
            <v>14752</v>
          </cell>
          <cell r="AV55">
            <v>15538</v>
          </cell>
          <cell r="AW55">
            <v>18047</v>
          </cell>
          <cell r="AX55">
            <v>19614.580048799999</v>
          </cell>
          <cell r="AY55">
            <v>21298.039221158786</v>
          </cell>
        </row>
        <row r="56">
          <cell r="B56" t="str">
            <v xml:space="preserve">   % Change q-q</v>
          </cell>
          <cell r="D56">
            <v>-8.9401820546163857E-2</v>
          </cell>
          <cell r="E56">
            <v>0.15137450910389139</v>
          </cell>
          <cell r="F56">
            <v>0.23658914728682179</v>
          </cell>
          <cell r="G56">
            <v>-9.3279839518555674E-2</v>
          </cell>
          <cell r="H56">
            <v>3.8993362831858391E-2</v>
          </cell>
          <cell r="I56">
            <v>4.4184189512909144E-2</v>
          </cell>
          <cell r="J56">
            <v>-0.11521794544991082</v>
          </cell>
          <cell r="K56">
            <v>4.0622299049265287E-2</v>
          </cell>
          <cell r="L56">
            <v>-3.3776301218161664E-2</v>
          </cell>
          <cell r="M56">
            <v>0.10859598853868202</v>
          </cell>
          <cell r="N56">
            <v>0.14603256655466534</v>
          </cell>
          <cell r="O56">
            <v>-0.20117275597654483</v>
          </cell>
          <cell r="P56">
            <v>-3.9808018068887674E-2</v>
          </cell>
          <cell r="Q56">
            <v>-7.6448103498970577E-3</v>
          </cell>
          <cell r="R56">
            <v>1.7481481481481431E-2</v>
          </cell>
          <cell r="S56">
            <v>8.6196854979615711E-2</v>
          </cell>
          <cell r="T56">
            <v>6.3002680965147384E-2</v>
          </cell>
          <cell r="U56">
            <v>0.11197982345523338</v>
          </cell>
          <cell r="V56">
            <v>5.6702200045362083E-3</v>
          </cell>
          <cell r="W56">
            <v>-6.7658998646824564E-4</v>
          </cell>
          <cell r="X56">
            <v>1.6926201760324888E-2</v>
          </cell>
          <cell r="Y56">
            <v>3.7727474478473244E-2</v>
          </cell>
          <cell r="Z56">
            <v>1.9999999999999796E-2</v>
          </cell>
          <cell r="AA56">
            <v>5.0983746792130358E-3</v>
          </cell>
          <cell r="AB56">
            <v>2.6467454211207331E-2</v>
          </cell>
          <cell r="AC56">
            <v>4.2633688821982263E-2</v>
          </cell>
          <cell r="AD56">
            <v>-1.4695407806732619E-2</v>
          </cell>
          <cell r="AE56">
            <v>2.4999999999999911E-2</v>
          </cell>
          <cell r="AF56">
            <v>4.0000000000000036E-2</v>
          </cell>
          <cell r="AG56">
            <v>5.2691853988754644E-2</v>
          </cell>
          <cell r="AH56">
            <v>0</v>
          </cell>
          <cell r="AN56">
            <v>0.20258871436881898</v>
          </cell>
          <cell r="AO56">
            <v>0.11153222880638536</v>
          </cell>
          <cell r="AP56">
            <v>8.2559462289174768E-2</v>
          </cell>
          <cell r="AQ56">
            <v>0.10127795955911001</v>
          </cell>
          <cell r="AU56">
            <v>2.1465171028943297E-2</v>
          </cell>
          <cell r="AV56">
            <v>5.3280911062906666E-2</v>
          </cell>
          <cell r="AW56">
            <v>0.16147509331960364</v>
          </cell>
          <cell r="AX56">
            <v>8.6860976827173308E-2</v>
          </cell>
          <cell r="AY56">
            <v>8.5826929160371268E-2</v>
          </cell>
        </row>
        <row r="58">
          <cell r="B58" t="str">
            <v>Operating Income (loss)</v>
          </cell>
          <cell r="C58">
            <v>-768</v>
          </cell>
          <cell r="D58">
            <v>-2</v>
          </cell>
          <cell r="E58">
            <v>572</v>
          </cell>
          <cell r="F58">
            <v>1301</v>
          </cell>
          <cell r="G58">
            <v>1660</v>
          </cell>
          <cell r="H58">
            <v>1630</v>
          </cell>
          <cell r="I58">
            <v>1508</v>
          </cell>
          <cell r="J58">
            <v>-1397</v>
          </cell>
          <cell r="K58">
            <v>-4165</v>
          </cell>
          <cell r="L58">
            <v>-3327</v>
          </cell>
          <cell r="M58">
            <v>-4771</v>
          </cell>
          <cell r="N58">
            <v>-4311</v>
          </cell>
          <cell r="O58">
            <v>-580</v>
          </cell>
          <cell r="P58">
            <v>-1701</v>
          </cell>
          <cell r="Q58">
            <v>-73</v>
          </cell>
          <cell r="R58">
            <v>-3264</v>
          </cell>
          <cell r="S58">
            <v>-1039</v>
          </cell>
          <cell r="T58">
            <v>827</v>
          </cell>
          <cell r="U58">
            <v>2759</v>
          </cell>
          <cell r="V58">
            <v>2102</v>
          </cell>
          <cell r="W58">
            <v>2107</v>
          </cell>
          <cell r="X58">
            <v>2375</v>
          </cell>
          <cell r="Y58">
            <v>1822</v>
          </cell>
          <cell r="Z58">
            <v>763.27999999999975</v>
          </cell>
          <cell r="AA58">
            <v>1018.6632</v>
          </cell>
          <cell r="AB58">
            <v>1748.2825439999997</v>
          </cell>
          <cell r="AC58">
            <v>2669.4942071999994</v>
          </cell>
          <cell r="AD58">
            <v>2504.8890820799998</v>
          </cell>
          <cell r="AE58">
            <v>2758.511309132</v>
          </cell>
          <cell r="AF58">
            <v>3171.2517614972794</v>
          </cell>
          <cell r="AG58">
            <v>3927.3086261319359</v>
          </cell>
          <cell r="AH58">
            <v>3647.3086261319359</v>
          </cell>
          <cell r="AJ58">
            <v>1103</v>
          </cell>
          <cell r="AK58">
            <v>3401</v>
          </cell>
          <cell r="AL58">
            <v>-16574</v>
          </cell>
          <cell r="AM58">
            <v>-5618</v>
          </cell>
          <cell r="AN58">
            <v>4649</v>
          </cell>
          <cell r="AO58">
            <v>7067.2800000000025</v>
          </cell>
          <cell r="AP58">
            <v>7941.3290332799988</v>
          </cell>
          <cell r="AQ58">
            <v>13504.38032289315</v>
          </cell>
          <cell r="AS58">
            <v>6099</v>
          </cell>
          <cell r="AT58">
            <v>-13660</v>
          </cell>
          <cell r="AU58">
            <v>-6665</v>
          </cell>
          <cell r="AV58">
            <v>-717</v>
          </cell>
          <cell r="AW58">
            <v>8406</v>
          </cell>
          <cell r="AX58">
            <v>6199.7199512000043</v>
          </cell>
          <cell r="AY58">
            <v>12361.960778841214</v>
          </cell>
        </row>
        <row r="59">
          <cell r="B59" t="str">
            <v xml:space="preserve">  Other expense (income),net</v>
          </cell>
          <cell r="C59">
            <v>177</v>
          </cell>
          <cell r="D59">
            <v>127</v>
          </cell>
          <cell r="E59">
            <v>92</v>
          </cell>
          <cell r="F59">
            <v>75</v>
          </cell>
          <cell r="G59">
            <v>163</v>
          </cell>
          <cell r="H59">
            <v>380</v>
          </cell>
          <cell r="I59">
            <v>170</v>
          </cell>
          <cell r="J59">
            <v>100</v>
          </cell>
          <cell r="K59">
            <v>126</v>
          </cell>
          <cell r="L59">
            <v>313</v>
          </cell>
          <cell r="M59">
            <v>162</v>
          </cell>
          <cell r="N59">
            <v>235</v>
          </cell>
          <cell r="O59">
            <v>241</v>
          </cell>
          <cell r="P59">
            <v>265</v>
          </cell>
          <cell r="Q59">
            <v>282</v>
          </cell>
          <cell r="R59">
            <v>276</v>
          </cell>
          <cell r="S59">
            <v>243</v>
          </cell>
          <cell r="T59">
            <v>208</v>
          </cell>
          <cell r="U59">
            <v>210</v>
          </cell>
          <cell r="V59">
            <v>416</v>
          </cell>
          <cell r="W59">
            <v>115</v>
          </cell>
          <cell r="X59">
            <v>76</v>
          </cell>
          <cell r="Y59">
            <v>-130</v>
          </cell>
          <cell r="Z59">
            <v>-130</v>
          </cell>
          <cell r="AA59">
            <v>-130</v>
          </cell>
          <cell r="AB59">
            <v>-130</v>
          </cell>
          <cell r="AC59">
            <v>-130</v>
          </cell>
          <cell r="AD59">
            <v>-130</v>
          </cell>
          <cell r="AE59">
            <v>-150</v>
          </cell>
          <cell r="AF59">
            <v>-150</v>
          </cell>
          <cell r="AG59">
            <v>-150</v>
          </cell>
          <cell r="AH59">
            <v>-150</v>
          </cell>
          <cell r="AJ59">
            <v>471</v>
          </cell>
          <cell r="AK59">
            <v>813</v>
          </cell>
          <cell r="AL59">
            <v>836</v>
          </cell>
          <cell r="AM59">
            <v>1064</v>
          </cell>
          <cell r="AN59">
            <v>1077</v>
          </cell>
          <cell r="AO59">
            <v>-69</v>
          </cell>
          <cell r="AP59">
            <v>-520</v>
          </cell>
          <cell r="AQ59">
            <v>-600</v>
          </cell>
          <cell r="AS59">
            <v>788</v>
          </cell>
          <cell r="AT59">
            <v>701</v>
          </cell>
          <cell r="AU59">
            <v>1023</v>
          </cell>
          <cell r="AV59">
            <v>937</v>
          </cell>
          <cell r="AW59">
            <v>477</v>
          </cell>
          <cell r="AX59">
            <v>-520</v>
          </cell>
          <cell r="AY59">
            <v>-580</v>
          </cell>
        </row>
        <row r="61">
          <cell r="B61" t="str">
            <v>Income (loss) bef. income taxes</v>
          </cell>
          <cell r="C61">
            <v>-945</v>
          </cell>
          <cell r="D61">
            <v>-129</v>
          </cell>
          <cell r="E61">
            <v>480</v>
          </cell>
          <cell r="F61">
            <v>1226</v>
          </cell>
          <cell r="G61">
            <v>1497</v>
          </cell>
          <cell r="H61">
            <v>1250</v>
          </cell>
          <cell r="I61">
            <v>1338</v>
          </cell>
          <cell r="J61">
            <v>-1497</v>
          </cell>
          <cell r="K61">
            <v>-4291</v>
          </cell>
          <cell r="L61">
            <v>-3640</v>
          </cell>
          <cell r="M61">
            <v>-4933</v>
          </cell>
          <cell r="N61">
            <v>-4546</v>
          </cell>
          <cell r="O61">
            <v>-821</v>
          </cell>
          <cell r="P61">
            <v>-1966</v>
          </cell>
          <cell r="Q61">
            <v>-355</v>
          </cell>
          <cell r="R61">
            <v>-3540</v>
          </cell>
          <cell r="S61">
            <v>-1282</v>
          </cell>
          <cell r="T61">
            <v>619</v>
          </cell>
          <cell r="U61">
            <v>2549</v>
          </cell>
          <cell r="V61">
            <v>1686</v>
          </cell>
          <cell r="W61">
            <v>1992</v>
          </cell>
          <cell r="X61">
            <v>2299</v>
          </cell>
          <cell r="Y61">
            <v>1952</v>
          </cell>
          <cell r="Z61">
            <v>893.27999999999975</v>
          </cell>
          <cell r="AA61">
            <v>1148.6632</v>
          </cell>
          <cell r="AB61">
            <v>1878.2825439999997</v>
          </cell>
          <cell r="AC61">
            <v>2799.4942071999994</v>
          </cell>
          <cell r="AD61">
            <v>2634.8890820799998</v>
          </cell>
          <cell r="AE61">
            <v>2908.511309132</v>
          </cell>
          <cell r="AF61">
            <v>3321.2517614972794</v>
          </cell>
          <cell r="AG61">
            <v>4077.3086261319359</v>
          </cell>
          <cell r="AH61">
            <v>3797.3086261319359</v>
          </cell>
          <cell r="AJ61">
            <v>632</v>
          </cell>
          <cell r="AK61">
            <v>2588</v>
          </cell>
          <cell r="AL61">
            <v>-17410</v>
          </cell>
          <cell r="AM61">
            <v>-6682</v>
          </cell>
          <cell r="AN61">
            <v>3572</v>
          </cell>
          <cell r="AO61">
            <v>7136.2800000000025</v>
          </cell>
          <cell r="AP61">
            <v>8461.3290332799988</v>
          </cell>
          <cell r="AQ61">
            <v>14104.38032289315</v>
          </cell>
          <cell r="AS61">
            <v>5311</v>
          </cell>
          <cell r="AT61">
            <v>-14361</v>
          </cell>
          <cell r="AU61">
            <v>-7688</v>
          </cell>
          <cell r="AV61">
            <v>-1654</v>
          </cell>
          <cell r="AW61">
            <v>7929</v>
          </cell>
          <cell r="AX61">
            <v>6719.7199512000043</v>
          </cell>
          <cell r="AY61">
            <v>12941.960778841214</v>
          </cell>
        </row>
        <row r="62">
          <cell r="B62" t="str">
            <v xml:space="preserve">  Income Taxes</v>
          </cell>
          <cell r="C62">
            <v>0</v>
          </cell>
          <cell r="D62">
            <v>0</v>
          </cell>
          <cell r="E62">
            <v>0</v>
          </cell>
          <cell r="F62">
            <v>0</v>
          </cell>
          <cell r="G62">
            <v>30</v>
          </cell>
          <cell r="H62">
            <v>25</v>
          </cell>
          <cell r="I62">
            <v>28</v>
          </cell>
          <cell r="J62">
            <v>0</v>
          </cell>
          <cell r="K62">
            <v>0</v>
          </cell>
          <cell r="L62">
            <v>0</v>
          </cell>
          <cell r="M62">
            <v>0</v>
          </cell>
          <cell r="N62">
            <v>0</v>
          </cell>
          <cell r="O62">
            <v>0</v>
          </cell>
          <cell r="P62">
            <v>0</v>
          </cell>
          <cell r="Q62">
            <v>0</v>
          </cell>
          <cell r="R62">
            <v>0</v>
          </cell>
          <cell r="S62">
            <v>0</v>
          </cell>
          <cell r="T62">
            <v>0</v>
          </cell>
          <cell r="U62">
            <v>41</v>
          </cell>
          <cell r="V62">
            <v>-41</v>
          </cell>
          <cell r="W62">
            <v>60</v>
          </cell>
          <cell r="X62">
            <v>68</v>
          </cell>
          <cell r="Y62">
            <v>27</v>
          </cell>
          <cell r="Z62">
            <v>26.79839999999999</v>
          </cell>
          <cell r="AA62">
            <v>57.433160000000001</v>
          </cell>
          <cell r="AB62">
            <v>93.914127199999996</v>
          </cell>
          <cell r="AC62">
            <v>139.97471035999999</v>
          </cell>
          <cell r="AD62">
            <v>131.744454104</v>
          </cell>
          <cell r="AE62">
            <v>1105.2342974701601</v>
          </cell>
          <cell r="AF62">
            <v>1262.0756693689661</v>
          </cell>
          <cell r="AG62">
            <v>1549.3772779301357</v>
          </cell>
          <cell r="AH62">
            <v>1442.9772779301356</v>
          </cell>
          <cell r="AJ62">
            <v>0</v>
          </cell>
          <cell r="AK62">
            <v>83</v>
          </cell>
          <cell r="AL62">
            <v>0</v>
          </cell>
          <cell r="AM62">
            <v>0</v>
          </cell>
          <cell r="AN62">
            <v>0</v>
          </cell>
          <cell r="AO62">
            <v>181.79839999999999</v>
          </cell>
          <cell r="AP62">
            <v>423.066451664</v>
          </cell>
          <cell r="AQ62">
            <v>5359.6645226993969</v>
          </cell>
          <cell r="AS62">
            <v>83</v>
          </cell>
          <cell r="AT62">
            <v>0</v>
          </cell>
          <cell r="AU62">
            <v>0</v>
          </cell>
          <cell r="AV62">
            <v>41</v>
          </cell>
          <cell r="AW62">
            <v>114</v>
          </cell>
          <cell r="AX62">
            <v>318.12039756000001</v>
          </cell>
          <cell r="AY62">
            <v>4048.4316988732621</v>
          </cell>
        </row>
        <row r="64">
          <cell r="B64" t="str">
            <v>Net Income (loss)</v>
          </cell>
          <cell r="C64">
            <v>-945</v>
          </cell>
          <cell r="D64">
            <v>-129</v>
          </cell>
          <cell r="E64">
            <v>480</v>
          </cell>
          <cell r="F64">
            <v>1226</v>
          </cell>
          <cell r="G64">
            <v>1467</v>
          </cell>
          <cell r="H64">
            <v>1225</v>
          </cell>
          <cell r="I64">
            <v>1310</v>
          </cell>
          <cell r="J64">
            <v>-1497</v>
          </cell>
          <cell r="K64">
            <v>-4291</v>
          </cell>
          <cell r="L64">
            <v>-3640</v>
          </cell>
          <cell r="M64">
            <v>-4933</v>
          </cell>
          <cell r="N64">
            <v>-4546</v>
          </cell>
          <cell r="O64">
            <v>-821</v>
          </cell>
          <cell r="P64">
            <v>-1966</v>
          </cell>
          <cell r="Q64">
            <v>-355</v>
          </cell>
          <cell r="R64">
            <v>-3540</v>
          </cell>
          <cell r="S64">
            <v>-1282</v>
          </cell>
          <cell r="T64">
            <v>619</v>
          </cell>
          <cell r="U64">
            <v>2508</v>
          </cell>
          <cell r="V64">
            <v>1727</v>
          </cell>
          <cell r="W64">
            <v>1932</v>
          </cell>
          <cell r="X64">
            <v>2231</v>
          </cell>
          <cell r="Y64">
            <v>1925</v>
          </cell>
          <cell r="Z64">
            <v>866.48159999999973</v>
          </cell>
          <cell r="AA64">
            <v>1091.2300399999999</v>
          </cell>
          <cell r="AB64">
            <v>1784.3684167999997</v>
          </cell>
          <cell r="AC64">
            <v>2659.5194968399996</v>
          </cell>
          <cell r="AD64">
            <v>2503.1446279759998</v>
          </cell>
          <cell r="AE64">
            <v>1803.2770116618399</v>
          </cell>
          <cell r="AF64">
            <v>2059.176092128313</v>
          </cell>
          <cell r="AG64">
            <v>2527.9313482018001</v>
          </cell>
          <cell r="AH64">
            <v>2354.3313482018002</v>
          </cell>
          <cell r="AJ64">
            <v>632</v>
          </cell>
          <cell r="AK64">
            <v>2505</v>
          </cell>
          <cell r="AL64">
            <v>-17410</v>
          </cell>
          <cell r="AM64">
            <v>-6682</v>
          </cell>
          <cell r="AN64">
            <v>3572</v>
          </cell>
          <cell r="AO64">
            <v>6954.4816000000028</v>
          </cell>
          <cell r="AP64">
            <v>8038.2625816159989</v>
          </cell>
          <cell r="AQ64">
            <v>8744.7158001937532</v>
          </cell>
          <cell r="AS64">
            <v>5228</v>
          </cell>
          <cell r="AT64">
            <v>-14361</v>
          </cell>
          <cell r="AU64">
            <v>-7688</v>
          </cell>
          <cell r="AV64">
            <v>-1695</v>
          </cell>
          <cell r="AW64">
            <v>7815</v>
          </cell>
          <cell r="AX64">
            <v>6401.5995536400042</v>
          </cell>
          <cell r="AY64">
            <v>8893.5290799679533</v>
          </cell>
        </row>
        <row r="66">
          <cell r="A66" t="str">
            <v>EPS</v>
          </cell>
          <cell r="B66" t="str">
            <v>Diluted EPS</v>
          </cell>
          <cell r="C66">
            <v>-9.3407136502915877E-2</v>
          </cell>
          <cell r="D66">
            <v>-1.2704352964349025E-2</v>
          </cell>
          <cell r="E66">
            <v>4.1641363754662965E-2</v>
          </cell>
          <cell r="F66">
            <v>9.7993765486371995E-2</v>
          </cell>
          <cell r="G66">
            <v>0.11714445420426416</v>
          </cell>
          <cell r="H66">
            <v>9.7866901014620117E-2</v>
          </cell>
          <cell r="I66">
            <v>0.10684283500530137</v>
          </cell>
          <cell r="J66">
            <v>-0.13151190371606783</v>
          </cell>
          <cell r="K66">
            <v>-0.3739759456161757</v>
          </cell>
          <cell r="L66">
            <v>-0.31447084233261341</v>
          </cell>
          <cell r="M66">
            <v>-0.40223418134377037</v>
          </cell>
          <cell r="N66">
            <v>-0.32997024025549831</v>
          </cell>
          <cell r="O66">
            <v>-5.8950240539958357E-2</v>
          </cell>
          <cell r="P66">
            <v>-0.13836300936026463</v>
          </cell>
          <cell r="Q66">
            <v>-2.3871965570573601E-2</v>
          </cell>
          <cell r="R66">
            <v>-0.22318895403820693</v>
          </cell>
          <cell r="S66">
            <v>-8.07050676739062E-2</v>
          </cell>
          <cell r="T66">
            <v>3.4452050982356541E-2</v>
          </cell>
          <cell r="U66">
            <v>0.12097824514012831</v>
          </cell>
          <cell r="V66">
            <v>7.9688076781100042E-2</v>
          </cell>
          <cell r="W66">
            <v>8.4885764499121261E-2</v>
          </cell>
          <cell r="X66">
            <v>9.9669406719085057E-2</v>
          </cell>
          <cell r="Y66">
            <v>8.4415014909664965E-2</v>
          </cell>
          <cell r="Z66">
            <v>3.762070576466521E-2</v>
          </cell>
          <cell r="AA66">
            <v>4.6909686774520086E-2</v>
          </cell>
          <cell r="AB66">
            <v>7.5946781512863021E-2</v>
          </cell>
          <cell r="AC66">
            <v>0.11207445896474605</v>
          </cell>
          <cell r="AD66">
            <v>0.10444028348694631</v>
          </cell>
          <cell r="AE66">
            <v>7.4494321903152111E-2</v>
          </cell>
          <cell r="AF66">
            <v>8.4223413390166674E-2</v>
          </cell>
          <cell r="AG66">
            <v>0.10237248674142493</v>
          </cell>
          <cell r="AH66">
            <v>9.4398303416828255E-2</v>
          </cell>
          <cell r="AJ66">
            <v>3.3523639773770056E-2</v>
          </cell>
          <cell r="AK66">
            <v>0.19034228650811777</v>
          </cell>
          <cell r="AL66">
            <v>-1.4206512095480577</v>
          </cell>
          <cell r="AM66">
            <v>-0.44437416950900355</v>
          </cell>
          <cell r="AN66">
            <v>0.15441330522967869</v>
          </cell>
          <cell r="AO66">
            <v>0.30659089189253647</v>
          </cell>
          <cell r="AP66">
            <v>0.3393712107390755</v>
          </cell>
          <cell r="AQ66">
            <v>0.355488525451572</v>
          </cell>
          <cell r="AS66">
            <v>0.41984795571055766</v>
          </cell>
          <cell r="AT66">
            <v>-1.2221928730086273</v>
          </cell>
          <cell r="AU66">
            <v>-0.55115545572629487</v>
          </cell>
          <cell r="AV66">
            <v>-0.14846372558962825</v>
          </cell>
          <cell r="AW66">
            <v>0.34865826290897128</v>
          </cell>
          <cell r="AX66">
            <v>0.27255163301679436</v>
          </cell>
          <cell r="AY66">
            <v>0.36553050552169009</v>
          </cell>
        </row>
        <row r="67">
          <cell r="B67" t="str">
            <v>% Chg Y-Y</v>
          </cell>
          <cell r="C67" t="str">
            <v>nmf</v>
          </cell>
          <cell r="D67" t="str">
            <v>nmf</v>
          </cell>
          <cell r="E67" t="str">
            <v>nmf</v>
          </cell>
          <cell r="F67" t="str">
            <v>nmf</v>
          </cell>
          <cell r="G67" t="str">
            <v>nmf</v>
          </cell>
          <cell r="H67">
            <v>-8.7034148287011845</v>
          </cell>
          <cell r="I67">
            <v>1.5657861648043934</v>
          </cell>
          <cell r="J67">
            <v>-2.3420435786229401</v>
          </cell>
          <cell r="K67" t="str">
            <v>nmf</v>
          </cell>
          <cell r="L67" t="str">
            <v>nmf</v>
          </cell>
          <cell r="M67" t="str">
            <v>nmf</v>
          </cell>
          <cell r="N67" t="str">
            <v>nmf</v>
          </cell>
          <cell r="O67" t="str">
            <v>nmf</v>
          </cell>
          <cell r="P67" t="str">
            <v>nmf</v>
          </cell>
          <cell r="Q67" t="str">
            <v>nmf</v>
          </cell>
          <cell r="R67" t="str">
            <v>nmf</v>
          </cell>
          <cell r="S67" t="str">
            <v>nmf</v>
          </cell>
          <cell r="T67" t="str">
            <v>nmf</v>
          </cell>
          <cell r="U67" t="str">
            <v>nmf</v>
          </cell>
          <cell r="V67" t="str">
            <v>nmf</v>
          </cell>
          <cell r="W67" t="str">
            <v>nmf</v>
          </cell>
          <cell r="X67" t="str">
            <v>nmf</v>
          </cell>
          <cell r="Y67">
            <v>0.69777020498096665</v>
          </cell>
          <cell r="Z67">
            <v>-0.52790044277253945</v>
          </cell>
          <cell r="AA67">
            <v>-0.44737863820492896</v>
          </cell>
          <cell r="AB67">
            <v>-0.23801310740299153</v>
          </cell>
          <cell r="AC67">
            <v>0.32766024012055528</v>
          </cell>
          <cell r="AD67">
            <v>1.7761383356353875</v>
          </cell>
          <cell r="AE67">
            <v>0.58803707774094871</v>
          </cell>
          <cell r="AF67">
            <v>0.1089793630807363</v>
          </cell>
          <cell r="AG67">
            <v>-8.6567201063829757E-2</v>
          </cell>
          <cell r="AH67">
            <v>-9.6150448225977625E-2</v>
          </cell>
          <cell r="AM67" t="str">
            <v>NM</v>
          </cell>
          <cell r="AN67" t="str">
            <v>NM</v>
          </cell>
          <cell r="AO67">
            <v>0.98552120516107444</v>
          </cell>
          <cell r="AP67">
            <v>0.10691876279882728</v>
          </cell>
          <cell r="AQ67">
            <v>4.7491697004576672E-2</v>
          </cell>
          <cell r="AT67" t="str">
            <v>nmf</v>
          </cell>
          <cell r="AU67" t="str">
            <v>nmf</v>
          </cell>
          <cell r="AV67" t="str">
            <v>nmf</v>
          </cell>
          <cell r="AW67">
            <v>-3.3484407489052579</v>
          </cell>
          <cell r="AX67">
            <v>-0.21828431443785135</v>
          </cell>
          <cell r="AY67">
            <v>0.34114223230196705</v>
          </cell>
        </row>
        <row r="68">
          <cell r="B68" t="str">
            <v>Diluted Shares Outstanding</v>
          </cell>
          <cell r="C68">
            <v>10117</v>
          </cell>
          <cell r="D68">
            <v>10154</v>
          </cell>
          <cell r="E68">
            <v>11527</v>
          </cell>
          <cell r="F68">
            <v>12511</v>
          </cell>
          <cell r="G68">
            <v>12523</v>
          </cell>
          <cell r="H68">
            <v>12517</v>
          </cell>
          <cell r="I68">
            <v>12261</v>
          </cell>
          <cell r="J68">
            <v>11383</v>
          </cell>
          <cell r="K68">
            <v>11474</v>
          </cell>
          <cell r="L68">
            <v>11575</v>
          </cell>
          <cell r="M68">
            <v>12264</v>
          </cell>
          <cell r="N68">
            <v>13777</v>
          </cell>
          <cell r="O68">
            <v>13927</v>
          </cell>
          <cell r="P68">
            <v>14209</v>
          </cell>
          <cell r="Q68">
            <v>14871</v>
          </cell>
          <cell r="R68">
            <v>15861</v>
          </cell>
          <cell r="S68">
            <v>15885</v>
          </cell>
          <cell r="T68">
            <v>17967</v>
          </cell>
          <cell r="U68">
            <v>20731</v>
          </cell>
          <cell r="V68">
            <v>21672</v>
          </cell>
          <cell r="W68">
            <v>22760</v>
          </cell>
          <cell r="X68">
            <v>22384</v>
          </cell>
          <cell r="Y68">
            <v>22804</v>
          </cell>
          <cell r="Z68">
            <v>23032.04</v>
          </cell>
          <cell r="AA68">
            <v>23262.360400000001</v>
          </cell>
          <cell r="AB68">
            <v>23494.984004000002</v>
          </cell>
          <cell r="AC68">
            <v>23729.933844040002</v>
          </cell>
          <cell r="AD68">
            <v>23967.233182480402</v>
          </cell>
          <cell r="AE68">
            <v>24206.905514305206</v>
          </cell>
          <cell r="AF68">
            <v>24448.974569448259</v>
          </cell>
          <cell r="AG68">
            <v>24693.464315142741</v>
          </cell>
          <cell r="AH68">
            <v>24940.398958294169</v>
          </cell>
          <cell r="AJ68">
            <v>11077.25</v>
          </cell>
          <cell r="AK68">
            <v>12171</v>
          </cell>
          <cell r="AL68">
            <v>12272.5</v>
          </cell>
          <cell r="AM68">
            <v>14717</v>
          </cell>
          <cell r="AN68">
            <v>19063.75</v>
          </cell>
          <cell r="AO68">
            <v>22745.010000000002</v>
          </cell>
          <cell r="AP68">
            <v>23613.627857630101</v>
          </cell>
          <cell r="AQ68">
            <v>24572.435839297596</v>
          </cell>
          <cell r="AS68">
            <v>11077.25</v>
          </cell>
          <cell r="AT68">
            <v>12171</v>
          </cell>
          <cell r="AU68">
            <v>14196</v>
          </cell>
          <cell r="AV68">
            <v>17611</v>
          </cell>
          <cell r="AW68">
            <v>22405</v>
          </cell>
          <cell r="AX68">
            <v>23379.82956201</v>
          </cell>
          <cell r="AY68">
            <v>24329.144395344152</v>
          </cell>
        </row>
        <row r="70">
          <cell r="B70" t="str">
            <v>Margin %</v>
          </cell>
        </row>
        <row r="71">
          <cell r="B71" t="str">
            <v>Gross Profit</v>
          </cell>
          <cell r="C71">
            <v>0.27098743689092403</v>
          </cell>
          <cell r="D71">
            <v>0.29656706929434201</v>
          </cell>
          <cell r="E71">
            <v>0.32553155006858708</v>
          </cell>
          <cell r="F71">
            <v>0.37393947963800905</v>
          </cell>
          <cell r="G71">
            <v>0.35466523258940574</v>
          </cell>
          <cell r="H71">
            <v>0.33434707050645479</v>
          </cell>
          <cell r="I71">
            <v>0.37437099331357276</v>
          </cell>
          <cell r="J71">
            <v>0.17228775544110317</v>
          </cell>
          <cell r="K71">
            <v>-9.0581490581490579E-2</v>
          </cell>
          <cell r="L71">
            <v>1.8870108821486455E-2</v>
          </cell>
          <cell r="M71">
            <v>-0.12803406671398154</v>
          </cell>
          <cell r="N71">
            <v>1.5080922020598332E-2</v>
          </cell>
          <cell r="O71">
            <v>0.31618274978650723</v>
          </cell>
          <cell r="P71">
            <v>0.15797788309636651</v>
          </cell>
          <cell r="Q71">
            <v>0.29262672811059909</v>
          </cell>
          <cell r="R71">
            <v>1.5784586815227482E-2</v>
          </cell>
          <cell r="S71">
            <v>0.22596355697371737</v>
          </cell>
          <cell r="T71">
            <v>0.32254156289964325</v>
          </cell>
          <cell r="U71">
            <v>0.42271628236126674</v>
          </cell>
          <cell r="V71">
            <v>0.41270442634337312</v>
          </cell>
          <cell r="W71">
            <v>0.39691597863040312</v>
          </cell>
          <cell r="X71">
            <v>0.4033411488862837</v>
          </cell>
          <cell r="Y71">
            <v>0.36423766816143499</v>
          </cell>
          <cell r="Z71">
            <v>0.36399999999999999</v>
          </cell>
          <cell r="AA71">
            <v>0.375</v>
          </cell>
          <cell r="AB71">
            <v>0.39</v>
          </cell>
          <cell r="AC71">
            <v>0.4</v>
          </cell>
          <cell r="AD71">
            <v>0.4</v>
          </cell>
          <cell r="AE71">
            <v>0.4</v>
          </cell>
          <cell r="AF71">
            <v>0.4</v>
          </cell>
          <cell r="AG71">
            <v>0.4</v>
          </cell>
          <cell r="AH71">
            <v>0.4</v>
          </cell>
          <cell r="AJ71">
            <v>0.32431506066768734</v>
          </cell>
          <cell r="AK71">
            <v>0.31578398484348114</v>
          </cell>
          <cell r="AL71">
            <v>-3.9039540475554371E-2</v>
          </cell>
          <cell r="AM71">
            <v>0.19282649408529504</v>
          </cell>
          <cell r="AN71">
            <v>0.35572531900604432</v>
          </cell>
          <cell r="AO71">
            <v>0.38228985158925677</v>
          </cell>
          <cell r="AP71">
            <v>0.39213380281690141</v>
          </cell>
          <cell r="AQ71">
            <v>0.4</v>
          </cell>
          <cell r="AS71">
            <v>0.35854055232314425</v>
          </cell>
          <cell r="AT71">
            <v>2.3118311358126885E-2</v>
          </cell>
          <cell r="AU71">
            <v>0.20437716394146932</v>
          </cell>
          <cell r="AV71">
            <v>0.27197988732497752</v>
          </cell>
          <cell r="AW71">
            <v>0.39359311996905177</v>
          </cell>
          <cell r="AX71">
            <v>0.38357057949479945</v>
          </cell>
          <cell r="AY71">
            <v>0.4</v>
          </cell>
        </row>
        <row r="72">
          <cell r="B72" t="str">
            <v xml:space="preserve">  R&amp;D </v>
          </cell>
          <cell r="C72">
            <v>0.11259833274627216</v>
          </cell>
          <cell r="D72">
            <v>8.1479126933672388E-2</v>
          </cell>
          <cell r="E72">
            <v>6.5329218106995879E-2</v>
          </cell>
          <cell r="F72">
            <v>6.1934389140271495E-2</v>
          </cell>
          <cell r="G72">
            <v>5.4450121000268886E-2</v>
          </cell>
          <cell r="H72">
            <v>5.5858987090367428E-2</v>
          </cell>
          <cell r="I72">
            <v>6.1487557730750673E-2</v>
          </cell>
          <cell r="J72">
            <v>6.6622362518690817E-2</v>
          </cell>
          <cell r="K72">
            <v>0.1470925470925471</v>
          </cell>
          <cell r="L72">
            <v>0.11889326232924288</v>
          </cell>
          <cell r="M72">
            <v>0.14095102909865154</v>
          </cell>
          <cell r="N72">
            <v>0.11844041196665032</v>
          </cell>
          <cell r="O72">
            <v>9.4150298889837752E-2</v>
          </cell>
          <cell r="P72">
            <v>8.3077780875383325E-2</v>
          </cell>
          <cell r="Q72">
            <v>8.1797235023041481E-2</v>
          </cell>
          <cell r="R72">
            <v>9.4707520891364902E-2</v>
          </cell>
          <cell r="S72">
            <v>8.8336552187421272E-2</v>
          </cell>
          <cell r="T72">
            <v>6.643333108972202E-2</v>
          </cell>
          <cell r="U72">
            <v>7.1887715987497783E-2</v>
          </cell>
          <cell r="V72">
            <v>8.1833680621329799E-2</v>
          </cell>
          <cell r="W72">
            <v>7.3215152986886842E-2</v>
          </cell>
          <cell r="X72">
            <v>7.3270808909730367E-2</v>
          </cell>
          <cell r="Y72">
            <v>6.6816143497757843E-2</v>
          </cell>
          <cell r="Z72">
            <v>7.9989473684210527E-2</v>
          </cell>
          <cell r="AA72">
            <v>8.0010116129032263E-2</v>
          </cell>
          <cell r="AB72">
            <v>7.5787359999999998E-2</v>
          </cell>
          <cell r="AC72">
            <v>6.9782669169230774E-2</v>
          </cell>
          <cell r="AD72">
            <v>7.1997991999999997E-2</v>
          </cell>
          <cell r="AE72">
            <v>7.0266050378841302E-2</v>
          </cell>
          <cell r="AF72">
            <v>6.7783754393495335E-2</v>
          </cell>
          <cell r="AG72">
            <v>6.4066945194252004E-2</v>
          </cell>
          <cell r="AH72">
            <v>6.5991703204379748E-2</v>
          </cell>
          <cell r="AJ72">
            <v>7.6914288325754629E-2</v>
          </cell>
          <cell r="AK72">
            <v>5.9166043835711682E-2</v>
          </cell>
          <cell r="AL72">
            <v>0.12970878974084959</v>
          </cell>
          <cell r="AM72">
            <v>8.8163478178413107E-2</v>
          </cell>
          <cell r="AN72">
            <v>7.64607118871726E-2</v>
          </cell>
          <cell r="AO72">
            <v>7.3061347112900327E-2</v>
          </cell>
          <cell r="AP72">
            <v>7.4051334557746484E-2</v>
          </cell>
          <cell r="AQ72">
            <v>6.6861285300563483E-2</v>
          </cell>
          <cell r="AS72">
            <v>5.8317543889065883E-2</v>
          </cell>
          <cell r="AT72">
            <v>0.10997457577011766</v>
          </cell>
          <cell r="AU72">
            <v>9.2623012964694579E-2</v>
          </cell>
          <cell r="AV72">
            <v>7.8505496118767545E-2</v>
          </cell>
          <cell r="AW72">
            <v>7.3561576574565912E-2</v>
          </cell>
          <cell r="AX72">
            <v>7.5969133800891528E-2</v>
          </cell>
          <cell r="AY72">
            <v>6.8255759685120002E-2</v>
          </cell>
        </row>
        <row r="73">
          <cell r="B73" t="str">
            <v xml:space="preserve">  SG&amp;A</v>
          </cell>
          <cell r="C73">
            <v>0.24856170012915346</v>
          </cell>
          <cell r="D73">
            <v>0.21529985166348803</v>
          </cell>
          <cell r="E73">
            <v>0.21116255144032922</v>
          </cell>
          <cell r="F73">
            <v>0.22002262443438914</v>
          </cell>
          <cell r="G73">
            <v>0.18862597472438827</v>
          </cell>
          <cell r="H73">
            <v>0.17732125124131082</v>
          </cell>
          <cell r="I73">
            <v>0.20893361825325704</v>
          </cell>
          <cell r="J73">
            <v>0.22171457052666557</v>
          </cell>
          <cell r="K73">
            <v>0.44455364455364454</v>
          </cell>
          <cell r="L73">
            <v>0.2851354480203751</v>
          </cell>
          <cell r="M73">
            <v>0.40823278921220724</v>
          </cell>
          <cell r="N73">
            <v>0.42520843550760179</v>
          </cell>
          <cell r="O73">
            <v>0.28394534585824083</v>
          </cell>
          <cell r="P73">
            <v>0.23297091348387697</v>
          </cell>
          <cell r="Q73">
            <v>0.21729883020205601</v>
          </cell>
          <cell r="R73">
            <v>0.22414113277623027</v>
          </cell>
          <cell r="S73">
            <v>0.22487194558737089</v>
          </cell>
          <cell r="T73">
            <v>0.20044423504072154</v>
          </cell>
          <cell r="U73">
            <v>0.18812289909771776</v>
          </cell>
          <cell r="V73">
            <v>0.19814358780071983</v>
          </cell>
          <cell r="W73">
            <v>0.19578678970373967</v>
          </cell>
          <cell r="X73">
            <v>0.19085580304806565</v>
          </cell>
          <cell r="Y73">
            <v>0.19529147982062781</v>
          </cell>
          <cell r="Z73">
            <v>0.23379473684210525</v>
          </cell>
          <cell r="AA73">
            <v>0.22926967741935483</v>
          </cell>
          <cell r="AB73">
            <v>0.21197389473684211</v>
          </cell>
          <cell r="AC73">
            <v>0.19332019200000003</v>
          </cell>
          <cell r="AD73">
            <v>0.19546819413333336</v>
          </cell>
          <cell r="AE73">
            <v>0.19076612548352645</v>
          </cell>
          <cell r="AF73">
            <v>0.18402691095709908</v>
          </cell>
          <cell r="AG73">
            <v>0.17229519538358401</v>
          </cell>
          <cell r="AH73">
            <v>0.17747144588867023</v>
          </cell>
          <cell r="AJ73">
            <v>0.22219683294106893</v>
          </cell>
          <cell r="AK73">
            <v>0.19750404115898701</v>
          </cell>
          <cell r="AL73">
            <v>0.38475153620090835</v>
          </cell>
          <cell r="AM73">
            <v>0.23784462935305692</v>
          </cell>
          <cell r="AN73">
            <v>0.20120886501007387</v>
          </cell>
          <cell r="AO73">
            <v>0.20306855735143906</v>
          </cell>
          <cell r="AP73">
            <v>0.20623276356507042</v>
          </cell>
          <cell r="AQ73">
            <v>0.18063300806032698</v>
          </cell>
          <cell r="AS73">
            <v>0.19795771223528227</v>
          </cell>
          <cell r="AT73">
            <v>0.3169751079051617</v>
          </cell>
          <cell r="AU73">
            <v>0.28019409133412521</v>
          </cell>
          <cell r="AV73">
            <v>0.20663204448277761</v>
          </cell>
          <cell r="AW73">
            <v>0.19495900846612804</v>
          </cell>
          <cell r="AX73">
            <v>0.21548079263001485</v>
          </cell>
          <cell r="AY73">
            <v>0.18484036890856728</v>
          </cell>
        </row>
        <row r="74">
          <cell r="B74" t="str">
            <v>Total Operating Expenses</v>
          </cell>
          <cell r="C74">
            <v>0.36116003287542564</v>
          </cell>
          <cell r="D74">
            <v>0.2967789785971604</v>
          </cell>
          <cell r="E74">
            <v>0.27649176954732513</v>
          </cell>
          <cell r="F74">
            <v>0.28195701357466063</v>
          </cell>
          <cell r="G74">
            <v>0.24307609572465716</v>
          </cell>
          <cell r="H74">
            <v>0.23318023833167825</v>
          </cell>
          <cell r="I74">
            <v>0.27042117598400772</v>
          </cell>
          <cell r="J74">
            <v>0.28833693304535635</v>
          </cell>
          <cell r="K74">
            <v>0.5916461916461917</v>
          </cell>
          <cell r="L74">
            <v>0.40402871034961796</v>
          </cell>
          <cell r="M74">
            <v>0.54918381831085872</v>
          </cell>
          <cell r="N74">
            <v>0.54364884747425213</v>
          </cell>
          <cell r="O74">
            <v>0.37809564474807855</v>
          </cell>
          <cell r="P74">
            <v>0.31604869435926031</v>
          </cell>
          <cell r="Q74">
            <v>0.29909606522509746</v>
          </cell>
          <cell r="R74">
            <v>0.31884865366759518</v>
          </cell>
          <cell r="S74">
            <v>0.31320849777479215</v>
          </cell>
          <cell r="T74">
            <v>0.26687756613044356</v>
          </cell>
          <cell r="U74">
            <v>0.26001061508521556</v>
          </cell>
          <cell r="V74">
            <v>0.27997726842204962</v>
          </cell>
          <cell r="W74">
            <v>0.26900194269062649</v>
          </cell>
          <cell r="X74">
            <v>0.26412661195779602</v>
          </cell>
          <cell r="Y74">
            <v>0.26210762331838566</v>
          </cell>
          <cell r="Z74">
            <v>0.31378421052631578</v>
          </cell>
          <cell r="AA74">
            <v>0.30927979354838708</v>
          </cell>
          <cell r="AB74">
            <v>0.28776125473684211</v>
          </cell>
          <cell r="AC74">
            <v>0.26310286116923082</v>
          </cell>
          <cell r="AD74">
            <v>0.26746618613333334</v>
          </cell>
          <cell r="AE74">
            <v>0.26103217586236777</v>
          </cell>
          <cell r="AF74">
            <v>0.25181066535059443</v>
          </cell>
          <cell r="AG74">
            <v>0.236362140577836</v>
          </cell>
          <cell r="AH74">
            <v>0.24346314909304997</v>
          </cell>
          <cell r="AJ74">
            <v>0.2991111212668236</v>
          </cell>
          <cell r="AK74">
            <v>0.25667008499469868</v>
          </cell>
          <cell r="AL74">
            <v>0.51446032594175795</v>
          </cell>
          <cell r="AM74">
            <v>0.32600810753147003</v>
          </cell>
          <cell r="AN74">
            <v>0.27766957689724647</v>
          </cell>
          <cell r="AO74">
            <v>0.27612990446433938</v>
          </cell>
          <cell r="AP74">
            <v>0.2802840981228169</v>
          </cell>
          <cell r="AQ74">
            <v>0.2474942933608904</v>
          </cell>
          <cell r="AS74">
            <v>0.25627525612434815</v>
          </cell>
          <cell r="AT74">
            <v>0.42694968367527936</v>
          </cell>
          <cell r="AU74">
            <v>0.37281710429881976</v>
          </cell>
          <cell r="AV74">
            <v>0.28513754060154517</v>
          </cell>
          <cell r="AW74">
            <v>0.26852058504069398</v>
          </cell>
          <cell r="AX74">
            <v>0.29144992643090639</v>
          </cell>
          <cell r="AY74">
            <v>0.2530961285936873</v>
          </cell>
        </row>
        <row r="76">
          <cell r="B76" t="str">
            <v>Operating Income (loss)</v>
          </cell>
          <cell r="C76">
            <v>-9.0172595984501586E-2</v>
          </cell>
          <cell r="D76">
            <v>-2.1190930281839374E-4</v>
          </cell>
          <cell r="E76">
            <v>4.9039780521262004E-2</v>
          </cell>
          <cell r="F76">
            <v>9.1982466063348423E-2</v>
          </cell>
          <cell r="G76">
            <v>0.11158913686474858</v>
          </cell>
          <cell r="H76">
            <v>0.10116683217477657</v>
          </cell>
          <cell r="I76">
            <v>0.10394981732956504</v>
          </cell>
          <cell r="J76">
            <v>-0.11604917760425319</v>
          </cell>
          <cell r="K76">
            <v>-0.68222768222768226</v>
          </cell>
          <cell r="L76">
            <v>-0.38515860152813153</v>
          </cell>
          <cell r="M76">
            <v>-0.67721788502484026</v>
          </cell>
          <cell r="N76">
            <v>-0.52856792545365372</v>
          </cell>
          <cell r="O76">
            <v>-6.1912894961571305E-2</v>
          </cell>
          <cell r="P76">
            <v>-0.1580708112628938</v>
          </cell>
          <cell r="Q76">
            <v>-6.469337114498405E-3</v>
          </cell>
          <cell r="R76">
            <v>-0.3030640668523677</v>
          </cell>
          <cell r="S76">
            <v>-8.7244940801074811E-2</v>
          </cell>
          <cell r="T76">
            <v>5.5663996769199704E-2</v>
          </cell>
          <cell r="U76">
            <v>0.16270566727605118</v>
          </cell>
          <cell r="V76">
            <v>0.13272715792132347</v>
          </cell>
          <cell r="W76">
            <v>0.1279140359397766</v>
          </cell>
          <cell r="X76">
            <v>0.1392145369284877</v>
          </cell>
          <cell r="Y76">
            <v>0.10213004484304933</v>
          </cell>
          <cell r="Z76">
            <v>5.0215789473684193E-2</v>
          </cell>
          <cell r="AA76">
            <v>6.5720206451612903E-2</v>
          </cell>
          <cell r="AB76">
            <v>0.10223874526315788</v>
          </cell>
          <cell r="AC76">
            <v>0.1368971388307692</v>
          </cell>
          <cell r="AD76">
            <v>0.13253381386666666</v>
          </cell>
          <cell r="AE76">
            <v>0.13896782413763223</v>
          </cell>
          <cell r="AF76">
            <v>0.14818933464940559</v>
          </cell>
          <cell r="AG76">
            <v>0.16363785942216399</v>
          </cell>
          <cell r="AH76">
            <v>0.15653685090695005</v>
          </cell>
          <cell r="AJ76">
            <v>2.5203939400863743E-2</v>
          </cell>
          <cell r="AK76">
            <v>5.9113899848782438E-2</v>
          </cell>
          <cell r="AL76">
            <v>-0.5534998664173123</v>
          </cell>
          <cell r="AM76">
            <v>-0.13318161344617499</v>
          </cell>
          <cell r="AN76">
            <v>7.8055742108797857E-2</v>
          </cell>
          <cell r="AO76">
            <v>0.10615994712491741</v>
          </cell>
          <cell r="AP76">
            <v>0.11184970469408449</v>
          </cell>
          <cell r="AQ76">
            <v>0.15250570663910953</v>
          </cell>
          <cell r="AS76">
            <v>0.1022652961987961</v>
          </cell>
          <cell r="AT76">
            <v>-0.40383137231715249</v>
          </cell>
          <cell r="AU76">
            <v>-0.16843994035735044</v>
          </cell>
          <cell r="AV76">
            <v>-1.3157653276567632E-2</v>
          </cell>
          <cell r="AW76">
            <v>0.12507253492835782</v>
          </cell>
          <cell r="AX76">
            <v>9.2120653063893082E-2</v>
          </cell>
          <cell r="AY76">
            <v>0.1469038714063127</v>
          </cell>
        </row>
        <row r="77">
          <cell r="B77" t="str">
            <v xml:space="preserve">  Other expense (income),net</v>
          </cell>
          <cell r="C77">
            <v>2.0781965480803098E-2</v>
          </cell>
          <cell r="D77">
            <v>1.3456240728968002E-2</v>
          </cell>
          <cell r="E77">
            <v>7.8875171467764054E-3</v>
          </cell>
          <cell r="F77">
            <v>5.3026018099547514E-3</v>
          </cell>
          <cell r="G77">
            <v>1.0957246571659049E-2</v>
          </cell>
          <cell r="H77">
            <v>2.358490566037736E-2</v>
          </cell>
          <cell r="I77">
            <v>1.171848073343903E-2</v>
          </cell>
          <cell r="J77">
            <v>8.3070277454726695E-3</v>
          </cell>
          <cell r="K77">
            <v>2.0638820638820637E-2</v>
          </cell>
          <cell r="L77">
            <v>3.6235239638805282E-2</v>
          </cell>
          <cell r="M77">
            <v>2.2995031937544357E-2</v>
          </cell>
          <cell r="N77">
            <v>2.8813143697891123E-2</v>
          </cell>
          <cell r="O77">
            <v>2.5725875320239112E-2</v>
          </cell>
          <cell r="P77">
            <v>2.4625964129727722E-2</v>
          </cell>
          <cell r="Q77">
            <v>2.4991137894363701E-2</v>
          </cell>
          <cell r="R77">
            <v>2.5626740947075208E-2</v>
          </cell>
          <cell r="S77">
            <v>2.0404735914014611E-2</v>
          </cell>
          <cell r="T77">
            <v>1.4000134616679007E-2</v>
          </cell>
          <cell r="U77">
            <v>1.2384266084802736E-2</v>
          </cell>
          <cell r="V77">
            <v>2.6267601187093516E-2</v>
          </cell>
          <cell r="W77">
            <v>6.9815444390480819E-3</v>
          </cell>
          <cell r="X77">
            <v>4.4548651817116064E-3</v>
          </cell>
          <cell r="Y77">
            <v>-7.2869955156950675E-3</v>
          </cell>
          <cell r="Z77">
            <v>-8.552631578947369E-3</v>
          </cell>
          <cell r="AA77">
            <v>-8.3870967741935479E-3</v>
          </cell>
          <cell r="AB77">
            <v>-7.6023391812865496E-3</v>
          </cell>
          <cell r="AC77">
            <v>-6.6666666666666671E-3</v>
          </cell>
          <cell r="AD77">
            <v>-6.8783068783068784E-3</v>
          </cell>
          <cell r="AE77">
            <v>-7.556675062972292E-3</v>
          </cell>
          <cell r="AF77">
            <v>-7.0093457943925233E-3</v>
          </cell>
          <cell r="AG77">
            <v>-6.2500000000000003E-3</v>
          </cell>
          <cell r="AH77">
            <v>-6.4377682403433476E-3</v>
          </cell>
          <cell r="AJ77">
            <v>1.0762516280876539E-2</v>
          </cell>
          <cell r="AK77">
            <v>1.4131020457824205E-2</v>
          </cell>
          <cell r="AL77">
            <v>2.7918781725888325E-2</v>
          </cell>
          <cell r="AM77">
            <v>2.5223431240073015E-2</v>
          </cell>
          <cell r="AN77">
            <v>1.8082605775688383E-2</v>
          </cell>
          <cell r="AO77">
            <v>-1.0364717899417173E-3</v>
          </cell>
          <cell r="AP77">
            <v>-7.3239436619718309E-3</v>
          </cell>
          <cell r="AQ77">
            <v>-6.7758328627893849E-3</v>
          </cell>
          <cell r="AS77">
            <v>1.3212830530357652E-2</v>
          </cell>
          <cell r="AT77">
            <v>2.072370365990658E-2</v>
          </cell>
          <cell r="AU77">
            <v>2.5853572240895649E-2</v>
          </cell>
          <cell r="AV77">
            <v>1.7194869065751565E-2</v>
          </cell>
          <cell r="AW77">
            <v>7.0972637593179483E-3</v>
          </cell>
          <cell r="AX77">
            <v>-7.7265973254086184E-3</v>
          </cell>
          <cell r="AY77">
            <v>-6.892453951277481E-3</v>
          </cell>
        </row>
        <row r="78">
          <cell r="B78" t="str">
            <v>Income (loss) bef. income taxes</v>
          </cell>
          <cell r="C78">
            <v>-0.11095456146530469</v>
          </cell>
          <cell r="D78">
            <v>-1.3668150031786395E-2</v>
          </cell>
          <cell r="E78">
            <v>4.1152263374485597E-2</v>
          </cell>
          <cell r="F78">
            <v>8.6679864253393663E-2</v>
          </cell>
          <cell r="G78">
            <v>0.10063189029308954</v>
          </cell>
          <cell r="H78">
            <v>7.7581926514399199E-2</v>
          </cell>
          <cell r="I78">
            <v>9.2231336596126007E-2</v>
          </cell>
          <cell r="J78">
            <v>-0.12435620534972587</v>
          </cell>
          <cell r="K78">
            <v>-0.70286650286650287</v>
          </cell>
          <cell r="L78">
            <v>-0.42139384116693679</v>
          </cell>
          <cell r="M78">
            <v>-0.70021291696238463</v>
          </cell>
          <cell r="N78">
            <v>-0.55738106915154484</v>
          </cell>
          <cell r="O78">
            <v>-8.7638770281810413E-2</v>
          </cell>
          <cell r="P78">
            <v>-0.1826967753926215</v>
          </cell>
          <cell r="Q78">
            <v>-3.1460475008862107E-2</v>
          </cell>
          <cell r="R78">
            <v>-0.32869080779944287</v>
          </cell>
          <cell r="S78">
            <v>-0.10764967671508943</v>
          </cell>
          <cell r="T78">
            <v>4.16638621525207E-2</v>
          </cell>
          <cell r="U78">
            <v>0.15032140119124845</v>
          </cell>
          <cell r="V78">
            <v>0.10645955673422997</v>
          </cell>
          <cell r="W78">
            <v>0.1209324915007285</v>
          </cell>
          <cell r="X78">
            <v>0.13475967174677608</v>
          </cell>
          <cell r="Y78">
            <v>0.10941704035874439</v>
          </cell>
          <cell r="Z78">
            <v>5.876842105263156E-2</v>
          </cell>
          <cell r="AA78">
            <v>7.4107303225806442E-2</v>
          </cell>
          <cell r="AB78">
            <v>0.10984108444444443</v>
          </cell>
          <cell r="AC78">
            <v>0.14356380549743586</v>
          </cell>
          <cell r="AD78">
            <v>0.13941212074497353</v>
          </cell>
          <cell r="AE78">
            <v>0.14652449920060454</v>
          </cell>
          <cell r="AF78">
            <v>0.15519868044379811</v>
          </cell>
          <cell r="AG78">
            <v>0.169887859422164</v>
          </cell>
          <cell r="AH78">
            <v>0.16297461914729339</v>
          </cell>
          <cell r="AJ78">
            <v>1.4441423119987204E-2</v>
          </cell>
          <cell r="AK78">
            <v>4.4982879390958234E-2</v>
          </cell>
          <cell r="AL78">
            <v>-0.58141864814320066</v>
          </cell>
          <cell r="AM78">
            <v>-0.15840504468624803</v>
          </cell>
          <cell r="AN78">
            <v>5.9973136333109467E-2</v>
          </cell>
          <cell r="AO78">
            <v>0.10719641891485913</v>
          </cell>
          <cell r="AP78">
            <v>0.11917364835605632</v>
          </cell>
          <cell r="AQ78">
            <v>0.15928153950189894</v>
          </cell>
          <cell r="AS78">
            <v>8.9052465668438441E-2</v>
          </cell>
          <cell r="AT78">
            <v>-0.42455507597705905</v>
          </cell>
          <cell r="AU78">
            <v>-0.19429351259824609</v>
          </cell>
          <cell r="AV78">
            <v>-3.0352522342319197E-2</v>
          </cell>
          <cell r="AW78">
            <v>0.11797527116903986</v>
          </cell>
          <cell r="AX78">
            <v>9.98472503893017E-2</v>
          </cell>
          <cell r="AY78">
            <v>0.15379632535759019</v>
          </cell>
        </row>
        <row r="79">
          <cell r="B79" t="str">
            <v xml:space="preserve">  Income Taxes</v>
          </cell>
          <cell r="C79">
            <v>0</v>
          </cell>
          <cell r="D79">
            <v>0</v>
          </cell>
          <cell r="E79">
            <v>0</v>
          </cell>
          <cell r="F79">
            <v>0</v>
          </cell>
          <cell r="G79">
            <v>2.004008016032064E-2</v>
          </cell>
          <cell r="H79">
            <v>0.02</v>
          </cell>
          <cell r="I79">
            <v>2.0926756352765322E-2</v>
          </cell>
          <cell r="J79">
            <v>0</v>
          </cell>
          <cell r="K79">
            <v>0</v>
          </cell>
          <cell r="L79">
            <v>0</v>
          </cell>
          <cell r="M79">
            <v>0</v>
          </cell>
          <cell r="N79">
            <v>0</v>
          </cell>
          <cell r="O79">
            <v>0</v>
          </cell>
          <cell r="P79">
            <v>0</v>
          </cell>
          <cell r="Q79">
            <v>0</v>
          </cell>
          <cell r="R79">
            <v>0</v>
          </cell>
          <cell r="S79">
            <v>0</v>
          </cell>
          <cell r="T79">
            <v>0</v>
          </cell>
          <cell r="U79">
            <v>1.6084739113377794E-2</v>
          </cell>
          <cell r="V79">
            <v>-2.4317912218268092E-2</v>
          </cell>
          <cell r="W79">
            <v>3.0120481927710843E-2</v>
          </cell>
          <cell r="X79">
            <v>2.9578077424967378E-2</v>
          </cell>
          <cell r="Y79">
            <v>1.3831967213114754E-2</v>
          </cell>
          <cell r="Z79">
            <v>0.03</v>
          </cell>
          <cell r="AA79">
            <v>0.05</v>
          </cell>
          <cell r="AB79">
            <v>0.05</v>
          </cell>
          <cell r="AC79">
            <v>0.05</v>
          </cell>
          <cell r="AD79">
            <v>0.05</v>
          </cell>
          <cell r="AE79">
            <v>0.38</v>
          </cell>
          <cell r="AF79">
            <v>0.38</v>
          </cell>
          <cell r="AG79">
            <v>0.38</v>
          </cell>
          <cell r="AH79">
            <v>0.38</v>
          </cell>
          <cell r="AJ79">
            <v>0</v>
          </cell>
          <cell r="AK79">
            <v>0</v>
          </cell>
          <cell r="AL79">
            <v>0</v>
          </cell>
          <cell r="AM79">
            <v>0</v>
          </cell>
          <cell r="AN79">
            <v>0</v>
          </cell>
          <cell r="AO79">
            <v>2.5475233595094352E-2</v>
          </cell>
          <cell r="AP79">
            <v>5.000000000000001E-2</v>
          </cell>
          <cell r="AQ79">
            <v>0.38</v>
          </cell>
          <cell r="AS79">
            <v>1.5627942007154963E-2</v>
          </cell>
          <cell r="AT79">
            <v>0</v>
          </cell>
          <cell r="AU79">
            <v>0</v>
          </cell>
          <cell r="AV79">
            <v>-2.4788391777509067E-2</v>
          </cell>
          <cell r="AW79">
            <v>1.4377601210745366E-2</v>
          </cell>
          <cell r="AX79">
            <v>4.7341317773695352E-2</v>
          </cell>
          <cell r="AY79">
            <v>0.31281440023308021</v>
          </cell>
        </row>
        <row r="80">
          <cell r="B80" t="str">
            <v>Net Income (loss)</v>
          </cell>
          <cell r="C80">
            <v>-0.11095456146530469</v>
          </cell>
          <cell r="D80">
            <v>-1.3668150031786395E-2</v>
          </cell>
          <cell r="E80">
            <v>4.1152263374485597E-2</v>
          </cell>
          <cell r="F80">
            <v>8.6679864253393663E-2</v>
          </cell>
          <cell r="G80">
            <v>9.8615219144931432E-2</v>
          </cell>
          <cell r="H80">
            <v>7.6030287984111225E-2</v>
          </cell>
          <cell r="I80">
            <v>9.0301233887088994E-2</v>
          </cell>
          <cell r="J80">
            <v>-0.12435620534972587</v>
          </cell>
          <cell r="K80">
            <v>-0.70286650286650287</v>
          </cell>
          <cell r="L80">
            <v>-0.42139384116693679</v>
          </cell>
          <cell r="M80">
            <v>-0.70021291696238463</v>
          </cell>
          <cell r="N80">
            <v>-0.55738106915154484</v>
          </cell>
          <cell r="O80">
            <v>-8.7638770281810413E-2</v>
          </cell>
          <cell r="P80">
            <v>-0.1826967753926215</v>
          </cell>
          <cell r="Q80">
            <v>-3.1460475008862107E-2</v>
          </cell>
          <cell r="R80">
            <v>-0.32869080779944287</v>
          </cell>
          <cell r="S80">
            <v>-0.10764967671508943</v>
          </cell>
          <cell r="T80">
            <v>4.16638621525207E-2</v>
          </cell>
          <cell r="U80">
            <v>0.14790352066992982</v>
          </cell>
          <cell r="V80">
            <v>0.1090484308896887</v>
          </cell>
          <cell r="W80">
            <v>0.11728994657600778</v>
          </cell>
          <cell r="X80">
            <v>0.13077373974208675</v>
          </cell>
          <cell r="Y80">
            <v>0.10790358744394619</v>
          </cell>
          <cell r="Z80">
            <v>5.7005368421052617E-2</v>
          </cell>
          <cell r="AA80">
            <v>7.0401938064516126E-2</v>
          </cell>
          <cell r="AB80">
            <v>0.10434903022222221</v>
          </cell>
          <cell r="AC80">
            <v>0.13638561522256409</v>
          </cell>
          <cell r="AD80">
            <v>0.13244151470772486</v>
          </cell>
          <cell r="AE80">
            <v>9.0845189504374799E-2</v>
          </cell>
          <cell r="AF80">
            <v>9.6223181875154815E-2</v>
          </cell>
          <cell r="AG80">
            <v>0.10533047284174167</v>
          </cell>
          <cell r="AH80">
            <v>0.1010442638713219</v>
          </cell>
          <cell r="AJ80">
            <v>1.4441423119987204E-2</v>
          </cell>
          <cell r="AK80">
            <v>4.3540229085915906E-2</v>
          </cell>
          <cell r="AL80">
            <v>-0.58141864814320066</v>
          </cell>
          <cell r="AM80">
            <v>-0.15840504468624803</v>
          </cell>
          <cell r="AN80">
            <v>5.9973136333109467E-2</v>
          </cell>
          <cell r="AO80">
            <v>0.10446556510244552</v>
          </cell>
          <cell r="AP80">
            <v>0.1132149659382535</v>
          </cell>
          <cell r="AQ80">
            <v>9.8754554491177343E-2</v>
          </cell>
          <cell r="AS80">
            <v>8.7660758899377925E-2</v>
          </cell>
          <cell r="AT80">
            <v>-0.42455507597705905</v>
          </cell>
          <cell r="AU80">
            <v>-0.19429351259824609</v>
          </cell>
          <cell r="AV80">
            <v>-3.1104912557576202E-2</v>
          </cell>
          <cell r="AW80">
            <v>0.11627906976744186</v>
          </cell>
          <cell r="AX80">
            <v>9.5120349979792032E-2</v>
          </cell>
          <cell r="AY80">
            <v>0.10568662008280397</v>
          </cell>
        </row>
        <row r="82">
          <cell r="B82" t="str">
            <v>Source: Company reports and AG Edwards' estimates</v>
          </cell>
        </row>
        <row r="83">
          <cell r="B83" t="str">
            <v>Balance Sheet Data</v>
          </cell>
        </row>
        <row r="84">
          <cell r="B84" t="str">
            <v>Cash &amp; ST Investments</v>
          </cell>
          <cell r="E84">
            <v>5904</v>
          </cell>
          <cell r="F84">
            <v>6680</v>
          </cell>
          <cell r="G84">
            <v>7469</v>
          </cell>
          <cell r="H84">
            <v>8419</v>
          </cell>
          <cell r="I84">
            <v>7871</v>
          </cell>
          <cell r="J84">
            <v>6597</v>
          </cell>
          <cell r="K84">
            <v>5439</v>
          </cell>
          <cell r="L84">
            <v>4481</v>
          </cell>
          <cell r="M84">
            <v>10053</v>
          </cell>
          <cell r="N84">
            <v>7240</v>
          </cell>
          <cell r="O84">
            <v>4206</v>
          </cell>
          <cell r="P84">
            <v>4084</v>
          </cell>
          <cell r="Q84">
            <v>4363</v>
          </cell>
          <cell r="R84">
            <v>4513</v>
          </cell>
          <cell r="S84">
            <v>3316</v>
          </cell>
          <cell r="T84">
            <v>10428</v>
          </cell>
          <cell r="U84">
            <v>16647</v>
          </cell>
          <cell r="V84">
            <v>20325</v>
          </cell>
          <cell r="W84">
            <v>32251</v>
          </cell>
          <cell r="X84">
            <v>30681</v>
          </cell>
          <cell r="Y84">
            <v>33037</v>
          </cell>
        </row>
        <row r="85">
          <cell r="B85" t="str">
            <v>A/R</v>
          </cell>
          <cell r="E85">
            <v>6574</v>
          </cell>
          <cell r="F85">
            <v>8875</v>
          </cell>
          <cell r="G85">
            <v>8558</v>
          </cell>
          <cell r="H85">
            <v>8674</v>
          </cell>
          <cell r="I85">
            <v>8806</v>
          </cell>
          <cell r="J85">
            <v>8068</v>
          </cell>
          <cell r="K85">
            <v>4565</v>
          </cell>
          <cell r="L85">
            <v>4631</v>
          </cell>
          <cell r="M85">
            <v>3016</v>
          </cell>
          <cell r="N85">
            <v>4561</v>
          </cell>
          <cell r="O85">
            <v>5288</v>
          </cell>
          <cell r="P85">
            <v>5638</v>
          </cell>
          <cell r="Q85">
            <v>5596</v>
          </cell>
          <cell r="R85">
            <v>5281</v>
          </cell>
          <cell r="S85">
            <v>6174</v>
          </cell>
          <cell r="T85">
            <v>5995</v>
          </cell>
          <cell r="U85">
            <v>6097</v>
          </cell>
          <cell r="V85">
            <v>6134</v>
          </cell>
          <cell r="W85">
            <v>8841</v>
          </cell>
          <cell r="X85">
            <v>9765</v>
          </cell>
          <cell r="Y85">
            <v>9890</v>
          </cell>
        </row>
        <row r="86">
          <cell r="B86" t="str">
            <v>Inventories</v>
          </cell>
          <cell r="E86">
            <v>9452</v>
          </cell>
          <cell r="F86">
            <v>9994</v>
          </cell>
          <cell r="G86">
            <v>10164</v>
          </cell>
          <cell r="H86">
            <v>10496</v>
          </cell>
          <cell r="I86">
            <v>12222</v>
          </cell>
          <cell r="J86">
            <v>11716</v>
          </cell>
          <cell r="K86">
            <v>10873</v>
          </cell>
          <cell r="L86">
            <v>9025</v>
          </cell>
          <cell r="M86">
            <v>4254</v>
          </cell>
          <cell r="N86">
            <v>2784</v>
          </cell>
          <cell r="O86">
            <v>5122</v>
          </cell>
          <cell r="P86">
            <v>5507</v>
          </cell>
          <cell r="Q86">
            <v>5335</v>
          </cell>
          <cell r="R86">
            <v>3577</v>
          </cell>
          <cell r="S86">
            <v>3434</v>
          </cell>
          <cell r="T86">
            <v>4361</v>
          </cell>
          <cell r="U86">
            <v>5407</v>
          </cell>
          <cell r="V86">
            <v>6521</v>
          </cell>
          <cell r="W86">
            <v>6883</v>
          </cell>
          <cell r="X86">
            <v>7570</v>
          </cell>
          <cell r="Y86">
            <v>8355</v>
          </cell>
        </row>
        <row r="87">
          <cell r="B87" t="str">
            <v>Goodwill &amp; other Intangibles</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row>
        <row r="88">
          <cell r="B88" t="str">
            <v>Shareholders' Equity</v>
          </cell>
          <cell r="E88">
            <v>19492</v>
          </cell>
          <cell r="F88">
            <v>22960</v>
          </cell>
          <cell r="G88">
            <v>24698</v>
          </cell>
          <cell r="H88">
            <v>26581</v>
          </cell>
          <cell r="I88">
            <v>28105</v>
          </cell>
          <cell r="J88">
            <v>27160</v>
          </cell>
          <cell r="K88">
            <v>22972</v>
          </cell>
          <cell r="L88">
            <v>15348</v>
          </cell>
          <cell r="M88">
            <v>13411</v>
          </cell>
          <cell r="N88">
            <v>7780</v>
          </cell>
          <cell r="O88">
            <v>6204</v>
          </cell>
          <cell r="P88">
            <v>5424</v>
          </cell>
          <cell r="Q88">
            <v>10143</v>
          </cell>
          <cell r="R88">
            <v>7795</v>
          </cell>
          <cell r="S88">
            <v>6612</v>
          </cell>
          <cell r="T88">
            <v>12920</v>
          </cell>
          <cell r="U88">
            <v>18316</v>
          </cell>
          <cell r="V88">
            <v>22303</v>
          </cell>
          <cell r="W88">
            <v>43998</v>
          </cell>
          <cell r="X88">
            <v>46212</v>
          </cell>
          <cell r="Y88">
            <v>47287</v>
          </cell>
        </row>
        <row r="89">
          <cell r="B89" t="str">
            <v>Long-Term Debt</v>
          </cell>
          <cell r="E89">
            <v>8325</v>
          </cell>
          <cell r="F89">
            <v>8135</v>
          </cell>
          <cell r="G89">
            <v>8896</v>
          </cell>
          <cell r="H89">
            <v>8819</v>
          </cell>
          <cell r="I89">
            <v>9486</v>
          </cell>
          <cell r="J89">
            <v>9480</v>
          </cell>
          <cell r="K89">
            <v>9226</v>
          </cell>
          <cell r="L89">
            <v>9178</v>
          </cell>
          <cell r="M89">
            <v>8925</v>
          </cell>
          <cell r="N89">
            <v>7578</v>
          </cell>
          <cell r="O89">
            <v>8799</v>
          </cell>
          <cell r="P89">
            <v>9240</v>
          </cell>
          <cell r="Q89">
            <v>8878</v>
          </cell>
          <cell r="R89">
            <v>8308</v>
          </cell>
          <cell r="S89">
            <v>7901</v>
          </cell>
          <cell r="T89">
            <v>7535</v>
          </cell>
          <cell r="U89">
            <v>7167</v>
          </cell>
          <cell r="V89">
            <v>4684</v>
          </cell>
          <cell r="W89">
            <v>51</v>
          </cell>
          <cell r="X89">
            <v>181</v>
          </cell>
          <cell r="Y89">
            <v>176</v>
          </cell>
        </row>
        <row r="91">
          <cell r="B91" t="str">
            <v>DSO</v>
          </cell>
          <cell r="E91">
            <v>50.72530864197531</v>
          </cell>
          <cell r="F91">
            <v>56.472709276018101</v>
          </cell>
          <cell r="G91">
            <v>51.776015057811243</v>
          </cell>
          <cell r="H91">
            <v>48.452085402184707</v>
          </cell>
          <cell r="I91">
            <v>54.631557179292756</v>
          </cell>
          <cell r="J91">
            <v>60.318989865426147</v>
          </cell>
          <cell r="K91">
            <v>67.297297297297305</v>
          </cell>
          <cell r="L91">
            <v>48.250752489002089</v>
          </cell>
          <cell r="M91">
            <v>38.52945351312988</v>
          </cell>
          <cell r="N91">
            <v>50.329818538499261</v>
          </cell>
          <cell r="O91">
            <v>50.802732707087962</v>
          </cell>
          <cell r="P91">
            <v>47.153610259269584</v>
          </cell>
          <cell r="Q91">
            <v>44.633108826657214</v>
          </cell>
          <cell r="R91">
            <v>44.130919220055709</v>
          </cell>
          <cell r="S91">
            <v>46.658829456713413</v>
          </cell>
          <cell r="T91">
            <v>36.31621457898634</v>
          </cell>
          <cell r="U91">
            <v>32.36008727958955</v>
          </cell>
          <cell r="V91">
            <v>34.858874786891455</v>
          </cell>
          <cell r="W91">
            <v>48.305609519184074</v>
          </cell>
          <cell r="X91">
            <v>51.515240328253221</v>
          </cell>
          <cell r="Y91">
            <v>49.893497757847527</v>
          </cell>
        </row>
        <row r="92">
          <cell r="B92" t="str">
            <v>Inventory days</v>
          </cell>
          <cell r="E92">
            <v>108.13270624126096</v>
          </cell>
          <cell r="F92">
            <v>101.57651044607567</v>
          </cell>
          <cell r="G92">
            <v>95.287499999999994</v>
          </cell>
          <cell r="H92">
            <v>88.078321678321672</v>
          </cell>
          <cell r="I92">
            <v>121.19656236227412</v>
          </cell>
          <cell r="J92">
            <v>105.8249698916098</v>
          </cell>
          <cell r="K92">
            <v>146.97656954040252</v>
          </cell>
          <cell r="L92">
            <v>95.840707964601762</v>
          </cell>
          <cell r="M92">
            <v>48.176670441676109</v>
          </cell>
          <cell r="N92">
            <v>31.191335740072201</v>
          </cell>
          <cell r="O92">
            <v>71.960661879487986</v>
          </cell>
          <cell r="P92">
            <v>54.699260567266307</v>
          </cell>
          <cell r="Q92">
            <v>60.154096717614635</v>
          </cell>
          <cell r="R92">
            <v>30.370754716981132</v>
          </cell>
          <cell r="S92">
            <v>33.527880234324151</v>
          </cell>
          <cell r="T92">
            <v>38.995529061102836</v>
          </cell>
          <cell r="U92">
            <v>49.711921544590865</v>
          </cell>
          <cell r="V92">
            <v>63.099666702505104</v>
          </cell>
          <cell r="W92">
            <v>62.358566539158446</v>
          </cell>
          <cell r="X92">
            <v>66.931918656056595</v>
          </cell>
          <cell r="Y92">
            <v>66.297831070357958</v>
          </cell>
        </row>
        <row r="93">
          <cell r="B93" t="str">
            <v>Inventory turns</v>
          </cell>
          <cell r="E93">
            <v>3.3292424883622513</v>
          </cell>
          <cell r="F93">
            <v>3.5441264758855313</v>
          </cell>
          <cell r="G93">
            <v>3.7780401416765055</v>
          </cell>
          <cell r="H93">
            <v>4.0872713414634143</v>
          </cell>
          <cell r="I93">
            <v>2.9703812796596303</v>
          </cell>
          <cell r="J93">
            <v>3.4018436326391259</v>
          </cell>
          <cell r="K93">
            <v>2.4493699990802908</v>
          </cell>
          <cell r="L93">
            <v>3.7562326869806095</v>
          </cell>
          <cell r="M93">
            <v>7.4724964739069115</v>
          </cell>
          <cell r="N93">
            <v>11.541666666666666</v>
          </cell>
          <cell r="O93">
            <v>5.0027333073018356</v>
          </cell>
          <cell r="P93">
            <v>6.5814418013437441</v>
          </cell>
          <cell r="Q93">
            <v>5.9846298031865039</v>
          </cell>
          <cell r="R93">
            <v>11.85350852669835</v>
          </cell>
          <cell r="S93">
            <v>10.737332556785089</v>
          </cell>
          <cell r="T93">
            <v>9.2318275624856678</v>
          </cell>
          <cell r="U93">
            <v>7.2417236915110044</v>
          </cell>
          <cell r="V93">
            <v>5.7052599294586717</v>
          </cell>
          <cell r="W93">
            <v>5.7730640708993173</v>
          </cell>
          <cell r="X93">
            <v>5.3785997357992077</v>
          </cell>
          <cell r="Y93">
            <v>5.4300418910831834</v>
          </cell>
        </row>
        <row r="94">
          <cell r="B94" t="str">
            <v>Net Cash per Share</v>
          </cell>
          <cell r="E94">
            <v>0.51218877418235442</v>
          </cell>
          <cell r="F94">
            <v>0.53393014147550155</v>
          </cell>
          <cell r="G94">
            <v>0.59642258244829516</v>
          </cell>
          <cell r="H94">
            <v>0.67260525685068306</v>
          </cell>
          <cell r="I94">
            <v>0.64195416360818858</v>
          </cell>
          <cell r="J94">
            <v>0.57954844944215056</v>
          </cell>
          <cell r="K94">
            <v>0.4740282377549242</v>
          </cell>
          <cell r="L94">
            <v>0.38712742980561554</v>
          </cell>
          <cell r="M94">
            <v>0.81971624266144816</v>
          </cell>
          <cell r="N94">
            <v>0.52551353705451109</v>
          </cell>
          <cell r="O94">
            <v>-0.32979105334960868</v>
          </cell>
          <cell r="P94">
            <v>-0.36286860440565838</v>
          </cell>
          <cell r="Q94">
            <v>-0.30361105507363323</v>
          </cell>
          <cell r="R94">
            <v>-0.23926612445621334</v>
          </cell>
          <cell r="S94">
            <v>-0.28863707900535096</v>
          </cell>
          <cell r="T94">
            <v>0.16101742082707185</v>
          </cell>
          <cell r="U94">
            <v>0.45728618976412139</v>
          </cell>
          <cell r="V94">
            <v>0.72171465485418973</v>
          </cell>
          <cell r="W94">
            <v>1.414762741652021</v>
          </cell>
          <cell r="X94">
            <v>1.3625804145818441</v>
          </cell>
          <cell r="Y94">
            <v>1.4410191194527275</v>
          </cell>
        </row>
        <row r="95">
          <cell r="B95" t="str">
            <v>Book Value per share</v>
          </cell>
          <cell r="E95">
            <v>1.6909863798039386</v>
          </cell>
          <cell r="F95">
            <v>1.8351850371672929</v>
          </cell>
          <cell r="G95">
            <v>1.9722111315180069</v>
          </cell>
          <cell r="H95">
            <v>2.1235919149956062</v>
          </cell>
          <cell r="I95">
            <v>2.2922273876519044</v>
          </cell>
          <cell r="J95">
            <v>2.3860142317490993</v>
          </cell>
          <cell r="K95">
            <v>2.0020916855499391</v>
          </cell>
          <cell r="L95">
            <v>1.3259611231101511</v>
          </cell>
          <cell r="M95">
            <v>1.0935257664709719</v>
          </cell>
          <cell r="N95">
            <v>0.56470929810553827</v>
          </cell>
          <cell r="O95">
            <v>0.44546564227759028</v>
          </cell>
          <cell r="P95">
            <v>0.38172988950665071</v>
          </cell>
          <cell r="Q95">
            <v>0.68206576558402254</v>
          </cell>
          <cell r="R95">
            <v>0.49145703297396132</v>
          </cell>
          <cell r="S95">
            <v>0.41624173748819643</v>
          </cell>
          <cell r="T95">
            <v>0.71909612066566486</v>
          </cell>
          <cell r="U95">
            <v>0.88350779026578552</v>
          </cell>
          <cell r="V95">
            <v>1.0291159099298635</v>
          </cell>
          <cell r="W95">
            <v>1.933128295254833</v>
          </cell>
          <cell r="X95">
            <v>2.0645103645461043</v>
          </cell>
          <cell r="Y95">
            <v>2.0736274337835465</v>
          </cell>
        </row>
        <row r="98">
          <cell r="B98" t="str">
            <v>Shareholders' Equity</v>
          </cell>
          <cell r="AM98">
            <v>7795</v>
          </cell>
          <cell r="AN98">
            <v>17155</v>
          </cell>
          <cell r="AO98">
            <v>24109.481600000003</v>
          </cell>
        </row>
        <row r="99">
          <cell r="B99" t="str">
            <v>ROE</v>
          </cell>
          <cell r="E99">
            <v>2.4625487379437719E-2</v>
          </cell>
          <cell r="F99">
            <v>5.3397212543554007E-2</v>
          </cell>
          <cell r="G99">
            <v>5.9397522066564096E-2</v>
          </cell>
          <cell r="H99">
            <v>4.6085549828825102E-2</v>
          </cell>
          <cell r="I99">
            <v>4.661092332325209E-2</v>
          </cell>
          <cell r="J99">
            <v>-5.5117820324005889E-2</v>
          </cell>
          <cell r="K99">
            <v>-0.18679261709907713</v>
          </cell>
          <cell r="L99">
            <v>-0.23716445139431847</v>
          </cell>
          <cell r="M99">
            <v>-0.36783237640742672</v>
          </cell>
          <cell r="N99">
            <v>-0.58431876606683808</v>
          </cell>
          <cell r="O99">
            <v>-0.13233397807865893</v>
          </cell>
          <cell r="P99">
            <v>-0.36246312684365783</v>
          </cell>
          <cell r="Q99">
            <v>-3.4999507049196493E-2</v>
          </cell>
          <cell r="R99">
            <v>-0.45413726747915328</v>
          </cell>
          <cell r="AM99" t="str">
            <v>NM</v>
          </cell>
          <cell r="AN99">
            <v>0.20821917808219179</v>
          </cell>
          <cell r="AO99">
            <v>0.28845421545687661</v>
          </cell>
        </row>
        <row r="101">
          <cell r="B101" t="str">
            <v>Depreciation</v>
          </cell>
        </row>
        <row r="102">
          <cell r="B102" t="str">
            <v>Cap. Ex. (net)</v>
          </cell>
        </row>
        <row r="105">
          <cell r="B105" t="str">
            <v>Notes:</v>
          </cell>
        </row>
        <row r="106">
          <cell r="B106" t="str">
            <v>Company has $60M of NOLs</v>
          </cell>
        </row>
        <row r="109">
          <cell r="B109" t="str">
            <v>Employee Stock Option Impact</v>
          </cell>
        </row>
        <row r="110">
          <cell r="B110" t="str">
            <v>Net Income (loss)</v>
          </cell>
        </row>
        <row r="111">
          <cell r="B111" t="str">
            <v>As reported</v>
          </cell>
          <cell r="AL111">
            <v>-28605</v>
          </cell>
          <cell r="AM111">
            <v>-6491</v>
          </cell>
          <cell r="AN111">
            <v>3757</v>
          </cell>
        </row>
        <row r="112">
          <cell r="B112" t="str">
            <v>Add: Stock-based employee comp. expense</v>
          </cell>
          <cell r="AL112">
            <v>80</v>
          </cell>
          <cell r="AM112">
            <v>67</v>
          </cell>
          <cell r="AN112">
            <v>94</v>
          </cell>
        </row>
        <row r="113">
          <cell r="B113" t="str">
            <v xml:space="preserve">Deduct: Total stock-based employee comp. expense </v>
          </cell>
          <cell r="AL113">
            <v>-4676</v>
          </cell>
          <cell r="AM113">
            <v>-3663</v>
          </cell>
          <cell r="AN113">
            <v>-2210</v>
          </cell>
        </row>
        <row r="115">
          <cell r="B115" t="str">
            <v>Pro Forma Net Income (loss)</v>
          </cell>
          <cell r="AL115">
            <v>-33201</v>
          </cell>
          <cell r="AM115">
            <v>-10087</v>
          </cell>
          <cell r="AN115">
            <v>1641</v>
          </cell>
        </row>
        <row r="117">
          <cell r="B117" t="str">
            <v>Diluted net income (loss) per share</v>
          </cell>
        </row>
        <row r="118">
          <cell r="B118" t="str">
            <v>As reported</v>
          </cell>
          <cell r="AL118">
            <v>-1.4206512095480577</v>
          </cell>
          <cell r="AM118">
            <v>-0.44437416950900355</v>
          </cell>
          <cell r="AN118">
            <v>0.15441330522967869</v>
          </cell>
        </row>
        <row r="119">
          <cell r="B119" t="str">
            <v>Pro forma</v>
          </cell>
          <cell r="AL119">
            <v>-2.7053167651252803</v>
          </cell>
          <cell r="AM119">
            <v>-0.68539783923353947</v>
          </cell>
          <cell r="AN119">
            <v>8.6079601337617204E-2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Data (Food)"/>
      <sheetName val="Data (Dairy)"/>
      <sheetName val="Chart"/>
      <sheetName val="Saputo YTD"/>
    </sheetNames>
    <sheetDataSet>
      <sheetData sheetId="0" refreshError="1"/>
      <sheetData sheetId="1">
        <row r="11">
          <cell r="U11">
            <v>41473</v>
          </cell>
          <cell r="V11">
            <v>0</v>
          </cell>
          <cell r="W11">
            <v>0</v>
          </cell>
          <cell r="X11">
            <v>0</v>
          </cell>
          <cell r="Y11">
            <v>0</v>
          </cell>
          <cell r="Z11">
            <v>0</v>
          </cell>
          <cell r="AA11">
            <v>0</v>
          </cell>
        </row>
        <row r="12">
          <cell r="U12">
            <v>41474</v>
          </cell>
          <cell r="V12">
            <v>-8.3282551289862727E-3</v>
          </cell>
          <cell r="W12">
            <v>1.9189305735230811E-2</v>
          </cell>
          <cell r="X12">
            <v>5.431830526887671E-3</v>
          </cell>
          <cell r="Y12">
            <v>-1.6933207902163794E-2</v>
          </cell>
          <cell r="Z12">
            <v>6.0797665369649589E-3</v>
          </cell>
          <cell r="AA12">
            <v>4.9782202862476144E-3</v>
          </cell>
        </row>
        <row r="13">
          <cell r="U13">
            <v>41477</v>
          </cell>
          <cell r="V13">
            <v>-3.2500507820434343E-3</v>
          </cell>
          <cell r="W13">
            <v>2.0914187149633445E-2</v>
          </cell>
          <cell r="X13">
            <v>2.7159152634426142E-4</v>
          </cell>
          <cell r="Y13">
            <v>-1.128880526810927E-2</v>
          </cell>
          <cell r="Z13">
            <v>3.8910505836575737E-3</v>
          </cell>
          <cell r="AA13">
            <v>-1.2445550715620701E-3</v>
          </cell>
        </row>
        <row r="14">
          <cell r="U14">
            <v>41478</v>
          </cell>
          <cell r="V14">
            <v>-7.718870607353101E-3</v>
          </cell>
          <cell r="W14">
            <v>2.0482966796032676E-2</v>
          </cell>
          <cell r="X14">
            <v>3.2590983161324694E-3</v>
          </cell>
          <cell r="Y14">
            <v>-7.5258701787394022E-3</v>
          </cell>
          <cell r="Z14">
            <v>7.0525291828793524E-3</v>
          </cell>
          <cell r="AA14">
            <v>1.3067828251400071E-2</v>
          </cell>
        </row>
        <row r="15">
          <cell r="U15">
            <v>41479</v>
          </cell>
          <cell r="V15">
            <v>-2.2344099126548889E-3</v>
          </cell>
          <cell r="W15">
            <v>6.468305304008215E-4</v>
          </cell>
          <cell r="X15">
            <v>-2.444323737099463E-3</v>
          </cell>
          <cell r="Y15">
            <v>1.5992474129821188E-2</v>
          </cell>
          <cell r="Z15">
            <v>9.7276264591439343E-4</v>
          </cell>
          <cell r="AA15">
            <v>9.3341630367143047E-3</v>
          </cell>
        </row>
        <row r="16">
          <cell r="U16">
            <v>41480</v>
          </cell>
          <cell r="V16">
            <v>-1.4218972171440303E-3</v>
          </cell>
          <cell r="W16">
            <v>5.605864596808896E-3</v>
          </cell>
          <cell r="X16">
            <v>2.444323737099241E-3</v>
          </cell>
          <cell r="Y16">
            <v>3.7629350893695346E-3</v>
          </cell>
          <cell r="Z16">
            <v>4.6206225680935908E-3</v>
          </cell>
          <cell r="AA16">
            <v>2.0535158680771604E-2</v>
          </cell>
        </row>
        <row r="17">
          <cell r="U17">
            <v>41481</v>
          </cell>
          <cell r="V17">
            <v>-9.3438959983748182E-3</v>
          </cell>
          <cell r="W17">
            <v>1.487710219922378E-2</v>
          </cell>
          <cell r="X17">
            <v>-2.1727322107549796E-3</v>
          </cell>
          <cell r="Y17">
            <v>6.5851364063969076E-3</v>
          </cell>
          <cell r="Z17">
            <v>7.7821011673151474E-3</v>
          </cell>
          <cell r="AA17">
            <v>2.2401991288114376E-2</v>
          </cell>
        </row>
        <row r="18">
          <cell r="U18">
            <v>41484</v>
          </cell>
          <cell r="V18">
            <v>-5.4844606946983232E-3</v>
          </cell>
          <cell r="W18">
            <v>1.5308322552824549E-2</v>
          </cell>
          <cell r="X18">
            <v>-6.2466051059205663E-3</v>
          </cell>
          <cell r="Y18">
            <v>1.4111006585136199E-2</v>
          </cell>
          <cell r="Z18">
            <v>2.7237354085603238E-2</v>
          </cell>
          <cell r="AA18">
            <v>1.7423771001866761E-2</v>
          </cell>
        </row>
        <row r="19">
          <cell r="U19">
            <v>41485</v>
          </cell>
          <cell r="V19">
            <v>-6.2969733902090708E-3</v>
          </cell>
          <cell r="W19">
            <v>3.6653730056057654E-3</v>
          </cell>
          <cell r="X19">
            <v>-1.0048886474741892E-2</v>
          </cell>
          <cell r="Y19">
            <v>1.8814675446848561E-2</v>
          </cell>
          <cell r="Z19">
            <v>2.3103112840467066E-2</v>
          </cell>
          <cell r="AA19">
            <v>1.5556938394523989E-2</v>
          </cell>
        </row>
        <row r="20">
          <cell r="U20">
            <v>41486</v>
          </cell>
          <cell r="V20">
            <v>-3.4734917733089454E-2</v>
          </cell>
          <cell r="W20">
            <v>9.0556274256143876E-3</v>
          </cell>
          <cell r="X20">
            <v>-1.6567083107007052E-2</v>
          </cell>
          <cell r="Y20">
            <v>2.5399811853245469E-2</v>
          </cell>
          <cell r="Z20">
            <v>2.991245136186782E-2</v>
          </cell>
          <cell r="AA20">
            <v>3.4225264467952599E-2</v>
          </cell>
        </row>
        <row r="21">
          <cell r="U21">
            <v>41487</v>
          </cell>
          <cell r="V21">
            <v>-3.1687995124923707E-2</v>
          </cell>
          <cell r="W21">
            <v>2.4579560155239433E-2</v>
          </cell>
          <cell r="X21">
            <v>-6.7897881586094222E-3</v>
          </cell>
          <cell r="Y21">
            <v>4.1392285983066657E-2</v>
          </cell>
          <cell r="Z21">
            <v>4.4990272373540918E-2</v>
          </cell>
          <cell r="AA21">
            <v>0.10703173615432471</v>
          </cell>
        </row>
        <row r="22">
          <cell r="U22">
            <v>41488</v>
          </cell>
          <cell r="V22">
            <v>-3.1281738777168333E-2</v>
          </cell>
          <cell r="W22">
            <v>2.220784821043531E-2</v>
          </cell>
          <cell r="X22">
            <v>5.9750135795761938E-3</v>
          </cell>
          <cell r="Y22">
            <v>5.8325493885230451E-2</v>
          </cell>
          <cell r="Z22">
            <v>4.6449416342412508E-2</v>
          </cell>
          <cell r="AA22">
            <v>0.14374611076540122</v>
          </cell>
        </row>
        <row r="23">
          <cell r="U23">
            <v>41491</v>
          </cell>
          <cell r="V23" t="e">
            <v>#N/A</v>
          </cell>
          <cell r="W23">
            <v>2.4363949978438937E-2</v>
          </cell>
          <cell r="X23">
            <v>1.1135252580119381E-2</v>
          </cell>
          <cell r="Y23">
            <v>6.7732831608654731E-2</v>
          </cell>
          <cell r="Z23">
            <v>5.058365758754868E-2</v>
          </cell>
          <cell r="AA23">
            <v>0.14810205351586792</v>
          </cell>
        </row>
        <row r="24">
          <cell r="U24">
            <v>41492</v>
          </cell>
          <cell r="V24">
            <v>-4.0422506601665575E-2</v>
          </cell>
          <cell r="W24">
            <v>2.3717119448037893E-2</v>
          </cell>
          <cell r="X24">
            <v>6.5181966322651608E-3</v>
          </cell>
          <cell r="Y24">
            <v>5.9266227657572834E-2</v>
          </cell>
          <cell r="Z24">
            <v>5.4961089494163451E-2</v>
          </cell>
          <cell r="AA24">
            <v>0.15059116365899183</v>
          </cell>
        </row>
        <row r="25">
          <cell r="U25">
            <v>41493</v>
          </cell>
          <cell r="V25">
            <v>-4.4891326426975242E-2</v>
          </cell>
          <cell r="W25">
            <v>1.5092712376024053E-2</v>
          </cell>
          <cell r="X25">
            <v>-5.4318305268885592E-4</v>
          </cell>
          <cell r="Y25">
            <v>3.6688617121354516E-2</v>
          </cell>
          <cell r="Z25">
            <v>4.8394941634241295E-2</v>
          </cell>
          <cell r="AA25">
            <v>0.12756689483509653</v>
          </cell>
        </row>
        <row r="26">
          <cell r="U26">
            <v>41494</v>
          </cell>
          <cell r="V26">
            <v>-4.9766402600040505E-2</v>
          </cell>
          <cell r="W26">
            <v>2.6520051746442341E-2</v>
          </cell>
          <cell r="X26">
            <v>-4.3454644215101812E-3</v>
          </cell>
          <cell r="Y26">
            <v>-4.0451552210724495E-2</v>
          </cell>
          <cell r="Z26">
            <v>5.058365758754868E-2</v>
          </cell>
          <cell r="AA26">
            <v>0.13690105787181062</v>
          </cell>
        </row>
        <row r="27">
          <cell r="U27">
            <v>41495</v>
          </cell>
          <cell r="V27">
            <v>-4.4485070079219979E-2</v>
          </cell>
          <cell r="W27">
            <v>2.9322984044847011E-2</v>
          </cell>
          <cell r="X27">
            <v>-4.6170559478544426E-3</v>
          </cell>
          <cell r="Y27">
            <v>-1.5992474129821299E-2</v>
          </cell>
          <cell r="Z27">
            <v>5.0340466926070082E-2</v>
          </cell>
          <cell r="AA27">
            <v>0.12321095208462962</v>
          </cell>
        </row>
        <row r="28">
          <cell r="U28">
            <v>41498</v>
          </cell>
          <cell r="V28">
            <v>-4.5297582774730838E-2</v>
          </cell>
          <cell r="W28">
            <v>3.126347563604992E-2</v>
          </cell>
          <cell r="X28">
            <v>-4.6170559478544426E-3</v>
          </cell>
          <cell r="Y28">
            <v>9.4073377234238365E-4</v>
          </cell>
          <cell r="Z28">
            <v>5.5204280155642049E-2</v>
          </cell>
          <cell r="AA28">
            <v>0.13254511512134393</v>
          </cell>
        </row>
        <row r="29">
          <cell r="U29">
            <v>41499</v>
          </cell>
          <cell r="V29">
            <v>-4.1235019297176434E-2</v>
          </cell>
          <cell r="W29">
            <v>3.2557136696852007E-2</v>
          </cell>
          <cell r="X29">
            <v>-5.9750135795763049E-3</v>
          </cell>
          <cell r="Y29">
            <v>-6.5851364063970186E-3</v>
          </cell>
          <cell r="Z29">
            <v>6.5418287937743402E-2</v>
          </cell>
          <cell r="AA29">
            <v>0.14561294337274422</v>
          </cell>
        </row>
        <row r="30">
          <cell r="U30">
            <v>41500</v>
          </cell>
          <cell r="V30">
            <v>-5.1391427991062222E-2</v>
          </cell>
          <cell r="W30">
            <v>1.4014661492022462E-2</v>
          </cell>
          <cell r="X30">
            <v>-2.2270505160238985E-2</v>
          </cell>
          <cell r="Y30">
            <v>-3.3866415804327477E-2</v>
          </cell>
          <cell r="Z30">
            <v>5.5933852140077844E-2</v>
          </cell>
          <cell r="AA30">
            <v>0.15619166148102059</v>
          </cell>
        </row>
        <row r="31">
          <cell r="U31">
            <v>41501</v>
          </cell>
          <cell r="V31">
            <v>-4.3672557383709121E-2</v>
          </cell>
          <cell r="W31">
            <v>-5.1746442432083484E-3</v>
          </cell>
          <cell r="X31">
            <v>-4.8071700162955033E-2</v>
          </cell>
          <cell r="Y31">
            <v>-6.1147695202257824E-2</v>
          </cell>
          <cell r="Z31">
            <v>3.9153696498054558E-2</v>
          </cell>
          <cell r="AA31">
            <v>2.6135656502800142E-2</v>
          </cell>
        </row>
        <row r="32">
          <cell r="U32">
            <v>41502</v>
          </cell>
          <cell r="V32">
            <v>-3.7781840341255313E-2</v>
          </cell>
          <cell r="W32">
            <v>-8.1931867184131812E-3</v>
          </cell>
          <cell r="X32">
            <v>-5.5404671374253089E-2</v>
          </cell>
          <cell r="Y32">
            <v>-7.5258701787394244E-2</v>
          </cell>
          <cell r="Z32">
            <v>4.0612840466926148E-2</v>
          </cell>
          <cell r="AA32">
            <v>5.849408836341019E-2</v>
          </cell>
        </row>
        <row r="33">
          <cell r="U33">
            <v>41505</v>
          </cell>
          <cell r="V33">
            <v>-5.0578915295551363E-2</v>
          </cell>
          <cell r="W33">
            <v>-7.3307460112117528E-3</v>
          </cell>
          <cell r="X33">
            <v>-5.1873981531776359E-2</v>
          </cell>
          <cell r="Y33">
            <v>-9.0310442144873049E-2</v>
          </cell>
          <cell r="Z33">
            <v>3.3073929961089377E-2</v>
          </cell>
          <cell r="AA33">
            <v>3.6092097075295593E-2</v>
          </cell>
        </row>
        <row r="34">
          <cell r="U34">
            <v>41506</v>
          </cell>
          <cell r="V34">
            <v>-5.1797684338817707E-2</v>
          </cell>
          <cell r="W34">
            <v>-6.6839154808107093E-3</v>
          </cell>
          <cell r="X34">
            <v>-4.9429657794676785E-2</v>
          </cell>
          <cell r="Y34">
            <v>-7.8080903104421395E-2</v>
          </cell>
          <cell r="Z34">
            <v>4.0369649805447549E-2</v>
          </cell>
          <cell r="AA34">
            <v>6.2227753578095735E-2</v>
          </cell>
        </row>
        <row r="35">
          <cell r="U35">
            <v>41507</v>
          </cell>
          <cell r="V35">
            <v>-5.9719683120048717E-2</v>
          </cell>
          <cell r="W35">
            <v>-2.0482966796032787E-2</v>
          </cell>
          <cell r="X35">
            <v>-6.2737642585551368E-2</v>
          </cell>
          <cell r="Y35">
            <v>-8.0903104421448879E-2</v>
          </cell>
          <cell r="Z35">
            <v>2.4075875486381459E-2</v>
          </cell>
          <cell r="AA35">
            <v>3.3602986932171675E-2</v>
          </cell>
        </row>
        <row r="36">
          <cell r="U36">
            <v>41508</v>
          </cell>
          <cell r="V36">
            <v>-5.301645338208405E-2</v>
          </cell>
          <cell r="W36">
            <v>-1.1427339370418288E-2</v>
          </cell>
          <cell r="X36">
            <v>-6.0564910374796166E-2</v>
          </cell>
          <cell r="Y36">
            <v>-8.7488240827845898E-2</v>
          </cell>
          <cell r="Z36">
            <v>3.9640077821011754E-2</v>
          </cell>
          <cell r="AA36">
            <v>4.7293092719352892E-2</v>
          </cell>
        </row>
        <row r="37">
          <cell r="U37">
            <v>41509</v>
          </cell>
          <cell r="V37">
            <v>-3.9609993906154717E-2</v>
          </cell>
          <cell r="W37">
            <v>2.1561017680027383E-4</v>
          </cell>
          <cell r="X37">
            <v>-4.7256925583921805E-2</v>
          </cell>
          <cell r="Y37">
            <v>-8.8428974600188281E-2</v>
          </cell>
          <cell r="Z37">
            <v>3.8667315175097361E-2</v>
          </cell>
          <cell r="AA37">
            <v>4.3559427504666903E-2</v>
          </cell>
        </row>
        <row r="38">
          <cell r="U38">
            <v>41512</v>
          </cell>
          <cell r="V38">
            <v>-4.5094454600853151E-2</v>
          </cell>
          <cell r="W38">
            <v>-2.1129797326433941E-2</v>
          </cell>
          <cell r="X38">
            <v>-6.2737642585551368E-2</v>
          </cell>
          <cell r="Y38">
            <v>-9.0310442144873049E-2</v>
          </cell>
          <cell r="Z38">
            <v>2.067120622568086E-2</v>
          </cell>
          <cell r="AA38">
            <v>-3.7336652146857552E-2</v>
          </cell>
        </row>
        <row r="39">
          <cell r="U39">
            <v>41513</v>
          </cell>
          <cell r="V39">
            <v>-4.9766402600040505E-2</v>
          </cell>
          <cell r="W39">
            <v>-2.8244933160845198E-2</v>
          </cell>
          <cell r="X39">
            <v>-6.6539923954372693E-2</v>
          </cell>
          <cell r="Y39">
            <v>-0.11571025399811852</v>
          </cell>
          <cell r="Z39">
            <v>4.6206225680935908E-3</v>
          </cell>
          <cell r="AA39">
            <v>-3.2980709396390862E-2</v>
          </cell>
        </row>
        <row r="40">
          <cell r="U40">
            <v>41514</v>
          </cell>
          <cell r="V40">
            <v>-5.0985171643306848E-2</v>
          </cell>
          <cell r="W40">
            <v>-3.600689952565761E-2</v>
          </cell>
          <cell r="X40">
            <v>-7.821835958718093E-2</v>
          </cell>
          <cell r="Y40">
            <v>-0.10818438381937912</v>
          </cell>
          <cell r="Z40">
            <v>-4.6206225680933688E-3</v>
          </cell>
          <cell r="AA40">
            <v>-4.9782202862476699E-2</v>
          </cell>
        </row>
        <row r="41">
          <cell r="U41">
            <v>41515</v>
          </cell>
          <cell r="V41">
            <v>-5.0985171643306848E-2</v>
          </cell>
          <cell r="W41">
            <v>-6.576110392410528E-2</v>
          </cell>
          <cell r="X41">
            <v>-7.5502444323737095E-2</v>
          </cell>
          <cell r="Y41">
            <v>-9.5484477892756381E-2</v>
          </cell>
          <cell r="Z41">
            <v>5.1070038910505655E-3</v>
          </cell>
          <cell r="AA41">
            <v>-3.422526446795271E-2</v>
          </cell>
        </row>
        <row r="42">
          <cell r="U42">
            <v>41516</v>
          </cell>
          <cell r="V42">
            <v>-5.0172658947795989E-2</v>
          </cell>
          <cell r="W42">
            <v>-6.8995256576110497E-2</v>
          </cell>
          <cell r="X42">
            <v>-8.1477457903313399E-2</v>
          </cell>
          <cell r="Y42">
            <v>-9.8777046095954946E-2</v>
          </cell>
          <cell r="Z42">
            <v>7.5389105058365491E-3</v>
          </cell>
          <cell r="AA42">
            <v>-4.6048537647790933E-2</v>
          </cell>
        </row>
        <row r="43">
          <cell r="U43">
            <v>41520</v>
          </cell>
          <cell r="V43">
            <v>-4.5703839122486323E-2</v>
          </cell>
          <cell r="W43">
            <v>-7.826649417852527E-2</v>
          </cell>
          <cell r="X43">
            <v>-7.930472569255842E-2</v>
          </cell>
          <cell r="Y43">
            <v>-0.11382878645343375</v>
          </cell>
          <cell r="Z43">
            <v>3.404669260700377E-3</v>
          </cell>
          <cell r="AA43">
            <v>-2.9869321717486019E-2</v>
          </cell>
        </row>
        <row r="44">
          <cell r="U44">
            <v>41521</v>
          </cell>
          <cell r="V44">
            <v>-4.1844403818809606E-2</v>
          </cell>
          <cell r="W44">
            <v>-7.4601121172919393E-2</v>
          </cell>
          <cell r="X44">
            <v>-8.039109179793591E-2</v>
          </cell>
          <cell r="Y44">
            <v>-0.1180620884289747</v>
          </cell>
          <cell r="Z44">
            <v>1.9698443579766689E-2</v>
          </cell>
          <cell r="AA44">
            <v>-1.6801493466085837E-2</v>
          </cell>
        </row>
        <row r="45">
          <cell r="U45">
            <v>41522</v>
          </cell>
          <cell r="V45">
            <v>-2.9859841560024303E-2</v>
          </cell>
          <cell r="W45">
            <v>-9.70245795601552E-2</v>
          </cell>
          <cell r="X45">
            <v>-8.1477457903313399E-2</v>
          </cell>
          <cell r="Y45">
            <v>-0.11241768579492006</v>
          </cell>
          <cell r="Z45">
            <v>1.6780155642023509E-2</v>
          </cell>
          <cell r="AA45">
            <v>-1.2445550715619147E-2</v>
          </cell>
        </row>
        <row r="46">
          <cell r="U46">
            <v>41523</v>
          </cell>
          <cell r="V46">
            <v>-3.2297379646556879E-2</v>
          </cell>
          <cell r="W46">
            <v>-9.465286761535141E-2</v>
          </cell>
          <cell r="X46">
            <v>-8.4736556219445869E-2</v>
          </cell>
          <cell r="Y46">
            <v>-0.12417685794920041</v>
          </cell>
          <cell r="Z46">
            <v>2.6507782101167443E-2</v>
          </cell>
          <cell r="AA46">
            <v>-1.4934660858743065E-2</v>
          </cell>
        </row>
        <row r="47">
          <cell r="U47">
            <v>41526</v>
          </cell>
          <cell r="V47">
            <v>-2.8031687995124788E-2</v>
          </cell>
          <cell r="W47">
            <v>-9.465286761535141E-2</v>
          </cell>
          <cell r="X47">
            <v>-8.8538837588267194E-2</v>
          </cell>
          <cell r="Y47">
            <v>-0.10442144873000947</v>
          </cell>
          <cell r="Z47">
            <v>2.7480544747081836E-2</v>
          </cell>
          <cell r="AA47">
            <v>-8.0896079651524566E-3</v>
          </cell>
        </row>
        <row r="48">
          <cell r="U48">
            <v>41527</v>
          </cell>
          <cell r="V48">
            <v>-5.2813325208206363E-3</v>
          </cell>
          <cell r="W48">
            <v>-0.11082363087537728</v>
          </cell>
          <cell r="X48">
            <v>-0.14340032590983165</v>
          </cell>
          <cell r="Y48">
            <v>-9.5954844778927684E-2</v>
          </cell>
          <cell r="Z48">
            <v>3.2101167315175205E-2</v>
          </cell>
          <cell r="AA48">
            <v>-1.7423771001866872E-2</v>
          </cell>
        </row>
        <row r="49">
          <cell r="U49">
            <v>41528</v>
          </cell>
          <cell r="V49">
            <v>-1.0968921389396646E-2</v>
          </cell>
          <cell r="W49">
            <v>-0.10586459680896942</v>
          </cell>
          <cell r="X49">
            <v>-0.13389462248777839</v>
          </cell>
          <cell r="Y49">
            <v>-8.8899341486359362E-2</v>
          </cell>
          <cell r="Z49">
            <v>4.0612840466926148E-2</v>
          </cell>
          <cell r="AA49">
            <v>-8.0896079651524566E-3</v>
          </cell>
        </row>
        <row r="50">
          <cell r="U50">
            <v>41529</v>
          </cell>
          <cell r="V50">
            <v>-3.5141174080844939E-2</v>
          </cell>
          <cell r="W50">
            <v>-0.11125485122897805</v>
          </cell>
          <cell r="X50">
            <v>-0.13715372080391097</v>
          </cell>
          <cell r="Y50">
            <v>-9.6895578551270067E-2</v>
          </cell>
          <cell r="Z50">
            <v>3.8424124513618763E-2</v>
          </cell>
          <cell r="AA50">
            <v>-2.5513378967019329E-2</v>
          </cell>
        </row>
        <row r="51">
          <cell r="U51">
            <v>41530</v>
          </cell>
          <cell r="V51">
            <v>-3.2094251472679192E-2</v>
          </cell>
          <cell r="W51">
            <v>-8.8400172488141471E-2</v>
          </cell>
          <cell r="X51">
            <v>-0.13416621401412276</v>
          </cell>
          <cell r="Y51">
            <v>-8.6077140169332211E-2</v>
          </cell>
          <cell r="Z51">
            <v>4.0126459143968951E-2</v>
          </cell>
          <cell r="AA51">
            <v>-3.7336652146857663E-3</v>
          </cell>
        </row>
        <row r="52">
          <cell r="U52">
            <v>41533</v>
          </cell>
          <cell r="V52">
            <v>-1.7672151127361313E-2</v>
          </cell>
          <cell r="W52">
            <v>-8.5381630012936638E-2</v>
          </cell>
          <cell r="X52">
            <v>-0.12846279196089072</v>
          </cell>
          <cell r="Y52">
            <v>-8.4195672624647333E-2</v>
          </cell>
          <cell r="Z52">
            <v>4.8394941634241295E-2</v>
          </cell>
          <cell r="AA52">
            <v>2.3646546359676446E-2</v>
          </cell>
        </row>
        <row r="53">
          <cell r="U53">
            <v>41534</v>
          </cell>
          <cell r="V53">
            <v>-2.5391021734714636E-2</v>
          </cell>
          <cell r="W53">
            <v>-9.5299698145752565E-2</v>
          </cell>
          <cell r="X53">
            <v>-0.13498098859315588</v>
          </cell>
          <cell r="Y53">
            <v>-7.8080903104421395E-2</v>
          </cell>
          <cell r="Z53">
            <v>5.1556420233463074E-2</v>
          </cell>
          <cell r="AA53">
            <v>5.0404480398257512E-2</v>
          </cell>
        </row>
        <row r="54">
          <cell r="U54">
            <v>41535</v>
          </cell>
          <cell r="V54">
            <v>-2.7828559821247212E-2</v>
          </cell>
          <cell r="W54">
            <v>-8.1500646830530377E-2</v>
          </cell>
          <cell r="X54">
            <v>-0.12900597501357958</v>
          </cell>
          <cell r="Y54">
            <v>-7.6199435559736628E-2</v>
          </cell>
          <cell r="Z54">
            <v>7.2957198443579729E-2</v>
          </cell>
          <cell r="AA54">
            <v>5.0404480398257512E-2</v>
          </cell>
        </row>
        <row r="55">
          <cell r="U55">
            <v>41536</v>
          </cell>
          <cell r="V55">
            <v>-1.2390818606540677E-2</v>
          </cell>
          <cell r="W55">
            <v>-9.0125053902544217E-2</v>
          </cell>
          <cell r="X55">
            <v>-0.16349809885931554</v>
          </cell>
          <cell r="Y55">
            <v>-8.4195672624647333E-2</v>
          </cell>
          <cell r="Z55">
            <v>6.8822957198443779E-2</v>
          </cell>
          <cell r="AA55">
            <v>4.3870566272557587E-2</v>
          </cell>
        </row>
        <row r="56">
          <cell r="U56">
            <v>41537</v>
          </cell>
          <cell r="V56">
            <v>-2.5187893560836838E-2</v>
          </cell>
          <cell r="W56">
            <v>-9.8749460974558056E-2</v>
          </cell>
          <cell r="X56">
            <v>-0.15806626833242798</v>
          </cell>
          <cell r="Y56">
            <v>-0.1015992474129821</v>
          </cell>
          <cell r="Z56">
            <v>6.5175097276264582E-2</v>
          </cell>
          <cell r="AA56">
            <v>7.591785936527673E-2</v>
          </cell>
        </row>
        <row r="57">
          <cell r="U57">
            <v>41540</v>
          </cell>
          <cell r="V57">
            <v>-2.0109689213893889E-2</v>
          </cell>
          <cell r="W57">
            <v>-9.9611901681759485E-2</v>
          </cell>
          <cell r="X57">
            <v>-0.16431287343834877</v>
          </cell>
          <cell r="Y57">
            <v>-0.10677328316086565</v>
          </cell>
          <cell r="Z57">
            <v>5.6906614785992238E-2</v>
          </cell>
          <cell r="AA57">
            <v>5.2271313005600506E-2</v>
          </cell>
        </row>
        <row r="58">
          <cell r="U58">
            <v>41541</v>
          </cell>
          <cell r="V58">
            <v>-1.8078407475116687E-2</v>
          </cell>
          <cell r="W58">
            <v>-0.10521776627856838</v>
          </cell>
          <cell r="X58">
            <v>-0.16594242259641501</v>
          </cell>
          <cell r="Y58">
            <v>-0.10065851364063971</v>
          </cell>
          <cell r="Z58">
            <v>4.912451361867709E-2</v>
          </cell>
          <cell r="AA58">
            <v>5.9116365899190892E-2</v>
          </cell>
        </row>
        <row r="59">
          <cell r="U59">
            <v>41542</v>
          </cell>
          <cell r="V59">
            <v>-1.2593946780418364E-2</v>
          </cell>
          <cell r="W59">
            <v>-0.10996119016817596</v>
          </cell>
          <cell r="X59">
            <v>-0.1730038022813688</v>
          </cell>
          <cell r="Y59">
            <v>-0.10112888052681102</v>
          </cell>
          <cell r="Z59">
            <v>3.6964980544747172E-2</v>
          </cell>
          <cell r="AA59">
            <v>8.1207218419415028E-2</v>
          </cell>
        </row>
        <row r="60">
          <cell r="U60">
            <v>41543</v>
          </cell>
          <cell r="V60">
            <v>-1.6656510257972768E-2</v>
          </cell>
          <cell r="W60">
            <v>-0.10802069857697294</v>
          </cell>
          <cell r="X60">
            <v>-0.17218902770233568</v>
          </cell>
          <cell r="Y60">
            <v>-9.50141110065853E-2</v>
          </cell>
          <cell r="Z60">
            <v>3.7937743190661566E-2</v>
          </cell>
          <cell r="AA60">
            <v>4.5426260112009897E-2</v>
          </cell>
        </row>
        <row r="61">
          <cell r="U61">
            <v>41544</v>
          </cell>
          <cell r="V61">
            <v>-3.6563071297989191E-3</v>
          </cell>
          <cell r="W61">
            <v>-0.11686071582578705</v>
          </cell>
          <cell r="X61">
            <v>-0.17789244975556762</v>
          </cell>
          <cell r="Y61">
            <v>-0.10018814675446863</v>
          </cell>
          <cell r="Z61">
            <v>2.845330739299623E-2</v>
          </cell>
          <cell r="AA61">
            <v>7.6540136901057876E-2</v>
          </cell>
        </row>
        <row r="62">
          <cell r="U62">
            <v>41547</v>
          </cell>
          <cell r="V62">
            <v>-7.3126142595978383E-3</v>
          </cell>
          <cell r="W62">
            <v>-0.12225097024579568</v>
          </cell>
          <cell r="X62">
            <v>-0.17599130907115701</v>
          </cell>
          <cell r="Y62">
            <v>-9.2191909689557927E-2</v>
          </cell>
          <cell r="Z62">
            <v>2.4319066147859836E-2</v>
          </cell>
          <cell r="AA62">
            <v>4.4181705040448049E-2</v>
          </cell>
        </row>
        <row r="63">
          <cell r="U63">
            <v>41548</v>
          </cell>
          <cell r="V63">
            <v>-3.6563071297989191E-3</v>
          </cell>
          <cell r="W63">
            <v>-0.11147046140577843</v>
          </cell>
          <cell r="X63">
            <v>-0.17137425312330257</v>
          </cell>
          <cell r="Y63">
            <v>-9.6895578551270067E-2</v>
          </cell>
          <cell r="Z63">
            <v>3.1371595330739188E-2</v>
          </cell>
          <cell r="AA63">
            <v>4.6670815183571746E-2</v>
          </cell>
        </row>
        <row r="64">
          <cell r="U64">
            <v>41549</v>
          </cell>
          <cell r="V64">
            <v>-1.4218972171440081E-2</v>
          </cell>
          <cell r="W64">
            <v>-0.11686071582578705</v>
          </cell>
          <cell r="X64">
            <v>-0.16838674633351436</v>
          </cell>
          <cell r="Y64">
            <v>-0.118532455315146</v>
          </cell>
          <cell r="Z64">
            <v>2.6507782101167443E-2</v>
          </cell>
          <cell r="AA64">
            <v>1.9290603609209755E-2</v>
          </cell>
        </row>
        <row r="65">
          <cell r="U65">
            <v>41550</v>
          </cell>
          <cell r="V65">
            <v>-1.4218972171440081E-2</v>
          </cell>
          <cell r="W65">
            <v>-0.11880120741699018</v>
          </cell>
          <cell r="X65">
            <v>-0.17436175991309077</v>
          </cell>
          <cell r="Y65">
            <v>-0.13875823142050814</v>
          </cell>
          <cell r="Z65">
            <v>1.507782101167332E-2</v>
          </cell>
          <cell r="AA65">
            <v>7.4673304293715326E-3</v>
          </cell>
        </row>
        <row r="66">
          <cell r="U66">
            <v>41551</v>
          </cell>
          <cell r="V66">
            <v>-2.031281738777091E-3</v>
          </cell>
          <cell r="W66">
            <v>-0.1263475636050021</v>
          </cell>
          <cell r="X66">
            <v>-0.17517653449212378</v>
          </cell>
          <cell r="Y66">
            <v>-0.1411100658513641</v>
          </cell>
          <cell r="Z66">
            <v>2.2130350194552673E-2</v>
          </cell>
          <cell r="AA66">
            <v>6.2227753578096845E-3</v>
          </cell>
        </row>
        <row r="67">
          <cell r="U67">
            <v>41554</v>
          </cell>
          <cell r="V67">
            <v>5.0782043469428384E-3</v>
          </cell>
          <cell r="W67">
            <v>-0.13238464855541177</v>
          </cell>
          <cell r="X67">
            <v>-0.17599130907115701</v>
          </cell>
          <cell r="Y67">
            <v>-0.15475070555032933</v>
          </cell>
          <cell r="Z67">
            <v>1.6050583657587714E-2</v>
          </cell>
          <cell r="AA67">
            <v>-5.6004978220287605E-3</v>
          </cell>
        </row>
        <row r="68">
          <cell r="U68">
            <v>41555</v>
          </cell>
          <cell r="V68">
            <v>4.6110095470241808E-2</v>
          </cell>
          <cell r="W68">
            <v>-0.13755929279862011</v>
          </cell>
          <cell r="X68">
            <v>-0.18278109722976643</v>
          </cell>
          <cell r="Y68">
            <v>-0.17450611476952027</v>
          </cell>
          <cell r="Z68">
            <v>1.0943579766536926E-2</v>
          </cell>
          <cell r="AA68">
            <v>-3.4847542003733745E-2</v>
          </cell>
        </row>
        <row r="69">
          <cell r="U69">
            <v>41556</v>
          </cell>
          <cell r="V69">
            <v>4.0422506601665686E-2</v>
          </cell>
          <cell r="W69">
            <v>-0.13583441138421737</v>
          </cell>
          <cell r="X69">
            <v>-0.1800651819663226</v>
          </cell>
          <cell r="Y69">
            <v>-0.16321730950141122</v>
          </cell>
          <cell r="Z69">
            <v>1.6536964980544688E-2</v>
          </cell>
          <cell r="AA69">
            <v>-2.1157436216552639E-2</v>
          </cell>
        </row>
        <row r="70">
          <cell r="U70">
            <v>41557</v>
          </cell>
          <cell r="V70">
            <v>4.9969530773918303E-2</v>
          </cell>
          <cell r="W70">
            <v>-0.11599827511858563</v>
          </cell>
          <cell r="X70">
            <v>-0.16404128191200429</v>
          </cell>
          <cell r="Y70">
            <v>-0.1486359360301035</v>
          </cell>
          <cell r="Z70">
            <v>4.2315175097276336E-2</v>
          </cell>
          <cell r="AA70">
            <v>4.9782202862476144E-3</v>
          </cell>
        </row>
        <row r="71">
          <cell r="U71">
            <v>41558</v>
          </cell>
          <cell r="V71">
            <v>4.306317286207606E-2</v>
          </cell>
          <cell r="W71">
            <v>-0.11858559724018969</v>
          </cell>
          <cell r="X71">
            <v>-0.16214014122759368</v>
          </cell>
          <cell r="Y71">
            <v>-0.15569143932267182</v>
          </cell>
          <cell r="Z71">
            <v>4.8151750972762697E-2</v>
          </cell>
          <cell r="AA71">
            <v>1.1200995644057077E-2</v>
          </cell>
        </row>
        <row r="72">
          <cell r="U72">
            <v>41561</v>
          </cell>
          <cell r="V72" t="e">
            <v>#N/A</v>
          </cell>
          <cell r="W72">
            <v>-0.11987925830099189</v>
          </cell>
          <cell r="X72">
            <v>-0.16458446496469303</v>
          </cell>
          <cell r="Y72">
            <v>-0.15569143932267182</v>
          </cell>
          <cell r="Z72">
            <v>4.4990272373540918E-2</v>
          </cell>
          <cell r="AA72">
            <v>-6.2227753578095735E-3</v>
          </cell>
        </row>
        <row r="73">
          <cell r="U73">
            <v>41562</v>
          </cell>
          <cell r="V73">
            <v>3.5750558602478222E-2</v>
          </cell>
          <cell r="W73">
            <v>-0.11880120741699018</v>
          </cell>
          <cell r="X73">
            <v>-0.16431287343834877</v>
          </cell>
          <cell r="Y73">
            <v>-0.15851364063969897</v>
          </cell>
          <cell r="Z73">
            <v>3.6235408560311377E-2</v>
          </cell>
          <cell r="AA73">
            <v>-8.7118855009334917E-3</v>
          </cell>
        </row>
        <row r="74">
          <cell r="U74">
            <v>41563</v>
          </cell>
          <cell r="V74">
            <v>4.6313223644119494E-2</v>
          </cell>
          <cell r="W74">
            <v>-0.10457093574816734</v>
          </cell>
          <cell r="X74">
            <v>-0.15263443780554053</v>
          </cell>
          <cell r="Y74">
            <v>-0.1561618062088429</v>
          </cell>
          <cell r="Z74">
            <v>5.1556420233463074E-2</v>
          </cell>
          <cell r="AA74">
            <v>1.6179215930304913E-2</v>
          </cell>
        </row>
        <row r="75">
          <cell r="U75">
            <v>41564</v>
          </cell>
          <cell r="V75">
            <v>3.9203737558399343E-2</v>
          </cell>
          <cell r="W75">
            <v>-0.10241483398016382</v>
          </cell>
          <cell r="X75">
            <v>-0.14910374796306358</v>
          </cell>
          <cell r="Y75">
            <v>-0.13828786453433684</v>
          </cell>
          <cell r="Z75">
            <v>5.4961089494163451E-2</v>
          </cell>
          <cell r="AA75">
            <v>1.991288114499068E-2</v>
          </cell>
        </row>
        <row r="76">
          <cell r="U76">
            <v>41565</v>
          </cell>
          <cell r="V76">
            <v>4.8344505382896585E-2</v>
          </cell>
          <cell r="W76">
            <v>-0.10327727468736525</v>
          </cell>
          <cell r="X76">
            <v>-0.15344921238457354</v>
          </cell>
          <cell r="Y76">
            <v>-0.1401693320790216</v>
          </cell>
          <cell r="Z76">
            <v>4.7178988326848303E-2</v>
          </cell>
          <cell r="AA76">
            <v>-4.8537647790914851E-2</v>
          </cell>
        </row>
        <row r="77">
          <cell r="U77">
            <v>41568</v>
          </cell>
          <cell r="V77">
            <v>4.5297582774730838E-2</v>
          </cell>
          <cell r="W77">
            <v>-9.7887020267356628E-2</v>
          </cell>
          <cell r="X77">
            <v>-0.15344921238457354</v>
          </cell>
          <cell r="Y77">
            <v>-0.13358419567262458</v>
          </cell>
          <cell r="Z77">
            <v>4.3044747081712131E-2</v>
          </cell>
          <cell r="AA77">
            <v>-9.3341630367143824E-2</v>
          </cell>
        </row>
        <row r="78">
          <cell r="U78">
            <v>41569</v>
          </cell>
          <cell r="V78">
            <v>4.5094454600853373E-2</v>
          </cell>
          <cell r="W78">
            <v>-7.9560155239327357E-2</v>
          </cell>
          <cell r="X78">
            <v>-0.135795763172189</v>
          </cell>
          <cell r="Y78">
            <v>-9.9247412982126137E-2</v>
          </cell>
          <cell r="Z78">
            <v>5.7392996108949434E-2</v>
          </cell>
          <cell r="AA78">
            <v>-7.4673304293715104E-2</v>
          </cell>
        </row>
        <row r="79">
          <cell r="U79">
            <v>41570</v>
          </cell>
          <cell r="V79">
            <v>4.306317286207606E-2</v>
          </cell>
          <cell r="W79">
            <v>-8.0422595946528785E-2</v>
          </cell>
          <cell r="X79">
            <v>-0.1417707767517653</v>
          </cell>
          <cell r="Y79">
            <v>-0.10583254938852305</v>
          </cell>
          <cell r="Z79">
            <v>6.3229571984435795E-2</v>
          </cell>
          <cell r="AA79">
            <v>-0.10578718108276286</v>
          </cell>
        </row>
        <row r="80">
          <cell r="U80">
            <v>41571</v>
          </cell>
          <cell r="V80">
            <v>4.3266301035953747E-2</v>
          </cell>
          <cell r="W80">
            <v>-8.5812850366537408E-2</v>
          </cell>
          <cell r="X80">
            <v>-0.14258555133079853</v>
          </cell>
          <cell r="Y80">
            <v>-9.3603010348071614E-2</v>
          </cell>
          <cell r="Z80">
            <v>6.4202334630350189E-2</v>
          </cell>
          <cell r="AA80">
            <v>-0.10454262601120101</v>
          </cell>
        </row>
        <row r="81">
          <cell r="U81">
            <v>41572</v>
          </cell>
          <cell r="V81">
            <v>5.2610197034328676E-2</v>
          </cell>
          <cell r="W81">
            <v>-8.2363087537731805E-2</v>
          </cell>
          <cell r="X81">
            <v>-0.13851167843563283</v>
          </cell>
          <cell r="Y81">
            <v>-7.8080903104421395E-2</v>
          </cell>
          <cell r="Z81">
            <v>6.0797665369649811E-2</v>
          </cell>
          <cell r="AA81">
            <v>-0.10080896079651536</v>
          </cell>
        </row>
        <row r="82">
          <cell r="U82">
            <v>41575</v>
          </cell>
          <cell r="V82">
            <v>5.1391427991062333E-2</v>
          </cell>
          <cell r="W82">
            <v>-7.5894782233721481E-2</v>
          </cell>
          <cell r="X82">
            <v>-0.12547528517110262</v>
          </cell>
          <cell r="Y82">
            <v>-7.2436500470366982E-2</v>
          </cell>
          <cell r="Z82">
            <v>5.9095330739299623E-2</v>
          </cell>
          <cell r="AA82">
            <v>-0.10392034847542009</v>
          </cell>
        </row>
        <row r="83">
          <cell r="U83">
            <v>41576</v>
          </cell>
          <cell r="V83">
            <v>4.9969530773918303E-2</v>
          </cell>
          <cell r="W83">
            <v>-6.7270375161707752E-2</v>
          </cell>
          <cell r="X83">
            <v>-0.12438891906572513</v>
          </cell>
          <cell r="Y83">
            <v>-6.6321730950141156E-2</v>
          </cell>
          <cell r="Z83">
            <v>7.2714007782101131E-2</v>
          </cell>
          <cell r="AA83">
            <v>-0.10516490354698205</v>
          </cell>
        </row>
        <row r="84">
          <cell r="U84">
            <v>41577</v>
          </cell>
          <cell r="V84">
            <v>3.5750558602478222E-2</v>
          </cell>
          <cell r="W84">
            <v>-7.3523070288917691E-2</v>
          </cell>
          <cell r="X84">
            <v>-0.1287343834872352</v>
          </cell>
          <cell r="Y84">
            <v>-8.137347130761996E-2</v>
          </cell>
          <cell r="Z84">
            <v>6.25E-2</v>
          </cell>
          <cell r="AA84">
            <v>-0.12383322962041077</v>
          </cell>
        </row>
        <row r="85">
          <cell r="U85">
            <v>41578</v>
          </cell>
          <cell r="V85">
            <v>4.7938249035141212E-2</v>
          </cell>
          <cell r="W85">
            <v>-8.2147477360931531E-2</v>
          </cell>
          <cell r="X85">
            <v>-0.13606735469853348</v>
          </cell>
          <cell r="Y85">
            <v>-8.2784571966133647E-2</v>
          </cell>
          <cell r="Z85">
            <v>5.6906614785992238E-2</v>
          </cell>
          <cell r="AA85">
            <v>-0.11823273179838212</v>
          </cell>
        </row>
        <row r="86">
          <cell r="U86">
            <v>41579</v>
          </cell>
          <cell r="V86">
            <v>5.2610197034328676E-2</v>
          </cell>
          <cell r="W86">
            <v>-7.9560155239327357E-2</v>
          </cell>
          <cell r="X86">
            <v>-0.13633894622487774</v>
          </cell>
          <cell r="Y86">
            <v>-8.0432737535277576E-2</v>
          </cell>
          <cell r="Z86">
            <v>5.4231517509727656E-2</v>
          </cell>
          <cell r="AA86">
            <v>-0.12383322962041077</v>
          </cell>
        </row>
        <row r="87">
          <cell r="U87">
            <v>41582</v>
          </cell>
          <cell r="V87">
            <v>4.448507007922009E-2</v>
          </cell>
          <cell r="W87">
            <v>-8.7753341957740427E-2</v>
          </cell>
          <cell r="X87">
            <v>-0.14041281912004355</v>
          </cell>
          <cell r="Y87">
            <v>-8.137347130761996E-2</v>
          </cell>
          <cell r="Z87">
            <v>5.0097276264591484E-2</v>
          </cell>
          <cell r="AA87">
            <v>-8.2451773490977098E-2</v>
          </cell>
        </row>
        <row r="88">
          <cell r="U88">
            <v>41583</v>
          </cell>
          <cell r="V88">
            <v>4.1031891123298969E-2</v>
          </cell>
          <cell r="W88">
            <v>-8.7106511427339384E-2</v>
          </cell>
          <cell r="X88">
            <v>-0.11569799022270499</v>
          </cell>
          <cell r="Y88">
            <v>-8.3254938852304949E-2</v>
          </cell>
          <cell r="Z88">
            <v>5.836575875486405E-2</v>
          </cell>
          <cell r="AA88">
            <v>-9.4586185438705783E-2</v>
          </cell>
        </row>
        <row r="89">
          <cell r="U89">
            <v>41584</v>
          </cell>
          <cell r="V89">
            <v>4.1031891123298969E-2</v>
          </cell>
          <cell r="W89">
            <v>-7.78352738249245E-2</v>
          </cell>
          <cell r="X89">
            <v>-0.10673546985334059</v>
          </cell>
          <cell r="Y89">
            <v>-7.9962370649106385E-2</v>
          </cell>
          <cell r="Z89">
            <v>6.687743190661477E-2</v>
          </cell>
          <cell r="AA89">
            <v>-9.8319850653391438E-2</v>
          </cell>
        </row>
        <row r="90">
          <cell r="U90">
            <v>41585</v>
          </cell>
          <cell r="V90">
            <v>1.5437741214706646E-2</v>
          </cell>
          <cell r="W90">
            <v>-9.8749460974558056E-2</v>
          </cell>
          <cell r="X90">
            <v>-0.12112982074959266</v>
          </cell>
          <cell r="Y90">
            <v>-9.1721542803386735E-2</v>
          </cell>
          <cell r="Z90">
            <v>4.4503891050583722E-2</v>
          </cell>
          <cell r="AA90">
            <v>-0.133789670192906</v>
          </cell>
        </row>
        <row r="91">
          <cell r="U91">
            <v>41586</v>
          </cell>
          <cell r="V91">
            <v>9.7501523461305251E-3</v>
          </cell>
          <cell r="W91">
            <v>-9.5946528676153608E-2</v>
          </cell>
          <cell r="X91">
            <v>-0.11352525801195001</v>
          </cell>
          <cell r="Y91">
            <v>-8.7958607714016979E-2</v>
          </cell>
          <cell r="Z91">
            <v>5.058365758754868E-2</v>
          </cell>
          <cell r="AA91">
            <v>-0.11698817672682016</v>
          </cell>
        </row>
        <row r="92">
          <cell r="U92">
            <v>41589</v>
          </cell>
          <cell r="V92">
            <v>-6.0938452163306067E-4</v>
          </cell>
          <cell r="W92">
            <v>-9.508408796895218E-2</v>
          </cell>
          <cell r="X92">
            <v>-0.1197718631178708</v>
          </cell>
          <cell r="Y92">
            <v>-7.2906867356538174E-2</v>
          </cell>
          <cell r="Z92">
            <v>4.4017509727626525E-2</v>
          </cell>
          <cell r="AA92">
            <v>-0.11761045426260119</v>
          </cell>
        </row>
        <row r="93">
          <cell r="U93">
            <v>41590</v>
          </cell>
          <cell r="V93">
            <v>-5.890717042453808E-3</v>
          </cell>
          <cell r="W93">
            <v>-0.10284605433376459</v>
          </cell>
          <cell r="X93">
            <v>-0.12194459532862578</v>
          </cell>
          <cell r="Y93">
            <v>-0.14393226716839147</v>
          </cell>
          <cell r="Z93">
            <v>4.4503891050583722E-2</v>
          </cell>
          <cell r="AA93">
            <v>-0.10018668326073432</v>
          </cell>
        </row>
        <row r="94">
          <cell r="U94">
            <v>41591</v>
          </cell>
          <cell r="V94">
            <v>-8.3282551289862727E-3</v>
          </cell>
          <cell r="W94">
            <v>-9.0556274256144986E-2</v>
          </cell>
          <cell r="X94">
            <v>-0.10890820206409557</v>
          </cell>
          <cell r="Y94">
            <v>-0.15192850423330195</v>
          </cell>
          <cell r="Z94">
            <v>5.6177042801556443E-2</v>
          </cell>
          <cell r="AA94">
            <v>-4.418170504044816E-2</v>
          </cell>
        </row>
        <row r="95">
          <cell r="U95">
            <v>41592</v>
          </cell>
          <cell r="V95">
            <v>-1.0765793215518848E-2</v>
          </cell>
          <cell r="W95">
            <v>-8.2794307891332575E-2</v>
          </cell>
          <cell r="X95">
            <v>-0.10211841390548604</v>
          </cell>
          <cell r="Y95">
            <v>-0.14581373471307624</v>
          </cell>
          <cell r="Z95">
            <v>6.4202334630350189E-2</v>
          </cell>
          <cell r="AA95">
            <v>-4.0448039825762283E-2</v>
          </cell>
        </row>
        <row r="96">
          <cell r="U96">
            <v>41593</v>
          </cell>
          <cell r="V96">
            <v>-3.0469226081657474E-3</v>
          </cell>
          <cell r="W96">
            <v>-8.5381630012936638E-2</v>
          </cell>
          <cell r="X96">
            <v>-0.10374796306355238</v>
          </cell>
          <cell r="Y96">
            <v>-0.1411100658513641</v>
          </cell>
          <cell r="Z96">
            <v>6.7850194552529164E-2</v>
          </cell>
          <cell r="AA96">
            <v>-4.1070317361543318E-2</v>
          </cell>
        </row>
        <row r="97">
          <cell r="U97">
            <v>41596</v>
          </cell>
          <cell r="V97">
            <v>-3.6563071297989191E-3</v>
          </cell>
          <cell r="W97">
            <v>-9.8533850797757672E-2</v>
          </cell>
          <cell r="X97">
            <v>-0.11488321564367188</v>
          </cell>
          <cell r="Y97">
            <v>-0.1495766698024461</v>
          </cell>
          <cell r="Z97">
            <v>6.4202334630350189E-2</v>
          </cell>
          <cell r="AA97">
            <v>-4.1070317361543318E-2</v>
          </cell>
        </row>
        <row r="98">
          <cell r="U98">
            <v>41597</v>
          </cell>
          <cell r="V98">
            <v>-2.8437944342879495E-3</v>
          </cell>
          <cell r="W98">
            <v>-0.15480810694264768</v>
          </cell>
          <cell r="X98">
            <v>-0.11569799022270499</v>
          </cell>
          <cell r="Y98">
            <v>-0.15051740357478849</v>
          </cell>
          <cell r="Z98">
            <v>5.5447470817120648E-2</v>
          </cell>
          <cell r="AA98">
            <v>-4.0448039825762283E-2</v>
          </cell>
        </row>
        <row r="99">
          <cell r="U99">
            <v>41598</v>
          </cell>
          <cell r="V99">
            <v>2.0312817387790894E-4</v>
          </cell>
          <cell r="W99">
            <v>-0.16774471755066844</v>
          </cell>
          <cell r="X99">
            <v>-0.12357414448669191</v>
          </cell>
          <cell r="Y99">
            <v>-0.1561618062088429</v>
          </cell>
          <cell r="Z99">
            <v>2.6994163424124418E-2</v>
          </cell>
          <cell r="AA99">
            <v>-2.4268823895457481E-2</v>
          </cell>
        </row>
        <row r="100">
          <cell r="U100">
            <v>41599</v>
          </cell>
          <cell r="V100">
            <v>-2.8437944342879495E-3</v>
          </cell>
          <cell r="W100">
            <v>-0.16149202242345839</v>
          </cell>
          <cell r="X100">
            <v>-0.12601846822379148</v>
          </cell>
          <cell r="Y100">
            <v>-0.14816556914393231</v>
          </cell>
          <cell r="Z100">
            <v>4.1099221789883345E-2</v>
          </cell>
          <cell r="AA100">
            <v>6.8450528935903865E-3</v>
          </cell>
        </row>
        <row r="101">
          <cell r="U101">
            <v>41600</v>
          </cell>
          <cell r="V101">
            <v>-1.4015843997562394E-2</v>
          </cell>
          <cell r="W101">
            <v>-0.15114273393704192</v>
          </cell>
          <cell r="X101">
            <v>-0.11243889190657252</v>
          </cell>
          <cell r="Y101">
            <v>-0.14675446848541862</v>
          </cell>
          <cell r="Z101">
            <v>4.328793774319073E-2</v>
          </cell>
          <cell r="AA101">
            <v>6.2227753578096845E-3</v>
          </cell>
        </row>
        <row r="102">
          <cell r="U102">
            <v>41603</v>
          </cell>
          <cell r="V102">
            <v>-1.279707495429605E-2</v>
          </cell>
          <cell r="W102">
            <v>-0.16343251401466163</v>
          </cell>
          <cell r="X102">
            <v>-0.11406844106463887</v>
          </cell>
          <cell r="Y102">
            <v>-0.1491063029162748</v>
          </cell>
          <cell r="Z102">
            <v>3.2101167315175205E-2</v>
          </cell>
          <cell r="AA102">
            <v>2.6135656502800142E-2</v>
          </cell>
        </row>
        <row r="103">
          <cell r="U103">
            <v>41604</v>
          </cell>
          <cell r="V103">
            <v>-1.7875279301239E-2</v>
          </cell>
          <cell r="W103">
            <v>-0.16407934454506246</v>
          </cell>
          <cell r="X103">
            <v>-0.11868549701249309</v>
          </cell>
          <cell r="Y103">
            <v>-0.15333960489181564</v>
          </cell>
          <cell r="Z103">
            <v>9.3142023346303615E-2</v>
          </cell>
          <cell r="AA103">
            <v>2.0535158680771604E-2</v>
          </cell>
        </row>
        <row r="104">
          <cell r="U104">
            <v>41605</v>
          </cell>
          <cell r="V104">
            <v>-1.929717651838303E-2</v>
          </cell>
          <cell r="W104">
            <v>-0.16515739542906427</v>
          </cell>
          <cell r="X104">
            <v>-0.10890820206409557</v>
          </cell>
          <cell r="Y104">
            <v>-0.15098777046095957</v>
          </cell>
          <cell r="Z104">
            <v>9.5087548638132402E-2</v>
          </cell>
          <cell r="AA104">
            <v>2.6135656502800142E-2</v>
          </cell>
        </row>
        <row r="105">
          <cell r="U105">
            <v>41607</v>
          </cell>
          <cell r="V105">
            <v>-1.645338208409497E-2</v>
          </cell>
          <cell r="W105">
            <v>-0.16494178525226399</v>
          </cell>
          <cell r="X105">
            <v>-0.10401955458989676</v>
          </cell>
          <cell r="Y105">
            <v>-0.15428033866415813</v>
          </cell>
          <cell r="Z105">
            <v>9.4844357976653804E-2</v>
          </cell>
          <cell r="AA105">
            <v>1.9290603609209755E-2</v>
          </cell>
        </row>
        <row r="106">
          <cell r="U106">
            <v>41610</v>
          </cell>
          <cell r="V106">
            <v>-2.071907373552706E-2</v>
          </cell>
          <cell r="W106">
            <v>-0.16731349719706778</v>
          </cell>
          <cell r="X106">
            <v>-0.10673546985334059</v>
          </cell>
          <cell r="Y106">
            <v>-0.15051740357478849</v>
          </cell>
          <cell r="Z106">
            <v>0.11381322957198448</v>
          </cell>
          <cell r="AA106">
            <v>2.2401991288114376E-2</v>
          </cell>
        </row>
        <row r="107">
          <cell r="U107">
            <v>41611</v>
          </cell>
          <cell r="V107">
            <v>-1.8484663822872172E-2</v>
          </cell>
          <cell r="W107">
            <v>-0.16321690383786114</v>
          </cell>
          <cell r="X107">
            <v>-0.10537751222161873</v>
          </cell>
          <cell r="Y107">
            <v>-0.1491063029162748</v>
          </cell>
          <cell r="Z107">
            <v>0.11819066147859925</v>
          </cell>
          <cell r="AA107">
            <v>1.9290603609209755E-2</v>
          </cell>
        </row>
        <row r="108">
          <cell r="U108">
            <v>41612</v>
          </cell>
          <cell r="V108">
            <v>-2.0312817387771687E-2</v>
          </cell>
          <cell r="W108">
            <v>-0.1366968520914188</v>
          </cell>
          <cell r="X108">
            <v>-0.10700706137968485</v>
          </cell>
          <cell r="Y108">
            <v>-0.13875823142050814</v>
          </cell>
          <cell r="Z108">
            <v>0.11600194552529186</v>
          </cell>
          <cell r="AA108">
            <v>2.6135656502800142E-2</v>
          </cell>
        </row>
        <row r="109">
          <cell r="U109">
            <v>41613</v>
          </cell>
          <cell r="V109">
            <v>-2.4781637213081464E-2</v>
          </cell>
          <cell r="W109">
            <v>-0.13540319103061671</v>
          </cell>
          <cell r="X109">
            <v>-0.11352525801195001</v>
          </cell>
          <cell r="Y109">
            <v>-0.13969896519285052</v>
          </cell>
          <cell r="Z109">
            <v>9.6303501945525394E-2</v>
          </cell>
          <cell r="AA109">
            <v>1.0578718108276375E-2</v>
          </cell>
        </row>
        <row r="110">
          <cell r="U110">
            <v>41614</v>
          </cell>
          <cell r="V110">
            <v>-2.4578509039203666E-2</v>
          </cell>
          <cell r="W110">
            <v>-8.5166019836136364E-2</v>
          </cell>
          <cell r="X110">
            <v>-0.10184682237914178</v>
          </cell>
          <cell r="Y110">
            <v>-0.1331138287864535</v>
          </cell>
          <cell r="Z110">
            <v>0.11405642023346307</v>
          </cell>
          <cell r="AA110">
            <v>2.3024268823895522E-2</v>
          </cell>
        </row>
        <row r="111">
          <cell r="U111">
            <v>41617</v>
          </cell>
          <cell r="V111">
            <v>-2.5594149908592323E-2</v>
          </cell>
          <cell r="W111">
            <v>-8.257869771453219E-2</v>
          </cell>
          <cell r="X111">
            <v>-0.10048886474741991</v>
          </cell>
          <cell r="Y111">
            <v>-0.1495766698024461</v>
          </cell>
          <cell r="Z111">
            <v>0.11867704280155644</v>
          </cell>
          <cell r="AA111">
            <v>4.3559427504666903E-3</v>
          </cell>
        </row>
        <row r="112">
          <cell r="U112">
            <v>41618</v>
          </cell>
          <cell r="V112">
            <v>-2.4578509039203666E-2</v>
          </cell>
          <cell r="W112">
            <v>-0.11686071582578705</v>
          </cell>
          <cell r="X112">
            <v>-0.11705594785442697</v>
          </cell>
          <cell r="Y112">
            <v>-0.16133584195672634</v>
          </cell>
          <cell r="Z112">
            <v>9.9951361867704369E-2</v>
          </cell>
          <cell r="AA112">
            <v>2.4891101431238294E-2</v>
          </cell>
        </row>
        <row r="113">
          <cell r="U113">
            <v>41619</v>
          </cell>
          <cell r="V113">
            <v>-3.6766199471866656E-2</v>
          </cell>
          <cell r="W113">
            <v>-0.12376024148339804</v>
          </cell>
          <cell r="X113">
            <v>-0.11678435632808248</v>
          </cell>
          <cell r="Y113">
            <v>-0.1796801505174036</v>
          </cell>
          <cell r="Z113">
            <v>9.4114785992218009E-2</v>
          </cell>
          <cell r="AA113">
            <v>6.2227753578092404E-4</v>
          </cell>
        </row>
        <row r="114">
          <cell r="U114">
            <v>41620</v>
          </cell>
          <cell r="V114">
            <v>-5.1188299817184535E-2</v>
          </cell>
          <cell r="W114">
            <v>-0.12009486847779216</v>
          </cell>
          <cell r="X114">
            <v>-0.1268332428028246</v>
          </cell>
          <cell r="Y114">
            <v>-0.19943555973659466</v>
          </cell>
          <cell r="Z114">
            <v>8.4630350194552673E-2</v>
          </cell>
          <cell r="AA114">
            <v>-7.4673304293715326E-3</v>
          </cell>
        </row>
        <row r="115">
          <cell r="U115">
            <v>41621</v>
          </cell>
          <cell r="V115">
            <v>-4.0625634775543373E-2</v>
          </cell>
          <cell r="W115">
            <v>-0.12138852953859425</v>
          </cell>
          <cell r="X115">
            <v>-0.1398696360673547</v>
          </cell>
          <cell r="Y115">
            <v>-0.20037629350893704</v>
          </cell>
          <cell r="Z115">
            <v>7.441634241245132E-2</v>
          </cell>
          <cell r="AA115">
            <v>-3.1113876789048422E-3</v>
          </cell>
        </row>
        <row r="116">
          <cell r="U116">
            <v>41624</v>
          </cell>
          <cell r="V116">
            <v>-4.1844403818809606E-2</v>
          </cell>
          <cell r="W116">
            <v>-0.11664510564898667</v>
          </cell>
          <cell r="X116">
            <v>-0.13715372080391097</v>
          </cell>
          <cell r="Y116">
            <v>-0.21354656632173108</v>
          </cell>
          <cell r="Z116">
            <v>7.6848249027237525E-2</v>
          </cell>
          <cell r="AA116">
            <v>9.3341630367143047E-3</v>
          </cell>
        </row>
        <row r="117">
          <cell r="U117">
            <v>41625</v>
          </cell>
          <cell r="V117">
            <v>-2.9656713386146505E-2</v>
          </cell>
          <cell r="W117">
            <v>-7.8482104355325544E-2</v>
          </cell>
          <cell r="X117">
            <v>-0.14502987506789788</v>
          </cell>
          <cell r="Y117">
            <v>-0.21730950141110073</v>
          </cell>
          <cell r="Z117">
            <v>7.3929961089494123E-2</v>
          </cell>
          <cell r="AA117">
            <v>0</v>
          </cell>
        </row>
        <row r="118">
          <cell r="U118">
            <v>41626</v>
          </cell>
          <cell r="V118">
            <v>-2.5391021734714636E-2</v>
          </cell>
          <cell r="W118">
            <v>-6.576110392410528E-2</v>
          </cell>
          <cell r="X118">
            <v>-0.13661053775122223</v>
          </cell>
          <cell r="Y118">
            <v>-0.21119473189087501</v>
          </cell>
          <cell r="Z118">
            <v>9.0710116731517632E-2</v>
          </cell>
          <cell r="AA118">
            <v>2.0535158680771604E-2</v>
          </cell>
        </row>
        <row r="119">
          <cell r="U119">
            <v>41627</v>
          </cell>
          <cell r="V119">
            <v>-1.9703432866138515E-2</v>
          </cell>
          <cell r="W119">
            <v>-6.8564036222509728E-2</v>
          </cell>
          <cell r="X119">
            <v>-9.0983161325366657E-2</v>
          </cell>
          <cell r="Y119">
            <v>-0.20649106302916276</v>
          </cell>
          <cell r="Z119">
            <v>9.3871595330739188E-2</v>
          </cell>
          <cell r="AA119">
            <v>6.2227753578092404E-4</v>
          </cell>
        </row>
        <row r="120">
          <cell r="U120">
            <v>41628</v>
          </cell>
          <cell r="V120">
            <v>-2.1125330083282545E-2</v>
          </cell>
          <cell r="W120">
            <v>-7.9344545062526972E-2</v>
          </cell>
          <cell r="X120">
            <v>-8.908202064095605E-2</v>
          </cell>
          <cell r="Y120">
            <v>-0.20178739416745073</v>
          </cell>
          <cell r="Z120">
            <v>8.7791828793774229E-2</v>
          </cell>
          <cell r="AA120">
            <v>3.0491599253266832E-2</v>
          </cell>
        </row>
        <row r="121">
          <cell r="U121">
            <v>41631</v>
          </cell>
          <cell r="V121">
            <v>-2.071907373552706E-2</v>
          </cell>
          <cell r="W121">
            <v>-7.7404053471323953E-2</v>
          </cell>
          <cell r="X121">
            <v>-9.5328625746876616E-2</v>
          </cell>
          <cell r="Y121">
            <v>-0.20178739416745073</v>
          </cell>
          <cell r="Z121">
            <v>8.9494163424124418E-2</v>
          </cell>
          <cell r="AA121">
            <v>3.2358431860609826E-2</v>
          </cell>
        </row>
        <row r="122">
          <cell r="U122">
            <v>41632</v>
          </cell>
          <cell r="V122">
            <v>-1.6859638431850454E-2</v>
          </cell>
          <cell r="W122">
            <v>-7.6541612764122524E-2</v>
          </cell>
          <cell r="X122">
            <v>-9.0439978272677801E-2</v>
          </cell>
          <cell r="Y122">
            <v>-0.19896519285042336</v>
          </cell>
          <cell r="Z122">
            <v>9.095330739299623E-2</v>
          </cell>
          <cell r="AA122">
            <v>2.3646546359676446E-2</v>
          </cell>
        </row>
        <row r="123">
          <cell r="U123">
            <v>41634</v>
          </cell>
          <cell r="V123" t="e">
            <v>#N/A</v>
          </cell>
          <cell r="W123">
            <v>-7.6757222940922909E-2</v>
          </cell>
          <cell r="X123">
            <v>-9.2341118957088519E-2</v>
          </cell>
          <cell r="Y123">
            <v>-0.20507996237064918</v>
          </cell>
          <cell r="Z123">
            <v>9.0223735408560435E-2</v>
          </cell>
          <cell r="AA123">
            <v>2.2401991288114376E-2</v>
          </cell>
        </row>
        <row r="124">
          <cell r="U124">
            <v>41635</v>
          </cell>
          <cell r="V124">
            <v>-1.9703432866138515E-2</v>
          </cell>
          <cell r="W124">
            <v>-6.6407934454506323E-2</v>
          </cell>
          <cell r="X124">
            <v>-8.8810429114611678E-2</v>
          </cell>
          <cell r="Y124">
            <v>-0.19332079021636894</v>
          </cell>
          <cell r="Z124">
            <v>8.9980544747081836E-2</v>
          </cell>
          <cell r="AA124">
            <v>2.4891101431238294E-2</v>
          </cell>
        </row>
        <row r="125">
          <cell r="U125">
            <v>41638</v>
          </cell>
          <cell r="V125">
            <v>-1.7469022953483626E-2</v>
          </cell>
          <cell r="W125">
            <v>-6.4898663216903962E-2</v>
          </cell>
          <cell r="X125">
            <v>-8.5279739272134725E-2</v>
          </cell>
          <cell r="Y125">
            <v>-0.18814675446848539</v>
          </cell>
          <cell r="Z125">
            <v>9.7519455252918386E-2</v>
          </cell>
          <cell r="AA125">
            <v>2.3646546359676446E-2</v>
          </cell>
        </row>
        <row r="126">
          <cell r="U126">
            <v>41639</v>
          </cell>
          <cell r="V126">
            <v>-1.7062766605728141E-2</v>
          </cell>
          <cell r="W126">
            <v>-6.6839154808106982E-2</v>
          </cell>
          <cell r="X126">
            <v>-8.4736556219445869E-2</v>
          </cell>
          <cell r="Y126">
            <v>-0.19143932267168395</v>
          </cell>
          <cell r="Z126">
            <v>9.8492217898832779E-2</v>
          </cell>
          <cell r="AA126">
            <v>1.1200995644057077E-2</v>
          </cell>
        </row>
        <row r="127">
          <cell r="U127">
            <v>41641</v>
          </cell>
          <cell r="V127">
            <v>-1.7062766605728141E-2</v>
          </cell>
          <cell r="W127">
            <v>-7.201379905131533E-2</v>
          </cell>
          <cell r="X127">
            <v>-8.8267246061922822E-2</v>
          </cell>
          <cell r="Y127">
            <v>-0.19755409219190978</v>
          </cell>
          <cell r="Z127">
            <v>8.5359922178988468E-2</v>
          </cell>
          <cell r="AA127">
            <v>-7.4673304293715326E-3</v>
          </cell>
        </row>
        <row r="128">
          <cell r="U128">
            <v>41642</v>
          </cell>
          <cell r="V128">
            <v>-1.6047125736339596E-2</v>
          </cell>
          <cell r="W128">
            <v>-8.5381630012936638E-2</v>
          </cell>
          <cell r="X128">
            <v>-9.0439978272677801E-2</v>
          </cell>
          <cell r="Y128">
            <v>-0.1730950141110067</v>
          </cell>
          <cell r="Z128">
            <v>9.2169260700389E-2</v>
          </cell>
          <cell r="AA128">
            <v>-4.3559427504666903E-3</v>
          </cell>
        </row>
        <row r="129">
          <cell r="U129">
            <v>41645</v>
          </cell>
          <cell r="V129">
            <v>-1.1781434084907505E-2</v>
          </cell>
          <cell r="W129">
            <v>-8.5812850366537408E-2</v>
          </cell>
          <cell r="X129">
            <v>-9.4785442694187982E-2</v>
          </cell>
          <cell r="Y129">
            <v>-0.17168391345249301</v>
          </cell>
          <cell r="Z129">
            <v>8.9250972762646041E-2</v>
          </cell>
          <cell r="AA129">
            <v>-1.0578718108276264E-2</v>
          </cell>
        </row>
        <row r="130">
          <cell r="U130">
            <v>41646</v>
          </cell>
          <cell r="V130">
            <v>-9.750152346130303E-3</v>
          </cell>
          <cell r="W130">
            <v>-7.5679172056921207E-2</v>
          </cell>
          <cell r="X130">
            <v>-7.930472569255842E-2</v>
          </cell>
          <cell r="Y130">
            <v>-0.15569143932267182</v>
          </cell>
          <cell r="Z130">
            <v>0.10141050583657596</v>
          </cell>
          <cell r="AA130">
            <v>-3.7336652146857663E-3</v>
          </cell>
        </row>
        <row r="131">
          <cell r="U131">
            <v>41647</v>
          </cell>
          <cell r="V131">
            <v>-6.5001015640869797E-3</v>
          </cell>
          <cell r="W131">
            <v>-8.1716257007330761E-2</v>
          </cell>
          <cell r="X131">
            <v>-8.690928843020107E-2</v>
          </cell>
          <cell r="Y131">
            <v>-0.18861712135465669</v>
          </cell>
          <cell r="Z131">
            <v>8.9494163424124418E-2</v>
          </cell>
          <cell r="AA131">
            <v>3.1113876789048422E-3</v>
          </cell>
        </row>
        <row r="132">
          <cell r="U132">
            <v>41648</v>
          </cell>
          <cell r="V132">
            <v>-4.4688198253097777E-3</v>
          </cell>
          <cell r="W132">
            <v>-8.3872358775334166E-2</v>
          </cell>
          <cell r="X132">
            <v>-8.3378598587724118E-2</v>
          </cell>
          <cell r="Y132">
            <v>-0.19049858889934146</v>
          </cell>
          <cell r="Z132">
            <v>9.7033073929961189E-2</v>
          </cell>
          <cell r="AA132">
            <v>3.2358431860609826E-2</v>
          </cell>
        </row>
        <row r="133">
          <cell r="U133">
            <v>41649</v>
          </cell>
          <cell r="V133">
            <v>1.2593946780418586E-2</v>
          </cell>
          <cell r="W133">
            <v>-7.6541612764122524E-2</v>
          </cell>
          <cell r="X133">
            <v>-8.039109179793591E-2</v>
          </cell>
          <cell r="Y133">
            <v>-0.19096895578551276</v>
          </cell>
          <cell r="Z133">
            <v>0.10846303501945531</v>
          </cell>
          <cell r="AA133">
            <v>4.4181705040448049E-2</v>
          </cell>
        </row>
        <row r="134">
          <cell r="U134">
            <v>41652</v>
          </cell>
          <cell r="V134">
            <v>1.9500304692260828E-2</v>
          </cell>
          <cell r="W134">
            <v>-8.9047003018542514E-2</v>
          </cell>
          <cell r="X134">
            <v>-8.8267246061922822E-2</v>
          </cell>
          <cell r="Y134">
            <v>-0.19614299153339609</v>
          </cell>
          <cell r="Z134">
            <v>9.7033073929961189E-2</v>
          </cell>
          <cell r="AA134">
            <v>-1.3690105787181106E-2</v>
          </cell>
        </row>
        <row r="135">
          <cell r="U135">
            <v>41653</v>
          </cell>
          <cell r="V135">
            <v>2.4781637213081575E-2</v>
          </cell>
          <cell r="W135">
            <v>-8.0853816300129333E-2</v>
          </cell>
          <cell r="X135">
            <v>-7.9847908745247054E-2</v>
          </cell>
          <cell r="Y135">
            <v>-0.17920978363123241</v>
          </cell>
          <cell r="Z135">
            <v>0.12913424124513617</v>
          </cell>
          <cell r="AA135">
            <v>2.4891101431236962E-3</v>
          </cell>
        </row>
        <row r="136">
          <cell r="U136">
            <v>41654</v>
          </cell>
          <cell r="V136">
            <v>3.4734917733089565E-2</v>
          </cell>
          <cell r="W136">
            <v>-8.7753341957740427E-2</v>
          </cell>
          <cell r="X136">
            <v>-8.3107007061379745E-2</v>
          </cell>
          <cell r="Y136">
            <v>-0.18250235183443098</v>
          </cell>
          <cell r="Z136">
            <v>0.12767509727626458</v>
          </cell>
          <cell r="AA136">
            <v>1.8668326073427721E-3</v>
          </cell>
        </row>
        <row r="137">
          <cell r="U137">
            <v>41655</v>
          </cell>
          <cell r="V137">
            <v>4.9766402600040616E-2</v>
          </cell>
          <cell r="W137">
            <v>-7.6110392410521754E-2</v>
          </cell>
          <cell r="X137">
            <v>-7.5230852797392833E-2</v>
          </cell>
          <cell r="Y137">
            <v>-0.18297271872060206</v>
          </cell>
          <cell r="Z137">
            <v>0.13424124513618696</v>
          </cell>
          <cell r="AA137">
            <v>4.3559427504666903E-3</v>
          </cell>
        </row>
        <row r="138">
          <cell r="U138">
            <v>41656</v>
          </cell>
          <cell r="V138">
            <v>6.743855372740204E-2</v>
          </cell>
          <cell r="W138">
            <v>-9.8965071151358441E-2</v>
          </cell>
          <cell r="X138">
            <v>-9.2341118957088519E-2</v>
          </cell>
          <cell r="Y138">
            <v>-0.19990592662276574</v>
          </cell>
          <cell r="Z138">
            <v>0.11502918287937747</v>
          </cell>
          <cell r="AA138">
            <v>6.2227753578092404E-4</v>
          </cell>
        </row>
        <row r="139">
          <cell r="U139">
            <v>41660</v>
          </cell>
          <cell r="V139">
            <v>6.7235425553524353E-2</v>
          </cell>
          <cell r="W139">
            <v>-9.2281155670547621E-2</v>
          </cell>
          <cell r="X139">
            <v>-8.8538837588267194E-2</v>
          </cell>
          <cell r="Y139">
            <v>-0.17826904985889003</v>
          </cell>
          <cell r="Z139">
            <v>0.11697470817120625</v>
          </cell>
          <cell r="AA139">
            <v>1.2445550715619147E-2</v>
          </cell>
        </row>
        <row r="140">
          <cell r="U140">
            <v>41661</v>
          </cell>
          <cell r="V140">
            <v>7.02823481616901E-2</v>
          </cell>
          <cell r="W140">
            <v>-8.7537731780940153E-2</v>
          </cell>
          <cell r="X140">
            <v>-8.6094513851167842E-2</v>
          </cell>
          <cell r="Y140">
            <v>-0.17591721542803396</v>
          </cell>
          <cell r="Z140">
            <v>0.11721789883268485</v>
          </cell>
          <cell r="AA140">
            <v>2.5513378967019218E-2</v>
          </cell>
        </row>
        <row r="141">
          <cell r="U141">
            <v>41662</v>
          </cell>
          <cell r="V141">
            <v>7.1704245378834131E-2</v>
          </cell>
          <cell r="W141">
            <v>-9.7455799913755969E-2</v>
          </cell>
          <cell r="X141">
            <v>-9.6686583378598701E-2</v>
          </cell>
          <cell r="Y141">
            <v>-0.18579492003762943</v>
          </cell>
          <cell r="Z141">
            <v>0.10870622568093391</v>
          </cell>
          <cell r="AA141">
            <v>2.2401991288114376E-2</v>
          </cell>
        </row>
        <row r="142">
          <cell r="U142">
            <v>41663</v>
          </cell>
          <cell r="V142">
            <v>5.890717042453808E-2</v>
          </cell>
          <cell r="W142">
            <v>-8.8184562311341197E-2</v>
          </cell>
          <cell r="X142">
            <v>-0.11053775122216192</v>
          </cell>
          <cell r="Y142">
            <v>-0.22342427093132644</v>
          </cell>
          <cell r="Z142">
            <v>9.7762645914396984E-2</v>
          </cell>
          <cell r="AA142">
            <v>-4.9782202862477254E-3</v>
          </cell>
        </row>
        <row r="143">
          <cell r="U143">
            <v>41666</v>
          </cell>
          <cell r="V143">
            <v>6.4594759293113979E-2</v>
          </cell>
          <cell r="W143">
            <v>-9.5946528676153608E-2</v>
          </cell>
          <cell r="X143">
            <v>-0.10401955458989676</v>
          </cell>
          <cell r="Y143">
            <v>-0.21448730009407346</v>
          </cell>
          <cell r="Z143">
            <v>0.10700389105058372</v>
          </cell>
          <cell r="AA143">
            <v>-2.4891101431238405E-2</v>
          </cell>
        </row>
        <row r="144">
          <cell r="U144">
            <v>41667</v>
          </cell>
          <cell r="V144">
            <v>6.5001015640869353E-2</v>
          </cell>
          <cell r="W144">
            <v>-9.508408796895218E-2</v>
          </cell>
          <cell r="X144">
            <v>-0.10945138511678443</v>
          </cell>
          <cell r="Y144">
            <v>-0.21072436500470371</v>
          </cell>
          <cell r="Z144">
            <v>0.11235408560311289</v>
          </cell>
          <cell r="AA144">
            <v>-3.2358431860609826E-2</v>
          </cell>
        </row>
        <row r="145">
          <cell r="U145">
            <v>41668</v>
          </cell>
          <cell r="V145">
            <v>5.6266504164127706E-2</v>
          </cell>
          <cell r="W145">
            <v>-0.11384217335058222</v>
          </cell>
          <cell r="X145">
            <v>-0.13470939706681151</v>
          </cell>
          <cell r="Y145">
            <v>-0.24835371589840083</v>
          </cell>
          <cell r="Z145">
            <v>7.8793774319066312E-2</v>
          </cell>
          <cell r="AA145">
            <v>-2.9869321717486019E-2</v>
          </cell>
        </row>
        <row r="146">
          <cell r="U146">
            <v>41669</v>
          </cell>
          <cell r="V146">
            <v>6.9469835466179131E-2</v>
          </cell>
          <cell r="W146">
            <v>-0.11254851228978024</v>
          </cell>
          <cell r="X146">
            <v>-0.13633894622487774</v>
          </cell>
          <cell r="Y146">
            <v>-0.24506114769520226</v>
          </cell>
          <cell r="Z146">
            <v>9.6060311284046795E-2</v>
          </cell>
          <cell r="AA146">
            <v>-2.4891101431238405E-2</v>
          </cell>
        </row>
        <row r="147">
          <cell r="U147">
            <v>41670</v>
          </cell>
          <cell r="V147">
            <v>6.5407271988624949E-2</v>
          </cell>
          <cell r="W147">
            <v>-0.11147046140577843</v>
          </cell>
          <cell r="X147">
            <v>-0.13661053775122223</v>
          </cell>
          <cell r="Y147">
            <v>-0.25682031984948261</v>
          </cell>
          <cell r="Z147">
            <v>0.10505836575875493</v>
          </cell>
          <cell r="AA147">
            <v>4.1070317361543207E-2</v>
          </cell>
        </row>
        <row r="148">
          <cell r="U148">
            <v>41673</v>
          </cell>
          <cell r="V148">
            <v>5.4032094251472707E-2</v>
          </cell>
          <cell r="W148">
            <v>-0.14014661492022418</v>
          </cell>
          <cell r="X148">
            <v>-0.16621401412275938</v>
          </cell>
          <cell r="Y148">
            <v>-0.29915333960489188</v>
          </cell>
          <cell r="Z148">
            <v>5.6906614785992238E-2</v>
          </cell>
          <cell r="AA148">
            <v>3.1113876789048422E-3</v>
          </cell>
        </row>
        <row r="149">
          <cell r="U149">
            <v>41674</v>
          </cell>
          <cell r="V149">
            <v>5.0375787121673898E-2</v>
          </cell>
          <cell r="W149">
            <v>-0.13648124191461852</v>
          </cell>
          <cell r="X149">
            <v>-0.1629549158066268</v>
          </cell>
          <cell r="Y149">
            <v>-0.29350893697083735</v>
          </cell>
          <cell r="Z149">
            <v>4.912451361867709E-2</v>
          </cell>
          <cell r="AA149">
            <v>-1.1200995644057299E-2</v>
          </cell>
        </row>
        <row r="150">
          <cell r="U150">
            <v>41675</v>
          </cell>
          <cell r="V150">
            <v>5.4032094251472707E-2</v>
          </cell>
          <cell r="W150">
            <v>-0.14100905562742561</v>
          </cell>
          <cell r="X150">
            <v>-0.16567083107007063</v>
          </cell>
          <cell r="Y150">
            <v>-0.30197554092191914</v>
          </cell>
          <cell r="Z150">
            <v>4.8151750972762697E-2</v>
          </cell>
          <cell r="AA150">
            <v>-1.5556938394523989E-2</v>
          </cell>
        </row>
        <row r="151">
          <cell r="U151">
            <v>41676</v>
          </cell>
          <cell r="V151">
            <v>7.0079219987812413E-2</v>
          </cell>
          <cell r="W151">
            <v>-0.13712807244501934</v>
          </cell>
          <cell r="X151">
            <v>-0.16621401412275938</v>
          </cell>
          <cell r="Y151">
            <v>-0.28033866415804332</v>
          </cell>
          <cell r="Z151">
            <v>5.5447470817120648E-2</v>
          </cell>
          <cell r="AA151">
            <v>-3.1736154324829013E-2</v>
          </cell>
        </row>
        <row r="152">
          <cell r="U152">
            <v>41677</v>
          </cell>
          <cell r="V152">
            <v>7.7798090595165625E-2</v>
          </cell>
          <cell r="W152">
            <v>-0.13065976714100913</v>
          </cell>
          <cell r="X152">
            <v>-0.16214014122759368</v>
          </cell>
          <cell r="Y152">
            <v>-0.29068673565380998</v>
          </cell>
          <cell r="Z152">
            <v>6.4445525291829009E-2</v>
          </cell>
          <cell r="AA152">
            <v>-2.3024268823895411E-2</v>
          </cell>
        </row>
        <row r="153">
          <cell r="U153">
            <v>41680</v>
          </cell>
          <cell r="V153">
            <v>8.5313833028641151E-2</v>
          </cell>
          <cell r="W153">
            <v>-0.12354463130659776</v>
          </cell>
          <cell r="X153">
            <v>-0.15670831070070612</v>
          </cell>
          <cell r="Y153">
            <v>-0.28504233301975546</v>
          </cell>
          <cell r="Z153">
            <v>6.2013618677042803E-2</v>
          </cell>
          <cell r="AA153">
            <v>-3.7958929682638587E-2</v>
          </cell>
        </row>
        <row r="154">
          <cell r="U154">
            <v>41681</v>
          </cell>
          <cell r="V154">
            <v>7.9016859638431969E-2</v>
          </cell>
          <cell r="W154">
            <v>-0.11815437688658914</v>
          </cell>
          <cell r="X154">
            <v>-0.21021184139054871</v>
          </cell>
          <cell r="Y154">
            <v>-0.33772342427093138</v>
          </cell>
          <cell r="Z154">
            <v>7.9523346303502107E-2</v>
          </cell>
          <cell r="AA154">
            <v>-1.3067828251400182E-2</v>
          </cell>
        </row>
        <row r="155">
          <cell r="U155">
            <v>41682</v>
          </cell>
          <cell r="V155">
            <v>8.4704448507007868E-2</v>
          </cell>
          <cell r="W155">
            <v>-0.11901681759379046</v>
          </cell>
          <cell r="X155">
            <v>-0.21319934818033681</v>
          </cell>
          <cell r="Y155">
            <v>-0.33254938852304805</v>
          </cell>
          <cell r="Z155">
            <v>7.757782101167332E-2</v>
          </cell>
          <cell r="AA155">
            <v>6.2227753578096845E-3</v>
          </cell>
        </row>
        <row r="156">
          <cell r="U156">
            <v>41683</v>
          </cell>
          <cell r="V156">
            <v>9.9532805200081453E-2</v>
          </cell>
          <cell r="W156">
            <v>-0.11664510564898667</v>
          </cell>
          <cell r="X156">
            <v>-0.21238457360130369</v>
          </cell>
          <cell r="Y156">
            <v>-0.33443085606773282</v>
          </cell>
          <cell r="Z156">
            <v>8.9007782101167443E-2</v>
          </cell>
          <cell r="AA156">
            <v>1.8668326073428831E-2</v>
          </cell>
        </row>
        <row r="157">
          <cell r="U157">
            <v>41684</v>
          </cell>
          <cell r="V157">
            <v>8.7751371115173615E-2</v>
          </cell>
          <cell r="W157">
            <v>-7.2660629581716374E-2</v>
          </cell>
          <cell r="X157">
            <v>-0.20260727865290606</v>
          </cell>
          <cell r="Y157">
            <v>-0.30950141110065854</v>
          </cell>
          <cell r="Z157">
            <v>9.8249027237354181E-2</v>
          </cell>
          <cell r="AA157">
            <v>2.9247044181704984E-2</v>
          </cell>
        </row>
        <row r="158">
          <cell r="U158">
            <v>41688</v>
          </cell>
          <cell r="V158">
            <v>9.0188909201706302E-2</v>
          </cell>
          <cell r="W158">
            <v>-6.7485985338508025E-2</v>
          </cell>
          <cell r="X158">
            <v>-0.2072243346007604</v>
          </cell>
          <cell r="Y158">
            <v>-0.32784571966133591</v>
          </cell>
          <cell r="Z158">
            <v>9.8005836575875582E-2</v>
          </cell>
          <cell r="AA158">
            <v>3.6714374611076517E-2</v>
          </cell>
        </row>
        <row r="159">
          <cell r="U159">
            <v>41689</v>
          </cell>
          <cell r="V159">
            <v>9.465772902701608E-2</v>
          </cell>
          <cell r="W159">
            <v>-6.1017680034497701E-2</v>
          </cell>
          <cell r="X159">
            <v>-0.21401412275936993</v>
          </cell>
          <cell r="Y159">
            <v>-0.3283160865475071</v>
          </cell>
          <cell r="Z159">
            <v>0.10189688715953316</v>
          </cell>
          <cell r="AA159">
            <v>3.9203484754200213E-2</v>
          </cell>
        </row>
        <row r="160">
          <cell r="U160">
            <v>41690</v>
          </cell>
          <cell r="V160">
            <v>9.7704651635181827E-2</v>
          </cell>
          <cell r="W160">
            <v>-5.7999137559292868E-2</v>
          </cell>
          <cell r="X160">
            <v>-0.2243346007604563</v>
          </cell>
          <cell r="Y160">
            <v>-0.31514581373471307</v>
          </cell>
          <cell r="Z160">
            <v>0.12329766536964981</v>
          </cell>
          <cell r="AA160">
            <v>6.3472308649657583E-2</v>
          </cell>
        </row>
        <row r="161">
          <cell r="U161">
            <v>41691</v>
          </cell>
          <cell r="V161">
            <v>8.8970140158439959E-2</v>
          </cell>
          <cell r="W161">
            <v>-5.1746442432082929E-2</v>
          </cell>
          <cell r="X161">
            <v>-0.22596414991852254</v>
          </cell>
          <cell r="Y161">
            <v>-0.32126058325493889</v>
          </cell>
          <cell r="Z161">
            <v>0.13594357976653715</v>
          </cell>
          <cell r="AA161">
            <v>3.7336652146857441E-2</v>
          </cell>
        </row>
        <row r="162">
          <cell r="U162">
            <v>41694</v>
          </cell>
          <cell r="V162">
            <v>0.10298598415600235</v>
          </cell>
          <cell r="W162">
            <v>-4.7218628719275624E-2</v>
          </cell>
          <cell r="X162">
            <v>-0.22487778381314505</v>
          </cell>
          <cell r="Y162">
            <v>-0.31796801505174044</v>
          </cell>
          <cell r="Z162">
            <v>0.14178015564202351</v>
          </cell>
          <cell r="AA162">
            <v>5.1026757934038436E-2</v>
          </cell>
        </row>
        <row r="163">
          <cell r="U163">
            <v>41695</v>
          </cell>
          <cell r="V163">
            <v>9.7095267113548767E-2</v>
          </cell>
          <cell r="W163">
            <v>-5.2608883139284246E-2</v>
          </cell>
          <cell r="X163">
            <v>-0.22786529060293326</v>
          </cell>
          <cell r="Y163">
            <v>-0.31514581373471307</v>
          </cell>
          <cell r="Z163">
            <v>0.14032101167315192</v>
          </cell>
          <cell r="AA163">
            <v>5.9116365899190892E-2</v>
          </cell>
        </row>
        <row r="164">
          <cell r="U164">
            <v>41696</v>
          </cell>
          <cell r="V164">
            <v>0.10237659963436951</v>
          </cell>
          <cell r="W164">
            <v>-6.7485985338508025E-2</v>
          </cell>
          <cell r="X164">
            <v>-0.23058120586637698</v>
          </cell>
          <cell r="Y164">
            <v>-0.31232361241768591</v>
          </cell>
          <cell r="Z164">
            <v>0.14250972762645908</v>
          </cell>
          <cell r="AA164">
            <v>8.027380211574342E-2</v>
          </cell>
        </row>
        <row r="165">
          <cell r="U165">
            <v>41697</v>
          </cell>
          <cell r="V165">
            <v>0.10786106032906773</v>
          </cell>
          <cell r="W165">
            <v>-7.0073307460112089E-2</v>
          </cell>
          <cell r="X165">
            <v>-0.23248234655078759</v>
          </cell>
          <cell r="Y165">
            <v>-0.31091251175917223</v>
          </cell>
          <cell r="Z165">
            <v>0.14713035019455267</v>
          </cell>
          <cell r="AA165">
            <v>8.0896079651524566E-2</v>
          </cell>
        </row>
        <row r="166">
          <cell r="U166">
            <v>41698</v>
          </cell>
          <cell r="V166">
            <v>0.10989234206784482</v>
          </cell>
          <cell r="W166">
            <v>-6.6192324277705938E-2</v>
          </cell>
          <cell r="X166">
            <v>-0.22868006518196637</v>
          </cell>
          <cell r="Y166">
            <v>-0.30432737535277521</v>
          </cell>
          <cell r="Z166">
            <v>0.15393968871595343</v>
          </cell>
          <cell r="AA166">
            <v>9.0852520224019795E-2</v>
          </cell>
        </row>
        <row r="167">
          <cell r="U167">
            <v>41701</v>
          </cell>
          <cell r="V167">
            <v>0.1100954702417225</v>
          </cell>
          <cell r="W167">
            <v>-7.2229409228115604E-2</v>
          </cell>
          <cell r="X167">
            <v>-0.22922324823465512</v>
          </cell>
          <cell r="Y167">
            <v>-0.30479774223894651</v>
          </cell>
          <cell r="Z167">
            <v>0.14421206225680927</v>
          </cell>
          <cell r="AA167">
            <v>6.9072806471686343E-2</v>
          </cell>
        </row>
        <row r="168">
          <cell r="U168">
            <v>41702</v>
          </cell>
          <cell r="V168">
            <v>0.1263457241519399</v>
          </cell>
          <cell r="W168">
            <v>-5.1530832255282433E-2</v>
          </cell>
          <cell r="X168">
            <v>-0.21917436175991312</v>
          </cell>
          <cell r="Y168">
            <v>-0.29397930385700854</v>
          </cell>
          <cell r="Z168">
            <v>0.15880350194552539</v>
          </cell>
          <cell r="AA168">
            <v>0.1148102053515867</v>
          </cell>
        </row>
        <row r="169">
          <cell r="U169">
            <v>41703</v>
          </cell>
          <cell r="V169">
            <v>0.12228316067438572</v>
          </cell>
          <cell r="W169">
            <v>-5.6058645968089738E-2</v>
          </cell>
          <cell r="X169">
            <v>-0.21292775665399244</v>
          </cell>
          <cell r="Y169">
            <v>-0.30432737535277521</v>
          </cell>
          <cell r="Z169">
            <v>0.16391050583657596</v>
          </cell>
          <cell r="AA169">
            <v>0.13285625388923461</v>
          </cell>
        </row>
        <row r="170">
          <cell r="U170">
            <v>41704</v>
          </cell>
          <cell r="V170">
            <v>0.12939264676010565</v>
          </cell>
          <cell r="W170">
            <v>-5.7352307028891825E-2</v>
          </cell>
          <cell r="X170">
            <v>-0.20858229223248237</v>
          </cell>
          <cell r="Y170">
            <v>-0.30150517403574795</v>
          </cell>
          <cell r="Z170">
            <v>0.15053501945525305</v>
          </cell>
          <cell r="AA170">
            <v>0.13130056004978208</v>
          </cell>
        </row>
        <row r="171">
          <cell r="U171">
            <v>41705</v>
          </cell>
          <cell r="V171">
            <v>0.13893967093235848</v>
          </cell>
          <cell r="W171">
            <v>-5.325571366968529E-2</v>
          </cell>
          <cell r="X171">
            <v>-0.19961977186311786</v>
          </cell>
          <cell r="Y171">
            <v>-0.30197554092191914</v>
          </cell>
          <cell r="Z171">
            <v>0.14980544747081725</v>
          </cell>
          <cell r="AA171">
            <v>0.14810205351586792</v>
          </cell>
        </row>
        <row r="172">
          <cell r="U172">
            <v>41708</v>
          </cell>
          <cell r="V172">
            <v>0.13772090188909214</v>
          </cell>
          <cell r="W172">
            <v>-5.4118154376886718E-2</v>
          </cell>
          <cell r="X172">
            <v>-0.20070613796849535</v>
          </cell>
          <cell r="Y172">
            <v>-0.30667920978363128</v>
          </cell>
          <cell r="Z172">
            <v>0.15272373540856043</v>
          </cell>
          <cell r="AA172">
            <v>0.15619166148102059</v>
          </cell>
        </row>
        <row r="173">
          <cell r="U173">
            <v>41709</v>
          </cell>
          <cell r="V173">
            <v>0.12756449319520624</v>
          </cell>
          <cell r="W173">
            <v>-5.950840879689534E-2</v>
          </cell>
          <cell r="X173">
            <v>-0.20124932102118409</v>
          </cell>
          <cell r="Y173">
            <v>-0.30479774223894651</v>
          </cell>
          <cell r="Z173">
            <v>0.14250972762645908</v>
          </cell>
          <cell r="AA173">
            <v>0.13441194772868692</v>
          </cell>
        </row>
        <row r="174">
          <cell r="U174">
            <v>41710</v>
          </cell>
          <cell r="V174">
            <v>0.13304895388990468</v>
          </cell>
          <cell r="W174">
            <v>-4.6787408365674854E-2</v>
          </cell>
          <cell r="X174">
            <v>-0.1901140684410646</v>
          </cell>
          <cell r="Y174">
            <v>-0.29586077140169331</v>
          </cell>
          <cell r="Z174">
            <v>0.14810311284046707</v>
          </cell>
          <cell r="AA174">
            <v>0.16241443683883006</v>
          </cell>
        </row>
        <row r="175">
          <cell r="U175">
            <v>41711</v>
          </cell>
          <cell r="V175">
            <v>0.13467397928092639</v>
          </cell>
          <cell r="W175">
            <v>-5.0884001724881389E-2</v>
          </cell>
          <cell r="X175">
            <v>-0.19961977186311786</v>
          </cell>
          <cell r="Y175">
            <v>-0.31279397930385711</v>
          </cell>
          <cell r="Z175">
            <v>0.13715953307392992</v>
          </cell>
          <cell r="AA175">
            <v>0.13192283758556322</v>
          </cell>
        </row>
        <row r="176">
          <cell r="U176">
            <v>41712</v>
          </cell>
          <cell r="V176">
            <v>0.12939264676010565</v>
          </cell>
          <cell r="W176">
            <v>-5.0237171194480457E-2</v>
          </cell>
          <cell r="X176">
            <v>-0.20097772949483972</v>
          </cell>
          <cell r="Y176">
            <v>-0.30291627469426152</v>
          </cell>
          <cell r="Z176">
            <v>0.14615758754863828</v>
          </cell>
          <cell r="AA176">
            <v>0.19103920348475412</v>
          </cell>
        </row>
        <row r="177">
          <cell r="U177">
            <v>41715</v>
          </cell>
          <cell r="V177">
            <v>0.13325208206378236</v>
          </cell>
          <cell r="W177">
            <v>-5.3686934023285948E-2</v>
          </cell>
          <cell r="X177">
            <v>-0.1971754481260185</v>
          </cell>
          <cell r="Y177">
            <v>-0.29492003762935093</v>
          </cell>
          <cell r="Z177">
            <v>0.14713035019455267</v>
          </cell>
          <cell r="AA177">
            <v>0.20410703173615441</v>
          </cell>
        </row>
        <row r="178">
          <cell r="U178">
            <v>41716</v>
          </cell>
          <cell r="V178">
            <v>0.15803371927686372</v>
          </cell>
          <cell r="W178">
            <v>-4.3337645536869474E-2</v>
          </cell>
          <cell r="X178">
            <v>-0.19038565996740908</v>
          </cell>
          <cell r="Y178">
            <v>-0.28692380056444033</v>
          </cell>
          <cell r="Z178">
            <v>0.15588521400778221</v>
          </cell>
          <cell r="AA178">
            <v>0.22713130056004971</v>
          </cell>
        </row>
        <row r="179">
          <cell r="U179">
            <v>41717</v>
          </cell>
          <cell r="V179">
            <v>0.15620556571196431</v>
          </cell>
          <cell r="W179">
            <v>-5.1530832255282433E-2</v>
          </cell>
          <cell r="X179">
            <v>-0.19636067354698539</v>
          </cell>
          <cell r="Y179">
            <v>-0.30620884289746009</v>
          </cell>
          <cell r="Z179">
            <v>0.14785992217898847</v>
          </cell>
          <cell r="AA179">
            <v>0.20597386434349718</v>
          </cell>
        </row>
        <row r="180">
          <cell r="U180">
            <v>41718</v>
          </cell>
          <cell r="V180">
            <v>0.15843997562461931</v>
          </cell>
          <cell r="W180">
            <v>-3.7516170763260082E-2</v>
          </cell>
          <cell r="X180">
            <v>-0.18549701249321027</v>
          </cell>
          <cell r="Y180">
            <v>-0.28551269990592665</v>
          </cell>
          <cell r="Z180">
            <v>0.15175097276264604</v>
          </cell>
          <cell r="AA180">
            <v>0.20721841941505903</v>
          </cell>
        </row>
        <row r="181">
          <cell r="U181">
            <v>41719</v>
          </cell>
          <cell r="V181">
            <v>0.13853341458460289</v>
          </cell>
          <cell r="W181">
            <v>-3.9672272531263597E-2</v>
          </cell>
          <cell r="X181">
            <v>-0.18332428028245518</v>
          </cell>
          <cell r="Y181">
            <v>-0.28739416745061153</v>
          </cell>
          <cell r="Z181">
            <v>0.15029182879377423</v>
          </cell>
          <cell r="AA181">
            <v>0.21904169259489725</v>
          </cell>
        </row>
        <row r="182">
          <cell r="U182">
            <v>41722</v>
          </cell>
          <cell r="V182">
            <v>0.1365021328458258</v>
          </cell>
          <cell r="W182">
            <v>-4.5924967658473537E-2</v>
          </cell>
          <cell r="X182">
            <v>-0.18223791417707769</v>
          </cell>
          <cell r="Y182">
            <v>-0.30103480714957676</v>
          </cell>
          <cell r="Z182">
            <v>0.15369649805447483</v>
          </cell>
          <cell r="AA182">
            <v>0.22277535780958302</v>
          </cell>
        </row>
        <row r="183">
          <cell r="U183">
            <v>41723</v>
          </cell>
          <cell r="V183">
            <v>0.12797074954296161</v>
          </cell>
          <cell r="W183">
            <v>-4.4415696420871065E-2</v>
          </cell>
          <cell r="X183">
            <v>-0.17843563280825636</v>
          </cell>
          <cell r="Y183">
            <v>-0.3057384760112889</v>
          </cell>
          <cell r="Z183">
            <v>0.16561284046692615</v>
          </cell>
          <cell r="AA183">
            <v>0.22090852520224002</v>
          </cell>
        </row>
        <row r="184">
          <cell r="U184">
            <v>41724</v>
          </cell>
          <cell r="V184">
            <v>0.12715823684745087</v>
          </cell>
          <cell r="W184">
            <v>-5.0237171194480457E-2</v>
          </cell>
          <cell r="X184">
            <v>-0.17843563280825636</v>
          </cell>
          <cell r="Y184">
            <v>-0.2897460018814676</v>
          </cell>
          <cell r="Z184">
            <v>0.1729085603112841</v>
          </cell>
          <cell r="AA184">
            <v>0.23086496577473548</v>
          </cell>
        </row>
        <row r="185">
          <cell r="U185">
            <v>41725</v>
          </cell>
          <cell r="V185">
            <v>0.11700182815356497</v>
          </cell>
          <cell r="W185">
            <v>-4.8081069426477052E-2</v>
          </cell>
          <cell r="X185">
            <v>-0.1730038022813688</v>
          </cell>
          <cell r="Y185">
            <v>-0.30809031044214485</v>
          </cell>
          <cell r="Z185">
            <v>0.1721789883268483</v>
          </cell>
          <cell r="AA185">
            <v>0.20410703173615441</v>
          </cell>
        </row>
        <row r="186">
          <cell r="U186">
            <v>41726</v>
          </cell>
          <cell r="V186">
            <v>0.12228316067438572</v>
          </cell>
          <cell r="W186">
            <v>-3.9241052177662827E-2</v>
          </cell>
          <cell r="X186">
            <v>-0.16648560564910375</v>
          </cell>
          <cell r="Y186">
            <v>-0.28316086547507058</v>
          </cell>
          <cell r="Z186">
            <v>0.17704280155642027</v>
          </cell>
          <cell r="AA186">
            <v>0.23397635345364032</v>
          </cell>
        </row>
        <row r="187">
          <cell r="U187">
            <v>41729</v>
          </cell>
          <cell r="V187">
            <v>0.13122080032500505</v>
          </cell>
          <cell r="W187">
            <v>-3.2341526520051733E-2</v>
          </cell>
          <cell r="X187">
            <v>-0.15725149375339487</v>
          </cell>
          <cell r="Y187">
            <v>-0.27281279397930391</v>
          </cell>
          <cell r="Z187">
            <v>0.19820038910505855</v>
          </cell>
          <cell r="AA187">
            <v>0.30180460485376481</v>
          </cell>
        </row>
        <row r="188">
          <cell r="U188">
            <v>41730</v>
          </cell>
          <cell r="V188">
            <v>0.13243956936827139</v>
          </cell>
          <cell r="W188">
            <v>-3.9241052177662827E-2</v>
          </cell>
          <cell r="X188">
            <v>-0.1629549158066268</v>
          </cell>
          <cell r="Y188">
            <v>-0.28504233301975546</v>
          </cell>
          <cell r="Z188">
            <v>0.18920233463035019</v>
          </cell>
          <cell r="AA188">
            <v>0.31549471064094581</v>
          </cell>
        </row>
        <row r="189">
          <cell r="U189">
            <v>41731</v>
          </cell>
          <cell r="V189">
            <v>0.13568962015031483</v>
          </cell>
          <cell r="W189">
            <v>-3.9025442000862443E-2</v>
          </cell>
          <cell r="X189">
            <v>-0.15480717001629551</v>
          </cell>
          <cell r="Y189">
            <v>-0.23706491063029178</v>
          </cell>
          <cell r="Z189">
            <v>0.17850194552529186</v>
          </cell>
          <cell r="AA189">
            <v>0.29184816428126936</v>
          </cell>
        </row>
        <row r="190">
          <cell r="U190">
            <v>41732</v>
          </cell>
          <cell r="V190">
            <v>0.13325208206378236</v>
          </cell>
          <cell r="W190">
            <v>-3.2557136696852229E-2</v>
          </cell>
          <cell r="X190">
            <v>-0.14502987506789788</v>
          </cell>
          <cell r="Y190">
            <v>-0.23894637817497655</v>
          </cell>
          <cell r="Z190">
            <v>0.1755836575875489</v>
          </cell>
          <cell r="AA190">
            <v>0.29247044181705029</v>
          </cell>
        </row>
        <row r="191">
          <cell r="U191">
            <v>41733</v>
          </cell>
          <cell r="V191">
            <v>0.13325208206378236</v>
          </cell>
          <cell r="W191">
            <v>-4.463130659767145E-2</v>
          </cell>
          <cell r="X191">
            <v>-0.15860945138511673</v>
          </cell>
          <cell r="Y191">
            <v>-0.23377234242709322</v>
          </cell>
          <cell r="Z191">
            <v>0.16318093385214016</v>
          </cell>
          <cell r="AA191">
            <v>0.25575606720597377</v>
          </cell>
        </row>
        <row r="192">
          <cell r="U192">
            <v>41736</v>
          </cell>
          <cell r="V192">
            <v>0.13183018484663833</v>
          </cell>
          <cell r="W192">
            <v>-3.3850797757654205E-2</v>
          </cell>
          <cell r="X192">
            <v>-0.155893536121673</v>
          </cell>
          <cell r="Y192">
            <v>-0.25493885230479785</v>
          </cell>
          <cell r="Z192">
            <v>0.16853112840466933</v>
          </cell>
          <cell r="AA192">
            <v>0.24331051649035462</v>
          </cell>
        </row>
        <row r="193">
          <cell r="U193">
            <v>41737</v>
          </cell>
          <cell r="V193">
            <v>0.14300223440991289</v>
          </cell>
          <cell r="W193">
            <v>-3.6653730056058653E-2</v>
          </cell>
          <cell r="X193">
            <v>-0.15236284627919605</v>
          </cell>
          <cell r="Y193">
            <v>-0.26293508936970844</v>
          </cell>
          <cell r="Z193">
            <v>0.16658560311284054</v>
          </cell>
          <cell r="AA193">
            <v>0.26166770379589299</v>
          </cell>
        </row>
        <row r="194">
          <cell r="U194">
            <v>41738</v>
          </cell>
          <cell r="V194">
            <v>0.14401787527930132</v>
          </cell>
          <cell r="W194">
            <v>-3.0832255282449372E-2</v>
          </cell>
          <cell r="X194">
            <v>-0.15535035306898426</v>
          </cell>
          <cell r="Y194">
            <v>-0.26340545625587963</v>
          </cell>
          <cell r="Z194">
            <v>0.16634241245136194</v>
          </cell>
          <cell r="AA194">
            <v>0.30056004978220274</v>
          </cell>
        </row>
        <row r="195">
          <cell r="U195">
            <v>41739</v>
          </cell>
          <cell r="V195">
            <v>0.12512695510867355</v>
          </cell>
          <cell r="W195">
            <v>-3.6438119879258379E-2</v>
          </cell>
          <cell r="X195">
            <v>-0.16784356328082561</v>
          </cell>
          <cell r="Y195">
            <v>-0.27751646284101605</v>
          </cell>
          <cell r="Z195">
            <v>0.14907587548638146</v>
          </cell>
          <cell r="AA195">
            <v>0.27629122588674537</v>
          </cell>
        </row>
        <row r="196">
          <cell r="U196">
            <v>41740</v>
          </cell>
          <cell r="V196">
            <v>0.12329880154377415</v>
          </cell>
          <cell r="W196">
            <v>-4.5709357481673263E-2</v>
          </cell>
          <cell r="X196">
            <v>-0.17164584464964694</v>
          </cell>
          <cell r="Y196">
            <v>-0.2897460018814676</v>
          </cell>
          <cell r="Z196">
            <v>0.14226653696498048</v>
          </cell>
          <cell r="AA196">
            <v>0.29309271935283143</v>
          </cell>
        </row>
        <row r="197">
          <cell r="U197">
            <v>41743</v>
          </cell>
          <cell r="V197">
            <v>0.12228316067438572</v>
          </cell>
          <cell r="W197">
            <v>-3.8378611470461399E-2</v>
          </cell>
          <cell r="X197">
            <v>-0.16268332428028254</v>
          </cell>
          <cell r="Y197">
            <v>-0.28598306679209795</v>
          </cell>
          <cell r="Z197">
            <v>0.15564202334630362</v>
          </cell>
          <cell r="AA197">
            <v>0.31051649035469819</v>
          </cell>
        </row>
        <row r="198">
          <cell r="U198">
            <v>41744</v>
          </cell>
          <cell r="V198">
            <v>0.12553321145642893</v>
          </cell>
          <cell r="W198">
            <v>-4.7649849072876282E-2</v>
          </cell>
          <cell r="X198">
            <v>-0.16159695817490494</v>
          </cell>
          <cell r="Y198">
            <v>-0.27140169332079023</v>
          </cell>
          <cell r="Z198">
            <v>0.15126459143968884</v>
          </cell>
          <cell r="AA198">
            <v>0.33665214685749856</v>
          </cell>
        </row>
        <row r="199">
          <cell r="U199">
            <v>41745</v>
          </cell>
          <cell r="V199">
            <v>0.1281738777168393</v>
          </cell>
          <cell r="W199">
            <v>-3.6653730056058653E-2</v>
          </cell>
          <cell r="X199">
            <v>-0.15263443780554053</v>
          </cell>
          <cell r="Y199">
            <v>-0.26293508936970844</v>
          </cell>
          <cell r="Z199">
            <v>0.16001945525291839</v>
          </cell>
          <cell r="AA199">
            <v>0.36776602364654631</v>
          </cell>
        </row>
        <row r="200">
          <cell r="U200">
            <v>41746</v>
          </cell>
          <cell r="V200">
            <v>0.11822059719683131</v>
          </cell>
          <cell r="W200">
            <v>-3.9672272531263597E-2</v>
          </cell>
          <cell r="X200">
            <v>-0.14883215643671921</v>
          </cell>
          <cell r="Y200">
            <v>-0.26999059266227665</v>
          </cell>
          <cell r="Z200">
            <v>0.16196498054474717</v>
          </cell>
          <cell r="AA200">
            <v>0.39079029247044184</v>
          </cell>
        </row>
        <row r="201">
          <cell r="U201">
            <v>41750</v>
          </cell>
          <cell r="V201">
            <v>0.12390818606540721</v>
          </cell>
          <cell r="W201">
            <v>-4.225959465286766E-2</v>
          </cell>
          <cell r="X201">
            <v>-0.15209125475285179</v>
          </cell>
          <cell r="Y201">
            <v>-0.26999059266227665</v>
          </cell>
          <cell r="Z201">
            <v>0.16147859922178998</v>
          </cell>
          <cell r="AA201">
            <v>0.38518979464841308</v>
          </cell>
        </row>
        <row r="202">
          <cell r="U202">
            <v>41751</v>
          </cell>
          <cell r="V202">
            <v>0.13365833841153774</v>
          </cell>
          <cell r="W202">
            <v>-3.5575679172057062E-2</v>
          </cell>
          <cell r="X202">
            <v>-0.15073329712112982</v>
          </cell>
          <cell r="Y202">
            <v>-0.26246472248353725</v>
          </cell>
          <cell r="Z202">
            <v>0.16488326848249035</v>
          </cell>
          <cell r="AA202">
            <v>0.39825762289981337</v>
          </cell>
        </row>
        <row r="203">
          <cell r="U203">
            <v>41752</v>
          </cell>
          <cell r="V203">
            <v>0.13812715823684751</v>
          </cell>
          <cell r="W203">
            <v>-3.1263475636050031E-2</v>
          </cell>
          <cell r="X203">
            <v>-0.15372080391091802</v>
          </cell>
          <cell r="Y203">
            <v>-0.25399811853245535</v>
          </cell>
          <cell r="Z203">
            <v>0.16561284046692615</v>
          </cell>
          <cell r="AA203">
            <v>0.40074673304293706</v>
          </cell>
        </row>
        <row r="204">
          <cell r="U204">
            <v>41753</v>
          </cell>
          <cell r="V204">
            <v>0.14158033719276886</v>
          </cell>
          <cell r="W204">
            <v>-3.2557136696852229E-2</v>
          </cell>
          <cell r="X204">
            <v>-0.15643671917436175</v>
          </cell>
          <cell r="Y204">
            <v>-0.25634995296331142</v>
          </cell>
          <cell r="Z204">
            <v>0.1575875486381324</v>
          </cell>
          <cell r="AA204">
            <v>0.38954573739887977</v>
          </cell>
        </row>
        <row r="205">
          <cell r="U205">
            <v>41754</v>
          </cell>
          <cell r="V205">
            <v>0.12939264676010565</v>
          </cell>
          <cell r="W205">
            <v>-3.1047865459249757E-2</v>
          </cell>
          <cell r="X205">
            <v>-0.15806626833242798</v>
          </cell>
          <cell r="Y205">
            <v>-0.26716839134524939</v>
          </cell>
          <cell r="Z205">
            <v>0.15880350194552539</v>
          </cell>
          <cell r="AA205">
            <v>0.3490976975731177</v>
          </cell>
        </row>
        <row r="206">
          <cell r="U206">
            <v>41757</v>
          </cell>
          <cell r="V206">
            <v>0.1683932561446273</v>
          </cell>
          <cell r="W206">
            <v>-1.5092712376024164E-2</v>
          </cell>
          <cell r="X206">
            <v>-0.16621401412275938</v>
          </cell>
          <cell r="Y206">
            <v>-0.2582314205079963</v>
          </cell>
          <cell r="Z206">
            <v>0.16561284046692615</v>
          </cell>
          <cell r="AA206">
            <v>0.33914125700062225</v>
          </cell>
        </row>
        <row r="207">
          <cell r="U207">
            <v>41758</v>
          </cell>
          <cell r="V207">
            <v>0.17225269144830402</v>
          </cell>
          <cell r="W207">
            <v>-2.1129797326433941E-2</v>
          </cell>
          <cell r="X207">
            <v>-0.17218902770233568</v>
          </cell>
          <cell r="Y207">
            <v>-0.26152398871119487</v>
          </cell>
          <cell r="Z207">
            <v>0.15223735408560324</v>
          </cell>
          <cell r="AA207">
            <v>0.33789670192906018</v>
          </cell>
        </row>
        <row r="208">
          <cell r="U208">
            <v>41759</v>
          </cell>
          <cell r="V208">
            <v>0.1905342270972985</v>
          </cell>
          <cell r="W208">
            <v>-1.9189305735230699E-2</v>
          </cell>
          <cell r="X208">
            <v>-0.17137425312330257</v>
          </cell>
          <cell r="Y208">
            <v>-0.25493885230479785</v>
          </cell>
          <cell r="Z208">
            <v>0.15977626459143979</v>
          </cell>
          <cell r="AA208">
            <v>0.36029869321717478</v>
          </cell>
        </row>
        <row r="209">
          <cell r="U209">
            <v>41760</v>
          </cell>
          <cell r="V209">
            <v>0.19297176518383097</v>
          </cell>
          <cell r="W209">
            <v>-2.544200086244075E-2</v>
          </cell>
          <cell r="X209">
            <v>-0.17327539380771317</v>
          </cell>
          <cell r="Y209">
            <v>-0.25964252116650988</v>
          </cell>
          <cell r="Z209">
            <v>0.157830739299611</v>
          </cell>
          <cell r="AA209">
            <v>0.372121966397013</v>
          </cell>
        </row>
        <row r="210">
          <cell r="U210">
            <v>41761</v>
          </cell>
          <cell r="V210">
            <v>0.20800325005078202</v>
          </cell>
          <cell r="W210">
            <v>-2.9969814575247944E-2</v>
          </cell>
          <cell r="X210">
            <v>-0.16865833785985884</v>
          </cell>
          <cell r="Y210">
            <v>-0.25917215428033868</v>
          </cell>
          <cell r="Z210">
            <v>0.16658560311284054</v>
          </cell>
          <cell r="AA210">
            <v>0.44803982576228973</v>
          </cell>
        </row>
        <row r="211">
          <cell r="U211">
            <v>41764</v>
          </cell>
          <cell r="V211">
            <v>0.19906561040016268</v>
          </cell>
          <cell r="W211">
            <v>-2.5657611039241135E-2</v>
          </cell>
          <cell r="X211">
            <v>-0.17571971754481253</v>
          </cell>
          <cell r="Y211">
            <v>-0.27093132643461904</v>
          </cell>
          <cell r="Z211">
            <v>0.16026264591439698</v>
          </cell>
          <cell r="AA211">
            <v>0.45488487865588034</v>
          </cell>
        </row>
        <row r="212">
          <cell r="U212">
            <v>41765</v>
          </cell>
          <cell r="V212">
            <v>0.19337802153158656</v>
          </cell>
          <cell r="W212">
            <v>-3.1910306166451186E-2</v>
          </cell>
          <cell r="X212">
            <v>-0.1800651819663226</v>
          </cell>
          <cell r="Y212">
            <v>-0.281749764816557</v>
          </cell>
          <cell r="Z212">
            <v>0.15004863813229585</v>
          </cell>
          <cell r="AA212">
            <v>0.45301804604853757</v>
          </cell>
        </row>
        <row r="213">
          <cell r="U213">
            <v>41766</v>
          </cell>
          <cell r="V213">
            <v>0.20251878935608381</v>
          </cell>
          <cell r="W213">
            <v>-2.2854678740836576E-2</v>
          </cell>
          <cell r="X213">
            <v>-0.16268332428028254</v>
          </cell>
          <cell r="Y213">
            <v>-0.27798682972718725</v>
          </cell>
          <cell r="Z213">
            <v>0.17144941634241251</v>
          </cell>
          <cell r="AA213">
            <v>0.47915370255133771</v>
          </cell>
        </row>
        <row r="214">
          <cell r="U214">
            <v>41767</v>
          </cell>
          <cell r="V214">
            <v>0.19825309770465172</v>
          </cell>
          <cell r="W214">
            <v>-2.4579560155239322E-2</v>
          </cell>
          <cell r="X214">
            <v>-0.17164584464964694</v>
          </cell>
          <cell r="Y214">
            <v>-0.31561618062088426</v>
          </cell>
          <cell r="Z214">
            <v>0.1729085603112841</v>
          </cell>
          <cell r="AA214">
            <v>0.4741754822650901</v>
          </cell>
        </row>
        <row r="215">
          <cell r="U215">
            <v>41768</v>
          </cell>
          <cell r="V215">
            <v>0.19967499492179575</v>
          </cell>
          <cell r="W215">
            <v>-2.1129797326433941E-2</v>
          </cell>
          <cell r="X215">
            <v>-0.16431287343834877</v>
          </cell>
          <cell r="Y215">
            <v>-0.30903104421448735</v>
          </cell>
          <cell r="Z215">
            <v>0.18482490272373542</v>
          </cell>
          <cell r="AA215">
            <v>0.47728686994399494</v>
          </cell>
        </row>
        <row r="216">
          <cell r="U216">
            <v>41771</v>
          </cell>
          <cell r="V216">
            <v>0.20333130205159478</v>
          </cell>
          <cell r="W216">
            <v>-1.9189305735230699E-2</v>
          </cell>
          <cell r="X216">
            <v>-0.15942422596414996</v>
          </cell>
          <cell r="Y216">
            <v>-0.29350893697083735</v>
          </cell>
          <cell r="Z216">
            <v>0.18871595330739321</v>
          </cell>
          <cell r="AA216">
            <v>0.53391412570006214</v>
          </cell>
        </row>
        <row r="217">
          <cell r="U217">
            <v>41772</v>
          </cell>
          <cell r="V217">
            <v>0.21064391631119239</v>
          </cell>
          <cell r="W217">
            <v>-1.6170763260025867E-2</v>
          </cell>
          <cell r="X217">
            <v>-0.1529060293318848</v>
          </cell>
          <cell r="Y217">
            <v>-0.28410159924741296</v>
          </cell>
          <cell r="Z217">
            <v>0.19990272373540874</v>
          </cell>
          <cell r="AA217">
            <v>0.54324828873677644</v>
          </cell>
        </row>
        <row r="218">
          <cell r="U218">
            <v>41773</v>
          </cell>
          <cell r="V218">
            <v>0.21165955718058105</v>
          </cell>
          <cell r="W218">
            <v>-2.3070288917636961E-2</v>
          </cell>
          <cell r="X218">
            <v>-0.14530146659424226</v>
          </cell>
          <cell r="Y218">
            <v>-0.29021636876763879</v>
          </cell>
          <cell r="Z218">
            <v>0.1867704280155642</v>
          </cell>
          <cell r="AA218">
            <v>0.52520224019912876</v>
          </cell>
        </row>
        <row r="219">
          <cell r="U219">
            <v>41774</v>
          </cell>
          <cell r="V219">
            <v>0.19642494413975231</v>
          </cell>
          <cell r="W219">
            <v>-2.9107373868046627E-2</v>
          </cell>
          <cell r="X219">
            <v>-0.15507876154263989</v>
          </cell>
          <cell r="Y219">
            <v>-0.28080903104421462</v>
          </cell>
          <cell r="Z219">
            <v>0.18506809338521402</v>
          </cell>
          <cell r="AA219">
            <v>0.53204729309271936</v>
          </cell>
        </row>
        <row r="220">
          <cell r="U220">
            <v>41775</v>
          </cell>
          <cell r="V220">
            <v>0.19906561040016268</v>
          </cell>
          <cell r="W220">
            <v>-2.7166882276843607E-2</v>
          </cell>
          <cell r="X220">
            <v>-0.14611624117327537</v>
          </cell>
          <cell r="Y220">
            <v>-0.26857949200376297</v>
          </cell>
          <cell r="Z220">
            <v>0.19066147859922178</v>
          </cell>
          <cell r="AA220">
            <v>0.52706907280647175</v>
          </cell>
        </row>
        <row r="221">
          <cell r="U221">
            <v>41778</v>
          </cell>
          <cell r="V221" t="e">
            <v>#N/A</v>
          </cell>
          <cell r="W221">
            <v>-5.0021561017680072E-2</v>
          </cell>
          <cell r="X221">
            <v>-0.14801738185768598</v>
          </cell>
          <cell r="Y221">
            <v>-0.26763875823142058</v>
          </cell>
          <cell r="Z221">
            <v>0.19333657587548636</v>
          </cell>
          <cell r="AA221">
            <v>0.53329184816428121</v>
          </cell>
        </row>
        <row r="222">
          <cell r="U222">
            <v>41779</v>
          </cell>
          <cell r="V222">
            <v>0.19540930327036365</v>
          </cell>
          <cell r="W222">
            <v>-5.0452781371280842E-2</v>
          </cell>
          <cell r="X222">
            <v>-0.15100488864747419</v>
          </cell>
          <cell r="Y222">
            <v>-0.26011288805268118</v>
          </cell>
          <cell r="Z222">
            <v>0.18020428015564205</v>
          </cell>
          <cell r="AA222">
            <v>0.52893590541381452</v>
          </cell>
        </row>
        <row r="223">
          <cell r="U223">
            <v>41780</v>
          </cell>
          <cell r="V223">
            <v>0.20719073735527127</v>
          </cell>
          <cell r="W223">
            <v>-4.3337645536869474E-2</v>
          </cell>
          <cell r="X223">
            <v>-0.14665942422596412</v>
          </cell>
          <cell r="Y223">
            <v>-0.24035747883349023</v>
          </cell>
          <cell r="Z223">
            <v>0.14640077821011688</v>
          </cell>
          <cell r="AA223">
            <v>0.56191661481020527</v>
          </cell>
        </row>
        <row r="224">
          <cell r="U224">
            <v>41781</v>
          </cell>
          <cell r="V224">
            <v>0.20008125126955112</v>
          </cell>
          <cell r="W224">
            <v>-4.5924967658473537E-2</v>
          </cell>
          <cell r="X224">
            <v>-0.14204236827810979</v>
          </cell>
          <cell r="Y224">
            <v>-0.20507996237064918</v>
          </cell>
          <cell r="Z224">
            <v>0.12621595330739321</v>
          </cell>
          <cell r="AA224">
            <v>0.54947106409458613</v>
          </cell>
        </row>
        <row r="225">
          <cell r="U225">
            <v>41782</v>
          </cell>
          <cell r="V225">
            <v>0.194393662400975</v>
          </cell>
          <cell r="W225">
            <v>-5.0021561017680072E-2</v>
          </cell>
          <cell r="X225">
            <v>-0.14149918522542104</v>
          </cell>
          <cell r="Y225">
            <v>-0.21213546566321739</v>
          </cell>
          <cell r="Z225">
            <v>0.13472762645914393</v>
          </cell>
          <cell r="AA225">
            <v>0.56191661481020527</v>
          </cell>
        </row>
        <row r="226">
          <cell r="U226">
            <v>41786</v>
          </cell>
          <cell r="V226">
            <v>0.20394068657322784</v>
          </cell>
          <cell r="W226">
            <v>-3.6222509702457995E-2</v>
          </cell>
          <cell r="X226">
            <v>-0.1428571428571429</v>
          </cell>
          <cell r="Y226">
            <v>-0.20084666039510835</v>
          </cell>
          <cell r="Z226">
            <v>0.16245136186770437</v>
          </cell>
          <cell r="AA226">
            <v>0.58805227131300564</v>
          </cell>
        </row>
        <row r="227">
          <cell r="U227">
            <v>41787</v>
          </cell>
          <cell r="V227">
            <v>0.18179971562055663</v>
          </cell>
          <cell r="W227">
            <v>-3.8163001293661125E-2</v>
          </cell>
          <cell r="X227">
            <v>-0.14231395980445416</v>
          </cell>
          <cell r="Y227">
            <v>-0.19520225776105371</v>
          </cell>
          <cell r="Z227">
            <v>0.16026264591439698</v>
          </cell>
          <cell r="AA227">
            <v>0.57934038581207226</v>
          </cell>
        </row>
        <row r="228">
          <cell r="U228">
            <v>41788</v>
          </cell>
          <cell r="V228">
            <v>0.19195612431444253</v>
          </cell>
          <cell r="W228">
            <v>-2.6735661923242837E-2</v>
          </cell>
          <cell r="X228">
            <v>-0.12629005975013574</v>
          </cell>
          <cell r="Y228">
            <v>-0.18156161806208859</v>
          </cell>
          <cell r="Z228">
            <v>0.18458171206225682</v>
          </cell>
          <cell r="AA228">
            <v>0.56129433727442435</v>
          </cell>
        </row>
        <row r="229">
          <cell r="U229">
            <v>41789</v>
          </cell>
          <cell r="V229">
            <v>0.19094048344505388</v>
          </cell>
          <cell r="W229">
            <v>-1.0349288486416697E-2</v>
          </cell>
          <cell r="X229">
            <v>-0.12275936990765901</v>
          </cell>
          <cell r="Y229">
            <v>-0.18250235183443098</v>
          </cell>
          <cell r="Z229">
            <v>0.19674124513618696</v>
          </cell>
          <cell r="AA229">
            <v>0.5830740510267578</v>
          </cell>
        </row>
        <row r="230">
          <cell r="U230">
            <v>41792</v>
          </cell>
          <cell r="V230">
            <v>0.18484663822872238</v>
          </cell>
          <cell r="W230">
            <v>-1.9620526088831469E-2</v>
          </cell>
          <cell r="X230">
            <v>-0.12737642585551323</v>
          </cell>
          <cell r="Y230">
            <v>-0.19755409219190978</v>
          </cell>
          <cell r="Z230">
            <v>0.19868677042801552</v>
          </cell>
          <cell r="AA230">
            <v>0.61294337274424393</v>
          </cell>
        </row>
        <row r="231">
          <cell r="U231">
            <v>41793</v>
          </cell>
          <cell r="V231">
            <v>0.18850294535852119</v>
          </cell>
          <cell r="W231">
            <v>-2.1129797326433941E-2</v>
          </cell>
          <cell r="X231">
            <v>-0.12574687669744711</v>
          </cell>
          <cell r="Y231">
            <v>-0.20131702728127943</v>
          </cell>
          <cell r="Z231">
            <v>0.20355058365758771</v>
          </cell>
          <cell r="AA231">
            <v>0.57685127566894812</v>
          </cell>
        </row>
        <row r="232">
          <cell r="U232">
            <v>41794</v>
          </cell>
          <cell r="V232">
            <v>0.20028437944342903</v>
          </cell>
          <cell r="W232">
            <v>-1.4230271668822847E-2</v>
          </cell>
          <cell r="X232">
            <v>-0.12085822922324829</v>
          </cell>
          <cell r="Y232">
            <v>-0.20649106302916276</v>
          </cell>
          <cell r="Z232">
            <v>0.20573929961089488</v>
          </cell>
          <cell r="AA232">
            <v>0.63907902924704407</v>
          </cell>
        </row>
        <row r="233">
          <cell r="U233">
            <v>41795</v>
          </cell>
          <cell r="V233">
            <v>0.19744058500914097</v>
          </cell>
          <cell r="W233">
            <v>-2.1561017680049588E-4</v>
          </cell>
          <cell r="X233">
            <v>-0.1178707224334602</v>
          </cell>
          <cell r="Y233">
            <v>-0.18391345249294444</v>
          </cell>
          <cell r="Z233">
            <v>0.20257782101167332</v>
          </cell>
          <cell r="AA233">
            <v>0.65214685749844414</v>
          </cell>
        </row>
        <row r="234">
          <cell r="U234">
            <v>41796</v>
          </cell>
          <cell r="V234">
            <v>0.23440991265488531</v>
          </cell>
          <cell r="W234">
            <v>-2.1561017680049588E-4</v>
          </cell>
          <cell r="X234">
            <v>-0.11189570885388367</v>
          </cell>
          <cell r="Y234">
            <v>-0.1721542803386642</v>
          </cell>
          <cell r="Z234">
            <v>0.19820038910505855</v>
          </cell>
          <cell r="AA234">
            <v>0.6347230864965776</v>
          </cell>
        </row>
        <row r="235">
          <cell r="U235">
            <v>41799</v>
          </cell>
          <cell r="V235">
            <v>0.26447288238878741</v>
          </cell>
          <cell r="W235">
            <v>-1.1211729193618014E-2</v>
          </cell>
          <cell r="X235">
            <v>-0.11596958174904948</v>
          </cell>
          <cell r="Y235">
            <v>-0.16039510818438385</v>
          </cell>
          <cell r="Z235">
            <v>0.2054961089494165</v>
          </cell>
          <cell r="AA235">
            <v>0.52520224019912876</v>
          </cell>
        </row>
        <row r="236">
          <cell r="U236">
            <v>41800</v>
          </cell>
          <cell r="V236">
            <v>0.26020719073735532</v>
          </cell>
          <cell r="W236">
            <v>-1.5739542906425319E-2</v>
          </cell>
          <cell r="X236">
            <v>-0.11814231395980446</v>
          </cell>
          <cell r="Y236">
            <v>-0.16980244590780824</v>
          </cell>
          <cell r="Z236">
            <v>0.19820038910505855</v>
          </cell>
          <cell r="AA236">
            <v>0.55693839452395766</v>
          </cell>
        </row>
        <row r="237">
          <cell r="U237">
            <v>41801</v>
          </cell>
          <cell r="V237">
            <v>0.25655088360755651</v>
          </cell>
          <cell r="W237">
            <v>-2.0482966796032787E-2</v>
          </cell>
          <cell r="X237">
            <v>-0.12466051059206962</v>
          </cell>
          <cell r="Y237">
            <v>-0.18344308560677336</v>
          </cell>
          <cell r="Z237">
            <v>0.18117704280155644</v>
          </cell>
          <cell r="AA237">
            <v>0.56813939016801474</v>
          </cell>
        </row>
        <row r="238">
          <cell r="U238">
            <v>41802</v>
          </cell>
          <cell r="V238">
            <v>0.25634775543367883</v>
          </cell>
          <cell r="W238">
            <v>-2.4148339801638774E-2</v>
          </cell>
          <cell r="X238">
            <v>-0.12466051059206962</v>
          </cell>
          <cell r="Y238">
            <v>-0.16886171213546564</v>
          </cell>
          <cell r="Z238">
            <v>0.17534046692607008</v>
          </cell>
          <cell r="AA238">
            <v>0.53702551337896676</v>
          </cell>
        </row>
        <row r="239">
          <cell r="U239">
            <v>41803</v>
          </cell>
          <cell r="V239">
            <v>0.25898842169408898</v>
          </cell>
          <cell r="W239">
            <v>-2.2854678740836576E-2</v>
          </cell>
          <cell r="X239">
            <v>-0.11732753938077134</v>
          </cell>
          <cell r="Y239">
            <v>-0.16698024459078087</v>
          </cell>
          <cell r="Z239">
            <v>0.17071984435797671</v>
          </cell>
          <cell r="AA239">
            <v>0.51897946484131907</v>
          </cell>
        </row>
        <row r="240">
          <cell r="U240">
            <v>41806</v>
          </cell>
          <cell r="V240">
            <v>0.28255128986390421</v>
          </cell>
          <cell r="W240">
            <v>-1.5739542906425319E-2</v>
          </cell>
          <cell r="X240">
            <v>-0.10945138511678443</v>
          </cell>
          <cell r="Y240">
            <v>-0.15428033866415813</v>
          </cell>
          <cell r="Z240">
            <v>0.17728599221789887</v>
          </cell>
          <cell r="AA240">
            <v>0.5395146235220909</v>
          </cell>
        </row>
        <row r="241">
          <cell r="U241">
            <v>41807</v>
          </cell>
          <cell r="V241">
            <v>0.27706682916920577</v>
          </cell>
          <cell r="W241">
            <v>-1.4877102199223891E-2</v>
          </cell>
          <cell r="X241">
            <v>-0.10782183595871808</v>
          </cell>
          <cell r="Y241">
            <v>-0.14628410159924754</v>
          </cell>
          <cell r="Z241">
            <v>0.17996108949416367</v>
          </cell>
          <cell r="AA241">
            <v>0.5600497822028625</v>
          </cell>
        </row>
        <row r="242">
          <cell r="U242">
            <v>41808</v>
          </cell>
          <cell r="V242">
            <v>0.26731667682307547</v>
          </cell>
          <cell r="W242">
            <v>-7.9775765416129074E-3</v>
          </cell>
          <cell r="X242">
            <v>-0.17246061922868006</v>
          </cell>
          <cell r="Y242">
            <v>-0.16886171213546564</v>
          </cell>
          <cell r="Z242">
            <v>0.19187743190661477</v>
          </cell>
          <cell r="AA242">
            <v>0.60609831985065332</v>
          </cell>
        </row>
        <row r="243">
          <cell r="U243">
            <v>41809</v>
          </cell>
          <cell r="V243">
            <v>0.272598009343896</v>
          </cell>
          <cell r="W243">
            <v>4.9590340664078525E-3</v>
          </cell>
          <cell r="X243">
            <v>-0.20206409560021732</v>
          </cell>
          <cell r="Y243">
            <v>-0.17497648165569157</v>
          </cell>
          <cell r="Z243">
            <v>0.20428015564202351</v>
          </cell>
          <cell r="AA243">
            <v>0.59489732420659625</v>
          </cell>
        </row>
        <row r="244">
          <cell r="U244">
            <v>41810</v>
          </cell>
          <cell r="V244">
            <v>0.27564493195206174</v>
          </cell>
          <cell r="W244">
            <v>1.0780508840015912E-3</v>
          </cell>
          <cell r="X244">
            <v>-0.21754481260184688</v>
          </cell>
          <cell r="Y244">
            <v>-0.1730950141110067</v>
          </cell>
          <cell r="Z244">
            <v>0.21011673151750965</v>
          </cell>
          <cell r="AA244">
            <v>0.61418792781580578</v>
          </cell>
        </row>
        <row r="245">
          <cell r="U245">
            <v>41813</v>
          </cell>
          <cell r="V245">
            <v>0.27584806012593965</v>
          </cell>
          <cell r="W245">
            <v>-6.6839154808107093E-3</v>
          </cell>
          <cell r="X245">
            <v>-0.21700162954915814</v>
          </cell>
          <cell r="Y245">
            <v>-0.17450611476952027</v>
          </cell>
          <cell r="Z245">
            <v>0.19625486381322954</v>
          </cell>
          <cell r="AA245">
            <v>0.56938394523957681</v>
          </cell>
        </row>
        <row r="246">
          <cell r="U246">
            <v>41814</v>
          </cell>
          <cell r="V246">
            <v>0.27767621369083906</v>
          </cell>
          <cell r="W246">
            <v>-1.5523932729624934E-2</v>
          </cell>
          <cell r="X246">
            <v>-0.2172732210755024</v>
          </cell>
          <cell r="Y246">
            <v>-0.17121354656632171</v>
          </cell>
          <cell r="Z246">
            <v>0.18774319066147882</v>
          </cell>
          <cell r="AA246">
            <v>0.52955818294959545</v>
          </cell>
        </row>
        <row r="247">
          <cell r="U247">
            <v>41815</v>
          </cell>
          <cell r="V247">
            <v>0.27828559821247212</v>
          </cell>
          <cell r="W247">
            <v>-2.2854678740836576E-2</v>
          </cell>
          <cell r="X247">
            <v>-0.21971754481260186</v>
          </cell>
          <cell r="Y247">
            <v>-0.17168391345249301</v>
          </cell>
          <cell r="Z247">
            <v>0.18239299610894943</v>
          </cell>
          <cell r="AA247">
            <v>0.56627255756067196</v>
          </cell>
        </row>
        <row r="248">
          <cell r="U248">
            <v>41816</v>
          </cell>
          <cell r="V248">
            <v>0.28112939264676018</v>
          </cell>
          <cell r="W248">
            <v>-2.4148339801638774E-2</v>
          </cell>
          <cell r="X248">
            <v>-0.21319934818033681</v>
          </cell>
          <cell r="Y248">
            <v>-0.1796801505174036</v>
          </cell>
          <cell r="Z248">
            <v>0.18166342412451386</v>
          </cell>
          <cell r="AA248">
            <v>0.58991910392034841</v>
          </cell>
        </row>
        <row r="249">
          <cell r="U249">
            <v>41817</v>
          </cell>
          <cell r="V249">
            <v>0.29169205768840145</v>
          </cell>
          <cell r="W249">
            <v>-1.5308322552824549E-2</v>
          </cell>
          <cell r="X249">
            <v>-0.1952743074416079</v>
          </cell>
          <cell r="Y249">
            <v>-0.1636876763875823</v>
          </cell>
          <cell r="Z249">
            <v>0.19285019455252916</v>
          </cell>
          <cell r="AA249">
            <v>0.6695706285003109</v>
          </cell>
        </row>
        <row r="250">
          <cell r="U250">
            <v>41820</v>
          </cell>
          <cell r="V250">
            <v>0.29859841560024392</v>
          </cell>
          <cell r="W250">
            <v>-1.2289780077619716E-2</v>
          </cell>
          <cell r="X250">
            <v>-0.19391634980988592</v>
          </cell>
          <cell r="Y250">
            <v>-0.17262464722483539</v>
          </cell>
          <cell r="Z250">
            <v>0.20014591439688734</v>
          </cell>
          <cell r="AA250">
            <v>0.70255133789670188</v>
          </cell>
        </row>
        <row r="251">
          <cell r="U251">
            <v>41821</v>
          </cell>
          <cell r="V251" t="e">
            <v>#N/A</v>
          </cell>
          <cell r="W251">
            <v>-6.8995256576110942E-3</v>
          </cell>
          <cell r="X251">
            <v>-0.18278109722976643</v>
          </cell>
          <cell r="Y251">
            <v>-0.16556914393226729</v>
          </cell>
          <cell r="Z251">
            <v>0.19625486381322954</v>
          </cell>
          <cell r="AA251">
            <v>0.72308649657747348</v>
          </cell>
        </row>
        <row r="252">
          <cell r="U252">
            <v>41822</v>
          </cell>
          <cell r="V252">
            <v>0.30205159455616482</v>
          </cell>
          <cell r="W252">
            <v>-4.0965933592066461E-3</v>
          </cell>
          <cell r="X252">
            <v>-0.17110266159695819</v>
          </cell>
          <cell r="Y252">
            <v>-0.17168391345249301</v>
          </cell>
          <cell r="Z252">
            <v>0.17607003891050588</v>
          </cell>
          <cell r="AA252">
            <v>0.78655880522713129</v>
          </cell>
        </row>
        <row r="253">
          <cell r="U253">
            <v>41823</v>
          </cell>
          <cell r="V253">
            <v>0.29819215925248832</v>
          </cell>
          <cell r="W253">
            <v>-1.099611901681774E-2</v>
          </cell>
          <cell r="X253">
            <v>-0.15616512764801738</v>
          </cell>
          <cell r="Y253">
            <v>-0.16556914393226729</v>
          </cell>
          <cell r="Z253">
            <v>0.17874513618677046</v>
          </cell>
          <cell r="AA253">
            <v>0.8052271313005599</v>
          </cell>
        </row>
        <row r="254">
          <cell r="U254">
            <v>41827</v>
          </cell>
          <cell r="V254">
            <v>0.30692667072923019</v>
          </cell>
          <cell r="W254">
            <v>-1.5523932729624934E-2</v>
          </cell>
          <cell r="X254">
            <v>-0.15670831070070612</v>
          </cell>
          <cell r="Y254">
            <v>-0.19285042333019764</v>
          </cell>
          <cell r="Z254">
            <v>0.19333657587548636</v>
          </cell>
          <cell r="AA254">
            <v>0.80149346608587413</v>
          </cell>
        </row>
        <row r="255">
          <cell r="U255">
            <v>41828</v>
          </cell>
          <cell r="V255">
            <v>0.31627056672760512</v>
          </cell>
          <cell r="W255">
            <v>-2.0698576972833171E-2</v>
          </cell>
          <cell r="X255">
            <v>-0.16784356328082561</v>
          </cell>
          <cell r="Y255">
            <v>-0.20084666039510835</v>
          </cell>
          <cell r="Z255">
            <v>0.19090466926070038</v>
          </cell>
          <cell r="AA255">
            <v>0.83571873055382695</v>
          </cell>
        </row>
        <row r="256">
          <cell r="U256">
            <v>41829</v>
          </cell>
          <cell r="V256">
            <v>0.31200487507617325</v>
          </cell>
          <cell r="W256">
            <v>-2.3285899094437346E-2</v>
          </cell>
          <cell r="X256">
            <v>-0.1700162954915807</v>
          </cell>
          <cell r="Y256">
            <v>-0.19332079021636894</v>
          </cell>
          <cell r="Z256">
            <v>0.18944552529182879</v>
          </cell>
          <cell r="AA256">
            <v>0.84754200373366495</v>
          </cell>
        </row>
        <row r="257">
          <cell r="U257">
            <v>41830</v>
          </cell>
          <cell r="V257">
            <v>0.32114564290067049</v>
          </cell>
          <cell r="W257">
            <v>-2.3932729624838278E-2</v>
          </cell>
          <cell r="X257">
            <v>-0.17137425312330257</v>
          </cell>
          <cell r="Y257">
            <v>-0.21448730009407346</v>
          </cell>
          <cell r="Z257">
            <v>0.18458171206225682</v>
          </cell>
          <cell r="AA257">
            <v>0.8686994399502177</v>
          </cell>
        </row>
        <row r="258">
          <cell r="U258">
            <v>41831</v>
          </cell>
          <cell r="V258">
            <v>0.31627056672760512</v>
          </cell>
          <cell r="W258">
            <v>-2.3501509271237619E-2</v>
          </cell>
          <cell r="X258">
            <v>-0.16920152091254759</v>
          </cell>
          <cell r="Y258">
            <v>-0.17873941674506122</v>
          </cell>
          <cell r="Z258">
            <v>0.18579766536964981</v>
          </cell>
          <cell r="AA258">
            <v>0.88736776602364631</v>
          </cell>
        </row>
        <row r="259">
          <cell r="U259">
            <v>41834</v>
          </cell>
          <cell r="V259">
            <v>0.31423928498882803</v>
          </cell>
          <cell r="W259">
            <v>-2.3932729624838278E-2</v>
          </cell>
          <cell r="X259">
            <v>-0.16105377512221619</v>
          </cell>
          <cell r="Y259">
            <v>-0.18109125117591729</v>
          </cell>
          <cell r="Z259">
            <v>0.18555447470817121</v>
          </cell>
          <cell r="AA259">
            <v>0.90168014934660867</v>
          </cell>
        </row>
        <row r="260">
          <cell r="U260">
            <v>41835</v>
          </cell>
          <cell r="V260">
            <v>0.31952061750964855</v>
          </cell>
          <cell r="W260">
            <v>-4.8296679603277326E-2</v>
          </cell>
          <cell r="X260">
            <v>-0.15942422596414996</v>
          </cell>
          <cell r="Y260">
            <v>-0.18250235183443098</v>
          </cell>
          <cell r="Z260">
            <v>0.17825875486381326</v>
          </cell>
          <cell r="AA260">
            <v>0.92034847542003728</v>
          </cell>
        </row>
        <row r="261">
          <cell r="U261">
            <v>41836</v>
          </cell>
          <cell r="V261">
            <v>0.32927076985577908</v>
          </cell>
          <cell r="W261">
            <v>-3.9241052177662827E-2</v>
          </cell>
          <cell r="X261">
            <v>-0.16132536664856056</v>
          </cell>
          <cell r="Y261">
            <v>-0.19049858889934146</v>
          </cell>
          <cell r="Z261">
            <v>0.17096303501945531</v>
          </cell>
          <cell r="AA261">
            <v>0.91910392034847543</v>
          </cell>
        </row>
        <row r="262">
          <cell r="U262">
            <v>41837</v>
          </cell>
          <cell r="V262">
            <v>0.33150517976843386</v>
          </cell>
          <cell r="W262">
            <v>-5.6921086675291055E-2</v>
          </cell>
          <cell r="X262">
            <v>-0.17137425312330257</v>
          </cell>
          <cell r="Y262">
            <v>-0.17685794920037634</v>
          </cell>
          <cell r="Z262">
            <v>0.16561284046692615</v>
          </cell>
          <cell r="AA262">
            <v>0.88799004355942746</v>
          </cell>
        </row>
        <row r="263">
          <cell r="U263">
            <v>41838</v>
          </cell>
          <cell r="V263">
            <v>0.33089579524680079</v>
          </cell>
          <cell r="W263">
            <v>-5.2393272962483861E-2</v>
          </cell>
          <cell r="X263">
            <v>-0.1670287887017925</v>
          </cell>
          <cell r="Y263">
            <v>-0.17168391345249301</v>
          </cell>
          <cell r="Z263">
            <v>0.18020428015564205</v>
          </cell>
          <cell r="AA263">
            <v>0.92034847542003728</v>
          </cell>
        </row>
        <row r="264">
          <cell r="U264">
            <v>41841</v>
          </cell>
          <cell r="V264">
            <v>0.32947389802965676</v>
          </cell>
          <cell r="W264">
            <v>-4.7865459249676667E-2</v>
          </cell>
          <cell r="X264">
            <v>-0.16757197175448135</v>
          </cell>
          <cell r="Y264">
            <v>-0.1966133584195674</v>
          </cell>
          <cell r="Z264">
            <v>0.16755836575875493</v>
          </cell>
          <cell r="AA264">
            <v>0.89110143123833208</v>
          </cell>
        </row>
        <row r="265">
          <cell r="U265">
            <v>41842</v>
          </cell>
          <cell r="V265">
            <v>0.33780215315864326</v>
          </cell>
          <cell r="W265">
            <v>-4.8296679603277326E-2</v>
          </cell>
          <cell r="X265">
            <v>-0.16838674633351436</v>
          </cell>
          <cell r="Y265">
            <v>-0.2036688617121355</v>
          </cell>
          <cell r="Z265">
            <v>0.1733949416342413</v>
          </cell>
          <cell r="AA265">
            <v>0.96141879278158049</v>
          </cell>
        </row>
        <row r="266">
          <cell r="U266">
            <v>41843</v>
          </cell>
          <cell r="V266">
            <v>0.35181799715620565</v>
          </cell>
          <cell r="W266">
            <v>-5.6489866321690507E-2</v>
          </cell>
          <cell r="X266">
            <v>-0.155893536121673</v>
          </cell>
          <cell r="Y266">
            <v>-0.22624647224835381</v>
          </cell>
          <cell r="Z266">
            <v>0.16342412451361876</v>
          </cell>
          <cell r="AA266">
            <v>0.95955196017423772</v>
          </cell>
        </row>
        <row r="267">
          <cell r="U267">
            <v>41844</v>
          </cell>
          <cell r="V267">
            <v>0.35445866341661603</v>
          </cell>
          <cell r="W267">
            <v>-6.144890038809836E-2</v>
          </cell>
          <cell r="X267">
            <v>-0.15752308527973924</v>
          </cell>
          <cell r="Y267">
            <v>-0.23847601128880525</v>
          </cell>
          <cell r="Z267">
            <v>0.16026264591439698</v>
          </cell>
          <cell r="AA267">
            <v>0.97324206596141871</v>
          </cell>
        </row>
        <row r="268">
          <cell r="U268">
            <v>41845</v>
          </cell>
          <cell r="V268">
            <v>0.35405240706886043</v>
          </cell>
          <cell r="W268">
            <v>-6.2095730918499403E-2</v>
          </cell>
          <cell r="X268">
            <v>-0.155893536121673</v>
          </cell>
          <cell r="Y268">
            <v>-0.23800564440263416</v>
          </cell>
          <cell r="Z268">
            <v>0.16050583657587558</v>
          </cell>
          <cell r="AA268">
            <v>0.9682638456751711</v>
          </cell>
        </row>
        <row r="269">
          <cell r="U269">
            <v>41848</v>
          </cell>
          <cell r="V269">
            <v>0.36400568758886886</v>
          </cell>
          <cell r="W269">
            <v>-6.2958171625700721E-2</v>
          </cell>
          <cell r="X269">
            <v>-0.15969581749049422</v>
          </cell>
          <cell r="Y269">
            <v>-0.23706491063029178</v>
          </cell>
          <cell r="Z269">
            <v>0.15175097276264604</v>
          </cell>
          <cell r="AA269">
            <v>0.93963907902924682</v>
          </cell>
        </row>
        <row r="270">
          <cell r="U270">
            <v>41849</v>
          </cell>
          <cell r="V270">
            <v>0.36014625228519193</v>
          </cell>
          <cell r="W270">
            <v>-6.7054764984907256E-2</v>
          </cell>
          <cell r="X270">
            <v>-0.1681151548071701</v>
          </cell>
          <cell r="Y270">
            <v>-0.25305738476011286</v>
          </cell>
          <cell r="Z270">
            <v>0.14421206225680927</v>
          </cell>
          <cell r="AA270">
            <v>0.90416925948973237</v>
          </cell>
        </row>
        <row r="271">
          <cell r="U271">
            <v>41850</v>
          </cell>
          <cell r="V271">
            <v>0.36299004671947999</v>
          </cell>
          <cell r="W271">
            <v>-7.7404053471323953E-2</v>
          </cell>
          <cell r="X271">
            <v>-0.17137425312330257</v>
          </cell>
          <cell r="Y271">
            <v>-0.25917215428033868</v>
          </cell>
          <cell r="Z271">
            <v>0.1247568093385214</v>
          </cell>
          <cell r="AA271">
            <v>0.86309894212818894</v>
          </cell>
        </row>
        <row r="272">
          <cell r="U272">
            <v>41851</v>
          </cell>
          <cell r="V272">
            <v>0.37456835263050992</v>
          </cell>
          <cell r="W272">
            <v>-0.10327727468736525</v>
          </cell>
          <cell r="X272">
            <v>-0.18169473112438894</v>
          </cell>
          <cell r="Y272">
            <v>-0.27939793038570093</v>
          </cell>
          <cell r="Z272">
            <v>0.10068093385214016</v>
          </cell>
          <cell r="AA272">
            <v>0.73988799004355932</v>
          </cell>
        </row>
        <row r="273">
          <cell r="U273">
            <v>41852</v>
          </cell>
          <cell r="V273">
            <v>0.3725370708917326</v>
          </cell>
          <cell r="W273">
            <v>-9.5299698145752565E-2</v>
          </cell>
          <cell r="X273">
            <v>-0.17463335143943504</v>
          </cell>
          <cell r="Y273">
            <v>-0.27986829727187212</v>
          </cell>
          <cell r="Z273">
            <v>9.4601167315175205E-2</v>
          </cell>
          <cell r="AA273">
            <v>0.79340385812072167</v>
          </cell>
        </row>
        <row r="274">
          <cell r="U274">
            <v>41855</v>
          </cell>
          <cell r="V274" t="e">
            <v>#N/A</v>
          </cell>
          <cell r="W274">
            <v>-8.9478223372143284E-2</v>
          </cell>
          <cell r="X274">
            <v>-0.1681151548071701</v>
          </cell>
          <cell r="Y274">
            <v>-0.26246472248353725</v>
          </cell>
          <cell r="Z274">
            <v>0.10359922178988334</v>
          </cell>
          <cell r="AA274">
            <v>0.80149346608587413</v>
          </cell>
        </row>
        <row r="275">
          <cell r="U275">
            <v>41856</v>
          </cell>
          <cell r="V275">
            <v>0.40056875888685783</v>
          </cell>
          <cell r="W275">
            <v>-9.8533850797757672E-2</v>
          </cell>
          <cell r="X275">
            <v>-0.17164584464964694</v>
          </cell>
          <cell r="Y275">
            <v>-0.27046095954844784</v>
          </cell>
          <cell r="Z275">
            <v>0.10214007782101175</v>
          </cell>
          <cell r="AA275">
            <v>0.78718108276291221</v>
          </cell>
        </row>
        <row r="276">
          <cell r="U276">
            <v>41857</v>
          </cell>
          <cell r="V276">
            <v>0.3871622994109285</v>
          </cell>
          <cell r="W276">
            <v>-9.0125053902544217E-2</v>
          </cell>
          <cell r="X276">
            <v>-0.16404128191200429</v>
          </cell>
          <cell r="Y276">
            <v>-0.26058325493885237</v>
          </cell>
          <cell r="Z276">
            <v>0.11770428015564205</v>
          </cell>
          <cell r="AA276">
            <v>0.80647168637212197</v>
          </cell>
        </row>
        <row r="277">
          <cell r="U277">
            <v>41858</v>
          </cell>
          <cell r="V277">
            <v>0.35242738167783871</v>
          </cell>
          <cell r="W277">
            <v>-9.1418714963346304E-2</v>
          </cell>
          <cell r="X277">
            <v>-0.16349809885931554</v>
          </cell>
          <cell r="Y277">
            <v>-0.26528692380056451</v>
          </cell>
          <cell r="Z277">
            <v>0.10821984435797671</v>
          </cell>
          <cell r="AA277">
            <v>0.75108898568761662</v>
          </cell>
        </row>
        <row r="278">
          <cell r="U278">
            <v>41859</v>
          </cell>
          <cell r="V278">
            <v>0.35120861263457237</v>
          </cell>
          <cell r="W278">
            <v>-7.9991375592928016E-2</v>
          </cell>
          <cell r="X278">
            <v>-0.15915263443780547</v>
          </cell>
          <cell r="Y278">
            <v>-0.25634995296331142</v>
          </cell>
          <cell r="Z278">
            <v>0.12378404669260701</v>
          </cell>
          <cell r="AA278">
            <v>0.75855631611698793</v>
          </cell>
        </row>
        <row r="279">
          <cell r="U279">
            <v>41862</v>
          </cell>
          <cell r="V279">
            <v>0.35567743245988215</v>
          </cell>
          <cell r="W279">
            <v>-6.9426476929711156E-2</v>
          </cell>
          <cell r="X279">
            <v>-0.14638783269961975</v>
          </cell>
          <cell r="Y279">
            <v>-0.28504233301975546</v>
          </cell>
          <cell r="Z279">
            <v>0.13740272373540874</v>
          </cell>
          <cell r="AA279">
            <v>0.81144990665836958</v>
          </cell>
        </row>
        <row r="280">
          <cell r="U280">
            <v>41863</v>
          </cell>
          <cell r="V280">
            <v>0.35141174080845028</v>
          </cell>
          <cell r="W280">
            <v>-7.0288917636912585E-2</v>
          </cell>
          <cell r="X280">
            <v>-0.14638783269961975</v>
          </cell>
          <cell r="Y280">
            <v>-0.27657572906867356</v>
          </cell>
          <cell r="Z280">
            <v>0.13764591439688734</v>
          </cell>
          <cell r="AA280">
            <v>0.84131922837585549</v>
          </cell>
        </row>
        <row r="281">
          <cell r="U281">
            <v>41864</v>
          </cell>
          <cell r="V281">
            <v>0.35425553524273834</v>
          </cell>
          <cell r="W281">
            <v>-6.4898663216903962E-2</v>
          </cell>
          <cell r="X281">
            <v>-0.145844649646931</v>
          </cell>
          <cell r="Y281">
            <v>-0.25634995296331142</v>
          </cell>
          <cell r="Z281">
            <v>0.14153696498054469</v>
          </cell>
          <cell r="AA281">
            <v>0.88861232109520838</v>
          </cell>
        </row>
        <row r="282">
          <cell r="U282">
            <v>41865</v>
          </cell>
          <cell r="V282">
            <v>0.35181799715620565</v>
          </cell>
          <cell r="W282">
            <v>-5.7352307028891825E-2</v>
          </cell>
          <cell r="X282">
            <v>-0.13443780554046714</v>
          </cell>
          <cell r="Y282">
            <v>-0.25587958607714023</v>
          </cell>
          <cell r="Z282">
            <v>0.15126459143968884</v>
          </cell>
          <cell r="AA282">
            <v>0.89732420659614176</v>
          </cell>
        </row>
        <row r="283">
          <cell r="U283">
            <v>41866</v>
          </cell>
          <cell r="V283">
            <v>0.33841153768027632</v>
          </cell>
          <cell r="W283">
            <v>-6.2742561448900447E-2</v>
          </cell>
          <cell r="X283">
            <v>-0.13688212927756649</v>
          </cell>
          <cell r="Y283">
            <v>-0.24270931326434619</v>
          </cell>
          <cell r="Z283">
            <v>0.14640077821011688</v>
          </cell>
          <cell r="AA283">
            <v>0.88985687616677045</v>
          </cell>
        </row>
        <row r="284">
          <cell r="U284">
            <v>41869</v>
          </cell>
          <cell r="V284">
            <v>0.34084907576680901</v>
          </cell>
          <cell r="W284">
            <v>-5.4333764553686992E-2</v>
          </cell>
          <cell r="X284">
            <v>-0.13389462248777839</v>
          </cell>
          <cell r="Y284">
            <v>-0.23236124176857953</v>
          </cell>
          <cell r="Z284">
            <v>0.15345330739299623</v>
          </cell>
          <cell r="AA284">
            <v>0.879900435594275</v>
          </cell>
        </row>
        <row r="285">
          <cell r="U285">
            <v>41870</v>
          </cell>
          <cell r="V285">
            <v>0.33922405037578729</v>
          </cell>
          <cell r="W285">
            <v>-4.894351013367837E-2</v>
          </cell>
          <cell r="X285">
            <v>-0.13389462248777839</v>
          </cell>
          <cell r="Y285">
            <v>-0.23095014111006584</v>
          </cell>
          <cell r="Z285">
            <v>0.15539883268482502</v>
          </cell>
          <cell r="AA285">
            <v>0.88550093341630354</v>
          </cell>
        </row>
        <row r="286">
          <cell r="U286">
            <v>41871</v>
          </cell>
          <cell r="V286">
            <v>0.33475523055047729</v>
          </cell>
          <cell r="W286">
            <v>-4.657179818887458E-2</v>
          </cell>
          <cell r="X286">
            <v>-0.13036393264530144</v>
          </cell>
          <cell r="Y286">
            <v>-0.23659454374412048</v>
          </cell>
          <cell r="Z286">
            <v>0.16391050583657596</v>
          </cell>
          <cell r="AA286">
            <v>0.88176726820161777</v>
          </cell>
        </row>
        <row r="287">
          <cell r="U287">
            <v>41872</v>
          </cell>
          <cell r="V287">
            <v>0.33028641072516751</v>
          </cell>
          <cell r="W287">
            <v>-4.1612764122466617E-2</v>
          </cell>
          <cell r="X287">
            <v>-0.1268332428028246</v>
          </cell>
          <cell r="Y287">
            <v>-0.2436500470366888</v>
          </cell>
          <cell r="Z287">
            <v>0.21400778210116744</v>
          </cell>
          <cell r="AA287">
            <v>0.85003111387678909</v>
          </cell>
        </row>
        <row r="288">
          <cell r="U288">
            <v>41873</v>
          </cell>
          <cell r="V288">
            <v>0.33800528133252095</v>
          </cell>
          <cell r="W288">
            <v>-5.1099611901681885E-2</v>
          </cell>
          <cell r="X288">
            <v>-0.13498098859315588</v>
          </cell>
          <cell r="Y288">
            <v>-0.24647224835371595</v>
          </cell>
          <cell r="Z288">
            <v>0.21498054474708184</v>
          </cell>
          <cell r="AA288">
            <v>0.84194150591163641</v>
          </cell>
        </row>
        <row r="289">
          <cell r="U289">
            <v>41876</v>
          </cell>
          <cell r="V289">
            <v>0.34247410115783072</v>
          </cell>
          <cell r="W289">
            <v>-4.5493747304872767E-2</v>
          </cell>
          <cell r="X289">
            <v>-0.12791960890820209</v>
          </cell>
          <cell r="Y289">
            <v>-0.2436500470366888</v>
          </cell>
          <cell r="Z289">
            <v>0.21911478599221801</v>
          </cell>
          <cell r="AA289">
            <v>0.87678904791537016</v>
          </cell>
        </row>
        <row r="290">
          <cell r="U290">
            <v>41877</v>
          </cell>
          <cell r="V290">
            <v>0.34734917733089588</v>
          </cell>
          <cell r="W290">
            <v>-4.1612764122466617E-2</v>
          </cell>
          <cell r="X290">
            <v>-0.13443780554046714</v>
          </cell>
          <cell r="Y290">
            <v>-0.24082784571966132</v>
          </cell>
          <cell r="Z290">
            <v>0.21935797665369661</v>
          </cell>
          <cell r="AA290">
            <v>0.85314250155569371</v>
          </cell>
        </row>
        <row r="291">
          <cell r="U291">
            <v>41878</v>
          </cell>
          <cell r="V291">
            <v>0.34450538289660781</v>
          </cell>
          <cell r="W291">
            <v>-3.8378611470461399E-2</v>
          </cell>
          <cell r="X291">
            <v>-0.12737642585551323</v>
          </cell>
          <cell r="Y291">
            <v>-0.24129821260583262</v>
          </cell>
          <cell r="Z291">
            <v>0.22470817120622577</v>
          </cell>
          <cell r="AA291">
            <v>0.85438705662725556</v>
          </cell>
        </row>
        <row r="292">
          <cell r="U292">
            <v>41879</v>
          </cell>
          <cell r="V292">
            <v>0.33841153768027632</v>
          </cell>
          <cell r="W292">
            <v>-3.4713238464855523E-2</v>
          </cell>
          <cell r="X292">
            <v>-0.12737642585551323</v>
          </cell>
          <cell r="Y292">
            <v>-0.2431796801505175</v>
          </cell>
          <cell r="Z292">
            <v>0.23176070038910512</v>
          </cell>
          <cell r="AA292">
            <v>0.85874299937772247</v>
          </cell>
        </row>
        <row r="293">
          <cell r="U293">
            <v>41880</v>
          </cell>
          <cell r="V293">
            <v>0.34348974202721938</v>
          </cell>
          <cell r="W293">
            <v>-3.363518758085382E-2</v>
          </cell>
          <cell r="X293">
            <v>-0.12547528517110262</v>
          </cell>
          <cell r="Y293">
            <v>-0.23894637817497655</v>
          </cell>
          <cell r="Z293">
            <v>0.23249027237354092</v>
          </cell>
          <cell r="AA293">
            <v>0.85874299937772247</v>
          </cell>
        </row>
        <row r="294">
          <cell r="U294">
            <v>41884</v>
          </cell>
          <cell r="V294">
            <v>0.33089579524680079</v>
          </cell>
          <cell r="W294">
            <v>-3.7516170763260082E-2</v>
          </cell>
          <cell r="X294">
            <v>-0.12791960890820209</v>
          </cell>
          <cell r="Y294">
            <v>-0.24741298212605833</v>
          </cell>
          <cell r="Z294">
            <v>0.23832684824902728</v>
          </cell>
          <cell r="AA294">
            <v>0.90354698195395144</v>
          </cell>
        </row>
        <row r="295">
          <cell r="U295">
            <v>41885</v>
          </cell>
          <cell r="V295">
            <v>0.33780215315864326</v>
          </cell>
          <cell r="W295">
            <v>-4.1181543768865958E-2</v>
          </cell>
          <cell r="X295">
            <v>-0.11950027159152632</v>
          </cell>
          <cell r="Y295">
            <v>-0.26481655691439321</v>
          </cell>
          <cell r="Z295">
            <v>0.24367704280155644</v>
          </cell>
          <cell r="AA295">
            <v>0.88799004355942746</v>
          </cell>
        </row>
        <row r="296">
          <cell r="U296">
            <v>41886</v>
          </cell>
          <cell r="V296">
            <v>0.34633353646150722</v>
          </cell>
          <cell r="W296">
            <v>-4.5924967658473537E-2</v>
          </cell>
          <cell r="X296">
            <v>-0.11868549701249309</v>
          </cell>
          <cell r="Y296">
            <v>-0.26952022577610546</v>
          </cell>
          <cell r="Z296">
            <v>0.2358949416342413</v>
          </cell>
          <cell r="AA296">
            <v>0.84069695084007479</v>
          </cell>
        </row>
        <row r="297">
          <cell r="U297">
            <v>41887</v>
          </cell>
          <cell r="V297">
            <v>0.34775543367865125</v>
          </cell>
          <cell r="W297">
            <v>-3.9672272531263597E-2</v>
          </cell>
          <cell r="X297">
            <v>-0.11705594785442697</v>
          </cell>
          <cell r="Y297">
            <v>-0.26857949200376297</v>
          </cell>
          <cell r="Z297">
            <v>0.24221789883268485</v>
          </cell>
          <cell r="AA297">
            <v>0.85376477909147463</v>
          </cell>
        </row>
        <row r="298">
          <cell r="U298">
            <v>41890</v>
          </cell>
          <cell r="V298">
            <v>0.3428803575055861</v>
          </cell>
          <cell r="W298">
            <v>-6.4467442863303193E-2</v>
          </cell>
          <cell r="X298">
            <v>-0.1127104834329169</v>
          </cell>
          <cell r="Y298">
            <v>-0.26058325493885237</v>
          </cell>
          <cell r="Z298">
            <v>0.23662451361867709</v>
          </cell>
          <cell r="AA298">
            <v>0.89172370877411322</v>
          </cell>
        </row>
        <row r="299">
          <cell r="U299">
            <v>41891</v>
          </cell>
          <cell r="V299">
            <v>0.33780215315864326</v>
          </cell>
          <cell r="W299">
            <v>-6.8132815868909069E-2</v>
          </cell>
          <cell r="X299">
            <v>-0.1175991309071156</v>
          </cell>
          <cell r="Y299">
            <v>-0.25634995296331142</v>
          </cell>
          <cell r="Z299">
            <v>0.22470817120622577</v>
          </cell>
          <cell r="AA299">
            <v>0.90354698195395144</v>
          </cell>
        </row>
        <row r="300">
          <cell r="U300">
            <v>41892</v>
          </cell>
          <cell r="V300">
            <v>0.33028641072516751</v>
          </cell>
          <cell r="W300">
            <v>-6.3820612332902149E-2</v>
          </cell>
          <cell r="X300">
            <v>-0.11841390548614883</v>
          </cell>
          <cell r="Y300">
            <v>-0.26246472248353725</v>
          </cell>
          <cell r="Z300">
            <v>0.22738326848249035</v>
          </cell>
          <cell r="AA300">
            <v>0.90976975731176091</v>
          </cell>
        </row>
        <row r="301">
          <cell r="U301">
            <v>41893</v>
          </cell>
          <cell r="V301">
            <v>0.34227097298395281</v>
          </cell>
          <cell r="W301">
            <v>-4.8727899956878096E-2</v>
          </cell>
          <cell r="X301">
            <v>-0.11732753938077134</v>
          </cell>
          <cell r="Y301">
            <v>-0.25682031984948261</v>
          </cell>
          <cell r="Z301">
            <v>0.22957198443579774</v>
          </cell>
          <cell r="AA301">
            <v>0.91848164281269429</v>
          </cell>
        </row>
        <row r="302">
          <cell r="U302">
            <v>41894</v>
          </cell>
          <cell r="V302">
            <v>0.34673979280926259</v>
          </cell>
          <cell r="W302">
            <v>-6.4251832686502919E-2</v>
          </cell>
          <cell r="X302">
            <v>-0.1216730038022813</v>
          </cell>
          <cell r="Y302">
            <v>-0.26434619002822202</v>
          </cell>
          <cell r="Z302">
            <v>0.21522373540856043</v>
          </cell>
          <cell r="AA302">
            <v>0.92221530802738005</v>
          </cell>
        </row>
        <row r="303">
          <cell r="U303">
            <v>41897</v>
          </cell>
          <cell r="V303">
            <v>0.35364615072110506</v>
          </cell>
          <cell r="W303">
            <v>-6.2095730918499403E-2</v>
          </cell>
          <cell r="X303">
            <v>-0.12140141227593693</v>
          </cell>
          <cell r="Y303">
            <v>-0.26810912511759177</v>
          </cell>
          <cell r="Z303">
            <v>0.21716926070038922</v>
          </cell>
          <cell r="AA303">
            <v>0.95084007467330434</v>
          </cell>
        </row>
        <row r="304">
          <cell r="U304">
            <v>41898</v>
          </cell>
          <cell r="V304">
            <v>0.36664635384927902</v>
          </cell>
          <cell r="W304">
            <v>-5.9939629150495888E-2</v>
          </cell>
          <cell r="X304">
            <v>-0.12085822922324829</v>
          </cell>
          <cell r="Y304">
            <v>-0.27469426152398879</v>
          </cell>
          <cell r="Z304">
            <v>0.2356517509727627</v>
          </cell>
          <cell r="AA304">
            <v>0.98133167392657117</v>
          </cell>
        </row>
        <row r="305">
          <cell r="U305">
            <v>41899</v>
          </cell>
          <cell r="V305">
            <v>0.36258379037172461</v>
          </cell>
          <cell r="W305">
            <v>-7.0720137990513132E-2</v>
          </cell>
          <cell r="X305">
            <v>-0.13063552417164592</v>
          </cell>
          <cell r="Y305">
            <v>-0.28551269990592665</v>
          </cell>
          <cell r="Z305">
            <v>0.22957198443579774</v>
          </cell>
          <cell r="AA305">
            <v>0.95332918481642803</v>
          </cell>
        </row>
        <row r="306">
          <cell r="U306">
            <v>41900</v>
          </cell>
          <cell r="V306">
            <v>0.37213081454397723</v>
          </cell>
          <cell r="W306">
            <v>-6.4251832686502919E-2</v>
          </cell>
          <cell r="X306">
            <v>-9.0711569799022396E-2</v>
          </cell>
          <cell r="Y306">
            <v>-0.3052681091251177</v>
          </cell>
          <cell r="Z306">
            <v>0.23954280155642027</v>
          </cell>
          <cell r="AA306">
            <v>1.0080896079651525</v>
          </cell>
        </row>
        <row r="307">
          <cell r="U307">
            <v>41901</v>
          </cell>
          <cell r="V307">
            <v>0.36664635384927902</v>
          </cell>
          <cell r="W307">
            <v>-7.1582578697714561E-2</v>
          </cell>
          <cell r="X307">
            <v>-8.7180879956545332E-2</v>
          </cell>
          <cell r="Y307">
            <v>-0.32549388523047984</v>
          </cell>
          <cell r="Z307">
            <v>0.22859922178988334</v>
          </cell>
          <cell r="AA307">
            <v>0.99688861232109516</v>
          </cell>
        </row>
        <row r="308">
          <cell r="U308">
            <v>41904</v>
          </cell>
          <cell r="V308">
            <v>0.32825512898639042</v>
          </cell>
          <cell r="W308">
            <v>-7.7404053471323953E-2</v>
          </cell>
          <cell r="X308">
            <v>-8.9353612167300311E-2</v>
          </cell>
          <cell r="Y308">
            <v>-0.33443085606773282</v>
          </cell>
          <cell r="Z308">
            <v>0.22300583657587558</v>
          </cell>
          <cell r="AA308">
            <v>0.95208462974486596</v>
          </cell>
        </row>
        <row r="309">
          <cell r="U309">
            <v>41905</v>
          </cell>
          <cell r="V309">
            <v>0.31850497664026012</v>
          </cell>
          <cell r="W309">
            <v>-8.1931867184131146E-2</v>
          </cell>
          <cell r="X309">
            <v>-9.994568169473117E-2</v>
          </cell>
          <cell r="Y309">
            <v>-0.35700846660395114</v>
          </cell>
          <cell r="Z309">
            <v>0.21595330739299623</v>
          </cell>
          <cell r="AA309">
            <v>0.90976975731176091</v>
          </cell>
        </row>
        <row r="310">
          <cell r="U310">
            <v>41906</v>
          </cell>
          <cell r="V310">
            <v>0.30591102985984175</v>
          </cell>
          <cell r="W310">
            <v>-7.3523070288917691E-2</v>
          </cell>
          <cell r="X310">
            <v>-9.016838674633354E-2</v>
          </cell>
          <cell r="Y310">
            <v>-0.34948259642521173</v>
          </cell>
          <cell r="Z310">
            <v>0.23321984435797671</v>
          </cell>
          <cell r="AA310">
            <v>0.93279402613565643</v>
          </cell>
        </row>
        <row r="311">
          <cell r="U311">
            <v>41907</v>
          </cell>
          <cell r="V311">
            <v>0.26223847247613263</v>
          </cell>
          <cell r="W311">
            <v>-8.6244070720137955E-2</v>
          </cell>
          <cell r="X311">
            <v>-0.10782183595871808</v>
          </cell>
          <cell r="Y311">
            <v>-0.36265286923800566</v>
          </cell>
          <cell r="Z311">
            <v>0.21546692607003881</v>
          </cell>
          <cell r="AA311">
            <v>0.87554449284380831</v>
          </cell>
        </row>
        <row r="312">
          <cell r="U312">
            <v>41908</v>
          </cell>
          <cell r="V312">
            <v>0.26386349786715413</v>
          </cell>
          <cell r="W312">
            <v>-8.1069426476929829E-2</v>
          </cell>
          <cell r="X312">
            <v>-9.7229766431287334E-2</v>
          </cell>
          <cell r="Y312">
            <v>-0.3753527751646285</v>
          </cell>
          <cell r="Z312">
            <v>0.2210603112840468</v>
          </cell>
          <cell r="AA312">
            <v>0.88114499066583685</v>
          </cell>
        </row>
        <row r="313">
          <cell r="U313">
            <v>41911</v>
          </cell>
          <cell r="V313">
            <v>0.26162908795449935</v>
          </cell>
          <cell r="W313">
            <v>-7.6110392410521754E-2</v>
          </cell>
          <cell r="X313">
            <v>-0.10429114611624124</v>
          </cell>
          <cell r="Y313">
            <v>-0.38052681091251184</v>
          </cell>
          <cell r="Z313">
            <v>0.2354085603112841</v>
          </cell>
          <cell r="AA313">
            <v>0.91412570006222782</v>
          </cell>
        </row>
        <row r="314">
          <cell r="U314">
            <v>41912</v>
          </cell>
          <cell r="V314">
            <v>0.27280113751777368</v>
          </cell>
          <cell r="W314">
            <v>-7.869771453212604E-2</v>
          </cell>
          <cell r="X314">
            <v>-0.10266159695817489</v>
          </cell>
          <cell r="Y314">
            <v>-0.37676387582314208</v>
          </cell>
          <cell r="Z314">
            <v>0.2497568093385214</v>
          </cell>
          <cell r="AA314">
            <v>0.90168014934660867</v>
          </cell>
        </row>
        <row r="315">
          <cell r="U315">
            <v>41913</v>
          </cell>
          <cell r="V315">
            <v>0.30367661994718698</v>
          </cell>
          <cell r="W315">
            <v>-8.9693833548943558E-2</v>
          </cell>
          <cell r="X315">
            <v>-0.1015752308527974</v>
          </cell>
          <cell r="Y315">
            <v>-0.38711194731890886</v>
          </cell>
          <cell r="Z315">
            <v>0.24173151750972766</v>
          </cell>
          <cell r="AA315">
            <v>0.8823895457373987</v>
          </cell>
        </row>
        <row r="316">
          <cell r="U316">
            <v>41914</v>
          </cell>
          <cell r="V316">
            <v>0.310582977859029</v>
          </cell>
          <cell r="W316">
            <v>-9.2281155670547621E-2</v>
          </cell>
          <cell r="X316">
            <v>-0.10999456816947306</v>
          </cell>
          <cell r="Y316">
            <v>-0.40075258701787397</v>
          </cell>
          <cell r="Z316">
            <v>0.25535019455252916</v>
          </cell>
          <cell r="AA316">
            <v>0.90665836963285606</v>
          </cell>
        </row>
        <row r="317">
          <cell r="U317">
            <v>41915</v>
          </cell>
          <cell r="V317">
            <v>0.31952061750964855</v>
          </cell>
          <cell r="W317">
            <v>-8.4734799482535594E-2</v>
          </cell>
          <cell r="X317">
            <v>-9.4785442694187982E-2</v>
          </cell>
          <cell r="Y317">
            <v>-0.39416745061147695</v>
          </cell>
          <cell r="Z317">
            <v>0.25972762645914393</v>
          </cell>
          <cell r="AA317">
            <v>1.0336029869321717</v>
          </cell>
        </row>
        <row r="318">
          <cell r="U318">
            <v>41918</v>
          </cell>
          <cell r="V318">
            <v>0.30936420881576265</v>
          </cell>
          <cell r="W318">
            <v>-8.257869771453219E-2</v>
          </cell>
          <cell r="X318">
            <v>-8.5008147745790352E-2</v>
          </cell>
          <cell r="Y318">
            <v>-0.36970837253057387</v>
          </cell>
          <cell r="Z318">
            <v>0.2502431906614786</v>
          </cell>
          <cell r="AA318">
            <v>0.98195395146235231</v>
          </cell>
        </row>
        <row r="319">
          <cell r="U319">
            <v>41919</v>
          </cell>
          <cell r="V319">
            <v>0.31748933577087146</v>
          </cell>
          <cell r="W319">
            <v>-8.7753341957740427E-2</v>
          </cell>
          <cell r="X319">
            <v>-9.5871808799565472E-2</v>
          </cell>
          <cell r="Y319">
            <v>-0.37441204139228601</v>
          </cell>
          <cell r="Z319">
            <v>0.23370622568093391</v>
          </cell>
          <cell r="AA319">
            <v>0.93590541381456127</v>
          </cell>
        </row>
        <row r="320">
          <cell r="U320">
            <v>41920</v>
          </cell>
          <cell r="V320">
            <v>0.33698964046313229</v>
          </cell>
          <cell r="W320">
            <v>-8.0853816300129333E-2</v>
          </cell>
          <cell r="X320">
            <v>-8.039109179793591E-2</v>
          </cell>
          <cell r="Y320">
            <v>-0.38146754468485422</v>
          </cell>
          <cell r="Z320">
            <v>0.25218871595330761</v>
          </cell>
          <cell r="AA320">
            <v>0.97137523335407594</v>
          </cell>
        </row>
        <row r="321">
          <cell r="U321">
            <v>41921</v>
          </cell>
          <cell r="V321">
            <v>0.32520820637822467</v>
          </cell>
          <cell r="W321">
            <v>-9.70245795601552E-2</v>
          </cell>
          <cell r="X321">
            <v>-8.0662683324280282E-2</v>
          </cell>
          <cell r="Y321">
            <v>-0.39746001881467552</v>
          </cell>
          <cell r="Z321">
            <v>0.25535019455252916</v>
          </cell>
          <cell r="AA321">
            <v>0.96453018046048533</v>
          </cell>
        </row>
        <row r="322">
          <cell r="U322">
            <v>41922</v>
          </cell>
          <cell r="V322">
            <v>0.31261425959780631</v>
          </cell>
          <cell r="W322">
            <v>-9.0340664079344601E-2</v>
          </cell>
          <cell r="X322">
            <v>-9.016838674633354E-2</v>
          </cell>
          <cell r="Y322">
            <v>-0.39793038570084671</v>
          </cell>
          <cell r="Z322">
            <v>0.25899805447470836</v>
          </cell>
          <cell r="AA322">
            <v>0.96328562538892348</v>
          </cell>
        </row>
        <row r="323">
          <cell r="U323">
            <v>41925</v>
          </cell>
          <cell r="V323" t="e">
            <v>#N/A</v>
          </cell>
          <cell r="W323">
            <v>-9.5730918499353224E-2</v>
          </cell>
          <cell r="X323">
            <v>-9.9674090168386797E-2</v>
          </cell>
          <cell r="Y323">
            <v>-0.40263405456255885</v>
          </cell>
          <cell r="Z323">
            <v>0.2507295719844358</v>
          </cell>
          <cell r="AA323">
            <v>0.92781580584940881</v>
          </cell>
        </row>
        <row r="324">
          <cell r="U324">
            <v>41926</v>
          </cell>
          <cell r="V324">
            <v>0.27726995734308368</v>
          </cell>
          <cell r="W324">
            <v>-8.8184562311341197E-2</v>
          </cell>
          <cell r="X324">
            <v>-8.799565453557856E-2</v>
          </cell>
          <cell r="Y324">
            <v>-0.3753527751646285</v>
          </cell>
          <cell r="Z324">
            <v>0.2641050583657587</v>
          </cell>
          <cell r="AA324">
            <v>0.9321717485998755</v>
          </cell>
        </row>
        <row r="325">
          <cell r="U325">
            <v>41927</v>
          </cell>
          <cell r="V325">
            <v>0.26995734308348585</v>
          </cell>
          <cell r="W325">
            <v>-9.5299698145752565E-2</v>
          </cell>
          <cell r="X325">
            <v>-8.690928843020107E-2</v>
          </cell>
          <cell r="Y325">
            <v>-0.37064910630291625</v>
          </cell>
          <cell r="Z325">
            <v>0.23638132295719871</v>
          </cell>
          <cell r="AA325">
            <v>0.9682638456751711</v>
          </cell>
        </row>
        <row r="326">
          <cell r="U326">
            <v>41928</v>
          </cell>
          <cell r="V326">
            <v>0.28620759699370302</v>
          </cell>
          <cell r="W326">
            <v>-0.10306166451056487</v>
          </cell>
          <cell r="X326">
            <v>-9.5871808799565472E-2</v>
          </cell>
          <cell r="Y326">
            <v>-0.35794920037629352</v>
          </cell>
          <cell r="Z326">
            <v>0.21254863813229585</v>
          </cell>
          <cell r="AA326">
            <v>0.61232109520846301</v>
          </cell>
        </row>
        <row r="327">
          <cell r="U327">
            <v>41929</v>
          </cell>
          <cell r="V327">
            <v>0.274832419256551</v>
          </cell>
          <cell r="W327">
            <v>-9.3574816731349819E-2</v>
          </cell>
          <cell r="X327">
            <v>-8.6094513851167842E-2</v>
          </cell>
          <cell r="Y327">
            <v>-0.36359360301034815</v>
          </cell>
          <cell r="Z327">
            <v>0.2200875486381324</v>
          </cell>
          <cell r="AA327">
            <v>0.7373988799004354</v>
          </cell>
        </row>
        <row r="328">
          <cell r="U328">
            <v>41932</v>
          </cell>
          <cell r="V328">
            <v>0.27848872638634981</v>
          </cell>
          <cell r="W328">
            <v>-7.826649417852527E-2</v>
          </cell>
          <cell r="X328">
            <v>-6.9255839217816306E-2</v>
          </cell>
          <cell r="Y328">
            <v>-0.33960489181561626</v>
          </cell>
          <cell r="Z328">
            <v>0.25194552529182879</v>
          </cell>
          <cell r="AA328">
            <v>0.82202862476664595</v>
          </cell>
        </row>
        <row r="329">
          <cell r="U329">
            <v>41933</v>
          </cell>
          <cell r="V329">
            <v>0.27158236847450756</v>
          </cell>
          <cell r="W329">
            <v>-7.5032341526520163E-2</v>
          </cell>
          <cell r="X329">
            <v>-7.5502444323737095E-2</v>
          </cell>
          <cell r="Y329">
            <v>-0.34477892756349959</v>
          </cell>
          <cell r="Z329">
            <v>0.27699416342412464</v>
          </cell>
          <cell r="AA329">
            <v>0.79962663347853136</v>
          </cell>
        </row>
        <row r="330">
          <cell r="U330">
            <v>41934</v>
          </cell>
          <cell r="V330">
            <v>0.28092626447288249</v>
          </cell>
          <cell r="W330">
            <v>-7.4601121172919393E-2</v>
          </cell>
          <cell r="X330">
            <v>-7.2243346007604625E-2</v>
          </cell>
          <cell r="Y330">
            <v>-0.32314205079962377</v>
          </cell>
          <cell r="Z330">
            <v>0.27796692607003881</v>
          </cell>
          <cell r="AA330">
            <v>0.66210329807093959</v>
          </cell>
        </row>
        <row r="331">
          <cell r="U331">
            <v>41935</v>
          </cell>
          <cell r="V331">
            <v>0.28092626447288249</v>
          </cell>
          <cell r="W331">
            <v>-7.3523070288917691E-2</v>
          </cell>
          <cell r="X331">
            <v>-7.6045627376425728E-2</v>
          </cell>
          <cell r="Y331">
            <v>-0.31514581373471307</v>
          </cell>
          <cell r="Z331">
            <v>0.27675097276264604</v>
          </cell>
          <cell r="AA331">
            <v>0.64903546981953952</v>
          </cell>
        </row>
        <row r="332">
          <cell r="U332">
            <v>41936</v>
          </cell>
          <cell r="V332">
            <v>0.28702010968921399</v>
          </cell>
          <cell r="W332">
            <v>-6.9210866752910771E-2</v>
          </cell>
          <cell r="X332">
            <v>-7.1156979902227024E-2</v>
          </cell>
          <cell r="Y332">
            <v>-0.31373471307619949</v>
          </cell>
          <cell r="Z332">
            <v>0.27772373540856043</v>
          </cell>
          <cell r="AA332">
            <v>0.6602364654635966</v>
          </cell>
        </row>
        <row r="333">
          <cell r="U333">
            <v>41939</v>
          </cell>
          <cell r="V333">
            <v>0.3044891326426975</v>
          </cell>
          <cell r="W333">
            <v>-5.9292798620094844E-2</v>
          </cell>
          <cell r="X333">
            <v>-7.4959261271048239E-2</v>
          </cell>
          <cell r="Y333">
            <v>-0.3358419567262465</v>
          </cell>
          <cell r="Z333">
            <v>0.27748054474708184</v>
          </cell>
          <cell r="AA333">
            <v>0.66334785314250144</v>
          </cell>
        </row>
        <row r="334">
          <cell r="U334">
            <v>41940</v>
          </cell>
          <cell r="V334">
            <v>0.29758277473085526</v>
          </cell>
          <cell r="W334">
            <v>-5.6921086675291055E-2</v>
          </cell>
          <cell r="X334">
            <v>-6.7897881586094555E-2</v>
          </cell>
          <cell r="Y334">
            <v>-0.32455315145813746</v>
          </cell>
          <cell r="Z334">
            <v>0.28891050583657596</v>
          </cell>
          <cell r="AA334">
            <v>0.69446172993154942</v>
          </cell>
        </row>
        <row r="335">
          <cell r="U335">
            <v>41941</v>
          </cell>
          <cell r="V335">
            <v>0.27320739386552928</v>
          </cell>
          <cell r="W335">
            <v>-6.3173781802501106E-2</v>
          </cell>
          <cell r="X335">
            <v>-8.8267246061922822E-2</v>
          </cell>
          <cell r="Y335">
            <v>-0.33349012229539043</v>
          </cell>
          <cell r="Z335">
            <v>0.29061284046692615</v>
          </cell>
          <cell r="AA335">
            <v>0.72495332918481625</v>
          </cell>
        </row>
        <row r="336">
          <cell r="U336">
            <v>41942</v>
          </cell>
          <cell r="V336">
            <v>0.2788949827341054</v>
          </cell>
          <cell r="W336">
            <v>-5.325571366968529E-2</v>
          </cell>
          <cell r="X336">
            <v>-7.8489951113525303E-2</v>
          </cell>
          <cell r="Y336">
            <v>-0.32267168391345258</v>
          </cell>
          <cell r="Z336">
            <v>0.2983949416342413</v>
          </cell>
          <cell r="AA336">
            <v>0.69757311761045404</v>
          </cell>
        </row>
        <row r="337">
          <cell r="U337">
            <v>41943</v>
          </cell>
          <cell r="V337">
            <v>0.29920780012187698</v>
          </cell>
          <cell r="W337">
            <v>-4.7649849072876282E-2</v>
          </cell>
          <cell r="X337">
            <v>-6.7083107007061327E-2</v>
          </cell>
          <cell r="Y337">
            <v>-0.30809031044214485</v>
          </cell>
          <cell r="Z337">
            <v>0.31104085603112841</v>
          </cell>
          <cell r="AA337">
            <v>0.76789047915370245</v>
          </cell>
        </row>
        <row r="338">
          <cell r="U338">
            <v>41946</v>
          </cell>
          <cell r="V338">
            <v>0.26020719073735532</v>
          </cell>
          <cell r="W338">
            <v>-4.4200086244070791E-2</v>
          </cell>
          <cell r="X338">
            <v>-6.4367191743617491E-2</v>
          </cell>
          <cell r="Y338">
            <v>-0.34383819379115721</v>
          </cell>
          <cell r="Z338">
            <v>0.315661478599222</v>
          </cell>
          <cell r="AA338">
            <v>0.79838207840696929</v>
          </cell>
        </row>
        <row r="339">
          <cell r="U339">
            <v>41947</v>
          </cell>
          <cell r="V339">
            <v>0.24801950030469233</v>
          </cell>
          <cell r="W339">
            <v>-4.1397153945666232E-2</v>
          </cell>
          <cell r="X339">
            <v>-6.7083107007061327E-2</v>
          </cell>
          <cell r="Y339">
            <v>-0.34148635936030103</v>
          </cell>
          <cell r="Z339">
            <v>0.32076848249027257</v>
          </cell>
          <cell r="AA339">
            <v>0.90790292470441813</v>
          </cell>
        </row>
        <row r="340">
          <cell r="U340">
            <v>41948</v>
          </cell>
          <cell r="V340">
            <v>0.2646760105626651</v>
          </cell>
          <cell r="W340">
            <v>-3.2557136696852229E-2</v>
          </cell>
          <cell r="X340">
            <v>-6.6539923954372693E-2</v>
          </cell>
          <cell r="Y340">
            <v>-0.34148635936030103</v>
          </cell>
          <cell r="Z340">
            <v>0.32611867704280173</v>
          </cell>
          <cell r="AA340">
            <v>0.97635345364032333</v>
          </cell>
        </row>
        <row r="341">
          <cell r="U341">
            <v>41949</v>
          </cell>
          <cell r="V341">
            <v>0.3146455413365834</v>
          </cell>
          <cell r="W341">
            <v>-3.6438119879258379E-2</v>
          </cell>
          <cell r="X341">
            <v>-5.6219445953286318E-2</v>
          </cell>
          <cell r="Y341">
            <v>-0.3292568203198496</v>
          </cell>
          <cell r="Z341">
            <v>0.32636186770428033</v>
          </cell>
          <cell r="AA341">
            <v>1.0024891101431237</v>
          </cell>
        </row>
        <row r="342">
          <cell r="U342">
            <v>41950</v>
          </cell>
          <cell r="V342">
            <v>0.27605118829981734</v>
          </cell>
          <cell r="W342">
            <v>-4.9159120310478643E-2</v>
          </cell>
          <cell r="X342">
            <v>-5.9750135795763271E-2</v>
          </cell>
          <cell r="Y342">
            <v>-0.32173095014111008</v>
          </cell>
          <cell r="Z342">
            <v>0.32344357976653715</v>
          </cell>
          <cell r="AA342">
            <v>0.94088363410080889</v>
          </cell>
        </row>
        <row r="343">
          <cell r="U343">
            <v>41953</v>
          </cell>
          <cell r="V343">
            <v>0.30164533820840966</v>
          </cell>
          <cell r="W343">
            <v>-4.2906425183268704E-2</v>
          </cell>
          <cell r="X343">
            <v>-6.2194459532862512E-2</v>
          </cell>
          <cell r="Y343">
            <v>-0.22859830667920988</v>
          </cell>
          <cell r="Z343">
            <v>0.32441634241245154</v>
          </cell>
          <cell r="AA343">
            <v>0.92968263845675181</v>
          </cell>
        </row>
        <row r="344">
          <cell r="U344">
            <v>41954</v>
          </cell>
          <cell r="V344">
            <v>0.29798903107861063</v>
          </cell>
          <cell r="W344">
            <v>-4.2906425183268704E-2</v>
          </cell>
          <cell r="X344">
            <v>-7.1156979902227024E-2</v>
          </cell>
          <cell r="Y344">
            <v>-0.2347130761994356</v>
          </cell>
          <cell r="Z344">
            <v>0.33146887159533089</v>
          </cell>
          <cell r="AA344">
            <v>0.9321717485998755</v>
          </cell>
        </row>
        <row r="345">
          <cell r="U345">
            <v>41955</v>
          </cell>
          <cell r="V345">
            <v>0.31261425959780631</v>
          </cell>
          <cell r="W345">
            <v>-5.4118154376886718E-2</v>
          </cell>
          <cell r="X345">
            <v>-5.8935361216730042E-2</v>
          </cell>
          <cell r="Y345">
            <v>-0.21072436500470371</v>
          </cell>
          <cell r="Z345">
            <v>0.32903696498054469</v>
          </cell>
          <cell r="AA345">
            <v>0.91101431238332298</v>
          </cell>
        </row>
        <row r="346">
          <cell r="U346">
            <v>41956</v>
          </cell>
          <cell r="V346">
            <v>0.32561446272598027</v>
          </cell>
          <cell r="W346">
            <v>-5.4549374730487266E-2</v>
          </cell>
          <cell r="X346">
            <v>-5.6762629005975063E-2</v>
          </cell>
          <cell r="Y346">
            <v>-0.21589840075258704</v>
          </cell>
          <cell r="Z346">
            <v>0.34168287937743202</v>
          </cell>
          <cell r="AA346">
            <v>0.92906036092097066</v>
          </cell>
        </row>
        <row r="347">
          <cell r="U347">
            <v>41957</v>
          </cell>
          <cell r="V347">
            <v>0.34023969124517595</v>
          </cell>
          <cell r="W347">
            <v>-5.6705476498490781E-2</v>
          </cell>
          <cell r="X347">
            <v>-5.6762629005975063E-2</v>
          </cell>
          <cell r="Y347">
            <v>-0.21872060206961441</v>
          </cell>
          <cell r="Z347">
            <v>0.32538910505836594</v>
          </cell>
          <cell r="AA347">
            <v>0.89110143123833208</v>
          </cell>
        </row>
        <row r="348">
          <cell r="U348">
            <v>41960</v>
          </cell>
          <cell r="V348">
            <v>0.33373958968108886</v>
          </cell>
          <cell r="W348">
            <v>-3.9241052177662827E-2</v>
          </cell>
          <cell r="X348">
            <v>-5.0787615426398647E-2</v>
          </cell>
          <cell r="Y348">
            <v>-0.21683913452492953</v>
          </cell>
          <cell r="Z348">
            <v>0.34022373540856043</v>
          </cell>
          <cell r="AA348">
            <v>0.9253266957062849</v>
          </cell>
        </row>
        <row r="349">
          <cell r="U349">
            <v>41961</v>
          </cell>
          <cell r="V349">
            <v>0.34755230550477356</v>
          </cell>
          <cell r="W349">
            <v>-3.9241052177662827E-2</v>
          </cell>
          <cell r="X349">
            <v>-3.1776208582292242E-2</v>
          </cell>
          <cell r="Y349">
            <v>-0.20413922859830669</v>
          </cell>
          <cell r="Z349">
            <v>0.34022373540856043</v>
          </cell>
          <cell r="AA349">
            <v>0.9570628500311138</v>
          </cell>
        </row>
        <row r="350">
          <cell r="U350">
            <v>41962</v>
          </cell>
          <cell r="V350">
            <v>0.33780215315864326</v>
          </cell>
          <cell r="W350">
            <v>-3.3419577404053546E-2</v>
          </cell>
          <cell r="X350">
            <v>-3.3948940793047222E-2</v>
          </cell>
          <cell r="Y350">
            <v>-0.19849482596425216</v>
          </cell>
          <cell r="Z350">
            <v>0.34460116731517521</v>
          </cell>
          <cell r="AA350">
            <v>0.98568761667703786</v>
          </cell>
        </row>
        <row r="351">
          <cell r="U351">
            <v>41963</v>
          </cell>
          <cell r="V351">
            <v>0.350802356286817</v>
          </cell>
          <cell r="W351">
            <v>-3.600689952565761E-2</v>
          </cell>
          <cell r="X351">
            <v>-3.476371537208045E-2</v>
          </cell>
          <cell r="Y351">
            <v>-0.19567262464722479</v>
          </cell>
          <cell r="Z351">
            <v>0.33341439688715968</v>
          </cell>
          <cell r="AA351">
            <v>0.97261978842563779</v>
          </cell>
        </row>
        <row r="352">
          <cell r="U352">
            <v>41964</v>
          </cell>
          <cell r="V352">
            <v>0.33942717854966498</v>
          </cell>
          <cell r="W352">
            <v>-3.3419577404053546E-2</v>
          </cell>
          <cell r="X352">
            <v>-3.5578489951113568E-2</v>
          </cell>
          <cell r="Y352">
            <v>-0.19520225776105371</v>
          </cell>
          <cell r="Z352">
            <v>0.32125486381322954</v>
          </cell>
          <cell r="AA352">
            <v>0.9570628500311138</v>
          </cell>
        </row>
        <row r="353">
          <cell r="U353">
            <v>41967</v>
          </cell>
          <cell r="V353">
            <v>0.33292707698557811</v>
          </cell>
          <cell r="W353">
            <v>-3.8594221647261784E-2</v>
          </cell>
          <cell r="X353">
            <v>-3.7208039109179691E-2</v>
          </cell>
          <cell r="Y353">
            <v>-0.19802445907808097</v>
          </cell>
          <cell r="Z353">
            <v>0.3163910505836578</v>
          </cell>
          <cell r="AA353">
            <v>0.95208462974486596</v>
          </cell>
        </row>
        <row r="354">
          <cell r="U354">
            <v>41968</v>
          </cell>
          <cell r="V354">
            <v>0.29555149299207817</v>
          </cell>
          <cell r="W354">
            <v>-3.7516170763260082E-2</v>
          </cell>
          <cell r="X354">
            <v>-3.5578489951113568E-2</v>
          </cell>
          <cell r="Y354">
            <v>-0.20272812793979311</v>
          </cell>
          <cell r="Z354">
            <v>0.24805447470817121</v>
          </cell>
          <cell r="AA354">
            <v>0.96266334785314256</v>
          </cell>
        </row>
        <row r="355">
          <cell r="U355">
            <v>41969</v>
          </cell>
          <cell r="V355">
            <v>0.30936420881576265</v>
          </cell>
          <cell r="W355">
            <v>-4.1612764122466617E-2</v>
          </cell>
          <cell r="X355">
            <v>-2.6344378055404682E-2</v>
          </cell>
          <cell r="Y355">
            <v>-0.20884289746001883</v>
          </cell>
          <cell r="Z355">
            <v>0.28210116731517521</v>
          </cell>
          <cell r="AA355">
            <v>0.99128811449906662</v>
          </cell>
        </row>
        <row r="356">
          <cell r="U356">
            <v>41971</v>
          </cell>
          <cell r="V356">
            <v>0.34673979280926259</v>
          </cell>
          <cell r="W356">
            <v>-2.3717119448038004E-2</v>
          </cell>
          <cell r="X356">
            <v>-8.1477457903312844E-3</v>
          </cell>
          <cell r="Y356">
            <v>-0.19802445907808097</v>
          </cell>
          <cell r="Z356">
            <v>0.29085603112840475</v>
          </cell>
          <cell r="AA356">
            <v>1.0099564405724952</v>
          </cell>
        </row>
        <row r="357">
          <cell r="U357">
            <v>41974</v>
          </cell>
          <cell r="V357">
            <v>0.39427178549664843</v>
          </cell>
          <cell r="W357">
            <v>-2.8460543337645583E-2</v>
          </cell>
          <cell r="X357">
            <v>-1.1135252580119603E-2</v>
          </cell>
          <cell r="Y357">
            <v>-0.19896519285042336</v>
          </cell>
          <cell r="Z357">
            <v>0.28501945525291839</v>
          </cell>
          <cell r="AA357">
            <v>1.0049782202862474</v>
          </cell>
        </row>
        <row r="358">
          <cell r="U358">
            <v>41975</v>
          </cell>
          <cell r="V358">
            <v>0.40158439975624627</v>
          </cell>
          <cell r="W358">
            <v>-4.0319103061664641E-2</v>
          </cell>
          <cell r="X358">
            <v>0</v>
          </cell>
          <cell r="Y358">
            <v>-0.19990592662276574</v>
          </cell>
          <cell r="Z358">
            <v>0.2830739299610896</v>
          </cell>
          <cell r="AA358">
            <v>1.1064094586185438</v>
          </cell>
        </row>
        <row r="359">
          <cell r="U359">
            <v>41976</v>
          </cell>
          <cell r="V359">
            <v>0.41052203940686582</v>
          </cell>
          <cell r="W359">
            <v>-5.5843035791289464E-2</v>
          </cell>
          <cell r="X359">
            <v>-4.6170559478544426E-3</v>
          </cell>
          <cell r="Y359">
            <v>-0.19896519285042336</v>
          </cell>
          <cell r="Z359">
            <v>0.2825875486381324</v>
          </cell>
          <cell r="AA359">
            <v>1.2706907280647171</v>
          </cell>
        </row>
        <row r="360">
          <cell r="U360">
            <v>41977</v>
          </cell>
          <cell r="V360">
            <v>0.37883404428194201</v>
          </cell>
          <cell r="W360">
            <v>-5.8861578266494297E-2</v>
          </cell>
          <cell r="X360">
            <v>-8.4193373166757679E-3</v>
          </cell>
          <cell r="Y360">
            <v>-0.20507996237064918</v>
          </cell>
          <cell r="Z360">
            <v>0.27675097276264604</v>
          </cell>
          <cell r="AA360">
            <v>1.3391412570006223</v>
          </cell>
        </row>
        <row r="361">
          <cell r="U361">
            <v>41978</v>
          </cell>
          <cell r="V361">
            <v>0.39995937436522455</v>
          </cell>
          <cell r="W361">
            <v>-5.8861578266494297E-2</v>
          </cell>
          <cell r="X361">
            <v>4.6170559478544426E-3</v>
          </cell>
          <cell r="Y361">
            <v>-0.19614299153339609</v>
          </cell>
          <cell r="Z361">
            <v>0.2833171206225682</v>
          </cell>
          <cell r="AA361">
            <v>1.3080273802115743</v>
          </cell>
        </row>
        <row r="362">
          <cell r="U362">
            <v>41981</v>
          </cell>
          <cell r="V362">
            <v>0.36867763558805611</v>
          </cell>
          <cell r="W362">
            <v>-4.8081069426477052E-2</v>
          </cell>
          <cell r="X362">
            <v>5.9750135795761938E-3</v>
          </cell>
          <cell r="Y362">
            <v>-0.19614299153339609</v>
          </cell>
          <cell r="Z362">
            <v>0.28696498054474717</v>
          </cell>
          <cell r="AA362">
            <v>1.333851897946484</v>
          </cell>
        </row>
        <row r="363">
          <cell r="U363">
            <v>41982</v>
          </cell>
          <cell r="V363">
            <v>0.36745886654478976</v>
          </cell>
          <cell r="W363">
            <v>-4.6140577835273811E-2</v>
          </cell>
          <cell r="X363">
            <v>4.3454644215099592E-3</v>
          </cell>
          <cell r="Y363">
            <v>-0.19096895578551276</v>
          </cell>
          <cell r="Z363">
            <v>0.27140077821011688</v>
          </cell>
          <cell r="AA363">
            <v>1.2756689483509644</v>
          </cell>
        </row>
        <row r="364">
          <cell r="U364">
            <v>41983</v>
          </cell>
          <cell r="V364">
            <v>0.35567743245988215</v>
          </cell>
          <cell r="W364">
            <v>-4.9805950840879687E-2</v>
          </cell>
          <cell r="X364">
            <v>-5.4318305268885592E-4</v>
          </cell>
          <cell r="Y364">
            <v>-0.16509877704609599</v>
          </cell>
          <cell r="Z364">
            <v>0.25048638132295742</v>
          </cell>
          <cell r="AA364">
            <v>1.2370877411325449</v>
          </cell>
        </row>
        <row r="365">
          <cell r="U365">
            <v>41984</v>
          </cell>
          <cell r="V365">
            <v>0.37680276254316492</v>
          </cell>
          <cell r="W365">
            <v>-4.225959465286766E-2</v>
          </cell>
          <cell r="X365">
            <v>1.2764801738185838E-2</v>
          </cell>
          <cell r="Y365">
            <v>-0.16180620884289754</v>
          </cell>
          <cell r="Z365">
            <v>0.26142996108949412</v>
          </cell>
          <cell r="AA365">
            <v>1.2271313005600497</v>
          </cell>
        </row>
        <row r="366">
          <cell r="U366">
            <v>41985</v>
          </cell>
          <cell r="V366">
            <v>0.35648994515539312</v>
          </cell>
          <cell r="W366">
            <v>-5.6705476498490781E-2</v>
          </cell>
          <cell r="X366">
            <v>-2.444323737099463E-3</v>
          </cell>
          <cell r="Y366">
            <v>-0.15333960489181564</v>
          </cell>
          <cell r="Z366">
            <v>0.23929961089494167</v>
          </cell>
          <cell r="AA366">
            <v>1.0902302426882389</v>
          </cell>
        </row>
        <row r="367">
          <cell r="U367">
            <v>41988</v>
          </cell>
          <cell r="V367">
            <v>0.36461507211050193</v>
          </cell>
          <cell r="W367">
            <v>-7.1151358344113902E-2</v>
          </cell>
          <cell r="X367">
            <v>-4.3454644215101812E-3</v>
          </cell>
          <cell r="Y367">
            <v>-0.16462841015992469</v>
          </cell>
          <cell r="Z367">
            <v>0.23419260700389111</v>
          </cell>
          <cell r="AA367">
            <v>1.0161792159303049</v>
          </cell>
        </row>
        <row r="368">
          <cell r="U368">
            <v>41989</v>
          </cell>
          <cell r="V368">
            <v>0.34105220394068647</v>
          </cell>
          <cell r="W368">
            <v>-7.8913324708926313E-2</v>
          </cell>
          <cell r="X368">
            <v>-7.3329712112982781E-3</v>
          </cell>
          <cell r="Y368">
            <v>-0.16792097836312325</v>
          </cell>
          <cell r="Z368">
            <v>0.21935797665369661</v>
          </cell>
          <cell r="AA368">
            <v>1.0068450528935902</v>
          </cell>
        </row>
        <row r="369">
          <cell r="U369">
            <v>41990</v>
          </cell>
          <cell r="V369">
            <v>0.32723948811700199</v>
          </cell>
          <cell r="W369">
            <v>-6.8995256576110497E-2</v>
          </cell>
          <cell r="X369">
            <v>7.6045627376426506E-3</v>
          </cell>
          <cell r="Y369">
            <v>-0.13405456255879589</v>
          </cell>
          <cell r="Z369">
            <v>0.23711089494163429</v>
          </cell>
          <cell r="AA369">
            <v>1.0535158680771621</v>
          </cell>
        </row>
        <row r="370">
          <cell r="U370">
            <v>41991</v>
          </cell>
          <cell r="V370">
            <v>0.33211456429006714</v>
          </cell>
          <cell r="W370">
            <v>-5.0237171194480457E-2</v>
          </cell>
          <cell r="X370">
            <v>-6.5181966322651608E-3</v>
          </cell>
          <cell r="Y370">
            <v>-0.1331138287864535</v>
          </cell>
          <cell r="Z370">
            <v>0.26532101167315192</v>
          </cell>
          <cell r="AA370">
            <v>1.0628500311138764</v>
          </cell>
        </row>
        <row r="371">
          <cell r="U371">
            <v>41992</v>
          </cell>
          <cell r="V371">
            <v>0.37964655697745298</v>
          </cell>
          <cell r="W371">
            <v>-4.4846916774471834E-2</v>
          </cell>
          <cell r="X371">
            <v>1.0863661053774898E-3</v>
          </cell>
          <cell r="Y371">
            <v>-0.12088428974600185</v>
          </cell>
          <cell r="Z371">
            <v>0.27140077821011688</v>
          </cell>
          <cell r="AA371">
            <v>1.0833851897946483</v>
          </cell>
        </row>
        <row r="372">
          <cell r="U372">
            <v>41995</v>
          </cell>
          <cell r="V372">
            <v>0.37314645541336589</v>
          </cell>
          <cell r="W372">
            <v>-4.0534713238464914E-2</v>
          </cell>
          <cell r="X372">
            <v>1.0863661053774898E-3</v>
          </cell>
          <cell r="Y372">
            <v>-0.10065851364063971</v>
          </cell>
          <cell r="Z372">
            <v>0.28769455252918297</v>
          </cell>
          <cell r="AA372">
            <v>1.1176104542626009</v>
          </cell>
        </row>
        <row r="373">
          <cell r="U373">
            <v>41996</v>
          </cell>
          <cell r="V373">
            <v>0.40564696323380067</v>
          </cell>
          <cell r="W373">
            <v>-3.7947391116860851E-2</v>
          </cell>
          <cell r="X373">
            <v>2.9875067897882079E-3</v>
          </cell>
          <cell r="Y373">
            <v>-0.10771401693320803</v>
          </cell>
          <cell r="Z373">
            <v>0.29499027237354092</v>
          </cell>
          <cell r="AA373">
            <v>1.0858742999377724</v>
          </cell>
        </row>
        <row r="374">
          <cell r="U374">
            <v>41997</v>
          </cell>
          <cell r="V374">
            <v>0.40889701401584411</v>
          </cell>
          <cell r="W374">
            <v>-3.9025442000862443E-2</v>
          </cell>
          <cell r="X374">
            <v>1.0863661053774898E-3</v>
          </cell>
          <cell r="Y374">
            <v>-0.10818438381937912</v>
          </cell>
          <cell r="Z374">
            <v>0.29085603112840475</v>
          </cell>
          <cell r="AA374">
            <v>1.116365899191039</v>
          </cell>
        </row>
        <row r="375">
          <cell r="U375">
            <v>41999</v>
          </cell>
          <cell r="V375" t="e">
            <v>#N/A</v>
          </cell>
          <cell r="W375">
            <v>-3.3419577404053546E-2</v>
          </cell>
          <cell r="X375">
            <v>1.0863661053774898E-3</v>
          </cell>
          <cell r="Y375">
            <v>-9.5484477892756381E-2</v>
          </cell>
          <cell r="Z375">
            <v>0.28891050583657596</v>
          </cell>
          <cell r="AA375">
            <v>1.120099564405725</v>
          </cell>
        </row>
        <row r="376">
          <cell r="U376">
            <v>42002</v>
          </cell>
          <cell r="V376">
            <v>0.4048344505382897</v>
          </cell>
          <cell r="W376">
            <v>-3.2988357050452777E-2</v>
          </cell>
          <cell r="X376">
            <v>2.9875067897882079E-3</v>
          </cell>
          <cell r="Y376">
            <v>-8.7488240827845898E-2</v>
          </cell>
          <cell r="Z376">
            <v>0.29328793774319073</v>
          </cell>
          <cell r="AA376">
            <v>1.0983198506533913</v>
          </cell>
        </row>
        <row r="377">
          <cell r="U377">
            <v>42003</v>
          </cell>
          <cell r="V377">
            <v>0.39224050375787134</v>
          </cell>
          <cell r="W377">
            <v>-3.8594221647261784E-2</v>
          </cell>
          <cell r="X377">
            <v>-2.7159152634437245E-4</v>
          </cell>
          <cell r="Y377">
            <v>-8.9369708372530665E-2</v>
          </cell>
          <cell r="Z377">
            <v>0.28964007782101175</v>
          </cell>
          <cell r="AA377">
            <v>1.0864965774735529</v>
          </cell>
        </row>
        <row r="378">
          <cell r="U378">
            <v>42004</v>
          </cell>
          <cell r="V378">
            <v>0.41864716636197463</v>
          </cell>
          <cell r="W378">
            <v>-5.1315222078482159E-2</v>
          </cell>
          <cell r="X378">
            <v>-1.4665942422596445E-2</v>
          </cell>
          <cell r="Y378">
            <v>-8.8428974600188281E-2</v>
          </cell>
          <cell r="Z378">
            <v>0.26702334630350211</v>
          </cell>
          <cell r="AA378">
            <v>1.0404480398257623</v>
          </cell>
        </row>
        <row r="379">
          <cell r="U379">
            <v>42006</v>
          </cell>
          <cell r="V379">
            <v>0.42433475523055075</v>
          </cell>
          <cell r="W379">
            <v>-5.1315222078482159E-2</v>
          </cell>
          <cell r="X379">
            <v>-2.71591526344378E-2</v>
          </cell>
          <cell r="Y379">
            <v>-0.10489181561618066</v>
          </cell>
          <cell r="Z379">
            <v>0.25535019455252916</v>
          </cell>
          <cell r="AA379">
            <v>0.97013067828251387</v>
          </cell>
        </row>
        <row r="380">
          <cell r="U380">
            <v>42009</v>
          </cell>
          <cell r="V380">
            <v>0.39955311801746918</v>
          </cell>
          <cell r="W380">
            <v>-6.576110392410528E-2</v>
          </cell>
          <cell r="X380">
            <v>-3.7751222161868547E-2</v>
          </cell>
          <cell r="Y380">
            <v>-0.1180620884289747</v>
          </cell>
          <cell r="Z380">
            <v>0.23297665369649811</v>
          </cell>
          <cell r="AA380">
            <v>0.91723708774113266</v>
          </cell>
        </row>
        <row r="381">
          <cell r="U381">
            <v>42010</v>
          </cell>
          <cell r="V381">
            <v>0.35648994515539312</v>
          </cell>
          <cell r="W381">
            <v>-7.201379905131533E-2</v>
          </cell>
          <cell r="X381">
            <v>-4.7256925583921805E-2</v>
          </cell>
          <cell r="Y381">
            <v>-0.13922859830667922</v>
          </cell>
          <cell r="Z381">
            <v>0.22373540856031138</v>
          </cell>
          <cell r="AA381">
            <v>0.9452395768512758</v>
          </cell>
        </row>
        <row r="382">
          <cell r="U382">
            <v>42011</v>
          </cell>
          <cell r="V382">
            <v>0.40158439975624627</v>
          </cell>
          <cell r="W382">
            <v>-3.1047865459249757E-2</v>
          </cell>
          <cell r="X382">
            <v>-2.4714828897338448E-2</v>
          </cell>
          <cell r="Y382">
            <v>-0.1251175917215428</v>
          </cell>
          <cell r="Z382">
            <v>0.24367704280155644</v>
          </cell>
          <cell r="AA382">
            <v>0.99875544492843793</v>
          </cell>
        </row>
        <row r="383">
          <cell r="U383">
            <v>42012</v>
          </cell>
          <cell r="V383">
            <v>0.41945967905748538</v>
          </cell>
          <cell r="W383">
            <v>-1.8326865028029382E-2</v>
          </cell>
          <cell r="X383">
            <v>-3.5306898424769528E-3</v>
          </cell>
          <cell r="Y383">
            <v>-0.1175917215428034</v>
          </cell>
          <cell r="Z383">
            <v>0.25705252918287935</v>
          </cell>
          <cell r="AA383">
            <v>1.0609831985065337</v>
          </cell>
        </row>
        <row r="384">
          <cell r="U384">
            <v>42013</v>
          </cell>
          <cell r="V384">
            <v>0.40645947592931142</v>
          </cell>
          <cell r="W384">
            <v>-2.1129797326433941E-2</v>
          </cell>
          <cell r="X384">
            <v>-1.5752308527973935E-2</v>
          </cell>
          <cell r="Y384">
            <v>-0.12746942615239887</v>
          </cell>
          <cell r="Z384">
            <v>0.24708171206225682</v>
          </cell>
          <cell r="AA384">
            <v>1.0970752955818295</v>
          </cell>
        </row>
        <row r="385">
          <cell r="U385">
            <v>42016</v>
          </cell>
          <cell r="V385">
            <v>0.39345927280113746</v>
          </cell>
          <cell r="W385">
            <v>-1.7895644674428723E-2</v>
          </cell>
          <cell r="X385">
            <v>-3.0961434003259125E-2</v>
          </cell>
          <cell r="Y385">
            <v>-0.15239887111947326</v>
          </cell>
          <cell r="Z385">
            <v>0.22859922178988334</v>
          </cell>
          <cell r="AA385">
            <v>1.0631611698817673</v>
          </cell>
        </row>
        <row r="386">
          <cell r="U386">
            <v>42017</v>
          </cell>
          <cell r="V386">
            <v>0.37802153158643126</v>
          </cell>
          <cell r="W386">
            <v>-1.8326865028029382E-2</v>
          </cell>
          <cell r="X386">
            <v>-2.71591526344378E-2</v>
          </cell>
          <cell r="Y386">
            <v>-0.13405456255879589</v>
          </cell>
          <cell r="Z386">
            <v>0.23297665369649811</v>
          </cell>
          <cell r="AA386">
            <v>0.97199751088985686</v>
          </cell>
        </row>
        <row r="387">
          <cell r="U387">
            <v>42018</v>
          </cell>
          <cell r="V387">
            <v>0.36217753402396924</v>
          </cell>
          <cell r="W387">
            <v>-1.724881414402768E-2</v>
          </cell>
          <cell r="X387">
            <v>-3.5578489951113568E-2</v>
          </cell>
          <cell r="Y387">
            <v>-0.1255879586077141</v>
          </cell>
          <cell r="Z387">
            <v>0.23030155642023353</v>
          </cell>
          <cell r="AA387">
            <v>0.96204107031736141</v>
          </cell>
        </row>
        <row r="388">
          <cell r="U388">
            <v>42019</v>
          </cell>
          <cell r="V388">
            <v>0.3906154783668494</v>
          </cell>
          <cell r="W388">
            <v>-6.2526951272099396E-3</v>
          </cell>
          <cell r="X388">
            <v>-1.30363932645301E-2</v>
          </cell>
          <cell r="Y388">
            <v>-0.1251175917215428</v>
          </cell>
          <cell r="Z388">
            <v>0.23881322957198448</v>
          </cell>
          <cell r="AA388">
            <v>1.1512134411947725</v>
          </cell>
        </row>
        <row r="389">
          <cell r="U389">
            <v>42020</v>
          </cell>
          <cell r="V389">
            <v>0.391021734714605</v>
          </cell>
          <cell r="W389">
            <v>3.6653730056057654E-3</v>
          </cell>
          <cell r="X389">
            <v>-1.6023900054318418E-2</v>
          </cell>
          <cell r="Y389">
            <v>-0.11947318908748839</v>
          </cell>
          <cell r="Z389">
            <v>0.25218871595330761</v>
          </cell>
          <cell r="AA389">
            <v>1.1244555071561915</v>
          </cell>
        </row>
        <row r="390">
          <cell r="U390">
            <v>42024</v>
          </cell>
          <cell r="V390">
            <v>0.38777168393256134</v>
          </cell>
          <cell r="W390">
            <v>1.2074169900819109E-2</v>
          </cell>
          <cell r="X390">
            <v>-1.4937533948940707E-2</v>
          </cell>
          <cell r="Y390">
            <v>-0.1171213546566322</v>
          </cell>
          <cell r="Z390">
            <v>0.26361867704280173</v>
          </cell>
          <cell r="AA390">
            <v>1.2221530802738019</v>
          </cell>
        </row>
        <row r="391">
          <cell r="U391">
            <v>42025</v>
          </cell>
          <cell r="V391">
            <v>0.4109282957546212</v>
          </cell>
          <cell r="W391">
            <v>1.5739542906425097E-2</v>
          </cell>
          <cell r="X391">
            <v>-1.5752308527973935E-2</v>
          </cell>
          <cell r="Y391">
            <v>-9.8306679209783643E-2</v>
          </cell>
          <cell r="Z391">
            <v>0.28866731517509736</v>
          </cell>
          <cell r="AA391">
            <v>1.178593652769135</v>
          </cell>
        </row>
        <row r="392">
          <cell r="U392">
            <v>42026</v>
          </cell>
          <cell r="V392">
            <v>0.46739792809262637</v>
          </cell>
          <cell r="W392">
            <v>2.263906856403608E-2</v>
          </cell>
          <cell r="X392">
            <v>9.5057034220533687E-3</v>
          </cell>
          <cell r="Y392">
            <v>-7.9962370649106385E-2</v>
          </cell>
          <cell r="Z392">
            <v>0.30666342412451364</v>
          </cell>
          <cell r="AA392">
            <v>1.2121966397013066</v>
          </cell>
        </row>
        <row r="393">
          <cell r="U393">
            <v>42027</v>
          </cell>
          <cell r="V393">
            <v>0.47430428600446883</v>
          </cell>
          <cell r="W393">
            <v>6.8995256576109831E-3</v>
          </cell>
          <cell r="X393">
            <v>-1.6295491580663457E-3</v>
          </cell>
          <cell r="Y393">
            <v>-9.6425211665098765E-2</v>
          </cell>
          <cell r="Z393">
            <v>0.2974221789883269</v>
          </cell>
          <cell r="AA393">
            <v>1.2059738643434974</v>
          </cell>
        </row>
        <row r="394">
          <cell r="U394">
            <v>42030</v>
          </cell>
          <cell r="V394">
            <v>0.45480398131220823</v>
          </cell>
          <cell r="W394">
            <v>8.1931867184130702E-3</v>
          </cell>
          <cell r="X394">
            <v>3.2590983161324694E-3</v>
          </cell>
          <cell r="Y394">
            <v>-9.6425211665098765E-2</v>
          </cell>
          <cell r="Z394">
            <v>0.29523346303501952</v>
          </cell>
          <cell r="AA394">
            <v>1.2993154947106409</v>
          </cell>
        </row>
        <row r="395">
          <cell r="U395">
            <v>42031</v>
          </cell>
          <cell r="V395">
            <v>0.48689823278488742</v>
          </cell>
          <cell r="W395">
            <v>3.6653730056057654E-3</v>
          </cell>
          <cell r="X395">
            <v>-4.3454644215101812E-3</v>
          </cell>
          <cell r="Y395">
            <v>-0.10724365004703673</v>
          </cell>
          <cell r="Z395">
            <v>0.28745136186770437</v>
          </cell>
          <cell r="AA395">
            <v>1.3036714374611078</v>
          </cell>
        </row>
        <row r="396">
          <cell r="U396">
            <v>42032</v>
          </cell>
          <cell r="V396">
            <v>0.47308551696120249</v>
          </cell>
          <cell r="W396">
            <v>-1.2074169900819332E-2</v>
          </cell>
          <cell r="X396">
            <v>-7.876154263986912E-3</v>
          </cell>
          <cell r="Y396">
            <v>-0.12276575729068684</v>
          </cell>
          <cell r="Z396">
            <v>0.27431906614786006</v>
          </cell>
          <cell r="AA396">
            <v>1.0677762260028429</v>
          </cell>
        </row>
        <row r="397">
          <cell r="U397">
            <v>42033</v>
          </cell>
          <cell r="V397">
            <v>0.49299207800121891</v>
          </cell>
          <cell r="W397">
            <v>1.7248814144026348E-3</v>
          </cell>
          <cell r="X397">
            <v>-9.5057034220532577E-3</v>
          </cell>
          <cell r="Y397">
            <v>-0.12276575729068684</v>
          </cell>
          <cell r="Z397">
            <v>0.27772373540856043</v>
          </cell>
          <cell r="AA397">
            <v>1.1444424390168524</v>
          </cell>
        </row>
        <row r="398">
          <cell r="U398">
            <v>42034</v>
          </cell>
          <cell r="V398">
            <v>0.48446069469835473</v>
          </cell>
          <cell r="W398">
            <v>-1.3799051315222077E-2</v>
          </cell>
          <cell r="X398">
            <v>-3.7751222161868547E-2</v>
          </cell>
          <cell r="Y398">
            <v>-0.14769520225776112</v>
          </cell>
          <cell r="Z398">
            <v>0.24562256809338523</v>
          </cell>
          <cell r="AA398">
            <v>1.0014304647407197</v>
          </cell>
        </row>
        <row r="399">
          <cell r="U399">
            <v>42037</v>
          </cell>
          <cell r="V399">
            <v>0.51330489538899049</v>
          </cell>
          <cell r="W399">
            <v>-1.0780508840018133E-3</v>
          </cell>
          <cell r="X399">
            <v>-2.9060293318848407E-2</v>
          </cell>
          <cell r="Y399">
            <v>-0.13593603010348076</v>
          </cell>
          <cell r="Z399">
            <v>0.25826848249027257</v>
          </cell>
          <cell r="AA399">
            <v>0.97562933536100527</v>
          </cell>
        </row>
        <row r="400">
          <cell r="U400">
            <v>42038</v>
          </cell>
          <cell r="V400">
            <v>0.48446069469835473</v>
          </cell>
          <cell r="W400">
            <v>7.9775765416127964E-3</v>
          </cell>
          <cell r="X400">
            <v>-2.2813688212927841E-2</v>
          </cell>
          <cell r="Y400">
            <v>-0.12982126058325505</v>
          </cell>
          <cell r="Z400">
            <v>0.27115758754863828</v>
          </cell>
          <cell r="AA400">
            <v>0.93655905372886594</v>
          </cell>
        </row>
        <row r="401">
          <cell r="U401">
            <v>42039</v>
          </cell>
          <cell r="V401">
            <v>0.48202315661182205</v>
          </cell>
          <cell r="W401">
            <v>2.263906856403608E-2</v>
          </cell>
          <cell r="X401">
            <v>-1.520912547528519E-2</v>
          </cell>
          <cell r="Y401">
            <v>-0.18579492003762943</v>
          </cell>
          <cell r="Z401">
            <v>0.3122568093385214</v>
          </cell>
          <cell r="AA401">
            <v>0.92845012735238419</v>
          </cell>
        </row>
        <row r="402">
          <cell r="U402">
            <v>42040</v>
          </cell>
          <cell r="V402">
            <v>0.44017875279301255</v>
          </cell>
          <cell r="W402">
            <v>3.3203967227253051E-2</v>
          </cell>
          <cell r="X402">
            <v>-1.0048886474741892E-2</v>
          </cell>
          <cell r="Y402">
            <v>-0.16698024459078087</v>
          </cell>
          <cell r="Z402">
            <v>0.31347276264591439</v>
          </cell>
          <cell r="AA402">
            <v>0.92402707660157613</v>
          </cell>
        </row>
        <row r="403">
          <cell r="U403">
            <v>42041</v>
          </cell>
          <cell r="V403">
            <v>0.45196018687792017</v>
          </cell>
          <cell r="W403">
            <v>3.7300560586459586E-2</v>
          </cell>
          <cell r="X403">
            <v>-1.0320478001086486E-2</v>
          </cell>
          <cell r="Y403">
            <v>-0.14205079962370659</v>
          </cell>
          <cell r="Z403">
            <v>0.30301556420233466</v>
          </cell>
          <cell r="AA403">
            <v>0.92992447760265362</v>
          </cell>
        </row>
        <row r="404">
          <cell r="U404">
            <v>42044</v>
          </cell>
          <cell r="V404">
            <v>0.4613040828762951</v>
          </cell>
          <cell r="W404">
            <v>2.5226390685640254E-2</v>
          </cell>
          <cell r="X404">
            <v>-1.7925040738729026E-2</v>
          </cell>
          <cell r="Y404">
            <v>-0.15051740357478849</v>
          </cell>
          <cell r="Z404">
            <v>0.29109922178988334</v>
          </cell>
          <cell r="AA404">
            <v>0.89011702084537969</v>
          </cell>
        </row>
        <row r="405">
          <cell r="U405">
            <v>42045</v>
          </cell>
          <cell r="V405">
            <v>0.45805403209425166</v>
          </cell>
          <cell r="W405">
            <v>3.5575679172056951E-2</v>
          </cell>
          <cell r="X405">
            <v>-1.0592069527430747E-2</v>
          </cell>
          <cell r="Y405">
            <v>-0.25117591721542809</v>
          </cell>
          <cell r="Z405">
            <v>0.31468871595330761</v>
          </cell>
          <cell r="AA405">
            <v>0.95277690648182922</v>
          </cell>
        </row>
        <row r="406">
          <cell r="U406">
            <v>42046</v>
          </cell>
          <cell r="V406">
            <v>0.45846028844200704</v>
          </cell>
          <cell r="W406">
            <v>3.126347563604992E-2</v>
          </cell>
          <cell r="X406">
            <v>-1.7653449212384542E-2</v>
          </cell>
          <cell r="Y406">
            <v>-0.25917215428033868</v>
          </cell>
          <cell r="Z406">
            <v>0.31152723735408561</v>
          </cell>
          <cell r="AA406">
            <v>0.9070720487234778</v>
          </cell>
        </row>
        <row r="407">
          <cell r="U407">
            <v>42047</v>
          </cell>
          <cell r="V407">
            <v>0.46049157018078435</v>
          </cell>
          <cell r="W407">
            <v>2.8891763691246242E-2</v>
          </cell>
          <cell r="X407">
            <v>-1.086366105377512E-2</v>
          </cell>
          <cell r="Y407">
            <v>-0.23330197554092191</v>
          </cell>
          <cell r="Z407">
            <v>0.31736381322957219</v>
          </cell>
          <cell r="AA407">
            <v>0.91518097509995955</v>
          </cell>
        </row>
        <row r="408">
          <cell r="U408">
            <v>42048</v>
          </cell>
          <cell r="V408">
            <v>0.44911639244363211</v>
          </cell>
          <cell r="W408">
            <v>1.0780508840017244E-2</v>
          </cell>
          <cell r="X408">
            <v>-5.4046713742531338E-2</v>
          </cell>
          <cell r="Y408">
            <v>-0.23847601128880525</v>
          </cell>
          <cell r="Z408">
            <v>0.35530155642023353</v>
          </cell>
          <cell r="AA408">
            <v>0.97194345973533158</v>
          </cell>
        </row>
        <row r="409">
          <cell r="U409">
            <v>42052</v>
          </cell>
          <cell r="V409">
            <v>0.44586634166158867</v>
          </cell>
          <cell r="W409">
            <v>1.1211729193617792E-2</v>
          </cell>
          <cell r="X409">
            <v>-8.3107007061379745E-2</v>
          </cell>
          <cell r="Y409">
            <v>-0.23518344308560679</v>
          </cell>
          <cell r="Z409">
            <v>0.35481517509727634</v>
          </cell>
          <cell r="AA409">
            <v>1.0220713682444913</v>
          </cell>
        </row>
        <row r="410">
          <cell r="U410">
            <v>42053</v>
          </cell>
          <cell r="V410">
            <v>0.44667885435709942</v>
          </cell>
          <cell r="W410">
            <v>2.0267356619232402E-2</v>
          </cell>
          <cell r="X410">
            <v>-8.8267246061922822E-2</v>
          </cell>
          <cell r="Y410">
            <v>-0.21307619943555978</v>
          </cell>
          <cell r="Z410">
            <v>0.36527237354085607</v>
          </cell>
          <cell r="AA410">
            <v>1.0869427792563453</v>
          </cell>
        </row>
        <row r="411">
          <cell r="U411">
            <v>42054</v>
          </cell>
          <cell r="V411">
            <v>0.45967905748527338</v>
          </cell>
          <cell r="W411">
            <v>5.3902544200086222E-3</v>
          </cell>
          <cell r="X411">
            <v>-6.3824008690928857E-2</v>
          </cell>
          <cell r="Y411">
            <v>-0.22389463781749774</v>
          </cell>
          <cell r="Z411">
            <v>0.40199416342412464</v>
          </cell>
          <cell r="AA411">
            <v>1.0220713682444913</v>
          </cell>
        </row>
        <row r="412">
          <cell r="U412">
            <v>42055</v>
          </cell>
          <cell r="V412">
            <v>0.47146049157018077</v>
          </cell>
          <cell r="W412">
            <v>5.605864596808896E-3</v>
          </cell>
          <cell r="X412">
            <v>-6.2466051059206884E-2</v>
          </cell>
          <cell r="Y412">
            <v>-0.22248353715898406</v>
          </cell>
          <cell r="Z412">
            <v>0.4085603112840468</v>
          </cell>
          <cell r="AA412">
            <v>1.0379206334348874</v>
          </cell>
        </row>
        <row r="413">
          <cell r="U413">
            <v>42058</v>
          </cell>
          <cell r="V413">
            <v>0.46942920983140368</v>
          </cell>
          <cell r="W413">
            <v>1.7895644674428501E-2</v>
          </cell>
          <cell r="X413">
            <v>-6.2194459532862512E-2</v>
          </cell>
          <cell r="Y413">
            <v>-0.23612417685794929</v>
          </cell>
          <cell r="Z413">
            <v>0.40564202334630362</v>
          </cell>
          <cell r="AA413">
            <v>1.0331289951215119</v>
          </cell>
        </row>
        <row r="414">
          <cell r="U414">
            <v>42059</v>
          </cell>
          <cell r="V414">
            <v>0.47349177330895809</v>
          </cell>
          <cell r="W414">
            <v>1.8111254851228997E-2</v>
          </cell>
          <cell r="X414">
            <v>-5.7305812058663808E-2</v>
          </cell>
          <cell r="Y414">
            <v>-0.24459078080903118</v>
          </cell>
          <cell r="Z414">
            <v>0.40491245136186782</v>
          </cell>
          <cell r="AA414">
            <v>1.0309174697461079</v>
          </cell>
        </row>
        <row r="415">
          <cell r="U415">
            <v>42060</v>
          </cell>
          <cell r="V415">
            <v>0.4613040828762951</v>
          </cell>
          <cell r="W415">
            <v>1.7033203967227184E-2</v>
          </cell>
          <cell r="X415">
            <v>-5.6491037479630579E-2</v>
          </cell>
          <cell r="Y415">
            <v>-0.23283160865475083</v>
          </cell>
          <cell r="Z415">
            <v>0.4233949416342413</v>
          </cell>
          <cell r="AA415">
            <v>0.9940587134893728</v>
          </cell>
        </row>
        <row r="416">
          <cell r="U416">
            <v>42061</v>
          </cell>
          <cell r="V416">
            <v>0.45480398131220823</v>
          </cell>
          <cell r="W416">
            <v>1.9404915912031306E-3</v>
          </cell>
          <cell r="X416">
            <v>-5.8392178164041297E-2</v>
          </cell>
          <cell r="Y416">
            <v>-0.2436500470366888</v>
          </cell>
          <cell r="Z416">
            <v>0.42169260700389111</v>
          </cell>
          <cell r="AA416">
            <v>1.0279687692455695</v>
          </cell>
        </row>
        <row r="417">
          <cell r="U417">
            <v>42062</v>
          </cell>
          <cell r="V417">
            <v>0.47552305504773518</v>
          </cell>
          <cell r="W417">
            <v>4.5278137128073048E-3</v>
          </cell>
          <cell r="X417">
            <v>-4.997284084736564E-2</v>
          </cell>
          <cell r="Y417">
            <v>-0.24176857949200381</v>
          </cell>
          <cell r="Z417">
            <v>0.4229085603112841</v>
          </cell>
          <cell r="AA417">
            <v>1.0220713682444913</v>
          </cell>
        </row>
        <row r="418">
          <cell r="U418">
            <v>42065</v>
          </cell>
          <cell r="V418">
            <v>0.47227300426569174</v>
          </cell>
          <cell r="W418">
            <v>7.9775765416127964E-3</v>
          </cell>
          <cell r="X418">
            <v>-4.6713742531232949E-2</v>
          </cell>
          <cell r="Y418">
            <v>-0.22953904045155227</v>
          </cell>
          <cell r="Z418">
            <v>0.4229085603112841</v>
          </cell>
          <cell r="AA418">
            <v>1.0898914797568842</v>
          </cell>
        </row>
        <row r="419">
          <cell r="U419">
            <v>42066</v>
          </cell>
          <cell r="V419">
            <v>0.47796059313426786</v>
          </cell>
          <cell r="W419">
            <v>1.2289780077619605E-2</v>
          </cell>
          <cell r="X419">
            <v>-5.0516023900054274E-2</v>
          </cell>
          <cell r="Y419">
            <v>-0.23142050799623715</v>
          </cell>
          <cell r="Z419">
            <v>0.41950389105058372</v>
          </cell>
          <cell r="AA419">
            <v>1.1090580330103865</v>
          </cell>
        </row>
        <row r="420">
          <cell r="U420">
            <v>42067</v>
          </cell>
          <cell r="V420">
            <v>0.4812106439163113</v>
          </cell>
          <cell r="W420">
            <v>-1.5092712376024719E-3</v>
          </cell>
          <cell r="X420">
            <v>-6.2466051059206884E-2</v>
          </cell>
          <cell r="Y420">
            <v>-0.23377234242709322</v>
          </cell>
          <cell r="Z420">
            <v>0.40928988326848259</v>
          </cell>
          <cell r="AA420">
            <v>1.0663018757525737</v>
          </cell>
        </row>
        <row r="421">
          <cell r="U421">
            <v>42068</v>
          </cell>
          <cell r="V421">
            <v>0.50274223034734944</v>
          </cell>
          <cell r="W421">
            <v>-2.1561017680035155E-3</v>
          </cell>
          <cell r="X421">
            <v>-5.323193916349811E-2</v>
          </cell>
          <cell r="Y421">
            <v>-0.24694261523988714</v>
          </cell>
          <cell r="Z421">
            <v>0.40904669260700399</v>
          </cell>
          <cell r="AA421">
            <v>1.004747752803826</v>
          </cell>
        </row>
        <row r="422">
          <cell r="U422">
            <v>42069</v>
          </cell>
          <cell r="V422">
            <v>0.46455413365833831</v>
          </cell>
          <cell r="W422">
            <v>-2.7598102630444155E-2</v>
          </cell>
          <cell r="X422">
            <v>-6.952743074416079E-2</v>
          </cell>
          <cell r="Y422">
            <v>-0.25305738476011286</v>
          </cell>
          <cell r="Z422">
            <v>0.38035019455252916</v>
          </cell>
          <cell r="AA422">
            <v>0.94835385573102116</v>
          </cell>
        </row>
        <row r="423">
          <cell r="U423">
            <v>42072</v>
          </cell>
          <cell r="V423">
            <v>0.46252285191956144</v>
          </cell>
          <cell r="W423">
            <v>-1.9189305735230699E-2</v>
          </cell>
          <cell r="X423">
            <v>-6.7354698533405699E-2</v>
          </cell>
          <cell r="Y423">
            <v>-0.24694261523988714</v>
          </cell>
          <cell r="Z423">
            <v>0.40102140077821025</v>
          </cell>
          <cell r="AA423">
            <v>0.93803340397913515</v>
          </cell>
        </row>
        <row r="424">
          <cell r="U424">
            <v>42073</v>
          </cell>
          <cell r="V424">
            <v>0.42067844810075172</v>
          </cell>
          <cell r="W424">
            <v>-2.6520051746442563E-2</v>
          </cell>
          <cell r="X424">
            <v>-7.9033134166214158E-2</v>
          </cell>
          <cell r="Y424">
            <v>-0.25493885230479785</v>
          </cell>
          <cell r="Z424">
            <v>0.36794747081712065</v>
          </cell>
          <cell r="AA424">
            <v>0.9557256069823683</v>
          </cell>
        </row>
        <row r="425">
          <cell r="U425">
            <v>42074</v>
          </cell>
          <cell r="V425">
            <v>0.42189721714401807</v>
          </cell>
          <cell r="W425">
            <v>-3.6222509702457995E-2</v>
          </cell>
          <cell r="X425">
            <v>-8.799565453557856E-2</v>
          </cell>
          <cell r="Y425">
            <v>-0.27516462841015998</v>
          </cell>
          <cell r="Z425">
            <v>0.34338521400778221</v>
          </cell>
          <cell r="AA425">
            <v>0.86984470490417509</v>
          </cell>
        </row>
        <row r="426">
          <cell r="U426">
            <v>42075</v>
          </cell>
          <cell r="V426">
            <v>0.4348974202721918</v>
          </cell>
          <cell r="W426">
            <v>-2.3717119448038004E-2</v>
          </cell>
          <cell r="X426">
            <v>-7.1971754481260142E-2</v>
          </cell>
          <cell r="Y426">
            <v>-0.25964252116650988</v>
          </cell>
          <cell r="Z426">
            <v>0.3608949416342413</v>
          </cell>
          <cell r="AA426">
            <v>0.85620696508918326</v>
          </cell>
        </row>
        <row r="427">
          <cell r="U427">
            <v>42076</v>
          </cell>
          <cell r="V427">
            <v>0.41174080845013217</v>
          </cell>
          <cell r="W427">
            <v>-2.2639068564036302E-2</v>
          </cell>
          <cell r="X427">
            <v>-7.821835958718093E-2</v>
          </cell>
          <cell r="Y427">
            <v>-0.26716839134524939</v>
          </cell>
          <cell r="Z427">
            <v>0.34362840466926081</v>
          </cell>
          <cell r="AA427">
            <v>0.84588651333729725</v>
          </cell>
        </row>
        <row r="428">
          <cell r="U428">
            <v>42079</v>
          </cell>
          <cell r="V428">
            <v>0.41742839731870829</v>
          </cell>
          <cell r="W428">
            <v>-2.4148339801638774E-2</v>
          </cell>
          <cell r="X428">
            <v>-6.4910374796306347E-2</v>
          </cell>
          <cell r="Y428">
            <v>-0.27375352775164641</v>
          </cell>
          <cell r="Z428">
            <v>0.35335603112840475</v>
          </cell>
          <cell r="AA428">
            <v>0.84736086358756668</v>
          </cell>
        </row>
        <row r="429">
          <cell r="U429">
            <v>42080</v>
          </cell>
          <cell r="V429">
            <v>0.42352224253503956</v>
          </cell>
          <cell r="W429">
            <v>-2.6304441569642179E-2</v>
          </cell>
          <cell r="X429">
            <v>-6.3280825638240001E-2</v>
          </cell>
          <cell r="Y429">
            <v>-0.25446848541862666</v>
          </cell>
          <cell r="Z429">
            <v>0.34435797665369661</v>
          </cell>
          <cell r="AA429">
            <v>0.93213600297805765</v>
          </cell>
        </row>
        <row r="430">
          <cell r="U430">
            <v>42081</v>
          </cell>
          <cell r="V430">
            <v>0.44221003453178964</v>
          </cell>
          <cell r="W430">
            <v>-2.0267356619232513E-2</v>
          </cell>
          <cell r="X430">
            <v>-6.1651276480173878E-2</v>
          </cell>
          <cell r="Y430">
            <v>-0.25117591721542809</v>
          </cell>
          <cell r="Z430">
            <v>0.36381322957198448</v>
          </cell>
          <cell r="AA430">
            <v>0.97194345973533158</v>
          </cell>
        </row>
        <row r="431">
          <cell r="U431">
            <v>42082</v>
          </cell>
          <cell r="V431">
            <v>0.44992890513914285</v>
          </cell>
          <cell r="W431">
            <v>-2.3285899094437346E-2</v>
          </cell>
          <cell r="X431">
            <v>-6.6811515480717065E-2</v>
          </cell>
          <cell r="Y431">
            <v>-0.25352775164628416</v>
          </cell>
          <cell r="Z431">
            <v>0.36162451361867709</v>
          </cell>
          <cell r="AA431">
            <v>0.98594978711289105</v>
          </cell>
        </row>
        <row r="432">
          <cell r="U432">
            <v>42083</v>
          </cell>
          <cell r="V432">
            <v>0.44627259800934405</v>
          </cell>
          <cell r="W432">
            <v>-1.3583441138421803E-2</v>
          </cell>
          <cell r="X432">
            <v>-5.0516023900054274E-2</v>
          </cell>
          <cell r="Y432">
            <v>-0.23988711194731893</v>
          </cell>
          <cell r="Z432">
            <v>0.38132295719844356</v>
          </cell>
          <cell r="AA432">
            <v>0.9785780358615439</v>
          </cell>
        </row>
        <row r="433">
          <cell r="U433">
            <v>42086</v>
          </cell>
          <cell r="V433">
            <v>0.44546008531383308</v>
          </cell>
          <cell r="W433">
            <v>-1.4877102199223891E-2</v>
          </cell>
          <cell r="X433">
            <v>-4.8071700162955033E-2</v>
          </cell>
          <cell r="Y433">
            <v>-0.23330197554092191</v>
          </cell>
          <cell r="Z433">
            <v>0.38570038910505833</v>
          </cell>
          <cell r="AA433">
            <v>0.92771295222724937</v>
          </cell>
        </row>
        <row r="434">
          <cell r="U434">
            <v>42087</v>
          </cell>
          <cell r="V434">
            <v>0.4751167986999798</v>
          </cell>
          <cell r="W434">
            <v>-2.1345407503234215E-2</v>
          </cell>
          <cell r="X434">
            <v>-5.9478544269418787E-2</v>
          </cell>
          <cell r="Y434">
            <v>-0.22577610536218251</v>
          </cell>
          <cell r="Z434">
            <v>0.37281128404669284</v>
          </cell>
          <cell r="AA434">
            <v>0.76553442469761457</v>
          </cell>
        </row>
        <row r="435">
          <cell r="U435">
            <v>42088</v>
          </cell>
          <cell r="V435">
            <v>0.44464757261832233</v>
          </cell>
          <cell r="W435">
            <v>-2.1129797326433941E-2</v>
          </cell>
          <cell r="X435">
            <v>-5.105920695274313E-2</v>
          </cell>
          <cell r="Y435">
            <v>-0.22812793979303858</v>
          </cell>
          <cell r="Z435">
            <v>0.37791828793774318</v>
          </cell>
          <cell r="AA435">
            <v>0.75447679782059418</v>
          </cell>
        </row>
        <row r="436">
          <cell r="U436">
            <v>42089</v>
          </cell>
          <cell r="V436">
            <v>0.42149096079626269</v>
          </cell>
          <cell r="W436">
            <v>-2.8891763691246353E-2</v>
          </cell>
          <cell r="X436">
            <v>-5.6219445953286318E-2</v>
          </cell>
          <cell r="Y436">
            <v>-0.25352775164628416</v>
          </cell>
          <cell r="Z436">
            <v>0.37791828793774318</v>
          </cell>
          <cell r="AA436">
            <v>0.73604741969222665</v>
          </cell>
        </row>
        <row r="437">
          <cell r="U437">
            <v>42090</v>
          </cell>
          <cell r="V437">
            <v>0.41661588462319732</v>
          </cell>
          <cell r="W437">
            <v>-1.0564898663216971E-2</v>
          </cell>
          <cell r="X437">
            <v>-1.6295491580663457E-3</v>
          </cell>
          <cell r="Y437">
            <v>-0.24600188146754465</v>
          </cell>
          <cell r="Z437">
            <v>0.39250972762645908</v>
          </cell>
          <cell r="AA437">
            <v>0.74784222169438186</v>
          </cell>
        </row>
        <row r="438">
          <cell r="U438">
            <v>42093</v>
          </cell>
          <cell r="V438">
            <v>0.41661588462319732</v>
          </cell>
          <cell r="W438">
            <v>1.5092712376023609E-3</v>
          </cell>
          <cell r="X438">
            <v>2.1727322107549796E-3</v>
          </cell>
          <cell r="Y438">
            <v>-0.21730950141110073</v>
          </cell>
          <cell r="Z438">
            <v>0.39494163424124529</v>
          </cell>
          <cell r="AA438">
            <v>0.72130391718953257</v>
          </cell>
        </row>
        <row r="439">
          <cell r="U439">
            <v>42094</v>
          </cell>
          <cell r="V439">
            <v>0.41417834653666485</v>
          </cell>
          <cell r="W439">
            <v>3.6653730056057654E-3</v>
          </cell>
          <cell r="X439">
            <v>-7.876154263986912E-3</v>
          </cell>
          <cell r="Y439">
            <v>-0.22248353715898406</v>
          </cell>
          <cell r="Z439">
            <v>0.38253891050583677</v>
          </cell>
          <cell r="AA439">
            <v>0.66527860767929492</v>
          </cell>
        </row>
        <row r="440">
          <cell r="U440">
            <v>42095</v>
          </cell>
          <cell r="V440">
            <v>0.42230347349177322</v>
          </cell>
          <cell r="W440">
            <v>4.0965933592065351E-3</v>
          </cell>
          <cell r="X440">
            <v>1.0863661053774898E-3</v>
          </cell>
          <cell r="Y440">
            <v>-0.21213546566321739</v>
          </cell>
          <cell r="Z440">
            <v>0.38861867704280173</v>
          </cell>
          <cell r="AA440">
            <v>0.75115950975748791</v>
          </cell>
        </row>
        <row r="441">
          <cell r="U441">
            <v>42096</v>
          </cell>
          <cell r="V441">
            <v>0.44586634166158867</v>
          </cell>
          <cell r="W441">
            <v>5.3902544200086222E-3</v>
          </cell>
          <cell r="X441">
            <v>2.7159152634437911E-2</v>
          </cell>
          <cell r="Y441">
            <v>-0.19708372530573848</v>
          </cell>
          <cell r="Z441">
            <v>0.39640077821011688</v>
          </cell>
          <cell r="AA441">
            <v>0.80165600582921526</v>
          </cell>
        </row>
        <row r="442">
          <cell r="U442">
            <v>42100</v>
          </cell>
          <cell r="V442">
            <v>0.44221003453178964</v>
          </cell>
          <cell r="W442">
            <v>6.0370849504094437E-3</v>
          </cell>
          <cell r="X442">
            <v>3.3134166214014105E-2</v>
          </cell>
          <cell r="Y442">
            <v>-0.19520225776105371</v>
          </cell>
          <cell r="Z442">
            <v>0.40612840466926081</v>
          </cell>
          <cell r="AA442">
            <v>0.76995747544842308</v>
          </cell>
        </row>
        <row r="443">
          <cell r="U443">
            <v>42101</v>
          </cell>
          <cell r="V443">
            <v>0.43895998374974621</v>
          </cell>
          <cell r="W443">
            <v>-5.6058645968091181E-3</v>
          </cell>
          <cell r="X443">
            <v>3.0961434003259125E-2</v>
          </cell>
          <cell r="Y443">
            <v>-0.19285042333019764</v>
          </cell>
          <cell r="Z443">
            <v>0.41026264591439698</v>
          </cell>
          <cell r="AA443">
            <v>0.76184854907194111</v>
          </cell>
        </row>
        <row r="444">
          <cell r="U444">
            <v>42102</v>
          </cell>
          <cell r="V444">
            <v>0.45277269957343091</v>
          </cell>
          <cell r="W444">
            <v>-3.2341526520053288E-3</v>
          </cell>
          <cell r="X444">
            <v>2.9875067897881635E-2</v>
          </cell>
          <cell r="Y444">
            <v>-0.17732831608654764</v>
          </cell>
          <cell r="Z444">
            <v>0.41609922178988334</v>
          </cell>
          <cell r="AA444">
            <v>0.77880357695003921</v>
          </cell>
        </row>
        <row r="445">
          <cell r="U445">
            <v>42103</v>
          </cell>
          <cell r="V445">
            <v>0.46049157018078435</v>
          </cell>
          <cell r="W445">
            <v>-3.6653730056058764E-3</v>
          </cell>
          <cell r="X445">
            <v>2.9060293318848407E-2</v>
          </cell>
          <cell r="Y445">
            <v>-0.17826904985889003</v>
          </cell>
          <cell r="Z445">
            <v>0.41123540856031138</v>
          </cell>
          <cell r="AA445">
            <v>0.73309871919168779</v>
          </cell>
        </row>
        <row r="446">
          <cell r="U446">
            <v>42104</v>
          </cell>
          <cell r="V446">
            <v>0.47349177330895809</v>
          </cell>
          <cell r="W446">
            <v>-1.2074169900819332E-2</v>
          </cell>
          <cell r="X446">
            <v>2.7973927213470917E-2</v>
          </cell>
          <cell r="Y446">
            <v>-0.1796801505174036</v>
          </cell>
          <cell r="Z446">
            <v>0.40953307392996119</v>
          </cell>
          <cell r="AA446">
            <v>0.71688086643872428</v>
          </cell>
        </row>
        <row r="447">
          <cell r="U447">
            <v>42107</v>
          </cell>
          <cell r="V447">
            <v>0.47714808043875689</v>
          </cell>
          <cell r="W447">
            <v>-5.6058645968091181E-3</v>
          </cell>
          <cell r="X447">
            <v>2.1184139054861495E-2</v>
          </cell>
          <cell r="Y447">
            <v>-0.17638758231420504</v>
          </cell>
          <cell r="Z447">
            <v>0.39542801556420248</v>
          </cell>
          <cell r="AA447">
            <v>0.75742549832113304</v>
          </cell>
        </row>
        <row r="448">
          <cell r="U448">
            <v>42108</v>
          </cell>
          <cell r="V448">
            <v>0.46171033922405025</v>
          </cell>
          <cell r="W448">
            <v>2.802932298404448E-3</v>
          </cell>
          <cell r="X448">
            <v>2.6344378055404682E-2</v>
          </cell>
          <cell r="Y448">
            <v>-0.17403574788334908</v>
          </cell>
          <cell r="Z448">
            <v>0.41342412451361876</v>
          </cell>
          <cell r="AA448">
            <v>0.80792199439285994</v>
          </cell>
        </row>
        <row r="449">
          <cell r="U449">
            <v>42109</v>
          </cell>
          <cell r="V449">
            <v>0.44952264879138748</v>
          </cell>
          <cell r="W449">
            <v>4.0965933592065351E-3</v>
          </cell>
          <cell r="X449">
            <v>2.0369364475828267E-2</v>
          </cell>
          <cell r="Y449">
            <v>-0.16603951081843837</v>
          </cell>
          <cell r="Z449">
            <v>0.40126459143968884</v>
          </cell>
          <cell r="AA449">
            <v>0.82119114664528459</v>
          </cell>
        </row>
        <row r="450">
          <cell r="U450">
            <v>42110</v>
          </cell>
          <cell r="V450">
            <v>0.45358521226894188</v>
          </cell>
          <cell r="W450">
            <v>2.802932298404448E-3</v>
          </cell>
          <cell r="X450">
            <v>1.5209125475285301E-2</v>
          </cell>
          <cell r="Y450">
            <v>-0.16415804327375361</v>
          </cell>
          <cell r="Z450">
            <v>0.39737354085603127</v>
          </cell>
          <cell r="AA450">
            <v>0.84994097652553813</v>
          </cell>
        </row>
        <row r="451">
          <cell r="U451">
            <v>42111</v>
          </cell>
          <cell r="V451">
            <v>0.44383505992281136</v>
          </cell>
          <cell r="W451">
            <v>-4.0965933592066461E-3</v>
          </cell>
          <cell r="X451">
            <v>1.30363932645301E-2</v>
          </cell>
          <cell r="Y451">
            <v>-0.18908748824082799</v>
          </cell>
          <cell r="Z451">
            <v>0.37037937743190663</v>
          </cell>
          <cell r="AA451">
            <v>0.81050210733083161</v>
          </cell>
        </row>
        <row r="452">
          <cell r="U452">
            <v>42114</v>
          </cell>
          <cell r="V452">
            <v>0.43042860044688203</v>
          </cell>
          <cell r="W452">
            <v>4.3122035360054767E-4</v>
          </cell>
          <cell r="X452">
            <v>2.2542096686583246E-2</v>
          </cell>
          <cell r="Y452">
            <v>-0.18626528692380062</v>
          </cell>
          <cell r="Z452">
            <v>0.37135214007782102</v>
          </cell>
          <cell r="AA452">
            <v>0.80165600582921526</v>
          </cell>
        </row>
        <row r="453">
          <cell r="U453">
            <v>42115</v>
          </cell>
          <cell r="V453">
            <v>0.42961608775137106</v>
          </cell>
          <cell r="W453">
            <v>-7.115135834411479E-3</v>
          </cell>
          <cell r="X453">
            <v>2.1455730581205756E-2</v>
          </cell>
          <cell r="Y453">
            <v>-0.19426152398871133</v>
          </cell>
          <cell r="Z453">
            <v>0.33973735408560324</v>
          </cell>
          <cell r="AA453">
            <v>0.78396380282598233</v>
          </cell>
        </row>
        <row r="454">
          <cell r="U454">
            <v>42116</v>
          </cell>
          <cell r="V454">
            <v>0.44302254722730061</v>
          </cell>
          <cell r="W454">
            <v>-5.8214747736093919E-3</v>
          </cell>
          <cell r="X454">
            <v>1.9011406844106515E-2</v>
          </cell>
          <cell r="Y454">
            <v>-0.20696142991533406</v>
          </cell>
          <cell r="Z454">
            <v>0.34192607003891062</v>
          </cell>
          <cell r="AA454">
            <v>0.79612719239070473</v>
          </cell>
        </row>
        <row r="455">
          <cell r="U455">
            <v>42117</v>
          </cell>
          <cell r="V455">
            <v>0.4552102376599636</v>
          </cell>
          <cell r="W455">
            <v>-6.6839154808107093E-3</v>
          </cell>
          <cell r="X455">
            <v>1.8739815317762032E-2</v>
          </cell>
          <cell r="Y455">
            <v>-0.20696142991533406</v>
          </cell>
          <cell r="Z455">
            <v>0.33463035019455267</v>
          </cell>
          <cell r="AA455">
            <v>0.73236154406655296</v>
          </cell>
        </row>
        <row r="456">
          <cell r="U456">
            <v>42118</v>
          </cell>
          <cell r="V456">
            <v>0.45033516148689845</v>
          </cell>
          <cell r="W456">
            <v>-1.2289780077619716E-2</v>
          </cell>
          <cell r="X456">
            <v>1.9011406844106515E-2</v>
          </cell>
          <cell r="Y456">
            <v>-0.20837253057384775</v>
          </cell>
          <cell r="Z456">
            <v>0.33390077821011688</v>
          </cell>
          <cell r="AA456">
            <v>0.74120764556816954</v>
          </cell>
        </row>
        <row r="457">
          <cell r="U457">
            <v>42121</v>
          </cell>
          <cell r="V457">
            <v>0.44830387974812114</v>
          </cell>
          <cell r="W457">
            <v>-1.681759379042691E-2</v>
          </cell>
          <cell r="X457">
            <v>1.4394350896252073E-2</v>
          </cell>
          <cell r="Y457">
            <v>-0.21401693320790216</v>
          </cell>
          <cell r="Z457">
            <v>0.33146887159533089</v>
          </cell>
          <cell r="AA457">
            <v>0.79870730532867618</v>
          </cell>
        </row>
        <row r="458">
          <cell r="U458">
            <v>42122</v>
          </cell>
          <cell r="V458">
            <v>0.46658541539711562</v>
          </cell>
          <cell r="W458">
            <v>-1.9620526088831469E-2</v>
          </cell>
          <cell r="X458">
            <v>4.6170559478544426E-3</v>
          </cell>
          <cell r="Y458">
            <v>-0.20978363123236121</v>
          </cell>
          <cell r="Z458">
            <v>0.33803501945525305</v>
          </cell>
          <cell r="AA458">
            <v>0.78912402870192522</v>
          </cell>
        </row>
        <row r="459">
          <cell r="U459">
            <v>42123</v>
          </cell>
          <cell r="V459">
            <v>0.45642900670322994</v>
          </cell>
          <cell r="W459">
            <v>-3.1047865459249757E-2</v>
          </cell>
          <cell r="X459">
            <v>-1.1135252580119603E-2</v>
          </cell>
          <cell r="Y459">
            <v>-0.21542803386641585</v>
          </cell>
          <cell r="Z459">
            <v>0.3273346303501945</v>
          </cell>
          <cell r="AA459">
            <v>0.77511770132436575</v>
          </cell>
        </row>
        <row r="460">
          <cell r="U460">
            <v>42124</v>
          </cell>
          <cell r="V460">
            <v>0.45236644322567554</v>
          </cell>
          <cell r="W460">
            <v>-3.600689952565761E-2</v>
          </cell>
          <cell r="X460">
            <v>-1.8196632265073398E-2</v>
          </cell>
          <cell r="Y460">
            <v>-0.23565380997177809</v>
          </cell>
          <cell r="Z460">
            <v>0.32174124513618696</v>
          </cell>
          <cell r="AA460">
            <v>0.8208225590827174</v>
          </cell>
        </row>
        <row r="461">
          <cell r="U461">
            <v>42125</v>
          </cell>
          <cell r="V461">
            <v>0.46089782652853972</v>
          </cell>
          <cell r="W461">
            <v>-1.7895644674428723E-2</v>
          </cell>
          <cell r="X461">
            <v>-7.0613796849537946E-3</v>
          </cell>
          <cell r="Y461">
            <v>-0.23283160865475083</v>
          </cell>
          <cell r="Z461">
            <v>0.34435797665369661</v>
          </cell>
          <cell r="AA461">
            <v>0.87537351834268562</v>
          </cell>
        </row>
        <row r="462">
          <cell r="U462">
            <v>42128</v>
          </cell>
          <cell r="V462">
            <v>0.45480398131220823</v>
          </cell>
          <cell r="W462">
            <v>-1.3799051315222077E-2</v>
          </cell>
          <cell r="X462">
            <v>8.1477457903311734E-3</v>
          </cell>
          <cell r="Y462">
            <v>-0.23612417685794929</v>
          </cell>
          <cell r="Z462">
            <v>0.35554474708171213</v>
          </cell>
          <cell r="AA462">
            <v>0.87905939396835886</v>
          </cell>
        </row>
        <row r="463">
          <cell r="U463">
            <v>42129</v>
          </cell>
          <cell r="V463">
            <v>0.45155393053016457</v>
          </cell>
          <cell r="W463">
            <v>-2.1345407503234215E-2</v>
          </cell>
          <cell r="X463">
            <v>5.1602390005431875E-3</v>
          </cell>
          <cell r="Y463">
            <v>-0.2436500470366888</v>
          </cell>
          <cell r="Z463">
            <v>0.35286964980544755</v>
          </cell>
          <cell r="AA463">
            <v>0.85510120240148102</v>
          </cell>
        </row>
        <row r="464">
          <cell r="U464">
            <v>42130</v>
          </cell>
          <cell r="V464">
            <v>0.44424131627056673</v>
          </cell>
          <cell r="W464">
            <v>-2.544200086244075E-2</v>
          </cell>
          <cell r="X464">
            <v>1.0320478001086375E-2</v>
          </cell>
          <cell r="Y464">
            <v>-0.24835371589840083</v>
          </cell>
          <cell r="Z464">
            <v>0.33973735408560324</v>
          </cell>
          <cell r="AA464">
            <v>0.80313035607948469</v>
          </cell>
        </row>
        <row r="465">
          <cell r="U465">
            <v>42131</v>
          </cell>
          <cell r="V465">
            <v>0.4552102376599636</v>
          </cell>
          <cell r="W465">
            <v>-1.9404915912031195E-2</v>
          </cell>
          <cell r="X465">
            <v>1.4665942422596334E-2</v>
          </cell>
          <cell r="Y465">
            <v>-0.25117591721542809</v>
          </cell>
          <cell r="Z465">
            <v>0.34654669260700399</v>
          </cell>
          <cell r="AA465">
            <v>0.79354707945273328</v>
          </cell>
        </row>
        <row r="466">
          <cell r="U466">
            <v>42132</v>
          </cell>
          <cell r="V466">
            <v>0.44830387974812114</v>
          </cell>
          <cell r="W466">
            <v>-1.1858559724019058E-2</v>
          </cell>
          <cell r="X466">
            <v>1.8739815317762032E-2</v>
          </cell>
          <cell r="Y466">
            <v>-0.2342427093132643</v>
          </cell>
          <cell r="Z466">
            <v>0.36113813229571989</v>
          </cell>
          <cell r="AA466">
            <v>0.82671996008379511</v>
          </cell>
        </row>
        <row r="467">
          <cell r="U467">
            <v>42135</v>
          </cell>
          <cell r="V467">
            <v>0.43814747105423524</v>
          </cell>
          <cell r="W467">
            <v>-1.2505390254420101E-2</v>
          </cell>
          <cell r="X467">
            <v>1.4937533948940818E-2</v>
          </cell>
          <cell r="Y467">
            <v>-0.18485418626528705</v>
          </cell>
          <cell r="Z467">
            <v>0.35700389105058372</v>
          </cell>
          <cell r="AA467">
            <v>0.89675159697159201</v>
          </cell>
        </row>
        <row r="468">
          <cell r="U468">
            <v>42136</v>
          </cell>
          <cell r="V468">
            <v>0.39589681088767015</v>
          </cell>
          <cell r="W468">
            <v>-9.7024579560155422E-3</v>
          </cell>
          <cell r="X468">
            <v>2.3356871265616475E-2</v>
          </cell>
          <cell r="Y468">
            <v>-0.13969896519285052</v>
          </cell>
          <cell r="Z468">
            <v>0.35603112840466933</v>
          </cell>
          <cell r="AA468">
            <v>0.89896312234699605</v>
          </cell>
        </row>
        <row r="469">
          <cell r="U469">
            <v>42137</v>
          </cell>
          <cell r="V469">
            <v>0.40402193784277896</v>
          </cell>
          <cell r="W469">
            <v>-1.2289780077619716E-2</v>
          </cell>
          <cell r="X469">
            <v>1.7381857686040281E-2</v>
          </cell>
          <cell r="Y469">
            <v>-0.13405456255879589</v>
          </cell>
          <cell r="Z469">
            <v>0.36113813229571989</v>
          </cell>
          <cell r="AA469">
            <v>0.89822594722186122</v>
          </cell>
        </row>
        <row r="470">
          <cell r="U470">
            <v>42138</v>
          </cell>
          <cell r="V470">
            <v>0.40402193784277896</v>
          </cell>
          <cell r="W470">
            <v>2.1561017680034045E-3</v>
          </cell>
          <cell r="X470">
            <v>3.0146659424225897E-2</v>
          </cell>
          <cell r="Y470">
            <v>-0.11994355597365947</v>
          </cell>
          <cell r="Z470">
            <v>0.37937743190661477</v>
          </cell>
          <cell r="AA470">
            <v>0.89564583428388977</v>
          </cell>
        </row>
        <row r="471">
          <cell r="U471">
            <v>42139</v>
          </cell>
          <cell r="V471">
            <v>0.42108470444850687</v>
          </cell>
          <cell r="W471">
            <v>1.0133678309616201E-2</v>
          </cell>
          <cell r="X471">
            <v>4.5355784899511198E-2</v>
          </cell>
          <cell r="Y471">
            <v>-0.11429915333960505</v>
          </cell>
          <cell r="Z471">
            <v>0.378161478599222</v>
          </cell>
          <cell r="AA471">
            <v>0.89454007159618776</v>
          </cell>
        </row>
        <row r="472">
          <cell r="U472">
            <v>42142</v>
          </cell>
          <cell r="V472" t="e">
            <v>#N/A</v>
          </cell>
          <cell r="W472">
            <v>8.8400172488141138E-3</v>
          </cell>
          <cell r="X472">
            <v>4.6170559478544426E-2</v>
          </cell>
          <cell r="Y472">
            <v>-0.11006585136406399</v>
          </cell>
          <cell r="Z472">
            <v>0.35505836575875493</v>
          </cell>
          <cell r="AA472">
            <v>0.91591815022509415</v>
          </cell>
        </row>
        <row r="473">
          <cell r="U473">
            <v>42143</v>
          </cell>
          <cell r="V473">
            <v>0.41011578305911045</v>
          </cell>
          <cell r="W473">
            <v>7.3307460112117528E-3</v>
          </cell>
          <cell r="X473">
            <v>4.6442151004888688E-2</v>
          </cell>
          <cell r="Y473">
            <v>-0.12417685794920041</v>
          </cell>
          <cell r="Z473">
            <v>0.35676070038910512</v>
          </cell>
          <cell r="AA473">
            <v>0.88200809446889794</v>
          </cell>
        </row>
        <row r="474">
          <cell r="U474">
            <v>42144</v>
          </cell>
          <cell r="V474">
            <v>0.39630306723542552</v>
          </cell>
          <cell r="W474">
            <v>6.8995256576109831E-3</v>
          </cell>
          <cell r="X474">
            <v>5.6491037479630579E-2</v>
          </cell>
          <cell r="Y474">
            <v>-0.11100658513640649</v>
          </cell>
          <cell r="Z474">
            <v>0.41391050583657596</v>
          </cell>
          <cell r="AA474">
            <v>0.87463634321755079</v>
          </cell>
        </row>
        <row r="475">
          <cell r="U475">
            <v>42145</v>
          </cell>
          <cell r="V475">
            <v>0.41417834653666485</v>
          </cell>
          <cell r="W475">
            <v>1.1858559724018836E-2</v>
          </cell>
          <cell r="X475">
            <v>5.5947854426941834E-2</v>
          </cell>
          <cell r="Y475">
            <v>-0.1251175917215428</v>
          </cell>
          <cell r="Z475">
            <v>0.39883268482490286</v>
          </cell>
          <cell r="AA475">
            <v>0.93434752835346169</v>
          </cell>
        </row>
        <row r="476">
          <cell r="U476">
            <v>42146</v>
          </cell>
          <cell r="V476">
            <v>0.4052407068860453</v>
          </cell>
          <cell r="W476">
            <v>3.2988357050452555E-2</v>
          </cell>
          <cell r="X476">
            <v>5.5133079847908828E-2</v>
          </cell>
          <cell r="Y476">
            <v>-0.11618062088428982</v>
          </cell>
          <cell r="Z476">
            <v>0.38424124513618696</v>
          </cell>
          <cell r="AA476">
            <v>0.95351408160696405</v>
          </cell>
        </row>
        <row r="477">
          <cell r="U477">
            <v>42150</v>
          </cell>
          <cell r="V477">
            <v>0.37395896810887685</v>
          </cell>
          <cell r="W477">
            <v>2.9322984044847011E-2</v>
          </cell>
          <cell r="X477">
            <v>4.3997827267789225E-2</v>
          </cell>
          <cell r="Y477">
            <v>-0.12793979303857017</v>
          </cell>
          <cell r="Z477">
            <v>0.37670233463035019</v>
          </cell>
          <cell r="AA477">
            <v>0.99037283786369934</v>
          </cell>
        </row>
        <row r="478">
          <cell r="U478">
            <v>42151</v>
          </cell>
          <cell r="V478">
            <v>0.38411537680276275</v>
          </cell>
          <cell r="W478">
            <v>3.751617076325986E-2</v>
          </cell>
          <cell r="X478">
            <v>5.105920695274313E-2</v>
          </cell>
          <cell r="Y478">
            <v>-0.12982126058325505</v>
          </cell>
          <cell r="Z478">
            <v>0.42096303501945531</v>
          </cell>
          <cell r="AA478">
            <v>0.93361035322832708</v>
          </cell>
        </row>
        <row r="479">
          <cell r="U479">
            <v>42152</v>
          </cell>
          <cell r="V479">
            <v>0.3950842981921594</v>
          </cell>
          <cell r="W479">
            <v>4.3337645536869251E-2</v>
          </cell>
          <cell r="X479">
            <v>5.105920695274313E-2</v>
          </cell>
          <cell r="Y479">
            <v>-0.14393226716839147</v>
          </cell>
          <cell r="Z479">
            <v>0.41536964980544755</v>
          </cell>
          <cell r="AA479">
            <v>0.88864267059511026</v>
          </cell>
        </row>
        <row r="480">
          <cell r="U480">
            <v>42153</v>
          </cell>
          <cell r="V480">
            <v>0.37436522445663223</v>
          </cell>
          <cell r="W480">
            <v>4.225959465286766E-2</v>
          </cell>
          <cell r="X480">
            <v>4.8614883215643667E-2</v>
          </cell>
          <cell r="Y480">
            <v>-0.13358419567262458</v>
          </cell>
          <cell r="Z480">
            <v>0.39153696498054491</v>
          </cell>
          <cell r="AA480">
            <v>0.88569397009457118</v>
          </cell>
        </row>
        <row r="481">
          <cell r="U481">
            <v>42156</v>
          </cell>
          <cell r="V481">
            <v>0.3751777371521432</v>
          </cell>
          <cell r="W481">
            <v>4.1828374299266891E-2</v>
          </cell>
          <cell r="X481">
            <v>5.5676262900597351E-2</v>
          </cell>
          <cell r="Y481">
            <v>-0.12464722483537172</v>
          </cell>
          <cell r="Z481">
            <v>0.38788910505836594</v>
          </cell>
          <cell r="AA481">
            <v>0.83667182427311348</v>
          </cell>
        </row>
        <row r="482">
          <cell r="U482">
            <v>42157</v>
          </cell>
          <cell r="V482">
            <v>0.37436522445663223</v>
          </cell>
          <cell r="W482">
            <v>2.7813712807244428E-2</v>
          </cell>
          <cell r="X482">
            <v>3.6393264530146574E-2</v>
          </cell>
          <cell r="Y482">
            <v>-0.12841015992474136</v>
          </cell>
          <cell r="Z482">
            <v>0.38035019455252916</v>
          </cell>
          <cell r="AA482">
            <v>0.79649577995327236</v>
          </cell>
        </row>
        <row r="483">
          <cell r="U483">
            <v>42158</v>
          </cell>
          <cell r="V483">
            <v>0.38777168393256134</v>
          </cell>
          <cell r="W483">
            <v>2.1561017680034489E-2</v>
          </cell>
          <cell r="X483">
            <v>4.1010320478001017E-2</v>
          </cell>
          <cell r="Y483">
            <v>-0.16321730950141122</v>
          </cell>
          <cell r="Z483">
            <v>0.38375486381322954</v>
          </cell>
          <cell r="AA483">
            <v>0.82377125958325625</v>
          </cell>
        </row>
        <row r="484">
          <cell r="U484">
            <v>42159</v>
          </cell>
          <cell r="V484">
            <v>0.32236441194393661</v>
          </cell>
          <cell r="W484">
            <v>1.487710219922378E-2</v>
          </cell>
          <cell r="X484">
            <v>2.9603476371537152E-2</v>
          </cell>
          <cell r="Y484">
            <v>-0.16886171213546564</v>
          </cell>
          <cell r="Z484">
            <v>0.36892023346303504</v>
          </cell>
          <cell r="AA484">
            <v>0.799444480453811</v>
          </cell>
        </row>
        <row r="485">
          <cell r="U485">
            <v>42160</v>
          </cell>
          <cell r="V485">
            <v>0.28823887873248033</v>
          </cell>
          <cell r="W485">
            <v>3.4497628288054916E-3</v>
          </cell>
          <cell r="X485">
            <v>1.6295491580662791E-2</v>
          </cell>
          <cell r="Y485">
            <v>-0.15945437441204136</v>
          </cell>
          <cell r="Z485">
            <v>0.36819066147859925</v>
          </cell>
          <cell r="AA485">
            <v>0.79575860482813754</v>
          </cell>
        </row>
        <row r="486">
          <cell r="U486">
            <v>42163</v>
          </cell>
          <cell r="V486">
            <v>0.27158236847450756</v>
          </cell>
          <cell r="W486">
            <v>-2.1561017680035155E-3</v>
          </cell>
          <cell r="X486">
            <v>2.3628462791960736E-2</v>
          </cell>
          <cell r="Y486">
            <v>-0.17450611476952027</v>
          </cell>
          <cell r="Z486">
            <v>0.36551556420233466</v>
          </cell>
          <cell r="AA486">
            <v>0.78764967845165579</v>
          </cell>
        </row>
        <row r="487">
          <cell r="U487">
            <v>42164</v>
          </cell>
          <cell r="V487">
            <v>0.28214503351614861</v>
          </cell>
          <cell r="W487">
            <v>4.0965933592065351E-3</v>
          </cell>
          <cell r="X487">
            <v>3.0961434003259125E-2</v>
          </cell>
          <cell r="Y487">
            <v>-0.18344308560677336</v>
          </cell>
          <cell r="Z487">
            <v>0.36721789883268485</v>
          </cell>
          <cell r="AA487">
            <v>0.77364335107409632</v>
          </cell>
        </row>
        <row r="488">
          <cell r="U488">
            <v>42165</v>
          </cell>
          <cell r="V488">
            <v>0.29961405646963235</v>
          </cell>
          <cell r="W488">
            <v>9.918068132815927E-3</v>
          </cell>
          <cell r="X488">
            <v>3.2862574687669843E-2</v>
          </cell>
          <cell r="Y488">
            <v>-0.17027281279397932</v>
          </cell>
          <cell r="Z488">
            <v>0.38180933852140098</v>
          </cell>
          <cell r="AA488">
            <v>0.78801826601422298</v>
          </cell>
        </row>
        <row r="489">
          <cell r="U489">
            <v>42166</v>
          </cell>
          <cell r="V489">
            <v>0.30286410725167601</v>
          </cell>
          <cell r="W489">
            <v>9.7024579560154312E-3</v>
          </cell>
          <cell r="X489">
            <v>3.7479630635524286E-2</v>
          </cell>
          <cell r="Y489">
            <v>-0.16650987770460968</v>
          </cell>
          <cell r="Z489">
            <v>0.37451361867704303</v>
          </cell>
          <cell r="AA489">
            <v>0.79170414163989666</v>
          </cell>
        </row>
        <row r="490">
          <cell r="U490">
            <v>42167</v>
          </cell>
          <cell r="V490">
            <v>0.2886451350802357</v>
          </cell>
          <cell r="W490">
            <v>7.5463561880120267E-3</v>
          </cell>
          <cell r="X490">
            <v>3.5035306898424823E-2</v>
          </cell>
          <cell r="Y490">
            <v>-0.17121354656632171</v>
          </cell>
          <cell r="Z490">
            <v>0.37305447470817121</v>
          </cell>
          <cell r="AA490">
            <v>0.8149251580816399</v>
          </cell>
        </row>
        <row r="491">
          <cell r="U491">
            <v>42170</v>
          </cell>
          <cell r="V491">
            <v>0.28945764777574645</v>
          </cell>
          <cell r="W491">
            <v>-1.0780508840018133E-3</v>
          </cell>
          <cell r="X491">
            <v>3.3134166214014105E-2</v>
          </cell>
          <cell r="Y491">
            <v>-0.16980244590780824</v>
          </cell>
          <cell r="Z491">
            <v>0.36989299610894943</v>
          </cell>
          <cell r="AA491">
            <v>0.78027792720030864</v>
          </cell>
        </row>
        <row r="492">
          <cell r="U492">
            <v>42171</v>
          </cell>
          <cell r="V492">
            <v>0.28498882795043667</v>
          </cell>
          <cell r="W492">
            <v>2.5226390685640254E-2</v>
          </cell>
          <cell r="X492">
            <v>4.8886474741987929E-2</v>
          </cell>
          <cell r="Y492">
            <v>-0.15992474129821266</v>
          </cell>
          <cell r="Z492">
            <v>0.37791828793774318</v>
          </cell>
          <cell r="AA492">
            <v>0.8053418814548885</v>
          </cell>
        </row>
        <row r="493">
          <cell r="U493">
            <v>42172</v>
          </cell>
          <cell r="V493">
            <v>0.28173877716839346</v>
          </cell>
          <cell r="W493">
            <v>2.9754204398447559E-2</v>
          </cell>
          <cell r="X493">
            <v>5.3775122216186855E-2</v>
          </cell>
          <cell r="Y493">
            <v>-0.18485418626528705</v>
          </cell>
          <cell r="Z493">
            <v>0.38715953307392992</v>
          </cell>
          <cell r="AA493">
            <v>0.80681623170515815</v>
          </cell>
        </row>
        <row r="494">
          <cell r="U494">
            <v>42173</v>
          </cell>
          <cell r="V494">
            <v>0.28336380255941496</v>
          </cell>
          <cell r="W494">
            <v>4.0103492884864256E-2</v>
          </cell>
          <cell r="X494">
            <v>6.2466051059206773E-2</v>
          </cell>
          <cell r="Y494">
            <v>-0.1796801505174036</v>
          </cell>
          <cell r="Z494">
            <v>0.3929961089494165</v>
          </cell>
          <cell r="AA494">
            <v>0.79354707945273328</v>
          </cell>
        </row>
        <row r="495">
          <cell r="U495">
            <v>42174</v>
          </cell>
          <cell r="V495">
            <v>0.26833231769246391</v>
          </cell>
          <cell r="W495">
            <v>4.0750323415265299E-2</v>
          </cell>
          <cell r="X495">
            <v>0.17789244975556762</v>
          </cell>
          <cell r="Y495">
            <v>-0.18297271872060206</v>
          </cell>
          <cell r="Z495">
            <v>0.39202334630350211</v>
          </cell>
          <cell r="AA495">
            <v>0.88495679496943658</v>
          </cell>
        </row>
        <row r="496">
          <cell r="U496">
            <v>42177</v>
          </cell>
          <cell r="V496">
            <v>0.27767621369083906</v>
          </cell>
          <cell r="W496">
            <v>4.1397153945666121E-2</v>
          </cell>
          <cell r="X496">
            <v>0.16947311243889196</v>
          </cell>
          <cell r="Y496">
            <v>-0.18391345249294444</v>
          </cell>
          <cell r="Z496">
            <v>0.40564202334630362</v>
          </cell>
          <cell r="AA496">
            <v>0.89269713378335114</v>
          </cell>
        </row>
        <row r="497">
          <cell r="U497">
            <v>42178</v>
          </cell>
          <cell r="V497">
            <v>0.28295754621165958</v>
          </cell>
          <cell r="W497">
            <v>4.1181543768865847E-2</v>
          </cell>
          <cell r="X497">
            <v>0.17843563280825636</v>
          </cell>
          <cell r="Y497">
            <v>-0.17685794920037634</v>
          </cell>
          <cell r="Z497">
            <v>0.41342412451361876</v>
          </cell>
          <cell r="AA497">
            <v>0.89822594722186122</v>
          </cell>
        </row>
        <row r="498">
          <cell r="U498">
            <v>42179</v>
          </cell>
          <cell r="V498">
            <v>0.28214503351614861</v>
          </cell>
          <cell r="W498">
            <v>3.5144458818456181E-2</v>
          </cell>
          <cell r="X498">
            <v>0.1912004345464422</v>
          </cell>
          <cell r="Y498">
            <v>-0.20696142991533406</v>
          </cell>
          <cell r="Z498">
            <v>0.41196498054474717</v>
          </cell>
          <cell r="AA498">
            <v>0.8591556655897219</v>
          </cell>
        </row>
        <row r="499">
          <cell r="U499">
            <v>42180</v>
          </cell>
          <cell r="V499">
            <v>0.26792606134470853</v>
          </cell>
          <cell r="W499">
            <v>2.8460543337645472E-2</v>
          </cell>
          <cell r="X499">
            <v>0.19092884302009772</v>
          </cell>
          <cell r="Y499">
            <v>-0.2201317027281281</v>
          </cell>
          <cell r="Z499">
            <v>0.40977626459143979</v>
          </cell>
          <cell r="AA499">
            <v>0.83409171133514204</v>
          </cell>
        </row>
        <row r="500">
          <cell r="U500">
            <v>42181</v>
          </cell>
          <cell r="V500">
            <v>0.2585821653463336</v>
          </cell>
          <cell r="W500">
            <v>3.169469598965069E-2</v>
          </cell>
          <cell r="X500">
            <v>0.19500271591526341</v>
          </cell>
          <cell r="Y500">
            <v>-0.22483537158984013</v>
          </cell>
          <cell r="Z500">
            <v>0.40369649805447483</v>
          </cell>
          <cell r="AA500">
            <v>0.76332289932221076</v>
          </cell>
        </row>
        <row r="501">
          <cell r="U501">
            <v>42184</v>
          </cell>
          <cell r="V501">
            <v>0.22364411943936635</v>
          </cell>
          <cell r="W501">
            <v>1.3583441138421692E-2</v>
          </cell>
          <cell r="X501">
            <v>0.17952199891363385</v>
          </cell>
          <cell r="Y501">
            <v>-0.24412041392285988</v>
          </cell>
          <cell r="Z501">
            <v>0.36843385214007807</v>
          </cell>
          <cell r="AA501">
            <v>0.72425261769007143</v>
          </cell>
        </row>
        <row r="502">
          <cell r="U502">
            <v>42185</v>
          </cell>
          <cell r="V502">
            <v>0.22730042656916516</v>
          </cell>
          <cell r="W502">
            <v>2.7382492453643659E-2</v>
          </cell>
          <cell r="X502">
            <v>0.18739815317762076</v>
          </cell>
          <cell r="Y502">
            <v>-0.23941674506114763</v>
          </cell>
          <cell r="Z502">
            <v>0.37086575875486383</v>
          </cell>
          <cell r="AA502">
            <v>0.69329126243441364</v>
          </cell>
        </row>
        <row r="503">
          <cell r="U503">
            <v>42186</v>
          </cell>
          <cell r="V503" t="e">
            <v>#N/A</v>
          </cell>
          <cell r="W503">
            <v>3.1479085812850416E-2</v>
          </cell>
          <cell r="X503">
            <v>0.2112982074959262</v>
          </cell>
          <cell r="Y503">
            <v>-0.23565380997177809</v>
          </cell>
          <cell r="Z503">
            <v>0.38570038910505833</v>
          </cell>
          <cell r="AA503">
            <v>0.72425261769007143</v>
          </cell>
        </row>
        <row r="504">
          <cell r="U504">
            <v>42187</v>
          </cell>
          <cell r="V504">
            <v>0.21551899248425777</v>
          </cell>
          <cell r="W504">
            <v>2.7598102630443933E-2</v>
          </cell>
          <cell r="X504">
            <v>0.21021184139054871</v>
          </cell>
          <cell r="Y504">
            <v>-0.23988711194731893</v>
          </cell>
          <cell r="Z504">
            <v>0.38253891050583677</v>
          </cell>
          <cell r="AA504">
            <v>0.71356357837561823</v>
          </cell>
        </row>
        <row r="505">
          <cell r="U505">
            <v>42191</v>
          </cell>
          <cell r="V505">
            <v>0.20658135283363799</v>
          </cell>
          <cell r="W505">
            <v>1.9189305735230811E-2</v>
          </cell>
          <cell r="X505">
            <v>0.21184139054861473</v>
          </cell>
          <cell r="Y505">
            <v>-0.23753527751646286</v>
          </cell>
          <cell r="Z505">
            <v>0.36721789883268485</v>
          </cell>
          <cell r="AA505">
            <v>0.67707340968145036</v>
          </cell>
        </row>
        <row r="506">
          <cell r="U506">
            <v>42192</v>
          </cell>
          <cell r="V506">
            <v>0.20536258379037187</v>
          </cell>
          <cell r="W506">
            <v>3.4497628288055138E-2</v>
          </cell>
          <cell r="X506">
            <v>0.23546985334057591</v>
          </cell>
          <cell r="Y506">
            <v>-0.21683913452492953</v>
          </cell>
          <cell r="Z506">
            <v>0.39469844357976669</v>
          </cell>
          <cell r="AA506">
            <v>0.71172064056278117</v>
          </cell>
        </row>
        <row r="507">
          <cell r="U507">
            <v>42193</v>
          </cell>
          <cell r="V507">
            <v>0.20008125126955112</v>
          </cell>
          <cell r="W507">
            <v>2.5657611039241024E-2</v>
          </cell>
          <cell r="X507">
            <v>0.21265616512764796</v>
          </cell>
          <cell r="Y507">
            <v>-0.2201317027281281</v>
          </cell>
          <cell r="Z507">
            <v>0.38399805447470814</v>
          </cell>
          <cell r="AA507">
            <v>0.65458956836484194</v>
          </cell>
        </row>
        <row r="508">
          <cell r="U508">
            <v>42194</v>
          </cell>
          <cell r="V508">
            <v>0.17001828153564902</v>
          </cell>
          <cell r="W508">
            <v>1.5955153083225371E-2</v>
          </cell>
          <cell r="X508">
            <v>0.20912547528517123</v>
          </cell>
          <cell r="Y508">
            <v>-0.2126058325493887</v>
          </cell>
          <cell r="Z508">
            <v>0.39153696498054491</v>
          </cell>
          <cell r="AA508">
            <v>0.65716968130281339</v>
          </cell>
        </row>
        <row r="509">
          <cell r="U509">
            <v>42195</v>
          </cell>
          <cell r="V509">
            <v>0.18342474101157835</v>
          </cell>
          <cell r="W509">
            <v>2.6735661923242615E-2</v>
          </cell>
          <cell r="X509">
            <v>0.21754481260184666</v>
          </cell>
          <cell r="Y509">
            <v>-0.21025399811853251</v>
          </cell>
          <cell r="Z509">
            <v>0.3937256809338523</v>
          </cell>
          <cell r="AA509">
            <v>0.66527860767929492</v>
          </cell>
        </row>
        <row r="510">
          <cell r="U510">
            <v>42198</v>
          </cell>
          <cell r="V510">
            <v>0.20251878935608381</v>
          </cell>
          <cell r="W510">
            <v>3.126347563604992E-2</v>
          </cell>
          <cell r="X510">
            <v>0.21455730581205867</v>
          </cell>
          <cell r="Y510">
            <v>-0.19849482596425216</v>
          </cell>
          <cell r="Z510">
            <v>0.41561284046692615</v>
          </cell>
          <cell r="AA510">
            <v>0.68813103655847074</v>
          </cell>
        </row>
        <row r="511">
          <cell r="U511">
            <v>42199</v>
          </cell>
          <cell r="V511">
            <v>0.19601868779199694</v>
          </cell>
          <cell r="W511">
            <v>3.7731780940060355E-2</v>
          </cell>
          <cell r="X511">
            <v>0.21455730581205867</v>
          </cell>
          <cell r="Y511">
            <v>-0.18297271872060206</v>
          </cell>
          <cell r="Z511">
            <v>0.41901750972762652</v>
          </cell>
          <cell r="AA511">
            <v>0.70803476493710793</v>
          </cell>
        </row>
        <row r="512">
          <cell r="U512">
            <v>42200</v>
          </cell>
          <cell r="V512">
            <v>0.20251878935608381</v>
          </cell>
          <cell r="W512">
            <v>2.6088831392841794E-2</v>
          </cell>
          <cell r="X512">
            <v>0.20668115154807176</v>
          </cell>
          <cell r="Y512">
            <v>-0.21683913452492953</v>
          </cell>
          <cell r="Z512">
            <v>0.40710116731517521</v>
          </cell>
          <cell r="AA512">
            <v>0.64390052905038875</v>
          </cell>
        </row>
        <row r="513">
          <cell r="U513">
            <v>42201</v>
          </cell>
          <cell r="V513">
            <v>0.20698760918139358</v>
          </cell>
          <cell r="W513">
            <v>3.5360068995256677E-2</v>
          </cell>
          <cell r="X513">
            <v>0.21184139054861473</v>
          </cell>
          <cell r="Y513">
            <v>-0.18626528692380062</v>
          </cell>
          <cell r="Z513">
            <v>0.41901750972762652</v>
          </cell>
          <cell r="AA513">
            <v>0.61588787429527003</v>
          </cell>
        </row>
        <row r="514">
          <cell r="U514">
            <v>42202</v>
          </cell>
          <cell r="V514">
            <v>0.2244566321348771</v>
          </cell>
          <cell r="W514">
            <v>3.169469598965069E-2</v>
          </cell>
          <cell r="X514">
            <v>0.20695274307441602</v>
          </cell>
          <cell r="Y514">
            <v>-0.17262464722483539</v>
          </cell>
          <cell r="Z514">
            <v>0.40126459143968884</v>
          </cell>
          <cell r="AA514">
            <v>0.60114437179257574</v>
          </cell>
        </row>
        <row r="515">
          <cell r="U515">
            <v>42205</v>
          </cell>
          <cell r="V515">
            <v>0.20983140361568164</v>
          </cell>
          <cell r="W515">
            <v>2.6520051746442341E-2</v>
          </cell>
          <cell r="X515">
            <v>0.20287887017925033</v>
          </cell>
          <cell r="Y515">
            <v>-0.16274694261523992</v>
          </cell>
          <cell r="Z515">
            <v>0.40710116731517521</v>
          </cell>
          <cell r="AA515">
            <v>0.55175363840855085</v>
          </cell>
        </row>
        <row r="516">
          <cell r="U516">
            <v>42206</v>
          </cell>
          <cell r="V516">
            <v>0.20780012187690433</v>
          </cell>
          <cell r="W516">
            <v>2.3285899094437124E-2</v>
          </cell>
          <cell r="X516">
            <v>0.19554589896795238</v>
          </cell>
          <cell r="Y516">
            <v>-0.16745061147695217</v>
          </cell>
          <cell r="Z516">
            <v>0.39737354085603127</v>
          </cell>
          <cell r="AA516">
            <v>0.53701013590585678</v>
          </cell>
        </row>
        <row r="517">
          <cell r="U517">
            <v>42207</v>
          </cell>
          <cell r="V517">
            <v>0.21308145439772508</v>
          </cell>
          <cell r="W517">
            <v>4.1828374299266891E-2</v>
          </cell>
          <cell r="X517">
            <v>0.19934818033677337</v>
          </cell>
          <cell r="Y517">
            <v>-0.15333960489181564</v>
          </cell>
          <cell r="Z517">
            <v>0.40466926070038922</v>
          </cell>
          <cell r="AA517">
            <v>0.51342053190154613</v>
          </cell>
        </row>
        <row r="518">
          <cell r="U518">
            <v>42208</v>
          </cell>
          <cell r="V518">
            <v>0.21226894170221411</v>
          </cell>
          <cell r="W518">
            <v>3.9241052177662716E-2</v>
          </cell>
          <cell r="X518">
            <v>0.19500271591526341</v>
          </cell>
          <cell r="Y518">
            <v>-0.16556914393226729</v>
          </cell>
          <cell r="Z518">
            <v>0.40223735408560302</v>
          </cell>
          <cell r="AA518">
            <v>0.47361307514427198</v>
          </cell>
        </row>
        <row r="519">
          <cell r="U519">
            <v>42209</v>
          </cell>
          <cell r="V519">
            <v>0.21551899248425777</v>
          </cell>
          <cell r="W519">
            <v>4.0965933592065573E-2</v>
          </cell>
          <cell r="X519">
            <v>0.18604019554589901</v>
          </cell>
          <cell r="Y519">
            <v>-0.19096895578551276</v>
          </cell>
          <cell r="Z519">
            <v>0.39980544747081725</v>
          </cell>
          <cell r="AA519">
            <v>0.4419145447634798</v>
          </cell>
        </row>
        <row r="520">
          <cell r="U520">
            <v>42212</v>
          </cell>
          <cell r="V520">
            <v>0.21064391631119239</v>
          </cell>
          <cell r="W520">
            <v>4.0965933592065573E-2</v>
          </cell>
          <cell r="X520">
            <v>0.1822379141770778</v>
          </cell>
          <cell r="Y520">
            <v>-0.19567262464722479</v>
          </cell>
          <cell r="Z520">
            <v>0.39640077821011688</v>
          </cell>
          <cell r="AA520">
            <v>0.43085691788645941</v>
          </cell>
        </row>
        <row r="521">
          <cell r="U521">
            <v>42213</v>
          </cell>
          <cell r="V521">
            <v>0.20008125126955112</v>
          </cell>
          <cell r="W521">
            <v>5.6489866321690396E-2</v>
          </cell>
          <cell r="X521">
            <v>0.19337316675719718</v>
          </cell>
          <cell r="Y521">
            <v>-0.17732831608654764</v>
          </cell>
          <cell r="Z521">
            <v>0.42193579766536971</v>
          </cell>
          <cell r="AA521">
            <v>0.46108109801698216</v>
          </cell>
        </row>
        <row r="522">
          <cell r="U522">
            <v>42214</v>
          </cell>
          <cell r="V522">
            <v>0.21023765996343702</v>
          </cell>
          <cell r="W522">
            <v>5.0237171194480235E-2</v>
          </cell>
          <cell r="X522">
            <v>0.19853340575774037</v>
          </cell>
          <cell r="Y522">
            <v>-0.16745061147695217</v>
          </cell>
          <cell r="Z522">
            <v>0.42996108949416345</v>
          </cell>
          <cell r="AA522">
            <v>0.48245917664588855</v>
          </cell>
        </row>
        <row r="523">
          <cell r="U523">
            <v>42215</v>
          </cell>
          <cell r="V523">
            <v>0.19804996953077403</v>
          </cell>
          <cell r="W523">
            <v>6.0155239327296162E-2</v>
          </cell>
          <cell r="X523">
            <v>0.20695274307441602</v>
          </cell>
          <cell r="Y523">
            <v>-0.16509877704609599</v>
          </cell>
          <cell r="Z523">
            <v>0.44309338521400798</v>
          </cell>
          <cell r="AA523">
            <v>0.61588787429527003</v>
          </cell>
        </row>
        <row r="524">
          <cell r="U524">
            <v>42216</v>
          </cell>
          <cell r="V524">
            <v>0.21755027422303486</v>
          </cell>
          <cell r="W524">
            <v>6.3173781802501106E-2</v>
          </cell>
          <cell r="X524">
            <v>0.19663226507332987</v>
          </cell>
          <cell r="Y524">
            <v>-0.16274694261523992</v>
          </cell>
          <cell r="Z524">
            <v>0.43993190661478621</v>
          </cell>
          <cell r="AA524">
            <v>0.59524697079149824</v>
          </cell>
        </row>
        <row r="525">
          <cell r="U525">
            <v>42219</v>
          </cell>
          <cell r="V525" t="e">
            <v>#N/A</v>
          </cell>
          <cell r="W525">
            <v>7.5463561880120711E-2</v>
          </cell>
          <cell r="X525">
            <v>0.19690385659967413</v>
          </cell>
          <cell r="Y525">
            <v>-0.16274694261523992</v>
          </cell>
          <cell r="Z525">
            <v>0.44528210116731515</v>
          </cell>
          <cell r="AA525">
            <v>0.62399680067175178</v>
          </cell>
        </row>
        <row r="526">
          <cell r="U526">
            <v>42220</v>
          </cell>
          <cell r="V526">
            <v>0.27726995734308368</v>
          </cell>
          <cell r="W526">
            <v>7.115135834411368E-2</v>
          </cell>
          <cell r="X526">
            <v>0.19961977186311786</v>
          </cell>
          <cell r="Y526">
            <v>-0.15757290686735659</v>
          </cell>
          <cell r="Z526">
            <v>0.46643968871595343</v>
          </cell>
          <cell r="AA526">
            <v>0.65127228030173567</v>
          </cell>
        </row>
        <row r="527">
          <cell r="U527">
            <v>42221</v>
          </cell>
          <cell r="V527">
            <v>0.27848872638634981</v>
          </cell>
          <cell r="W527">
            <v>7.8050884001724885E-2</v>
          </cell>
          <cell r="X527">
            <v>0.21537208039109168</v>
          </cell>
          <cell r="Y527">
            <v>-0.14487300094073385</v>
          </cell>
          <cell r="Z527">
            <v>0.47859922178988334</v>
          </cell>
          <cell r="AA527">
            <v>0.65200945542687028</v>
          </cell>
        </row>
        <row r="528">
          <cell r="U528">
            <v>42222</v>
          </cell>
          <cell r="V528">
            <v>0.26305098517164338</v>
          </cell>
          <cell r="W528">
            <v>8.8615782664941856E-2</v>
          </cell>
          <cell r="X528">
            <v>0.2213470939706681</v>
          </cell>
          <cell r="Y528">
            <v>-0.16933207902163694</v>
          </cell>
          <cell r="Z528">
            <v>0.46595330739299623</v>
          </cell>
          <cell r="AA528">
            <v>0.66232990717875628</v>
          </cell>
        </row>
        <row r="529">
          <cell r="U529">
            <v>42223</v>
          </cell>
          <cell r="V529">
            <v>0.26630103595368682</v>
          </cell>
          <cell r="W529">
            <v>8.4087968952134551E-2</v>
          </cell>
          <cell r="X529">
            <v>0.2262357414448668</v>
          </cell>
          <cell r="Y529">
            <v>-0.16603951081843837</v>
          </cell>
          <cell r="Z529">
            <v>0.46473735408560324</v>
          </cell>
          <cell r="AA529">
            <v>0.66306708230389089</v>
          </cell>
        </row>
        <row r="530">
          <cell r="U530">
            <v>42226</v>
          </cell>
          <cell r="V530">
            <v>0.25533211456429017</v>
          </cell>
          <cell r="W530">
            <v>8.840017248814136E-2</v>
          </cell>
          <cell r="X530">
            <v>0.22189027702335684</v>
          </cell>
          <cell r="Y530">
            <v>-0.19049858889934146</v>
          </cell>
          <cell r="Z530">
            <v>0.48005836575875493</v>
          </cell>
          <cell r="AA530">
            <v>0.66675295792956435</v>
          </cell>
        </row>
        <row r="531">
          <cell r="U531">
            <v>42227</v>
          </cell>
          <cell r="V531">
            <v>0.26345724151939898</v>
          </cell>
          <cell r="W531">
            <v>8.4950409659335868E-2</v>
          </cell>
          <cell r="X531">
            <v>0.2213470939706681</v>
          </cell>
          <cell r="Y531">
            <v>-0.21119473189087501</v>
          </cell>
          <cell r="Z531">
            <v>0.470330739299611</v>
          </cell>
          <cell r="AA531">
            <v>0.62620832604715559</v>
          </cell>
        </row>
        <row r="532">
          <cell r="U532">
            <v>42228</v>
          </cell>
          <cell r="V532">
            <v>0.25005078204346942</v>
          </cell>
          <cell r="W532">
            <v>8.6675291073738503E-2</v>
          </cell>
          <cell r="X532">
            <v>0.21374253123302545</v>
          </cell>
          <cell r="Y532">
            <v>-0.19708372530573848</v>
          </cell>
          <cell r="Z532">
            <v>0.48078793774319073</v>
          </cell>
          <cell r="AA532">
            <v>0.67338753405577667</v>
          </cell>
        </row>
        <row r="533">
          <cell r="U533">
            <v>42229</v>
          </cell>
          <cell r="V533">
            <v>0.25126955108673577</v>
          </cell>
          <cell r="W533">
            <v>8.3656748598533781E-2</v>
          </cell>
          <cell r="X533">
            <v>0.20695274307441602</v>
          </cell>
          <cell r="Y533">
            <v>-0.21495766698024454</v>
          </cell>
          <cell r="Z533">
            <v>0.47130350194552539</v>
          </cell>
          <cell r="AA533">
            <v>0.67854775993171956</v>
          </cell>
        </row>
        <row r="534">
          <cell r="U534">
            <v>42230</v>
          </cell>
          <cell r="V534">
            <v>0.24598821856591524</v>
          </cell>
          <cell r="W534">
            <v>9.3143596377748938E-2</v>
          </cell>
          <cell r="X534">
            <v>0.22895165670831075</v>
          </cell>
          <cell r="Y534">
            <v>-0.20084666039510835</v>
          </cell>
          <cell r="Z534">
            <v>0.48857003891050588</v>
          </cell>
          <cell r="AA534">
            <v>0.68518233605793188</v>
          </cell>
        </row>
        <row r="535">
          <cell r="U535">
            <v>42233</v>
          </cell>
          <cell r="V535">
            <v>0.24030062969733912</v>
          </cell>
          <cell r="W535">
            <v>9.034066407934449E-2</v>
          </cell>
          <cell r="X535">
            <v>0.22569255839217828</v>
          </cell>
          <cell r="Y535">
            <v>-0.1796801505174036</v>
          </cell>
          <cell r="Z535">
            <v>0.49173151750972788</v>
          </cell>
          <cell r="AA535">
            <v>0.69329126243441364</v>
          </cell>
        </row>
        <row r="536">
          <cell r="U536">
            <v>42234</v>
          </cell>
          <cell r="V536">
            <v>0.23948811700182837</v>
          </cell>
          <cell r="W536">
            <v>8.3009918068132738E-2</v>
          </cell>
          <cell r="X536">
            <v>0.21781640412819137</v>
          </cell>
          <cell r="Y536">
            <v>-0.17638758231420504</v>
          </cell>
          <cell r="Z536">
            <v>0.47130350194552539</v>
          </cell>
          <cell r="AA536">
            <v>0.68518233605793188</v>
          </cell>
        </row>
        <row r="537">
          <cell r="V537">
            <v>0</v>
          </cell>
          <cell r="W537">
            <v>0</v>
          </cell>
          <cell r="X537">
            <v>0</v>
          </cell>
          <cell r="Y537">
            <v>0</v>
          </cell>
          <cell r="Z537">
            <v>0</v>
          </cell>
          <cell r="AA537">
            <v>0</v>
          </cell>
        </row>
        <row r="538">
          <cell r="V538">
            <v>0</v>
          </cell>
          <cell r="W538">
            <v>0</v>
          </cell>
          <cell r="X538">
            <v>0</v>
          </cell>
          <cell r="Y538">
            <v>0</v>
          </cell>
          <cell r="Z538">
            <v>0</v>
          </cell>
          <cell r="AA538">
            <v>0</v>
          </cell>
        </row>
        <row r="539">
          <cell r="V539">
            <v>0</v>
          </cell>
          <cell r="W539">
            <v>0</v>
          </cell>
          <cell r="X539">
            <v>0</v>
          </cell>
          <cell r="Y539">
            <v>0</v>
          </cell>
          <cell r="Z539">
            <v>0</v>
          </cell>
          <cell r="AA539">
            <v>0</v>
          </cell>
        </row>
        <row r="540">
          <cell r="V540">
            <v>0</v>
          </cell>
          <cell r="W540">
            <v>0</v>
          </cell>
          <cell r="X540">
            <v>0</v>
          </cell>
          <cell r="Y540">
            <v>0</v>
          </cell>
          <cell r="Z540">
            <v>0</v>
          </cell>
          <cell r="AA540">
            <v>0</v>
          </cell>
        </row>
        <row r="541">
          <cell r="V541">
            <v>0</v>
          </cell>
          <cell r="W541">
            <v>0</v>
          </cell>
          <cell r="X541">
            <v>0</v>
          </cell>
          <cell r="Y541">
            <v>0</v>
          </cell>
          <cell r="Z541">
            <v>0</v>
          </cell>
          <cell r="AA541">
            <v>0</v>
          </cell>
        </row>
        <row r="542">
          <cell r="V542">
            <v>0</v>
          </cell>
          <cell r="W542">
            <v>0</v>
          </cell>
          <cell r="X542">
            <v>0</v>
          </cell>
          <cell r="Y542">
            <v>0</v>
          </cell>
          <cell r="Z542">
            <v>0</v>
          </cell>
          <cell r="AA542">
            <v>0</v>
          </cell>
        </row>
        <row r="543">
          <cell r="V543">
            <v>0</v>
          </cell>
          <cell r="W543">
            <v>0</v>
          </cell>
          <cell r="X543">
            <v>0</v>
          </cell>
          <cell r="Y543">
            <v>0</v>
          </cell>
          <cell r="Z543">
            <v>0</v>
          </cell>
          <cell r="AA543">
            <v>0</v>
          </cell>
        </row>
        <row r="544">
          <cell r="V544">
            <v>0</v>
          </cell>
          <cell r="W544">
            <v>0</v>
          </cell>
          <cell r="X544">
            <v>0</v>
          </cell>
          <cell r="Y544">
            <v>0</v>
          </cell>
          <cell r="Z544">
            <v>0</v>
          </cell>
          <cell r="AA544">
            <v>0</v>
          </cell>
        </row>
        <row r="545">
          <cell r="V545">
            <v>0</v>
          </cell>
          <cell r="W545">
            <v>0</v>
          </cell>
          <cell r="X545">
            <v>0</v>
          </cell>
          <cell r="Y545">
            <v>0</v>
          </cell>
          <cell r="Z545">
            <v>0</v>
          </cell>
          <cell r="AA545">
            <v>0</v>
          </cell>
        </row>
        <row r="546">
          <cell r="V546">
            <v>0</v>
          </cell>
          <cell r="W546">
            <v>0</v>
          </cell>
          <cell r="X546">
            <v>0</v>
          </cell>
          <cell r="Y546">
            <v>0</v>
          </cell>
          <cell r="Z546">
            <v>0</v>
          </cell>
          <cell r="AA546">
            <v>0</v>
          </cell>
        </row>
        <row r="547">
          <cell r="V547">
            <v>0</v>
          </cell>
          <cell r="W547">
            <v>0</v>
          </cell>
          <cell r="X547">
            <v>0</v>
          </cell>
          <cell r="Y547">
            <v>0</v>
          </cell>
          <cell r="Z547">
            <v>0</v>
          </cell>
          <cell r="AA547">
            <v>0</v>
          </cell>
        </row>
        <row r="548">
          <cell r="V548">
            <v>0</v>
          </cell>
          <cell r="W548">
            <v>0</v>
          </cell>
          <cell r="X548">
            <v>0</v>
          </cell>
          <cell r="Y548">
            <v>0</v>
          </cell>
          <cell r="Z548">
            <v>0</v>
          </cell>
          <cell r="AA548">
            <v>0</v>
          </cell>
        </row>
        <row r="549">
          <cell r="V549">
            <v>0</v>
          </cell>
          <cell r="W549">
            <v>0</v>
          </cell>
          <cell r="X549">
            <v>0</v>
          </cell>
          <cell r="Y549">
            <v>0</v>
          </cell>
          <cell r="Z549">
            <v>0</v>
          </cell>
          <cell r="AA549">
            <v>0</v>
          </cell>
        </row>
        <row r="550">
          <cell r="V550">
            <v>0</v>
          </cell>
          <cell r="W550">
            <v>0</v>
          </cell>
          <cell r="X550">
            <v>0</v>
          </cell>
          <cell r="Y550">
            <v>0</v>
          </cell>
          <cell r="Z550">
            <v>0</v>
          </cell>
          <cell r="AA550">
            <v>0</v>
          </cell>
        </row>
        <row r="551">
          <cell r="V551">
            <v>0</v>
          </cell>
          <cell r="W551">
            <v>0</v>
          </cell>
          <cell r="X551">
            <v>0</v>
          </cell>
          <cell r="Y551">
            <v>0</v>
          </cell>
          <cell r="Z551">
            <v>0</v>
          </cell>
          <cell r="AA551">
            <v>0</v>
          </cell>
        </row>
        <row r="552">
          <cell r="V552">
            <v>0</v>
          </cell>
          <cell r="W552">
            <v>0</v>
          </cell>
          <cell r="X552">
            <v>0</v>
          </cell>
          <cell r="Y552">
            <v>0</v>
          </cell>
          <cell r="Z552">
            <v>0</v>
          </cell>
          <cell r="AA552">
            <v>0</v>
          </cell>
        </row>
        <row r="553">
          <cell r="V553">
            <v>0</v>
          </cell>
          <cell r="W553">
            <v>0</v>
          </cell>
          <cell r="X553">
            <v>0</v>
          </cell>
          <cell r="Y553">
            <v>0</v>
          </cell>
          <cell r="Z553">
            <v>0</v>
          </cell>
          <cell r="AA553">
            <v>0</v>
          </cell>
        </row>
        <row r="554">
          <cell r="V554">
            <v>0</v>
          </cell>
          <cell r="W554">
            <v>0</v>
          </cell>
          <cell r="X554">
            <v>0</v>
          </cell>
          <cell r="Y554">
            <v>0</v>
          </cell>
          <cell r="Z554">
            <v>0</v>
          </cell>
          <cell r="AA554">
            <v>0</v>
          </cell>
        </row>
        <row r="555">
          <cell r="V555">
            <v>0</v>
          </cell>
          <cell r="W555">
            <v>0</v>
          </cell>
          <cell r="X555">
            <v>0</v>
          </cell>
          <cell r="Y555">
            <v>0</v>
          </cell>
          <cell r="Z555">
            <v>0</v>
          </cell>
          <cell r="AA555">
            <v>0</v>
          </cell>
        </row>
        <row r="556">
          <cell r="V556">
            <v>0</v>
          </cell>
          <cell r="W556">
            <v>0</v>
          </cell>
          <cell r="X556">
            <v>0</v>
          </cell>
          <cell r="Y556">
            <v>0</v>
          </cell>
          <cell r="Z556">
            <v>0</v>
          </cell>
          <cell r="AA556">
            <v>0</v>
          </cell>
        </row>
        <row r="557">
          <cell r="V557">
            <v>0</v>
          </cell>
          <cell r="W557">
            <v>0</v>
          </cell>
          <cell r="X557">
            <v>0</v>
          </cell>
          <cell r="Y557">
            <v>0</v>
          </cell>
          <cell r="Z557">
            <v>0</v>
          </cell>
          <cell r="AA557">
            <v>0</v>
          </cell>
        </row>
        <row r="558">
          <cell r="V558">
            <v>0</v>
          </cell>
          <cell r="W558">
            <v>0</v>
          </cell>
          <cell r="X558">
            <v>0</v>
          </cell>
          <cell r="Y558">
            <v>0</v>
          </cell>
          <cell r="Z558">
            <v>0</v>
          </cell>
          <cell r="AA558">
            <v>0</v>
          </cell>
        </row>
        <row r="559">
          <cell r="V559">
            <v>0</v>
          </cell>
          <cell r="W559">
            <v>0</v>
          </cell>
          <cell r="X559">
            <v>0</v>
          </cell>
          <cell r="Y559">
            <v>0</v>
          </cell>
          <cell r="Z559">
            <v>0</v>
          </cell>
          <cell r="AA559">
            <v>0</v>
          </cell>
        </row>
        <row r="560">
          <cell r="V560">
            <v>0</v>
          </cell>
          <cell r="W560">
            <v>0</v>
          </cell>
          <cell r="X560">
            <v>0</v>
          </cell>
          <cell r="Y560">
            <v>0</v>
          </cell>
          <cell r="Z560">
            <v>0</v>
          </cell>
          <cell r="AA560">
            <v>0</v>
          </cell>
        </row>
        <row r="561">
          <cell r="V561">
            <v>0</v>
          </cell>
          <cell r="W561">
            <v>0</v>
          </cell>
          <cell r="X561">
            <v>0</v>
          </cell>
          <cell r="Y561">
            <v>0</v>
          </cell>
          <cell r="Z561">
            <v>0</v>
          </cell>
          <cell r="AA561">
            <v>0</v>
          </cell>
        </row>
        <row r="562">
          <cell r="V562">
            <v>0</v>
          </cell>
          <cell r="W562">
            <v>0</v>
          </cell>
          <cell r="X562">
            <v>0</v>
          </cell>
          <cell r="Y562">
            <v>0</v>
          </cell>
          <cell r="Z562">
            <v>0</v>
          </cell>
          <cell r="AA562">
            <v>0</v>
          </cell>
        </row>
        <row r="563">
          <cell r="V563">
            <v>0</v>
          </cell>
          <cell r="W563">
            <v>0</v>
          </cell>
          <cell r="X563">
            <v>0</v>
          </cell>
          <cell r="Y563">
            <v>0</v>
          </cell>
          <cell r="Z563">
            <v>0</v>
          </cell>
          <cell r="AA563">
            <v>0</v>
          </cell>
        </row>
        <row r="564">
          <cell r="V564">
            <v>0</v>
          </cell>
          <cell r="W564">
            <v>0</v>
          </cell>
          <cell r="X564">
            <v>0</v>
          </cell>
          <cell r="Y564">
            <v>0</v>
          </cell>
          <cell r="Z564">
            <v>0</v>
          </cell>
          <cell r="AA564">
            <v>0</v>
          </cell>
        </row>
        <row r="565">
          <cell r="V565">
            <v>0</v>
          </cell>
          <cell r="W565">
            <v>0</v>
          </cell>
          <cell r="X565">
            <v>0</v>
          </cell>
          <cell r="Y565">
            <v>0</v>
          </cell>
          <cell r="Z565">
            <v>0</v>
          </cell>
          <cell r="AA565">
            <v>0</v>
          </cell>
        </row>
        <row r="566">
          <cell r="V566">
            <v>0</v>
          </cell>
          <cell r="W566">
            <v>0</v>
          </cell>
          <cell r="X566">
            <v>0</v>
          </cell>
          <cell r="Y566">
            <v>0</v>
          </cell>
          <cell r="Z566">
            <v>0</v>
          </cell>
          <cell r="AA566">
            <v>0</v>
          </cell>
        </row>
        <row r="567">
          <cell r="V567">
            <v>0</v>
          </cell>
          <cell r="W567">
            <v>0</v>
          </cell>
          <cell r="X567">
            <v>0</v>
          </cell>
          <cell r="Y567">
            <v>0</v>
          </cell>
          <cell r="Z567">
            <v>0</v>
          </cell>
          <cell r="AA567">
            <v>0</v>
          </cell>
        </row>
        <row r="568">
          <cell r="V568">
            <v>0</v>
          </cell>
          <cell r="W568">
            <v>0</v>
          </cell>
          <cell r="X568">
            <v>0</v>
          </cell>
          <cell r="Y568">
            <v>0</v>
          </cell>
          <cell r="Z568">
            <v>0</v>
          </cell>
          <cell r="AA568">
            <v>0</v>
          </cell>
        </row>
        <row r="569">
          <cell r="V569">
            <v>0</v>
          </cell>
          <cell r="W569">
            <v>0</v>
          </cell>
          <cell r="X569">
            <v>0</v>
          </cell>
          <cell r="Y569">
            <v>0</v>
          </cell>
          <cell r="Z569">
            <v>0</v>
          </cell>
          <cell r="AA569">
            <v>0</v>
          </cell>
        </row>
        <row r="570">
          <cell r="V570">
            <v>0</v>
          </cell>
          <cell r="W570">
            <v>0</v>
          </cell>
          <cell r="X570">
            <v>0</v>
          </cell>
          <cell r="Y570">
            <v>0</v>
          </cell>
          <cell r="Z570">
            <v>0</v>
          </cell>
          <cell r="AA570">
            <v>0</v>
          </cell>
        </row>
        <row r="571">
          <cell r="V571">
            <v>0</v>
          </cell>
          <cell r="W571">
            <v>0</v>
          </cell>
          <cell r="X571">
            <v>0</v>
          </cell>
          <cell r="Y571">
            <v>0</v>
          </cell>
          <cell r="Z571">
            <v>0</v>
          </cell>
          <cell r="AA571">
            <v>0</v>
          </cell>
        </row>
        <row r="572">
          <cell r="V572">
            <v>0</v>
          </cell>
          <cell r="W572">
            <v>0</v>
          </cell>
          <cell r="X572">
            <v>0</v>
          </cell>
          <cell r="Y572">
            <v>0</v>
          </cell>
          <cell r="Z572">
            <v>0</v>
          </cell>
          <cell r="AA572">
            <v>0</v>
          </cell>
        </row>
        <row r="573">
          <cell r="V573">
            <v>0</v>
          </cell>
          <cell r="W573">
            <v>0</v>
          </cell>
          <cell r="X573">
            <v>0</v>
          </cell>
          <cell r="Y573">
            <v>0</v>
          </cell>
          <cell r="Z573">
            <v>0</v>
          </cell>
          <cell r="AA573">
            <v>0</v>
          </cell>
        </row>
        <row r="574">
          <cell r="V574">
            <v>0</v>
          </cell>
          <cell r="W574">
            <v>0</v>
          </cell>
          <cell r="X574">
            <v>0</v>
          </cell>
          <cell r="Y574">
            <v>0</v>
          </cell>
          <cell r="Z574">
            <v>0</v>
          </cell>
          <cell r="AA574">
            <v>0</v>
          </cell>
        </row>
        <row r="575">
          <cell r="V575">
            <v>0</v>
          </cell>
          <cell r="W575">
            <v>0</v>
          </cell>
          <cell r="X575">
            <v>0</v>
          </cell>
          <cell r="Y575">
            <v>0</v>
          </cell>
          <cell r="Z575">
            <v>0</v>
          </cell>
          <cell r="AA575">
            <v>0</v>
          </cell>
        </row>
        <row r="576">
          <cell r="V576">
            <v>0</v>
          </cell>
          <cell r="W576">
            <v>0</v>
          </cell>
          <cell r="X576">
            <v>0</v>
          </cell>
          <cell r="Y576">
            <v>0</v>
          </cell>
          <cell r="Z576">
            <v>0</v>
          </cell>
          <cell r="AA576">
            <v>0</v>
          </cell>
        </row>
        <row r="577">
          <cell r="V577">
            <v>0</v>
          </cell>
          <cell r="W577">
            <v>0</v>
          </cell>
          <cell r="X577">
            <v>0</v>
          </cell>
          <cell r="Y577">
            <v>0</v>
          </cell>
          <cell r="Z577">
            <v>0</v>
          </cell>
          <cell r="AA577">
            <v>0</v>
          </cell>
        </row>
        <row r="578">
          <cell r="V578">
            <v>0</v>
          </cell>
          <cell r="W578">
            <v>0</v>
          </cell>
          <cell r="X578">
            <v>0</v>
          </cell>
          <cell r="Y578">
            <v>0</v>
          </cell>
          <cell r="Z578">
            <v>0</v>
          </cell>
          <cell r="AA578">
            <v>0</v>
          </cell>
        </row>
        <row r="579">
          <cell r="V579">
            <v>0</v>
          </cell>
          <cell r="W579">
            <v>0</v>
          </cell>
          <cell r="X579">
            <v>0</v>
          </cell>
          <cell r="Y579">
            <v>0</v>
          </cell>
          <cell r="Z579">
            <v>0</v>
          </cell>
          <cell r="AA579">
            <v>0</v>
          </cell>
        </row>
        <row r="580">
          <cell r="V580">
            <v>0</v>
          </cell>
          <cell r="W580">
            <v>0</v>
          </cell>
          <cell r="X580">
            <v>0</v>
          </cell>
          <cell r="Y580">
            <v>0</v>
          </cell>
          <cell r="Z580">
            <v>0</v>
          </cell>
          <cell r="AA580">
            <v>0</v>
          </cell>
        </row>
        <row r="581">
          <cell r="V581">
            <v>0</v>
          </cell>
          <cell r="W581">
            <v>0</v>
          </cell>
          <cell r="X581">
            <v>0</v>
          </cell>
          <cell r="Y581">
            <v>0</v>
          </cell>
          <cell r="Z581">
            <v>0</v>
          </cell>
          <cell r="AA581">
            <v>0</v>
          </cell>
        </row>
        <row r="582">
          <cell r="V582">
            <v>0</v>
          </cell>
          <cell r="W582">
            <v>0</v>
          </cell>
          <cell r="X582">
            <v>0</v>
          </cell>
          <cell r="Y582">
            <v>0</v>
          </cell>
          <cell r="Z582">
            <v>0</v>
          </cell>
          <cell r="AA582">
            <v>0</v>
          </cell>
        </row>
        <row r="583">
          <cell r="V583">
            <v>0</v>
          </cell>
          <cell r="W583">
            <v>0</v>
          </cell>
          <cell r="X583">
            <v>0</v>
          </cell>
          <cell r="Y583">
            <v>0</v>
          </cell>
          <cell r="Z583">
            <v>0</v>
          </cell>
          <cell r="AA583">
            <v>0</v>
          </cell>
        </row>
        <row r="584">
          <cell r="V584">
            <v>0</v>
          </cell>
          <cell r="W584">
            <v>0</v>
          </cell>
          <cell r="X584">
            <v>0</v>
          </cell>
          <cell r="Y584">
            <v>0</v>
          </cell>
          <cell r="Z584">
            <v>0</v>
          </cell>
          <cell r="AA584">
            <v>0</v>
          </cell>
        </row>
        <row r="585">
          <cell r="V585">
            <v>0</v>
          </cell>
          <cell r="W585">
            <v>0</v>
          </cell>
          <cell r="X585">
            <v>0</v>
          </cell>
          <cell r="Y585">
            <v>0</v>
          </cell>
          <cell r="Z585">
            <v>0</v>
          </cell>
          <cell r="AA585">
            <v>0</v>
          </cell>
        </row>
        <row r="586">
          <cell r="V586">
            <v>0</v>
          </cell>
          <cell r="W586">
            <v>0</v>
          </cell>
          <cell r="X586">
            <v>0</v>
          </cell>
          <cell r="Y586">
            <v>0</v>
          </cell>
          <cell r="Z586">
            <v>0</v>
          </cell>
          <cell r="AA586">
            <v>0</v>
          </cell>
        </row>
        <row r="587">
          <cell r="V587">
            <v>0</v>
          </cell>
          <cell r="W587">
            <v>0</v>
          </cell>
          <cell r="X587">
            <v>0</v>
          </cell>
          <cell r="Y587">
            <v>0</v>
          </cell>
          <cell r="Z587">
            <v>0</v>
          </cell>
          <cell r="AA587">
            <v>0</v>
          </cell>
        </row>
        <row r="588">
          <cell r="V588">
            <v>0</v>
          </cell>
          <cell r="W588">
            <v>0</v>
          </cell>
          <cell r="X588">
            <v>0</v>
          </cell>
          <cell r="Y588">
            <v>0</v>
          </cell>
          <cell r="Z588">
            <v>0</v>
          </cell>
          <cell r="AA588">
            <v>0</v>
          </cell>
        </row>
        <row r="589">
          <cell r="V589">
            <v>0</v>
          </cell>
          <cell r="W589">
            <v>0</v>
          </cell>
          <cell r="X589">
            <v>0</v>
          </cell>
          <cell r="Y589">
            <v>0</v>
          </cell>
          <cell r="Z589">
            <v>0</v>
          </cell>
          <cell r="AA589">
            <v>0</v>
          </cell>
        </row>
        <row r="590">
          <cell r="V590">
            <v>0</v>
          </cell>
          <cell r="W590">
            <v>0</v>
          </cell>
          <cell r="X590">
            <v>0</v>
          </cell>
          <cell r="Y590">
            <v>0</v>
          </cell>
          <cell r="Z590">
            <v>0</v>
          </cell>
          <cell r="AA590">
            <v>0</v>
          </cell>
        </row>
        <row r="591">
          <cell r="V591">
            <v>0</v>
          </cell>
          <cell r="W591">
            <v>0</v>
          </cell>
          <cell r="X591">
            <v>0</v>
          </cell>
          <cell r="Y591">
            <v>0</v>
          </cell>
          <cell r="Z591">
            <v>0</v>
          </cell>
          <cell r="AA591">
            <v>0</v>
          </cell>
        </row>
        <row r="592">
          <cell r="V592">
            <v>0</v>
          </cell>
          <cell r="W592">
            <v>0</v>
          </cell>
          <cell r="X592">
            <v>0</v>
          </cell>
          <cell r="Y592">
            <v>0</v>
          </cell>
          <cell r="Z592">
            <v>0</v>
          </cell>
          <cell r="AA592">
            <v>0</v>
          </cell>
        </row>
        <row r="593">
          <cell r="V593">
            <v>0</v>
          </cell>
          <cell r="W593">
            <v>0</v>
          </cell>
          <cell r="X593">
            <v>0</v>
          </cell>
          <cell r="Y593">
            <v>0</v>
          </cell>
          <cell r="Z593">
            <v>0</v>
          </cell>
          <cell r="AA593">
            <v>0</v>
          </cell>
        </row>
        <row r="594">
          <cell r="V594">
            <v>0</v>
          </cell>
          <cell r="W594">
            <v>0</v>
          </cell>
          <cell r="X594">
            <v>0</v>
          </cell>
          <cell r="Y594">
            <v>0</v>
          </cell>
          <cell r="Z594">
            <v>0</v>
          </cell>
          <cell r="AA594">
            <v>0</v>
          </cell>
        </row>
        <row r="595">
          <cell r="V595">
            <v>0</v>
          </cell>
          <cell r="W595">
            <v>0</v>
          </cell>
          <cell r="X595">
            <v>0</v>
          </cell>
          <cell r="Y595">
            <v>0</v>
          </cell>
          <cell r="Z595">
            <v>0</v>
          </cell>
          <cell r="AA595">
            <v>0</v>
          </cell>
        </row>
        <row r="596">
          <cell r="V596">
            <v>0</v>
          </cell>
          <cell r="W596">
            <v>0</v>
          </cell>
          <cell r="X596">
            <v>0</v>
          </cell>
          <cell r="Y596">
            <v>0</v>
          </cell>
          <cell r="Z596">
            <v>0</v>
          </cell>
          <cell r="AA596">
            <v>0</v>
          </cell>
        </row>
        <row r="597">
          <cell r="V597">
            <v>0</v>
          </cell>
          <cell r="W597">
            <v>0</v>
          </cell>
          <cell r="X597">
            <v>0</v>
          </cell>
          <cell r="Y597">
            <v>0</v>
          </cell>
          <cell r="Z597">
            <v>0</v>
          </cell>
          <cell r="AA597">
            <v>0</v>
          </cell>
        </row>
        <row r="598">
          <cell r="V598">
            <v>0</v>
          </cell>
          <cell r="W598">
            <v>0</v>
          </cell>
          <cell r="X598">
            <v>0</v>
          </cell>
          <cell r="Y598">
            <v>0</v>
          </cell>
          <cell r="Z598">
            <v>0</v>
          </cell>
          <cell r="AA598">
            <v>0</v>
          </cell>
        </row>
        <row r="599">
          <cell r="V599">
            <v>0</v>
          </cell>
          <cell r="W599">
            <v>0</v>
          </cell>
          <cell r="X599">
            <v>0</v>
          </cell>
          <cell r="Y599">
            <v>0</v>
          </cell>
          <cell r="Z599">
            <v>0</v>
          </cell>
          <cell r="AA599">
            <v>0</v>
          </cell>
        </row>
        <row r="600">
          <cell r="V600">
            <v>0</v>
          </cell>
          <cell r="W600">
            <v>0</v>
          </cell>
          <cell r="X600">
            <v>0</v>
          </cell>
          <cell r="Y600">
            <v>0</v>
          </cell>
          <cell r="Z600">
            <v>0</v>
          </cell>
          <cell r="AA600">
            <v>0</v>
          </cell>
        </row>
        <row r="601">
          <cell r="V601">
            <v>0</v>
          </cell>
          <cell r="W601">
            <v>0</v>
          </cell>
          <cell r="X601">
            <v>0</v>
          </cell>
          <cell r="Y601">
            <v>0</v>
          </cell>
          <cell r="Z601">
            <v>0</v>
          </cell>
          <cell r="AA601">
            <v>0</v>
          </cell>
        </row>
        <row r="602">
          <cell r="V602">
            <v>0</v>
          </cell>
          <cell r="W602">
            <v>0</v>
          </cell>
          <cell r="X602">
            <v>0</v>
          </cell>
          <cell r="Y602">
            <v>0</v>
          </cell>
          <cell r="Z602">
            <v>0</v>
          </cell>
          <cell r="AA602">
            <v>0</v>
          </cell>
        </row>
        <row r="603">
          <cell r="V603">
            <v>0</v>
          </cell>
          <cell r="W603">
            <v>0</v>
          </cell>
          <cell r="X603">
            <v>0</v>
          </cell>
          <cell r="Y603">
            <v>0</v>
          </cell>
          <cell r="Z603">
            <v>0</v>
          </cell>
          <cell r="AA603">
            <v>0</v>
          </cell>
        </row>
        <row r="604">
          <cell r="V604">
            <v>0</v>
          </cell>
          <cell r="W604">
            <v>0</v>
          </cell>
          <cell r="X604">
            <v>0</v>
          </cell>
          <cell r="Y604">
            <v>0</v>
          </cell>
          <cell r="Z604">
            <v>0</v>
          </cell>
          <cell r="AA604">
            <v>0</v>
          </cell>
        </row>
        <row r="605">
          <cell r="V605">
            <v>0</v>
          </cell>
          <cell r="W605">
            <v>0</v>
          </cell>
          <cell r="X605">
            <v>0</v>
          </cell>
          <cell r="Y605">
            <v>0</v>
          </cell>
          <cell r="Z605">
            <v>0</v>
          </cell>
          <cell r="AA605">
            <v>0</v>
          </cell>
        </row>
        <row r="606">
          <cell r="V606">
            <v>0</v>
          </cell>
          <cell r="W606">
            <v>0</v>
          </cell>
          <cell r="X606">
            <v>0</v>
          </cell>
          <cell r="Y606">
            <v>0</v>
          </cell>
          <cell r="Z606">
            <v>0</v>
          </cell>
          <cell r="AA606">
            <v>0</v>
          </cell>
        </row>
        <row r="607">
          <cell r="V607">
            <v>0</v>
          </cell>
          <cell r="W607">
            <v>0</v>
          </cell>
          <cell r="X607">
            <v>0</v>
          </cell>
          <cell r="Y607">
            <v>0</v>
          </cell>
          <cell r="Z607">
            <v>0</v>
          </cell>
          <cell r="AA607">
            <v>0</v>
          </cell>
        </row>
        <row r="608">
          <cell r="V608">
            <v>0</v>
          </cell>
          <cell r="W608">
            <v>0</v>
          </cell>
          <cell r="X608">
            <v>0</v>
          </cell>
          <cell r="Y608">
            <v>0</v>
          </cell>
          <cell r="Z608">
            <v>0</v>
          </cell>
          <cell r="AA608">
            <v>0</v>
          </cell>
        </row>
        <row r="609">
          <cell r="V609">
            <v>0</v>
          </cell>
          <cell r="W609">
            <v>0</v>
          </cell>
          <cell r="X609">
            <v>0</v>
          </cell>
          <cell r="Y609">
            <v>0</v>
          </cell>
          <cell r="Z609">
            <v>0</v>
          </cell>
          <cell r="AA609">
            <v>0</v>
          </cell>
        </row>
        <row r="610">
          <cell r="V610">
            <v>0</v>
          </cell>
          <cell r="W610">
            <v>0</v>
          </cell>
          <cell r="X610">
            <v>0</v>
          </cell>
          <cell r="Y610">
            <v>0</v>
          </cell>
          <cell r="Z610">
            <v>0</v>
          </cell>
          <cell r="AA610">
            <v>0</v>
          </cell>
        </row>
        <row r="611">
          <cell r="V611">
            <v>0</v>
          </cell>
          <cell r="W611">
            <v>0</v>
          </cell>
          <cell r="X611">
            <v>0</v>
          </cell>
          <cell r="Y611">
            <v>0</v>
          </cell>
          <cell r="Z611">
            <v>0</v>
          </cell>
          <cell r="AA611">
            <v>0</v>
          </cell>
        </row>
        <row r="612">
          <cell r="V612">
            <v>0</v>
          </cell>
          <cell r="W612">
            <v>0</v>
          </cell>
          <cell r="X612">
            <v>0</v>
          </cell>
          <cell r="Y612">
            <v>0</v>
          </cell>
          <cell r="Z612">
            <v>0</v>
          </cell>
          <cell r="AA612">
            <v>0</v>
          </cell>
        </row>
        <row r="613">
          <cell r="V613">
            <v>0</v>
          </cell>
          <cell r="W613">
            <v>0</v>
          </cell>
          <cell r="X613">
            <v>0</v>
          </cell>
          <cell r="Y613">
            <v>0</v>
          </cell>
          <cell r="Z613">
            <v>0</v>
          </cell>
          <cell r="AA613">
            <v>0</v>
          </cell>
        </row>
        <row r="614">
          <cell r="V614">
            <v>0</v>
          </cell>
          <cell r="W614">
            <v>0</v>
          </cell>
          <cell r="X614">
            <v>0</v>
          </cell>
          <cell r="Y614">
            <v>0</v>
          </cell>
          <cell r="Z614">
            <v>0</v>
          </cell>
          <cell r="AA614">
            <v>0</v>
          </cell>
        </row>
        <row r="615">
          <cell r="V615">
            <v>0</v>
          </cell>
          <cell r="W615">
            <v>0</v>
          </cell>
          <cell r="X615">
            <v>0</v>
          </cell>
          <cell r="Y615">
            <v>0</v>
          </cell>
          <cell r="Z615">
            <v>0</v>
          </cell>
          <cell r="AA615">
            <v>0</v>
          </cell>
        </row>
        <row r="616">
          <cell r="V616">
            <v>0</v>
          </cell>
          <cell r="W616">
            <v>0</v>
          </cell>
          <cell r="X616">
            <v>0</v>
          </cell>
          <cell r="Y616">
            <v>0</v>
          </cell>
          <cell r="Z616">
            <v>0</v>
          </cell>
          <cell r="AA616">
            <v>0</v>
          </cell>
        </row>
        <row r="617">
          <cell r="V617">
            <v>0</v>
          </cell>
          <cell r="W617">
            <v>0</v>
          </cell>
          <cell r="X617">
            <v>0</v>
          </cell>
          <cell r="Y617">
            <v>0</v>
          </cell>
          <cell r="Z617">
            <v>0</v>
          </cell>
          <cell r="AA617">
            <v>0</v>
          </cell>
        </row>
        <row r="618">
          <cell r="V618">
            <v>0</v>
          </cell>
          <cell r="W618">
            <v>0</v>
          </cell>
          <cell r="X618">
            <v>0</v>
          </cell>
          <cell r="Y618">
            <v>0</v>
          </cell>
          <cell r="Z618">
            <v>0</v>
          </cell>
          <cell r="AA618">
            <v>0</v>
          </cell>
        </row>
        <row r="619">
          <cell r="V619">
            <v>0</v>
          </cell>
          <cell r="W619">
            <v>0</v>
          </cell>
          <cell r="X619">
            <v>0</v>
          </cell>
          <cell r="Y619">
            <v>0</v>
          </cell>
          <cell r="Z619">
            <v>0</v>
          </cell>
          <cell r="AA619">
            <v>0</v>
          </cell>
        </row>
        <row r="620">
          <cell r="V620">
            <v>0</v>
          </cell>
          <cell r="W620">
            <v>0</v>
          </cell>
          <cell r="X620">
            <v>0</v>
          </cell>
          <cell r="Y620">
            <v>0</v>
          </cell>
          <cell r="Z620">
            <v>0</v>
          </cell>
          <cell r="AA620">
            <v>0</v>
          </cell>
        </row>
        <row r="621">
          <cell r="V621">
            <v>0</v>
          </cell>
          <cell r="W621">
            <v>0</v>
          </cell>
          <cell r="X621">
            <v>0</v>
          </cell>
          <cell r="Y621">
            <v>0</v>
          </cell>
          <cell r="Z621">
            <v>0</v>
          </cell>
          <cell r="AA621">
            <v>0</v>
          </cell>
        </row>
        <row r="622">
          <cell r="V622">
            <v>0</v>
          </cell>
          <cell r="W622">
            <v>0</v>
          </cell>
          <cell r="X622">
            <v>0</v>
          </cell>
          <cell r="Y622">
            <v>0</v>
          </cell>
          <cell r="Z622">
            <v>0</v>
          </cell>
          <cell r="AA622">
            <v>0</v>
          </cell>
        </row>
        <row r="623">
          <cell r="V623">
            <v>0</v>
          </cell>
          <cell r="W623">
            <v>0</v>
          </cell>
          <cell r="X623">
            <v>0</v>
          </cell>
          <cell r="Y623">
            <v>0</v>
          </cell>
          <cell r="Z623">
            <v>0</v>
          </cell>
          <cell r="AA623">
            <v>0</v>
          </cell>
        </row>
        <row r="624">
          <cell r="V624">
            <v>0</v>
          </cell>
          <cell r="W624">
            <v>0</v>
          </cell>
          <cell r="X624">
            <v>0</v>
          </cell>
          <cell r="Y624">
            <v>0</v>
          </cell>
          <cell r="Z624">
            <v>0</v>
          </cell>
          <cell r="AA624">
            <v>0</v>
          </cell>
        </row>
        <row r="625">
          <cell r="V625">
            <v>0</v>
          </cell>
          <cell r="W625">
            <v>0</v>
          </cell>
          <cell r="X625">
            <v>0</v>
          </cell>
          <cell r="Y625">
            <v>0</v>
          </cell>
          <cell r="Z625">
            <v>0</v>
          </cell>
          <cell r="AA625">
            <v>0</v>
          </cell>
        </row>
        <row r="626">
          <cell r="V626">
            <v>0</v>
          </cell>
          <cell r="W626">
            <v>0</v>
          </cell>
          <cell r="X626">
            <v>0</v>
          </cell>
          <cell r="Y626">
            <v>0</v>
          </cell>
          <cell r="Z626">
            <v>0</v>
          </cell>
          <cell r="AA626">
            <v>0</v>
          </cell>
        </row>
        <row r="627">
          <cell r="V627">
            <v>0</v>
          </cell>
          <cell r="W627">
            <v>0</v>
          </cell>
          <cell r="X627">
            <v>0</v>
          </cell>
          <cell r="Y627">
            <v>0</v>
          </cell>
          <cell r="Z627">
            <v>0</v>
          </cell>
          <cell r="AA627">
            <v>0</v>
          </cell>
        </row>
        <row r="628">
          <cell r="V628">
            <v>0</v>
          </cell>
          <cell r="W628">
            <v>0</v>
          </cell>
          <cell r="X628">
            <v>0</v>
          </cell>
          <cell r="Y628">
            <v>0</v>
          </cell>
          <cell r="Z628">
            <v>0</v>
          </cell>
          <cell r="AA628">
            <v>0</v>
          </cell>
        </row>
        <row r="629">
          <cell r="V629">
            <v>0</v>
          </cell>
          <cell r="W629">
            <v>0</v>
          </cell>
          <cell r="X629">
            <v>0</v>
          </cell>
          <cell r="Y629">
            <v>0</v>
          </cell>
          <cell r="Z629">
            <v>0</v>
          </cell>
          <cell r="AA629">
            <v>0</v>
          </cell>
        </row>
        <row r="630">
          <cell r="V630">
            <v>0</v>
          </cell>
          <cell r="W630">
            <v>0</v>
          </cell>
          <cell r="X630">
            <v>0</v>
          </cell>
          <cell r="Y630">
            <v>0</v>
          </cell>
          <cell r="Z630">
            <v>0</v>
          </cell>
          <cell r="AA630">
            <v>0</v>
          </cell>
        </row>
        <row r="631">
          <cell r="V631">
            <v>0</v>
          </cell>
          <cell r="W631">
            <v>0</v>
          </cell>
          <cell r="X631">
            <v>0</v>
          </cell>
          <cell r="Y631">
            <v>0</v>
          </cell>
          <cell r="Z631">
            <v>0</v>
          </cell>
          <cell r="AA631">
            <v>0</v>
          </cell>
        </row>
        <row r="632">
          <cell r="V632">
            <v>0</v>
          </cell>
          <cell r="W632">
            <v>0</v>
          </cell>
          <cell r="X632">
            <v>0</v>
          </cell>
          <cell r="Y632">
            <v>0</v>
          </cell>
          <cell r="Z632">
            <v>0</v>
          </cell>
          <cell r="AA632">
            <v>0</v>
          </cell>
        </row>
        <row r="633">
          <cell r="V633">
            <v>0</v>
          </cell>
          <cell r="W633">
            <v>0</v>
          </cell>
          <cell r="X633">
            <v>0</v>
          </cell>
          <cell r="Y633">
            <v>0</v>
          </cell>
          <cell r="Z633">
            <v>0</v>
          </cell>
          <cell r="AA633">
            <v>0</v>
          </cell>
        </row>
        <row r="634">
          <cell r="V634">
            <v>0</v>
          </cell>
          <cell r="W634">
            <v>0</v>
          </cell>
          <cell r="X634">
            <v>0</v>
          </cell>
          <cell r="Y634">
            <v>0</v>
          </cell>
          <cell r="Z634">
            <v>0</v>
          </cell>
          <cell r="AA634">
            <v>0</v>
          </cell>
        </row>
        <row r="635">
          <cell r="V635">
            <v>0</v>
          </cell>
          <cell r="W635">
            <v>0</v>
          </cell>
          <cell r="X635">
            <v>0</v>
          </cell>
          <cell r="Y635">
            <v>0</v>
          </cell>
          <cell r="Z635">
            <v>0</v>
          </cell>
          <cell r="AA635">
            <v>0</v>
          </cell>
        </row>
        <row r="636">
          <cell r="V636">
            <v>0</v>
          </cell>
          <cell r="W636">
            <v>0</v>
          </cell>
          <cell r="X636">
            <v>0</v>
          </cell>
          <cell r="Y636">
            <v>0</v>
          </cell>
          <cell r="Z636">
            <v>0</v>
          </cell>
          <cell r="AA636">
            <v>0</v>
          </cell>
        </row>
        <row r="637">
          <cell r="V637">
            <v>0</v>
          </cell>
          <cell r="W637">
            <v>0</v>
          </cell>
          <cell r="X637">
            <v>0</v>
          </cell>
          <cell r="Y637">
            <v>0</v>
          </cell>
          <cell r="Z637">
            <v>0</v>
          </cell>
          <cell r="AA637">
            <v>0</v>
          </cell>
        </row>
        <row r="638">
          <cell r="V638">
            <v>0</v>
          </cell>
          <cell r="W638">
            <v>0</v>
          </cell>
          <cell r="X638">
            <v>0</v>
          </cell>
          <cell r="Y638">
            <v>0</v>
          </cell>
          <cell r="Z638">
            <v>0</v>
          </cell>
          <cell r="AA638">
            <v>0</v>
          </cell>
        </row>
        <row r="639">
          <cell r="V639">
            <v>0</v>
          </cell>
          <cell r="W639">
            <v>0</v>
          </cell>
          <cell r="X639">
            <v>0</v>
          </cell>
          <cell r="Y639">
            <v>0</v>
          </cell>
          <cell r="Z639">
            <v>0</v>
          </cell>
          <cell r="AA639">
            <v>0</v>
          </cell>
        </row>
        <row r="640">
          <cell r="V640">
            <v>0</v>
          </cell>
          <cell r="W640">
            <v>0</v>
          </cell>
          <cell r="X640">
            <v>0</v>
          </cell>
          <cell r="Y640">
            <v>0</v>
          </cell>
          <cell r="Z640">
            <v>0</v>
          </cell>
          <cell r="AA640">
            <v>0</v>
          </cell>
        </row>
        <row r="641">
          <cell r="V641">
            <v>0</v>
          </cell>
          <cell r="W641">
            <v>0</v>
          </cell>
          <cell r="X641">
            <v>0</v>
          </cell>
          <cell r="Y641">
            <v>0</v>
          </cell>
          <cell r="Z641">
            <v>0</v>
          </cell>
          <cell r="AA641">
            <v>0</v>
          </cell>
        </row>
        <row r="642">
          <cell r="V642">
            <v>0</v>
          </cell>
          <cell r="W642">
            <v>0</v>
          </cell>
          <cell r="X642">
            <v>0</v>
          </cell>
          <cell r="Y642">
            <v>0</v>
          </cell>
          <cell r="Z642">
            <v>0</v>
          </cell>
          <cell r="AA642">
            <v>0</v>
          </cell>
        </row>
        <row r="643">
          <cell r="V643">
            <v>0</v>
          </cell>
          <cell r="W643">
            <v>0</v>
          </cell>
          <cell r="X643">
            <v>0</v>
          </cell>
          <cell r="Y643">
            <v>0</v>
          </cell>
          <cell r="Z643">
            <v>0</v>
          </cell>
          <cell r="AA643">
            <v>0</v>
          </cell>
        </row>
        <row r="644">
          <cell r="V644">
            <v>0</v>
          </cell>
          <cell r="W644">
            <v>0</v>
          </cell>
          <cell r="X644">
            <v>0</v>
          </cell>
          <cell r="Y644">
            <v>0</v>
          </cell>
          <cell r="Z644">
            <v>0</v>
          </cell>
          <cell r="AA644">
            <v>0</v>
          </cell>
        </row>
        <row r="645">
          <cell r="V645">
            <v>0</v>
          </cell>
          <cell r="W645">
            <v>0</v>
          </cell>
          <cell r="X645">
            <v>0</v>
          </cell>
          <cell r="Y645">
            <v>0</v>
          </cell>
          <cell r="Z645">
            <v>0</v>
          </cell>
          <cell r="AA645">
            <v>0</v>
          </cell>
        </row>
        <row r="646">
          <cell r="V646">
            <v>0</v>
          </cell>
          <cell r="W646">
            <v>0</v>
          </cell>
          <cell r="X646">
            <v>0</v>
          </cell>
          <cell r="Y646">
            <v>0</v>
          </cell>
          <cell r="Z646">
            <v>0</v>
          </cell>
          <cell r="AA646">
            <v>0</v>
          </cell>
        </row>
        <row r="647">
          <cell r="V647">
            <v>0</v>
          </cell>
          <cell r="W647">
            <v>0</v>
          </cell>
          <cell r="X647">
            <v>0</v>
          </cell>
          <cell r="Y647">
            <v>0</v>
          </cell>
          <cell r="Z647">
            <v>0</v>
          </cell>
          <cell r="AA647">
            <v>0</v>
          </cell>
        </row>
        <row r="648">
          <cell r="V648">
            <v>0</v>
          </cell>
          <cell r="W648">
            <v>0</v>
          </cell>
          <cell r="X648">
            <v>0</v>
          </cell>
          <cell r="Y648">
            <v>0</v>
          </cell>
          <cell r="Z648">
            <v>0</v>
          </cell>
          <cell r="AA648">
            <v>0</v>
          </cell>
        </row>
        <row r="649">
          <cell r="V649">
            <v>0</v>
          </cell>
          <cell r="W649">
            <v>0</v>
          </cell>
          <cell r="X649">
            <v>0</v>
          </cell>
          <cell r="Y649">
            <v>0</v>
          </cell>
          <cell r="Z649">
            <v>0</v>
          </cell>
          <cell r="AA649">
            <v>0</v>
          </cell>
        </row>
        <row r="650">
          <cell r="V650">
            <v>0</v>
          </cell>
          <cell r="W650">
            <v>0</v>
          </cell>
          <cell r="X650">
            <v>0</v>
          </cell>
          <cell r="Y650">
            <v>0</v>
          </cell>
          <cell r="Z650">
            <v>0</v>
          </cell>
          <cell r="AA650">
            <v>0</v>
          </cell>
        </row>
        <row r="651">
          <cell r="V651">
            <v>0</v>
          </cell>
          <cell r="W651">
            <v>0</v>
          </cell>
          <cell r="X651">
            <v>0</v>
          </cell>
          <cell r="Y651">
            <v>0</v>
          </cell>
          <cell r="Z651">
            <v>0</v>
          </cell>
          <cell r="AA651">
            <v>0</v>
          </cell>
        </row>
        <row r="652">
          <cell r="V652">
            <v>0</v>
          </cell>
          <cell r="W652">
            <v>0</v>
          </cell>
          <cell r="X652">
            <v>0</v>
          </cell>
          <cell r="Y652">
            <v>0</v>
          </cell>
          <cell r="Z652">
            <v>0</v>
          </cell>
          <cell r="AA652">
            <v>0</v>
          </cell>
        </row>
        <row r="653">
          <cell r="V653">
            <v>0</v>
          </cell>
          <cell r="W653">
            <v>0</v>
          </cell>
          <cell r="X653">
            <v>0</v>
          </cell>
          <cell r="Y653">
            <v>0</v>
          </cell>
          <cell r="Z653">
            <v>0</v>
          </cell>
          <cell r="AA653">
            <v>0</v>
          </cell>
        </row>
        <row r="654">
          <cell r="V654">
            <v>0</v>
          </cell>
          <cell r="W654">
            <v>0</v>
          </cell>
          <cell r="X654">
            <v>0</v>
          </cell>
          <cell r="Y654">
            <v>0</v>
          </cell>
          <cell r="Z654">
            <v>0</v>
          </cell>
          <cell r="AA654">
            <v>0</v>
          </cell>
        </row>
        <row r="655">
          <cell r="V655">
            <v>0</v>
          </cell>
          <cell r="W655">
            <v>0</v>
          </cell>
          <cell r="X655">
            <v>0</v>
          </cell>
          <cell r="Y655">
            <v>0</v>
          </cell>
          <cell r="Z655">
            <v>0</v>
          </cell>
          <cell r="AA655">
            <v>0</v>
          </cell>
        </row>
        <row r="656">
          <cell r="V656">
            <v>0</v>
          </cell>
          <cell r="W656">
            <v>0</v>
          </cell>
          <cell r="X656">
            <v>0</v>
          </cell>
          <cell r="Y656">
            <v>0</v>
          </cell>
          <cell r="Z656">
            <v>0</v>
          </cell>
          <cell r="AA656">
            <v>0</v>
          </cell>
        </row>
        <row r="657">
          <cell r="V657">
            <v>0</v>
          </cell>
          <cell r="W657">
            <v>0</v>
          </cell>
          <cell r="X657">
            <v>0</v>
          </cell>
          <cell r="Y657">
            <v>0</v>
          </cell>
          <cell r="Z657">
            <v>0</v>
          </cell>
          <cell r="AA657">
            <v>0</v>
          </cell>
        </row>
        <row r="658">
          <cell r="V658">
            <v>0</v>
          </cell>
          <cell r="W658">
            <v>0</v>
          </cell>
          <cell r="X658">
            <v>0</v>
          </cell>
          <cell r="Y658">
            <v>0</v>
          </cell>
          <cell r="Z658">
            <v>0</v>
          </cell>
          <cell r="AA658">
            <v>0</v>
          </cell>
        </row>
        <row r="659">
          <cell r="V659">
            <v>0</v>
          </cell>
          <cell r="W659">
            <v>0</v>
          </cell>
          <cell r="X659">
            <v>0</v>
          </cell>
          <cell r="Y659">
            <v>0</v>
          </cell>
          <cell r="Z659">
            <v>0</v>
          </cell>
          <cell r="AA659">
            <v>0</v>
          </cell>
        </row>
        <row r="660">
          <cell r="V660">
            <v>0</v>
          </cell>
          <cell r="W660">
            <v>0</v>
          </cell>
          <cell r="X660">
            <v>0</v>
          </cell>
          <cell r="Y660">
            <v>0</v>
          </cell>
          <cell r="Z660">
            <v>0</v>
          </cell>
          <cell r="AA660">
            <v>0</v>
          </cell>
        </row>
        <row r="661">
          <cell r="V661">
            <v>0</v>
          </cell>
          <cell r="W661">
            <v>0</v>
          </cell>
          <cell r="X661">
            <v>0</v>
          </cell>
          <cell r="Y661">
            <v>0</v>
          </cell>
          <cell r="Z661">
            <v>0</v>
          </cell>
          <cell r="AA661">
            <v>0</v>
          </cell>
        </row>
        <row r="662">
          <cell r="V662">
            <v>0</v>
          </cell>
          <cell r="W662">
            <v>0</v>
          </cell>
          <cell r="X662">
            <v>0</v>
          </cell>
          <cell r="Y662">
            <v>0</v>
          </cell>
          <cell r="Z662">
            <v>0</v>
          </cell>
          <cell r="AA662">
            <v>0</v>
          </cell>
        </row>
        <row r="663">
          <cell r="V663">
            <v>0</v>
          </cell>
          <cell r="W663">
            <v>0</v>
          </cell>
          <cell r="X663">
            <v>0</v>
          </cell>
          <cell r="Y663">
            <v>0</v>
          </cell>
          <cell r="Z663">
            <v>0</v>
          </cell>
          <cell r="AA663">
            <v>0</v>
          </cell>
        </row>
        <row r="664">
          <cell r="V664">
            <v>0</v>
          </cell>
          <cell r="W664">
            <v>0</v>
          </cell>
          <cell r="X664">
            <v>0</v>
          </cell>
          <cell r="Y664">
            <v>0</v>
          </cell>
          <cell r="Z664">
            <v>0</v>
          </cell>
          <cell r="AA664">
            <v>0</v>
          </cell>
        </row>
        <row r="665">
          <cell r="V665">
            <v>0</v>
          </cell>
          <cell r="W665">
            <v>0</v>
          </cell>
          <cell r="X665">
            <v>0</v>
          </cell>
          <cell r="Y665">
            <v>0</v>
          </cell>
          <cell r="Z665">
            <v>0</v>
          </cell>
          <cell r="AA665">
            <v>0</v>
          </cell>
        </row>
        <row r="666">
          <cell r="V666">
            <v>0</v>
          </cell>
          <cell r="W666">
            <v>0</v>
          </cell>
          <cell r="X666">
            <v>0</v>
          </cell>
          <cell r="Y666">
            <v>0</v>
          </cell>
          <cell r="Z666">
            <v>0</v>
          </cell>
          <cell r="AA666">
            <v>0</v>
          </cell>
        </row>
        <row r="667">
          <cell r="V667">
            <v>0</v>
          </cell>
          <cell r="W667">
            <v>0</v>
          </cell>
          <cell r="X667">
            <v>0</v>
          </cell>
          <cell r="Y667">
            <v>0</v>
          </cell>
          <cell r="Z667">
            <v>0</v>
          </cell>
          <cell r="AA667">
            <v>0</v>
          </cell>
        </row>
        <row r="668">
          <cell r="V668">
            <v>0</v>
          </cell>
          <cell r="W668">
            <v>0</v>
          </cell>
          <cell r="X668">
            <v>0</v>
          </cell>
          <cell r="Y668">
            <v>0</v>
          </cell>
          <cell r="Z668">
            <v>0</v>
          </cell>
          <cell r="AA668">
            <v>0</v>
          </cell>
        </row>
        <row r="669">
          <cell r="V669">
            <v>0</v>
          </cell>
          <cell r="W669">
            <v>0</v>
          </cell>
          <cell r="X669">
            <v>0</v>
          </cell>
          <cell r="Y669">
            <v>0</v>
          </cell>
          <cell r="Z669">
            <v>0</v>
          </cell>
          <cell r="AA669">
            <v>0</v>
          </cell>
        </row>
        <row r="670">
          <cell r="V670">
            <v>0</v>
          </cell>
          <cell r="W670">
            <v>0</v>
          </cell>
          <cell r="X670">
            <v>0</v>
          </cell>
          <cell r="Y670">
            <v>0</v>
          </cell>
          <cell r="Z670">
            <v>0</v>
          </cell>
          <cell r="AA670">
            <v>0</v>
          </cell>
        </row>
        <row r="671">
          <cell r="V671">
            <v>0</v>
          </cell>
          <cell r="W671">
            <v>0</v>
          </cell>
          <cell r="X671">
            <v>0</v>
          </cell>
          <cell r="Y671">
            <v>0</v>
          </cell>
          <cell r="Z671">
            <v>0</v>
          </cell>
          <cell r="AA671">
            <v>0</v>
          </cell>
        </row>
        <row r="672">
          <cell r="V672">
            <v>0</v>
          </cell>
          <cell r="W672">
            <v>0</v>
          </cell>
          <cell r="X672">
            <v>0</v>
          </cell>
          <cell r="Y672">
            <v>0</v>
          </cell>
          <cell r="Z672">
            <v>0</v>
          </cell>
          <cell r="AA672">
            <v>0</v>
          </cell>
        </row>
        <row r="673">
          <cell r="V673">
            <v>0</v>
          </cell>
          <cell r="W673">
            <v>0</v>
          </cell>
          <cell r="X673">
            <v>0</v>
          </cell>
          <cell r="Y673">
            <v>0</v>
          </cell>
          <cell r="Z673">
            <v>0</v>
          </cell>
          <cell r="AA673">
            <v>0</v>
          </cell>
        </row>
        <row r="674">
          <cell r="V674">
            <v>0</v>
          </cell>
          <cell r="W674">
            <v>0</v>
          </cell>
          <cell r="X674">
            <v>0</v>
          </cell>
          <cell r="Y674">
            <v>0</v>
          </cell>
          <cell r="Z674">
            <v>0</v>
          </cell>
          <cell r="AA674">
            <v>0</v>
          </cell>
        </row>
        <row r="675">
          <cell r="V675">
            <v>0</v>
          </cell>
          <cell r="W675">
            <v>0</v>
          </cell>
          <cell r="X675">
            <v>0</v>
          </cell>
          <cell r="Y675">
            <v>0</v>
          </cell>
          <cell r="Z675">
            <v>0</v>
          </cell>
          <cell r="AA675">
            <v>0</v>
          </cell>
        </row>
        <row r="676">
          <cell r="V676">
            <v>0</v>
          </cell>
          <cell r="W676">
            <v>0</v>
          </cell>
          <cell r="X676">
            <v>0</v>
          </cell>
          <cell r="Y676">
            <v>0</v>
          </cell>
          <cell r="Z676">
            <v>0</v>
          </cell>
          <cell r="AA676">
            <v>0</v>
          </cell>
        </row>
        <row r="677">
          <cell r="V677">
            <v>0</v>
          </cell>
          <cell r="W677">
            <v>0</v>
          </cell>
          <cell r="X677">
            <v>0</v>
          </cell>
          <cell r="Y677">
            <v>0</v>
          </cell>
          <cell r="Z677">
            <v>0</v>
          </cell>
          <cell r="AA677">
            <v>0</v>
          </cell>
        </row>
        <row r="678">
          <cell r="V678">
            <v>0</v>
          </cell>
          <cell r="W678">
            <v>0</v>
          </cell>
          <cell r="X678">
            <v>0</v>
          </cell>
          <cell r="Y678">
            <v>0</v>
          </cell>
          <cell r="Z678">
            <v>0</v>
          </cell>
          <cell r="AA678">
            <v>0</v>
          </cell>
        </row>
        <row r="679">
          <cell r="V679">
            <v>0</v>
          </cell>
          <cell r="W679">
            <v>0</v>
          </cell>
          <cell r="X679">
            <v>0</v>
          </cell>
          <cell r="Y679">
            <v>0</v>
          </cell>
          <cell r="Z679">
            <v>0</v>
          </cell>
          <cell r="AA679">
            <v>0</v>
          </cell>
        </row>
        <row r="680">
          <cell r="V680">
            <v>0</v>
          </cell>
          <cell r="W680">
            <v>0</v>
          </cell>
          <cell r="X680">
            <v>0</v>
          </cell>
          <cell r="Y680">
            <v>0</v>
          </cell>
          <cell r="Z680">
            <v>0</v>
          </cell>
          <cell r="AA680">
            <v>0</v>
          </cell>
        </row>
        <row r="681">
          <cell r="V681">
            <v>0</v>
          </cell>
          <cell r="W681">
            <v>0</v>
          </cell>
          <cell r="X681">
            <v>0</v>
          </cell>
          <cell r="Y681">
            <v>0</v>
          </cell>
          <cell r="Z681">
            <v>0</v>
          </cell>
          <cell r="AA681">
            <v>0</v>
          </cell>
        </row>
        <row r="682">
          <cell r="V682">
            <v>0</v>
          </cell>
          <cell r="W682">
            <v>0</v>
          </cell>
          <cell r="X682">
            <v>0</v>
          </cell>
          <cell r="Y682">
            <v>0</v>
          </cell>
          <cell r="Z682">
            <v>0</v>
          </cell>
          <cell r="AA682">
            <v>0</v>
          </cell>
        </row>
        <row r="683">
          <cell r="V683">
            <v>0</v>
          </cell>
          <cell r="W683">
            <v>0</v>
          </cell>
          <cell r="X683">
            <v>0</v>
          </cell>
          <cell r="Y683">
            <v>0</v>
          </cell>
          <cell r="Z683">
            <v>0</v>
          </cell>
          <cell r="AA683">
            <v>0</v>
          </cell>
        </row>
        <row r="684">
          <cell r="V684">
            <v>0</v>
          </cell>
          <cell r="W684">
            <v>0</v>
          </cell>
          <cell r="X684">
            <v>0</v>
          </cell>
          <cell r="Y684">
            <v>0</v>
          </cell>
          <cell r="Z684">
            <v>0</v>
          </cell>
          <cell r="AA684">
            <v>0</v>
          </cell>
        </row>
        <row r="685">
          <cell r="V685">
            <v>0</v>
          </cell>
          <cell r="W685">
            <v>0</v>
          </cell>
          <cell r="X685">
            <v>0</v>
          </cell>
          <cell r="Y685">
            <v>0</v>
          </cell>
          <cell r="Z685">
            <v>0</v>
          </cell>
          <cell r="AA685">
            <v>0</v>
          </cell>
        </row>
        <row r="686">
          <cell r="V686">
            <v>0</v>
          </cell>
          <cell r="W686">
            <v>0</v>
          </cell>
          <cell r="X686">
            <v>0</v>
          </cell>
          <cell r="Y686">
            <v>0</v>
          </cell>
          <cell r="Z686">
            <v>0</v>
          </cell>
          <cell r="AA686">
            <v>0</v>
          </cell>
        </row>
        <row r="687">
          <cell r="V687">
            <v>0</v>
          </cell>
          <cell r="W687">
            <v>0</v>
          </cell>
          <cell r="X687">
            <v>0</v>
          </cell>
          <cell r="Y687">
            <v>0</v>
          </cell>
          <cell r="Z687">
            <v>0</v>
          </cell>
          <cell r="AA687">
            <v>0</v>
          </cell>
        </row>
        <row r="688">
          <cell r="V688">
            <v>0</v>
          </cell>
          <cell r="W688">
            <v>0</v>
          </cell>
          <cell r="X688">
            <v>0</v>
          </cell>
          <cell r="Y688">
            <v>0</v>
          </cell>
          <cell r="Z688">
            <v>0</v>
          </cell>
          <cell r="AA688">
            <v>0</v>
          </cell>
        </row>
        <row r="689">
          <cell r="V689">
            <v>0</v>
          </cell>
          <cell r="W689">
            <v>0</v>
          </cell>
          <cell r="X689">
            <v>0</v>
          </cell>
          <cell r="Y689">
            <v>0</v>
          </cell>
          <cell r="Z689">
            <v>0</v>
          </cell>
          <cell r="AA689">
            <v>0</v>
          </cell>
        </row>
        <row r="690">
          <cell r="V690">
            <v>0</v>
          </cell>
          <cell r="W690">
            <v>0</v>
          </cell>
          <cell r="X690">
            <v>0</v>
          </cell>
          <cell r="Y690">
            <v>0</v>
          </cell>
          <cell r="Z690">
            <v>0</v>
          </cell>
          <cell r="AA690">
            <v>0</v>
          </cell>
        </row>
        <row r="691">
          <cell r="V691">
            <v>0</v>
          </cell>
          <cell r="W691">
            <v>0</v>
          </cell>
          <cell r="X691">
            <v>0</v>
          </cell>
          <cell r="Y691">
            <v>0</v>
          </cell>
          <cell r="Z691">
            <v>0</v>
          </cell>
          <cell r="AA691">
            <v>0</v>
          </cell>
        </row>
        <row r="692">
          <cell r="V692">
            <v>0</v>
          </cell>
          <cell r="W692">
            <v>0</v>
          </cell>
          <cell r="X692">
            <v>0</v>
          </cell>
          <cell r="Y692">
            <v>0</v>
          </cell>
          <cell r="Z692">
            <v>0</v>
          </cell>
          <cell r="AA692">
            <v>0</v>
          </cell>
        </row>
        <row r="693">
          <cell r="V693">
            <v>0</v>
          </cell>
          <cell r="W693">
            <v>0</v>
          </cell>
          <cell r="X693">
            <v>0</v>
          </cell>
          <cell r="Y693">
            <v>0</v>
          </cell>
          <cell r="Z693">
            <v>0</v>
          </cell>
          <cell r="AA693">
            <v>0</v>
          </cell>
        </row>
        <row r="694">
          <cell r="V694">
            <v>0</v>
          </cell>
          <cell r="W694">
            <v>0</v>
          </cell>
          <cell r="X694">
            <v>0</v>
          </cell>
          <cell r="Y694">
            <v>0</v>
          </cell>
          <cell r="Z694">
            <v>0</v>
          </cell>
          <cell r="AA694">
            <v>0</v>
          </cell>
        </row>
        <row r="695">
          <cell r="V695">
            <v>0</v>
          </cell>
          <cell r="W695">
            <v>0</v>
          </cell>
          <cell r="X695">
            <v>0</v>
          </cell>
          <cell r="Y695">
            <v>0</v>
          </cell>
          <cell r="Z695">
            <v>0</v>
          </cell>
          <cell r="AA695">
            <v>0</v>
          </cell>
        </row>
        <row r="696">
          <cell r="V696">
            <v>0</v>
          </cell>
          <cell r="W696">
            <v>0</v>
          </cell>
          <cell r="X696">
            <v>0</v>
          </cell>
          <cell r="Y696">
            <v>0</v>
          </cell>
          <cell r="Z696">
            <v>0</v>
          </cell>
          <cell r="AA696">
            <v>0</v>
          </cell>
        </row>
        <row r="697">
          <cell r="V697">
            <v>0</v>
          </cell>
          <cell r="W697">
            <v>0</v>
          </cell>
          <cell r="X697">
            <v>0</v>
          </cell>
          <cell r="Y697">
            <v>0</v>
          </cell>
          <cell r="Z697">
            <v>0</v>
          </cell>
          <cell r="AA697">
            <v>0</v>
          </cell>
        </row>
        <row r="698">
          <cell r="V698">
            <v>0</v>
          </cell>
          <cell r="W698">
            <v>0</v>
          </cell>
          <cell r="X698">
            <v>0</v>
          </cell>
          <cell r="Y698">
            <v>0</v>
          </cell>
          <cell r="Z698">
            <v>0</v>
          </cell>
          <cell r="AA698">
            <v>0</v>
          </cell>
        </row>
        <row r="699">
          <cell r="V699">
            <v>0</v>
          </cell>
          <cell r="W699">
            <v>0</v>
          </cell>
          <cell r="X699">
            <v>0</v>
          </cell>
          <cell r="Y699">
            <v>0</v>
          </cell>
          <cell r="Z699">
            <v>0</v>
          </cell>
          <cell r="AA699">
            <v>0</v>
          </cell>
        </row>
        <row r="700">
          <cell r="V700">
            <v>0</v>
          </cell>
          <cell r="W700">
            <v>0</v>
          </cell>
          <cell r="X700">
            <v>0</v>
          </cell>
          <cell r="Y700">
            <v>0</v>
          </cell>
          <cell r="Z700">
            <v>0</v>
          </cell>
          <cell r="AA700">
            <v>0</v>
          </cell>
        </row>
        <row r="701">
          <cell r="V701">
            <v>0</v>
          </cell>
          <cell r="W701">
            <v>0</v>
          </cell>
          <cell r="X701">
            <v>0</v>
          </cell>
          <cell r="Y701">
            <v>0</v>
          </cell>
          <cell r="Z701">
            <v>0</v>
          </cell>
          <cell r="AA701">
            <v>0</v>
          </cell>
        </row>
        <row r="702">
          <cell r="V702">
            <v>0</v>
          </cell>
          <cell r="W702">
            <v>0</v>
          </cell>
          <cell r="X702">
            <v>0</v>
          </cell>
          <cell r="Y702">
            <v>0</v>
          </cell>
          <cell r="Z702">
            <v>0</v>
          </cell>
          <cell r="AA702">
            <v>0</v>
          </cell>
        </row>
        <row r="703">
          <cell r="V703">
            <v>0</v>
          </cell>
          <cell r="W703">
            <v>0</v>
          </cell>
          <cell r="X703">
            <v>0</v>
          </cell>
          <cell r="Y703">
            <v>0</v>
          </cell>
          <cell r="Z703">
            <v>0</v>
          </cell>
          <cell r="AA703">
            <v>0</v>
          </cell>
        </row>
        <row r="704">
          <cell r="V704">
            <v>0</v>
          </cell>
          <cell r="W704">
            <v>0</v>
          </cell>
          <cell r="X704">
            <v>0</v>
          </cell>
          <cell r="Y704">
            <v>0</v>
          </cell>
          <cell r="Z704">
            <v>0</v>
          </cell>
          <cell r="AA704">
            <v>0</v>
          </cell>
        </row>
        <row r="705">
          <cell r="V705">
            <v>0</v>
          </cell>
          <cell r="W705">
            <v>0</v>
          </cell>
          <cell r="X705">
            <v>0</v>
          </cell>
          <cell r="Y705">
            <v>0</v>
          </cell>
          <cell r="Z705">
            <v>0</v>
          </cell>
          <cell r="AA705">
            <v>0</v>
          </cell>
        </row>
        <row r="706">
          <cell r="V706">
            <v>0</v>
          </cell>
          <cell r="W706">
            <v>0</v>
          </cell>
          <cell r="X706">
            <v>0</v>
          </cell>
          <cell r="Y706">
            <v>0</v>
          </cell>
          <cell r="Z706">
            <v>0</v>
          </cell>
          <cell r="AA706">
            <v>0</v>
          </cell>
        </row>
        <row r="707">
          <cell r="V707">
            <v>0</v>
          </cell>
          <cell r="W707">
            <v>0</v>
          </cell>
          <cell r="X707">
            <v>0</v>
          </cell>
          <cell r="Y707">
            <v>0</v>
          </cell>
          <cell r="Z707">
            <v>0</v>
          </cell>
          <cell r="AA707">
            <v>0</v>
          </cell>
        </row>
        <row r="708">
          <cell r="V708">
            <v>0</v>
          </cell>
          <cell r="W708">
            <v>0</v>
          </cell>
          <cell r="X708">
            <v>0</v>
          </cell>
          <cell r="Y708">
            <v>0</v>
          </cell>
          <cell r="Z708">
            <v>0</v>
          </cell>
          <cell r="AA708">
            <v>0</v>
          </cell>
        </row>
        <row r="709">
          <cell r="V709">
            <v>0</v>
          </cell>
          <cell r="W709">
            <v>0</v>
          </cell>
          <cell r="X709">
            <v>0</v>
          </cell>
          <cell r="Y709">
            <v>0</v>
          </cell>
          <cell r="Z709">
            <v>0</v>
          </cell>
          <cell r="AA709">
            <v>0</v>
          </cell>
        </row>
        <row r="710">
          <cell r="V710">
            <v>0</v>
          </cell>
          <cell r="W710">
            <v>0</v>
          </cell>
          <cell r="X710">
            <v>0</v>
          </cell>
          <cell r="Y710">
            <v>0</v>
          </cell>
          <cell r="Z710">
            <v>0</v>
          </cell>
          <cell r="AA710">
            <v>0</v>
          </cell>
        </row>
        <row r="711">
          <cell r="V711">
            <v>0</v>
          </cell>
          <cell r="W711">
            <v>0</v>
          </cell>
          <cell r="X711">
            <v>0</v>
          </cell>
          <cell r="Y711">
            <v>0</v>
          </cell>
          <cell r="Z711">
            <v>0</v>
          </cell>
          <cell r="AA711">
            <v>0</v>
          </cell>
        </row>
        <row r="712">
          <cell r="V712">
            <v>0</v>
          </cell>
          <cell r="W712">
            <v>0</v>
          </cell>
          <cell r="X712">
            <v>0</v>
          </cell>
          <cell r="Y712">
            <v>0</v>
          </cell>
          <cell r="Z712">
            <v>0</v>
          </cell>
          <cell r="AA712">
            <v>0</v>
          </cell>
        </row>
        <row r="713">
          <cell r="V713">
            <v>0</v>
          </cell>
          <cell r="W713">
            <v>0</v>
          </cell>
          <cell r="X713">
            <v>0</v>
          </cell>
          <cell r="Y713">
            <v>0</v>
          </cell>
          <cell r="Z713">
            <v>0</v>
          </cell>
          <cell r="AA713">
            <v>0</v>
          </cell>
        </row>
        <row r="714">
          <cell r="V714">
            <v>0</v>
          </cell>
          <cell r="W714">
            <v>0</v>
          </cell>
          <cell r="X714">
            <v>0</v>
          </cell>
          <cell r="Y714">
            <v>0</v>
          </cell>
          <cell r="Z714">
            <v>0</v>
          </cell>
          <cell r="AA714">
            <v>0</v>
          </cell>
        </row>
        <row r="715">
          <cell r="V715">
            <v>0</v>
          </cell>
          <cell r="W715">
            <v>0</v>
          </cell>
          <cell r="X715">
            <v>0</v>
          </cell>
          <cell r="Y715">
            <v>0</v>
          </cell>
          <cell r="Z715">
            <v>0</v>
          </cell>
          <cell r="AA715">
            <v>0</v>
          </cell>
        </row>
        <row r="716">
          <cell r="V716">
            <v>0</v>
          </cell>
          <cell r="W716">
            <v>0</v>
          </cell>
          <cell r="X716">
            <v>0</v>
          </cell>
          <cell r="Y716">
            <v>0</v>
          </cell>
          <cell r="Z716">
            <v>0</v>
          </cell>
          <cell r="AA716">
            <v>0</v>
          </cell>
        </row>
        <row r="717">
          <cell r="V717">
            <v>0</v>
          </cell>
          <cell r="W717">
            <v>0</v>
          </cell>
          <cell r="X717">
            <v>0</v>
          </cell>
          <cell r="Y717">
            <v>0</v>
          </cell>
          <cell r="Z717">
            <v>0</v>
          </cell>
          <cell r="AA717">
            <v>0</v>
          </cell>
        </row>
        <row r="718">
          <cell r="V718">
            <v>0</v>
          </cell>
          <cell r="W718">
            <v>0</v>
          </cell>
          <cell r="X718">
            <v>0</v>
          </cell>
          <cell r="Y718">
            <v>0</v>
          </cell>
          <cell r="Z718">
            <v>0</v>
          </cell>
          <cell r="AA718">
            <v>0</v>
          </cell>
        </row>
        <row r="719">
          <cell r="V719">
            <v>0</v>
          </cell>
          <cell r="W719">
            <v>0</v>
          </cell>
          <cell r="X719">
            <v>0</v>
          </cell>
          <cell r="Y719">
            <v>0</v>
          </cell>
          <cell r="Z719">
            <v>0</v>
          </cell>
          <cell r="AA719">
            <v>0</v>
          </cell>
        </row>
        <row r="720">
          <cell r="V720">
            <v>0</v>
          </cell>
          <cell r="W720">
            <v>0</v>
          </cell>
          <cell r="X720">
            <v>0</v>
          </cell>
          <cell r="Y720">
            <v>0</v>
          </cell>
          <cell r="Z720">
            <v>0</v>
          </cell>
          <cell r="AA720">
            <v>0</v>
          </cell>
        </row>
        <row r="721">
          <cell r="V721">
            <v>0</v>
          </cell>
          <cell r="W721">
            <v>0</v>
          </cell>
          <cell r="X721">
            <v>0</v>
          </cell>
          <cell r="Y721">
            <v>0</v>
          </cell>
          <cell r="Z721">
            <v>0</v>
          </cell>
          <cell r="AA721">
            <v>0</v>
          </cell>
        </row>
        <row r="722">
          <cell r="V722">
            <v>0</v>
          </cell>
          <cell r="W722">
            <v>0</v>
          </cell>
          <cell r="X722">
            <v>0</v>
          </cell>
          <cell r="Y722">
            <v>0</v>
          </cell>
          <cell r="Z722">
            <v>0</v>
          </cell>
          <cell r="AA722">
            <v>0</v>
          </cell>
        </row>
        <row r="723">
          <cell r="V723">
            <v>0</v>
          </cell>
          <cell r="W723">
            <v>0</v>
          </cell>
          <cell r="X723">
            <v>0</v>
          </cell>
          <cell r="Y723">
            <v>0</v>
          </cell>
          <cell r="Z723">
            <v>0</v>
          </cell>
          <cell r="AA723">
            <v>0</v>
          </cell>
        </row>
        <row r="724">
          <cell r="V724">
            <v>0</v>
          </cell>
          <cell r="W724">
            <v>0</v>
          </cell>
          <cell r="X724">
            <v>0</v>
          </cell>
          <cell r="Y724">
            <v>0</v>
          </cell>
          <cell r="Z724">
            <v>0</v>
          </cell>
          <cell r="AA724">
            <v>0</v>
          </cell>
        </row>
        <row r="725">
          <cell r="V725">
            <v>0</v>
          </cell>
          <cell r="W725">
            <v>0</v>
          </cell>
          <cell r="X725">
            <v>0</v>
          </cell>
          <cell r="Y725">
            <v>0</v>
          </cell>
          <cell r="Z725">
            <v>0</v>
          </cell>
          <cell r="AA725">
            <v>0</v>
          </cell>
        </row>
        <row r="726">
          <cell r="V726">
            <v>0</v>
          </cell>
          <cell r="W726">
            <v>0</v>
          </cell>
          <cell r="X726">
            <v>0</v>
          </cell>
          <cell r="Y726">
            <v>0</v>
          </cell>
          <cell r="Z726">
            <v>0</v>
          </cell>
          <cell r="AA726">
            <v>0</v>
          </cell>
        </row>
        <row r="727">
          <cell r="V727">
            <v>0</v>
          </cell>
          <cell r="W727">
            <v>0</v>
          </cell>
          <cell r="X727">
            <v>0</v>
          </cell>
          <cell r="Y727">
            <v>0</v>
          </cell>
          <cell r="Z727">
            <v>0</v>
          </cell>
          <cell r="AA727">
            <v>0</v>
          </cell>
        </row>
        <row r="728">
          <cell r="V728">
            <v>0</v>
          </cell>
          <cell r="W728">
            <v>0</v>
          </cell>
          <cell r="X728">
            <v>0</v>
          </cell>
          <cell r="Y728">
            <v>0</v>
          </cell>
          <cell r="Z728">
            <v>0</v>
          </cell>
          <cell r="AA728">
            <v>0</v>
          </cell>
        </row>
        <row r="729">
          <cell r="V729">
            <v>0</v>
          </cell>
          <cell r="W729">
            <v>0</v>
          </cell>
          <cell r="X729">
            <v>0</v>
          </cell>
          <cell r="Y729">
            <v>0</v>
          </cell>
          <cell r="Z729">
            <v>0</v>
          </cell>
          <cell r="AA729">
            <v>0</v>
          </cell>
        </row>
        <row r="730">
          <cell r="V730">
            <v>0</v>
          </cell>
          <cell r="W730">
            <v>0</v>
          </cell>
          <cell r="X730">
            <v>0</v>
          </cell>
          <cell r="Y730">
            <v>0</v>
          </cell>
          <cell r="Z730">
            <v>0</v>
          </cell>
          <cell r="AA730">
            <v>0</v>
          </cell>
        </row>
        <row r="731">
          <cell r="V731">
            <v>0</v>
          </cell>
          <cell r="W731">
            <v>0</v>
          </cell>
          <cell r="X731">
            <v>0</v>
          </cell>
          <cell r="Y731">
            <v>0</v>
          </cell>
          <cell r="Z731">
            <v>0</v>
          </cell>
          <cell r="AA731">
            <v>0</v>
          </cell>
        </row>
        <row r="732">
          <cell r="V732">
            <v>0</v>
          </cell>
          <cell r="W732">
            <v>0</v>
          </cell>
          <cell r="X732">
            <v>0</v>
          </cell>
          <cell r="Y732">
            <v>0</v>
          </cell>
          <cell r="Z732">
            <v>0</v>
          </cell>
          <cell r="AA732">
            <v>0</v>
          </cell>
        </row>
        <row r="733">
          <cell r="V733">
            <v>0</v>
          </cell>
          <cell r="W733">
            <v>0</v>
          </cell>
          <cell r="X733">
            <v>0</v>
          </cell>
          <cell r="Y733">
            <v>0</v>
          </cell>
          <cell r="Z733">
            <v>0</v>
          </cell>
          <cell r="AA733">
            <v>0</v>
          </cell>
        </row>
        <row r="734">
          <cell r="V734">
            <v>0</v>
          </cell>
          <cell r="W734">
            <v>0</v>
          </cell>
          <cell r="X734">
            <v>0</v>
          </cell>
          <cell r="Y734">
            <v>0</v>
          </cell>
          <cell r="Z734">
            <v>0</v>
          </cell>
          <cell r="AA734">
            <v>0</v>
          </cell>
        </row>
        <row r="735">
          <cell r="V735">
            <v>0</v>
          </cell>
          <cell r="W735">
            <v>0</v>
          </cell>
          <cell r="X735">
            <v>0</v>
          </cell>
          <cell r="Y735">
            <v>0</v>
          </cell>
          <cell r="Z735">
            <v>0</v>
          </cell>
          <cell r="AA735">
            <v>0</v>
          </cell>
        </row>
        <row r="736">
          <cell r="V736">
            <v>0</v>
          </cell>
          <cell r="W736">
            <v>0</v>
          </cell>
          <cell r="X736">
            <v>0</v>
          </cell>
          <cell r="Y736">
            <v>0</v>
          </cell>
          <cell r="Z736">
            <v>0</v>
          </cell>
          <cell r="AA736">
            <v>0</v>
          </cell>
        </row>
        <row r="737">
          <cell r="V737">
            <v>0</v>
          </cell>
          <cell r="W737">
            <v>0</v>
          </cell>
          <cell r="X737">
            <v>0</v>
          </cell>
          <cell r="Y737">
            <v>0</v>
          </cell>
          <cell r="Z737">
            <v>0</v>
          </cell>
          <cell r="AA737">
            <v>0</v>
          </cell>
        </row>
        <row r="738">
          <cell r="V738">
            <v>0</v>
          </cell>
          <cell r="W738">
            <v>0</v>
          </cell>
          <cell r="X738">
            <v>0</v>
          </cell>
          <cell r="Y738">
            <v>0</v>
          </cell>
          <cell r="Z738">
            <v>0</v>
          </cell>
          <cell r="AA738">
            <v>0</v>
          </cell>
        </row>
        <row r="739">
          <cell r="V739">
            <v>0</v>
          </cell>
          <cell r="W739">
            <v>0</v>
          </cell>
          <cell r="X739">
            <v>0</v>
          </cell>
          <cell r="Y739">
            <v>0</v>
          </cell>
          <cell r="Z739">
            <v>0</v>
          </cell>
          <cell r="AA739">
            <v>0</v>
          </cell>
        </row>
        <row r="740">
          <cell r="V740">
            <v>0</v>
          </cell>
          <cell r="W740">
            <v>0</v>
          </cell>
          <cell r="X740">
            <v>0</v>
          </cell>
          <cell r="Y740">
            <v>0</v>
          </cell>
          <cell r="Z740">
            <v>0</v>
          </cell>
          <cell r="AA740">
            <v>0</v>
          </cell>
        </row>
        <row r="741">
          <cell r="V741">
            <v>0</v>
          </cell>
          <cell r="W741">
            <v>0</v>
          </cell>
          <cell r="X741">
            <v>0</v>
          </cell>
          <cell r="Y741">
            <v>0</v>
          </cell>
          <cell r="Z741">
            <v>0</v>
          </cell>
          <cell r="AA741">
            <v>0</v>
          </cell>
        </row>
        <row r="742">
          <cell r="V742">
            <v>0</v>
          </cell>
          <cell r="W742">
            <v>0</v>
          </cell>
          <cell r="X742">
            <v>0</v>
          </cell>
          <cell r="Y742">
            <v>0</v>
          </cell>
          <cell r="Z742">
            <v>0</v>
          </cell>
          <cell r="AA742">
            <v>0</v>
          </cell>
        </row>
        <row r="743">
          <cell r="V743">
            <v>0</v>
          </cell>
          <cell r="W743">
            <v>0</v>
          </cell>
          <cell r="X743">
            <v>0</v>
          </cell>
          <cell r="Y743">
            <v>0</v>
          </cell>
          <cell r="Z743">
            <v>0</v>
          </cell>
          <cell r="AA743">
            <v>0</v>
          </cell>
        </row>
        <row r="744">
          <cell r="V744">
            <v>0</v>
          </cell>
          <cell r="W744">
            <v>0</v>
          </cell>
          <cell r="X744">
            <v>0</v>
          </cell>
          <cell r="Y744">
            <v>0</v>
          </cell>
          <cell r="Z744">
            <v>0</v>
          </cell>
          <cell r="AA744">
            <v>0</v>
          </cell>
        </row>
        <row r="745">
          <cell r="V745">
            <v>0</v>
          </cell>
          <cell r="W745">
            <v>0</v>
          </cell>
          <cell r="X745">
            <v>0</v>
          </cell>
          <cell r="Y745">
            <v>0</v>
          </cell>
          <cell r="Z745">
            <v>0</v>
          </cell>
          <cell r="AA745">
            <v>0</v>
          </cell>
        </row>
        <row r="746">
          <cell r="V746">
            <v>0</v>
          </cell>
          <cell r="W746">
            <v>0</v>
          </cell>
          <cell r="X746">
            <v>0</v>
          </cell>
          <cell r="Y746">
            <v>0</v>
          </cell>
          <cell r="Z746">
            <v>0</v>
          </cell>
          <cell r="AA746">
            <v>0</v>
          </cell>
        </row>
        <row r="747">
          <cell r="V747">
            <v>0</v>
          </cell>
          <cell r="W747">
            <v>0</v>
          </cell>
          <cell r="X747">
            <v>0</v>
          </cell>
          <cell r="Y747">
            <v>0</v>
          </cell>
          <cell r="Z747">
            <v>0</v>
          </cell>
          <cell r="AA747">
            <v>0</v>
          </cell>
        </row>
        <row r="748">
          <cell r="V748">
            <v>0</v>
          </cell>
          <cell r="W748">
            <v>0</v>
          </cell>
          <cell r="X748">
            <v>0</v>
          </cell>
          <cell r="Y748">
            <v>0</v>
          </cell>
          <cell r="Z748">
            <v>0</v>
          </cell>
          <cell r="AA748">
            <v>0</v>
          </cell>
        </row>
        <row r="749">
          <cell r="V749">
            <v>0</v>
          </cell>
          <cell r="W749">
            <v>0</v>
          </cell>
          <cell r="X749">
            <v>0</v>
          </cell>
          <cell r="Y749">
            <v>0</v>
          </cell>
          <cell r="Z749">
            <v>0</v>
          </cell>
          <cell r="AA749">
            <v>0</v>
          </cell>
        </row>
        <row r="750">
          <cell r="V750">
            <v>0</v>
          </cell>
          <cell r="W750">
            <v>0</v>
          </cell>
          <cell r="X750">
            <v>0</v>
          </cell>
          <cell r="Y750">
            <v>0</v>
          </cell>
          <cell r="Z750">
            <v>0</v>
          </cell>
          <cell r="AA750">
            <v>0</v>
          </cell>
        </row>
        <row r="751">
          <cell r="V751">
            <v>0</v>
          </cell>
          <cell r="W751">
            <v>0</v>
          </cell>
          <cell r="X751">
            <v>0</v>
          </cell>
          <cell r="Y751">
            <v>0</v>
          </cell>
          <cell r="Z751">
            <v>0</v>
          </cell>
          <cell r="AA751">
            <v>0</v>
          </cell>
        </row>
        <row r="752">
          <cell r="V752">
            <v>0</v>
          </cell>
          <cell r="W752">
            <v>0</v>
          </cell>
          <cell r="X752">
            <v>0</v>
          </cell>
          <cell r="Y752">
            <v>0</v>
          </cell>
          <cell r="Z752">
            <v>0</v>
          </cell>
          <cell r="AA752">
            <v>0</v>
          </cell>
        </row>
        <row r="753">
          <cell r="V753">
            <v>0</v>
          </cell>
          <cell r="W753">
            <v>0</v>
          </cell>
          <cell r="X753">
            <v>0</v>
          </cell>
          <cell r="Y753">
            <v>0</v>
          </cell>
          <cell r="Z753">
            <v>0</v>
          </cell>
          <cell r="AA753">
            <v>0</v>
          </cell>
        </row>
        <row r="754">
          <cell r="V754">
            <v>0</v>
          </cell>
          <cell r="W754">
            <v>0</v>
          </cell>
          <cell r="X754">
            <v>0</v>
          </cell>
          <cell r="Y754">
            <v>0</v>
          </cell>
          <cell r="Z754">
            <v>0</v>
          </cell>
          <cell r="AA754">
            <v>0</v>
          </cell>
        </row>
        <row r="755">
          <cell r="V755">
            <v>0</v>
          </cell>
          <cell r="W755">
            <v>0</v>
          </cell>
          <cell r="X755">
            <v>0</v>
          </cell>
          <cell r="Y755">
            <v>0</v>
          </cell>
          <cell r="Z755">
            <v>0</v>
          </cell>
          <cell r="AA755">
            <v>0</v>
          </cell>
        </row>
        <row r="756">
          <cell r="V756">
            <v>0</v>
          </cell>
          <cell r="W756">
            <v>0</v>
          </cell>
          <cell r="X756">
            <v>0</v>
          </cell>
          <cell r="Y756">
            <v>0</v>
          </cell>
          <cell r="Z756">
            <v>0</v>
          </cell>
          <cell r="AA756">
            <v>0</v>
          </cell>
        </row>
        <row r="757">
          <cell r="V757">
            <v>0</v>
          </cell>
          <cell r="W757">
            <v>0</v>
          </cell>
          <cell r="X757">
            <v>0</v>
          </cell>
          <cell r="Y757">
            <v>0</v>
          </cell>
          <cell r="Z757">
            <v>0</v>
          </cell>
          <cell r="AA757">
            <v>0</v>
          </cell>
        </row>
        <row r="758">
          <cell r="V758">
            <v>0</v>
          </cell>
          <cell r="W758">
            <v>0</v>
          </cell>
          <cell r="X758">
            <v>0</v>
          </cell>
          <cell r="Y758">
            <v>0</v>
          </cell>
          <cell r="Z758">
            <v>0</v>
          </cell>
          <cell r="AA758">
            <v>0</v>
          </cell>
        </row>
        <row r="759">
          <cell r="V759">
            <v>0</v>
          </cell>
          <cell r="W759">
            <v>0</v>
          </cell>
          <cell r="X759">
            <v>0</v>
          </cell>
          <cell r="Y759">
            <v>0</v>
          </cell>
          <cell r="Z759">
            <v>0</v>
          </cell>
          <cell r="AA759">
            <v>0</v>
          </cell>
        </row>
        <row r="760">
          <cell r="V760">
            <v>0</v>
          </cell>
          <cell r="W760">
            <v>0</v>
          </cell>
          <cell r="X760">
            <v>0</v>
          </cell>
          <cell r="Y760">
            <v>0</v>
          </cell>
          <cell r="Z760">
            <v>0</v>
          </cell>
          <cell r="AA760">
            <v>0</v>
          </cell>
        </row>
        <row r="761">
          <cell r="V761">
            <v>0</v>
          </cell>
          <cell r="W761">
            <v>0</v>
          </cell>
          <cell r="X761">
            <v>0</v>
          </cell>
          <cell r="Y761">
            <v>0</v>
          </cell>
          <cell r="Z761">
            <v>0</v>
          </cell>
          <cell r="AA761">
            <v>0</v>
          </cell>
        </row>
        <row r="762">
          <cell r="V762">
            <v>0</v>
          </cell>
          <cell r="W762">
            <v>0</v>
          </cell>
          <cell r="X762">
            <v>0</v>
          </cell>
          <cell r="Y762">
            <v>0</v>
          </cell>
          <cell r="Z762">
            <v>0</v>
          </cell>
          <cell r="AA762">
            <v>0</v>
          </cell>
        </row>
        <row r="763">
          <cell r="V763">
            <v>0</v>
          </cell>
          <cell r="W763">
            <v>0</v>
          </cell>
          <cell r="X763">
            <v>0</v>
          </cell>
          <cell r="Y763">
            <v>0</v>
          </cell>
          <cell r="Z763">
            <v>0</v>
          </cell>
          <cell r="AA763">
            <v>0</v>
          </cell>
        </row>
        <row r="764">
          <cell r="V764">
            <v>0</v>
          </cell>
          <cell r="W764">
            <v>0</v>
          </cell>
          <cell r="X764">
            <v>0</v>
          </cell>
          <cell r="Y764">
            <v>0</v>
          </cell>
          <cell r="Z764">
            <v>0</v>
          </cell>
          <cell r="AA764">
            <v>0</v>
          </cell>
        </row>
        <row r="765">
          <cell r="V765">
            <v>0</v>
          </cell>
          <cell r="W765">
            <v>0</v>
          </cell>
          <cell r="X765">
            <v>0</v>
          </cell>
          <cell r="Y765">
            <v>0</v>
          </cell>
          <cell r="Z765">
            <v>0</v>
          </cell>
          <cell r="AA765">
            <v>0</v>
          </cell>
        </row>
        <row r="766">
          <cell r="V766">
            <v>0</v>
          </cell>
          <cell r="W766">
            <v>0</v>
          </cell>
          <cell r="X766">
            <v>0</v>
          </cell>
          <cell r="Y766">
            <v>0</v>
          </cell>
          <cell r="Z766">
            <v>0</v>
          </cell>
          <cell r="AA766">
            <v>0</v>
          </cell>
        </row>
        <row r="767">
          <cell r="V767">
            <v>0</v>
          </cell>
          <cell r="W767">
            <v>0</v>
          </cell>
          <cell r="X767">
            <v>0</v>
          </cell>
          <cell r="Y767">
            <v>0</v>
          </cell>
          <cell r="Z767">
            <v>0</v>
          </cell>
          <cell r="AA767">
            <v>0</v>
          </cell>
        </row>
        <row r="768">
          <cell r="V768">
            <v>0</v>
          </cell>
          <cell r="W768">
            <v>0</v>
          </cell>
          <cell r="X768">
            <v>0</v>
          </cell>
          <cell r="Y768">
            <v>0</v>
          </cell>
          <cell r="Z768">
            <v>0</v>
          </cell>
          <cell r="AA768">
            <v>0</v>
          </cell>
        </row>
        <row r="769">
          <cell r="V769">
            <v>0</v>
          </cell>
          <cell r="W769">
            <v>0</v>
          </cell>
          <cell r="X769">
            <v>0</v>
          </cell>
          <cell r="Y769">
            <v>0</v>
          </cell>
          <cell r="Z769">
            <v>0</v>
          </cell>
          <cell r="AA769">
            <v>0</v>
          </cell>
        </row>
        <row r="770">
          <cell r="V770">
            <v>0</v>
          </cell>
          <cell r="W770">
            <v>0</v>
          </cell>
          <cell r="X770">
            <v>0</v>
          </cell>
          <cell r="Y770">
            <v>0</v>
          </cell>
          <cell r="Z770">
            <v>0</v>
          </cell>
          <cell r="AA770">
            <v>0</v>
          </cell>
        </row>
        <row r="771">
          <cell r="V771">
            <v>0</v>
          </cell>
          <cell r="W771">
            <v>0</v>
          </cell>
          <cell r="X771">
            <v>0</v>
          </cell>
          <cell r="Y771">
            <v>0</v>
          </cell>
          <cell r="Z771">
            <v>0</v>
          </cell>
          <cell r="AA771">
            <v>0</v>
          </cell>
        </row>
        <row r="772">
          <cell r="V772">
            <v>0</v>
          </cell>
          <cell r="W772">
            <v>0</v>
          </cell>
          <cell r="X772">
            <v>0</v>
          </cell>
          <cell r="Y772">
            <v>0</v>
          </cell>
          <cell r="Z772">
            <v>0</v>
          </cell>
          <cell r="AA772">
            <v>0</v>
          </cell>
        </row>
        <row r="773">
          <cell r="V773">
            <v>0</v>
          </cell>
          <cell r="W773">
            <v>0</v>
          </cell>
          <cell r="X773">
            <v>0</v>
          </cell>
          <cell r="Y773">
            <v>0</v>
          </cell>
          <cell r="Z773">
            <v>0</v>
          </cell>
          <cell r="AA773">
            <v>0</v>
          </cell>
        </row>
        <row r="774">
          <cell r="V774">
            <v>0</v>
          </cell>
          <cell r="W774">
            <v>0</v>
          </cell>
          <cell r="X774">
            <v>0</v>
          </cell>
          <cell r="Y774">
            <v>0</v>
          </cell>
          <cell r="Z774">
            <v>0</v>
          </cell>
          <cell r="AA774">
            <v>0</v>
          </cell>
        </row>
        <row r="775">
          <cell r="V775">
            <v>0</v>
          </cell>
          <cell r="W775">
            <v>0</v>
          </cell>
          <cell r="X775">
            <v>0</v>
          </cell>
          <cell r="Y775">
            <v>0</v>
          </cell>
          <cell r="Z775">
            <v>0</v>
          </cell>
          <cell r="AA775">
            <v>0</v>
          </cell>
        </row>
        <row r="776">
          <cell r="V776">
            <v>0</v>
          </cell>
          <cell r="W776">
            <v>0</v>
          </cell>
          <cell r="X776">
            <v>0</v>
          </cell>
          <cell r="Y776">
            <v>0</v>
          </cell>
          <cell r="Z776">
            <v>0</v>
          </cell>
          <cell r="AA776">
            <v>0</v>
          </cell>
        </row>
        <row r="777">
          <cell r="V777">
            <v>0</v>
          </cell>
          <cell r="W777">
            <v>0</v>
          </cell>
          <cell r="X777">
            <v>0</v>
          </cell>
          <cell r="Y777">
            <v>0</v>
          </cell>
          <cell r="Z777">
            <v>0</v>
          </cell>
          <cell r="AA777">
            <v>0</v>
          </cell>
        </row>
        <row r="778">
          <cell r="V778">
            <v>0</v>
          </cell>
          <cell r="W778">
            <v>0</v>
          </cell>
          <cell r="X778">
            <v>0</v>
          </cell>
          <cell r="Y778">
            <v>0</v>
          </cell>
          <cell r="Z778">
            <v>0</v>
          </cell>
          <cell r="AA778">
            <v>0</v>
          </cell>
        </row>
        <row r="779">
          <cell r="V779">
            <v>0</v>
          </cell>
          <cell r="W779">
            <v>0</v>
          </cell>
          <cell r="X779">
            <v>0</v>
          </cell>
          <cell r="Y779">
            <v>0</v>
          </cell>
          <cell r="Z779">
            <v>0</v>
          </cell>
          <cell r="AA779">
            <v>0</v>
          </cell>
        </row>
        <row r="780">
          <cell r="V780">
            <v>0</v>
          </cell>
          <cell r="W780">
            <v>0</v>
          </cell>
          <cell r="X780">
            <v>0</v>
          </cell>
          <cell r="Y780">
            <v>0</v>
          </cell>
          <cell r="Z780">
            <v>0</v>
          </cell>
          <cell r="AA780">
            <v>0</v>
          </cell>
        </row>
        <row r="781">
          <cell r="V781">
            <v>0</v>
          </cell>
          <cell r="W781">
            <v>0</v>
          </cell>
          <cell r="X781">
            <v>0</v>
          </cell>
          <cell r="Y781">
            <v>0</v>
          </cell>
          <cell r="Z781">
            <v>0</v>
          </cell>
          <cell r="AA781">
            <v>0</v>
          </cell>
        </row>
        <row r="782">
          <cell r="V782">
            <v>0</v>
          </cell>
          <cell r="W782">
            <v>0</v>
          </cell>
          <cell r="X782">
            <v>0</v>
          </cell>
          <cell r="Y782">
            <v>0</v>
          </cell>
          <cell r="Z782">
            <v>0</v>
          </cell>
          <cell r="AA782">
            <v>0</v>
          </cell>
        </row>
        <row r="783">
          <cell r="V783">
            <v>0</v>
          </cell>
          <cell r="W783">
            <v>0</v>
          </cell>
          <cell r="X783">
            <v>0</v>
          </cell>
          <cell r="Y783">
            <v>0</v>
          </cell>
          <cell r="Z783">
            <v>0</v>
          </cell>
          <cell r="AA783">
            <v>0</v>
          </cell>
        </row>
        <row r="784">
          <cell r="V784">
            <v>0</v>
          </cell>
          <cell r="W784">
            <v>0</v>
          </cell>
          <cell r="X784">
            <v>0</v>
          </cell>
          <cell r="Y784">
            <v>0</v>
          </cell>
          <cell r="Z784">
            <v>0</v>
          </cell>
          <cell r="AA784">
            <v>0</v>
          </cell>
        </row>
        <row r="785">
          <cell r="V785">
            <v>0</v>
          </cell>
          <cell r="W785">
            <v>0</v>
          </cell>
          <cell r="X785">
            <v>0</v>
          </cell>
          <cell r="Y785">
            <v>0</v>
          </cell>
          <cell r="Z785">
            <v>0</v>
          </cell>
          <cell r="AA785">
            <v>0</v>
          </cell>
        </row>
        <row r="786">
          <cell r="V786">
            <v>0</v>
          </cell>
          <cell r="W786">
            <v>0</v>
          </cell>
          <cell r="X786">
            <v>0</v>
          </cell>
          <cell r="Y786">
            <v>0</v>
          </cell>
          <cell r="Z786">
            <v>0</v>
          </cell>
          <cell r="AA786">
            <v>0</v>
          </cell>
        </row>
        <row r="787">
          <cell r="V787">
            <v>0</v>
          </cell>
          <cell r="W787">
            <v>0</v>
          </cell>
          <cell r="X787">
            <v>0</v>
          </cell>
          <cell r="Y787">
            <v>0</v>
          </cell>
          <cell r="Z787">
            <v>0</v>
          </cell>
          <cell r="AA787">
            <v>0</v>
          </cell>
        </row>
        <row r="788">
          <cell r="V788">
            <v>0</v>
          </cell>
          <cell r="W788">
            <v>0</v>
          </cell>
          <cell r="X788">
            <v>0</v>
          </cell>
          <cell r="Y788">
            <v>0</v>
          </cell>
          <cell r="Z788">
            <v>0</v>
          </cell>
          <cell r="AA788">
            <v>0</v>
          </cell>
        </row>
        <row r="789">
          <cell r="V789">
            <v>0</v>
          </cell>
          <cell r="W789">
            <v>0</v>
          </cell>
          <cell r="X789">
            <v>0</v>
          </cell>
          <cell r="Y789">
            <v>0</v>
          </cell>
          <cell r="Z789">
            <v>0</v>
          </cell>
          <cell r="AA789">
            <v>0</v>
          </cell>
        </row>
        <row r="790">
          <cell r="V790">
            <v>0</v>
          </cell>
          <cell r="W790">
            <v>0</v>
          </cell>
          <cell r="X790">
            <v>0</v>
          </cell>
          <cell r="Y790">
            <v>0</v>
          </cell>
          <cell r="Z790">
            <v>0</v>
          </cell>
          <cell r="AA790">
            <v>0</v>
          </cell>
        </row>
        <row r="791">
          <cell r="V791">
            <v>0</v>
          </cell>
          <cell r="W791">
            <v>0</v>
          </cell>
          <cell r="X791">
            <v>0</v>
          </cell>
          <cell r="Y791">
            <v>0</v>
          </cell>
          <cell r="Z791">
            <v>0</v>
          </cell>
          <cell r="AA791">
            <v>0</v>
          </cell>
        </row>
        <row r="792">
          <cell r="V792">
            <v>0</v>
          </cell>
          <cell r="W792">
            <v>0</v>
          </cell>
          <cell r="X792">
            <v>0</v>
          </cell>
          <cell r="Y792">
            <v>0</v>
          </cell>
          <cell r="Z792">
            <v>0</v>
          </cell>
          <cell r="AA792">
            <v>0</v>
          </cell>
        </row>
        <row r="793">
          <cell r="V793">
            <v>0</v>
          </cell>
          <cell r="W793">
            <v>0</v>
          </cell>
          <cell r="X793">
            <v>0</v>
          </cell>
          <cell r="Y793">
            <v>0</v>
          </cell>
          <cell r="Z793">
            <v>0</v>
          </cell>
          <cell r="AA793">
            <v>0</v>
          </cell>
        </row>
        <row r="794">
          <cell r="V794">
            <v>0</v>
          </cell>
          <cell r="W794">
            <v>0</v>
          </cell>
          <cell r="X794">
            <v>0</v>
          </cell>
          <cell r="Y794">
            <v>0</v>
          </cell>
          <cell r="Z794">
            <v>0</v>
          </cell>
          <cell r="AA794">
            <v>0</v>
          </cell>
        </row>
        <row r="795">
          <cell r="V795">
            <v>0</v>
          </cell>
          <cell r="W795">
            <v>0</v>
          </cell>
          <cell r="X795">
            <v>0</v>
          </cell>
          <cell r="Y795">
            <v>0</v>
          </cell>
          <cell r="Z795">
            <v>0</v>
          </cell>
          <cell r="AA795">
            <v>0</v>
          </cell>
        </row>
        <row r="796">
          <cell r="V796">
            <v>0</v>
          </cell>
          <cell r="W796">
            <v>0</v>
          </cell>
          <cell r="X796">
            <v>0</v>
          </cell>
          <cell r="Y796">
            <v>0</v>
          </cell>
          <cell r="Z796">
            <v>0</v>
          </cell>
          <cell r="AA796">
            <v>0</v>
          </cell>
        </row>
        <row r="797">
          <cell r="V797">
            <v>0</v>
          </cell>
          <cell r="W797">
            <v>0</v>
          </cell>
          <cell r="X797">
            <v>0</v>
          </cell>
          <cell r="Y797">
            <v>0</v>
          </cell>
          <cell r="Z797">
            <v>0</v>
          </cell>
          <cell r="AA797">
            <v>0</v>
          </cell>
        </row>
        <row r="798">
          <cell r="V798">
            <v>0</v>
          </cell>
          <cell r="W798">
            <v>0</v>
          </cell>
          <cell r="X798">
            <v>0</v>
          </cell>
          <cell r="Y798">
            <v>0</v>
          </cell>
          <cell r="Z798">
            <v>0</v>
          </cell>
          <cell r="AA798">
            <v>0</v>
          </cell>
        </row>
        <row r="799">
          <cell r="V799">
            <v>0</v>
          </cell>
          <cell r="W799">
            <v>0</v>
          </cell>
          <cell r="X799">
            <v>0</v>
          </cell>
          <cell r="Y799">
            <v>0</v>
          </cell>
          <cell r="Z799">
            <v>0</v>
          </cell>
          <cell r="AA799">
            <v>0</v>
          </cell>
        </row>
        <row r="800">
          <cell r="V800">
            <v>0</v>
          </cell>
          <cell r="W800">
            <v>0</v>
          </cell>
          <cell r="X800">
            <v>0</v>
          </cell>
          <cell r="Y800">
            <v>0</v>
          </cell>
          <cell r="Z800">
            <v>0</v>
          </cell>
          <cell r="AA800">
            <v>0</v>
          </cell>
        </row>
        <row r="801">
          <cell r="V801">
            <v>0</v>
          </cell>
          <cell r="W801">
            <v>0</v>
          </cell>
          <cell r="X801">
            <v>0</v>
          </cell>
          <cell r="Y801">
            <v>0</v>
          </cell>
          <cell r="Z801">
            <v>0</v>
          </cell>
          <cell r="AA801">
            <v>0</v>
          </cell>
        </row>
        <row r="802">
          <cell r="V802">
            <v>0</v>
          </cell>
          <cell r="W802">
            <v>0</v>
          </cell>
          <cell r="X802">
            <v>0</v>
          </cell>
          <cell r="Y802">
            <v>0</v>
          </cell>
          <cell r="Z802">
            <v>0</v>
          </cell>
          <cell r="AA802">
            <v>0</v>
          </cell>
        </row>
        <row r="803">
          <cell r="V803">
            <v>0</v>
          </cell>
          <cell r="W803">
            <v>0</v>
          </cell>
          <cell r="X803">
            <v>0</v>
          </cell>
          <cell r="Y803">
            <v>0</v>
          </cell>
          <cell r="Z803">
            <v>0</v>
          </cell>
          <cell r="AA803">
            <v>0</v>
          </cell>
        </row>
        <row r="804">
          <cell r="V804">
            <v>0</v>
          </cell>
          <cell r="W804">
            <v>0</v>
          </cell>
          <cell r="X804">
            <v>0</v>
          </cell>
          <cell r="Y804">
            <v>0</v>
          </cell>
          <cell r="Z804">
            <v>0</v>
          </cell>
          <cell r="AA804">
            <v>0</v>
          </cell>
        </row>
        <row r="805">
          <cell r="V805">
            <v>0</v>
          </cell>
          <cell r="W805">
            <v>0</v>
          </cell>
          <cell r="X805">
            <v>0</v>
          </cell>
          <cell r="Y805">
            <v>0</v>
          </cell>
          <cell r="Z805">
            <v>0</v>
          </cell>
          <cell r="AA805">
            <v>0</v>
          </cell>
        </row>
        <row r="806">
          <cell r="V806">
            <v>0</v>
          </cell>
          <cell r="W806">
            <v>0</v>
          </cell>
          <cell r="X806">
            <v>0</v>
          </cell>
          <cell r="Y806">
            <v>0</v>
          </cell>
          <cell r="Z806">
            <v>0</v>
          </cell>
          <cell r="AA806">
            <v>0</v>
          </cell>
        </row>
        <row r="807">
          <cell r="V807">
            <v>0</v>
          </cell>
          <cell r="W807">
            <v>0</v>
          </cell>
          <cell r="X807">
            <v>0</v>
          </cell>
          <cell r="Y807">
            <v>0</v>
          </cell>
          <cell r="Z807">
            <v>0</v>
          </cell>
          <cell r="AA807">
            <v>0</v>
          </cell>
        </row>
        <row r="808">
          <cell r="V808">
            <v>0</v>
          </cell>
          <cell r="W808">
            <v>0</v>
          </cell>
          <cell r="X808">
            <v>0</v>
          </cell>
          <cell r="Y808">
            <v>0</v>
          </cell>
          <cell r="Z808">
            <v>0</v>
          </cell>
          <cell r="AA808">
            <v>0</v>
          </cell>
        </row>
        <row r="809">
          <cell r="V809">
            <v>0</v>
          </cell>
          <cell r="W809">
            <v>0</v>
          </cell>
          <cell r="X809">
            <v>0</v>
          </cell>
          <cell r="Y809">
            <v>0</v>
          </cell>
          <cell r="Z809">
            <v>0</v>
          </cell>
          <cell r="AA809">
            <v>0</v>
          </cell>
        </row>
        <row r="810">
          <cell r="V810">
            <v>0</v>
          </cell>
          <cell r="W810">
            <v>0</v>
          </cell>
          <cell r="X810">
            <v>0</v>
          </cell>
          <cell r="Y810">
            <v>0</v>
          </cell>
          <cell r="Z810">
            <v>0</v>
          </cell>
          <cell r="AA810">
            <v>0</v>
          </cell>
        </row>
        <row r="811">
          <cell r="V811">
            <v>0</v>
          </cell>
          <cell r="W811">
            <v>0</v>
          </cell>
          <cell r="X811">
            <v>0</v>
          </cell>
          <cell r="Y811">
            <v>0</v>
          </cell>
          <cell r="Z811">
            <v>0</v>
          </cell>
          <cell r="AA811">
            <v>0</v>
          </cell>
        </row>
        <row r="812">
          <cell r="V812">
            <v>0</v>
          </cell>
          <cell r="W812">
            <v>0</v>
          </cell>
          <cell r="X812">
            <v>0</v>
          </cell>
          <cell r="Y812">
            <v>0</v>
          </cell>
          <cell r="Z812">
            <v>0</v>
          </cell>
          <cell r="AA812">
            <v>0</v>
          </cell>
        </row>
        <row r="813">
          <cell r="V813">
            <v>0</v>
          </cell>
          <cell r="W813">
            <v>0</v>
          </cell>
          <cell r="X813">
            <v>0</v>
          </cell>
          <cell r="Y813">
            <v>0</v>
          </cell>
          <cell r="Z813">
            <v>0</v>
          </cell>
          <cell r="AA813">
            <v>0</v>
          </cell>
        </row>
        <row r="814">
          <cell r="V814">
            <v>0</v>
          </cell>
          <cell r="W814">
            <v>0</v>
          </cell>
          <cell r="X814">
            <v>0</v>
          </cell>
          <cell r="Y814">
            <v>0</v>
          </cell>
          <cell r="Z814">
            <v>0</v>
          </cell>
          <cell r="AA814">
            <v>0</v>
          </cell>
        </row>
        <row r="815">
          <cell r="V815">
            <v>0</v>
          </cell>
          <cell r="W815">
            <v>0</v>
          </cell>
          <cell r="X815">
            <v>0</v>
          </cell>
          <cell r="Y815">
            <v>0</v>
          </cell>
          <cell r="Z815">
            <v>0</v>
          </cell>
          <cell r="AA815">
            <v>0</v>
          </cell>
        </row>
        <row r="816">
          <cell r="V816">
            <v>0</v>
          </cell>
          <cell r="W816">
            <v>0</v>
          </cell>
          <cell r="X816">
            <v>0</v>
          </cell>
          <cell r="Y816">
            <v>0</v>
          </cell>
          <cell r="Z816">
            <v>0</v>
          </cell>
          <cell r="AA816">
            <v>0</v>
          </cell>
        </row>
        <row r="817">
          <cell r="V817">
            <v>0</v>
          </cell>
          <cell r="W817">
            <v>0</v>
          </cell>
          <cell r="X817">
            <v>0</v>
          </cell>
          <cell r="Y817">
            <v>0</v>
          </cell>
          <cell r="Z817">
            <v>0</v>
          </cell>
          <cell r="AA817">
            <v>0</v>
          </cell>
        </row>
        <row r="818">
          <cell r="V818">
            <v>0</v>
          </cell>
          <cell r="W818">
            <v>0</v>
          </cell>
          <cell r="X818">
            <v>0</v>
          </cell>
          <cell r="Y818">
            <v>0</v>
          </cell>
          <cell r="Z818">
            <v>0</v>
          </cell>
          <cell r="AA818">
            <v>0</v>
          </cell>
        </row>
        <row r="819">
          <cell r="V819">
            <v>0</v>
          </cell>
          <cell r="W819">
            <v>0</v>
          </cell>
          <cell r="X819">
            <v>0</v>
          </cell>
          <cell r="Y819">
            <v>0</v>
          </cell>
          <cell r="Z819">
            <v>0</v>
          </cell>
          <cell r="AA819">
            <v>0</v>
          </cell>
        </row>
        <row r="820">
          <cell r="V820">
            <v>0</v>
          </cell>
          <cell r="W820">
            <v>0</v>
          </cell>
          <cell r="X820">
            <v>0</v>
          </cell>
          <cell r="Y820">
            <v>0</v>
          </cell>
          <cell r="Z820">
            <v>0</v>
          </cell>
          <cell r="AA820">
            <v>0</v>
          </cell>
        </row>
        <row r="821">
          <cell r="V821">
            <v>0</v>
          </cell>
          <cell r="W821">
            <v>0</v>
          </cell>
          <cell r="X821">
            <v>0</v>
          </cell>
          <cell r="Y821">
            <v>0</v>
          </cell>
          <cell r="Z821">
            <v>0</v>
          </cell>
          <cell r="AA821">
            <v>0</v>
          </cell>
        </row>
        <row r="822">
          <cell r="V822">
            <v>0</v>
          </cell>
          <cell r="W822">
            <v>0</v>
          </cell>
          <cell r="X822">
            <v>0</v>
          </cell>
          <cell r="Y822">
            <v>0</v>
          </cell>
          <cell r="Z822">
            <v>0</v>
          </cell>
          <cell r="AA822">
            <v>0</v>
          </cell>
        </row>
        <row r="823">
          <cell r="V823">
            <v>0</v>
          </cell>
          <cell r="W823">
            <v>0</v>
          </cell>
          <cell r="X823">
            <v>0</v>
          </cell>
          <cell r="Y823">
            <v>0</v>
          </cell>
          <cell r="Z823">
            <v>0</v>
          </cell>
          <cell r="AA823">
            <v>0</v>
          </cell>
        </row>
        <row r="824">
          <cell r="V824">
            <v>0</v>
          </cell>
          <cell r="W824">
            <v>0</v>
          </cell>
          <cell r="X824">
            <v>0</v>
          </cell>
          <cell r="Y824">
            <v>0</v>
          </cell>
          <cell r="Z824">
            <v>0</v>
          </cell>
          <cell r="AA824">
            <v>0</v>
          </cell>
        </row>
        <row r="825">
          <cell r="V825">
            <v>0</v>
          </cell>
          <cell r="W825">
            <v>0</v>
          </cell>
          <cell r="X825">
            <v>0</v>
          </cell>
          <cell r="Y825">
            <v>0</v>
          </cell>
          <cell r="Z825">
            <v>0</v>
          </cell>
          <cell r="AA825">
            <v>0</v>
          </cell>
        </row>
        <row r="826">
          <cell r="V826">
            <v>0</v>
          </cell>
          <cell r="W826">
            <v>0</v>
          </cell>
          <cell r="X826">
            <v>0</v>
          </cell>
          <cell r="Y826">
            <v>0</v>
          </cell>
          <cell r="Z826">
            <v>0</v>
          </cell>
          <cell r="AA826">
            <v>0</v>
          </cell>
        </row>
        <row r="827">
          <cell r="V827">
            <v>0</v>
          </cell>
          <cell r="W827">
            <v>0</v>
          </cell>
          <cell r="X827">
            <v>0</v>
          </cell>
          <cell r="Y827">
            <v>0</v>
          </cell>
          <cell r="Z827">
            <v>0</v>
          </cell>
          <cell r="AA827">
            <v>0</v>
          </cell>
        </row>
        <row r="828">
          <cell r="V828">
            <v>0</v>
          </cell>
          <cell r="W828">
            <v>0</v>
          </cell>
          <cell r="X828">
            <v>0</v>
          </cell>
          <cell r="Y828">
            <v>0</v>
          </cell>
          <cell r="Z828">
            <v>0</v>
          </cell>
          <cell r="AA828">
            <v>0</v>
          </cell>
        </row>
        <row r="829">
          <cell r="V829">
            <v>0</v>
          </cell>
          <cell r="W829">
            <v>0</v>
          </cell>
          <cell r="X829">
            <v>0</v>
          </cell>
          <cell r="Y829">
            <v>0</v>
          </cell>
          <cell r="Z829">
            <v>0</v>
          </cell>
          <cell r="AA829">
            <v>0</v>
          </cell>
        </row>
        <row r="830">
          <cell r="V830">
            <v>0</v>
          </cell>
          <cell r="W830">
            <v>0</v>
          </cell>
          <cell r="X830">
            <v>0</v>
          </cell>
          <cell r="Y830">
            <v>0</v>
          </cell>
          <cell r="Z830">
            <v>0</v>
          </cell>
          <cell r="AA830">
            <v>0</v>
          </cell>
        </row>
        <row r="831">
          <cell r="V831">
            <v>0</v>
          </cell>
          <cell r="W831">
            <v>0</v>
          </cell>
          <cell r="X831">
            <v>0</v>
          </cell>
          <cell r="Y831">
            <v>0</v>
          </cell>
          <cell r="Z831">
            <v>0</v>
          </cell>
          <cell r="AA831">
            <v>0</v>
          </cell>
        </row>
        <row r="832">
          <cell r="V832">
            <v>0</v>
          </cell>
          <cell r="W832">
            <v>0</v>
          </cell>
          <cell r="X832">
            <v>0</v>
          </cell>
          <cell r="Y832">
            <v>0</v>
          </cell>
          <cell r="Z832">
            <v>0</v>
          </cell>
          <cell r="AA832">
            <v>0</v>
          </cell>
        </row>
        <row r="833">
          <cell r="V833">
            <v>0</v>
          </cell>
          <cell r="W833">
            <v>0</v>
          </cell>
          <cell r="X833">
            <v>0</v>
          </cell>
          <cell r="Y833">
            <v>0</v>
          </cell>
          <cell r="Z833">
            <v>0</v>
          </cell>
          <cell r="AA833">
            <v>0</v>
          </cell>
        </row>
        <row r="834">
          <cell r="V834">
            <v>0</v>
          </cell>
          <cell r="W834">
            <v>0</v>
          </cell>
          <cell r="X834">
            <v>0</v>
          </cell>
          <cell r="Y834">
            <v>0</v>
          </cell>
          <cell r="Z834">
            <v>0</v>
          </cell>
          <cell r="AA834">
            <v>0</v>
          </cell>
        </row>
        <row r="835">
          <cell r="V835">
            <v>0</v>
          </cell>
          <cell r="W835">
            <v>0</v>
          </cell>
          <cell r="X835">
            <v>0</v>
          </cell>
          <cell r="Y835">
            <v>0</v>
          </cell>
          <cell r="Z835">
            <v>0</v>
          </cell>
          <cell r="AA835">
            <v>0</v>
          </cell>
        </row>
        <row r="836">
          <cell r="V836">
            <v>0</v>
          </cell>
          <cell r="W836">
            <v>0</v>
          </cell>
          <cell r="X836">
            <v>0</v>
          </cell>
          <cell r="Y836">
            <v>0</v>
          </cell>
          <cell r="Z836">
            <v>0</v>
          </cell>
          <cell r="AA836">
            <v>0</v>
          </cell>
        </row>
        <row r="837">
          <cell r="V837">
            <v>0</v>
          </cell>
          <cell r="W837">
            <v>0</v>
          </cell>
          <cell r="X837">
            <v>0</v>
          </cell>
          <cell r="Y837">
            <v>0</v>
          </cell>
          <cell r="Z837">
            <v>0</v>
          </cell>
          <cell r="AA837">
            <v>0</v>
          </cell>
        </row>
        <row r="838">
          <cell r="V838">
            <v>0</v>
          </cell>
          <cell r="W838">
            <v>0</v>
          </cell>
          <cell r="X838">
            <v>0</v>
          </cell>
          <cell r="Y838">
            <v>0</v>
          </cell>
          <cell r="Z838">
            <v>0</v>
          </cell>
          <cell r="AA838">
            <v>0</v>
          </cell>
        </row>
        <row r="839">
          <cell r="V839">
            <v>0</v>
          </cell>
          <cell r="W839">
            <v>0</v>
          </cell>
          <cell r="X839">
            <v>0</v>
          </cell>
          <cell r="Y839">
            <v>0</v>
          </cell>
          <cell r="Z839">
            <v>0</v>
          </cell>
          <cell r="AA839">
            <v>0</v>
          </cell>
        </row>
        <row r="840">
          <cell r="V840">
            <v>0</v>
          </cell>
          <cell r="W840">
            <v>0</v>
          </cell>
          <cell r="X840">
            <v>0</v>
          </cell>
          <cell r="Y840">
            <v>0</v>
          </cell>
          <cell r="Z840">
            <v>0</v>
          </cell>
          <cell r="AA840">
            <v>0</v>
          </cell>
        </row>
        <row r="841">
          <cell r="V841">
            <v>0</v>
          </cell>
          <cell r="W841">
            <v>0</v>
          </cell>
          <cell r="X841">
            <v>0</v>
          </cell>
          <cell r="Y841">
            <v>0</v>
          </cell>
          <cell r="Z841">
            <v>0</v>
          </cell>
          <cell r="AA841">
            <v>0</v>
          </cell>
        </row>
        <row r="842">
          <cell r="V842">
            <v>0</v>
          </cell>
          <cell r="W842">
            <v>0</v>
          </cell>
          <cell r="X842">
            <v>0</v>
          </cell>
          <cell r="Y842">
            <v>0</v>
          </cell>
          <cell r="Z842">
            <v>0</v>
          </cell>
          <cell r="AA842">
            <v>0</v>
          </cell>
        </row>
        <row r="843">
          <cell r="V843">
            <v>0</v>
          </cell>
          <cell r="W843">
            <v>0</v>
          </cell>
          <cell r="X843">
            <v>0</v>
          </cell>
          <cell r="Y843">
            <v>0</v>
          </cell>
          <cell r="Z843">
            <v>0</v>
          </cell>
          <cell r="AA843">
            <v>0</v>
          </cell>
        </row>
        <row r="844">
          <cell r="V844">
            <v>0</v>
          </cell>
          <cell r="W844">
            <v>0</v>
          </cell>
          <cell r="X844">
            <v>0</v>
          </cell>
          <cell r="Y844">
            <v>0</v>
          </cell>
          <cell r="Z844">
            <v>0</v>
          </cell>
          <cell r="AA844">
            <v>0</v>
          </cell>
        </row>
        <row r="845">
          <cell r="V845">
            <v>0</v>
          </cell>
          <cell r="W845">
            <v>0</v>
          </cell>
          <cell r="X845">
            <v>0</v>
          </cell>
          <cell r="Y845">
            <v>0</v>
          </cell>
          <cell r="Z845">
            <v>0</v>
          </cell>
          <cell r="AA845">
            <v>0</v>
          </cell>
        </row>
        <row r="846">
          <cell r="V846">
            <v>0</v>
          </cell>
          <cell r="W846">
            <v>0</v>
          </cell>
          <cell r="X846">
            <v>0</v>
          </cell>
          <cell r="Y846">
            <v>0</v>
          </cell>
          <cell r="Z846">
            <v>0</v>
          </cell>
          <cell r="AA846">
            <v>0</v>
          </cell>
        </row>
        <row r="847">
          <cell r="V847">
            <v>0</v>
          </cell>
          <cell r="W847">
            <v>0</v>
          </cell>
          <cell r="X847">
            <v>0</v>
          </cell>
          <cell r="Y847">
            <v>0</v>
          </cell>
          <cell r="Z847">
            <v>0</v>
          </cell>
          <cell r="AA847">
            <v>0</v>
          </cell>
        </row>
        <row r="848">
          <cell r="V848">
            <v>0</v>
          </cell>
          <cell r="W848">
            <v>0</v>
          </cell>
          <cell r="X848">
            <v>0</v>
          </cell>
          <cell r="Y848">
            <v>0</v>
          </cell>
          <cell r="Z848">
            <v>0</v>
          </cell>
          <cell r="AA848">
            <v>0</v>
          </cell>
        </row>
        <row r="849">
          <cell r="V849">
            <v>0</v>
          </cell>
          <cell r="W849">
            <v>0</v>
          </cell>
          <cell r="X849">
            <v>0</v>
          </cell>
          <cell r="Y849">
            <v>0</v>
          </cell>
          <cell r="Z849">
            <v>0</v>
          </cell>
          <cell r="AA849">
            <v>0</v>
          </cell>
        </row>
        <row r="850">
          <cell r="V850">
            <v>0</v>
          </cell>
          <cell r="W850">
            <v>0</v>
          </cell>
          <cell r="X850">
            <v>0</v>
          </cell>
          <cell r="Y850">
            <v>0</v>
          </cell>
          <cell r="Z850">
            <v>0</v>
          </cell>
          <cell r="AA850">
            <v>0</v>
          </cell>
        </row>
        <row r="851">
          <cell r="V851">
            <v>0</v>
          </cell>
          <cell r="W851">
            <v>0</v>
          </cell>
          <cell r="X851">
            <v>0</v>
          </cell>
          <cell r="Y851">
            <v>0</v>
          </cell>
          <cell r="Z851">
            <v>0</v>
          </cell>
          <cell r="AA851">
            <v>0</v>
          </cell>
        </row>
        <row r="852">
          <cell r="V852">
            <v>0</v>
          </cell>
          <cell r="W852">
            <v>0</v>
          </cell>
          <cell r="X852">
            <v>0</v>
          </cell>
          <cell r="Y852">
            <v>0</v>
          </cell>
          <cell r="Z852">
            <v>0</v>
          </cell>
          <cell r="AA852">
            <v>0</v>
          </cell>
        </row>
        <row r="853">
          <cell r="V853">
            <v>0</v>
          </cell>
          <cell r="W853">
            <v>0</v>
          </cell>
          <cell r="X853">
            <v>0</v>
          </cell>
          <cell r="Y853">
            <v>0</v>
          </cell>
          <cell r="Z853">
            <v>0</v>
          </cell>
          <cell r="AA853">
            <v>0</v>
          </cell>
        </row>
        <row r="854">
          <cell r="V854">
            <v>0</v>
          </cell>
          <cell r="W854">
            <v>0</v>
          </cell>
          <cell r="X854">
            <v>0</v>
          </cell>
          <cell r="Y854">
            <v>0</v>
          </cell>
          <cell r="Z854">
            <v>0</v>
          </cell>
          <cell r="AA854">
            <v>0</v>
          </cell>
        </row>
        <row r="855">
          <cell r="V855">
            <v>0</v>
          </cell>
          <cell r="W855">
            <v>0</v>
          </cell>
          <cell r="X855">
            <v>0</v>
          </cell>
          <cell r="Y855">
            <v>0</v>
          </cell>
          <cell r="Z855">
            <v>0</v>
          </cell>
          <cell r="AA855">
            <v>0</v>
          </cell>
        </row>
        <row r="856">
          <cell r="V856">
            <v>0</v>
          </cell>
          <cell r="W856">
            <v>0</v>
          </cell>
          <cell r="X856">
            <v>0</v>
          </cell>
          <cell r="Y856">
            <v>0</v>
          </cell>
          <cell r="Z856">
            <v>0</v>
          </cell>
          <cell r="AA856">
            <v>0</v>
          </cell>
        </row>
        <row r="857">
          <cell r="V857">
            <v>0</v>
          </cell>
          <cell r="W857">
            <v>0</v>
          </cell>
          <cell r="X857">
            <v>0</v>
          </cell>
          <cell r="Y857">
            <v>0</v>
          </cell>
          <cell r="Z857">
            <v>0</v>
          </cell>
          <cell r="AA857">
            <v>0</v>
          </cell>
        </row>
        <row r="858">
          <cell r="V858">
            <v>0</v>
          </cell>
          <cell r="W858">
            <v>0</v>
          </cell>
          <cell r="X858">
            <v>0</v>
          </cell>
          <cell r="Y858">
            <v>0</v>
          </cell>
          <cell r="Z858">
            <v>0</v>
          </cell>
          <cell r="AA858">
            <v>0</v>
          </cell>
        </row>
        <row r="859">
          <cell r="V859">
            <v>0</v>
          </cell>
          <cell r="W859">
            <v>0</v>
          </cell>
          <cell r="X859">
            <v>0</v>
          </cell>
          <cell r="Y859">
            <v>0</v>
          </cell>
          <cell r="Z859">
            <v>0</v>
          </cell>
          <cell r="AA859">
            <v>0</v>
          </cell>
        </row>
        <row r="860">
          <cell r="V860">
            <v>0</v>
          </cell>
          <cell r="W860">
            <v>0</v>
          </cell>
          <cell r="X860">
            <v>0</v>
          </cell>
          <cell r="Y860">
            <v>0</v>
          </cell>
          <cell r="Z860">
            <v>0</v>
          </cell>
          <cell r="AA860">
            <v>0</v>
          </cell>
        </row>
        <row r="861">
          <cell r="V861">
            <v>0</v>
          </cell>
          <cell r="W861">
            <v>0</v>
          </cell>
          <cell r="X861">
            <v>0</v>
          </cell>
          <cell r="Y861">
            <v>0</v>
          </cell>
          <cell r="Z861">
            <v>0</v>
          </cell>
          <cell r="AA861">
            <v>0</v>
          </cell>
        </row>
        <row r="862">
          <cell r="V862">
            <v>0</v>
          </cell>
          <cell r="W862">
            <v>0</v>
          </cell>
          <cell r="X862">
            <v>0</v>
          </cell>
          <cell r="Y862">
            <v>0</v>
          </cell>
          <cell r="Z862">
            <v>0</v>
          </cell>
          <cell r="AA862">
            <v>0</v>
          </cell>
        </row>
        <row r="863">
          <cell r="V863">
            <v>0</v>
          </cell>
          <cell r="W863">
            <v>0</v>
          </cell>
          <cell r="X863">
            <v>0</v>
          </cell>
          <cell r="Y863">
            <v>0</v>
          </cell>
          <cell r="Z863">
            <v>0</v>
          </cell>
          <cell r="AA863">
            <v>0</v>
          </cell>
        </row>
        <row r="864">
          <cell r="V864">
            <v>0</v>
          </cell>
          <cell r="W864">
            <v>0</v>
          </cell>
          <cell r="X864">
            <v>0</v>
          </cell>
          <cell r="Y864">
            <v>0</v>
          </cell>
          <cell r="Z864">
            <v>0</v>
          </cell>
          <cell r="AA864">
            <v>0</v>
          </cell>
        </row>
        <row r="865">
          <cell r="V865">
            <v>0</v>
          </cell>
          <cell r="W865">
            <v>0</v>
          </cell>
          <cell r="X865">
            <v>0</v>
          </cell>
          <cell r="Y865">
            <v>0</v>
          </cell>
          <cell r="Z865">
            <v>0</v>
          </cell>
          <cell r="AA865">
            <v>0</v>
          </cell>
        </row>
        <row r="866">
          <cell r="V866">
            <v>0</v>
          </cell>
          <cell r="W866">
            <v>0</v>
          </cell>
          <cell r="X866">
            <v>0</v>
          </cell>
          <cell r="Y866">
            <v>0</v>
          </cell>
          <cell r="Z866">
            <v>0</v>
          </cell>
          <cell r="AA866">
            <v>0</v>
          </cell>
        </row>
        <row r="867">
          <cell r="V867">
            <v>0</v>
          </cell>
          <cell r="W867">
            <v>0</v>
          </cell>
          <cell r="X867">
            <v>0</v>
          </cell>
          <cell r="Y867">
            <v>0</v>
          </cell>
          <cell r="Z867">
            <v>0</v>
          </cell>
          <cell r="AA867">
            <v>0</v>
          </cell>
        </row>
        <row r="868">
          <cell r="V868">
            <v>0</v>
          </cell>
          <cell r="W868">
            <v>0</v>
          </cell>
          <cell r="X868">
            <v>0</v>
          </cell>
          <cell r="Y868">
            <v>0</v>
          </cell>
          <cell r="Z868">
            <v>0</v>
          </cell>
          <cell r="AA868">
            <v>0</v>
          </cell>
        </row>
        <row r="869">
          <cell r="V869">
            <v>0</v>
          </cell>
          <cell r="W869">
            <v>0</v>
          </cell>
          <cell r="X869">
            <v>0</v>
          </cell>
          <cell r="Y869">
            <v>0</v>
          </cell>
          <cell r="Z869">
            <v>0</v>
          </cell>
          <cell r="AA869">
            <v>0</v>
          </cell>
        </row>
        <row r="870">
          <cell r="V870">
            <v>0</v>
          </cell>
          <cell r="W870">
            <v>0</v>
          </cell>
          <cell r="X870">
            <v>0</v>
          </cell>
          <cell r="Y870">
            <v>0</v>
          </cell>
          <cell r="Z870">
            <v>0</v>
          </cell>
          <cell r="AA870">
            <v>0</v>
          </cell>
        </row>
        <row r="871">
          <cell r="V871">
            <v>0</v>
          </cell>
          <cell r="W871">
            <v>0</v>
          </cell>
          <cell r="X871">
            <v>0</v>
          </cell>
          <cell r="Y871">
            <v>0</v>
          </cell>
          <cell r="Z871">
            <v>0</v>
          </cell>
          <cell r="AA871">
            <v>0</v>
          </cell>
        </row>
        <row r="872">
          <cell r="V872">
            <v>0</v>
          </cell>
          <cell r="W872">
            <v>0</v>
          </cell>
          <cell r="X872">
            <v>0</v>
          </cell>
          <cell r="Y872">
            <v>0</v>
          </cell>
          <cell r="Z872">
            <v>0</v>
          </cell>
          <cell r="AA872">
            <v>0</v>
          </cell>
        </row>
        <row r="873">
          <cell r="V873">
            <v>0</v>
          </cell>
          <cell r="W873">
            <v>0</v>
          </cell>
          <cell r="X873">
            <v>0</v>
          </cell>
          <cell r="Y873">
            <v>0</v>
          </cell>
          <cell r="Z873">
            <v>0</v>
          </cell>
          <cell r="AA873">
            <v>0</v>
          </cell>
        </row>
        <row r="874">
          <cell r="V874">
            <v>0</v>
          </cell>
          <cell r="W874">
            <v>0</v>
          </cell>
          <cell r="X874">
            <v>0</v>
          </cell>
          <cell r="Y874">
            <v>0</v>
          </cell>
          <cell r="Z874">
            <v>0</v>
          </cell>
          <cell r="AA874">
            <v>0</v>
          </cell>
        </row>
        <row r="875">
          <cell r="V875">
            <v>0</v>
          </cell>
          <cell r="W875">
            <v>0</v>
          </cell>
          <cell r="X875">
            <v>0</v>
          </cell>
          <cell r="Y875">
            <v>0</v>
          </cell>
          <cell r="Z875">
            <v>0</v>
          </cell>
          <cell r="AA875">
            <v>0</v>
          </cell>
        </row>
        <row r="876">
          <cell r="V876">
            <v>0</v>
          </cell>
          <cell r="W876">
            <v>0</v>
          </cell>
          <cell r="X876">
            <v>0</v>
          </cell>
          <cell r="Y876">
            <v>0</v>
          </cell>
          <cell r="Z876">
            <v>0</v>
          </cell>
          <cell r="AA876">
            <v>0</v>
          </cell>
        </row>
        <row r="877">
          <cell r="V877">
            <v>0</v>
          </cell>
          <cell r="W877">
            <v>0</v>
          </cell>
          <cell r="X877">
            <v>0</v>
          </cell>
          <cell r="Y877">
            <v>0</v>
          </cell>
          <cell r="Z877">
            <v>0</v>
          </cell>
          <cell r="AA877">
            <v>0</v>
          </cell>
        </row>
        <row r="878">
          <cell r="V878">
            <v>0</v>
          </cell>
          <cell r="W878">
            <v>0</v>
          </cell>
          <cell r="X878">
            <v>0</v>
          </cell>
          <cell r="Y878">
            <v>0</v>
          </cell>
          <cell r="Z878">
            <v>0</v>
          </cell>
          <cell r="AA878">
            <v>0</v>
          </cell>
        </row>
        <row r="879">
          <cell r="V879">
            <v>0</v>
          </cell>
          <cell r="W879">
            <v>0</v>
          </cell>
          <cell r="X879">
            <v>0</v>
          </cell>
          <cell r="Y879">
            <v>0</v>
          </cell>
          <cell r="Z879">
            <v>0</v>
          </cell>
          <cell r="AA879">
            <v>0</v>
          </cell>
        </row>
        <row r="880">
          <cell r="V880">
            <v>0</v>
          </cell>
          <cell r="W880">
            <v>0</v>
          </cell>
          <cell r="X880">
            <v>0</v>
          </cell>
          <cell r="Y880">
            <v>0</v>
          </cell>
          <cell r="Z880">
            <v>0</v>
          </cell>
          <cell r="AA880">
            <v>0</v>
          </cell>
        </row>
        <row r="881">
          <cell r="V881">
            <v>0</v>
          </cell>
          <cell r="W881">
            <v>0</v>
          </cell>
          <cell r="X881">
            <v>0</v>
          </cell>
          <cell r="Y881">
            <v>0</v>
          </cell>
          <cell r="Z881">
            <v>0</v>
          </cell>
          <cell r="AA881">
            <v>0</v>
          </cell>
        </row>
        <row r="882">
          <cell r="V882">
            <v>0</v>
          </cell>
          <cell r="W882">
            <v>0</v>
          </cell>
          <cell r="X882">
            <v>0</v>
          </cell>
          <cell r="Y882">
            <v>0</v>
          </cell>
          <cell r="Z882">
            <v>0</v>
          </cell>
          <cell r="AA882">
            <v>0</v>
          </cell>
        </row>
        <row r="883">
          <cell r="V883">
            <v>0</v>
          </cell>
          <cell r="W883">
            <v>0</v>
          </cell>
          <cell r="X883">
            <v>0</v>
          </cell>
          <cell r="Y883">
            <v>0</v>
          </cell>
          <cell r="Z883">
            <v>0</v>
          </cell>
          <cell r="AA883">
            <v>0</v>
          </cell>
        </row>
        <row r="884">
          <cell r="V884">
            <v>0</v>
          </cell>
          <cell r="W884">
            <v>0</v>
          </cell>
          <cell r="X884">
            <v>0</v>
          </cell>
          <cell r="Y884">
            <v>0</v>
          </cell>
          <cell r="Z884">
            <v>0</v>
          </cell>
          <cell r="AA884">
            <v>0</v>
          </cell>
        </row>
        <row r="885">
          <cell r="V885">
            <v>0</v>
          </cell>
          <cell r="W885">
            <v>0</v>
          </cell>
          <cell r="X885">
            <v>0</v>
          </cell>
          <cell r="Y885">
            <v>0</v>
          </cell>
          <cell r="Z885">
            <v>0</v>
          </cell>
          <cell r="AA885">
            <v>0</v>
          </cell>
        </row>
        <row r="886">
          <cell r="V886">
            <v>0</v>
          </cell>
          <cell r="W886">
            <v>0</v>
          </cell>
          <cell r="X886">
            <v>0</v>
          </cell>
          <cell r="Y886">
            <v>0</v>
          </cell>
          <cell r="Z886">
            <v>0</v>
          </cell>
          <cell r="AA886">
            <v>0</v>
          </cell>
        </row>
        <row r="887">
          <cell r="V887">
            <v>0</v>
          </cell>
          <cell r="W887">
            <v>0</v>
          </cell>
          <cell r="X887">
            <v>0</v>
          </cell>
          <cell r="Y887">
            <v>0</v>
          </cell>
          <cell r="Z887">
            <v>0</v>
          </cell>
          <cell r="AA887">
            <v>0</v>
          </cell>
        </row>
        <row r="888">
          <cell r="V888">
            <v>0</v>
          </cell>
          <cell r="W888">
            <v>0</v>
          </cell>
          <cell r="X888">
            <v>0</v>
          </cell>
          <cell r="Y888">
            <v>0</v>
          </cell>
          <cell r="Z888">
            <v>0</v>
          </cell>
          <cell r="AA888">
            <v>0</v>
          </cell>
        </row>
        <row r="889">
          <cell r="V889">
            <v>0</v>
          </cell>
          <cell r="W889">
            <v>0</v>
          </cell>
          <cell r="X889">
            <v>0</v>
          </cell>
          <cell r="Y889">
            <v>0</v>
          </cell>
          <cell r="Z889">
            <v>0</v>
          </cell>
          <cell r="AA889">
            <v>0</v>
          </cell>
        </row>
        <row r="890">
          <cell r="V890">
            <v>0</v>
          </cell>
          <cell r="W890">
            <v>0</v>
          </cell>
          <cell r="X890">
            <v>0</v>
          </cell>
          <cell r="Y890">
            <v>0</v>
          </cell>
          <cell r="Z890">
            <v>0</v>
          </cell>
          <cell r="AA890">
            <v>0</v>
          </cell>
        </row>
        <row r="891">
          <cell r="V891">
            <v>0</v>
          </cell>
          <cell r="W891">
            <v>0</v>
          </cell>
          <cell r="X891">
            <v>0</v>
          </cell>
          <cell r="Y891">
            <v>0</v>
          </cell>
          <cell r="Z891">
            <v>0</v>
          </cell>
          <cell r="AA891">
            <v>0</v>
          </cell>
        </row>
        <row r="892">
          <cell r="V892">
            <v>0</v>
          </cell>
          <cell r="W892">
            <v>0</v>
          </cell>
          <cell r="X892">
            <v>0</v>
          </cell>
          <cell r="Y892">
            <v>0</v>
          </cell>
          <cell r="Z892">
            <v>0</v>
          </cell>
          <cell r="AA892">
            <v>0</v>
          </cell>
        </row>
        <row r="893">
          <cell r="V893">
            <v>0</v>
          </cell>
          <cell r="W893">
            <v>0</v>
          </cell>
          <cell r="X893">
            <v>0</v>
          </cell>
          <cell r="Y893">
            <v>0</v>
          </cell>
          <cell r="Z893">
            <v>0</v>
          </cell>
          <cell r="AA893">
            <v>0</v>
          </cell>
        </row>
        <row r="894">
          <cell r="V894">
            <v>0</v>
          </cell>
          <cell r="W894">
            <v>0</v>
          </cell>
          <cell r="X894">
            <v>0</v>
          </cell>
          <cell r="Y894">
            <v>0</v>
          </cell>
          <cell r="Z894">
            <v>0</v>
          </cell>
          <cell r="AA894">
            <v>0</v>
          </cell>
        </row>
        <row r="895">
          <cell r="V895">
            <v>0</v>
          </cell>
          <cell r="W895">
            <v>0</v>
          </cell>
          <cell r="X895">
            <v>0</v>
          </cell>
          <cell r="Y895">
            <v>0</v>
          </cell>
          <cell r="Z895">
            <v>0</v>
          </cell>
          <cell r="AA895">
            <v>0</v>
          </cell>
        </row>
        <row r="896">
          <cell r="V896">
            <v>0</v>
          </cell>
          <cell r="W896">
            <v>0</v>
          </cell>
          <cell r="X896">
            <v>0</v>
          </cell>
          <cell r="Y896">
            <v>0</v>
          </cell>
          <cell r="Z896">
            <v>0</v>
          </cell>
          <cell r="AA896">
            <v>0</v>
          </cell>
        </row>
        <row r="897">
          <cell r="V897">
            <v>0</v>
          </cell>
          <cell r="W897">
            <v>0</v>
          </cell>
          <cell r="X897">
            <v>0</v>
          </cell>
          <cell r="Y897">
            <v>0</v>
          </cell>
          <cell r="Z897">
            <v>0</v>
          </cell>
          <cell r="AA897">
            <v>0</v>
          </cell>
        </row>
        <row r="898">
          <cell r="V898">
            <v>0</v>
          </cell>
          <cell r="W898">
            <v>0</v>
          </cell>
          <cell r="X898">
            <v>0</v>
          </cell>
          <cell r="Y898">
            <v>0</v>
          </cell>
          <cell r="Z898">
            <v>0</v>
          </cell>
          <cell r="AA898">
            <v>0</v>
          </cell>
        </row>
        <row r="899">
          <cell r="V899">
            <v>0</v>
          </cell>
          <cell r="W899">
            <v>0</v>
          </cell>
          <cell r="X899">
            <v>0</v>
          </cell>
          <cell r="Y899">
            <v>0</v>
          </cell>
          <cell r="Z899">
            <v>0</v>
          </cell>
          <cell r="AA899">
            <v>0</v>
          </cell>
        </row>
        <row r="900">
          <cell r="V900">
            <v>0</v>
          </cell>
          <cell r="W900">
            <v>0</v>
          </cell>
          <cell r="X900">
            <v>0</v>
          </cell>
          <cell r="Y900">
            <v>0</v>
          </cell>
          <cell r="Z900">
            <v>0</v>
          </cell>
          <cell r="AA900">
            <v>0</v>
          </cell>
        </row>
        <row r="901">
          <cell r="V901">
            <v>0</v>
          </cell>
          <cell r="W901">
            <v>0</v>
          </cell>
          <cell r="X901">
            <v>0</v>
          </cell>
          <cell r="Y901">
            <v>0</v>
          </cell>
          <cell r="Z901">
            <v>0</v>
          </cell>
          <cell r="AA901">
            <v>0</v>
          </cell>
        </row>
        <row r="902">
          <cell r="V902">
            <v>0</v>
          </cell>
          <cell r="W902">
            <v>0</v>
          </cell>
          <cell r="X902">
            <v>0</v>
          </cell>
          <cell r="Y902">
            <v>0</v>
          </cell>
          <cell r="Z902">
            <v>0</v>
          </cell>
          <cell r="AA902">
            <v>0</v>
          </cell>
        </row>
        <row r="903">
          <cell r="V903">
            <v>0</v>
          </cell>
          <cell r="W903">
            <v>0</v>
          </cell>
          <cell r="X903">
            <v>0</v>
          </cell>
          <cell r="Y903">
            <v>0</v>
          </cell>
          <cell r="Z903">
            <v>0</v>
          </cell>
          <cell r="AA903">
            <v>0</v>
          </cell>
        </row>
        <row r="904">
          <cell r="V904">
            <v>0</v>
          </cell>
          <cell r="W904">
            <v>0</v>
          </cell>
          <cell r="X904">
            <v>0</v>
          </cell>
          <cell r="Y904">
            <v>0</v>
          </cell>
          <cell r="Z904">
            <v>0</v>
          </cell>
          <cell r="AA904">
            <v>0</v>
          </cell>
        </row>
        <row r="905">
          <cell r="V905">
            <v>0</v>
          </cell>
          <cell r="W905">
            <v>0</v>
          </cell>
          <cell r="X905">
            <v>0</v>
          </cell>
          <cell r="Y905">
            <v>0</v>
          </cell>
          <cell r="Z905">
            <v>0</v>
          </cell>
          <cell r="AA905">
            <v>0</v>
          </cell>
        </row>
        <row r="906">
          <cell r="V906">
            <v>0</v>
          </cell>
          <cell r="W906">
            <v>0</v>
          </cell>
          <cell r="X906">
            <v>0</v>
          </cell>
          <cell r="Y906">
            <v>0</v>
          </cell>
          <cell r="Z906">
            <v>0</v>
          </cell>
          <cell r="AA906">
            <v>0</v>
          </cell>
        </row>
        <row r="907">
          <cell r="V907">
            <v>0</v>
          </cell>
          <cell r="W907">
            <v>0</v>
          </cell>
          <cell r="X907">
            <v>0</v>
          </cell>
          <cell r="Y907">
            <v>0</v>
          </cell>
          <cell r="Z907">
            <v>0</v>
          </cell>
          <cell r="AA907">
            <v>0</v>
          </cell>
        </row>
        <row r="908">
          <cell r="V908">
            <v>0</v>
          </cell>
          <cell r="W908">
            <v>0</v>
          </cell>
          <cell r="X908">
            <v>0</v>
          </cell>
          <cell r="Y908">
            <v>0</v>
          </cell>
          <cell r="Z908">
            <v>0</v>
          </cell>
          <cell r="AA908">
            <v>0</v>
          </cell>
        </row>
        <row r="909">
          <cell r="V909">
            <v>0</v>
          </cell>
          <cell r="W909">
            <v>0</v>
          </cell>
          <cell r="X909">
            <v>0</v>
          </cell>
          <cell r="Y909">
            <v>0</v>
          </cell>
          <cell r="Z909">
            <v>0</v>
          </cell>
          <cell r="AA909">
            <v>0</v>
          </cell>
        </row>
        <row r="910">
          <cell r="V910">
            <v>0</v>
          </cell>
          <cell r="W910">
            <v>0</v>
          </cell>
          <cell r="X910">
            <v>0</v>
          </cell>
          <cell r="Y910">
            <v>0</v>
          </cell>
          <cell r="Z910">
            <v>0</v>
          </cell>
          <cell r="AA910">
            <v>0</v>
          </cell>
        </row>
        <row r="911">
          <cell r="V911">
            <v>0</v>
          </cell>
          <cell r="W911">
            <v>0</v>
          </cell>
          <cell r="X911">
            <v>0</v>
          </cell>
          <cell r="Y911">
            <v>0</v>
          </cell>
          <cell r="Z911">
            <v>0</v>
          </cell>
          <cell r="AA911">
            <v>0</v>
          </cell>
        </row>
        <row r="912">
          <cell r="V912">
            <v>0</v>
          </cell>
          <cell r="W912">
            <v>0</v>
          </cell>
          <cell r="X912">
            <v>0</v>
          </cell>
          <cell r="Y912">
            <v>0</v>
          </cell>
          <cell r="Z912">
            <v>0</v>
          </cell>
          <cell r="AA912">
            <v>0</v>
          </cell>
        </row>
        <row r="913">
          <cell r="V913">
            <v>0</v>
          </cell>
          <cell r="W913">
            <v>0</v>
          </cell>
          <cell r="X913">
            <v>0</v>
          </cell>
          <cell r="Y913">
            <v>0</v>
          </cell>
          <cell r="Z913">
            <v>0</v>
          </cell>
          <cell r="AA913">
            <v>0</v>
          </cell>
        </row>
        <row r="914">
          <cell r="V914">
            <v>0</v>
          </cell>
          <cell r="W914">
            <v>0</v>
          </cell>
          <cell r="X914">
            <v>0</v>
          </cell>
          <cell r="Y914">
            <v>0</v>
          </cell>
          <cell r="Z914">
            <v>0</v>
          </cell>
          <cell r="AA914">
            <v>0</v>
          </cell>
        </row>
        <row r="915">
          <cell r="V915">
            <v>0</v>
          </cell>
          <cell r="W915">
            <v>0</v>
          </cell>
          <cell r="X915">
            <v>0</v>
          </cell>
          <cell r="Y915">
            <v>0</v>
          </cell>
          <cell r="Z915">
            <v>0</v>
          </cell>
          <cell r="AA915">
            <v>0</v>
          </cell>
        </row>
        <row r="916">
          <cell r="V916">
            <v>0</v>
          </cell>
          <cell r="W916">
            <v>0</v>
          </cell>
          <cell r="X916">
            <v>0</v>
          </cell>
          <cell r="Y916">
            <v>0</v>
          </cell>
          <cell r="Z916">
            <v>0</v>
          </cell>
          <cell r="AA916">
            <v>0</v>
          </cell>
        </row>
        <row r="917">
          <cell r="V917">
            <v>0</v>
          </cell>
          <cell r="W917">
            <v>0</v>
          </cell>
          <cell r="X917">
            <v>0</v>
          </cell>
          <cell r="Y917">
            <v>0</v>
          </cell>
          <cell r="Z917">
            <v>0</v>
          </cell>
          <cell r="AA917">
            <v>0</v>
          </cell>
        </row>
        <row r="918">
          <cell r="V918">
            <v>0</v>
          </cell>
          <cell r="W918">
            <v>0</v>
          </cell>
          <cell r="X918">
            <v>0</v>
          </cell>
          <cell r="Y918">
            <v>0</v>
          </cell>
          <cell r="Z918">
            <v>0</v>
          </cell>
          <cell r="AA918">
            <v>0</v>
          </cell>
        </row>
        <row r="919">
          <cell r="V919">
            <v>0</v>
          </cell>
          <cell r="W919">
            <v>0</v>
          </cell>
          <cell r="X919">
            <v>0</v>
          </cell>
          <cell r="Y919">
            <v>0</v>
          </cell>
          <cell r="Z919">
            <v>0</v>
          </cell>
          <cell r="AA919">
            <v>0</v>
          </cell>
        </row>
        <row r="920">
          <cell r="V920">
            <v>0</v>
          </cell>
          <cell r="W920">
            <v>0</v>
          </cell>
          <cell r="X920">
            <v>0</v>
          </cell>
          <cell r="Y920">
            <v>0</v>
          </cell>
          <cell r="Z920">
            <v>0</v>
          </cell>
          <cell r="AA920">
            <v>0</v>
          </cell>
        </row>
        <row r="921">
          <cell r="V921">
            <v>0</v>
          </cell>
          <cell r="W921">
            <v>0</v>
          </cell>
          <cell r="X921">
            <v>0</v>
          </cell>
          <cell r="Y921">
            <v>0</v>
          </cell>
          <cell r="Z921">
            <v>0</v>
          </cell>
          <cell r="AA921">
            <v>0</v>
          </cell>
        </row>
        <row r="922">
          <cell r="V922">
            <v>0</v>
          </cell>
          <cell r="W922">
            <v>0</v>
          </cell>
          <cell r="X922">
            <v>0</v>
          </cell>
          <cell r="Y922">
            <v>0</v>
          </cell>
          <cell r="Z922">
            <v>0</v>
          </cell>
          <cell r="AA922">
            <v>0</v>
          </cell>
        </row>
        <row r="923">
          <cell r="V923">
            <v>0</v>
          </cell>
          <cell r="W923">
            <v>0</v>
          </cell>
          <cell r="X923">
            <v>0</v>
          </cell>
          <cell r="Y923">
            <v>0</v>
          </cell>
          <cell r="Z923">
            <v>0</v>
          </cell>
          <cell r="AA923">
            <v>0</v>
          </cell>
        </row>
        <row r="924">
          <cell r="V924">
            <v>0</v>
          </cell>
          <cell r="W924">
            <v>0</v>
          </cell>
          <cell r="X924">
            <v>0</v>
          </cell>
          <cell r="Y924">
            <v>0</v>
          </cell>
          <cell r="Z924">
            <v>0</v>
          </cell>
          <cell r="AA924">
            <v>0</v>
          </cell>
        </row>
        <row r="925">
          <cell r="V925">
            <v>0</v>
          </cell>
          <cell r="W925">
            <v>0</v>
          </cell>
          <cell r="X925">
            <v>0</v>
          </cell>
          <cell r="Y925">
            <v>0</v>
          </cell>
          <cell r="Z925">
            <v>0</v>
          </cell>
          <cell r="AA925">
            <v>0</v>
          </cell>
        </row>
        <row r="926">
          <cell r="V926">
            <v>0</v>
          </cell>
          <cell r="W926">
            <v>0</v>
          </cell>
          <cell r="X926">
            <v>0</v>
          </cell>
          <cell r="Y926">
            <v>0</v>
          </cell>
          <cell r="Z926">
            <v>0</v>
          </cell>
          <cell r="AA926">
            <v>0</v>
          </cell>
        </row>
        <row r="927">
          <cell r="V927">
            <v>0</v>
          </cell>
          <cell r="W927">
            <v>0</v>
          </cell>
          <cell r="X927">
            <v>0</v>
          </cell>
          <cell r="Y927">
            <v>0</v>
          </cell>
          <cell r="Z927">
            <v>0</v>
          </cell>
          <cell r="AA927">
            <v>0</v>
          </cell>
        </row>
        <row r="928">
          <cell r="V928">
            <v>0</v>
          </cell>
          <cell r="W928">
            <v>0</v>
          </cell>
          <cell r="X928">
            <v>0</v>
          </cell>
          <cell r="Y928">
            <v>0</v>
          </cell>
          <cell r="Z928">
            <v>0</v>
          </cell>
          <cell r="AA928">
            <v>0</v>
          </cell>
        </row>
        <row r="929">
          <cell r="V929">
            <v>0</v>
          </cell>
          <cell r="W929">
            <v>0</v>
          </cell>
          <cell r="X929">
            <v>0</v>
          </cell>
          <cell r="Y929">
            <v>0</v>
          </cell>
          <cell r="Z929">
            <v>0</v>
          </cell>
          <cell r="AA929">
            <v>0</v>
          </cell>
        </row>
        <row r="930">
          <cell r="V930">
            <v>0</v>
          </cell>
          <cell r="W930">
            <v>0</v>
          </cell>
          <cell r="X930">
            <v>0</v>
          </cell>
          <cell r="Y930">
            <v>0</v>
          </cell>
          <cell r="Z930">
            <v>0</v>
          </cell>
          <cell r="AA930">
            <v>0</v>
          </cell>
        </row>
        <row r="931">
          <cell r="V931">
            <v>0</v>
          </cell>
          <cell r="W931">
            <v>0</v>
          </cell>
          <cell r="X931">
            <v>0</v>
          </cell>
          <cell r="Y931">
            <v>0</v>
          </cell>
          <cell r="Z931">
            <v>0</v>
          </cell>
          <cell r="AA931">
            <v>0</v>
          </cell>
        </row>
        <row r="932">
          <cell r="V932">
            <v>0</v>
          </cell>
          <cell r="W932">
            <v>0</v>
          </cell>
          <cell r="X932">
            <v>0</v>
          </cell>
          <cell r="Y932">
            <v>0</v>
          </cell>
          <cell r="Z932">
            <v>0</v>
          </cell>
          <cell r="AA932">
            <v>0</v>
          </cell>
        </row>
        <row r="933">
          <cell r="V933">
            <v>0</v>
          </cell>
          <cell r="W933">
            <v>0</v>
          </cell>
          <cell r="X933">
            <v>0</v>
          </cell>
          <cell r="Y933">
            <v>0</v>
          </cell>
          <cell r="Z933">
            <v>0</v>
          </cell>
          <cell r="AA933">
            <v>0</v>
          </cell>
        </row>
        <row r="934">
          <cell r="V934">
            <v>0</v>
          </cell>
          <cell r="W934">
            <v>0</v>
          </cell>
          <cell r="X934">
            <v>0</v>
          </cell>
          <cell r="Y934">
            <v>0</v>
          </cell>
          <cell r="Z934">
            <v>0</v>
          </cell>
          <cell r="AA934">
            <v>0</v>
          </cell>
        </row>
        <row r="935">
          <cell r="V935">
            <v>0</v>
          </cell>
          <cell r="W935">
            <v>0</v>
          </cell>
          <cell r="X935">
            <v>0</v>
          </cell>
          <cell r="Y935">
            <v>0</v>
          </cell>
          <cell r="Z935">
            <v>0</v>
          </cell>
          <cell r="AA935">
            <v>0</v>
          </cell>
        </row>
        <row r="936">
          <cell r="V936">
            <v>0</v>
          </cell>
          <cell r="W936">
            <v>0</v>
          </cell>
          <cell r="X936">
            <v>0</v>
          </cell>
          <cell r="Y936">
            <v>0</v>
          </cell>
          <cell r="Z936">
            <v>0</v>
          </cell>
          <cell r="AA936">
            <v>0</v>
          </cell>
        </row>
        <row r="937">
          <cell r="V937">
            <v>0</v>
          </cell>
          <cell r="W937">
            <v>0</v>
          </cell>
          <cell r="X937">
            <v>0</v>
          </cell>
          <cell r="Y937">
            <v>0</v>
          </cell>
          <cell r="Z937">
            <v>0</v>
          </cell>
          <cell r="AA937">
            <v>0</v>
          </cell>
        </row>
        <row r="938">
          <cell r="V938">
            <v>0</v>
          </cell>
          <cell r="W938">
            <v>0</v>
          </cell>
          <cell r="X938">
            <v>0</v>
          </cell>
          <cell r="Y938">
            <v>0</v>
          </cell>
          <cell r="Z938">
            <v>0</v>
          </cell>
          <cell r="AA938">
            <v>0</v>
          </cell>
        </row>
        <row r="939">
          <cell r="V939">
            <v>0</v>
          </cell>
          <cell r="W939">
            <v>0</v>
          </cell>
          <cell r="X939">
            <v>0</v>
          </cell>
          <cell r="Y939">
            <v>0</v>
          </cell>
          <cell r="Z939">
            <v>0</v>
          </cell>
          <cell r="AA939">
            <v>0</v>
          </cell>
        </row>
        <row r="940">
          <cell r="V940">
            <v>0</v>
          </cell>
          <cell r="W940">
            <v>0</v>
          </cell>
          <cell r="X940">
            <v>0</v>
          </cell>
          <cell r="Y940">
            <v>0</v>
          </cell>
          <cell r="Z940">
            <v>0</v>
          </cell>
          <cell r="AA940">
            <v>0</v>
          </cell>
        </row>
        <row r="941">
          <cell r="V941">
            <v>0</v>
          </cell>
          <cell r="W941">
            <v>0</v>
          </cell>
          <cell r="X941">
            <v>0</v>
          </cell>
          <cell r="Y941">
            <v>0</v>
          </cell>
          <cell r="Z941">
            <v>0</v>
          </cell>
          <cell r="AA941">
            <v>0</v>
          </cell>
        </row>
        <row r="942">
          <cell r="V942">
            <v>0</v>
          </cell>
          <cell r="W942">
            <v>0</v>
          </cell>
          <cell r="X942">
            <v>0</v>
          </cell>
          <cell r="Y942">
            <v>0</v>
          </cell>
          <cell r="Z942">
            <v>0</v>
          </cell>
          <cell r="AA942">
            <v>0</v>
          </cell>
        </row>
        <row r="943">
          <cell r="V943">
            <v>0</v>
          </cell>
          <cell r="W943">
            <v>0</v>
          </cell>
          <cell r="X943">
            <v>0</v>
          </cell>
          <cell r="Y943">
            <v>0</v>
          </cell>
          <cell r="Z943">
            <v>0</v>
          </cell>
          <cell r="AA943">
            <v>0</v>
          </cell>
        </row>
        <row r="944">
          <cell r="V944">
            <v>0</v>
          </cell>
          <cell r="W944">
            <v>0</v>
          </cell>
          <cell r="X944">
            <v>0</v>
          </cell>
          <cell r="Y944">
            <v>0</v>
          </cell>
          <cell r="Z944">
            <v>0</v>
          </cell>
          <cell r="AA944">
            <v>0</v>
          </cell>
        </row>
        <row r="945">
          <cell r="V945">
            <v>0</v>
          </cell>
          <cell r="W945">
            <v>0</v>
          </cell>
          <cell r="X945">
            <v>0</v>
          </cell>
          <cell r="Y945">
            <v>0</v>
          </cell>
          <cell r="Z945">
            <v>0</v>
          </cell>
          <cell r="AA945">
            <v>0</v>
          </cell>
        </row>
        <row r="946">
          <cell r="V946">
            <v>0</v>
          </cell>
          <cell r="W946">
            <v>0</v>
          </cell>
          <cell r="X946">
            <v>0</v>
          </cell>
          <cell r="Y946">
            <v>0</v>
          </cell>
          <cell r="Z946">
            <v>0</v>
          </cell>
          <cell r="AA946">
            <v>0</v>
          </cell>
        </row>
        <row r="947">
          <cell r="V947">
            <v>0</v>
          </cell>
          <cell r="W947">
            <v>0</v>
          </cell>
          <cell r="X947">
            <v>0</v>
          </cell>
          <cell r="Y947">
            <v>0</v>
          </cell>
          <cell r="Z947">
            <v>0</v>
          </cell>
          <cell r="AA947">
            <v>0</v>
          </cell>
        </row>
        <row r="948">
          <cell r="V948">
            <v>0</v>
          </cell>
          <cell r="W948">
            <v>0</v>
          </cell>
          <cell r="X948">
            <v>0</v>
          </cell>
          <cell r="Y948">
            <v>0</v>
          </cell>
          <cell r="Z948">
            <v>0</v>
          </cell>
          <cell r="AA948">
            <v>0</v>
          </cell>
        </row>
        <row r="949">
          <cell r="V949">
            <v>0</v>
          </cell>
          <cell r="W949">
            <v>0</v>
          </cell>
          <cell r="X949">
            <v>0</v>
          </cell>
          <cell r="Y949">
            <v>0</v>
          </cell>
          <cell r="Z949">
            <v>0</v>
          </cell>
          <cell r="AA949">
            <v>0</v>
          </cell>
        </row>
        <row r="950">
          <cell r="V950">
            <v>0</v>
          </cell>
          <cell r="W950">
            <v>0</v>
          </cell>
          <cell r="X950">
            <v>0</v>
          </cell>
          <cell r="Y950">
            <v>0</v>
          </cell>
          <cell r="Z950">
            <v>0</v>
          </cell>
          <cell r="AA950">
            <v>0</v>
          </cell>
        </row>
        <row r="951">
          <cell r="V951">
            <v>0</v>
          </cell>
          <cell r="W951">
            <v>0</v>
          </cell>
          <cell r="X951">
            <v>0</v>
          </cell>
          <cell r="Y951">
            <v>0</v>
          </cell>
          <cell r="Z951">
            <v>0</v>
          </cell>
          <cell r="AA951">
            <v>0</v>
          </cell>
        </row>
        <row r="952">
          <cell r="V952">
            <v>0</v>
          </cell>
          <cell r="W952">
            <v>0</v>
          </cell>
          <cell r="X952">
            <v>0</v>
          </cell>
          <cell r="Y952">
            <v>0</v>
          </cell>
          <cell r="Z952">
            <v>0</v>
          </cell>
          <cell r="AA952">
            <v>0</v>
          </cell>
        </row>
        <row r="953">
          <cell r="V953">
            <v>0</v>
          </cell>
          <cell r="W953">
            <v>0</v>
          </cell>
          <cell r="X953">
            <v>0</v>
          </cell>
          <cell r="Y953">
            <v>0</v>
          </cell>
          <cell r="Z953">
            <v>0</v>
          </cell>
          <cell r="AA953">
            <v>0</v>
          </cell>
        </row>
        <row r="954">
          <cell r="V954">
            <v>0</v>
          </cell>
          <cell r="W954">
            <v>0</v>
          </cell>
          <cell r="X954">
            <v>0</v>
          </cell>
          <cell r="Y954">
            <v>0</v>
          </cell>
          <cell r="Z954">
            <v>0</v>
          </cell>
          <cell r="AA954">
            <v>0</v>
          </cell>
        </row>
        <row r="955">
          <cell r="V955">
            <v>0</v>
          </cell>
          <cell r="W955">
            <v>0</v>
          </cell>
          <cell r="X955">
            <v>0</v>
          </cell>
          <cell r="Y955">
            <v>0</v>
          </cell>
          <cell r="Z955">
            <v>0</v>
          </cell>
          <cell r="AA955">
            <v>0</v>
          </cell>
        </row>
        <row r="956">
          <cell r="V956">
            <v>0</v>
          </cell>
          <cell r="W956">
            <v>0</v>
          </cell>
          <cell r="X956">
            <v>0</v>
          </cell>
          <cell r="Y956">
            <v>0</v>
          </cell>
          <cell r="Z956">
            <v>0</v>
          </cell>
          <cell r="AA956">
            <v>0</v>
          </cell>
        </row>
        <row r="957">
          <cell r="V957">
            <v>0</v>
          </cell>
          <cell r="W957">
            <v>0</v>
          </cell>
          <cell r="X957">
            <v>0</v>
          </cell>
          <cell r="Y957">
            <v>0</v>
          </cell>
          <cell r="Z957">
            <v>0</v>
          </cell>
          <cell r="AA957">
            <v>0</v>
          </cell>
        </row>
        <row r="958">
          <cell r="V958">
            <v>0</v>
          </cell>
          <cell r="W958">
            <v>0</v>
          </cell>
          <cell r="X958">
            <v>0</v>
          </cell>
          <cell r="Y958">
            <v>0</v>
          </cell>
          <cell r="Z958">
            <v>0</v>
          </cell>
          <cell r="AA958">
            <v>0</v>
          </cell>
        </row>
        <row r="959">
          <cell r="V959">
            <v>0</v>
          </cell>
          <cell r="W959">
            <v>0</v>
          </cell>
          <cell r="X959">
            <v>0</v>
          </cell>
          <cell r="Y959">
            <v>0</v>
          </cell>
          <cell r="Z959">
            <v>0</v>
          </cell>
          <cell r="AA959">
            <v>0</v>
          </cell>
        </row>
        <row r="960">
          <cell r="V960">
            <v>0</v>
          </cell>
          <cell r="W960">
            <v>0</v>
          </cell>
          <cell r="X960">
            <v>0</v>
          </cell>
          <cell r="Y960">
            <v>0</v>
          </cell>
          <cell r="Z960">
            <v>0</v>
          </cell>
          <cell r="AA960">
            <v>0</v>
          </cell>
        </row>
        <row r="961">
          <cell r="V961">
            <v>0</v>
          </cell>
          <cell r="W961">
            <v>0</v>
          </cell>
          <cell r="X961">
            <v>0</v>
          </cell>
          <cell r="Y961">
            <v>0</v>
          </cell>
          <cell r="Z961">
            <v>0</v>
          </cell>
          <cell r="AA961">
            <v>0</v>
          </cell>
        </row>
        <row r="962">
          <cell r="V962">
            <v>0</v>
          </cell>
          <cell r="W962">
            <v>0</v>
          </cell>
          <cell r="X962">
            <v>0</v>
          </cell>
          <cell r="Y962">
            <v>0</v>
          </cell>
          <cell r="Z962">
            <v>0</v>
          </cell>
          <cell r="AA962">
            <v>0</v>
          </cell>
        </row>
        <row r="963">
          <cell r="V963">
            <v>0</v>
          </cell>
          <cell r="W963">
            <v>0</v>
          </cell>
          <cell r="X963">
            <v>0</v>
          </cell>
          <cell r="Y963">
            <v>0</v>
          </cell>
          <cell r="Z963">
            <v>0</v>
          </cell>
          <cell r="AA963">
            <v>0</v>
          </cell>
        </row>
        <row r="964">
          <cell r="V964">
            <v>0</v>
          </cell>
          <cell r="W964">
            <v>0</v>
          </cell>
          <cell r="X964">
            <v>0</v>
          </cell>
          <cell r="Y964">
            <v>0</v>
          </cell>
          <cell r="Z964">
            <v>0</v>
          </cell>
          <cell r="AA964">
            <v>0</v>
          </cell>
        </row>
        <row r="965">
          <cell r="V965">
            <v>0</v>
          </cell>
          <cell r="W965">
            <v>0</v>
          </cell>
          <cell r="X965">
            <v>0</v>
          </cell>
          <cell r="Y965">
            <v>0</v>
          </cell>
          <cell r="Z965">
            <v>0</v>
          </cell>
          <cell r="AA965">
            <v>0</v>
          </cell>
        </row>
        <row r="966">
          <cell r="V966">
            <v>0</v>
          </cell>
          <cell r="W966">
            <v>0</v>
          </cell>
          <cell r="X966">
            <v>0</v>
          </cell>
          <cell r="Y966">
            <v>0</v>
          </cell>
          <cell r="Z966">
            <v>0</v>
          </cell>
          <cell r="AA966">
            <v>0</v>
          </cell>
        </row>
        <row r="967">
          <cell r="V967">
            <v>0</v>
          </cell>
          <cell r="W967">
            <v>0</v>
          </cell>
          <cell r="X967">
            <v>0</v>
          </cell>
          <cell r="Y967">
            <v>0</v>
          </cell>
          <cell r="Z967">
            <v>0</v>
          </cell>
          <cell r="AA967">
            <v>0</v>
          </cell>
        </row>
        <row r="968">
          <cell r="V968">
            <v>0</v>
          </cell>
          <cell r="W968">
            <v>0</v>
          </cell>
          <cell r="X968">
            <v>0</v>
          </cell>
          <cell r="Y968">
            <v>0</v>
          </cell>
          <cell r="Z968">
            <v>0</v>
          </cell>
          <cell r="AA968">
            <v>0</v>
          </cell>
        </row>
        <row r="969">
          <cell r="V969">
            <v>0</v>
          </cell>
          <cell r="W969">
            <v>0</v>
          </cell>
          <cell r="X969">
            <v>0</v>
          </cell>
          <cell r="Y969">
            <v>0</v>
          </cell>
          <cell r="Z969">
            <v>0</v>
          </cell>
          <cell r="AA969">
            <v>0</v>
          </cell>
        </row>
        <row r="970">
          <cell r="V970">
            <v>0</v>
          </cell>
          <cell r="W970">
            <v>0</v>
          </cell>
          <cell r="X970">
            <v>0</v>
          </cell>
          <cell r="Y970">
            <v>0</v>
          </cell>
          <cell r="Z970">
            <v>0</v>
          </cell>
          <cell r="AA970">
            <v>0</v>
          </cell>
        </row>
        <row r="971">
          <cell r="V971">
            <v>0</v>
          </cell>
          <cell r="W971">
            <v>0</v>
          </cell>
          <cell r="X971">
            <v>0</v>
          </cell>
          <cell r="Y971">
            <v>0</v>
          </cell>
          <cell r="Z971">
            <v>0</v>
          </cell>
          <cell r="AA971">
            <v>0</v>
          </cell>
        </row>
        <row r="972">
          <cell r="V972">
            <v>0</v>
          </cell>
          <cell r="W972">
            <v>0</v>
          </cell>
          <cell r="X972">
            <v>0</v>
          </cell>
          <cell r="Y972">
            <v>0</v>
          </cell>
          <cell r="Z972">
            <v>0</v>
          </cell>
          <cell r="AA972">
            <v>0</v>
          </cell>
        </row>
        <row r="973">
          <cell r="V973">
            <v>0</v>
          </cell>
          <cell r="W973">
            <v>0</v>
          </cell>
          <cell r="X973">
            <v>0</v>
          </cell>
          <cell r="Y973">
            <v>0</v>
          </cell>
          <cell r="Z973">
            <v>0</v>
          </cell>
          <cell r="AA973">
            <v>0</v>
          </cell>
        </row>
        <row r="974">
          <cell r="V974">
            <v>0</v>
          </cell>
          <cell r="W974">
            <v>0</v>
          </cell>
          <cell r="X974">
            <v>0</v>
          </cell>
          <cell r="Y974">
            <v>0</v>
          </cell>
          <cell r="Z974">
            <v>0</v>
          </cell>
          <cell r="AA974">
            <v>0</v>
          </cell>
        </row>
        <row r="975">
          <cell r="V975">
            <v>0</v>
          </cell>
          <cell r="W975">
            <v>0</v>
          </cell>
          <cell r="X975">
            <v>0</v>
          </cell>
          <cell r="Y975">
            <v>0</v>
          </cell>
          <cell r="Z975">
            <v>0</v>
          </cell>
          <cell r="AA975">
            <v>0</v>
          </cell>
        </row>
        <row r="976">
          <cell r="V976">
            <v>0</v>
          </cell>
          <cell r="W976">
            <v>0</v>
          </cell>
          <cell r="X976">
            <v>0</v>
          </cell>
          <cell r="Y976">
            <v>0</v>
          </cell>
          <cell r="Z976">
            <v>0</v>
          </cell>
          <cell r="AA976">
            <v>0</v>
          </cell>
        </row>
        <row r="977">
          <cell r="V977">
            <v>0</v>
          </cell>
          <cell r="W977">
            <v>0</v>
          </cell>
          <cell r="X977">
            <v>0</v>
          </cell>
          <cell r="Y977">
            <v>0</v>
          </cell>
          <cell r="Z977">
            <v>0</v>
          </cell>
          <cell r="AA977">
            <v>0</v>
          </cell>
        </row>
        <row r="978">
          <cell r="V978">
            <v>0</v>
          </cell>
          <cell r="W978">
            <v>0</v>
          </cell>
          <cell r="X978">
            <v>0</v>
          </cell>
          <cell r="Y978">
            <v>0</v>
          </cell>
          <cell r="Z978">
            <v>0</v>
          </cell>
          <cell r="AA978">
            <v>0</v>
          </cell>
        </row>
        <row r="979">
          <cell r="V979">
            <v>0</v>
          </cell>
          <cell r="W979">
            <v>0</v>
          </cell>
          <cell r="X979">
            <v>0</v>
          </cell>
          <cell r="Y979">
            <v>0</v>
          </cell>
          <cell r="Z979">
            <v>0</v>
          </cell>
          <cell r="AA979">
            <v>0</v>
          </cell>
        </row>
        <row r="980">
          <cell r="V980">
            <v>0</v>
          </cell>
          <cell r="W980">
            <v>0</v>
          </cell>
          <cell r="X980">
            <v>0</v>
          </cell>
          <cell r="Y980">
            <v>0</v>
          </cell>
          <cell r="Z980">
            <v>0</v>
          </cell>
          <cell r="AA980">
            <v>0</v>
          </cell>
        </row>
        <row r="981">
          <cell r="V981">
            <v>0</v>
          </cell>
          <cell r="W981">
            <v>0</v>
          </cell>
          <cell r="X981">
            <v>0</v>
          </cell>
          <cell r="Y981">
            <v>0</v>
          </cell>
          <cell r="Z981">
            <v>0</v>
          </cell>
          <cell r="AA981">
            <v>0</v>
          </cell>
        </row>
        <row r="982">
          <cell r="V982">
            <v>0</v>
          </cell>
          <cell r="W982">
            <v>0</v>
          </cell>
          <cell r="X982">
            <v>0</v>
          </cell>
          <cell r="Y982">
            <v>0</v>
          </cell>
          <cell r="Z982">
            <v>0</v>
          </cell>
          <cell r="AA982">
            <v>0</v>
          </cell>
        </row>
        <row r="983">
          <cell r="V983">
            <v>0</v>
          </cell>
          <cell r="W983">
            <v>0</v>
          </cell>
          <cell r="X983">
            <v>0</v>
          </cell>
          <cell r="Y983">
            <v>0</v>
          </cell>
          <cell r="Z983">
            <v>0</v>
          </cell>
          <cell r="AA983">
            <v>0</v>
          </cell>
        </row>
        <row r="984">
          <cell r="V984">
            <v>0</v>
          </cell>
          <cell r="W984">
            <v>0</v>
          </cell>
          <cell r="X984">
            <v>0</v>
          </cell>
          <cell r="Y984">
            <v>0</v>
          </cell>
          <cell r="Z984">
            <v>0</v>
          </cell>
          <cell r="AA984">
            <v>0</v>
          </cell>
        </row>
        <row r="985">
          <cell r="V985">
            <v>0</v>
          </cell>
          <cell r="W985">
            <v>0</v>
          </cell>
          <cell r="X985">
            <v>0</v>
          </cell>
          <cell r="Y985">
            <v>0</v>
          </cell>
          <cell r="Z985">
            <v>0</v>
          </cell>
          <cell r="AA985">
            <v>0</v>
          </cell>
        </row>
        <row r="986">
          <cell r="V986">
            <v>0</v>
          </cell>
          <cell r="W986">
            <v>0</v>
          </cell>
          <cell r="X986">
            <v>0</v>
          </cell>
          <cell r="Y986">
            <v>0</v>
          </cell>
          <cell r="Z986">
            <v>0</v>
          </cell>
          <cell r="AA986">
            <v>0</v>
          </cell>
        </row>
        <row r="987">
          <cell r="V987">
            <v>0</v>
          </cell>
          <cell r="W987">
            <v>0</v>
          </cell>
          <cell r="X987">
            <v>0</v>
          </cell>
          <cell r="Y987">
            <v>0</v>
          </cell>
          <cell r="Z987">
            <v>0</v>
          </cell>
          <cell r="AA987">
            <v>0</v>
          </cell>
        </row>
        <row r="988">
          <cell r="V988">
            <v>0</v>
          </cell>
          <cell r="W988">
            <v>0</v>
          </cell>
          <cell r="X988">
            <v>0</v>
          </cell>
          <cell r="Y988">
            <v>0</v>
          </cell>
          <cell r="Z988">
            <v>0</v>
          </cell>
          <cell r="AA988">
            <v>0</v>
          </cell>
        </row>
        <row r="989">
          <cell r="V989">
            <v>0</v>
          </cell>
          <cell r="W989">
            <v>0</v>
          </cell>
          <cell r="X989">
            <v>0</v>
          </cell>
          <cell r="Y989">
            <v>0</v>
          </cell>
          <cell r="Z989">
            <v>0</v>
          </cell>
          <cell r="AA989">
            <v>0</v>
          </cell>
        </row>
        <row r="990">
          <cell r="V990">
            <v>0</v>
          </cell>
          <cell r="W990">
            <v>0</v>
          </cell>
          <cell r="X990">
            <v>0</v>
          </cell>
          <cell r="Y990">
            <v>0</v>
          </cell>
          <cell r="Z990">
            <v>0</v>
          </cell>
          <cell r="AA990">
            <v>0</v>
          </cell>
        </row>
        <row r="991">
          <cell r="V991">
            <v>0</v>
          </cell>
          <cell r="W991">
            <v>0</v>
          </cell>
          <cell r="X991">
            <v>0</v>
          </cell>
          <cell r="Y991">
            <v>0</v>
          </cell>
          <cell r="Z991">
            <v>0</v>
          </cell>
          <cell r="AA991">
            <v>0</v>
          </cell>
        </row>
        <row r="992">
          <cell r="V992">
            <v>0</v>
          </cell>
          <cell r="W992">
            <v>0</v>
          </cell>
          <cell r="X992">
            <v>0</v>
          </cell>
          <cell r="Y992">
            <v>0</v>
          </cell>
          <cell r="Z992">
            <v>0</v>
          </cell>
          <cell r="AA992">
            <v>0</v>
          </cell>
        </row>
        <row r="993">
          <cell r="V993">
            <v>0</v>
          </cell>
          <cell r="W993">
            <v>0</v>
          </cell>
          <cell r="X993">
            <v>0</v>
          </cell>
          <cell r="Y993">
            <v>0</v>
          </cell>
          <cell r="Z993">
            <v>0</v>
          </cell>
          <cell r="AA993">
            <v>0</v>
          </cell>
        </row>
        <row r="994">
          <cell r="V994">
            <v>0</v>
          </cell>
          <cell r="W994">
            <v>0</v>
          </cell>
          <cell r="X994">
            <v>0</v>
          </cell>
          <cell r="Y994">
            <v>0</v>
          </cell>
          <cell r="Z994">
            <v>0</v>
          </cell>
          <cell r="AA994">
            <v>0</v>
          </cell>
        </row>
        <row r="995">
          <cell r="V995">
            <v>0</v>
          </cell>
          <cell r="W995">
            <v>0</v>
          </cell>
          <cell r="X995">
            <v>0</v>
          </cell>
          <cell r="Y995">
            <v>0</v>
          </cell>
          <cell r="Z995">
            <v>0</v>
          </cell>
          <cell r="AA995">
            <v>0</v>
          </cell>
        </row>
        <row r="996">
          <cell r="V996">
            <v>0</v>
          </cell>
          <cell r="W996">
            <v>0</v>
          </cell>
          <cell r="X996">
            <v>0</v>
          </cell>
          <cell r="Y996">
            <v>0</v>
          </cell>
          <cell r="Z996">
            <v>0</v>
          </cell>
          <cell r="AA996">
            <v>0</v>
          </cell>
        </row>
        <row r="997">
          <cell r="V997">
            <v>0</v>
          </cell>
          <cell r="W997">
            <v>0</v>
          </cell>
          <cell r="X997">
            <v>0</v>
          </cell>
          <cell r="Y997">
            <v>0</v>
          </cell>
          <cell r="Z997">
            <v>0</v>
          </cell>
          <cell r="AA997">
            <v>0</v>
          </cell>
        </row>
        <row r="998">
          <cell r="V998">
            <v>0</v>
          </cell>
          <cell r="W998">
            <v>0</v>
          </cell>
          <cell r="X998">
            <v>0</v>
          </cell>
          <cell r="Y998">
            <v>0</v>
          </cell>
          <cell r="Z998">
            <v>0</v>
          </cell>
          <cell r="AA998">
            <v>0</v>
          </cell>
        </row>
        <row r="999">
          <cell r="V999">
            <v>0</v>
          </cell>
          <cell r="W999">
            <v>0</v>
          </cell>
          <cell r="X999">
            <v>0</v>
          </cell>
          <cell r="Y999">
            <v>0</v>
          </cell>
          <cell r="Z999">
            <v>0</v>
          </cell>
          <cell r="AA999">
            <v>0</v>
          </cell>
        </row>
        <row r="1000">
          <cell r="V1000">
            <v>0</v>
          </cell>
          <cell r="W1000">
            <v>0</v>
          </cell>
          <cell r="X1000">
            <v>0</v>
          </cell>
          <cell r="Y1000">
            <v>0</v>
          </cell>
          <cell r="Z1000">
            <v>0</v>
          </cell>
          <cell r="AA1000">
            <v>0</v>
          </cell>
        </row>
        <row r="1001">
          <cell r="V1001">
            <v>0</v>
          </cell>
          <cell r="W1001">
            <v>0</v>
          </cell>
          <cell r="X1001">
            <v>0</v>
          </cell>
          <cell r="Y1001">
            <v>0</v>
          </cell>
          <cell r="Z1001">
            <v>0</v>
          </cell>
          <cell r="AA1001">
            <v>0</v>
          </cell>
        </row>
        <row r="1002">
          <cell r="V1002">
            <v>0</v>
          </cell>
          <cell r="W1002">
            <v>0</v>
          </cell>
          <cell r="X1002">
            <v>0</v>
          </cell>
          <cell r="Y1002">
            <v>0</v>
          </cell>
          <cell r="Z1002">
            <v>0</v>
          </cell>
          <cell r="AA1002">
            <v>0</v>
          </cell>
        </row>
        <row r="1003">
          <cell r="V1003">
            <v>0</v>
          </cell>
          <cell r="W1003">
            <v>0</v>
          </cell>
          <cell r="X1003">
            <v>0</v>
          </cell>
          <cell r="Y1003">
            <v>0</v>
          </cell>
          <cell r="Z1003">
            <v>0</v>
          </cell>
          <cell r="AA1003">
            <v>0</v>
          </cell>
        </row>
        <row r="1004">
          <cell r="V1004">
            <v>0</v>
          </cell>
          <cell r="W1004">
            <v>0</v>
          </cell>
          <cell r="X1004">
            <v>0</v>
          </cell>
          <cell r="Y1004">
            <v>0</v>
          </cell>
          <cell r="Z1004">
            <v>0</v>
          </cell>
          <cell r="AA1004">
            <v>0</v>
          </cell>
        </row>
        <row r="1005">
          <cell r="V1005">
            <v>0</v>
          </cell>
          <cell r="W1005">
            <v>0</v>
          </cell>
          <cell r="X1005">
            <v>0</v>
          </cell>
          <cell r="Y1005">
            <v>0</v>
          </cell>
          <cell r="Z1005">
            <v>0</v>
          </cell>
          <cell r="AA1005">
            <v>0</v>
          </cell>
        </row>
        <row r="1006">
          <cell r="V1006">
            <v>0</v>
          </cell>
          <cell r="W1006">
            <v>0</v>
          </cell>
          <cell r="X1006">
            <v>0</v>
          </cell>
          <cell r="Y1006">
            <v>0</v>
          </cell>
          <cell r="Z1006">
            <v>0</v>
          </cell>
          <cell r="AA1006">
            <v>0</v>
          </cell>
        </row>
        <row r="1007">
          <cell r="V1007">
            <v>0</v>
          </cell>
          <cell r="W1007">
            <v>0</v>
          </cell>
          <cell r="X1007">
            <v>0</v>
          </cell>
          <cell r="Y1007">
            <v>0</v>
          </cell>
          <cell r="Z1007">
            <v>0</v>
          </cell>
          <cell r="AA1007">
            <v>0</v>
          </cell>
        </row>
        <row r="1008">
          <cell r="V1008">
            <v>0</v>
          </cell>
          <cell r="W1008">
            <v>0</v>
          </cell>
          <cell r="X1008">
            <v>0</v>
          </cell>
          <cell r="Y1008">
            <v>0</v>
          </cell>
          <cell r="Z1008">
            <v>0</v>
          </cell>
          <cell r="AA1008">
            <v>0</v>
          </cell>
        </row>
        <row r="1009">
          <cell r="V1009">
            <v>0</v>
          </cell>
          <cell r="W1009">
            <v>0</v>
          </cell>
          <cell r="X1009">
            <v>0</v>
          </cell>
          <cell r="Y1009">
            <v>0</v>
          </cell>
          <cell r="Z1009">
            <v>0</v>
          </cell>
          <cell r="AA1009">
            <v>0</v>
          </cell>
        </row>
        <row r="1010">
          <cell r="V1010">
            <v>0</v>
          </cell>
          <cell r="W1010">
            <v>0</v>
          </cell>
          <cell r="X1010">
            <v>0</v>
          </cell>
          <cell r="Y1010">
            <v>0</v>
          </cell>
          <cell r="Z1010">
            <v>0</v>
          </cell>
          <cell r="AA1010">
            <v>0</v>
          </cell>
        </row>
        <row r="1011">
          <cell r="V1011">
            <v>0</v>
          </cell>
          <cell r="W1011">
            <v>0</v>
          </cell>
          <cell r="X1011">
            <v>0</v>
          </cell>
          <cell r="Y1011">
            <v>0</v>
          </cell>
          <cell r="Z1011">
            <v>0</v>
          </cell>
          <cell r="AA1011">
            <v>0</v>
          </cell>
        </row>
        <row r="1012">
          <cell r="V1012">
            <v>0</v>
          </cell>
          <cell r="W1012">
            <v>0</v>
          </cell>
          <cell r="X1012">
            <v>0</v>
          </cell>
          <cell r="Y1012">
            <v>0</v>
          </cell>
          <cell r="Z1012">
            <v>0</v>
          </cell>
          <cell r="AA1012">
            <v>0</v>
          </cell>
        </row>
        <row r="1013">
          <cell r="V1013">
            <v>0</v>
          </cell>
          <cell r="W1013">
            <v>0</v>
          </cell>
          <cell r="X1013">
            <v>0</v>
          </cell>
          <cell r="Y1013">
            <v>0</v>
          </cell>
          <cell r="Z1013">
            <v>0</v>
          </cell>
          <cell r="AA1013">
            <v>0</v>
          </cell>
        </row>
        <row r="1014">
          <cell r="V1014">
            <v>0</v>
          </cell>
          <cell r="W1014">
            <v>0</v>
          </cell>
          <cell r="X1014">
            <v>0</v>
          </cell>
          <cell r="Y1014">
            <v>0</v>
          </cell>
          <cell r="Z1014">
            <v>0</v>
          </cell>
          <cell r="AA1014">
            <v>0</v>
          </cell>
        </row>
        <row r="1015">
          <cell r="V1015">
            <v>0</v>
          </cell>
          <cell r="W1015">
            <v>0</v>
          </cell>
          <cell r="X1015">
            <v>0</v>
          </cell>
          <cell r="Y1015">
            <v>0</v>
          </cell>
          <cell r="Z1015">
            <v>0</v>
          </cell>
          <cell r="AA1015">
            <v>0</v>
          </cell>
        </row>
        <row r="1016">
          <cell r="V1016">
            <v>0</v>
          </cell>
          <cell r="W1016">
            <v>0</v>
          </cell>
          <cell r="X1016">
            <v>0</v>
          </cell>
          <cell r="Y1016">
            <v>0</v>
          </cell>
          <cell r="Z1016">
            <v>0</v>
          </cell>
          <cell r="AA1016">
            <v>0</v>
          </cell>
        </row>
        <row r="1017">
          <cell r="V1017">
            <v>0</v>
          </cell>
          <cell r="W1017">
            <v>0</v>
          </cell>
          <cell r="X1017">
            <v>0</v>
          </cell>
          <cell r="Y1017">
            <v>0</v>
          </cell>
          <cell r="Z1017">
            <v>0</v>
          </cell>
          <cell r="AA1017">
            <v>0</v>
          </cell>
        </row>
        <row r="1018">
          <cell r="V1018">
            <v>0</v>
          </cell>
          <cell r="W1018">
            <v>0</v>
          </cell>
          <cell r="X1018">
            <v>0</v>
          </cell>
          <cell r="Y1018">
            <v>0</v>
          </cell>
          <cell r="Z1018">
            <v>0</v>
          </cell>
          <cell r="AA1018">
            <v>0</v>
          </cell>
        </row>
        <row r="1019">
          <cell r="V1019">
            <v>0</v>
          </cell>
          <cell r="W1019">
            <v>0</v>
          </cell>
          <cell r="X1019">
            <v>0</v>
          </cell>
          <cell r="Y1019">
            <v>0</v>
          </cell>
          <cell r="Z1019">
            <v>0</v>
          </cell>
          <cell r="AA1019">
            <v>0</v>
          </cell>
        </row>
        <row r="1020">
          <cell r="V1020">
            <v>0</v>
          </cell>
          <cell r="W1020">
            <v>0</v>
          </cell>
          <cell r="X1020">
            <v>0</v>
          </cell>
          <cell r="Y1020">
            <v>0</v>
          </cell>
          <cell r="Z1020">
            <v>0</v>
          </cell>
          <cell r="AA1020">
            <v>0</v>
          </cell>
        </row>
        <row r="1021">
          <cell r="V1021">
            <v>0</v>
          </cell>
          <cell r="W1021">
            <v>0</v>
          </cell>
          <cell r="X1021">
            <v>0</v>
          </cell>
          <cell r="Y1021">
            <v>0</v>
          </cell>
          <cell r="Z1021">
            <v>0</v>
          </cell>
          <cell r="AA1021">
            <v>0</v>
          </cell>
        </row>
        <row r="1022">
          <cell r="V1022">
            <v>0</v>
          </cell>
          <cell r="W1022">
            <v>0</v>
          </cell>
          <cell r="X1022">
            <v>0</v>
          </cell>
          <cell r="Y1022">
            <v>0</v>
          </cell>
          <cell r="Z1022">
            <v>0</v>
          </cell>
          <cell r="AA1022">
            <v>0</v>
          </cell>
        </row>
        <row r="1023">
          <cell r="V1023">
            <v>0</v>
          </cell>
          <cell r="W1023">
            <v>0</v>
          </cell>
          <cell r="X1023">
            <v>0</v>
          </cell>
          <cell r="Y1023">
            <v>0</v>
          </cell>
          <cell r="Z1023">
            <v>0</v>
          </cell>
          <cell r="AA1023">
            <v>0</v>
          </cell>
        </row>
        <row r="1024">
          <cell r="V1024">
            <v>0</v>
          </cell>
          <cell r="W1024">
            <v>0</v>
          </cell>
          <cell r="X1024">
            <v>0</v>
          </cell>
          <cell r="Y1024">
            <v>0</v>
          </cell>
          <cell r="Z1024">
            <v>0</v>
          </cell>
          <cell r="AA1024">
            <v>0</v>
          </cell>
        </row>
        <row r="1025">
          <cell r="V1025">
            <v>0</v>
          </cell>
          <cell r="W1025">
            <v>0</v>
          </cell>
          <cell r="X1025">
            <v>0</v>
          </cell>
          <cell r="Y1025">
            <v>0</v>
          </cell>
          <cell r="Z1025">
            <v>0</v>
          </cell>
          <cell r="AA1025">
            <v>0</v>
          </cell>
        </row>
        <row r="1026">
          <cell r="V1026">
            <v>0</v>
          </cell>
          <cell r="W1026">
            <v>0</v>
          </cell>
          <cell r="X1026">
            <v>0</v>
          </cell>
          <cell r="Y1026">
            <v>0</v>
          </cell>
          <cell r="Z1026">
            <v>0</v>
          </cell>
          <cell r="AA1026">
            <v>0</v>
          </cell>
        </row>
        <row r="1027">
          <cell r="V1027">
            <v>0</v>
          </cell>
          <cell r="W1027">
            <v>0</v>
          </cell>
          <cell r="X1027">
            <v>0</v>
          </cell>
          <cell r="Y1027">
            <v>0</v>
          </cell>
          <cell r="Z1027">
            <v>0</v>
          </cell>
          <cell r="AA1027">
            <v>0</v>
          </cell>
        </row>
        <row r="1028">
          <cell r="V1028">
            <v>0</v>
          </cell>
          <cell r="W1028">
            <v>0</v>
          </cell>
          <cell r="X1028">
            <v>0</v>
          </cell>
          <cell r="Y1028">
            <v>0</v>
          </cell>
          <cell r="Z1028">
            <v>0</v>
          </cell>
          <cell r="AA1028">
            <v>0</v>
          </cell>
        </row>
        <row r="1029">
          <cell r="V1029">
            <v>0</v>
          </cell>
          <cell r="W1029">
            <v>0</v>
          </cell>
          <cell r="X1029">
            <v>0</v>
          </cell>
          <cell r="Y1029">
            <v>0</v>
          </cell>
          <cell r="Z1029">
            <v>0</v>
          </cell>
          <cell r="AA1029">
            <v>0</v>
          </cell>
        </row>
        <row r="1030">
          <cell r="V1030">
            <v>0</v>
          </cell>
          <cell r="W1030">
            <v>0</v>
          </cell>
          <cell r="X1030">
            <v>0</v>
          </cell>
          <cell r="Y1030">
            <v>0</v>
          </cell>
          <cell r="Z1030">
            <v>0</v>
          </cell>
          <cell r="AA1030">
            <v>0</v>
          </cell>
        </row>
        <row r="1031">
          <cell r="V1031">
            <v>0</v>
          </cell>
          <cell r="W1031">
            <v>0</v>
          </cell>
          <cell r="X1031">
            <v>0</v>
          </cell>
          <cell r="Y1031">
            <v>0</v>
          </cell>
          <cell r="Z1031">
            <v>0</v>
          </cell>
          <cell r="AA1031">
            <v>0</v>
          </cell>
        </row>
        <row r="1032">
          <cell r="V1032">
            <v>0</v>
          </cell>
          <cell r="W1032">
            <v>0</v>
          </cell>
          <cell r="X1032">
            <v>0</v>
          </cell>
          <cell r="Y1032">
            <v>0</v>
          </cell>
          <cell r="Z1032">
            <v>0</v>
          </cell>
          <cell r="AA1032">
            <v>0</v>
          </cell>
        </row>
        <row r="1033">
          <cell r="V1033">
            <v>0</v>
          </cell>
          <cell r="W1033">
            <v>0</v>
          </cell>
          <cell r="X1033">
            <v>0</v>
          </cell>
          <cell r="Y1033">
            <v>0</v>
          </cell>
          <cell r="Z1033">
            <v>0</v>
          </cell>
          <cell r="AA1033">
            <v>0</v>
          </cell>
        </row>
        <row r="1034">
          <cell r="V1034">
            <v>0</v>
          </cell>
          <cell r="W1034">
            <v>0</v>
          </cell>
          <cell r="X1034">
            <v>0</v>
          </cell>
          <cell r="Y1034">
            <v>0</v>
          </cell>
          <cell r="Z1034">
            <v>0</v>
          </cell>
          <cell r="AA1034">
            <v>0</v>
          </cell>
        </row>
        <row r="1035">
          <cell r="V1035">
            <v>0</v>
          </cell>
          <cell r="W1035">
            <v>0</v>
          </cell>
          <cell r="X1035">
            <v>0</v>
          </cell>
          <cell r="Y1035">
            <v>0</v>
          </cell>
          <cell r="Z1035">
            <v>0</v>
          </cell>
          <cell r="AA1035">
            <v>0</v>
          </cell>
        </row>
        <row r="1036">
          <cell r="V1036">
            <v>0</v>
          </cell>
          <cell r="W1036">
            <v>0</v>
          </cell>
          <cell r="X1036">
            <v>0</v>
          </cell>
          <cell r="Y1036">
            <v>0</v>
          </cell>
          <cell r="Z1036">
            <v>0</v>
          </cell>
          <cell r="AA1036">
            <v>0</v>
          </cell>
        </row>
        <row r="1037">
          <cell r="V1037">
            <v>0</v>
          </cell>
          <cell r="W1037">
            <v>0</v>
          </cell>
          <cell r="X1037">
            <v>0</v>
          </cell>
          <cell r="Y1037">
            <v>0</v>
          </cell>
          <cell r="Z1037">
            <v>0</v>
          </cell>
          <cell r="AA1037">
            <v>0</v>
          </cell>
        </row>
        <row r="1038">
          <cell r="V1038">
            <v>0</v>
          </cell>
          <cell r="W1038">
            <v>0</v>
          </cell>
          <cell r="X1038">
            <v>0</v>
          </cell>
          <cell r="Y1038">
            <v>0</v>
          </cell>
          <cell r="Z1038">
            <v>0</v>
          </cell>
          <cell r="AA1038">
            <v>0</v>
          </cell>
        </row>
        <row r="1039">
          <cell r="V1039">
            <v>0</v>
          </cell>
          <cell r="W1039">
            <v>0</v>
          </cell>
          <cell r="X1039">
            <v>0</v>
          </cell>
          <cell r="Y1039">
            <v>0</v>
          </cell>
          <cell r="Z1039">
            <v>0</v>
          </cell>
          <cell r="AA1039">
            <v>0</v>
          </cell>
        </row>
        <row r="1040">
          <cell r="V1040">
            <v>0</v>
          </cell>
          <cell r="W1040">
            <v>0</v>
          </cell>
          <cell r="X1040">
            <v>0</v>
          </cell>
          <cell r="Y1040">
            <v>0</v>
          </cell>
          <cell r="Z1040">
            <v>0</v>
          </cell>
          <cell r="AA1040">
            <v>0</v>
          </cell>
        </row>
        <row r="1041">
          <cell r="V1041">
            <v>0</v>
          </cell>
          <cell r="W1041">
            <v>0</v>
          </cell>
          <cell r="X1041">
            <v>0</v>
          </cell>
          <cell r="Y1041">
            <v>0</v>
          </cell>
          <cell r="Z1041">
            <v>0</v>
          </cell>
          <cell r="AA1041">
            <v>0</v>
          </cell>
        </row>
        <row r="1042">
          <cell r="V1042">
            <v>0</v>
          </cell>
          <cell r="W1042">
            <v>0</v>
          </cell>
          <cell r="X1042">
            <v>0</v>
          </cell>
          <cell r="Y1042">
            <v>0</v>
          </cell>
          <cell r="Z1042">
            <v>0</v>
          </cell>
          <cell r="AA1042">
            <v>0</v>
          </cell>
        </row>
        <row r="1043">
          <cell r="V1043">
            <v>0</v>
          </cell>
          <cell r="W1043">
            <v>0</v>
          </cell>
          <cell r="X1043">
            <v>0</v>
          </cell>
          <cell r="Y1043">
            <v>0</v>
          </cell>
          <cell r="Z1043">
            <v>0</v>
          </cell>
          <cell r="AA1043">
            <v>0</v>
          </cell>
        </row>
        <row r="1044">
          <cell r="V1044">
            <v>0</v>
          </cell>
          <cell r="W1044">
            <v>0</v>
          </cell>
          <cell r="X1044">
            <v>0</v>
          </cell>
          <cell r="Y1044">
            <v>0</v>
          </cell>
          <cell r="Z1044">
            <v>0</v>
          </cell>
          <cell r="AA1044">
            <v>0</v>
          </cell>
        </row>
        <row r="1045">
          <cell r="V1045">
            <v>0</v>
          </cell>
          <cell r="W1045">
            <v>0</v>
          </cell>
          <cell r="X1045">
            <v>0</v>
          </cell>
          <cell r="Y1045">
            <v>0</v>
          </cell>
          <cell r="Z1045">
            <v>0</v>
          </cell>
          <cell r="AA1045">
            <v>0</v>
          </cell>
        </row>
        <row r="1046">
          <cell r="V1046">
            <v>0</v>
          </cell>
          <cell r="W1046">
            <v>0</v>
          </cell>
          <cell r="X1046">
            <v>0</v>
          </cell>
          <cell r="Y1046">
            <v>0</v>
          </cell>
          <cell r="Z1046">
            <v>0</v>
          </cell>
          <cell r="AA1046">
            <v>0</v>
          </cell>
        </row>
        <row r="1047">
          <cell r="V1047">
            <v>0</v>
          </cell>
          <cell r="W1047">
            <v>0</v>
          </cell>
          <cell r="X1047">
            <v>0</v>
          </cell>
          <cell r="Y1047">
            <v>0</v>
          </cell>
          <cell r="Z1047">
            <v>0</v>
          </cell>
          <cell r="AA1047">
            <v>0</v>
          </cell>
        </row>
        <row r="1048">
          <cell r="V1048">
            <v>0</v>
          </cell>
          <cell r="W1048">
            <v>0</v>
          </cell>
          <cell r="X1048">
            <v>0</v>
          </cell>
          <cell r="Y1048">
            <v>0</v>
          </cell>
          <cell r="Z1048">
            <v>0</v>
          </cell>
          <cell r="AA1048">
            <v>0</v>
          </cell>
        </row>
        <row r="1049">
          <cell r="V1049">
            <v>0</v>
          </cell>
          <cell r="W1049">
            <v>0</v>
          </cell>
          <cell r="X1049">
            <v>0</v>
          </cell>
          <cell r="Y1049">
            <v>0</v>
          </cell>
          <cell r="Z1049">
            <v>0</v>
          </cell>
          <cell r="AA1049">
            <v>0</v>
          </cell>
        </row>
        <row r="1050">
          <cell r="V1050">
            <v>0</v>
          </cell>
          <cell r="W1050">
            <v>0</v>
          </cell>
          <cell r="X1050">
            <v>0</v>
          </cell>
          <cell r="Y1050">
            <v>0</v>
          </cell>
          <cell r="Z1050">
            <v>0</v>
          </cell>
          <cell r="AA1050">
            <v>0</v>
          </cell>
        </row>
        <row r="1051">
          <cell r="V1051">
            <v>0</v>
          </cell>
          <cell r="W1051">
            <v>0</v>
          </cell>
          <cell r="X1051">
            <v>0</v>
          </cell>
          <cell r="Y1051">
            <v>0</v>
          </cell>
          <cell r="Z1051">
            <v>0</v>
          </cell>
          <cell r="AA1051">
            <v>0</v>
          </cell>
        </row>
        <row r="1052">
          <cell r="V1052">
            <v>0</v>
          </cell>
          <cell r="W1052">
            <v>0</v>
          </cell>
          <cell r="X1052">
            <v>0</v>
          </cell>
          <cell r="Y1052">
            <v>0</v>
          </cell>
          <cell r="Z1052">
            <v>0</v>
          </cell>
          <cell r="AA1052">
            <v>0</v>
          </cell>
        </row>
        <row r="1053">
          <cell r="V1053">
            <v>0</v>
          </cell>
          <cell r="W1053">
            <v>0</v>
          </cell>
          <cell r="X1053">
            <v>0</v>
          </cell>
          <cell r="Y1053">
            <v>0</v>
          </cell>
          <cell r="Z1053">
            <v>0</v>
          </cell>
          <cell r="AA1053">
            <v>0</v>
          </cell>
        </row>
        <row r="1054">
          <cell r="V1054">
            <v>0</v>
          </cell>
          <cell r="W1054">
            <v>0</v>
          </cell>
          <cell r="X1054">
            <v>0</v>
          </cell>
          <cell r="Y1054">
            <v>0</v>
          </cell>
          <cell r="Z1054">
            <v>0</v>
          </cell>
          <cell r="AA1054">
            <v>0</v>
          </cell>
        </row>
        <row r="1055">
          <cell r="V1055">
            <v>0</v>
          </cell>
          <cell r="W1055">
            <v>0</v>
          </cell>
          <cell r="X1055">
            <v>0</v>
          </cell>
          <cell r="Y1055">
            <v>0</v>
          </cell>
          <cell r="Z1055">
            <v>0</v>
          </cell>
          <cell r="AA1055">
            <v>0</v>
          </cell>
        </row>
        <row r="1056">
          <cell r="V1056">
            <v>0</v>
          </cell>
          <cell r="W1056">
            <v>0</v>
          </cell>
          <cell r="X1056">
            <v>0</v>
          </cell>
          <cell r="Y1056">
            <v>0</v>
          </cell>
          <cell r="Z1056">
            <v>0</v>
          </cell>
          <cell r="AA1056">
            <v>0</v>
          </cell>
        </row>
        <row r="1057">
          <cell r="V1057">
            <v>0</v>
          </cell>
          <cell r="W1057">
            <v>0</v>
          </cell>
          <cell r="X1057">
            <v>0</v>
          </cell>
          <cell r="Y1057">
            <v>0</v>
          </cell>
          <cell r="Z1057">
            <v>0</v>
          </cell>
          <cell r="AA1057">
            <v>0</v>
          </cell>
        </row>
        <row r="1058">
          <cell r="V1058">
            <v>0</v>
          </cell>
          <cell r="W1058">
            <v>0</v>
          </cell>
          <cell r="X1058">
            <v>0</v>
          </cell>
          <cell r="Y1058">
            <v>0</v>
          </cell>
          <cell r="Z1058">
            <v>0</v>
          </cell>
          <cell r="AA1058">
            <v>0</v>
          </cell>
        </row>
        <row r="1059">
          <cell r="V1059">
            <v>0</v>
          </cell>
          <cell r="W1059">
            <v>0</v>
          </cell>
          <cell r="X1059">
            <v>0</v>
          </cell>
          <cell r="Y1059">
            <v>0</v>
          </cell>
          <cell r="Z1059">
            <v>0</v>
          </cell>
          <cell r="AA1059">
            <v>0</v>
          </cell>
        </row>
        <row r="1060">
          <cell r="V1060">
            <v>0</v>
          </cell>
          <cell r="W1060">
            <v>0</v>
          </cell>
          <cell r="X1060">
            <v>0</v>
          </cell>
          <cell r="Y1060">
            <v>0</v>
          </cell>
          <cell r="Z1060">
            <v>0</v>
          </cell>
          <cell r="AA1060">
            <v>0</v>
          </cell>
        </row>
        <row r="1061">
          <cell r="V1061">
            <v>0</v>
          </cell>
          <cell r="W1061">
            <v>0</v>
          </cell>
          <cell r="X1061">
            <v>0</v>
          </cell>
          <cell r="Y1061">
            <v>0</v>
          </cell>
          <cell r="Z1061">
            <v>0</v>
          </cell>
          <cell r="AA1061">
            <v>0</v>
          </cell>
        </row>
        <row r="1062">
          <cell r="V1062">
            <v>0</v>
          </cell>
          <cell r="W1062">
            <v>0</v>
          </cell>
          <cell r="X1062">
            <v>0</v>
          </cell>
          <cell r="Y1062">
            <v>0</v>
          </cell>
          <cell r="Z1062">
            <v>0</v>
          </cell>
          <cell r="AA1062">
            <v>0</v>
          </cell>
        </row>
        <row r="1063">
          <cell r="V1063">
            <v>0</v>
          </cell>
          <cell r="W1063">
            <v>0</v>
          </cell>
          <cell r="X1063">
            <v>0</v>
          </cell>
          <cell r="Y1063">
            <v>0</v>
          </cell>
          <cell r="Z1063">
            <v>0</v>
          </cell>
          <cell r="AA1063">
            <v>0</v>
          </cell>
        </row>
        <row r="1064">
          <cell r="V1064">
            <v>0</v>
          </cell>
          <cell r="W1064">
            <v>0</v>
          </cell>
          <cell r="X1064">
            <v>0</v>
          </cell>
          <cell r="Y1064">
            <v>0</v>
          </cell>
          <cell r="Z1064">
            <v>0</v>
          </cell>
          <cell r="AA1064">
            <v>0</v>
          </cell>
        </row>
        <row r="1065">
          <cell r="V1065">
            <v>0</v>
          </cell>
          <cell r="W1065">
            <v>0</v>
          </cell>
          <cell r="X1065">
            <v>0</v>
          </cell>
          <cell r="Y1065">
            <v>0</v>
          </cell>
          <cell r="Z1065">
            <v>0</v>
          </cell>
          <cell r="AA1065">
            <v>0</v>
          </cell>
        </row>
        <row r="1066">
          <cell r="V1066">
            <v>0</v>
          </cell>
          <cell r="W1066">
            <v>0</v>
          </cell>
          <cell r="X1066">
            <v>0</v>
          </cell>
          <cell r="Y1066">
            <v>0</v>
          </cell>
          <cell r="Z1066">
            <v>0</v>
          </cell>
          <cell r="AA1066">
            <v>0</v>
          </cell>
        </row>
        <row r="1067">
          <cell r="V1067">
            <v>0</v>
          </cell>
          <cell r="W1067">
            <v>0</v>
          </cell>
          <cell r="X1067">
            <v>0</v>
          </cell>
          <cell r="Y1067">
            <v>0</v>
          </cell>
          <cell r="Z1067">
            <v>0</v>
          </cell>
          <cell r="AA1067">
            <v>0</v>
          </cell>
        </row>
        <row r="1068">
          <cell r="V1068">
            <v>0</v>
          </cell>
          <cell r="W1068">
            <v>0</v>
          </cell>
          <cell r="X1068">
            <v>0</v>
          </cell>
          <cell r="Y1068">
            <v>0</v>
          </cell>
          <cell r="Z1068">
            <v>0</v>
          </cell>
          <cell r="AA1068">
            <v>0</v>
          </cell>
        </row>
        <row r="1069">
          <cell r="V1069">
            <v>0</v>
          </cell>
          <cell r="W1069">
            <v>0</v>
          </cell>
          <cell r="X1069">
            <v>0</v>
          </cell>
          <cell r="Y1069">
            <v>0</v>
          </cell>
          <cell r="Z1069">
            <v>0</v>
          </cell>
          <cell r="AA1069">
            <v>0</v>
          </cell>
        </row>
        <row r="1070">
          <cell r="V1070">
            <v>0</v>
          </cell>
          <cell r="W1070">
            <v>0</v>
          </cell>
          <cell r="X1070">
            <v>0</v>
          </cell>
          <cell r="Y1070">
            <v>0</v>
          </cell>
          <cell r="Z1070">
            <v>0</v>
          </cell>
          <cell r="AA1070">
            <v>0</v>
          </cell>
        </row>
        <row r="1071">
          <cell r="V1071">
            <v>0</v>
          </cell>
          <cell r="W1071">
            <v>0</v>
          </cell>
          <cell r="X1071">
            <v>0</v>
          </cell>
          <cell r="Y1071">
            <v>0</v>
          </cell>
          <cell r="Z1071">
            <v>0</v>
          </cell>
          <cell r="AA1071">
            <v>0</v>
          </cell>
        </row>
        <row r="1072">
          <cell r="V1072">
            <v>0</v>
          </cell>
          <cell r="W1072">
            <v>0</v>
          </cell>
          <cell r="X1072">
            <v>0</v>
          </cell>
          <cell r="Y1072">
            <v>0</v>
          </cell>
          <cell r="Z1072">
            <v>0</v>
          </cell>
          <cell r="AA1072">
            <v>0</v>
          </cell>
        </row>
        <row r="1073">
          <cell r="V1073">
            <v>0</v>
          </cell>
          <cell r="W1073">
            <v>0</v>
          </cell>
          <cell r="X1073">
            <v>0</v>
          </cell>
          <cell r="Y1073">
            <v>0</v>
          </cell>
          <cell r="Z1073">
            <v>0</v>
          </cell>
          <cell r="AA1073">
            <v>0</v>
          </cell>
        </row>
        <row r="1074">
          <cell r="V1074">
            <v>0</v>
          </cell>
          <cell r="W1074">
            <v>0</v>
          </cell>
          <cell r="X1074">
            <v>0</v>
          </cell>
          <cell r="Y1074">
            <v>0</v>
          </cell>
          <cell r="Z1074">
            <v>0</v>
          </cell>
          <cell r="AA1074">
            <v>0</v>
          </cell>
        </row>
        <row r="1075">
          <cell r="V1075">
            <v>0</v>
          </cell>
          <cell r="W1075">
            <v>0</v>
          </cell>
          <cell r="X1075">
            <v>0</v>
          </cell>
          <cell r="Y1075">
            <v>0</v>
          </cell>
          <cell r="Z1075">
            <v>0</v>
          </cell>
          <cell r="AA1075">
            <v>0</v>
          </cell>
        </row>
        <row r="1076">
          <cell r="V1076">
            <v>0</v>
          </cell>
          <cell r="W1076">
            <v>0</v>
          </cell>
          <cell r="X1076">
            <v>0</v>
          </cell>
          <cell r="Y1076">
            <v>0</v>
          </cell>
          <cell r="Z1076">
            <v>0</v>
          </cell>
          <cell r="AA1076">
            <v>0</v>
          </cell>
        </row>
        <row r="1077">
          <cell r="V1077">
            <v>0</v>
          </cell>
          <cell r="W1077">
            <v>0</v>
          </cell>
          <cell r="X1077">
            <v>0</v>
          </cell>
          <cell r="Y1077">
            <v>0</v>
          </cell>
          <cell r="Z1077">
            <v>0</v>
          </cell>
          <cell r="AA1077">
            <v>0</v>
          </cell>
        </row>
        <row r="1078">
          <cell r="V1078">
            <v>0</v>
          </cell>
          <cell r="W1078">
            <v>0</v>
          </cell>
          <cell r="X1078">
            <v>0</v>
          </cell>
          <cell r="Y1078">
            <v>0</v>
          </cell>
          <cell r="Z1078">
            <v>0</v>
          </cell>
          <cell r="AA1078">
            <v>0</v>
          </cell>
        </row>
        <row r="1079">
          <cell r="V1079">
            <v>0</v>
          </cell>
          <cell r="W1079">
            <v>0</v>
          </cell>
          <cell r="X1079">
            <v>0</v>
          </cell>
          <cell r="Y1079">
            <v>0</v>
          </cell>
          <cell r="Z1079">
            <v>0</v>
          </cell>
          <cell r="AA1079">
            <v>0</v>
          </cell>
        </row>
        <row r="1080">
          <cell r="V1080">
            <v>0</v>
          </cell>
          <cell r="W1080">
            <v>0</v>
          </cell>
          <cell r="X1080">
            <v>0</v>
          </cell>
          <cell r="Y1080">
            <v>0</v>
          </cell>
          <cell r="Z1080">
            <v>0</v>
          </cell>
          <cell r="AA1080">
            <v>0</v>
          </cell>
        </row>
        <row r="1081">
          <cell r="V1081">
            <v>0</v>
          </cell>
          <cell r="W1081">
            <v>0</v>
          </cell>
          <cell r="X1081">
            <v>0</v>
          </cell>
          <cell r="Y1081">
            <v>0</v>
          </cell>
          <cell r="Z1081">
            <v>0</v>
          </cell>
          <cell r="AA1081">
            <v>0</v>
          </cell>
        </row>
        <row r="1082">
          <cell r="V1082">
            <v>0</v>
          </cell>
          <cell r="W1082">
            <v>0</v>
          </cell>
          <cell r="X1082">
            <v>0</v>
          </cell>
          <cell r="Y1082">
            <v>0</v>
          </cell>
          <cell r="Z1082">
            <v>0</v>
          </cell>
          <cell r="AA1082">
            <v>0</v>
          </cell>
        </row>
        <row r="1083">
          <cell r="V1083">
            <v>0</v>
          </cell>
          <cell r="W1083">
            <v>0</v>
          </cell>
          <cell r="X1083">
            <v>0</v>
          </cell>
          <cell r="Y1083">
            <v>0</v>
          </cell>
          <cell r="Z1083">
            <v>0</v>
          </cell>
          <cell r="AA1083">
            <v>0</v>
          </cell>
        </row>
        <row r="1084">
          <cell r="V1084">
            <v>0</v>
          </cell>
          <cell r="W1084">
            <v>0</v>
          </cell>
          <cell r="X1084">
            <v>0</v>
          </cell>
          <cell r="Y1084">
            <v>0</v>
          </cell>
          <cell r="Z1084">
            <v>0</v>
          </cell>
          <cell r="AA1084">
            <v>0</v>
          </cell>
        </row>
        <row r="1085">
          <cell r="V1085">
            <v>0</v>
          </cell>
          <cell r="W1085">
            <v>0</v>
          </cell>
          <cell r="X1085">
            <v>0</v>
          </cell>
          <cell r="Y1085">
            <v>0</v>
          </cell>
          <cell r="Z1085">
            <v>0</v>
          </cell>
          <cell r="AA1085">
            <v>0</v>
          </cell>
        </row>
        <row r="1086">
          <cell r="V1086">
            <v>0</v>
          </cell>
          <cell r="W1086">
            <v>0</v>
          </cell>
          <cell r="X1086">
            <v>0</v>
          </cell>
          <cell r="Y1086">
            <v>0</v>
          </cell>
          <cell r="Z1086">
            <v>0</v>
          </cell>
          <cell r="AA1086">
            <v>0</v>
          </cell>
        </row>
        <row r="1087">
          <cell r="V1087">
            <v>0</v>
          </cell>
          <cell r="W1087">
            <v>0</v>
          </cell>
          <cell r="X1087">
            <v>0</v>
          </cell>
          <cell r="Y1087">
            <v>0</v>
          </cell>
          <cell r="Z1087">
            <v>0</v>
          </cell>
          <cell r="AA1087">
            <v>0</v>
          </cell>
        </row>
        <row r="1088">
          <cell r="V1088">
            <v>0</v>
          </cell>
          <cell r="W1088">
            <v>0</v>
          </cell>
          <cell r="X1088">
            <v>0</v>
          </cell>
          <cell r="Y1088">
            <v>0</v>
          </cell>
          <cell r="Z1088">
            <v>0</v>
          </cell>
          <cell r="AA1088">
            <v>0</v>
          </cell>
        </row>
        <row r="1089">
          <cell r="V1089">
            <v>0</v>
          </cell>
          <cell r="W1089">
            <v>0</v>
          </cell>
          <cell r="X1089">
            <v>0</v>
          </cell>
          <cell r="Y1089">
            <v>0</v>
          </cell>
          <cell r="Z1089">
            <v>0</v>
          </cell>
          <cell r="AA1089">
            <v>0</v>
          </cell>
        </row>
        <row r="1090">
          <cell r="V1090">
            <v>0</v>
          </cell>
          <cell r="W1090">
            <v>0</v>
          </cell>
          <cell r="X1090">
            <v>0</v>
          </cell>
          <cell r="Y1090">
            <v>0</v>
          </cell>
          <cell r="Z1090">
            <v>0</v>
          </cell>
          <cell r="AA1090">
            <v>0</v>
          </cell>
        </row>
        <row r="1091">
          <cell r="V1091">
            <v>0</v>
          </cell>
          <cell r="W1091">
            <v>0</v>
          </cell>
          <cell r="X1091">
            <v>0</v>
          </cell>
          <cell r="Y1091">
            <v>0</v>
          </cell>
          <cell r="Z1091">
            <v>0</v>
          </cell>
          <cell r="AA1091">
            <v>0</v>
          </cell>
        </row>
        <row r="1092">
          <cell r="V1092">
            <v>0</v>
          </cell>
          <cell r="W1092">
            <v>0</v>
          </cell>
          <cell r="X1092">
            <v>0</v>
          </cell>
          <cell r="Y1092">
            <v>0</v>
          </cell>
          <cell r="Z1092">
            <v>0</v>
          </cell>
          <cell r="AA1092">
            <v>0</v>
          </cell>
        </row>
        <row r="1093">
          <cell r="V1093">
            <v>0</v>
          </cell>
          <cell r="W1093">
            <v>0</v>
          </cell>
          <cell r="X1093">
            <v>0</v>
          </cell>
          <cell r="Y1093">
            <v>0</v>
          </cell>
          <cell r="Z1093">
            <v>0</v>
          </cell>
          <cell r="AA1093">
            <v>0</v>
          </cell>
        </row>
        <row r="1094">
          <cell r="V1094">
            <v>0</v>
          </cell>
          <cell r="W1094">
            <v>0</v>
          </cell>
          <cell r="X1094">
            <v>0</v>
          </cell>
          <cell r="Y1094">
            <v>0</v>
          </cell>
          <cell r="Z1094">
            <v>0</v>
          </cell>
          <cell r="AA1094">
            <v>0</v>
          </cell>
        </row>
        <row r="1095">
          <cell r="V1095">
            <v>0</v>
          </cell>
          <cell r="W1095">
            <v>0</v>
          </cell>
          <cell r="X1095">
            <v>0</v>
          </cell>
          <cell r="Y1095">
            <v>0</v>
          </cell>
          <cell r="Z1095">
            <v>0</v>
          </cell>
          <cell r="AA1095">
            <v>0</v>
          </cell>
        </row>
        <row r="1096">
          <cell r="V1096">
            <v>0</v>
          </cell>
          <cell r="W1096">
            <v>0</v>
          </cell>
          <cell r="X1096">
            <v>0</v>
          </cell>
          <cell r="Y1096">
            <v>0</v>
          </cell>
          <cell r="Z1096">
            <v>0</v>
          </cell>
          <cell r="AA1096">
            <v>0</v>
          </cell>
        </row>
        <row r="1097">
          <cell r="V1097">
            <v>0</v>
          </cell>
          <cell r="W1097">
            <v>0</v>
          </cell>
          <cell r="X1097">
            <v>0</v>
          </cell>
          <cell r="Y1097">
            <v>0</v>
          </cell>
          <cell r="Z1097">
            <v>0</v>
          </cell>
          <cell r="AA1097">
            <v>0</v>
          </cell>
        </row>
        <row r="1098">
          <cell r="V1098">
            <v>0</v>
          </cell>
          <cell r="W1098">
            <v>0</v>
          </cell>
          <cell r="X1098">
            <v>0</v>
          </cell>
          <cell r="Y1098">
            <v>0</v>
          </cell>
          <cell r="Z1098">
            <v>0</v>
          </cell>
          <cell r="AA1098">
            <v>0</v>
          </cell>
        </row>
        <row r="1099">
          <cell r="V1099">
            <v>0</v>
          </cell>
          <cell r="W1099">
            <v>0</v>
          </cell>
          <cell r="X1099">
            <v>0</v>
          </cell>
          <cell r="Y1099">
            <v>0</v>
          </cell>
          <cell r="Z1099">
            <v>0</v>
          </cell>
          <cell r="AA1099">
            <v>0</v>
          </cell>
        </row>
        <row r="1100">
          <cell r="V1100">
            <v>0</v>
          </cell>
          <cell r="W1100">
            <v>0</v>
          </cell>
          <cell r="X1100">
            <v>0</v>
          </cell>
          <cell r="Y1100">
            <v>0</v>
          </cell>
          <cell r="Z1100">
            <v>0</v>
          </cell>
          <cell r="AA1100">
            <v>0</v>
          </cell>
        </row>
        <row r="1101">
          <cell r="V1101">
            <v>0</v>
          </cell>
          <cell r="W1101">
            <v>0</v>
          </cell>
          <cell r="X1101">
            <v>0</v>
          </cell>
          <cell r="Y1101">
            <v>0</v>
          </cell>
          <cell r="Z1101">
            <v>0</v>
          </cell>
          <cell r="AA1101">
            <v>0</v>
          </cell>
        </row>
        <row r="1102">
          <cell r="V1102">
            <v>0</v>
          </cell>
          <cell r="W1102">
            <v>0</v>
          </cell>
          <cell r="X1102">
            <v>0</v>
          </cell>
          <cell r="Y1102">
            <v>0</v>
          </cell>
          <cell r="Z1102">
            <v>0</v>
          </cell>
          <cell r="AA1102">
            <v>0</v>
          </cell>
        </row>
        <row r="1103">
          <cell r="V1103">
            <v>0</v>
          </cell>
          <cell r="W1103">
            <v>0</v>
          </cell>
          <cell r="X1103">
            <v>0</v>
          </cell>
          <cell r="Y1103">
            <v>0</v>
          </cell>
          <cell r="Z1103">
            <v>0</v>
          </cell>
          <cell r="AA1103">
            <v>0</v>
          </cell>
        </row>
        <row r="1104">
          <cell r="V1104">
            <v>0</v>
          </cell>
          <cell r="W1104">
            <v>0</v>
          </cell>
          <cell r="X1104">
            <v>0</v>
          </cell>
          <cell r="Y1104">
            <v>0</v>
          </cell>
          <cell r="Z1104">
            <v>0</v>
          </cell>
          <cell r="AA1104">
            <v>0</v>
          </cell>
        </row>
        <row r="1105">
          <cell r="V1105">
            <v>0</v>
          </cell>
          <cell r="W1105">
            <v>0</v>
          </cell>
          <cell r="X1105">
            <v>0</v>
          </cell>
          <cell r="Y1105">
            <v>0</v>
          </cell>
          <cell r="Z1105">
            <v>0</v>
          </cell>
          <cell r="AA1105">
            <v>0</v>
          </cell>
        </row>
        <row r="1106">
          <cell r="V1106">
            <v>0</v>
          </cell>
          <cell r="W1106">
            <v>0</v>
          </cell>
          <cell r="X1106">
            <v>0</v>
          </cell>
          <cell r="Y1106">
            <v>0</v>
          </cell>
          <cell r="Z1106">
            <v>0</v>
          </cell>
          <cell r="AA1106">
            <v>0</v>
          </cell>
        </row>
        <row r="1107">
          <cell r="V1107">
            <v>0</v>
          </cell>
          <cell r="W1107">
            <v>0</v>
          </cell>
          <cell r="X1107">
            <v>0</v>
          </cell>
          <cell r="Y1107">
            <v>0</v>
          </cell>
          <cell r="Z1107">
            <v>0</v>
          </cell>
          <cell r="AA1107">
            <v>0</v>
          </cell>
        </row>
        <row r="1108">
          <cell r="V1108">
            <v>0</v>
          </cell>
          <cell r="W1108">
            <v>0</v>
          </cell>
          <cell r="X1108">
            <v>0</v>
          </cell>
          <cell r="Y1108">
            <v>0</v>
          </cell>
          <cell r="Z1108">
            <v>0</v>
          </cell>
          <cell r="AA1108">
            <v>0</v>
          </cell>
        </row>
        <row r="1109">
          <cell r="V1109">
            <v>0</v>
          </cell>
          <cell r="W1109">
            <v>0</v>
          </cell>
          <cell r="X1109">
            <v>0</v>
          </cell>
          <cell r="Y1109">
            <v>0</v>
          </cell>
          <cell r="Z1109">
            <v>0</v>
          </cell>
          <cell r="AA1109">
            <v>0</v>
          </cell>
        </row>
        <row r="1110">
          <cell r="V1110">
            <v>0</v>
          </cell>
          <cell r="W1110">
            <v>0</v>
          </cell>
          <cell r="X1110">
            <v>0</v>
          </cell>
          <cell r="Y1110">
            <v>0</v>
          </cell>
          <cell r="Z1110">
            <v>0</v>
          </cell>
          <cell r="AA1110">
            <v>0</v>
          </cell>
        </row>
        <row r="1111">
          <cell r="V1111">
            <v>0</v>
          </cell>
          <cell r="W1111">
            <v>0</v>
          </cell>
          <cell r="X1111">
            <v>0</v>
          </cell>
          <cell r="Y1111">
            <v>0</v>
          </cell>
          <cell r="Z1111">
            <v>0</v>
          </cell>
          <cell r="AA1111">
            <v>0</v>
          </cell>
        </row>
        <row r="1112">
          <cell r="V1112">
            <v>0</v>
          </cell>
          <cell r="W1112">
            <v>0</v>
          </cell>
          <cell r="X1112">
            <v>0</v>
          </cell>
          <cell r="Y1112">
            <v>0</v>
          </cell>
          <cell r="Z1112">
            <v>0</v>
          </cell>
          <cell r="AA1112">
            <v>0</v>
          </cell>
        </row>
        <row r="1113">
          <cell r="V1113">
            <v>0</v>
          </cell>
          <cell r="W1113">
            <v>0</v>
          </cell>
          <cell r="X1113">
            <v>0</v>
          </cell>
          <cell r="Y1113">
            <v>0</v>
          </cell>
          <cell r="Z1113">
            <v>0</v>
          </cell>
          <cell r="AA1113">
            <v>0</v>
          </cell>
        </row>
        <row r="1114">
          <cell r="V1114">
            <v>0</v>
          </cell>
          <cell r="W1114">
            <v>0</v>
          </cell>
          <cell r="X1114">
            <v>0</v>
          </cell>
          <cell r="Y1114">
            <v>0</v>
          </cell>
          <cell r="Z1114">
            <v>0</v>
          </cell>
          <cell r="AA1114">
            <v>0</v>
          </cell>
        </row>
        <row r="1115">
          <cell r="V1115">
            <v>0</v>
          </cell>
          <cell r="W1115">
            <v>0</v>
          </cell>
          <cell r="X1115">
            <v>0</v>
          </cell>
          <cell r="Y1115">
            <v>0</v>
          </cell>
          <cell r="Z1115">
            <v>0</v>
          </cell>
          <cell r="AA1115">
            <v>0</v>
          </cell>
        </row>
        <row r="1116">
          <cell r="V1116">
            <v>0</v>
          </cell>
          <cell r="W1116">
            <v>0</v>
          </cell>
          <cell r="X1116">
            <v>0</v>
          </cell>
          <cell r="Y1116">
            <v>0</v>
          </cell>
          <cell r="Z1116">
            <v>0</v>
          </cell>
          <cell r="AA1116">
            <v>0</v>
          </cell>
        </row>
        <row r="1117">
          <cell r="V1117">
            <v>0</v>
          </cell>
          <cell r="W1117">
            <v>0</v>
          </cell>
          <cell r="X1117">
            <v>0</v>
          </cell>
          <cell r="Y1117">
            <v>0</v>
          </cell>
          <cell r="Z1117">
            <v>0</v>
          </cell>
          <cell r="AA1117">
            <v>0</v>
          </cell>
        </row>
        <row r="1118">
          <cell r="V1118">
            <v>0</v>
          </cell>
          <cell r="W1118">
            <v>0</v>
          </cell>
          <cell r="X1118">
            <v>0</v>
          </cell>
          <cell r="Y1118">
            <v>0</v>
          </cell>
          <cell r="Z1118">
            <v>0</v>
          </cell>
          <cell r="AA1118">
            <v>0</v>
          </cell>
        </row>
        <row r="1119">
          <cell r="V1119">
            <v>0</v>
          </cell>
          <cell r="W1119">
            <v>0</v>
          </cell>
          <cell r="X1119">
            <v>0</v>
          </cell>
          <cell r="Y1119">
            <v>0</v>
          </cell>
          <cell r="Z1119">
            <v>0</v>
          </cell>
          <cell r="AA1119">
            <v>0</v>
          </cell>
        </row>
        <row r="1120">
          <cell r="V1120">
            <v>0</v>
          </cell>
          <cell r="W1120">
            <v>0</v>
          </cell>
          <cell r="X1120">
            <v>0</v>
          </cell>
          <cell r="Y1120">
            <v>0</v>
          </cell>
          <cell r="Z1120">
            <v>0</v>
          </cell>
          <cell r="AA1120">
            <v>0</v>
          </cell>
        </row>
        <row r="1121">
          <cell r="V1121">
            <v>0</v>
          </cell>
          <cell r="W1121">
            <v>0</v>
          </cell>
          <cell r="X1121">
            <v>0</v>
          </cell>
          <cell r="Y1121">
            <v>0</v>
          </cell>
          <cell r="Z1121">
            <v>0</v>
          </cell>
          <cell r="AA1121">
            <v>0</v>
          </cell>
        </row>
        <row r="1122">
          <cell r="V1122">
            <v>0</v>
          </cell>
          <cell r="W1122">
            <v>0</v>
          </cell>
          <cell r="X1122">
            <v>0</v>
          </cell>
          <cell r="Y1122">
            <v>0</v>
          </cell>
          <cell r="Z1122">
            <v>0</v>
          </cell>
          <cell r="AA1122">
            <v>0</v>
          </cell>
        </row>
        <row r="1123">
          <cell r="V1123">
            <v>0</v>
          </cell>
          <cell r="W1123">
            <v>0</v>
          </cell>
          <cell r="X1123">
            <v>0</v>
          </cell>
          <cell r="Y1123">
            <v>0</v>
          </cell>
          <cell r="Z1123">
            <v>0</v>
          </cell>
          <cell r="AA1123">
            <v>0</v>
          </cell>
        </row>
        <row r="1124">
          <cell r="V1124">
            <v>0</v>
          </cell>
          <cell r="W1124">
            <v>0</v>
          </cell>
          <cell r="X1124">
            <v>0</v>
          </cell>
          <cell r="Y1124">
            <v>0</v>
          </cell>
          <cell r="Z1124">
            <v>0</v>
          </cell>
          <cell r="AA1124">
            <v>0</v>
          </cell>
        </row>
        <row r="1125">
          <cell r="V1125">
            <v>0</v>
          </cell>
          <cell r="W1125">
            <v>0</v>
          </cell>
          <cell r="X1125">
            <v>0</v>
          </cell>
          <cell r="Y1125">
            <v>0</v>
          </cell>
          <cell r="Z1125">
            <v>0</v>
          </cell>
          <cell r="AA1125">
            <v>0</v>
          </cell>
        </row>
        <row r="1126">
          <cell r="V1126">
            <v>0</v>
          </cell>
          <cell r="W1126">
            <v>0</v>
          </cell>
          <cell r="X1126">
            <v>0</v>
          </cell>
          <cell r="Y1126">
            <v>0</v>
          </cell>
          <cell r="Z1126">
            <v>0</v>
          </cell>
          <cell r="AA1126">
            <v>0</v>
          </cell>
        </row>
        <row r="1127">
          <cell r="V1127">
            <v>0</v>
          </cell>
          <cell r="W1127">
            <v>0</v>
          </cell>
          <cell r="X1127">
            <v>0</v>
          </cell>
          <cell r="Y1127">
            <v>0</v>
          </cell>
          <cell r="Z1127">
            <v>0</v>
          </cell>
          <cell r="AA1127">
            <v>0</v>
          </cell>
        </row>
        <row r="1128">
          <cell r="V1128">
            <v>0</v>
          </cell>
          <cell r="W1128">
            <v>0</v>
          </cell>
          <cell r="X1128">
            <v>0</v>
          </cell>
          <cell r="Y1128">
            <v>0</v>
          </cell>
          <cell r="Z1128">
            <v>0</v>
          </cell>
          <cell r="AA1128">
            <v>0</v>
          </cell>
        </row>
        <row r="1129">
          <cell r="V1129">
            <v>0</v>
          </cell>
          <cell r="W1129">
            <v>0</v>
          </cell>
          <cell r="X1129">
            <v>0</v>
          </cell>
          <cell r="Y1129">
            <v>0</v>
          </cell>
          <cell r="Z1129">
            <v>0</v>
          </cell>
          <cell r="AA1129">
            <v>0</v>
          </cell>
        </row>
        <row r="1130">
          <cell r="V1130">
            <v>0</v>
          </cell>
          <cell r="W1130">
            <v>0</v>
          </cell>
          <cell r="X1130">
            <v>0</v>
          </cell>
          <cell r="Y1130">
            <v>0</v>
          </cell>
          <cell r="Z1130">
            <v>0</v>
          </cell>
          <cell r="AA1130">
            <v>0</v>
          </cell>
        </row>
        <row r="1131">
          <cell r="V1131">
            <v>0</v>
          </cell>
          <cell r="W1131">
            <v>0</v>
          </cell>
          <cell r="X1131">
            <v>0</v>
          </cell>
          <cell r="Y1131">
            <v>0</v>
          </cell>
          <cell r="Z1131">
            <v>0</v>
          </cell>
          <cell r="AA1131">
            <v>0</v>
          </cell>
        </row>
        <row r="1132">
          <cell r="V1132">
            <v>0</v>
          </cell>
          <cell r="W1132">
            <v>0</v>
          </cell>
          <cell r="X1132">
            <v>0</v>
          </cell>
          <cell r="Y1132">
            <v>0</v>
          </cell>
          <cell r="Z1132">
            <v>0</v>
          </cell>
          <cell r="AA1132">
            <v>0</v>
          </cell>
        </row>
        <row r="1133">
          <cell r="V1133">
            <v>0</v>
          </cell>
          <cell r="W1133">
            <v>0</v>
          </cell>
          <cell r="X1133">
            <v>0</v>
          </cell>
          <cell r="Y1133">
            <v>0</v>
          </cell>
          <cell r="Z1133">
            <v>0</v>
          </cell>
          <cell r="AA1133">
            <v>0</v>
          </cell>
        </row>
        <row r="1134">
          <cell r="V1134">
            <v>0</v>
          </cell>
          <cell r="W1134">
            <v>0</v>
          </cell>
          <cell r="X1134">
            <v>0</v>
          </cell>
          <cell r="Y1134">
            <v>0</v>
          </cell>
          <cell r="Z1134">
            <v>0</v>
          </cell>
          <cell r="AA1134">
            <v>0</v>
          </cell>
        </row>
        <row r="1135">
          <cell r="V1135">
            <v>0</v>
          </cell>
          <cell r="W1135">
            <v>0</v>
          </cell>
          <cell r="X1135">
            <v>0</v>
          </cell>
          <cell r="Y1135">
            <v>0</v>
          </cell>
          <cell r="Z1135">
            <v>0</v>
          </cell>
          <cell r="AA1135">
            <v>0</v>
          </cell>
        </row>
        <row r="1136">
          <cell r="V1136">
            <v>0</v>
          </cell>
          <cell r="W1136">
            <v>0</v>
          </cell>
          <cell r="X1136">
            <v>0</v>
          </cell>
          <cell r="Y1136">
            <v>0</v>
          </cell>
          <cell r="Z1136">
            <v>0</v>
          </cell>
          <cell r="AA1136">
            <v>0</v>
          </cell>
        </row>
        <row r="1137">
          <cell r="V1137">
            <v>0</v>
          </cell>
          <cell r="W1137">
            <v>0</v>
          </cell>
          <cell r="X1137">
            <v>0</v>
          </cell>
          <cell r="Y1137">
            <v>0</v>
          </cell>
          <cell r="Z1137">
            <v>0</v>
          </cell>
          <cell r="AA1137">
            <v>0</v>
          </cell>
        </row>
        <row r="1138">
          <cell r="V1138">
            <v>0</v>
          </cell>
          <cell r="W1138">
            <v>0</v>
          </cell>
          <cell r="X1138">
            <v>0</v>
          </cell>
          <cell r="Y1138">
            <v>0</v>
          </cell>
          <cell r="Z1138">
            <v>0</v>
          </cell>
          <cell r="AA1138">
            <v>0</v>
          </cell>
        </row>
        <row r="1139">
          <cell r="V1139">
            <v>0</v>
          </cell>
          <cell r="W1139">
            <v>0</v>
          </cell>
          <cell r="X1139">
            <v>0</v>
          </cell>
          <cell r="Y1139">
            <v>0</v>
          </cell>
          <cell r="Z1139">
            <v>0</v>
          </cell>
          <cell r="AA1139">
            <v>0</v>
          </cell>
        </row>
        <row r="1140">
          <cell r="V1140">
            <v>0</v>
          </cell>
          <cell r="W1140">
            <v>0</v>
          </cell>
          <cell r="X1140">
            <v>0</v>
          </cell>
          <cell r="Y1140">
            <v>0</v>
          </cell>
          <cell r="Z1140">
            <v>0</v>
          </cell>
          <cell r="AA1140">
            <v>0</v>
          </cell>
        </row>
        <row r="1141">
          <cell r="V1141">
            <v>0</v>
          </cell>
          <cell r="W1141">
            <v>0</v>
          </cell>
          <cell r="X1141">
            <v>0</v>
          </cell>
          <cell r="Y1141">
            <v>0</v>
          </cell>
          <cell r="Z1141">
            <v>0</v>
          </cell>
          <cell r="AA1141">
            <v>0</v>
          </cell>
        </row>
        <row r="1142">
          <cell r="V1142">
            <v>0</v>
          </cell>
          <cell r="W1142">
            <v>0</v>
          </cell>
          <cell r="X1142">
            <v>0</v>
          </cell>
          <cell r="Y1142">
            <v>0</v>
          </cell>
          <cell r="Z1142">
            <v>0</v>
          </cell>
          <cell r="AA1142">
            <v>0</v>
          </cell>
        </row>
        <row r="1143">
          <cell r="V1143">
            <v>0</v>
          </cell>
          <cell r="W1143">
            <v>0</v>
          </cell>
          <cell r="X1143">
            <v>0</v>
          </cell>
          <cell r="Y1143">
            <v>0</v>
          </cell>
          <cell r="Z1143">
            <v>0</v>
          </cell>
          <cell r="AA1143">
            <v>0</v>
          </cell>
        </row>
        <row r="1144">
          <cell r="V1144">
            <v>0</v>
          </cell>
          <cell r="W1144">
            <v>0</v>
          </cell>
          <cell r="X1144">
            <v>0</v>
          </cell>
          <cell r="Y1144">
            <v>0</v>
          </cell>
          <cell r="Z1144">
            <v>0</v>
          </cell>
          <cell r="AA1144">
            <v>0</v>
          </cell>
        </row>
        <row r="1145">
          <cell r="V1145">
            <v>0</v>
          </cell>
          <cell r="W1145">
            <v>0</v>
          </cell>
          <cell r="X1145">
            <v>0</v>
          </cell>
          <cell r="Y1145">
            <v>0</v>
          </cell>
          <cell r="Z1145">
            <v>0</v>
          </cell>
          <cell r="AA1145">
            <v>0</v>
          </cell>
        </row>
        <row r="1146">
          <cell r="V1146">
            <v>0</v>
          </cell>
          <cell r="W1146">
            <v>0</v>
          </cell>
          <cell r="X1146">
            <v>0</v>
          </cell>
          <cell r="Y1146">
            <v>0</v>
          </cell>
          <cell r="Z1146">
            <v>0</v>
          </cell>
          <cell r="AA1146">
            <v>0</v>
          </cell>
        </row>
        <row r="1147">
          <cell r="V1147">
            <v>0</v>
          </cell>
          <cell r="W1147">
            <v>0</v>
          </cell>
          <cell r="X1147">
            <v>0</v>
          </cell>
          <cell r="Y1147">
            <v>0</v>
          </cell>
          <cell r="Z1147">
            <v>0</v>
          </cell>
          <cell r="AA1147">
            <v>0</v>
          </cell>
        </row>
        <row r="1148">
          <cell r="V1148">
            <v>0</v>
          </cell>
          <cell r="W1148">
            <v>0</v>
          </cell>
          <cell r="X1148">
            <v>0</v>
          </cell>
          <cell r="Y1148">
            <v>0</v>
          </cell>
          <cell r="Z1148">
            <v>0</v>
          </cell>
          <cell r="AA1148">
            <v>0</v>
          </cell>
        </row>
        <row r="1149">
          <cell r="V1149">
            <v>0</v>
          </cell>
          <cell r="W1149">
            <v>0</v>
          </cell>
          <cell r="X1149">
            <v>0</v>
          </cell>
          <cell r="Y1149">
            <v>0</v>
          </cell>
          <cell r="Z1149">
            <v>0</v>
          </cell>
          <cell r="AA1149">
            <v>0</v>
          </cell>
        </row>
        <row r="1150">
          <cell r="V1150">
            <v>0</v>
          </cell>
          <cell r="W1150">
            <v>0</v>
          </cell>
          <cell r="X1150">
            <v>0</v>
          </cell>
          <cell r="Y1150">
            <v>0</v>
          </cell>
          <cell r="Z1150">
            <v>0</v>
          </cell>
          <cell r="AA1150">
            <v>0</v>
          </cell>
        </row>
        <row r="1151">
          <cell r="V1151">
            <v>0</v>
          </cell>
          <cell r="W1151">
            <v>0</v>
          </cell>
          <cell r="X1151">
            <v>0</v>
          </cell>
          <cell r="Y1151">
            <v>0</v>
          </cell>
          <cell r="Z1151">
            <v>0</v>
          </cell>
          <cell r="AA1151">
            <v>0</v>
          </cell>
        </row>
        <row r="1152">
          <cell r="V1152">
            <v>0</v>
          </cell>
          <cell r="W1152">
            <v>0</v>
          </cell>
          <cell r="X1152">
            <v>0</v>
          </cell>
          <cell r="Y1152">
            <v>0</v>
          </cell>
          <cell r="Z1152">
            <v>0</v>
          </cell>
          <cell r="AA1152">
            <v>0</v>
          </cell>
        </row>
        <row r="1153">
          <cell r="V1153">
            <v>0</v>
          </cell>
          <cell r="W1153">
            <v>0</v>
          </cell>
          <cell r="X1153">
            <v>0</v>
          </cell>
          <cell r="Y1153">
            <v>0</v>
          </cell>
          <cell r="Z1153">
            <v>0</v>
          </cell>
          <cell r="AA1153">
            <v>0</v>
          </cell>
        </row>
        <row r="1154">
          <cell r="V1154">
            <v>0</v>
          </cell>
          <cell r="W1154">
            <v>0</v>
          </cell>
          <cell r="X1154">
            <v>0</v>
          </cell>
          <cell r="Y1154">
            <v>0</v>
          </cell>
          <cell r="Z1154">
            <v>0</v>
          </cell>
          <cell r="AA1154">
            <v>0</v>
          </cell>
        </row>
        <row r="1155">
          <cell r="V1155">
            <v>0</v>
          </cell>
          <cell r="W1155">
            <v>0</v>
          </cell>
          <cell r="X1155">
            <v>0</v>
          </cell>
          <cell r="Y1155">
            <v>0</v>
          </cell>
          <cell r="Z1155">
            <v>0</v>
          </cell>
          <cell r="AA1155">
            <v>0</v>
          </cell>
        </row>
        <row r="1156">
          <cell r="V1156">
            <v>0</v>
          </cell>
          <cell r="W1156">
            <v>0</v>
          </cell>
          <cell r="X1156">
            <v>0</v>
          </cell>
          <cell r="Y1156">
            <v>0</v>
          </cell>
          <cell r="Z1156">
            <v>0</v>
          </cell>
          <cell r="AA1156">
            <v>0</v>
          </cell>
        </row>
        <row r="1157">
          <cell r="V1157">
            <v>0</v>
          </cell>
          <cell r="W1157">
            <v>0</v>
          </cell>
          <cell r="X1157">
            <v>0</v>
          </cell>
          <cell r="Y1157">
            <v>0</v>
          </cell>
          <cell r="Z1157">
            <v>0</v>
          </cell>
          <cell r="AA1157">
            <v>0</v>
          </cell>
        </row>
        <row r="1158">
          <cell r="V1158">
            <v>0</v>
          </cell>
          <cell r="W1158">
            <v>0</v>
          </cell>
          <cell r="X1158">
            <v>0</v>
          </cell>
          <cell r="Y1158">
            <v>0</v>
          </cell>
          <cell r="Z1158">
            <v>0</v>
          </cell>
          <cell r="AA1158">
            <v>0</v>
          </cell>
        </row>
        <row r="1159">
          <cell r="V1159">
            <v>0</v>
          </cell>
          <cell r="W1159">
            <v>0</v>
          </cell>
          <cell r="X1159">
            <v>0</v>
          </cell>
          <cell r="Y1159">
            <v>0</v>
          </cell>
          <cell r="Z1159">
            <v>0</v>
          </cell>
          <cell r="AA1159">
            <v>0</v>
          </cell>
        </row>
        <row r="1160">
          <cell r="V1160">
            <v>0</v>
          </cell>
          <cell r="W1160">
            <v>0</v>
          </cell>
          <cell r="X1160">
            <v>0</v>
          </cell>
          <cell r="Y1160">
            <v>0</v>
          </cell>
          <cell r="Z1160">
            <v>0</v>
          </cell>
          <cell r="AA1160">
            <v>0</v>
          </cell>
        </row>
        <row r="1161">
          <cell r="V1161">
            <v>0</v>
          </cell>
          <cell r="W1161">
            <v>0</v>
          </cell>
          <cell r="X1161">
            <v>0</v>
          </cell>
          <cell r="Y1161">
            <v>0</v>
          </cell>
          <cell r="Z1161">
            <v>0</v>
          </cell>
          <cell r="AA1161">
            <v>0</v>
          </cell>
        </row>
        <row r="1162">
          <cell r="V1162">
            <v>0</v>
          </cell>
          <cell r="W1162">
            <v>0</v>
          </cell>
          <cell r="X1162">
            <v>0</v>
          </cell>
          <cell r="Y1162">
            <v>0</v>
          </cell>
          <cell r="Z1162">
            <v>0</v>
          </cell>
          <cell r="AA1162">
            <v>0</v>
          </cell>
        </row>
        <row r="1163">
          <cell r="V1163">
            <v>0</v>
          </cell>
          <cell r="W1163">
            <v>0</v>
          </cell>
          <cell r="X1163">
            <v>0</v>
          </cell>
          <cell r="Y1163">
            <v>0</v>
          </cell>
          <cell r="Z1163">
            <v>0</v>
          </cell>
          <cell r="AA1163">
            <v>0</v>
          </cell>
        </row>
        <row r="1164">
          <cell r="V1164">
            <v>0</v>
          </cell>
          <cell r="W1164">
            <v>0</v>
          </cell>
          <cell r="X1164">
            <v>0</v>
          </cell>
          <cell r="Y1164">
            <v>0</v>
          </cell>
          <cell r="Z1164">
            <v>0</v>
          </cell>
          <cell r="AA1164">
            <v>0</v>
          </cell>
        </row>
        <row r="1165">
          <cell r="V1165">
            <v>0</v>
          </cell>
          <cell r="W1165">
            <v>0</v>
          </cell>
          <cell r="X1165">
            <v>0</v>
          </cell>
          <cell r="Y1165">
            <v>0</v>
          </cell>
          <cell r="Z1165">
            <v>0</v>
          </cell>
          <cell r="AA1165">
            <v>0</v>
          </cell>
        </row>
        <row r="1166">
          <cell r="V1166">
            <v>0</v>
          </cell>
          <cell r="W1166">
            <v>0</v>
          </cell>
          <cell r="X1166">
            <v>0</v>
          </cell>
          <cell r="Y1166">
            <v>0</v>
          </cell>
          <cell r="Z1166">
            <v>0</v>
          </cell>
          <cell r="AA1166">
            <v>0</v>
          </cell>
        </row>
        <row r="1167">
          <cell r="V1167">
            <v>0</v>
          </cell>
          <cell r="W1167">
            <v>0</v>
          </cell>
          <cell r="X1167">
            <v>0</v>
          </cell>
          <cell r="Y1167">
            <v>0</v>
          </cell>
          <cell r="Z1167">
            <v>0</v>
          </cell>
          <cell r="AA1167">
            <v>0</v>
          </cell>
        </row>
        <row r="1168">
          <cell r="V1168">
            <v>0</v>
          </cell>
          <cell r="W1168">
            <v>0</v>
          </cell>
          <cell r="X1168">
            <v>0</v>
          </cell>
          <cell r="Y1168">
            <v>0</v>
          </cell>
          <cell r="Z1168">
            <v>0</v>
          </cell>
          <cell r="AA1168">
            <v>0</v>
          </cell>
        </row>
        <row r="1169">
          <cell r="V1169">
            <v>0</v>
          </cell>
          <cell r="W1169">
            <v>0</v>
          </cell>
          <cell r="X1169">
            <v>0</v>
          </cell>
          <cell r="Y1169">
            <v>0</v>
          </cell>
          <cell r="Z1169">
            <v>0</v>
          </cell>
          <cell r="AA1169">
            <v>0</v>
          </cell>
        </row>
        <row r="1170">
          <cell r="V1170">
            <v>0</v>
          </cell>
          <cell r="W1170">
            <v>0</v>
          </cell>
          <cell r="X1170">
            <v>0</v>
          </cell>
          <cell r="Y1170">
            <v>0</v>
          </cell>
          <cell r="Z1170">
            <v>0</v>
          </cell>
          <cell r="AA1170">
            <v>0</v>
          </cell>
        </row>
        <row r="1171">
          <cell r="V1171">
            <v>0</v>
          </cell>
          <cell r="W1171">
            <v>0</v>
          </cell>
          <cell r="X1171">
            <v>0</v>
          </cell>
          <cell r="Y1171">
            <v>0</v>
          </cell>
          <cell r="Z1171">
            <v>0</v>
          </cell>
          <cell r="AA1171">
            <v>0</v>
          </cell>
        </row>
        <row r="1172">
          <cell r="V1172">
            <v>0</v>
          </cell>
          <cell r="W1172">
            <v>0</v>
          </cell>
          <cell r="X1172">
            <v>0</v>
          </cell>
          <cell r="Y1172">
            <v>0</v>
          </cell>
          <cell r="Z1172">
            <v>0</v>
          </cell>
          <cell r="AA1172">
            <v>0</v>
          </cell>
        </row>
        <row r="1173">
          <cell r="V1173">
            <v>0</v>
          </cell>
          <cell r="W1173">
            <v>0</v>
          </cell>
          <cell r="X1173">
            <v>0</v>
          </cell>
          <cell r="Y1173">
            <v>0</v>
          </cell>
          <cell r="Z1173">
            <v>0</v>
          </cell>
          <cell r="AA1173">
            <v>0</v>
          </cell>
        </row>
        <row r="1174">
          <cell r="V1174">
            <v>0</v>
          </cell>
          <cell r="W1174">
            <v>0</v>
          </cell>
          <cell r="X1174">
            <v>0</v>
          </cell>
          <cell r="Y1174">
            <v>0</v>
          </cell>
          <cell r="Z1174">
            <v>0</v>
          </cell>
          <cell r="AA1174">
            <v>0</v>
          </cell>
        </row>
        <row r="1175">
          <cell r="V1175">
            <v>0</v>
          </cell>
          <cell r="W1175">
            <v>0</v>
          </cell>
          <cell r="X1175">
            <v>0</v>
          </cell>
          <cell r="Y1175">
            <v>0</v>
          </cell>
          <cell r="Z1175">
            <v>0</v>
          </cell>
          <cell r="AA1175">
            <v>0</v>
          </cell>
        </row>
        <row r="1176">
          <cell r="V1176">
            <v>0</v>
          </cell>
          <cell r="W1176">
            <v>0</v>
          </cell>
          <cell r="X1176">
            <v>0</v>
          </cell>
          <cell r="Y1176">
            <v>0</v>
          </cell>
          <cell r="Z1176">
            <v>0</v>
          </cell>
          <cell r="AA1176">
            <v>0</v>
          </cell>
        </row>
        <row r="1177">
          <cell r="V1177">
            <v>0</v>
          </cell>
          <cell r="W1177">
            <v>0</v>
          </cell>
          <cell r="X1177">
            <v>0</v>
          </cell>
          <cell r="Y1177">
            <v>0</v>
          </cell>
          <cell r="Z1177">
            <v>0</v>
          </cell>
          <cell r="AA1177">
            <v>0</v>
          </cell>
        </row>
        <row r="1178">
          <cell r="V1178">
            <v>0</v>
          </cell>
          <cell r="W1178">
            <v>0</v>
          </cell>
          <cell r="X1178">
            <v>0</v>
          </cell>
          <cell r="Y1178">
            <v>0</v>
          </cell>
          <cell r="Z1178">
            <v>0</v>
          </cell>
          <cell r="AA1178">
            <v>0</v>
          </cell>
        </row>
        <row r="1179">
          <cell r="V1179">
            <v>0</v>
          </cell>
          <cell r="W1179">
            <v>0</v>
          </cell>
          <cell r="X1179">
            <v>0</v>
          </cell>
          <cell r="Y1179">
            <v>0</v>
          </cell>
          <cell r="Z1179">
            <v>0</v>
          </cell>
          <cell r="AA1179">
            <v>0</v>
          </cell>
        </row>
        <row r="1180">
          <cell r="V1180">
            <v>0</v>
          </cell>
          <cell r="W1180">
            <v>0</v>
          </cell>
          <cell r="X1180">
            <v>0</v>
          </cell>
          <cell r="Y1180">
            <v>0</v>
          </cell>
          <cell r="Z1180">
            <v>0</v>
          </cell>
          <cell r="AA1180">
            <v>0</v>
          </cell>
        </row>
        <row r="1181">
          <cell r="V1181">
            <v>0</v>
          </cell>
          <cell r="W1181">
            <v>0</v>
          </cell>
          <cell r="X1181">
            <v>0</v>
          </cell>
          <cell r="Y1181">
            <v>0</v>
          </cell>
          <cell r="Z1181">
            <v>0</v>
          </cell>
          <cell r="AA1181">
            <v>0</v>
          </cell>
        </row>
        <row r="1182">
          <cell r="V1182">
            <v>0</v>
          </cell>
          <cell r="W1182">
            <v>0</v>
          </cell>
          <cell r="X1182">
            <v>0</v>
          </cell>
          <cell r="Y1182">
            <v>0</v>
          </cell>
          <cell r="Z1182">
            <v>0</v>
          </cell>
          <cell r="AA1182">
            <v>0</v>
          </cell>
        </row>
        <row r="1183">
          <cell r="V1183">
            <v>0</v>
          </cell>
          <cell r="W1183">
            <v>0</v>
          </cell>
          <cell r="X1183">
            <v>0</v>
          </cell>
          <cell r="Y1183">
            <v>0</v>
          </cell>
          <cell r="Z1183">
            <v>0</v>
          </cell>
          <cell r="AA1183">
            <v>0</v>
          </cell>
        </row>
        <row r="1184">
          <cell r="V1184">
            <v>0</v>
          </cell>
          <cell r="W1184">
            <v>0</v>
          </cell>
          <cell r="X1184">
            <v>0</v>
          </cell>
          <cell r="Y1184">
            <v>0</v>
          </cell>
          <cell r="Z1184">
            <v>0</v>
          </cell>
          <cell r="AA1184">
            <v>0</v>
          </cell>
        </row>
        <row r="1185">
          <cell r="V1185">
            <v>0</v>
          </cell>
          <cell r="W1185">
            <v>0</v>
          </cell>
          <cell r="X1185">
            <v>0</v>
          </cell>
          <cell r="Y1185">
            <v>0</v>
          </cell>
          <cell r="Z1185">
            <v>0</v>
          </cell>
          <cell r="AA1185">
            <v>0</v>
          </cell>
        </row>
        <row r="1186">
          <cell r="V1186">
            <v>0</v>
          </cell>
          <cell r="W1186">
            <v>0</v>
          </cell>
          <cell r="X1186">
            <v>0</v>
          </cell>
          <cell r="Y1186">
            <v>0</v>
          </cell>
          <cell r="Z1186">
            <v>0</v>
          </cell>
          <cell r="AA1186">
            <v>0</v>
          </cell>
        </row>
        <row r="1187">
          <cell r="V1187">
            <v>0</v>
          </cell>
          <cell r="W1187">
            <v>0</v>
          </cell>
          <cell r="X1187">
            <v>0</v>
          </cell>
          <cell r="Y1187">
            <v>0</v>
          </cell>
          <cell r="Z1187">
            <v>0</v>
          </cell>
          <cell r="AA1187">
            <v>0</v>
          </cell>
        </row>
        <row r="1188">
          <cell r="V1188">
            <v>0</v>
          </cell>
          <cell r="W1188">
            <v>0</v>
          </cell>
          <cell r="X1188">
            <v>0</v>
          </cell>
          <cell r="Y1188">
            <v>0</v>
          </cell>
          <cell r="Z1188">
            <v>0</v>
          </cell>
          <cell r="AA1188">
            <v>0</v>
          </cell>
        </row>
        <row r="1189">
          <cell r="V1189">
            <v>0</v>
          </cell>
          <cell r="W1189">
            <v>0</v>
          </cell>
          <cell r="X1189">
            <v>0</v>
          </cell>
          <cell r="Y1189">
            <v>0</v>
          </cell>
          <cell r="Z1189">
            <v>0</v>
          </cell>
          <cell r="AA1189">
            <v>0</v>
          </cell>
        </row>
        <row r="1190">
          <cell r="V1190">
            <v>0</v>
          </cell>
          <cell r="W1190">
            <v>0</v>
          </cell>
          <cell r="X1190">
            <v>0</v>
          </cell>
          <cell r="Y1190">
            <v>0</v>
          </cell>
          <cell r="Z1190">
            <v>0</v>
          </cell>
          <cell r="AA1190">
            <v>0</v>
          </cell>
        </row>
        <row r="1191">
          <cell r="V1191">
            <v>0</v>
          </cell>
          <cell r="W1191">
            <v>0</v>
          </cell>
          <cell r="X1191">
            <v>0</v>
          </cell>
          <cell r="Y1191">
            <v>0</v>
          </cell>
          <cell r="Z1191">
            <v>0</v>
          </cell>
          <cell r="AA1191">
            <v>0</v>
          </cell>
        </row>
        <row r="1192">
          <cell r="V1192">
            <v>0</v>
          </cell>
          <cell r="W1192">
            <v>0</v>
          </cell>
          <cell r="X1192">
            <v>0</v>
          </cell>
          <cell r="Y1192">
            <v>0</v>
          </cell>
          <cell r="Z1192">
            <v>0</v>
          </cell>
          <cell r="AA1192">
            <v>0</v>
          </cell>
        </row>
        <row r="1193">
          <cell r="V1193">
            <v>0</v>
          </cell>
          <cell r="W1193">
            <v>0</v>
          </cell>
          <cell r="X1193">
            <v>0</v>
          </cell>
          <cell r="Y1193">
            <v>0</v>
          </cell>
          <cell r="Z1193">
            <v>0</v>
          </cell>
          <cell r="AA1193">
            <v>0</v>
          </cell>
        </row>
        <row r="1194">
          <cell r="V1194">
            <v>0</v>
          </cell>
          <cell r="W1194">
            <v>0</v>
          </cell>
          <cell r="X1194">
            <v>0</v>
          </cell>
          <cell r="Y1194">
            <v>0</v>
          </cell>
          <cell r="Z1194">
            <v>0</v>
          </cell>
          <cell r="AA1194">
            <v>0</v>
          </cell>
        </row>
        <row r="1195">
          <cell r="V1195">
            <v>0</v>
          </cell>
          <cell r="W1195">
            <v>0</v>
          </cell>
          <cell r="X1195">
            <v>0</v>
          </cell>
          <cell r="Y1195">
            <v>0</v>
          </cell>
          <cell r="Z1195">
            <v>0</v>
          </cell>
          <cell r="AA1195">
            <v>0</v>
          </cell>
        </row>
        <row r="1196">
          <cell r="V1196">
            <v>0</v>
          </cell>
          <cell r="W1196">
            <v>0</v>
          </cell>
          <cell r="X1196">
            <v>0</v>
          </cell>
          <cell r="Y1196">
            <v>0</v>
          </cell>
          <cell r="Z1196">
            <v>0</v>
          </cell>
          <cell r="AA1196">
            <v>0</v>
          </cell>
        </row>
        <row r="1197">
          <cell r="V1197">
            <v>0</v>
          </cell>
          <cell r="W1197">
            <v>0</v>
          </cell>
          <cell r="X1197">
            <v>0</v>
          </cell>
          <cell r="Y1197">
            <v>0</v>
          </cell>
          <cell r="Z1197">
            <v>0</v>
          </cell>
          <cell r="AA1197">
            <v>0</v>
          </cell>
        </row>
        <row r="1198">
          <cell r="V1198">
            <v>0</v>
          </cell>
          <cell r="W1198">
            <v>0</v>
          </cell>
          <cell r="X1198">
            <v>0</v>
          </cell>
          <cell r="Y1198">
            <v>0</v>
          </cell>
          <cell r="Z1198">
            <v>0</v>
          </cell>
          <cell r="AA1198">
            <v>0</v>
          </cell>
        </row>
        <row r="1199">
          <cell r="V1199">
            <v>0</v>
          </cell>
          <cell r="W1199">
            <v>0</v>
          </cell>
          <cell r="X1199">
            <v>0</v>
          </cell>
          <cell r="Y1199">
            <v>0</v>
          </cell>
          <cell r="Z1199">
            <v>0</v>
          </cell>
          <cell r="AA1199">
            <v>0</v>
          </cell>
        </row>
        <row r="1200">
          <cell r="V1200">
            <v>0</v>
          </cell>
          <cell r="W1200">
            <v>0</v>
          </cell>
          <cell r="X1200">
            <v>0</v>
          </cell>
          <cell r="Y1200">
            <v>0</v>
          </cell>
          <cell r="Z1200">
            <v>0</v>
          </cell>
          <cell r="AA1200">
            <v>0</v>
          </cell>
        </row>
        <row r="1201">
          <cell r="V1201">
            <v>0</v>
          </cell>
          <cell r="W1201">
            <v>0</v>
          </cell>
          <cell r="X1201">
            <v>0</v>
          </cell>
          <cell r="Y1201">
            <v>0</v>
          </cell>
          <cell r="Z1201">
            <v>0</v>
          </cell>
          <cell r="AA1201">
            <v>0</v>
          </cell>
        </row>
        <row r="1202">
          <cell r="V1202">
            <v>0</v>
          </cell>
          <cell r="W1202">
            <v>0</v>
          </cell>
          <cell r="X1202">
            <v>0</v>
          </cell>
          <cell r="Y1202">
            <v>0</v>
          </cell>
          <cell r="Z1202">
            <v>0</v>
          </cell>
          <cell r="AA1202">
            <v>0</v>
          </cell>
        </row>
        <row r="1203">
          <cell r="V1203">
            <v>0</v>
          </cell>
          <cell r="W1203">
            <v>0</v>
          </cell>
          <cell r="X1203">
            <v>0</v>
          </cell>
          <cell r="Y1203">
            <v>0</v>
          </cell>
          <cell r="Z1203">
            <v>0</v>
          </cell>
          <cell r="AA1203">
            <v>0</v>
          </cell>
        </row>
        <row r="1204">
          <cell r="V1204">
            <v>0</v>
          </cell>
          <cell r="W1204">
            <v>0</v>
          </cell>
          <cell r="X1204">
            <v>0</v>
          </cell>
          <cell r="Y1204">
            <v>0</v>
          </cell>
          <cell r="Z1204">
            <v>0</v>
          </cell>
          <cell r="AA1204">
            <v>0</v>
          </cell>
        </row>
        <row r="1205">
          <cell r="V1205">
            <v>0</v>
          </cell>
          <cell r="W1205">
            <v>0</v>
          </cell>
          <cell r="X1205">
            <v>0</v>
          </cell>
          <cell r="Y1205">
            <v>0</v>
          </cell>
          <cell r="Z1205">
            <v>0</v>
          </cell>
          <cell r="AA1205">
            <v>0</v>
          </cell>
        </row>
        <row r="1206">
          <cell r="V1206">
            <v>0</v>
          </cell>
          <cell r="W1206">
            <v>0</v>
          </cell>
          <cell r="X1206">
            <v>0</v>
          </cell>
          <cell r="Y1206">
            <v>0</v>
          </cell>
          <cell r="Z1206">
            <v>0</v>
          </cell>
          <cell r="AA1206">
            <v>0</v>
          </cell>
        </row>
        <row r="1207">
          <cell r="V1207">
            <v>0</v>
          </cell>
          <cell r="W1207">
            <v>0</v>
          </cell>
          <cell r="X1207">
            <v>0</v>
          </cell>
          <cell r="Y1207">
            <v>0</v>
          </cell>
          <cell r="Z1207">
            <v>0</v>
          </cell>
          <cell r="AA1207">
            <v>0</v>
          </cell>
        </row>
        <row r="1208">
          <cell r="V1208">
            <v>0</v>
          </cell>
          <cell r="W1208">
            <v>0</v>
          </cell>
          <cell r="X1208">
            <v>0</v>
          </cell>
          <cell r="Y1208">
            <v>0</v>
          </cell>
          <cell r="Z1208">
            <v>0</v>
          </cell>
          <cell r="AA1208">
            <v>0</v>
          </cell>
        </row>
        <row r="1209">
          <cell r="V1209">
            <v>0</v>
          </cell>
          <cell r="W1209">
            <v>0</v>
          </cell>
          <cell r="X1209">
            <v>0</v>
          </cell>
          <cell r="Y1209">
            <v>0</v>
          </cell>
          <cell r="Z1209">
            <v>0</v>
          </cell>
          <cell r="AA1209">
            <v>0</v>
          </cell>
        </row>
        <row r="1210">
          <cell r="V1210">
            <v>0</v>
          </cell>
          <cell r="W1210">
            <v>0</v>
          </cell>
          <cell r="X1210">
            <v>0</v>
          </cell>
          <cell r="Y1210">
            <v>0</v>
          </cell>
          <cell r="Z1210">
            <v>0</v>
          </cell>
          <cell r="AA1210">
            <v>0</v>
          </cell>
        </row>
        <row r="1211">
          <cell r="V1211">
            <v>0</v>
          </cell>
          <cell r="W1211">
            <v>0</v>
          </cell>
          <cell r="X1211">
            <v>0</v>
          </cell>
          <cell r="Y1211">
            <v>0</v>
          </cell>
          <cell r="Z1211">
            <v>0</v>
          </cell>
          <cell r="AA1211">
            <v>0</v>
          </cell>
        </row>
        <row r="1212">
          <cell r="V1212">
            <v>0</v>
          </cell>
          <cell r="W1212">
            <v>0</v>
          </cell>
          <cell r="X1212">
            <v>0</v>
          </cell>
          <cell r="Y1212">
            <v>0</v>
          </cell>
          <cell r="Z1212">
            <v>0</v>
          </cell>
          <cell r="AA1212">
            <v>0</v>
          </cell>
        </row>
        <row r="1213">
          <cell r="V1213">
            <v>0</v>
          </cell>
          <cell r="W1213">
            <v>0</v>
          </cell>
          <cell r="X1213">
            <v>0</v>
          </cell>
          <cell r="Y1213">
            <v>0</v>
          </cell>
          <cell r="Z1213">
            <v>0</v>
          </cell>
          <cell r="AA1213">
            <v>0</v>
          </cell>
        </row>
        <row r="1214">
          <cell r="V1214">
            <v>0</v>
          </cell>
          <cell r="W1214">
            <v>0</v>
          </cell>
          <cell r="X1214">
            <v>0</v>
          </cell>
          <cell r="Y1214">
            <v>0</v>
          </cell>
          <cell r="Z1214">
            <v>0</v>
          </cell>
          <cell r="AA1214">
            <v>0</v>
          </cell>
        </row>
        <row r="1215">
          <cell r="V1215">
            <v>0</v>
          </cell>
          <cell r="W1215">
            <v>0</v>
          </cell>
          <cell r="X1215">
            <v>0</v>
          </cell>
          <cell r="Y1215">
            <v>0</v>
          </cell>
          <cell r="Z1215">
            <v>0</v>
          </cell>
          <cell r="AA1215">
            <v>0</v>
          </cell>
        </row>
        <row r="1216">
          <cell r="V1216">
            <v>0</v>
          </cell>
          <cell r="W1216">
            <v>0</v>
          </cell>
          <cell r="X1216">
            <v>0</v>
          </cell>
          <cell r="Y1216">
            <v>0</v>
          </cell>
          <cell r="Z1216">
            <v>0</v>
          </cell>
          <cell r="AA1216">
            <v>0</v>
          </cell>
        </row>
        <row r="1217">
          <cell r="V1217">
            <v>0</v>
          </cell>
          <cell r="W1217">
            <v>0</v>
          </cell>
          <cell r="X1217">
            <v>0</v>
          </cell>
          <cell r="Y1217">
            <v>0</v>
          </cell>
          <cell r="Z1217">
            <v>0</v>
          </cell>
          <cell r="AA1217">
            <v>0</v>
          </cell>
        </row>
        <row r="1218">
          <cell r="V1218">
            <v>0</v>
          </cell>
          <cell r="W1218">
            <v>0</v>
          </cell>
          <cell r="X1218">
            <v>0</v>
          </cell>
          <cell r="Y1218">
            <v>0</v>
          </cell>
          <cell r="Z1218">
            <v>0</v>
          </cell>
          <cell r="AA1218">
            <v>0</v>
          </cell>
        </row>
        <row r="1219">
          <cell r="V1219">
            <v>0</v>
          </cell>
          <cell r="W1219">
            <v>0</v>
          </cell>
          <cell r="X1219">
            <v>0</v>
          </cell>
          <cell r="Y1219">
            <v>0</v>
          </cell>
          <cell r="Z1219">
            <v>0</v>
          </cell>
          <cell r="AA1219">
            <v>0</v>
          </cell>
        </row>
        <row r="1220">
          <cell r="V1220">
            <v>0</v>
          </cell>
          <cell r="W1220">
            <v>0</v>
          </cell>
          <cell r="X1220">
            <v>0</v>
          </cell>
          <cell r="Y1220">
            <v>0</v>
          </cell>
          <cell r="Z1220">
            <v>0</v>
          </cell>
          <cell r="AA1220">
            <v>0</v>
          </cell>
        </row>
        <row r="1221">
          <cell r="V1221">
            <v>0</v>
          </cell>
          <cell r="W1221">
            <v>0</v>
          </cell>
          <cell r="X1221">
            <v>0</v>
          </cell>
          <cell r="Y1221">
            <v>0</v>
          </cell>
          <cell r="Z1221">
            <v>0</v>
          </cell>
          <cell r="AA1221">
            <v>0</v>
          </cell>
        </row>
        <row r="1222">
          <cell r="V1222">
            <v>0</v>
          </cell>
          <cell r="W1222">
            <v>0</v>
          </cell>
          <cell r="X1222">
            <v>0</v>
          </cell>
          <cell r="Y1222">
            <v>0</v>
          </cell>
          <cell r="Z1222">
            <v>0</v>
          </cell>
          <cell r="AA1222">
            <v>0</v>
          </cell>
        </row>
        <row r="1223">
          <cell r="V1223">
            <v>0</v>
          </cell>
          <cell r="W1223">
            <v>0</v>
          </cell>
          <cell r="X1223">
            <v>0</v>
          </cell>
          <cell r="Y1223">
            <v>0</v>
          </cell>
          <cell r="Z1223">
            <v>0</v>
          </cell>
          <cell r="AA1223">
            <v>0</v>
          </cell>
        </row>
        <row r="1224">
          <cell r="V1224">
            <v>0</v>
          </cell>
          <cell r="W1224">
            <v>0</v>
          </cell>
          <cell r="X1224">
            <v>0</v>
          </cell>
          <cell r="Y1224">
            <v>0</v>
          </cell>
          <cell r="Z1224">
            <v>0</v>
          </cell>
          <cell r="AA1224">
            <v>0</v>
          </cell>
        </row>
        <row r="1225">
          <cell r="V1225">
            <v>0</v>
          </cell>
          <cell r="W1225">
            <v>0</v>
          </cell>
          <cell r="X1225">
            <v>0</v>
          </cell>
          <cell r="Y1225">
            <v>0</v>
          </cell>
          <cell r="Z1225">
            <v>0</v>
          </cell>
          <cell r="AA1225">
            <v>0</v>
          </cell>
        </row>
        <row r="1226">
          <cell r="V1226">
            <v>0</v>
          </cell>
          <cell r="W1226">
            <v>0</v>
          </cell>
          <cell r="X1226">
            <v>0</v>
          </cell>
          <cell r="Y1226">
            <v>0</v>
          </cell>
          <cell r="Z1226">
            <v>0</v>
          </cell>
          <cell r="AA1226">
            <v>0</v>
          </cell>
        </row>
        <row r="1227">
          <cell r="V1227">
            <v>0</v>
          </cell>
          <cell r="W1227">
            <v>0</v>
          </cell>
          <cell r="X1227">
            <v>0</v>
          </cell>
          <cell r="Y1227">
            <v>0</v>
          </cell>
          <cell r="Z1227">
            <v>0</v>
          </cell>
          <cell r="AA1227">
            <v>0</v>
          </cell>
        </row>
        <row r="1228">
          <cell r="V1228">
            <v>0</v>
          </cell>
          <cell r="W1228">
            <v>0</v>
          </cell>
          <cell r="X1228">
            <v>0</v>
          </cell>
          <cell r="Y1228">
            <v>0</v>
          </cell>
          <cell r="Z1228">
            <v>0</v>
          </cell>
          <cell r="AA1228">
            <v>0</v>
          </cell>
        </row>
        <row r="1229">
          <cell r="V1229">
            <v>0</v>
          </cell>
          <cell r="W1229">
            <v>0</v>
          </cell>
          <cell r="X1229">
            <v>0</v>
          </cell>
          <cell r="Y1229">
            <v>0</v>
          </cell>
          <cell r="Z1229">
            <v>0</v>
          </cell>
          <cell r="AA1229">
            <v>0</v>
          </cell>
        </row>
        <row r="1230">
          <cell r="V1230">
            <v>0</v>
          </cell>
          <cell r="W1230">
            <v>0</v>
          </cell>
          <cell r="X1230">
            <v>0</v>
          </cell>
          <cell r="Y1230">
            <v>0</v>
          </cell>
          <cell r="Z1230">
            <v>0</v>
          </cell>
          <cell r="AA1230">
            <v>0</v>
          </cell>
        </row>
        <row r="1231">
          <cell r="V1231">
            <v>0</v>
          </cell>
          <cell r="W1231">
            <v>0</v>
          </cell>
          <cell r="X1231">
            <v>0</v>
          </cell>
          <cell r="Y1231">
            <v>0</v>
          </cell>
          <cell r="Z1231">
            <v>0</v>
          </cell>
          <cell r="AA1231">
            <v>0</v>
          </cell>
        </row>
        <row r="1232">
          <cell r="V1232">
            <v>0</v>
          </cell>
          <cell r="W1232">
            <v>0</v>
          </cell>
          <cell r="X1232">
            <v>0</v>
          </cell>
          <cell r="Y1232">
            <v>0</v>
          </cell>
          <cell r="Z1232">
            <v>0</v>
          </cell>
          <cell r="AA1232">
            <v>0</v>
          </cell>
        </row>
        <row r="1233">
          <cell r="V1233">
            <v>0</v>
          </cell>
          <cell r="W1233">
            <v>0</v>
          </cell>
          <cell r="X1233">
            <v>0</v>
          </cell>
          <cell r="Y1233">
            <v>0</v>
          </cell>
          <cell r="Z1233">
            <v>0</v>
          </cell>
          <cell r="AA1233">
            <v>0</v>
          </cell>
        </row>
        <row r="1234">
          <cell r="V1234">
            <v>0</v>
          </cell>
          <cell r="W1234">
            <v>0</v>
          </cell>
          <cell r="X1234">
            <v>0</v>
          </cell>
          <cell r="Y1234">
            <v>0</v>
          </cell>
          <cell r="Z1234">
            <v>0</v>
          </cell>
          <cell r="AA1234">
            <v>0</v>
          </cell>
        </row>
        <row r="1235">
          <cell r="V1235">
            <v>0</v>
          </cell>
          <cell r="W1235">
            <v>0</v>
          </cell>
          <cell r="X1235">
            <v>0</v>
          </cell>
          <cell r="Y1235">
            <v>0</v>
          </cell>
          <cell r="Z1235">
            <v>0</v>
          </cell>
          <cell r="AA1235">
            <v>0</v>
          </cell>
        </row>
        <row r="1236">
          <cell r="V1236">
            <v>0</v>
          </cell>
          <cell r="W1236">
            <v>0</v>
          </cell>
          <cell r="X1236">
            <v>0</v>
          </cell>
          <cell r="Y1236">
            <v>0</v>
          </cell>
          <cell r="Z1236">
            <v>0</v>
          </cell>
          <cell r="AA1236">
            <v>0</v>
          </cell>
        </row>
        <row r="1237">
          <cell r="V1237">
            <v>0</v>
          </cell>
          <cell r="W1237">
            <v>0</v>
          </cell>
          <cell r="X1237">
            <v>0</v>
          </cell>
          <cell r="Y1237">
            <v>0</v>
          </cell>
          <cell r="Z1237">
            <v>0</v>
          </cell>
          <cell r="AA1237">
            <v>0</v>
          </cell>
        </row>
        <row r="1238">
          <cell r="V1238">
            <v>0</v>
          </cell>
          <cell r="W1238">
            <v>0</v>
          </cell>
          <cell r="X1238">
            <v>0</v>
          </cell>
          <cell r="Y1238">
            <v>0</v>
          </cell>
          <cell r="Z1238">
            <v>0</v>
          </cell>
          <cell r="AA1238">
            <v>0</v>
          </cell>
        </row>
        <row r="1239">
          <cell r="V1239">
            <v>0</v>
          </cell>
          <cell r="W1239">
            <v>0</v>
          </cell>
          <cell r="X1239">
            <v>0</v>
          </cell>
          <cell r="Y1239">
            <v>0</v>
          </cell>
          <cell r="Z1239">
            <v>0</v>
          </cell>
          <cell r="AA1239">
            <v>0</v>
          </cell>
        </row>
        <row r="1240">
          <cell r="V1240">
            <v>0</v>
          </cell>
          <cell r="W1240">
            <v>0</v>
          </cell>
          <cell r="X1240">
            <v>0</v>
          </cell>
          <cell r="Y1240">
            <v>0</v>
          </cell>
          <cell r="Z1240">
            <v>0</v>
          </cell>
          <cell r="AA1240">
            <v>0</v>
          </cell>
        </row>
        <row r="1241">
          <cell r="V1241">
            <v>0</v>
          </cell>
          <cell r="W1241">
            <v>0</v>
          </cell>
          <cell r="X1241">
            <v>0</v>
          </cell>
          <cell r="Y1241">
            <v>0</v>
          </cell>
          <cell r="Z1241">
            <v>0</v>
          </cell>
          <cell r="AA1241">
            <v>0</v>
          </cell>
        </row>
        <row r="1242">
          <cell r="V1242">
            <v>0</v>
          </cell>
          <cell r="W1242">
            <v>0</v>
          </cell>
          <cell r="X1242">
            <v>0</v>
          </cell>
          <cell r="Y1242">
            <v>0</v>
          </cell>
          <cell r="Z1242">
            <v>0</v>
          </cell>
          <cell r="AA1242">
            <v>0</v>
          </cell>
        </row>
        <row r="1243">
          <cell r="V1243">
            <v>0</v>
          </cell>
          <cell r="W1243">
            <v>0</v>
          </cell>
          <cell r="X1243">
            <v>0</v>
          </cell>
          <cell r="Y1243">
            <v>0</v>
          </cell>
          <cell r="Z1243">
            <v>0</v>
          </cell>
          <cell r="AA1243">
            <v>0</v>
          </cell>
        </row>
        <row r="1244">
          <cell r="V1244">
            <v>0</v>
          </cell>
          <cell r="W1244">
            <v>0</v>
          </cell>
          <cell r="X1244">
            <v>0</v>
          </cell>
          <cell r="Y1244">
            <v>0</v>
          </cell>
          <cell r="Z1244">
            <v>0</v>
          </cell>
          <cell r="AA1244">
            <v>0</v>
          </cell>
        </row>
        <row r="1245">
          <cell r="V1245">
            <v>0</v>
          </cell>
          <cell r="W1245">
            <v>0</v>
          </cell>
          <cell r="X1245">
            <v>0</v>
          </cell>
          <cell r="Y1245">
            <v>0</v>
          </cell>
          <cell r="Z1245">
            <v>0</v>
          </cell>
          <cell r="AA1245">
            <v>0</v>
          </cell>
        </row>
        <row r="1246">
          <cell r="V1246">
            <v>0</v>
          </cell>
          <cell r="W1246">
            <v>0</v>
          </cell>
          <cell r="X1246">
            <v>0</v>
          </cell>
          <cell r="Y1246">
            <v>0</v>
          </cell>
          <cell r="Z1246">
            <v>0</v>
          </cell>
          <cell r="AA1246">
            <v>0</v>
          </cell>
        </row>
        <row r="1247">
          <cell r="V1247">
            <v>0</v>
          </cell>
          <cell r="W1247">
            <v>0</v>
          </cell>
          <cell r="X1247">
            <v>0</v>
          </cell>
          <cell r="Y1247">
            <v>0</v>
          </cell>
          <cell r="Z1247">
            <v>0</v>
          </cell>
          <cell r="AA1247">
            <v>0</v>
          </cell>
        </row>
        <row r="1248">
          <cell r="V1248">
            <v>0</v>
          </cell>
          <cell r="W1248">
            <v>0</v>
          </cell>
          <cell r="X1248">
            <v>0</v>
          </cell>
          <cell r="Y1248">
            <v>0</v>
          </cell>
          <cell r="Z1248">
            <v>0</v>
          </cell>
          <cell r="AA1248">
            <v>0</v>
          </cell>
        </row>
        <row r="1249">
          <cell r="V1249">
            <v>0</v>
          </cell>
          <cell r="W1249">
            <v>0</v>
          </cell>
          <cell r="X1249">
            <v>0</v>
          </cell>
          <cell r="Y1249">
            <v>0</v>
          </cell>
          <cell r="Z1249">
            <v>0</v>
          </cell>
          <cell r="AA1249">
            <v>0</v>
          </cell>
        </row>
        <row r="1250">
          <cell r="V1250">
            <v>0</v>
          </cell>
          <cell r="W1250">
            <v>0</v>
          </cell>
          <cell r="X1250">
            <v>0</v>
          </cell>
          <cell r="Y1250">
            <v>0</v>
          </cell>
          <cell r="Z1250">
            <v>0</v>
          </cell>
          <cell r="AA1250">
            <v>0</v>
          </cell>
        </row>
        <row r="1251">
          <cell r="V1251">
            <v>0</v>
          </cell>
          <cell r="W1251">
            <v>0</v>
          </cell>
          <cell r="X1251">
            <v>0</v>
          </cell>
          <cell r="Y1251">
            <v>0</v>
          </cell>
          <cell r="Z1251">
            <v>0</v>
          </cell>
          <cell r="AA1251">
            <v>0</v>
          </cell>
        </row>
        <row r="1252">
          <cell r="V1252">
            <v>0</v>
          </cell>
          <cell r="W1252">
            <v>0</v>
          </cell>
          <cell r="X1252">
            <v>0</v>
          </cell>
          <cell r="Y1252">
            <v>0</v>
          </cell>
          <cell r="Z1252">
            <v>0</v>
          </cell>
          <cell r="AA1252">
            <v>0</v>
          </cell>
        </row>
        <row r="1253">
          <cell r="V1253">
            <v>0</v>
          </cell>
          <cell r="W1253">
            <v>0</v>
          </cell>
          <cell r="X1253">
            <v>0</v>
          </cell>
          <cell r="Y1253">
            <v>0</v>
          </cell>
          <cell r="Z1253">
            <v>0</v>
          </cell>
          <cell r="AA1253">
            <v>0</v>
          </cell>
        </row>
        <row r="1254">
          <cell r="V1254">
            <v>0</v>
          </cell>
          <cell r="W1254">
            <v>0</v>
          </cell>
          <cell r="X1254">
            <v>0</v>
          </cell>
          <cell r="Y1254">
            <v>0</v>
          </cell>
          <cell r="Z1254">
            <v>0</v>
          </cell>
          <cell r="AA1254">
            <v>0</v>
          </cell>
        </row>
        <row r="1255">
          <cell r="V1255">
            <v>0</v>
          </cell>
          <cell r="W1255">
            <v>0</v>
          </cell>
          <cell r="X1255">
            <v>0</v>
          </cell>
          <cell r="Y1255">
            <v>0</v>
          </cell>
          <cell r="Z1255">
            <v>0</v>
          </cell>
          <cell r="AA1255">
            <v>0</v>
          </cell>
        </row>
        <row r="1256">
          <cell r="V1256">
            <v>0</v>
          </cell>
          <cell r="W1256">
            <v>0</v>
          </cell>
          <cell r="X1256">
            <v>0</v>
          </cell>
          <cell r="Y1256">
            <v>0</v>
          </cell>
          <cell r="Z1256">
            <v>0</v>
          </cell>
          <cell r="AA1256">
            <v>0</v>
          </cell>
        </row>
        <row r="1257">
          <cell r="V1257">
            <v>0</v>
          </cell>
          <cell r="W1257">
            <v>0</v>
          </cell>
          <cell r="X1257">
            <v>0</v>
          </cell>
          <cell r="Y1257">
            <v>0</v>
          </cell>
          <cell r="Z1257">
            <v>0</v>
          </cell>
          <cell r="AA1257">
            <v>0</v>
          </cell>
        </row>
        <row r="1258">
          <cell r="V1258">
            <v>0</v>
          </cell>
          <cell r="W1258">
            <v>0</v>
          </cell>
          <cell r="X1258">
            <v>0</v>
          </cell>
          <cell r="Y1258">
            <v>0</v>
          </cell>
          <cell r="Z1258">
            <v>0</v>
          </cell>
          <cell r="AA1258">
            <v>0</v>
          </cell>
        </row>
        <row r="1259">
          <cell r="V1259">
            <v>0</v>
          </cell>
          <cell r="W1259">
            <v>0</v>
          </cell>
          <cell r="X1259">
            <v>0</v>
          </cell>
          <cell r="Y1259">
            <v>0</v>
          </cell>
          <cell r="Z1259">
            <v>0</v>
          </cell>
          <cell r="AA1259">
            <v>0</v>
          </cell>
        </row>
        <row r="1260">
          <cell r="V1260">
            <v>0</v>
          </cell>
          <cell r="W1260">
            <v>0</v>
          </cell>
          <cell r="X1260">
            <v>0</v>
          </cell>
          <cell r="Y1260">
            <v>0</v>
          </cell>
          <cell r="Z1260">
            <v>0</v>
          </cell>
          <cell r="AA1260">
            <v>0</v>
          </cell>
        </row>
        <row r="1261">
          <cell r="V1261">
            <v>0</v>
          </cell>
          <cell r="W1261">
            <v>0</v>
          </cell>
          <cell r="X1261">
            <v>0</v>
          </cell>
          <cell r="Y1261">
            <v>0</v>
          </cell>
          <cell r="Z1261">
            <v>0</v>
          </cell>
          <cell r="AA1261">
            <v>0</v>
          </cell>
        </row>
        <row r="1262">
          <cell r="V1262">
            <v>0</v>
          </cell>
          <cell r="W1262">
            <v>0</v>
          </cell>
          <cell r="X1262">
            <v>0</v>
          </cell>
          <cell r="Y1262">
            <v>0</v>
          </cell>
          <cell r="Z1262">
            <v>0</v>
          </cell>
          <cell r="AA1262">
            <v>0</v>
          </cell>
        </row>
        <row r="1263">
          <cell r="V1263">
            <v>0</v>
          </cell>
          <cell r="W1263">
            <v>0</v>
          </cell>
          <cell r="X1263">
            <v>0</v>
          </cell>
          <cell r="Y1263">
            <v>0</v>
          </cell>
          <cell r="Z1263">
            <v>0</v>
          </cell>
          <cell r="AA1263">
            <v>0</v>
          </cell>
        </row>
        <row r="1264">
          <cell r="V1264">
            <v>0</v>
          </cell>
          <cell r="W1264">
            <v>0</v>
          </cell>
          <cell r="X1264">
            <v>0</v>
          </cell>
          <cell r="Y1264">
            <v>0</v>
          </cell>
          <cell r="Z1264">
            <v>0</v>
          </cell>
          <cell r="AA1264">
            <v>0</v>
          </cell>
        </row>
        <row r="1265">
          <cell r="V1265">
            <v>0</v>
          </cell>
          <cell r="W1265">
            <v>0</v>
          </cell>
          <cell r="X1265">
            <v>0</v>
          </cell>
          <cell r="Y1265">
            <v>0</v>
          </cell>
          <cell r="Z1265">
            <v>0</v>
          </cell>
          <cell r="AA1265">
            <v>0</v>
          </cell>
        </row>
        <row r="1266">
          <cell r="V1266">
            <v>0</v>
          </cell>
          <cell r="W1266">
            <v>0</v>
          </cell>
          <cell r="X1266">
            <v>0</v>
          </cell>
          <cell r="Y1266">
            <v>0</v>
          </cell>
          <cell r="Z1266">
            <v>0</v>
          </cell>
          <cell r="AA1266">
            <v>0</v>
          </cell>
        </row>
        <row r="1267">
          <cell r="V1267">
            <v>0</v>
          </cell>
          <cell r="W1267">
            <v>0</v>
          </cell>
          <cell r="X1267">
            <v>0</v>
          </cell>
          <cell r="Y1267">
            <v>0</v>
          </cell>
          <cell r="Z1267">
            <v>0</v>
          </cell>
          <cell r="AA1267">
            <v>0</v>
          </cell>
        </row>
        <row r="1268">
          <cell r="V1268">
            <v>0</v>
          </cell>
          <cell r="W1268">
            <v>0</v>
          </cell>
          <cell r="X1268">
            <v>0</v>
          </cell>
          <cell r="Y1268">
            <v>0</v>
          </cell>
          <cell r="Z1268">
            <v>0</v>
          </cell>
          <cell r="AA1268">
            <v>0</v>
          </cell>
        </row>
        <row r="1269">
          <cell r="V1269">
            <v>0</v>
          </cell>
          <cell r="W1269">
            <v>0</v>
          </cell>
          <cell r="X1269">
            <v>0</v>
          </cell>
          <cell r="Y1269">
            <v>0</v>
          </cell>
          <cell r="Z1269">
            <v>0</v>
          </cell>
          <cell r="AA1269">
            <v>0</v>
          </cell>
        </row>
        <row r="1270">
          <cell r="V1270">
            <v>0</v>
          </cell>
          <cell r="W1270">
            <v>0</v>
          </cell>
          <cell r="X1270">
            <v>0</v>
          </cell>
          <cell r="Y1270">
            <v>0</v>
          </cell>
          <cell r="Z1270">
            <v>0</v>
          </cell>
          <cell r="AA1270">
            <v>0</v>
          </cell>
        </row>
        <row r="1271">
          <cell r="V1271">
            <v>0</v>
          </cell>
          <cell r="W1271">
            <v>0</v>
          </cell>
          <cell r="X1271">
            <v>0</v>
          </cell>
          <cell r="Y1271">
            <v>0</v>
          </cell>
          <cell r="Z1271">
            <v>0</v>
          </cell>
          <cell r="AA1271">
            <v>0</v>
          </cell>
        </row>
        <row r="1272">
          <cell r="V1272">
            <v>0</v>
          </cell>
          <cell r="W1272">
            <v>0</v>
          </cell>
          <cell r="X1272">
            <v>0</v>
          </cell>
          <cell r="Y1272">
            <v>0</v>
          </cell>
          <cell r="Z1272">
            <v>0</v>
          </cell>
          <cell r="AA1272">
            <v>0</v>
          </cell>
        </row>
        <row r="1273">
          <cell r="V1273">
            <v>0</v>
          </cell>
          <cell r="W1273">
            <v>0</v>
          </cell>
          <cell r="X1273">
            <v>0</v>
          </cell>
          <cell r="Y1273">
            <v>0</v>
          </cell>
          <cell r="Z1273">
            <v>0</v>
          </cell>
          <cell r="AA1273">
            <v>0</v>
          </cell>
        </row>
        <row r="1274">
          <cell r="V1274">
            <v>0</v>
          </cell>
          <cell r="W1274">
            <v>0</v>
          </cell>
          <cell r="X1274">
            <v>0</v>
          </cell>
          <cell r="Y1274">
            <v>0</v>
          </cell>
          <cell r="Z1274">
            <v>0</v>
          </cell>
          <cell r="AA1274">
            <v>0</v>
          </cell>
        </row>
        <row r="1275">
          <cell r="V1275">
            <v>0</v>
          </cell>
          <cell r="W1275">
            <v>0</v>
          </cell>
          <cell r="X1275">
            <v>0</v>
          </cell>
          <cell r="Y1275">
            <v>0</v>
          </cell>
          <cell r="Z1275">
            <v>0</v>
          </cell>
          <cell r="AA1275">
            <v>0</v>
          </cell>
        </row>
        <row r="1276">
          <cell r="V1276">
            <v>0</v>
          </cell>
          <cell r="W1276">
            <v>0</v>
          </cell>
          <cell r="X1276">
            <v>0</v>
          </cell>
          <cell r="Y1276">
            <v>0</v>
          </cell>
          <cell r="Z1276">
            <v>0</v>
          </cell>
          <cell r="AA1276">
            <v>0</v>
          </cell>
        </row>
        <row r="1277">
          <cell r="V1277">
            <v>0</v>
          </cell>
          <cell r="W1277">
            <v>0</v>
          </cell>
          <cell r="X1277">
            <v>0</v>
          </cell>
          <cell r="Y1277">
            <v>0</v>
          </cell>
          <cell r="Z1277">
            <v>0</v>
          </cell>
          <cell r="AA1277">
            <v>0</v>
          </cell>
        </row>
        <row r="1278">
          <cell r="V1278">
            <v>0</v>
          </cell>
          <cell r="W1278">
            <v>0</v>
          </cell>
          <cell r="X1278">
            <v>0</v>
          </cell>
          <cell r="Y1278">
            <v>0</v>
          </cell>
          <cell r="Z1278">
            <v>0</v>
          </cell>
          <cell r="AA1278">
            <v>0</v>
          </cell>
        </row>
        <row r="1279">
          <cell r="V1279">
            <v>0</v>
          </cell>
          <cell r="W1279">
            <v>0</v>
          </cell>
          <cell r="X1279">
            <v>0</v>
          </cell>
          <cell r="Y1279">
            <v>0</v>
          </cell>
          <cell r="Z1279">
            <v>0</v>
          </cell>
          <cell r="AA1279">
            <v>0</v>
          </cell>
        </row>
        <row r="1280">
          <cell r="V1280">
            <v>0</v>
          </cell>
          <cell r="W1280">
            <v>0</v>
          </cell>
          <cell r="X1280">
            <v>0</v>
          </cell>
          <cell r="Y1280">
            <v>0</v>
          </cell>
          <cell r="Z1280">
            <v>0</v>
          </cell>
          <cell r="AA1280">
            <v>0</v>
          </cell>
        </row>
        <row r="1281">
          <cell r="V1281">
            <v>0</v>
          </cell>
          <cell r="W1281">
            <v>0</v>
          </cell>
          <cell r="X1281">
            <v>0</v>
          </cell>
          <cell r="Y1281">
            <v>0</v>
          </cell>
          <cell r="Z1281">
            <v>0</v>
          </cell>
          <cell r="AA1281">
            <v>0</v>
          </cell>
        </row>
        <row r="1282">
          <cell r="V1282">
            <v>0</v>
          </cell>
          <cell r="W1282">
            <v>0</v>
          </cell>
          <cell r="X1282">
            <v>0</v>
          </cell>
          <cell r="Y1282">
            <v>0</v>
          </cell>
          <cell r="Z1282">
            <v>0</v>
          </cell>
          <cell r="AA1282">
            <v>0</v>
          </cell>
        </row>
        <row r="1283">
          <cell r="V1283">
            <v>0</v>
          </cell>
          <cell r="W1283">
            <v>0</v>
          </cell>
          <cell r="X1283">
            <v>0</v>
          </cell>
          <cell r="Y1283">
            <v>0</v>
          </cell>
          <cell r="Z1283">
            <v>0</v>
          </cell>
          <cell r="AA1283">
            <v>0</v>
          </cell>
        </row>
        <row r="1284">
          <cell r="V1284">
            <v>0</v>
          </cell>
          <cell r="W1284">
            <v>0</v>
          </cell>
          <cell r="X1284">
            <v>0</v>
          </cell>
          <cell r="Y1284">
            <v>0</v>
          </cell>
          <cell r="Z1284">
            <v>0</v>
          </cell>
          <cell r="AA1284">
            <v>0</v>
          </cell>
        </row>
        <row r="1285">
          <cell r="V1285">
            <v>0</v>
          </cell>
          <cell r="W1285">
            <v>0</v>
          </cell>
          <cell r="X1285">
            <v>0</v>
          </cell>
          <cell r="Y1285">
            <v>0</v>
          </cell>
          <cell r="Z1285">
            <v>0</v>
          </cell>
          <cell r="AA1285">
            <v>0</v>
          </cell>
        </row>
        <row r="1286">
          <cell r="V1286">
            <v>0</v>
          </cell>
          <cell r="W1286">
            <v>0</v>
          </cell>
          <cell r="X1286">
            <v>0</v>
          </cell>
          <cell r="Y1286">
            <v>0</v>
          </cell>
          <cell r="Z1286">
            <v>0</v>
          </cell>
          <cell r="AA1286">
            <v>0</v>
          </cell>
        </row>
        <row r="1287">
          <cell r="V1287">
            <v>0</v>
          </cell>
          <cell r="W1287">
            <v>0</v>
          </cell>
          <cell r="X1287">
            <v>0</v>
          </cell>
          <cell r="Y1287">
            <v>0</v>
          </cell>
          <cell r="Z1287">
            <v>0</v>
          </cell>
          <cell r="AA1287">
            <v>0</v>
          </cell>
        </row>
        <row r="1288">
          <cell r="V1288">
            <v>0</v>
          </cell>
          <cell r="W1288">
            <v>0</v>
          </cell>
          <cell r="X1288">
            <v>0</v>
          </cell>
          <cell r="Y1288">
            <v>0</v>
          </cell>
          <cell r="Z1288">
            <v>0</v>
          </cell>
          <cell r="AA1288">
            <v>0</v>
          </cell>
        </row>
        <row r="1289">
          <cell r="V1289">
            <v>0</v>
          </cell>
          <cell r="W1289">
            <v>0</v>
          </cell>
          <cell r="X1289">
            <v>0</v>
          </cell>
          <cell r="Y1289">
            <v>0</v>
          </cell>
          <cell r="Z1289">
            <v>0</v>
          </cell>
          <cell r="AA1289">
            <v>0</v>
          </cell>
        </row>
        <row r="1290">
          <cell r="V1290">
            <v>0</v>
          </cell>
          <cell r="W1290">
            <v>0</v>
          </cell>
          <cell r="X1290">
            <v>0</v>
          </cell>
          <cell r="Y1290">
            <v>0</v>
          </cell>
          <cell r="Z1290">
            <v>0</v>
          </cell>
          <cell r="AA1290">
            <v>0</v>
          </cell>
        </row>
        <row r="1291">
          <cell r="V1291">
            <v>0</v>
          </cell>
          <cell r="W1291">
            <v>0</v>
          </cell>
          <cell r="X1291">
            <v>0</v>
          </cell>
          <cell r="Y1291">
            <v>0</v>
          </cell>
          <cell r="Z1291">
            <v>0</v>
          </cell>
          <cell r="AA1291">
            <v>0</v>
          </cell>
        </row>
        <row r="1292">
          <cell r="V1292">
            <v>0</v>
          </cell>
          <cell r="W1292">
            <v>0</v>
          </cell>
          <cell r="X1292">
            <v>0</v>
          </cell>
          <cell r="Y1292">
            <v>0</v>
          </cell>
          <cell r="Z1292">
            <v>0</v>
          </cell>
          <cell r="AA1292">
            <v>0</v>
          </cell>
        </row>
        <row r="1293">
          <cell r="V1293">
            <v>0</v>
          </cell>
          <cell r="W1293">
            <v>0</v>
          </cell>
          <cell r="X1293">
            <v>0</v>
          </cell>
          <cell r="Y1293">
            <v>0</v>
          </cell>
          <cell r="Z1293">
            <v>0</v>
          </cell>
          <cell r="AA1293">
            <v>0</v>
          </cell>
        </row>
        <row r="1294">
          <cell r="V1294">
            <v>0</v>
          </cell>
          <cell r="W1294">
            <v>0</v>
          </cell>
          <cell r="X1294">
            <v>0</v>
          </cell>
          <cell r="Y1294">
            <v>0</v>
          </cell>
          <cell r="Z1294">
            <v>0</v>
          </cell>
          <cell r="AA1294">
            <v>0</v>
          </cell>
        </row>
        <row r="1295">
          <cell r="V1295">
            <v>0</v>
          </cell>
          <cell r="W1295">
            <v>0</v>
          </cell>
          <cell r="X1295">
            <v>0</v>
          </cell>
          <cell r="Y1295">
            <v>0</v>
          </cell>
          <cell r="Z1295">
            <v>0</v>
          </cell>
          <cell r="AA1295">
            <v>0</v>
          </cell>
        </row>
        <row r="1296">
          <cell r="V1296">
            <v>0</v>
          </cell>
          <cell r="W1296">
            <v>0</v>
          </cell>
          <cell r="X1296">
            <v>0</v>
          </cell>
          <cell r="Y1296">
            <v>0</v>
          </cell>
          <cell r="Z1296">
            <v>0</v>
          </cell>
          <cell r="AA1296">
            <v>0</v>
          </cell>
        </row>
        <row r="1297">
          <cell r="V1297">
            <v>0</v>
          </cell>
          <cell r="W1297">
            <v>0</v>
          </cell>
          <cell r="X1297">
            <v>0</v>
          </cell>
          <cell r="Y1297">
            <v>0</v>
          </cell>
          <cell r="Z1297">
            <v>0</v>
          </cell>
          <cell r="AA1297">
            <v>0</v>
          </cell>
        </row>
        <row r="1298">
          <cell r="V1298">
            <v>0</v>
          </cell>
          <cell r="W1298">
            <v>0</v>
          </cell>
          <cell r="X1298">
            <v>0</v>
          </cell>
          <cell r="Y1298">
            <v>0</v>
          </cell>
          <cell r="Z1298">
            <v>0</v>
          </cell>
          <cell r="AA1298">
            <v>0</v>
          </cell>
        </row>
        <row r="1299">
          <cell r="V1299">
            <v>0</v>
          </cell>
          <cell r="W1299">
            <v>0</v>
          </cell>
          <cell r="X1299">
            <v>0</v>
          </cell>
          <cell r="Y1299">
            <v>0</v>
          </cell>
          <cell r="Z1299">
            <v>0</v>
          </cell>
          <cell r="AA1299">
            <v>0</v>
          </cell>
        </row>
        <row r="1300">
          <cell r="V1300">
            <v>0</v>
          </cell>
          <cell r="W1300">
            <v>0</v>
          </cell>
          <cell r="X1300">
            <v>0</v>
          </cell>
          <cell r="Y1300">
            <v>0</v>
          </cell>
          <cell r="Z1300">
            <v>0</v>
          </cell>
          <cell r="AA1300">
            <v>0</v>
          </cell>
        </row>
        <row r="1301">
          <cell r="V1301">
            <v>0</v>
          </cell>
          <cell r="W1301">
            <v>0</v>
          </cell>
          <cell r="X1301">
            <v>0</v>
          </cell>
          <cell r="Y1301">
            <v>0</v>
          </cell>
          <cell r="Z1301">
            <v>0</v>
          </cell>
          <cell r="AA1301">
            <v>0</v>
          </cell>
        </row>
        <row r="1302">
          <cell r="V1302">
            <v>0</v>
          </cell>
          <cell r="W1302">
            <v>0</v>
          </cell>
          <cell r="X1302">
            <v>0</v>
          </cell>
          <cell r="Y1302">
            <v>0</v>
          </cell>
          <cell r="Z1302">
            <v>0</v>
          </cell>
          <cell r="AA1302">
            <v>0</v>
          </cell>
        </row>
        <row r="1303">
          <cell r="V1303">
            <v>0</v>
          </cell>
          <cell r="W1303">
            <v>0</v>
          </cell>
          <cell r="X1303">
            <v>0</v>
          </cell>
          <cell r="Y1303">
            <v>0</v>
          </cell>
          <cell r="Z1303">
            <v>0</v>
          </cell>
          <cell r="AA1303">
            <v>0</v>
          </cell>
        </row>
        <row r="1304">
          <cell r="V1304">
            <v>0</v>
          </cell>
          <cell r="W1304">
            <v>0</v>
          </cell>
          <cell r="X1304">
            <v>0</v>
          </cell>
          <cell r="Y1304">
            <v>0</v>
          </cell>
          <cell r="Z1304">
            <v>0</v>
          </cell>
          <cell r="AA1304">
            <v>0</v>
          </cell>
        </row>
        <row r="1305">
          <cell r="V1305">
            <v>0</v>
          </cell>
          <cell r="W1305">
            <v>0</v>
          </cell>
          <cell r="X1305">
            <v>0</v>
          </cell>
          <cell r="Y1305">
            <v>0</v>
          </cell>
          <cell r="Z1305">
            <v>0</v>
          </cell>
          <cell r="AA1305">
            <v>0</v>
          </cell>
        </row>
        <row r="1306">
          <cell r="V1306">
            <v>0</v>
          </cell>
          <cell r="W1306">
            <v>0</v>
          </cell>
          <cell r="X1306">
            <v>0</v>
          </cell>
          <cell r="Y1306">
            <v>0</v>
          </cell>
          <cell r="Z1306">
            <v>0</v>
          </cell>
          <cell r="AA1306">
            <v>0</v>
          </cell>
        </row>
        <row r="1307">
          <cell r="V1307">
            <v>0</v>
          </cell>
          <cell r="W1307">
            <v>0</v>
          </cell>
          <cell r="X1307">
            <v>0</v>
          </cell>
          <cell r="Y1307">
            <v>0</v>
          </cell>
          <cell r="Z1307">
            <v>0</v>
          </cell>
          <cell r="AA1307">
            <v>0</v>
          </cell>
        </row>
        <row r="1308">
          <cell r="V1308">
            <v>0</v>
          </cell>
          <cell r="W1308">
            <v>0</v>
          </cell>
          <cell r="X1308">
            <v>0</v>
          </cell>
          <cell r="Y1308">
            <v>0</v>
          </cell>
          <cell r="Z1308">
            <v>0</v>
          </cell>
          <cell r="AA1308">
            <v>0</v>
          </cell>
        </row>
        <row r="1309">
          <cell r="V1309">
            <v>0</v>
          </cell>
          <cell r="W1309">
            <v>0</v>
          </cell>
          <cell r="X1309">
            <v>0</v>
          </cell>
          <cell r="Y1309">
            <v>0</v>
          </cell>
          <cell r="Z1309">
            <v>0</v>
          </cell>
          <cell r="AA1309">
            <v>0</v>
          </cell>
        </row>
        <row r="1310">
          <cell r="V1310">
            <v>0</v>
          </cell>
          <cell r="W1310">
            <v>0</v>
          </cell>
          <cell r="X1310">
            <v>0</v>
          </cell>
          <cell r="Y1310">
            <v>0</v>
          </cell>
          <cell r="Z1310">
            <v>0</v>
          </cell>
          <cell r="AA1310">
            <v>0</v>
          </cell>
        </row>
        <row r="1311">
          <cell r="V1311">
            <v>0</v>
          </cell>
          <cell r="W1311">
            <v>0</v>
          </cell>
          <cell r="X1311">
            <v>0</v>
          </cell>
          <cell r="Y1311">
            <v>0</v>
          </cell>
          <cell r="Z1311">
            <v>0</v>
          </cell>
          <cell r="AA1311">
            <v>0</v>
          </cell>
        </row>
        <row r="1312">
          <cell r="V1312">
            <v>0</v>
          </cell>
          <cell r="W1312">
            <v>0</v>
          </cell>
          <cell r="X1312">
            <v>0</v>
          </cell>
          <cell r="Y1312">
            <v>0</v>
          </cell>
          <cell r="Z1312">
            <v>0</v>
          </cell>
          <cell r="AA1312">
            <v>0</v>
          </cell>
        </row>
        <row r="1313">
          <cell r="V1313">
            <v>0</v>
          </cell>
          <cell r="W1313">
            <v>0</v>
          </cell>
          <cell r="X1313">
            <v>0</v>
          </cell>
          <cell r="Y1313">
            <v>0</v>
          </cell>
          <cell r="Z1313">
            <v>0</v>
          </cell>
          <cell r="AA1313">
            <v>0</v>
          </cell>
        </row>
        <row r="1314">
          <cell r="V1314">
            <v>0</v>
          </cell>
          <cell r="W1314">
            <v>0</v>
          </cell>
          <cell r="X1314">
            <v>0</v>
          </cell>
          <cell r="Y1314">
            <v>0</v>
          </cell>
          <cell r="Z1314">
            <v>0</v>
          </cell>
          <cell r="AA1314">
            <v>0</v>
          </cell>
        </row>
        <row r="1315">
          <cell r="V1315">
            <v>0</v>
          </cell>
          <cell r="W1315">
            <v>0</v>
          </cell>
          <cell r="X1315">
            <v>0</v>
          </cell>
          <cell r="Y1315">
            <v>0</v>
          </cell>
          <cell r="Z1315">
            <v>0</v>
          </cell>
          <cell r="AA1315">
            <v>0</v>
          </cell>
        </row>
        <row r="1316">
          <cell r="V1316">
            <v>0</v>
          </cell>
          <cell r="W1316">
            <v>0</v>
          </cell>
          <cell r="X1316">
            <v>0</v>
          </cell>
          <cell r="Y1316">
            <v>0</v>
          </cell>
          <cell r="Z1316">
            <v>0</v>
          </cell>
          <cell r="AA1316">
            <v>0</v>
          </cell>
        </row>
        <row r="1317">
          <cell r="V1317">
            <v>0</v>
          </cell>
          <cell r="W1317">
            <v>0</v>
          </cell>
          <cell r="X1317">
            <v>0</v>
          </cell>
          <cell r="Y1317">
            <v>0</v>
          </cell>
          <cell r="Z1317">
            <v>0</v>
          </cell>
          <cell r="AA1317">
            <v>0</v>
          </cell>
        </row>
        <row r="1318">
          <cell r="V1318">
            <v>0</v>
          </cell>
          <cell r="W1318">
            <v>0</v>
          </cell>
          <cell r="X1318">
            <v>0</v>
          </cell>
          <cell r="Y1318">
            <v>0</v>
          </cell>
          <cell r="Z1318">
            <v>0</v>
          </cell>
          <cell r="AA1318">
            <v>0</v>
          </cell>
        </row>
        <row r="1319">
          <cell r="V1319">
            <v>0</v>
          </cell>
          <cell r="W1319">
            <v>0</v>
          </cell>
          <cell r="X1319">
            <v>0</v>
          </cell>
          <cell r="Y1319">
            <v>0</v>
          </cell>
          <cell r="Z1319">
            <v>0</v>
          </cell>
          <cell r="AA1319">
            <v>0</v>
          </cell>
        </row>
        <row r="1320">
          <cell r="V1320">
            <v>0</v>
          </cell>
          <cell r="W1320">
            <v>0</v>
          </cell>
          <cell r="X1320">
            <v>0</v>
          </cell>
          <cell r="Y1320">
            <v>0</v>
          </cell>
          <cell r="Z1320">
            <v>0</v>
          </cell>
          <cell r="AA1320">
            <v>0</v>
          </cell>
        </row>
        <row r="1321">
          <cell r="V1321">
            <v>0</v>
          </cell>
          <cell r="W1321">
            <v>0</v>
          </cell>
          <cell r="X1321">
            <v>0</v>
          </cell>
          <cell r="Y1321">
            <v>0</v>
          </cell>
          <cell r="Z1321">
            <v>0</v>
          </cell>
          <cell r="AA1321">
            <v>0</v>
          </cell>
        </row>
        <row r="1322">
          <cell r="V1322">
            <v>0</v>
          </cell>
          <cell r="W1322">
            <v>0</v>
          </cell>
          <cell r="X1322">
            <v>0</v>
          </cell>
          <cell r="Y1322">
            <v>0</v>
          </cell>
          <cell r="Z1322">
            <v>0</v>
          </cell>
          <cell r="AA1322">
            <v>0</v>
          </cell>
        </row>
        <row r="1323">
          <cell r="V1323">
            <v>0</v>
          </cell>
          <cell r="W1323">
            <v>0</v>
          </cell>
          <cell r="X1323">
            <v>0</v>
          </cell>
          <cell r="Y1323">
            <v>0</v>
          </cell>
          <cell r="Z1323">
            <v>0</v>
          </cell>
          <cell r="AA1323">
            <v>0</v>
          </cell>
        </row>
        <row r="1324">
          <cell r="V1324">
            <v>0</v>
          </cell>
          <cell r="W1324">
            <v>0</v>
          </cell>
          <cell r="X1324">
            <v>0</v>
          </cell>
          <cell r="Y1324">
            <v>0</v>
          </cell>
          <cell r="Z1324">
            <v>0</v>
          </cell>
          <cell r="AA1324">
            <v>0</v>
          </cell>
        </row>
        <row r="1325">
          <cell r="V1325">
            <v>0</v>
          </cell>
          <cell r="W1325">
            <v>0</v>
          </cell>
          <cell r="X1325">
            <v>0</v>
          </cell>
          <cell r="Y1325">
            <v>0</v>
          </cell>
          <cell r="Z1325">
            <v>0</v>
          </cell>
          <cell r="AA1325">
            <v>0</v>
          </cell>
        </row>
        <row r="1326">
          <cell r="V1326">
            <v>0</v>
          </cell>
          <cell r="W1326">
            <v>0</v>
          </cell>
          <cell r="X1326">
            <v>0</v>
          </cell>
          <cell r="Y1326">
            <v>0</v>
          </cell>
          <cell r="Z1326">
            <v>0</v>
          </cell>
          <cell r="AA1326">
            <v>0</v>
          </cell>
        </row>
        <row r="1327">
          <cell r="V1327">
            <v>0</v>
          </cell>
          <cell r="W1327">
            <v>0</v>
          </cell>
          <cell r="X1327">
            <v>0</v>
          </cell>
          <cell r="Y1327">
            <v>0</v>
          </cell>
          <cell r="Z1327">
            <v>0</v>
          </cell>
          <cell r="AA1327">
            <v>0</v>
          </cell>
        </row>
        <row r="1328">
          <cell r="V1328">
            <v>0</v>
          </cell>
          <cell r="W1328">
            <v>0</v>
          </cell>
          <cell r="X1328">
            <v>0</v>
          </cell>
          <cell r="Y1328">
            <v>0</v>
          </cell>
          <cell r="Z1328">
            <v>0</v>
          </cell>
          <cell r="AA1328">
            <v>0</v>
          </cell>
        </row>
        <row r="1329">
          <cell r="V1329">
            <v>0</v>
          </cell>
          <cell r="W1329">
            <v>0</v>
          </cell>
          <cell r="X1329">
            <v>0</v>
          </cell>
          <cell r="Y1329">
            <v>0</v>
          </cell>
          <cell r="Z1329">
            <v>0</v>
          </cell>
          <cell r="AA1329">
            <v>0</v>
          </cell>
        </row>
        <row r="1330">
          <cell r="V1330">
            <v>0</v>
          </cell>
          <cell r="W1330">
            <v>0</v>
          </cell>
          <cell r="X1330">
            <v>0</v>
          </cell>
          <cell r="Y1330">
            <v>0</v>
          </cell>
          <cell r="Z1330">
            <v>0</v>
          </cell>
          <cell r="AA1330">
            <v>0</v>
          </cell>
        </row>
        <row r="1331">
          <cell r="V1331">
            <v>0</v>
          </cell>
          <cell r="W1331">
            <v>0</v>
          </cell>
          <cell r="X1331">
            <v>0</v>
          </cell>
          <cell r="Y1331">
            <v>0</v>
          </cell>
          <cell r="Z1331">
            <v>0</v>
          </cell>
          <cell r="AA1331">
            <v>0</v>
          </cell>
        </row>
        <row r="1332">
          <cell r="V1332">
            <v>0</v>
          </cell>
          <cell r="W1332">
            <v>0</v>
          </cell>
          <cell r="X1332">
            <v>0</v>
          </cell>
          <cell r="Y1332">
            <v>0</v>
          </cell>
          <cell r="Z1332">
            <v>0</v>
          </cell>
          <cell r="AA1332">
            <v>0</v>
          </cell>
        </row>
        <row r="1333">
          <cell r="V1333">
            <v>0</v>
          </cell>
          <cell r="W1333">
            <v>0</v>
          </cell>
          <cell r="X1333">
            <v>0</v>
          </cell>
          <cell r="Y1333">
            <v>0</v>
          </cell>
          <cell r="Z1333">
            <v>0</v>
          </cell>
          <cell r="AA1333">
            <v>0</v>
          </cell>
        </row>
        <row r="1334">
          <cell r="V1334">
            <v>0</v>
          </cell>
          <cell r="W1334">
            <v>0</v>
          </cell>
          <cell r="X1334">
            <v>0</v>
          </cell>
          <cell r="Y1334">
            <v>0</v>
          </cell>
          <cell r="Z1334">
            <v>0</v>
          </cell>
          <cell r="AA1334">
            <v>0</v>
          </cell>
        </row>
        <row r="1335">
          <cell r="V1335">
            <v>0</v>
          </cell>
          <cell r="W1335">
            <v>0</v>
          </cell>
          <cell r="X1335">
            <v>0</v>
          </cell>
          <cell r="Y1335">
            <v>0</v>
          </cell>
          <cell r="Z1335">
            <v>0</v>
          </cell>
          <cell r="AA1335">
            <v>0</v>
          </cell>
        </row>
        <row r="1336">
          <cell r="V1336">
            <v>0</v>
          </cell>
          <cell r="W1336">
            <v>0</v>
          </cell>
          <cell r="X1336">
            <v>0</v>
          </cell>
          <cell r="Y1336">
            <v>0</v>
          </cell>
          <cell r="Z1336">
            <v>0</v>
          </cell>
          <cell r="AA1336">
            <v>0</v>
          </cell>
        </row>
        <row r="1337">
          <cell r="V1337">
            <v>0</v>
          </cell>
          <cell r="W1337">
            <v>0</v>
          </cell>
          <cell r="X1337">
            <v>0</v>
          </cell>
          <cell r="Y1337">
            <v>0</v>
          </cell>
          <cell r="Z1337">
            <v>0</v>
          </cell>
          <cell r="AA1337">
            <v>0</v>
          </cell>
        </row>
        <row r="1338">
          <cell r="V1338">
            <v>0</v>
          </cell>
          <cell r="W1338">
            <v>0</v>
          </cell>
          <cell r="X1338">
            <v>0</v>
          </cell>
          <cell r="Y1338">
            <v>0</v>
          </cell>
          <cell r="Z1338">
            <v>0</v>
          </cell>
          <cell r="AA1338">
            <v>0</v>
          </cell>
        </row>
        <row r="1339">
          <cell r="V1339">
            <v>0</v>
          </cell>
          <cell r="W1339">
            <v>0</v>
          </cell>
          <cell r="X1339">
            <v>0</v>
          </cell>
          <cell r="Y1339">
            <v>0</v>
          </cell>
          <cell r="Z1339">
            <v>0</v>
          </cell>
          <cell r="AA1339">
            <v>0</v>
          </cell>
        </row>
        <row r="1340">
          <cell r="V1340">
            <v>0</v>
          </cell>
          <cell r="W1340">
            <v>0</v>
          </cell>
          <cell r="X1340">
            <v>0</v>
          </cell>
          <cell r="Y1340">
            <v>0</v>
          </cell>
          <cell r="Z1340">
            <v>0</v>
          </cell>
          <cell r="AA1340">
            <v>0</v>
          </cell>
        </row>
        <row r="1341">
          <cell r="V1341">
            <v>0</v>
          </cell>
          <cell r="W1341">
            <v>0</v>
          </cell>
          <cell r="X1341">
            <v>0</v>
          </cell>
          <cell r="Y1341">
            <v>0</v>
          </cell>
          <cell r="Z1341">
            <v>0</v>
          </cell>
          <cell r="AA1341">
            <v>0</v>
          </cell>
        </row>
        <row r="1342">
          <cell r="V1342">
            <v>0</v>
          </cell>
          <cell r="W1342">
            <v>0</v>
          </cell>
          <cell r="X1342">
            <v>0</v>
          </cell>
          <cell r="Y1342">
            <v>0</v>
          </cell>
          <cell r="Z1342">
            <v>0</v>
          </cell>
          <cell r="AA1342">
            <v>0</v>
          </cell>
        </row>
        <row r="1343">
          <cell r="V1343">
            <v>0</v>
          </cell>
          <cell r="W1343">
            <v>0</v>
          </cell>
          <cell r="X1343">
            <v>0</v>
          </cell>
          <cell r="Y1343">
            <v>0</v>
          </cell>
          <cell r="Z1343">
            <v>0</v>
          </cell>
          <cell r="AA1343">
            <v>0</v>
          </cell>
        </row>
        <row r="1344">
          <cell r="V1344">
            <v>0</v>
          </cell>
          <cell r="W1344">
            <v>0</v>
          </cell>
          <cell r="X1344">
            <v>0</v>
          </cell>
          <cell r="Y1344">
            <v>0</v>
          </cell>
          <cell r="Z1344">
            <v>0</v>
          </cell>
          <cell r="AA1344">
            <v>0</v>
          </cell>
        </row>
        <row r="1345">
          <cell r="V1345">
            <v>0</v>
          </cell>
          <cell r="W1345">
            <v>0</v>
          </cell>
          <cell r="X1345">
            <v>0</v>
          </cell>
          <cell r="Y1345">
            <v>0</v>
          </cell>
          <cell r="Z1345">
            <v>0</v>
          </cell>
          <cell r="AA1345">
            <v>0</v>
          </cell>
        </row>
        <row r="1346">
          <cell r="V1346">
            <v>0</v>
          </cell>
          <cell r="W1346">
            <v>0</v>
          </cell>
          <cell r="X1346">
            <v>0</v>
          </cell>
          <cell r="Y1346">
            <v>0</v>
          </cell>
          <cell r="Z1346">
            <v>0</v>
          </cell>
          <cell r="AA1346">
            <v>0</v>
          </cell>
        </row>
        <row r="1347">
          <cell r="V1347">
            <v>0</v>
          </cell>
          <cell r="W1347">
            <v>0</v>
          </cell>
          <cell r="X1347">
            <v>0</v>
          </cell>
          <cell r="Y1347">
            <v>0</v>
          </cell>
          <cell r="Z1347">
            <v>0</v>
          </cell>
          <cell r="AA1347">
            <v>0</v>
          </cell>
        </row>
        <row r="1348">
          <cell r="V1348">
            <v>0</v>
          </cell>
          <cell r="W1348">
            <v>0</v>
          </cell>
          <cell r="X1348">
            <v>0</v>
          </cell>
          <cell r="Y1348">
            <v>0</v>
          </cell>
          <cell r="Z1348">
            <v>0</v>
          </cell>
          <cell r="AA1348">
            <v>0</v>
          </cell>
        </row>
        <row r="1349">
          <cell r="V1349">
            <v>0</v>
          </cell>
          <cell r="W1349">
            <v>0</v>
          </cell>
          <cell r="X1349">
            <v>0</v>
          </cell>
          <cell r="Y1349">
            <v>0</v>
          </cell>
          <cell r="Z1349">
            <v>0</v>
          </cell>
          <cell r="AA1349">
            <v>0</v>
          </cell>
        </row>
        <row r="1350">
          <cell r="V1350">
            <v>0</v>
          </cell>
          <cell r="W1350">
            <v>0</v>
          </cell>
          <cell r="X1350">
            <v>0</v>
          </cell>
          <cell r="Y1350">
            <v>0</v>
          </cell>
          <cell r="Z1350">
            <v>0</v>
          </cell>
          <cell r="AA1350">
            <v>0</v>
          </cell>
        </row>
        <row r="1351">
          <cell r="V1351">
            <v>0</v>
          </cell>
          <cell r="W1351">
            <v>0</v>
          </cell>
          <cell r="X1351">
            <v>0</v>
          </cell>
          <cell r="Y1351">
            <v>0</v>
          </cell>
          <cell r="Z1351">
            <v>0</v>
          </cell>
          <cell r="AA1351">
            <v>0</v>
          </cell>
        </row>
        <row r="1352">
          <cell r="V1352">
            <v>0</v>
          </cell>
          <cell r="W1352">
            <v>0</v>
          </cell>
          <cell r="X1352">
            <v>0</v>
          </cell>
          <cell r="Y1352">
            <v>0</v>
          </cell>
          <cell r="Z1352">
            <v>0</v>
          </cell>
          <cell r="AA1352">
            <v>0</v>
          </cell>
        </row>
        <row r="1353">
          <cell r="V1353">
            <v>0</v>
          </cell>
          <cell r="W1353">
            <v>0</v>
          </cell>
          <cell r="X1353">
            <v>0</v>
          </cell>
          <cell r="Y1353">
            <v>0</v>
          </cell>
          <cell r="Z1353">
            <v>0</v>
          </cell>
          <cell r="AA1353">
            <v>0</v>
          </cell>
        </row>
        <row r="1354">
          <cell r="V1354">
            <v>0</v>
          </cell>
          <cell r="W1354">
            <v>0</v>
          </cell>
          <cell r="X1354">
            <v>0</v>
          </cell>
          <cell r="Y1354">
            <v>0</v>
          </cell>
          <cell r="Z1354">
            <v>0</v>
          </cell>
          <cell r="AA1354">
            <v>0</v>
          </cell>
        </row>
        <row r="1355">
          <cell r="V1355">
            <v>0</v>
          </cell>
          <cell r="W1355">
            <v>0</v>
          </cell>
          <cell r="X1355">
            <v>0</v>
          </cell>
          <cell r="Y1355">
            <v>0</v>
          </cell>
          <cell r="Z1355">
            <v>0</v>
          </cell>
          <cell r="AA1355">
            <v>0</v>
          </cell>
        </row>
        <row r="1356">
          <cell r="V1356">
            <v>0</v>
          </cell>
          <cell r="W1356">
            <v>0</v>
          </cell>
          <cell r="X1356">
            <v>0</v>
          </cell>
          <cell r="Y1356">
            <v>0</v>
          </cell>
          <cell r="Z1356">
            <v>0</v>
          </cell>
          <cell r="AA1356">
            <v>0</v>
          </cell>
        </row>
        <row r="1357">
          <cell r="V1357">
            <v>0</v>
          </cell>
          <cell r="W1357">
            <v>0</v>
          </cell>
          <cell r="X1357">
            <v>0</v>
          </cell>
          <cell r="Y1357">
            <v>0</v>
          </cell>
          <cell r="Z1357">
            <v>0</v>
          </cell>
          <cell r="AA1357">
            <v>0</v>
          </cell>
        </row>
        <row r="1358">
          <cell r="V1358">
            <v>0</v>
          </cell>
          <cell r="W1358">
            <v>0</v>
          </cell>
          <cell r="X1358">
            <v>0</v>
          </cell>
          <cell r="Y1358">
            <v>0</v>
          </cell>
          <cell r="Z1358">
            <v>0</v>
          </cell>
          <cell r="AA1358">
            <v>0</v>
          </cell>
        </row>
        <row r="1359">
          <cell r="V1359">
            <v>0</v>
          </cell>
          <cell r="W1359">
            <v>0</v>
          </cell>
          <cell r="X1359">
            <v>0</v>
          </cell>
          <cell r="Y1359">
            <v>0</v>
          </cell>
          <cell r="Z1359">
            <v>0</v>
          </cell>
          <cell r="AA1359">
            <v>0</v>
          </cell>
        </row>
        <row r="1360">
          <cell r="V1360">
            <v>0</v>
          </cell>
          <cell r="W1360">
            <v>0</v>
          </cell>
          <cell r="X1360">
            <v>0</v>
          </cell>
          <cell r="Y1360">
            <v>0</v>
          </cell>
          <cell r="Z1360">
            <v>0</v>
          </cell>
          <cell r="AA1360">
            <v>0</v>
          </cell>
        </row>
        <row r="1361">
          <cell r="V1361">
            <v>0</v>
          </cell>
          <cell r="W1361">
            <v>0</v>
          </cell>
          <cell r="X1361">
            <v>0</v>
          </cell>
          <cell r="Y1361">
            <v>0</v>
          </cell>
          <cell r="Z1361">
            <v>0</v>
          </cell>
          <cell r="AA1361">
            <v>0</v>
          </cell>
        </row>
        <row r="1362">
          <cell r="V1362">
            <v>0</v>
          </cell>
          <cell r="W1362">
            <v>0</v>
          </cell>
          <cell r="X1362">
            <v>0</v>
          </cell>
          <cell r="Y1362">
            <v>0</v>
          </cell>
          <cell r="Z1362">
            <v>0</v>
          </cell>
          <cell r="AA1362">
            <v>0</v>
          </cell>
        </row>
        <row r="1363">
          <cell r="V1363">
            <v>0</v>
          </cell>
          <cell r="W1363">
            <v>0</v>
          </cell>
          <cell r="X1363">
            <v>0</v>
          </cell>
          <cell r="Y1363">
            <v>0</v>
          </cell>
          <cell r="Z1363">
            <v>0</v>
          </cell>
          <cell r="AA1363">
            <v>0</v>
          </cell>
        </row>
        <row r="1364">
          <cell r="V1364">
            <v>0</v>
          </cell>
          <cell r="W1364">
            <v>0</v>
          </cell>
          <cell r="X1364">
            <v>0</v>
          </cell>
          <cell r="Y1364">
            <v>0</v>
          </cell>
          <cell r="Z1364">
            <v>0</v>
          </cell>
          <cell r="AA1364">
            <v>0</v>
          </cell>
        </row>
        <row r="1365">
          <cell r="V1365">
            <v>0</v>
          </cell>
          <cell r="W1365">
            <v>0</v>
          </cell>
          <cell r="X1365">
            <v>0</v>
          </cell>
          <cell r="Y1365">
            <v>0</v>
          </cell>
          <cell r="Z1365">
            <v>0</v>
          </cell>
          <cell r="AA1365">
            <v>0</v>
          </cell>
        </row>
        <row r="1366">
          <cell r="V1366">
            <v>0</v>
          </cell>
          <cell r="W1366">
            <v>0</v>
          </cell>
          <cell r="X1366">
            <v>0</v>
          </cell>
          <cell r="Y1366">
            <v>0</v>
          </cell>
          <cell r="Z1366">
            <v>0</v>
          </cell>
          <cell r="AA1366">
            <v>0</v>
          </cell>
        </row>
        <row r="1367">
          <cell r="V1367">
            <v>0</v>
          </cell>
          <cell r="W1367">
            <v>0</v>
          </cell>
          <cell r="X1367">
            <v>0</v>
          </cell>
          <cell r="Y1367">
            <v>0</v>
          </cell>
          <cell r="Z1367">
            <v>0</v>
          </cell>
          <cell r="AA1367">
            <v>0</v>
          </cell>
        </row>
        <row r="1368">
          <cell r="V1368">
            <v>0</v>
          </cell>
          <cell r="W1368">
            <v>0</v>
          </cell>
          <cell r="X1368">
            <v>0</v>
          </cell>
          <cell r="Y1368">
            <v>0</v>
          </cell>
          <cell r="Z1368">
            <v>0</v>
          </cell>
          <cell r="AA1368">
            <v>0</v>
          </cell>
        </row>
        <row r="1369">
          <cell r="V1369">
            <v>0</v>
          </cell>
          <cell r="W1369">
            <v>0</v>
          </cell>
          <cell r="X1369">
            <v>0</v>
          </cell>
          <cell r="Y1369">
            <v>0</v>
          </cell>
          <cell r="Z1369">
            <v>0</v>
          </cell>
          <cell r="AA1369">
            <v>0</v>
          </cell>
        </row>
        <row r="1370">
          <cell r="V1370">
            <v>0</v>
          </cell>
          <cell r="W1370">
            <v>0</v>
          </cell>
          <cell r="X1370">
            <v>0</v>
          </cell>
          <cell r="Y1370">
            <v>0</v>
          </cell>
          <cell r="Z1370">
            <v>0</v>
          </cell>
          <cell r="AA1370">
            <v>0</v>
          </cell>
        </row>
        <row r="1371">
          <cell r="V1371">
            <v>0</v>
          </cell>
          <cell r="W1371">
            <v>0</v>
          </cell>
          <cell r="X1371">
            <v>0</v>
          </cell>
          <cell r="Y1371">
            <v>0</v>
          </cell>
          <cell r="Z1371">
            <v>0</v>
          </cell>
          <cell r="AA1371">
            <v>0</v>
          </cell>
        </row>
        <row r="1372">
          <cell r="V1372">
            <v>0</v>
          </cell>
          <cell r="W1372">
            <v>0</v>
          </cell>
          <cell r="X1372">
            <v>0</v>
          </cell>
          <cell r="Y1372">
            <v>0</v>
          </cell>
          <cell r="Z1372">
            <v>0</v>
          </cell>
          <cell r="AA1372">
            <v>0</v>
          </cell>
        </row>
        <row r="1373">
          <cell r="V1373">
            <v>0</v>
          </cell>
          <cell r="W1373">
            <v>0</v>
          </cell>
          <cell r="X1373">
            <v>0</v>
          </cell>
          <cell r="Y1373">
            <v>0</v>
          </cell>
          <cell r="Z1373">
            <v>0</v>
          </cell>
          <cell r="AA1373">
            <v>0</v>
          </cell>
        </row>
        <row r="1374">
          <cell r="V1374">
            <v>0</v>
          </cell>
          <cell r="W1374">
            <v>0</v>
          </cell>
          <cell r="X1374">
            <v>0</v>
          </cell>
          <cell r="Y1374">
            <v>0</v>
          </cell>
          <cell r="Z1374">
            <v>0</v>
          </cell>
          <cell r="AA1374">
            <v>0</v>
          </cell>
        </row>
        <row r="1375">
          <cell r="V1375">
            <v>0</v>
          </cell>
          <cell r="W1375">
            <v>0</v>
          </cell>
          <cell r="X1375">
            <v>0</v>
          </cell>
          <cell r="Y1375">
            <v>0</v>
          </cell>
          <cell r="Z1375">
            <v>0</v>
          </cell>
          <cell r="AA1375">
            <v>0</v>
          </cell>
        </row>
        <row r="1376">
          <cell r="V1376">
            <v>0</v>
          </cell>
          <cell r="W1376">
            <v>0</v>
          </cell>
          <cell r="X1376">
            <v>0</v>
          </cell>
          <cell r="Y1376">
            <v>0</v>
          </cell>
          <cell r="Z1376">
            <v>0</v>
          </cell>
          <cell r="AA1376">
            <v>0</v>
          </cell>
        </row>
        <row r="1377">
          <cell r="V1377">
            <v>0</v>
          </cell>
          <cell r="W1377">
            <v>0</v>
          </cell>
          <cell r="X1377">
            <v>0</v>
          </cell>
          <cell r="Y1377">
            <v>0</v>
          </cell>
          <cell r="Z1377">
            <v>0</v>
          </cell>
          <cell r="AA1377">
            <v>0</v>
          </cell>
        </row>
        <row r="1378">
          <cell r="V1378">
            <v>0</v>
          </cell>
          <cell r="W1378">
            <v>0</v>
          </cell>
          <cell r="X1378">
            <v>0</v>
          </cell>
          <cell r="Y1378">
            <v>0</v>
          </cell>
          <cell r="Z1378">
            <v>0</v>
          </cell>
          <cell r="AA1378">
            <v>0</v>
          </cell>
        </row>
        <row r="1379">
          <cell r="V1379">
            <v>0</v>
          </cell>
          <cell r="W1379">
            <v>0</v>
          </cell>
          <cell r="X1379">
            <v>0</v>
          </cell>
          <cell r="Y1379">
            <v>0</v>
          </cell>
          <cell r="Z1379">
            <v>0</v>
          </cell>
          <cell r="AA1379">
            <v>0</v>
          </cell>
        </row>
        <row r="1380">
          <cell r="V1380">
            <v>0</v>
          </cell>
          <cell r="W1380">
            <v>0</v>
          </cell>
          <cell r="X1380">
            <v>0</v>
          </cell>
          <cell r="Y1380">
            <v>0</v>
          </cell>
          <cell r="Z1380">
            <v>0</v>
          </cell>
          <cell r="AA1380">
            <v>0</v>
          </cell>
        </row>
        <row r="1381">
          <cell r="V1381">
            <v>0</v>
          </cell>
          <cell r="W1381">
            <v>0</v>
          </cell>
          <cell r="X1381">
            <v>0</v>
          </cell>
          <cell r="Y1381">
            <v>0</v>
          </cell>
          <cell r="Z1381">
            <v>0</v>
          </cell>
          <cell r="AA1381">
            <v>0</v>
          </cell>
        </row>
        <row r="1382">
          <cell r="V1382">
            <v>0</v>
          </cell>
          <cell r="W1382">
            <v>0</v>
          </cell>
          <cell r="X1382">
            <v>0</v>
          </cell>
          <cell r="Y1382">
            <v>0</v>
          </cell>
          <cell r="Z1382">
            <v>0</v>
          </cell>
          <cell r="AA1382">
            <v>0</v>
          </cell>
        </row>
        <row r="1383">
          <cell r="V1383">
            <v>0</v>
          </cell>
          <cell r="W1383">
            <v>0</v>
          </cell>
          <cell r="X1383">
            <v>0</v>
          </cell>
          <cell r="Y1383">
            <v>0</v>
          </cell>
          <cell r="Z1383">
            <v>0</v>
          </cell>
          <cell r="AA1383">
            <v>0</v>
          </cell>
        </row>
        <row r="1384">
          <cell r="V1384">
            <v>0</v>
          </cell>
          <cell r="W1384">
            <v>0</v>
          </cell>
          <cell r="X1384">
            <v>0</v>
          </cell>
          <cell r="Y1384">
            <v>0</v>
          </cell>
          <cell r="Z1384">
            <v>0</v>
          </cell>
          <cell r="AA1384">
            <v>0</v>
          </cell>
        </row>
        <row r="1385">
          <cell r="V1385">
            <v>0</v>
          </cell>
          <cell r="W1385">
            <v>0</v>
          </cell>
          <cell r="X1385">
            <v>0</v>
          </cell>
          <cell r="Y1385">
            <v>0</v>
          </cell>
          <cell r="Z1385">
            <v>0</v>
          </cell>
          <cell r="AA1385">
            <v>0</v>
          </cell>
        </row>
        <row r="1386">
          <cell r="V1386">
            <v>0</v>
          </cell>
          <cell r="W1386">
            <v>0</v>
          </cell>
          <cell r="X1386">
            <v>0</v>
          </cell>
          <cell r="Y1386">
            <v>0</v>
          </cell>
          <cell r="Z1386">
            <v>0</v>
          </cell>
          <cell r="AA1386">
            <v>0</v>
          </cell>
        </row>
        <row r="1387">
          <cell r="V1387">
            <v>0</v>
          </cell>
          <cell r="W1387">
            <v>0</v>
          </cell>
          <cell r="X1387">
            <v>0</v>
          </cell>
          <cell r="Y1387">
            <v>0</v>
          </cell>
          <cell r="Z1387">
            <v>0</v>
          </cell>
          <cell r="AA1387">
            <v>0</v>
          </cell>
        </row>
        <row r="1388">
          <cell r="V1388">
            <v>0</v>
          </cell>
          <cell r="W1388">
            <v>0</v>
          </cell>
          <cell r="X1388">
            <v>0</v>
          </cell>
          <cell r="Y1388">
            <v>0</v>
          </cell>
          <cell r="Z1388">
            <v>0</v>
          </cell>
          <cell r="AA1388">
            <v>0</v>
          </cell>
        </row>
        <row r="1389">
          <cell r="V1389">
            <v>0</v>
          </cell>
          <cell r="W1389">
            <v>0</v>
          </cell>
          <cell r="X1389">
            <v>0</v>
          </cell>
          <cell r="Y1389">
            <v>0</v>
          </cell>
          <cell r="Z1389">
            <v>0</v>
          </cell>
          <cell r="AA1389">
            <v>0</v>
          </cell>
        </row>
        <row r="1390">
          <cell r="V1390">
            <v>0</v>
          </cell>
          <cell r="W1390">
            <v>0</v>
          </cell>
          <cell r="X1390">
            <v>0</v>
          </cell>
          <cell r="Y1390">
            <v>0</v>
          </cell>
          <cell r="Z1390">
            <v>0</v>
          </cell>
          <cell r="AA1390">
            <v>0</v>
          </cell>
        </row>
        <row r="1391">
          <cell r="V1391">
            <v>0</v>
          </cell>
          <cell r="W1391">
            <v>0</v>
          </cell>
          <cell r="X1391">
            <v>0</v>
          </cell>
          <cell r="Y1391">
            <v>0</v>
          </cell>
          <cell r="Z1391">
            <v>0</v>
          </cell>
          <cell r="AA1391">
            <v>0</v>
          </cell>
        </row>
        <row r="1392">
          <cell r="V1392">
            <v>0</v>
          </cell>
          <cell r="W1392">
            <v>0</v>
          </cell>
          <cell r="X1392">
            <v>0</v>
          </cell>
          <cell r="Y1392">
            <v>0</v>
          </cell>
          <cell r="Z1392">
            <v>0</v>
          </cell>
          <cell r="AA1392">
            <v>0</v>
          </cell>
        </row>
        <row r="1393">
          <cell r="V1393">
            <v>0</v>
          </cell>
          <cell r="W1393">
            <v>0</v>
          </cell>
          <cell r="X1393">
            <v>0</v>
          </cell>
          <cell r="Y1393">
            <v>0</v>
          </cell>
          <cell r="Z1393">
            <v>0</v>
          </cell>
          <cell r="AA1393">
            <v>0</v>
          </cell>
        </row>
        <row r="1394">
          <cell r="V1394">
            <v>0</v>
          </cell>
          <cell r="W1394">
            <v>0</v>
          </cell>
          <cell r="X1394">
            <v>0</v>
          </cell>
          <cell r="Y1394">
            <v>0</v>
          </cell>
          <cell r="Z1394">
            <v>0</v>
          </cell>
          <cell r="AA1394">
            <v>0</v>
          </cell>
        </row>
        <row r="1395">
          <cell r="V1395">
            <v>0</v>
          </cell>
          <cell r="W1395">
            <v>0</v>
          </cell>
          <cell r="X1395">
            <v>0</v>
          </cell>
          <cell r="Y1395">
            <v>0</v>
          </cell>
          <cell r="Z1395">
            <v>0</v>
          </cell>
          <cell r="AA1395">
            <v>0</v>
          </cell>
        </row>
        <row r="1396">
          <cell r="V1396">
            <v>0</v>
          </cell>
          <cell r="W1396">
            <v>0</v>
          </cell>
          <cell r="X1396">
            <v>0</v>
          </cell>
          <cell r="Y1396">
            <v>0</v>
          </cell>
          <cell r="Z1396">
            <v>0</v>
          </cell>
          <cell r="AA1396">
            <v>0</v>
          </cell>
        </row>
        <row r="1397">
          <cell r="V1397">
            <v>0</v>
          </cell>
          <cell r="W1397">
            <v>0</v>
          </cell>
          <cell r="X1397">
            <v>0</v>
          </cell>
          <cell r="Y1397">
            <v>0</v>
          </cell>
          <cell r="Z1397">
            <v>0</v>
          </cell>
          <cell r="AA1397">
            <v>0</v>
          </cell>
        </row>
        <row r="1398">
          <cell r="V1398">
            <v>0</v>
          </cell>
          <cell r="W1398">
            <v>0</v>
          </cell>
          <cell r="X1398">
            <v>0</v>
          </cell>
          <cell r="Y1398">
            <v>0</v>
          </cell>
          <cell r="Z1398">
            <v>0</v>
          </cell>
          <cell r="AA1398">
            <v>0</v>
          </cell>
        </row>
        <row r="1399">
          <cell r="V1399">
            <v>0</v>
          </cell>
          <cell r="W1399">
            <v>0</v>
          </cell>
          <cell r="X1399">
            <v>0</v>
          </cell>
          <cell r="Y1399">
            <v>0</v>
          </cell>
          <cell r="Z1399">
            <v>0</v>
          </cell>
          <cell r="AA1399">
            <v>0</v>
          </cell>
        </row>
        <row r="1400">
          <cell r="V1400">
            <v>0</v>
          </cell>
          <cell r="W1400">
            <v>0</v>
          </cell>
          <cell r="X1400">
            <v>0</v>
          </cell>
          <cell r="Y1400">
            <v>0</v>
          </cell>
          <cell r="Z1400">
            <v>0</v>
          </cell>
          <cell r="AA1400">
            <v>0</v>
          </cell>
        </row>
        <row r="1401">
          <cell r="V1401">
            <v>0</v>
          </cell>
          <cell r="W1401">
            <v>0</v>
          </cell>
          <cell r="X1401">
            <v>0</v>
          </cell>
          <cell r="Y1401">
            <v>0</v>
          </cell>
          <cell r="Z1401">
            <v>0</v>
          </cell>
          <cell r="AA1401">
            <v>0</v>
          </cell>
        </row>
        <row r="1402">
          <cell r="V1402">
            <v>0</v>
          </cell>
          <cell r="W1402">
            <v>0</v>
          </cell>
          <cell r="X1402">
            <v>0</v>
          </cell>
          <cell r="Y1402">
            <v>0</v>
          </cell>
          <cell r="Z1402">
            <v>0</v>
          </cell>
          <cell r="AA1402">
            <v>0</v>
          </cell>
        </row>
        <row r="1403">
          <cell r="V1403">
            <v>0</v>
          </cell>
          <cell r="W1403">
            <v>0</v>
          </cell>
          <cell r="X1403">
            <v>0</v>
          </cell>
          <cell r="Y1403">
            <v>0</v>
          </cell>
          <cell r="Z1403">
            <v>0</v>
          </cell>
          <cell r="AA1403">
            <v>0</v>
          </cell>
        </row>
        <row r="1404">
          <cell r="V1404">
            <v>0</v>
          </cell>
          <cell r="W1404">
            <v>0</v>
          </cell>
          <cell r="X1404">
            <v>0</v>
          </cell>
          <cell r="Y1404">
            <v>0</v>
          </cell>
          <cell r="Z1404">
            <v>0</v>
          </cell>
          <cell r="AA1404">
            <v>0</v>
          </cell>
        </row>
        <row r="1405">
          <cell r="V1405">
            <v>0</v>
          </cell>
          <cell r="W1405">
            <v>0</v>
          </cell>
          <cell r="X1405">
            <v>0</v>
          </cell>
          <cell r="Y1405">
            <v>0</v>
          </cell>
          <cell r="Z1405">
            <v>0</v>
          </cell>
          <cell r="AA1405">
            <v>0</v>
          </cell>
        </row>
        <row r="1406">
          <cell r="V1406">
            <v>0</v>
          </cell>
          <cell r="W1406">
            <v>0</v>
          </cell>
          <cell r="X1406">
            <v>0</v>
          </cell>
          <cell r="Y1406">
            <v>0</v>
          </cell>
          <cell r="Z1406">
            <v>0</v>
          </cell>
          <cell r="AA1406">
            <v>0</v>
          </cell>
        </row>
        <row r="1407">
          <cell r="V1407">
            <v>0</v>
          </cell>
          <cell r="W1407">
            <v>0</v>
          </cell>
          <cell r="X1407">
            <v>0</v>
          </cell>
          <cell r="Y1407">
            <v>0</v>
          </cell>
          <cell r="Z1407">
            <v>0</v>
          </cell>
          <cell r="AA1407">
            <v>0</v>
          </cell>
        </row>
        <row r="1408">
          <cell r="V1408">
            <v>0</v>
          </cell>
          <cell r="W1408">
            <v>0</v>
          </cell>
          <cell r="X1408">
            <v>0</v>
          </cell>
          <cell r="Y1408">
            <v>0</v>
          </cell>
          <cell r="Z1408">
            <v>0</v>
          </cell>
          <cell r="AA1408">
            <v>0</v>
          </cell>
        </row>
        <row r="1409">
          <cell r="V1409">
            <v>0</v>
          </cell>
          <cell r="W1409">
            <v>0</v>
          </cell>
          <cell r="X1409">
            <v>0</v>
          </cell>
          <cell r="Y1409">
            <v>0</v>
          </cell>
          <cell r="Z1409">
            <v>0</v>
          </cell>
          <cell r="AA1409">
            <v>0</v>
          </cell>
        </row>
        <row r="1410">
          <cell r="V1410">
            <v>0</v>
          </cell>
          <cell r="W1410">
            <v>0</v>
          </cell>
          <cell r="X1410">
            <v>0</v>
          </cell>
          <cell r="Y1410">
            <v>0</v>
          </cell>
          <cell r="Z1410">
            <v>0</v>
          </cell>
          <cell r="AA1410">
            <v>0</v>
          </cell>
        </row>
        <row r="1411">
          <cell r="V1411">
            <v>0</v>
          </cell>
          <cell r="W1411">
            <v>0</v>
          </cell>
          <cell r="X1411">
            <v>0</v>
          </cell>
          <cell r="Y1411">
            <v>0</v>
          </cell>
          <cell r="Z1411">
            <v>0</v>
          </cell>
          <cell r="AA1411">
            <v>0</v>
          </cell>
        </row>
        <row r="1412">
          <cell r="V1412">
            <v>0</v>
          </cell>
          <cell r="W1412">
            <v>0</v>
          </cell>
          <cell r="X1412">
            <v>0</v>
          </cell>
          <cell r="Y1412">
            <v>0</v>
          </cell>
          <cell r="Z1412">
            <v>0</v>
          </cell>
          <cell r="AA1412">
            <v>0</v>
          </cell>
        </row>
        <row r="1413">
          <cell r="V1413">
            <v>0</v>
          </cell>
          <cell r="W1413">
            <v>0</v>
          </cell>
          <cell r="X1413">
            <v>0</v>
          </cell>
          <cell r="Y1413">
            <v>0</v>
          </cell>
          <cell r="Z1413">
            <v>0</v>
          </cell>
          <cell r="AA1413">
            <v>0</v>
          </cell>
        </row>
        <row r="1414">
          <cell r="V1414">
            <v>0</v>
          </cell>
          <cell r="W1414">
            <v>0</v>
          </cell>
          <cell r="X1414">
            <v>0</v>
          </cell>
          <cell r="Y1414">
            <v>0</v>
          </cell>
          <cell r="Z1414">
            <v>0</v>
          </cell>
          <cell r="AA1414">
            <v>0</v>
          </cell>
        </row>
        <row r="1415">
          <cell r="V1415">
            <v>0</v>
          </cell>
          <cell r="W1415">
            <v>0</v>
          </cell>
          <cell r="X1415">
            <v>0</v>
          </cell>
          <cell r="Y1415">
            <v>0</v>
          </cell>
          <cell r="Z1415">
            <v>0</v>
          </cell>
          <cell r="AA1415">
            <v>0</v>
          </cell>
        </row>
        <row r="1416">
          <cell r="V1416">
            <v>0</v>
          </cell>
          <cell r="W1416">
            <v>0</v>
          </cell>
          <cell r="X1416">
            <v>0</v>
          </cell>
          <cell r="Y1416">
            <v>0</v>
          </cell>
          <cell r="Z1416">
            <v>0</v>
          </cell>
          <cell r="AA1416">
            <v>0</v>
          </cell>
        </row>
        <row r="1417">
          <cell r="V1417">
            <v>0</v>
          </cell>
          <cell r="W1417">
            <v>0</v>
          </cell>
          <cell r="X1417">
            <v>0</v>
          </cell>
          <cell r="Y1417">
            <v>0</v>
          </cell>
          <cell r="Z1417">
            <v>0</v>
          </cell>
          <cell r="AA1417">
            <v>0</v>
          </cell>
        </row>
        <row r="1418">
          <cell r="V1418">
            <v>0</v>
          </cell>
          <cell r="W1418">
            <v>0</v>
          </cell>
          <cell r="X1418">
            <v>0</v>
          </cell>
          <cell r="Y1418">
            <v>0</v>
          </cell>
          <cell r="Z1418">
            <v>0</v>
          </cell>
          <cell r="AA1418">
            <v>0</v>
          </cell>
        </row>
        <row r="1419">
          <cell r="V1419">
            <v>0</v>
          </cell>
          <cell r="W1419">
            <v>0</v>
          </cell>
          <cell r="X1419">
            <v>0</v>
          </cell>
          <cell r="Y1419">
            <v>0</v>
          </cell>
          <cell r="Z1419">
            <v>0</v>
          </cell>
          <cell r="AA1419">
            <v>0</v>
          </cell>
        </row>
        <row r="1420">
          <cell r="V1420">
            <v>0</v>
          </cell>
          <cell r="W1420">
            <v>0</v>
          </cell>
          <cell r="X1420">
            <v>0</v>
          </cell>
          <cell r="Y1420">
            <v>0</v>
          </cell>
          <cell r="Z1420">
            <v>0</v>
          </cell>
          <cell r="AA1420">
            <v>0</v>
          </cell>
        </row>
        <row r="1421">
          <cell r="V1421">
            <v>0</v>
          </cell>
          <cell r="W1421">
            <v>0</v>
          </cell>
          <cell r="X1421">
            <v>0</v>
          </cell>
          <cell r="Y1421">
            <v>0</v>
          </cell>
          <cell r="Z1421">
            <v>0</v>
          </cell>
          <cell r="AA1421">
            <v>0</v>
          </cell>
        </row>
        <row r="1422">
          <cell r="V1422">
            <v>0</v>
          </cell>
          <cell r="W1422">
            <v>0</v>
          </cell>
          <cell r="X1422">
            <v>0</v>
          </cell>
          <cell r="Y1422">
            <v>0</v>
          </cell>
          <cell r="Z1422">
            <v>0</v>
          </cell>
          <cell r="AA1422">
            <v>0</v>
          </cell>
        </row>
        <row r="1423">
          <cell r="V1423">
            <v>0</v>
          </cell>
          <cell r="W1423">
            <v>0</v>
          </cell>
          <cell r="X1423">
            <v>0</v>
          </cell>
          <cell r="Y1423">
            <v>0</v>
          </cell>
          <cell r="Z1423">
            <v>0</v>
          </cell>
          <cell r="AA1423">
            <v>0</v>
          </cell>
        </row>
        <row r="1424">
          <cell r="V1424">
            <v>0</v>
          </cell>
          <cell r="W1424">
            <v>0</v>
          </cell>
          <cell r="X1424">
            <v>0</v>
          </cell>
          <cell r="Y1424">
            <v>0</v>
          </cell>
          <cell r="Z1424">
            <v>0</v>
          </cell>
          <cell r="AA1424">
            <v>0</v>
          </cell>
        </row>
        <row r="1425">
          <cell r="V1425">
            <v>0</v>
          </cell>
          <cell r="W1425">
            <v>0</v>
          </cell>
          <cell r="X1425">
            <v>0</v>
          </cell>
          <cell r="Y1425">
            <v>0</v>
          </cell>
          <cell r="Z1425">
            <v>0</v>
          </cell>
          <cell r="AA1425">
            <v>0</v>
          </cell>
        </row>
        <row r="1426">
          <cell r="V1426">
            <v>0</v>
          </cell>
          <cell r="W1426">
            <v>0</v>
          </cell>
          <cell r="X1426">
            <v>0</v>
          </cell>
          <cell r="Y1426">
            <v>0</v>
          </cell>
          <cell r="Z1426">
            <v>0</v>
          </cell>
          <cell r="AA1426">
            <v>0</v>
          </cell>
        </row>
        <row r="1427">
          <cell r="V1427">
            <v>0</v>
          </cell>
          <cell r="W1427">
            <v>0</v>
          </cell>
          <cell r="X1427">
            <v>0</v>
          </cell>
          <cell r="Y1427">
            <v>0</v>
          </cell>
          <cell r="Z1427">
            <v>0</v>
          </cell>
          <cell r="AA1427">
            <v>0</v>
          </cell>
        </row>
        <row r="1428">
          <cell r="V1428">
            <v>0</v>
          </cell>
          <cell r="W1428">
            <v>0</v>
          </cell>
          <cell r="X1428">
            <v>0</v>
          </cell>
          <cell r="Y1428">
            <v>0</v>
          </cell>
          <cell r="Z1428">
            <v>0</v>
          </cell>
          <cell r="AA1428">
            <v>0</v>
          </cell>
        </row>
        <row r="1429">
          <cell r="V1429">
            <v>0</v>
          </cell>
          <cell r="W1429">
            <v>0</v>
          </cell>
          <cell r="X1429">
            <v>0</v>
          </cell>
          <cell r="Y1429">
            <v>0</v>
          </cell>
          <cell r="Z1429">
            <v>0</v>
          </cell>
          <cell r="AA1429">
            <v>0</v>
          </cell>
        </row>
        <row r="1430">
          <cell r="V1430">
            <v>0</v>
          </cell>
          <cell r="W1430">
            <v>0</v>
          </cell>
          <cell r="X1430">
            <v>0</v>
          </cell>
          <cell r="Y1430">
            <v>0</v>
          </cell>
          <cell r="Z1430">
            <v>0</v>
          </cell>
          <cell r="AA1430">
            <v>0</v>
          </cell>
        </row>
        <row r="1431">
          <cell r="V1431">
            <v>0</v>
          </cell>
          <cell r="W1431">
            <v>0</v>
          </cell>
          <cell r="X1431">
            <v>0</v>
          </cell>
          <cell r="Y1431">
            <v>0</v>
          </cell>
          <cell r="Z1431">
            <v>0</v>
          </cell>
          <cell r="AA1431">
            <v>0</v>
          </cell>
        </row>
        <row r="1432">
          <cell r="V1432">
            <v>0</v>
          </cell>
          <cell r="W1432">
            <v>0</v>
          </cell>
          <cell r="X1432">
            <v>0</v>
          </cell>
          <cell r="Y1432">
            <v>0</v>
          </cell>
          <cell r="Z1432">
            <v>0</v>
          </cell>
          <cell r="AA1432">
            <v>0</v>
          </cell>
        </row>
        <row r="1433">
          <cell r="V1433">
            <v>0</v>
          </cell>
          <cell r="W1433">
            <v>0</v>
          </cell>
          <cell r="X1433">
            <v>0</v>
          </cell>
          <cell r="Y1433">
            <v>0</v>
          </cell>
          <cell r="Z1433">
            <v>0</v>
          </cell>
          <cell r="AA1433">
            <v>0</v>
          </cell>
        </row>
        <row r="1434">
          <cell r="V1434">
            <v>0</v>
          </cell>
          <cell r="W1434">
            <v>0</v>
          </cell>
          <cell r="X1434">
            <v>0</v>
          </cell>
          <cell r="Y1434">
            <v>0</v>
          </cell>
          <cell r="Z1434">
            <v>0</v>
          </cell>
          <cell r="AA1434">
            <v>0</v>
          </cell>
        </row>
        <row r="1435">
          <cell r="V1435">
            <v>0</v>
          </cell>
          <cell r="W1435">
            <v>0</v>
          </cell>
          <cell r="X1435">
            <v>0</v>
          </cell>
          <cell r="Y1435">
            <v>0</v>
          </cell>
          <cell r="Z1435">
            <v>0</v>
          </cell>
          <cell r="AA1435">
            <v>0</v>
          </cell>
        </row>
        <row r="1436">
          <cell r="V1436">
            <v>0</v>
          </cell>
          <cell r="W1436">
            <v>0</v>
          </cell>
          <cell r="X1436">
            <v>0</v>
          </cell>
          <cell r="Y1436">
            <v>0</v>
          </cell>
          <cell r="Z1436">
            <v>0</v>
          </cell>
          <cell r="AA1436">
            <v>0</v>
          </cell>
        </row>
        <row r="1437">
          <cell r="V1437">
            <v>0</v>
          </cell>
          <cell r="W1437">
            <v>0</v>
          </cell>
          <cell r="X1437">
            <v>0</v>
          </cell>
          <cell r="Y1437">
            <v>0</v>
          </cell>
          <cell r="Z1437">
            <v>0</v>
          </cell>
          <cell r="AA1437">
            <v>0</v>
          </cell>
        </row>
        <row r="1438">
          <cell r="V1438">
            <v>0</v>
          </cell>
          <cell r="W1438">
            <v>0</v>
          </cell>
          <cell r="X1438">
            <v>0</v>
          </cell>
          <cell r="Y1438">
            <v>0</v>
          </cell>
          <cell r="Z1438">
            <v>0</v>
          </cell>
          <cell r="AA1438">
            <v>0</v>
          </cell>
        </row>
        <row r="1439">
          <cell r="V1439">
            <v>0</v>
          </cell>
          <cell r="W1439">
            <v>0</v>
          </cell>
          <cell r="X1439">
            <v>0</v>
          </cell>
          <cell r="Y1439">
            <v>0</v>
          </cell>
          <cell r="Z1439">
            <v>0</v>
          </cell>
          <cell r="AA1439">
            <v>0</v>
          </cell>
        </row>
        <row r="1440">
          <cell r="V1440">
            <v>0</v>
          </cell>
          <cell r="W1440">
            <v>0</v>
          </cell>
          <cell r="X1440">
            <v>0</v>
          </cell>
          <cell r="Y1440">
            <v>0</v>
          </cell>
          <cell r="Z1440">
            <v>0</v>
          </cell>
          <cell r="AA1440">
            <v>0</v>
          </cell>
        </row>
        <row r="1441">
          <cell r="V1441">
            <v>0</v>
          </cell>
          <cell r="W1441">
            <v>0</v>
          </cell>
          <cell r="X1441">
            <v>0</v>
          </cell>
          <cell r="Y1441">
            <v>0</v>
          </cell>
          <cell r="Z1441">
            <v>0</v>
          </cell>
          <cell r="AA1441">
            <v>0</v>
          </cell>
        </row>
        <row r="1442">
          <cell r="V1442">
            <v>0</v>
          </cell>
          <cell r="W1442">
            <v>0</v>
          </cell>
          <cell r="X1442">
            <v>0</v>
          </cell>
          <cell r="Y1442">
            <v>0</v>
          </cell>
          <cell r="Z1442">
            <v>0</v>
          </cell>
          <cell r="AA1442">
            <v>0</v>
          </cell>
        </row>
        <row r="1443">
          <cell r="V1443">
            <v>0</v>
          </cell>
          <cell r="W1443">
            <v>0</v>
          </cell>
          <cell r="X1443">
            <v>0</v>
          </cell>
          <cell r="Y1443">
            <v>0</v>
          </cell>
          <cell r="Z1443">
            <v>0</v>
          </cell>
          <cell r="AA1443">
            <v>0</v>
          </cell>
        </row>
        <row r="1444">
          <cell r="V1444">
            <v>0</v>
          </cell>
          <cell r="W1444">
            <v>0</v>
          </cell>
          <cell r="X1444">
            <v>0</v>
          </cell>
          <cell r="Y1444">
            <v>0</v>
          </cell>
          <cell r="Z1444">
            <v>0</v>
          </cell>
          <cell r="AA1444">
            <v>0</v>
          </cell>
        </row>
        <row r="1445">
          <cell r="V1445">
            <v>0</v>
          </cell>
          <cell r="W1445">
            <v>0</v>
          </cell>
          <cell r="X1445">
            <v>0</v>
          </cell>
          <cell r="Y1445">
            <v>0</v>
          </cell>
          <cell r="Z1445">
            <v>0</v>
          </cell>
          <cell r="AA1445">
            <v>0</v>
          </cell>
        </row>
        <row r="1446">
          <cell r="V1446">
            <v>0</v>
          </cell>
          <cell r="W1446">
            <v>0</v>
          </cell>
          <cell r="X1446">
            <v>0</v>
          </cell>
          <cell r="Y1446">
            <v>0</v>
          </cell>
          <cell r="Z1446">
            <v>0</v>
          </cell>
          <cell r="AA1446">
            <v>0</v>
          </cell>
        </row>
        <row r="1447">
          <cell r="V1447">
            <v>0</v>
          </cell>
          <cell r="W1447">
            <v>0</v>
          </cell>
          <cell r="X1447">
            <v>0</v>
          </cell>
          <cell r="Y1447">
            <v>0</v>
          </cell>
          <cell r="Z1447">
            <v>0</v>
          </cell>
          <cell r="AA1447">
            <v>0</v>
          </cell>
        </row>
        <row r="1448">
          <cell r="V1448">
            <v>0</v>
          </cell>
          <cell r="W1448">
            <v>0</v>
          </cell>
          <cell r="X1448">
            <v>0</v>
          </cell>
          <cell r="Y1448">
            <v>0</v>
          </cell>
          <cell r="Z1448">
            <v>0</v>
          </cell>
          <cell r="AA1448">
            <v>0</v>
          </cell>
        </row>
        <row r="1449">
          <cell r="V1449">
            <v>0</v>
          </cell>
          <cell r="W1449">
            <v>0</v>
          </cell>
          <cell r="X1449">
            <v>0</v>
          </cell>
          <cell r="Y1449">
            <v>0</v>
          </cell>
          <cell r="Z1449">
            <v>0</v>
          </cell>
          <cell r="AA1449">
            <v>0</v>
          </cell>
        </row>
        <row r="1450">
          <cell r="V1450">
            <v>0</v>
          </cell>
          <cell r="W1450">
            <v>0</v>
          </cell>
          <cell r="X1450">
            <v>0</v>
          </cell>
          <cell r="Y1450">
            <v>0</v>
          </cell>
          <cell r="Z1450">
            <v>0</v>
          </cell>
          <cell r="AA1450">
            <v>0</v>
          </cell>
        </row>
        <row r="1451">
          <cell r="V1451">
            <v>0</v>
          </cell>
          <cell r="W1451">
            <v>0</v>
          </cell>
          <cell r="X1451">
            <v>0</v>
          </cell>
          <cell r="Y1451">
            <v>0</v>
          </cell>
          <cell r="Z1451">
            <v>0</v>
          </cell>
          <cell r="AA1451">
            <v>0</v>
          </cell>
        </row>
        <row r="1452">
          <cell r="V1452">
            <v>0</v>
          </cell>
          <cell r="W1452">
            <v>0</v>
          </cell>
          <cell r="X1452">
            <v>0</v>
          </cell>
          <cell r="Y1452">
            <v>0</v>
          </cell>
          <cell r="Z1452">
            <v>0</v>
          </cell>
          <cell r="AA1452">
            <v>0</v>
          </cell>
        </row>
        <row r="1453">
          <cell r="V1453">
            <v>0</v>
          </cell>
          <cell r="W1453">
            <v>0</v>
          </cell>
          <cell r="X1453">
            <v>0</v>
          </cell>
          <cell r="Y1453">
            <v>0</v>
          </cell>
          <cell r="Z1453">
            <v>0</v>
          </cell>
          <cell r="AA1453">
            <v>0</v>
          </cell>
        </row>
        <row r="1454">
          <cell r="V1454">
            <v>0</v>
          </cell>
          <cell r="W1454">
            <v>0</v>
          </cell>
          <cell r="X1454">
            <v>0</v>
          </cell>
          <cell r="Y1454">
            <v>0</v>
          </cell>
          <cell r="Z1454">
            <v>0</v>
          </cell>
          <cell r="AA1454">
            <v>0</v>
          </cell>
        </row>
        <row r="1455">
          <cell r="V1455">
            <v>0</v>
          </cell>
          <cell r="W1455">
            <v>0</v>
          </cell>
          <cell r="X1455">
            <v>0</v>
          </cell>
          <cell r="Y1455">
            <v>0</v>
          </cell>
          <cell r="Z1455">
            <v>0</v>
          </cell>
          <cell r="AA1455">
            <v>0</v>
          </cell>
        </row>
        <row r="1456">
          <cell r="V1456">
            <v>0</v>
          </cell>
          <cell r="W1456">
            <v>0</v>
          </cell>
          <cell r="X1456">
            <v>0</v>
          </cell>
          <cell r="Y1456">
            <v>0</v>
          </cell>
          <cell r="Z1456">
            <v>0</v>
          </cell>
          <cell r="AA1456">
            <v>0</v>
          </cell>
        </row>
        <row r="1457">
          <cell r="V1457">
            <v>0</v>
          </cell>
          <cell r="W1457">
            <v>0</v>
          </cell>
          <cell r="X1457">
            <v>0</v>
          </cell>
          <cell r="Y1457">
            <v>0</v>
          </cell>
          <cell r="Z1457">
            <v>0</v>
          </cell>
          <cell r="AA1457">
            <v>0</v>
          </cell>
        </row>
        <row r="1458">
          <cell r="V1458">
            <v>0</v>
          </cell>
          <cell r="W1458">
            <v>0</v>
          </cell>
          <cell r="X1458">
            <v>0</v>
          </cell>
          <cell r="Y1458">
            <v>0</v>
          </cell>
          <cell r="Z1458">
            <v>0</v>
          </cell>
          <cell r="AA1458">
            <v>0</v>
          </cell>
        </row>
        <row r="1459">
          <cell r="V1459">
            <v>0</v>
          </cell>
          <cell r="W1459">
            <v>0</v>
          </cell>
          <cell r="X1459">
            <v>0</v>
          </cell>
          <cell r="Y1459">
            <v>0</v>
          </cell>
          <cell r="Z1459">
            <v>0</v>
          </cell>
          <cell r="AA1459">
            <v>0</v>
          </cell>
        </row>
        <row r="1460">
          <cell r="V1460">
            <v>0</v>
          </cell>
          <cell r="W1460">
            <v>0</v>
          </cell>
          <cell r="X1460">
            <v>0</v>
          </cell>
          <cell r="Y1460">
            <v>0</v>
          </cell>
          <cell r="Z1460">
            <v>0</v>
          </cell>
          <cell r="AA1460">
            <v>0</v>
          </cell>
        </row>
        <row r="1461">
          <cell r="V1461">
            <v>0</v>
          </cell>
          <cell r="W1461">
            <v>0</v>
          </cell>
          <cell r="X1461">
            <v>0</v>
          </cell>
          <cell r="Y1461">
            <v>0</v>
          </cell>
          <cell r="Z1461">
            <v>0</v>
          </cell>
          <cell r="AA1461">
            <v>0</v>
          </cell>
        </row>
        <row r="1462">
          <cell r="V1462">
            <v>0</v>
          </cell>
          <cell r="W1462">
            <v>0</v>
          </cell>
          <cell r="X1462">
            <v>0</v>
          </cell>
          <cell r="Y1462">
            <v>0</v>
          </cell>
          <cell r="Z1462">
            <v>0</v>
          </cell>
          <cell r="AA1462">
            <v>0</v>
          </cell>
        </row>
        <row r="1463">
          <cell r="V1463">
            <v>0</v>
          </cell>
          <cell r="W1463">
            <v>0</v>
          </cell>
          <cell r="X1463">
            <v>0</v>
          </cell>
          <cell r="Y1463">
            <v>0</v>
          </cell>
          <cell r="Z1463">
            <v>0</v>
          </cell>
          <cell r="AA1463">
            <v>0</v>
          </cell>
        </row>
        <row r="1464">
          <cell r="V1464">
            <v>0</v>
          </cell>
          <cell r="W1464">
            <v>0</v>
          </cell>
          <cell r="X1464">
            <v>0</v>
          </cell>
          <cell r="Y1464">
            <v>0</v>
          </cell>
          <cell r="Z1464">
            <v>0</v>
          </cell>
          <cell r="AA1464">
            <v>0</v>
          </cell>
        </row>
        <row r="1465">
          <cell r="V1465">
            <v>0</v>
          </cell>
          <cell r="W1465">
            <v>0</v>
          </cell>
          <cell r="X1465">
            <v>0</v>
          </cell>
          <cell r="Y1465">
            <v>0</v>
          </cell>
          <cell r="Z1465">
            <v>0</v>
          </cell>
          <cell r="AA1465">
            <v>0</v>
          </cell>
        </row>
        <row r="1466">
          <cell r="V1466">
            <v>0</v>
          </cell>
          <cell r="W1466">
            <v>0</v>
          </cell>
          <cell r="X1466">
            <v>0</v>
          </cell>
          <cell r="Y1466">
            <v>0</v>
          </cell>
          <cell r="Z1466">
            <v>0</v>
          </cell>
          <cell r="AA1466">
            <v>0</v>
          </cell>
        </row>
        <row r="1467">
          <cell r="V1467">
            <v>0</v>
          </cell>
          <cell r="W1467">
            <v>0</v>
          </cell>
          <cell r="X1467">
            <v>0</v>
          </cell>
          <cell r="Y1467">
            <v>0</v>
          </cell>
          <cell r="Z1467">
            <v>0</v>
          </cell>
          <cell r="AA1467">
            <v>0</v>
          </cell>
        </row>
        <row r="1468">
          <cell r="V1468">
            <v>0</v>
          </cell>
          <cell r="W1468">
            <v>0</v>
          </cell>
          <cell r="X1468">
            <v>0</v>
          </cell>
          <cell r="Y1468">
            <v>0</v>
          </cell>
          <cell r="Z1468">
            <v>0</v>
          </cell>
          <cell r="AA1468">
            <v>0</v>
          </cell>
        </row>
        <row r="1469">
          <cell r="V1469">
            <v>0</v>
          </cell>
          <cell r="W1469">
            <v>0</v>
          </cell>
          <cell r="X1469">
            <v>0</v>
          </cell>
          <cell r="Y1469">
            <v>0</v>
          </cell>
          <cell r="Z1469">
            <v>0</v>
          </cell>
          <cell r="AA1469">
            <v>0</v>
          </cell>
        </row>
        <row r="1470">
          <cell r="V1470">
            <v>0</v>
          </cell>
          <cell r="W1470">
            <v>0</v>
          </cell>
          <cell r="X1470">
            <v>0</v>
          </cell>
          <cell r="Y1470">
            <v>0</v>
          </cell>
          <cell r="Z1470">
            <v>0</v>
          </cell>
          <cell r="AA1470">
            <v>0</v>
          </cell>
        </row>
        <row r="1471">
          <cell r="V1471">
            <v>0</v>
          </cell>
          <cell r="W1471">
            <v>0</v>
          </cell>
          <cell r="X1471">
            <v>0</v>
          </cell>
          <cell r="Y1471">
            <v>0</v>
          </cell>
          <cell r="Z1471">
            <v>0</v>
          </cell>
          <cell r="AA1471">
            <v>0</v>
          </cell>
        </row>
        <row r="1472">
          <cell r="V1472">
            <v>0</v>
          </cell>
          <cell r="W1472">
            <v>0</v>
          </cell>
          <cell r="X1472">
            <v>0</v>
          </cell>
          <cell r="Y1472">
            <v>0</v>
          </cell>
          <cell r="Z1472">
            <v>0</v>
          </cell>
          <cell r="AA1472">
            <v>0</v>
          </cell>
        </row>
        <row r="1473">
          <cell r="V1473">
            <v>0</v>
          </cell>
          <cell r="W1473">
            <v>0</v>
          </cell>
          <cell r="X1473">
            <v>0</v>
          </cell>
          <cell r="Y1473">
            <v>0</v>
          </cell>
          <cell r="Z1473">
            <v>0</v>
          </cell>
          <cell r="AA1473">
            <v>0</v>
          </cell>
        </row>
        <row r="1474">
          <cell r="V1474">
            <v>0</v>
          </cell>
          <cell r="W1474">
            <v>0</v>
          </cell>
          <cell r="X1474">
            <v>0</v>
          </cell>
          <cell r="Y1474">
            <v>0</v>
          </cell>
          <cell r="Z1474">
            <v>0</v>
          </cell>
          <cell r="AA1474">
            <v>0</v>
          </cell>
        </row>
        <row r="1475">
          <cell r="V1475">
            <v>0</v>
          </cell>
          <cell r="W1475">
            <v>0</v>
          </cell>
          <cell r="X1475">
            <v>0</v>
          </cell>
          <cell r="Y1475">
            <v>0</v>
          </cell>
          <cell r="Z1475">
            <v>0</v>
          </cell>
          <cell r="AA1475">
            <v>0</v>
          </cell>
        </row>
        <row r="1476">
          <cell r="V1476">
            <v>0</v>
          </cell>
          <cell r="W1476">
            <v>0</v>
          </cell>
          <cell r="X1476">
            <v>0</v>
          </cell>
          <cell r="Y1476">
            <v>0</v>
          </cell>
          <cell r="Z1476">
            <v>0</v>
          </cell>
          <cell r="AA1476">
            <v>0</v>
          </cell>
        </row>
        <row r="1477">
          <cell r="V1477">
            <v>0</v>
          </cell>
          <cell r="W1477">
            <v>0</v>
          </cell>
          <cell r="X1477">
            <v>0</v>
          </cell>
          <cell r="Y1477">
            <v>0</v>
          </cell>
          <cell r="Z1477">
            <v>0</v>
          </cell>
          <cell r="AA1477">
            <v>0</v>
          </cell>
        </row>
        <row r="1478">
          <cell r="V1478">
            <v>0</v>
          </cell>
          <cell r="W1478">
            <v>0</v>
          </cell>
          <cell r="X1478">
            <v>0</v>
          </cell>
          <cell r="Y1478">
            <v>0</v>
          </cell>
          <cell r="Z1478">
            <v>0</v>
          </cell>
          <cell r="AA1478">
            <v>0</v>
          </cell>
        </row>
        <row r="1479">
          <cell r="V1479">
            <v>0</v>
          </cell>
          <cell r="W1479">
            <v>0</v>
          </cell>
          <cell r="X1479">
            <v>0</v>
          </cell>
          <cell r="Y1479">
            <v>0</v>
          </cell>
          <cell r="Z1479">
            <v>0</v>
          </cell>
          <cell r="AA1479">
            <v>0</v>
          </cell>
        </row>
        <row r="1480">
          <cell r="V1480">
            <v>0</v>
          </cell>
          <cell r="W1480">
            <v>0</v>
          </cell>
          <cell r="X1480">
            <v>0</v>
          </cell>
          <cell r="Y1480">
            <v>0</v>
          </cell>
          <cell r="Z1480">
            <v>0</v>
          </cell>
          <cell r="AA1480">
            <v>0</v>
          </cell>
        </row>
        <row r="1481">
          <cell r="V1481">
            <v>0</v>
          </cell>
          <cell r="W1481">
            <v>0</v>
          </cell>
          <cell r="X1481">
            <v>0</v>
          </cell>
          <cell r="Y1481">
            <v>0</v>
          </cell>
          <cell r="Z1481">
            <v>0</v>
          </cell>
          <cell r="AA1481">
            <v>0</v>
          </cell>
        </row>
        <row r="1482">
          <cell r="V1482">
            <v>0</v>
          </cell>
          <cell r="W1482">
            <v>0</v>
          </cell>
          <cell r="X1482">
            <v>0</v>
          </cell>
          <cell r="Y1482">
            <v>0</v>
          </cell>
          <cell r="Z1482">
            <v>0</v>
          </cell>
          <cell r="AA1482">
            <v>0</v>
          </cell>
        </row>
        <row r="1483">
          <cell r="V1483">
            <v>0</v>
          </cell>
          <cell r="W1483">
            <v>0</v>
          </cell>
          <cell r="X1483">
            <v>0</v>
          </cell>
          <cell r="Y1483">
            <v>0</v>
          </cell>
          <cell r="Z1483">
            <v>0</v>
          </cell>
          <cell r="AA1483">
            <v>0</v>
          </cell>
        </row>
        <row r="1484">
          <cell r="V1484">
            <v>0</v>
          </cell>
          <cell r="W1484">
            <v>0</v>
          </cell>
          <cell r="X1484">
            <v>0</v>
          </cell>
          <cell r="Y1484">
            <v>0</v>
          </cell>
          <cell r="Z1484">
            <v>0</v>
          </cell>
          <cell r="AA1484">
            <v>0</v>
          </cell>
        </row>
        <row r="1485">
          <cell r="V1485">
            <v>0</v>
          </cell>
          <cell r="W1485">
            <v>0</v>
          </cell>
          <cell r="X1485">
            <v>0</v>
          </cell>
          <cell r="Y1485">
            <v>0</v>
          </cell>
          <cell r="Z1485">
            <v>0</v>
          </cell>
          <cell r="AA1485">
            <v>0</v>
          </cell>
        </row>
        <row r="1486">
          <cell r="V1486">
            <v>0</v>
          </cell>
          <cell r="W1486">
            <v>0</v>
          </cell>
          <cell r="X1486">
            <v>0</v>
          </cell>
          <cell r="Y1486">
            <v>0</v>
          </cell>
          <cell r="Z1486">
            <v>0</v>
          </cell>
          <cell r="AA1486">
            <v>0</v>
          </cell>
        </row>
        <row r="1487">
          <cell r="V1487">
            <v>0</v>
          </cell>
          <cell r="W1487">
            <v>0</v>
          </cell>
          <cell r="X1487">
            <v>0</v>
          </cell>
          <cell r="Y1487">
            <v>0</v>
          </cell>
          <cell r="Z1487">
            <v>0</v>
          </cell>
          <cell r="AA1487">
            <v>0</v>
          </cell>
        </row>
        <row r="1488">
          <cell r="V1488">
            <v>0</v>
          </cell>
          <cell r="W1488">
            <v>0</v>
          </cell>
          <cell r="X1488">
            <v>0</v>
          </cell>
          <cell r="Y1488">
            <v>0</v>
          </cell>
          <cell r="Z1488">
            <v>0</v>
          </cell>
          <cell r="AA1488">
            <v>0</v>
          </cell>
        </row>
        <row r="1489">
          <cell r="V1489">
            <v>0</v>
          </cell>
          <cell r="W1489">
            <v>0</v>
          </cell>
          <cell r="X1489">
            <v>0</v>
          </cell>
          <cell r="Y1489">
            <v>0</v>
          </cell>
          <cell r="Z1489">
            <v>0</v>
          </cell>
          <cell r="AA1489">
            <v>0</v>
          </cell>
        </row>
        <row r="1490">
          <cell r="V1490">
            <v>0</v>
          </cell>
          <cell r="W1490">
            <v>0</v>
          </cell>
          <cell r="X1490">
            <v>0</v>
          </cell>
          <cell r="Y1490">
            <v>0</v>
          </cell>
          <cell r="Z1490">
            <v>0</v>
          </cell>
          <cell r="AA1490">
            <v>0</v>
          </cell>
        </row>
        <row r="1491">
          <cell r="V1491">
            <v>0</v>
          </cell>
          <cell r="W1491">
            <v>0</v>
          </cell>
          <cell r="X1491">
            <v>0</v>
          </cell>
          <cell r="Y1491">
            <v>0</v>
          </cell>
          <cell r="Z1491">
            <v>0</v>
          </cell>
          <cell r="AA1491">
            <v>0</v>
          </cell>
        </row>
        <row r="1492">
          <cell r="V1492">
            <v>0</v>
          </cell>
          <cell r="W1492">
            <v>0</v>
          </cell>
          <cell r="X1492">
            <v>0</v>
          </cell>
          <cell r="Y1492">
            <v>0</v>
          </cell>
          <cell r="Z1492">
            <v>0</v>
          </cell>
          <cell r="AA1492">
            <v>0</v>
          </cell>
        </row>
        <row r="1493">
          <cell r="V1493">
            <v>0</v>
          </cell>
          <cell r="W1493">
            <v>0</v>
          </cell>
          <cell r="X1493">
            <v>0</v>
          </cell>
          <cell r="Y1493">
            <v>0</v>
          </cell>
          <cell r="Z1493">
            <v>0</v>
          </cell>
          <cell r="AA1493">
            <v>0</v>
          </cell>
        </row>
        <row r="1494">
          <cell r="V1494">
            <v>0</v>
          </cell>
          <cell r="W1494">
            <v>0</v>
          </cell>
          <cell r="X1494">
            <v>0</v>
          </cell>
          <cell r="Y1494">
            <v>0</v>
          </cell>
          <cell r="Z1494">
            <v>0</v>
          </cell>
          <cell r="AA1494">
            <v>0</v>
          </cell>
        </row>
        <row r="1495">
          <cell r="V1495">
            <v>0</v>
          </cell>
          <cell r="W1495">
            <v>0</v>
          </cell>
          <cell r="X1495">
            <v>0</v>
          </cell>
          <cell r="Y1495">
            <v>0</v>
          </cell>
          <cell r="Z1495">
            <v>0</v>
          </cell>
          <cell r="AA1495">
            <v>0</v>
          </cell>
        </row>
        <row r="1496">
          <cell r="V1496">
            <v>0</v>
          </cell>
          <cell r="W1496">
            <v>0</v>
          </cell>
          <cell r="X1496">
            <v>0</v>
          </cell>
          <cell r="Y1496">
            <v>0</v>
          </cell>
          <cell r="Z1496">
            <v>0</v>
          </cell>
          <cell r="AA1496">
            <v>0</v>
          </cell>
        </row>
        <row r="1497">
          <cell r="V1497">
            <v>0</v>
          </cell>
          <cell r="W1497">
            <v>0</v>
          </cell>
          <cell r="X1497">
            <v>0</v>
          </cell>
          <cell r="Y1497">
            <v>0</v>
          </cell>
          <cell r="Z1497">
            <v>0</v>
          </cell>
          <cell r="AA1497">
            <v>0</v>
          </cell>
        </row>
        <row r="1498">
          <cell r="V1498">
            <v>0</v>
          </cell>
          <cell r="W1498">
            <v>0</v>
          </cell>
          <cell r="X1498">
            <v>0</v>
          </cell>
          <cell r="Y1498">
            <v>0</v>
          </cell>
          <cell r="Z1498">
            <v>0</v>
          </cell>
          <cell r="AA1498">
            <v>0</v>
          </cell>
        </row>
        <row r="1499">
          <cell r="V1499">
            <v>0</v>
          </cell>
          <cell r="W1499">
            <v>0</v>
          </cell>
          <cell r="X1499">
            <v>0</v>
          </cell>
          <cell r="Y1499">
            <v>0</v>
          </cell>
          <cell r="Z1499">
            <v>0</v>
          </cell>
          <cell r="AA1499">
            <v>0</v>
          </cell>
        </row>
        <row r="1500">
          <cell r="V1500">
            <v>0</v>
          </cell>
          <cell r="W1500">
            <v>0</v>
          </cell>
          <cell r="X1500">
            <v>0</v>
          </cell>
          <cell r="Y1500">
            <v>0</v>
          </cell>
          <cell r="Z1500">
            <v>0</v>
          </cell>
          <cell r="AA1500">
            <v>0</v>
          </cell>
        </row>
      </sheetData>
      <sheetData sheetId="2">
        <row r="11">
          <cell r="Y11">
            <v>41585</v>
          </cell>
          <cell r="Z11">
            <v>0</v>
          </cell>
          <cell r="AA11">
            <v>0</v>
          </cell>
          <cell r="AB11">
            <v>0</v>
          </cell>
          <cell r="AC11">
            <v>0</v>
          </cell>
          <cell r="AD11">
            <v>0</v>
          </cell>
          <cell r="AE11">
            <v>0</v>
          </cell>
          <cell r="AF11">
            <v>0</v>
          </cell>
        </row>
        <row r="12">
          <cell r="Y12">
            <v>41586</v>
          </cell>
          <cell r="Z12">
            <v>-5.6011202240447977E-3</v>
          </cell>
          <cell r="AA12">
            <v>1.1522633744855959E-2</v>
          </cell>
          <cell r="AB12">
            <v>0</v>
          </cell>
          <cell r="AC12">
            <v>0</v>
          </cell>
          <cell r="AD12">
            <v>2.2388059701492491E-3</v>
          </cell>
          <cell r="AE12">
            <v>-1.3285928143712544E-2</v>
          </cell>
          <cell r="AF12">
            <v>4.1429311237701771E-3</v>
          </cell>
        </row>
        <row r="13">
          <cell r="Y13">
            <v>41589</v>
          </cell>
          <cell r="Z13">
            <v>-1.580316063212639E-2</v>
          </cell>
          <cell r="AA13">
            <v>1.6460905349794164E-2</v>
          </cell>
          <cell r="AB13">
            <v>-3.0211480362538623E-3</v>
          </cell>
          <cell r="AC13">
            <v>-2.6392961876832932E-2</v>
          </cell>
          <cell r="AD13">
            <v>9.7014925373133387E-3</v>
          </cell>
          <cell r="AE13">
            <v>-1.9835329341317265E-2</v>
          </cell>
          <cell r="AF13">
            <v>2.0714655618850442E-2</v>
          </cell>
        </row>
        <row r="14">
          <cell r="Y14">
            <v>41590</v>
          </cell>
          <cell r="Z14">
            <v>-2.1004200840168075E-2</v>
          </cell>
          <cell r="AA14">
            <v>2.2222222222222143E-2</v>
          </cell>
          <cell r="AB14">
            <v>0</v>
          </cell>
          <cell r="AC14">
            <v>-1.6129032258064613E-2</v>
          </cell>
          <cell r="AD14">
            <v>6.7164179104477473E-3</v>
          </cell>
          <cell r="AE14">
            <v>-2.7694610778443041E-2</v>
          </cell>
          <cell r="AF14">
            <v>-5.7483169342309681E-2</v>
          </cell>
        </row>
        <row r="15">
          <cell r="Y15">
            <v>41591</v>
          </cell>
          <cell r="Z15">
            <v>-2.3404680936187305E-2</v>
          </cell>
          <cell r="AA15">
            <v>1.4814814814814836E-2</v>
          </cell>
          <cell r="AB15">
            <v>2.2658610271901747E-3</v>
          </cell>
          <cell r="AC15">
            <v>-2.6392961876832932E-2</v>
          </cell>
          <cell r="AD15">
            <v>8.0223880597014574E-3</v>
          </cell>
          <cell r="AE15">
            <v>-1.7309131736526928E-2</v>
          </cell>
          <cell r="AF15">
            <v>-6.6286897980320947E-2</v>
          </cell>
        </row>
        <row r="16">
          <cell r="Y16">
            <v>41592</v>
          </cell>
          <cell r="Z16">
            <v>-2.5805161032206425E-2</v>
          </cell>
          <cell r="AA16">
            <v>1.6460905349794164E-2</v>
          </cell>
          <cell r="AB16">
            <v>9.8187311178246084E-3</v>
          </cell>
          <cell r="AC16">
            <v>-3.2258064516129115E-2</v>
          </cell>
          <cell r="AD16">
            <v>1.7723880597014796E-2</v>
          </cell>
          <cell r="AE16">
            <v>-7.8592814371256647E-3</v>
          </cell>
          <cell r="AF16">
            <v>-5.9554634904194659E-2</v>
          </cell>
        </row>
        <row r="17">
          <cell r="Y17">
            <v>41593</v>
          </cell>
          <cell r="Z17">
            <v>-1.8203640728145731E-2</v>
          </cell>
          <cell r="AA17">
            <v>1.9753086419753041E-2</v>
          </cell>
          <cell r="AB17">
            <v>1.0574018126888296E-2</v>
          </cell>
          <cell r="AC17">
            <v>-3.372434017595316E-2</v>
          </cell>
          <cell r="AD17">
            <v>2.6679104477612015E-2</v>
          </cell>
          <cell r="AE17">
            <v>-7.2979041916167997E-3</v>
          </cell>
          <cell r="AF17">
            <v>-5.4375970999481993E-2</v>
          </cell>
        </row>
        <row r="18">
          <cell r="Y18">
            <v>41596</v>
          </cell>
          <cell r="Z18">
            <v>-1.8803760752150511E-2</v>
          </cell>
          <cell r="AA18">
            <v>2.3045267489711918E-2</v>
          </cell>
          <cell r="AB18">
            <v>1.6616314199395577E-2</v>
          </cell>
          <cell r="AC18">
            <v>-3.5190615835777206E-2</v>
          </cell>
          <cell r="AD18">
            <v>3.917910447761197E-2</v>
          </cell>
          <cell r="AE18">
            <v>-9.3562874251497119E-3</v>
          </cell>
          <cell r="AF18">
            <v>-6.3697566027964836E-2</v>
          </cell>
        </row>
        <row r="19">
          <cell r="Y19">
            <v>41597</v>
          </cell>
          <cell r="Z19">
            <v>-1.8003600720143953E-2</v>
          </cell>
          <cell r="AA19">
            <v>1.6460905349794164E-2</v>
          </cell>
          <cell r="AB19">
            <v>1.8882175226586195E-2</v>
          </cell>
          <cell r="AC19">
            <v>-4.2521994134897323E-2</v>
          </cell>
          <cell r="AD19">
            <v>3.5820895522387985E-2</v>
          </cell>
          <cell r="AE19">
            <v>-1.0666167664670656E-2</v>
          </cell>
          <cell r="AF19">
            <v>-6.4733298808907325E-2</v>
          </cell>
        </row>
        <row r="20">
          <cell r="Y20">
            <v>41598</v>
          </cell>
          <cell r="Z20">
            <v>-1.5003000600120053E-2</v>
          </cell>
          <cell r="AA20">
            <v>1.8930041152263266E-2</v>
          </cell>
          <cell r="AB20">
            <v>1.3595166163141936E-2</v>
          </cell>
          <cell r="AC20">
            <v>-4.5454545454545525E-2</v>
          </cell>
          <cell r="AD20">
            <v>3.2089552238806052E-2</v>
          </cell>
          <cell r="AE20">
            <v>-1.5905688622754433E-2</v>
          </cell>
          <cell r="AF20">
            <v>-7.0947695494562257E-2</v>
          </cell>
        </row>
        <row r="21">
          <cell r="Y21">
            <v>41599</v>
          </cell>
          <cell r="Z21">
            <v>-1.8003600720143953E-2</v>
          </cell>
          <cell r="AA21">
            <v>1.5637860082304389E-2</v>
          </cell>
          <cell r="AB21">
            <v>1.2084592145015005E-2</v>
          </cell>
          <cell r="AC21">
            <v>-4.398826979472148E-2</v>
          </cell>
          <cell r="AD21">
            <v>1.9776119402985071E-2</v>
          </cell>
          <cell r="AE21">
            <v>-1.7589820359281361E-2</v>
          </cell>
          <cell r="AF21">
            <v>-6.2143966856550992E-2</v>
          </cell>
        </row>
        <row r="22">
          <cell r="Y22">
            <v>41600</v>
          </cell>
          <cell r="Z22">
            <v>-2.9005801160232103E-2</v>
          </cell>
          <cell r="AA22">
            <v>1.8930041152263266E-2</v>
          </cell>
          <cell r="AB22">
            <v>9.0634441087611428E-3</v>
          </cell>
          <cell r="AC22">
            <v>-4.2521994134897323E-2</v>
          </cell>
          <cell r="AD22">
            <v>2.3507462686567226E-2</v>
          </cell>
          <cell r="AE22">
            <v>-1.3473053892215536E-2</v>
          </cell>
          <cell r="AF22">
            <v>-6.0590367685137148E-2</v>
          </cell>
        </row>
        <row r="23">
          <cell r="Y23">
            <v>41603</v>
          </cell>
          <cell r="Z23">
            <v>-2.7805561112222432E-2</v>
          </cell>
          <cell r="AA23">
            <v>1.4814814814814836E-2</v>
          </cell>
          <cell r="AB23">
            <v>1.6616314199395577E-2</v>
          </cell>
          <cell r="AC23">
            <v>-4.398826979472148E-2</v>
          </cell>
          <cell r="AD23">
            <v>2.4067164179104372E-2</v>
          </cell>
          <cell r="AE23">
            <v>-1.4221556886227504E-2</v>
          </cell>
          <cell r="AF23">
            <v>-6.3179699637493481E-2</v>
          </cell>
        </row>
        <row r="24">
          <cell r="Y24">
            <v>41604</v>
          </cell>
          <cell r="Z24">
            <v>-3.280656131226245E-2</v>
          </cell>
          <cell r="AA24">
            <v>1.5637860082304389E-2</v>
          </cell>
          <cell r="AB24">
            <v>7.5528700906346558E-4</v>
          </cell>
          <cell r="AC24">
            <v>-4.6920821114369571E-2</v>
          </cell>
          <cell r="AD24">
            <v>3.3582089552239847E-3</v>
          </cell>
          <cell r="AE24">
            <v>-5.0523952095807845E-3</v>
          </cell>
          <cell r="AF24">
            <v>-6.7840497151734791E-2</v>
          </cell>
        </row>
        <row r="25">
          <cell r="Y25">
            <v>41605</v>
          </cell>
          <cell r="Z25">
            <v>-3.4206841368273677E-2</v>
          </cell>
          <cell r="AA25">
            <v>1.4814814814814836E-2</v>
          </cell>
          <cell r="AB25">
            <v>-7.5528700906335455E-4</v>
          </cell>
          <cell r="AC25">
            <v>-6.0117302052785981E-2</v>
          </cell>
          <cell r="AD25">
            <v>7.4626865671634235E-4</v>
          </cell>
          <cell r="AE25">
            <v>-9.3562874251496009E-4</v>
          </cell>
          <cell r="AF25">
            <v>-6.5251165199378458E-2</v>
          </cell>
        </row>
        <row r="26">
          <cell r="Y26">
            <v>41606</v>
          </cell>
          <cell r="Z26">
            <v>-2.8605721144228879E-2</v>
          </cell>
          <cell r="AA26">
            <v>1.2345679012345512E-2</v>
          </cell>
          <cell r="AB26">
            <v>0</v>
          </cell>
          <cell r="AC26">
            <v>-5.5718475073313734E-2</v>
          </cell>
          <cell r="AD26">
            <v>1.4925373134329067E-3</v>
          </cell>
          <cell r="AE26" t="e">
            <v>#N/A</v>
          </cell>
          <cell r="AF26" t="e">
            <v>#N/A</v>
          </cell>
        </row>
        <row r="27">
          <cell r="Y27">
            <v>41607</v>
          </cell>
          <cell r="Z27">
            <v>-3.1406281256251223E-2</v>
          </cell>
          <cell r="AA27">
            <v>1.3168724279835509E-2</v>
          </cell>
          <cell r="AB27">
            <v>0</v>
          </cell>
          <cell r="AC27">
            <v>-4.6920821114369571E-2</v>
          </cell>
          <cell r="AD27">
            <v>-2.2388059701493601E-3</v>
          </cell>
          <cell r="AE27">
            <v>-5.9880239520958556E-3</v>
          </cell>
          <cell r="AF27">
            <v>-6.887622993267728E-2</v>
          </cell>
        </row>
        <row r="28">
          <cell r="Y28">
            <v>41610</v>
          </cell>
          <cell r="Z28">
            <v>-3.5607121424284904E-2</v>
          </cell>
          <cell r="AA28">
            <v>1.2345679012345512E-2</v>
          </cell>
          <cell r="AB28">
            <v>-9.0634441087614759E-3</v>
          </cell>
          <cell r="AC28">
            <v>-4.6920821114369571E-2</v>
          </cell>
          <cell r="AD28">
            <v>-4.104477611940327E-3</v>
          </cell>
          <cell r="AE28">
            <v>-6.3622754491017286E-3</v>
          </cell>
          <cell r="AF28">
            <v>-6.4733298808907325E-2</v>
          </cell>
        </row>
        <row r="29">
          <cell r="Y29">
            <v>41611</v>
          </cell>
          <cell r="Z29">
            <v>-3.3406681336267341E-2</v>
          </cell>
          <cell r="AA29">
            <v>1.3168724279835509E-2</v>
          </cell>
          <cell r="AB29">
            <v>-1.8882175226586084E-2</v>
          </cell>
          <cell r="AC29">
            <v>-4.398826979472148E-2</v>
          </cell>
          <cell r="AD29">
            <v>-2.2388059701492602E-2</v>
          </cell>
          <cell r="AE29">
            <v>-7.6721556886226727E-3</v>
          </cell>
          <cell r="AF29">
            <v>-6.3179699637493481E-2</v>
          </cell>
        </row>
        <row r="30">
          <cell r="Y30">
            <v>41612</v>
          </cell>
          <cell r="Z30">
            <v>-3.5207041408281792E-2</v>
          </cell>
          <cell r="AA30">
            <v>1.5637860082304389E-2</v>
          </cell>
          <cell r="AB30">
            <v>-2.5679758308157163E-2</v>
          </cell>
          <cell r="AC30">
            <v>-4.5454545454545525E-2</v>
          </cell>
          <cell r="AD30">
            <v>-2.3507462686567115E-2</v>
          </cell>
          <cell r="AE30">
            <v>-1.1788922155688497E-2</v>
          </cell>
          <cell r="AF30">
            <v>-5.1786639047125882E-2</v>
          </cell>
        </row>
        <row r="31">
          <cell r="Y31">
            <v>41613</v>
          </cell>
          <cell r="Z31">
            <v>-3.9607921584316919E-2</v>
          </cell>
          <cell r="AA31">
            <v>1.2345679012345512E-2</v>
          </cell>
          <cell r="AB31">
            <v>-2.5679758308157163E-2</v>
          </cell>
          <cell r="AC31">
            <v>-4.6920821114369571E-2</v>
          </cell>
          <cell r="AD31">
            <v>-2.4067164179104483E-2</v>
          </cell>
          <cell r="AE31">
            <v>-1.4595808383233599E-2</v>
          </cell>
          <cell r="AF31">
            <v>-5.2822371828068371E-2</v>
          </cell>
        </row>
        <row r="32">
          <cell r="Y32">
            <v>41614</v>
          </cell>
          <cell r="Z32">
            <v>-3.9407881576315251E-2</v>
          </cell>
          <cell r="AA32">
            <v>2.6337448559670795E-2</v>
          </cell>
          <cell r="AB32">
            <v>-1.5105740181268867E-2</v>
          </cell>
          <cell r="AC32">
            <v>-5.8651026392961936E-2</v>
          </cell>
          <cell r="AD32">
            <v>-2.3880597014925398E-2</v>
          </cell>
          <cell r="AE32">
            <v>2.0583832335330232E-3</v>
          </cell>
          <cell r="AF32">
            <v>-4.5572242361470727E-2</v>
          </cell>
        </row>
        <row r="33">
          <cell r="Y33">
            <v>41617</v>
          </cell>
          <cell r="Z33">
            <v>-4.0408081616323366E-2</v>
          </cell>
          <cell r="AA33">
            <v>1.4814814814814836E-2</v>
          </cell>
          <cell r="AB33">
            <v>-1.1329305135951651E-2</v>
          </cell>
          <cell r="AC33">
            <v>-8.2111436950146666E-2</v>
          </cell>
          <cell r="AD33">
            <v>-2.555970149253739E-2</v>
          </cell>
          <cell r="AE33">
            <v>1.9835329341317376E-2</v>
          </cell>
          <cell r="AF33">
            <v>-6.3697566027964836E-2</v>
          </cell>
        </row>
        <row r="34">
          <cell r="Y34">
            <v>41618</v>
          </cell>
          <cell r="Z34">
            <v>-3.9407881576315251E-2</v>
          </cell>
          <cell r="AA34">
            <v>1.3168724279835509E-2</v>
          </cell>
          <cell r="AB34">
            <v>-2.0392749244713126E-2</v>
          </cell>
          <cell r="AC34">
            <v>-0.10557184750733151</v>
          </cell>
          <cell r="AD34">
            <v>-3.4328358208955301E-2</v>
          </cell>
          <cell r="AE34">
            <v>1.1601796407185727E-2</v>
          </cell>
          <cell r="AF34">
            <v>-7.6644225789746279E-2</v>
          </cell>
        </row>
        <row r="35">
          <cell r="Y35">
            <v>41619</v>
          </cell>
          <cell r="Z35">
            <v>-5.1410282056411294E-2</v>
          </cell>
          <cell r="AA35">
            <v>1.2345679012345512E-2</v>
          </cell>
          <cell r="AB35">
            <v>-2.1903323262839947E-2</v>
          </cell>
          <cell r="AC35">
            <v>-0.15542521994134906</v>
          </cell>
          <cell r="AD35">
            <v>-3.9365671641791056E-2</v>
          </cell>
          <cell r="AE35">
            <v>5.4266467065868795E-3</v>
          </cell>
          <cell r="AF35">
            <v>-9.6841015018125143E-2</v>
          </cell>
        </row>
        <row r="36">
          <cell r="Y36">
            <v>41620</v>
          </cell>
          <cell r="Z36">
            <v>-6.56131226245249E-2</v>
          </cell>
          <cell r="AA36">
            <v>1.2345679012345512E-2</v>
          </cell>
          <cell r="AB36">
            <v>-3.6253776435045348E-2</v>
          </cell>
          <cell r="AC36">
            <v>-0.17302052785923761</v>
          </cell>
          <cell r="AD36">
            <v>-4.0111940298507398E-2</v>
          </cell>
          <cell r="AE36">
            <v>-9.5434131736527039E-3</v>
          </cell>
          <cell r="AF36">
            <v>-0.11859140341791818</v>
          </cell>
        </row>
        <row r="37">
          <cell r="Y37">
            <v>41621</v>
          </cell>
          <cell r="Z37">
            <v>-5.5211042208441752E-2</v>
          </cell>
          <cell r="AA37">
            <v>1.2345679012345512E-2</v>
          </cell>
          <cell r="AB37">
            <v>-4.6827794561933533E-2</v>
          </cell>
          <cell r="AC37">
            <v>-0.16568914956011727</v>
          </cell>
          <cell r="AD37">
            <v>-4.7201492537313428E-2</v>
          </cell>
          <cell r="AE37">
            <v>-1.5531437125748448E-2</v>
          </cell>
          <cell r="AF37">
            <v>-0.11962713619886067</v>
          </cell>
        </row>
        <row r="38">
          <cell r="Y38">
            <v>41624</v>
          </cell>
          <cell r="Z38">
            <v>-5.6411282256451312E-2</v>
          </cell>
          <cell r="AA38">
            <v>1.4814814814814836E-2</v>
          </cell>
          <cell r="AB38">
            <v>-4.5317220543806602E-2</v>
          </cell>
          <cell r="AC38">
            <v>-0.14516129032258063</v>
          </cell>
          <cell r="AD38">
            <v>-3.7313432835820892E-2</v>
          </cell>
          <cell r="AE38">
            <v>-1.1227544910179521E-2</v>
          </cell>
          <cell r="AF38">
            <v>-0.13412739513205596</v>
          </cell>
        </row>
        <row r="39">
          <cell r="Y39">
            <v>41625</v>
          </cell>
          <cell r="Z39">
            <v>-4.4408881776355269E-2</v>
          </cell>
          <cell r="AA39">
            <v>2.0576131687242816E-2</v>
          </cell>
          <cell r="AB39">
            <v>-4.0785498489426031E-2</v>
          </cell>
          <cell r="AC39">
            <v>-0.15102639296187681</v>
          </cell>
          <cell r="AD39">
            <v>-5.6529850746268706E-2</v>
          </cell>
          <cell r="AE39">
            <v>-1.8806137724550864E-2</v>
          </cell>
          <cell r="AF39">
            <v>-0.13827032625582591</v>
          </cell>
        </row>
        <row r="40">
          <cell r="Y40">
            <v>41626</v>
          </cell>
          <cell r="Z40">
            <v>-4.020804160832181E-2</v>
          </cell>
          <cell r="AA40">
            <v>1.2345679012345512E-2</v>
          </cell>
          <cell r="AB40">
            <v>-4.3806646525679893E-2</v>
          </cell>
          <cell r="AC40">
            <v>-0.16422287390029322</v>
          </cell>
          <cell r="AD40">
            <v>-5.4664179104477628E-2</v>
          </cell>
          <cell r="AE40">
            <v>-1.8712574850298092E-3</v>
          </cell>
          <cell r="AF40">
            <v>-0.13153806317969963</v>
          </cell>
        </row>
        <row r="41">
          <cell r="Y41">
            <v>41627</v>
          </cell>
          <cell r="Z41">
            <v>-3.4606921384276901E-2</v>
          </cell>
          <cell r="AA41">
            <v>1.3168724279835509E-2</v>
          </cell>
          <cell r="AB41">
            <v>-3.3987915407854952E-2</v>
          </cell>
          <cell r="AC41">
            <v>-0.16862170087976547</v>
          </cell>
          <cell r="AD41">
            <v>-4.2537313432835844E-2</v>
          </cell>
          <cell r="AE41">
            <v>-4.8652694610777925E-3</v>
          </cell>
          <cell r="AF41">
            <v>-0.12635939927498696</v>
          </cell>
        </row>
        <row r="42">
          <cell r="Y42">
            <v>41628</v>
          </cell>
          <cell r="Z42">
            <v>-3.6007201440288128E-2</v>
          </cell>
          <cell r="AA42">
            <v>1.2345679012345512E-2</v>
          </cell>
          <cell r="AB42">
            <v>-2.2658610271903301E-2</v>
          </cell>
          <cell r="AC42">
            <v>-0.1759530791788857</v>
          </cell>
          <cell r="AD42">
            <v>-4.7761194029850795E-2</v>
          </cell>
          <cell r="AE42">
            <v>1.0479041916167775E-2</v>
          </cell>
          <cell r="AF42">
            <v>-0.12118073537027452</v>
          </cell>
        </row>
        <row r="43">
          <cell r="Y43">
            <v>41631</v>
          </cell>
          <cell r="Z43">
            <v>-3.5607121424284904E-2</v>
          </cell>
          <cell r="AA43">
            <v>1.8930041152263266E-2</v>
          </cell>
          <cell r="AB43">
            <v>-2.1903323262839947E-2</v>
          </cell>
          <cell r="AC43">
            <v>-0.17155425219941345</v>
          </cell>
          <cell r="AD43">
            <v>-4.7201492537313428E-2</v>
          </cell>
          <cell r="AE43">
            <v>9.5434131736527039E-3</v>
          </cell>
          <cell r="AF43">
            <v>-0.12118073537027452</v>
          </cell>
        </row>
        <row r="44">
          <cell r="Y44">
            <v>41632</v>
          </cell>
          <cell r="Z44">
            <v>-3.1806361272254557E-2</v>
          </cell>
          <cell r="AA44" t="e">
            <v>#N/A</v>
          </cell>
          <cell r="AB44" t="e">
            <v>#N/A</v>
          </cell>
          <cell r="AC44">
            <v>-0.15982404692082108</v>
          </cell>
          <cell r="AD44">
            <v>-4.4776119402985093E-2</v>
          </cell>
          <cell r="AE44">
            <v>-2.2455089820359042E-3</v>
          </cell>
          <cell r="AF44">
            <v>-0.11807353702744683</v>
          </cell>
        </row>
        <row r="45">
          <cell r="Y45">
            <v>41635</v>
          </cell>
          <cell r="Z45">
            <v>-3.4606921384276901E-2</v>
          </cell>
          <cell r="AA45">
            <v>1.9753086419753041E-2</v>
          </cell>
          <cell r="AB45">
            <v>-1.2839879154078693E-2</v>
          </cell>
          <cell r="AC45">
            <v>-0.15395894428152501</v>
          </cell>
          <cell r="AD45">
            <v>-3.1156716417910513E-2</v>
          </cell>
          <cell r="AE45">
            <v>4.958832335329344E-3</v>
          </cell>
          <cell r="AF45">
            <v>-0.11185914034179179</v>
          </cell>
        </row>
        <row r="46">
          <cell r="Y46">
            <v>41638</v>
          </cell>
          <cell r="Z46">
            <v>-3.2406481296259337E-2</v>
          </cell>
          <cell r="AA46">
            <v>1.8930041152263266E-2</v>
          </cell>
          <cell r="AB46">
            <v>-1.3595166163142047E-2</v>
          </cell>
          <cell r="AC46">
            <v>-0.15395894428152501</v>
          </cell>
          <cell r="AD46">
            <v>-2.5000000000000022E-2</v>
          </cell>
          <cell r="AE46">
            <v>9.3562874251496009E-3</v>
          </cell>
          <cell r="AF46">
            <v>-0.10616261004660787</v>
          </cell>
        </row>
        <row r="47">
          <cell r="Y47">
            <v>41639</v>
          </cell>
          <cell r="Z47">
            <v>-3.2006401280256114E-2</v>
          </cell>
          <cell r="AA47" t="e">
            <v>#N/A</v>
          </cell>
          <cell r="AB47" t="e">
            <v>#N/A</v>
          </cell>
          <cell r="AC47">
            <v>-0.15102639296187681</v>
          </cell>
          <cell r="AD47">
            <v>-2.3880597014925398E-2</v>
          </cell>
          <cell r="AE47">
            <v>8.7949101796407358E-3</v>
          </cell>
          <cell r="AF47">
            <v>-0.1097876747799067</v>
          </cell>
        </row>
        <row r="48">
          <cell r="Y48">
            <v>41641</v>
          </cell>
          <cell r="Z48">
            <v>-3.2006401280256114E-2</v>
          </cell>
          <cell r="AA48">
            <v>1.8930041152263266E-2</v>
          </cell>
          <cell r="AB48" t="e">
            <v>#N/A</v>
          </cell>
          <cell r="AC48">
            <v>-0.15102639296187681</v>
          </cell>
          <cell r="AD48">
            <v>-3.9925373134328312E-2</v>
          </cell>
          <cell r="AE48">
            <v>5.4266467065868795E-3</v>
          </cell>
          <cell r="AF48">
            <v>-0.11651993785603321</v>
          </cell>
        </row>
        <row r="49">
          <cell r="Y49">
            <v>41642</v>
          </cell>
          <cell r="Z49">
            <v>-3.100620124024811E-2</v>
          </cell>
          <cell r="AA49">
            <v>1.9753086419753041E-2</v>
          </cell>
          <cell r="AB49">
            <v>-7.5528700906335455E-4</v>
          </cell>
          <cell r="AC49">
            <v>-0.13489736070381231</v>
          </cell>
          <cell r="AD49">
            <v>-3.5820895522388096E-2</v>
          </cell>
          <cell r="AE49">
            <v>1.8712574850310304E-4</v>
          </cell>
          <cell r="AF49">
            <v>-8.9590885551527721E-2</v>
          </cell>
        </row>
        <row r="50">
          <cell r="Y50">
            <v>41645</v>
          </cell>
          <cell r="Z50">
            <v>-2.680536107221454E-2</v>
          </cell>
          <cell r="AA50">
            <v>2.3868312757201471E-2</v>
          </cell>
          <cell r="AB50">
            <v>-3.0211480362538623E-3</v>
          </cell>
          <cell r="AC50">
            <v>-0.13489736070381231</v>
          </cell>
          <cell r="AD50">
            <v>-4.5149253731343264E-2</v>
          </cell>
          <cell r="AE50">
            <v>-1.8712574850299202E-4</v>
          </cell>
          <cell r="AF50">
            <v>-8.8037286380113877E-2</v>
          </cell>
        </row>
        <row r="51">
          <cell r="Y51">
            <v>41646</v>
          </cell>
          <cell r="Z51">
            <v>-2.4804960992198533E-2</v>
          </cell>
          <cell r="AA51">
            <v>1.8930041152263266E-2</v>
          </cell>
          <cell r="AB51">
            <v>3.7764350453173279E-3</v>
          </cell>
          <cell r="AC51">
            <v>-0.13929618768328444</v>
          </cell>
          <cell r="AD51">
            <v>-3.3208955223880565E-2</v>
          </cell>
          <cell r="AE51">
            <v>9.1691616766467199E-3</v>
          </cell>
          <cell r="AF51">
            <v>-7.0429829104091124E-2</v>
          </cell>
        </row>
        <row r="52">
          <cell r="Y52">
            <v>41647</v>
          </cell>
          <cell r="Z52">
            <v>-2.1604320864172966E-2</v>
          </cell>
          <cell r="AA52">
            <v>1.3168724279835509E-2</v>
          </cell>
          <cell r="AB52">
            <v>3.7764350453173279E-3</v>
          </cell>
          <cell r="AC52">
            <v>-0.14076246334310849</v>
          </cell>
          <cell r="AD52">
            <v>-4.533582089552235E-2</v>
          </cell>
          <cell r="AE52">
            <v>-3.5553892215568483E-3</v>
          </cell>
          <cell r="AF52">
            <v>-0.10668047643707912</v>
          </cell>
        </row>
        <row r="53">
          <cell r="Y53">
            <v>41648</v>
          </cell>
          <cell r="Z53">
            <v>-1.9603920784156958E-2</v>
          </cell>
          <cell r="AA53">
            <v>1.3168724279835509E-2</v>
          </cell>
          <cell r="AB53">
            <v>-9.0634441087614759E-3</v>
          </cell>
          <cell r="AC53">
            <v>-0.1568914956011731</v>
          </cell>
          <cell r="AD53">
            <v>-5.2238805970149294E-2</v>
          </cell>
          <cell r="AE53">
            <v>-2.2455089820359042E-3</v>
          </cell>
          <cell r="AF53">
            <v>-0.10875194199896421</v>
          </cell>
        </row>
        <row r="54">
          <cell r="Y54">
            <v>41649</v>
          </cell>
          <cell r="Z54">
            <v>-2.8005601120224544E-3</v>
          </cell>
          <cell r="AA54">
            <v>1.3991769547325061E-2</v>
          </cell>
          <cell r="AB54">
            <v>-7.5528700906344337E-3</v>
          </cell>
          <cell r="AC54">
            <v>-0.16862170087976547</v>
          </cell>
          <cell r="AD54">
            <v>-4.3470149253731272E-2</v>
          </cell>
          <cell r="AE54">
            <v>6.7365269461077126E-3</v>
          </cell>
          <cell r="AF54">
            <v>-0.10926980838943545</v>
          </cell>
        </row>
        <row r="55">
          <cell r="Y55">
            <v>41652</v>
          </cell>
          <cell r="Z55">
            <v>4.0008001600320142E-3</v>
          </cell>
          <cell r="AA55">
            <v>1.2345679012345512E-2</v>
          </cell>
          <cell r="AB55">
            <v>2.2658610271901747E-3</v>
          </cell>
          <cell r="AC55">
            <v>-0.1759530791788857</v>
          </cell>
          <cell r="AD55">
            <v>-4.2537313432835844E-2</v>
          </cell>
          <cell r="AE55">
            <v>9.3562874251507111E-4</v>
          </cell>
          <cell r="AF55">
            <v>-0.11496633868461936</v>
          </cell>
        </row>
        <row r="56">
          <cell r="Y56">
            <v>41653</v>
          </cell>
          <cell r="Z56">
            <v>9.2018403680735883E-3</v>
          </cell>
          <cell r="AA56">
            <v>1.3991769547325061E-2</v>
          </cell>
          <cell r="AB56">
            <v>1.5105740181267091E-3</v>
          </cell>
          <cell r="AC56">
            <v>-0.16422287390029322</v>
          </cell>
          <cell r="AD56">
            <v>-3.7126865671641807E-2</v>
          </cell>
          <cell r="AE56">
            <v>1.833832335329344E-2</v>
          </cell>
          <cell r="AF56">
            <v>-9.6323148627654009E-2</v>
          </cell>
        </row>
        <row r="57">
          <cell r="Y57">
            <v>41654</v>
          </cell>
          <cell r="Z57">
            <v>1.9003800760151845E-2</v>
          </cell>
          <cell r="AA57">
            <v>1.3168724279835509E-2</v>
          </cell>
          <cell r="AB57">
            <v>6.7975830815709681E-3</v>
          </cell>
          <cell r="AC57">
            <v>-0.16715542521994142</v>
          </cell>
          <cell r="AD57">
            <v>-3.5074626865671643E-2</v>
          </cell>
          <cell r="AE57">
            <v>2.0022455089820257E-2</v>
          </cell>
          <cell r="AF57">
            <v>-9.9948213360952831E-2</v>
          </cell>
        </row>
        <row r="58">
          <cell r="Y58">
            <v>41655</v>
          </cell>
          <cell r="Z58">
            <v>3.3806761352270343E-2</v>
          </cell>
          <cell r="AA58">
            <v>1.3168724279835509E-2</v>
          </cell>
          <cell r="AB58">
            <v>1.8882175226586195E-2</v>
          </cell>
          <cell r="AC58">
            <v>-0.16422287390029322</v>
          </cell>
          <cell r="AD58">
            <v>-4.6268656716418E-2</v>
          </cell>
          <cell r="AE58">
            <v>2.3390718562874335E-2</v>
          </cell>
          <cell r="AF58">
            <v>-0.10046607975142408</v>
          </cell>
        </row>
        <row r="59">
          <cell r="Y59">
            <v>41656</v>
          </cell>
          <cell r="Z59">
            <v>5.1210242048409516E-2</v>
          </cell>
          <cell r="AA59">
            <v>1.6460905349794164E-2</v>
          </cell>
          <cell r="AB59">
            <v>2.1903323262839836E-2</v>
          </cell>
          <cell r="AC59">
            <v>-0.16568914956011727</v>
          </cell>
          <cell r="AD59">
            <v>-5.4291044776119457E-2</v>
          </cell>
          <cell r="AE59">
            <v>2.4700598802395168E-2</v>
          </cell>
          <cell r="AF59">
            <v>-0.11910926980838932</v>
          </cell>
        </row>
        <row r="60">
          <cell r="Y60">
            <v>41659</v>
          </cell>
          <cell r="Z60">
            <v>5.1210242048409516E-2</v>
          </cell>
          <cell r="AA60">
            <v>1.2345679012345512E-2</v>
          </cell>
          <cell r="AB60">
            <v>3.247734138972791E-2</v>
          </cell>
          <cell r="AC60">
            <v>-0.16422287390029322</v>
          </cell>
          <cell r="AD60">
            <v>-4.7388059701492513E-2</v>
          </cell>
          <cell r="AE60" t="e">
            <v>#N/A</v>
          </cell>
          <cell r="AF60" t="e">
            <v>#N/A</v>
          </cell>
        </row>
        <row r="61">
          <cell r="Y61">
            <v>41660</v>
          </cell>
          <cell r="Z61">
            <v>5.1010202040407959E-2</v>
          </cell>
          <cell r="AA61">
            <v>1.2345679012345512E-2</v>
          </cell>
          <cell r="AB61">
            <v>3.7009063444108703E-2</v>
          </cell>
          <cell r="AC61">
            <v>-0.16715542521994142</v>
          </cell>
          <cell r="AD61">
            <v>-2.7798507462686639E-2</v>
          </cell>
          <cell r="AE61">
            <v>1.4970059880239583E-2</v>
          </cell>
          <cell r="AF61">
            <v>-9.5287415846711521E-2</v>
          </cell>
        </row>
        <row r="62">
          <cell r="Y62">
            <v>41661</v>
          </cell>
          <cell r="Z62">
            <v>5.401080216043197E-2</v>
          </cell>
          <cell r="AA62">
            <v>1.3991769547325061E-2</v>
          </cell>
          <cell r="AB62">
            <v>3.92749244712991E-2</v>
          </cell>
          <cell r="AC62">
            <v>-0.15395894428152501</v>
          </cell>
          <cell r="AD62">
            <v>-1.1567164179104528E-2</v>
          </cell>
          <cell r="AE62">
            <v>1.7964071856287456E-2</v>
          </cell>
          <cell r="AF62">
            <v>-9.2698083894355188E-2</v>
          </cell>
        </row>
        <row r="63">
          <cell r="Y63">
            <v>41662</v>
          </cell>
          <cell r="Z63">
            <v>5.5411082216443308E-2</v>
          </cell>
          <cell r="AA63">
            <v>1.2345679012345512E-2</v>
          </cell>
          <cell r="AB63">
            <v>3.1722054380664666E-2</v>
          </cell>
          <cell r="AC63">
            <v>-0.14662756598240467</v>
          </cell>
          <cell r="AD63">
            <v>-2.5746268656716476E-2</v>
          </cell>
          <cell r="AE63">
            <v>9.3562874251507111E-4</v>
          </cell>
          <cell r="AF63">
            <v>-0.10357327809425165</v>
          </cell>
        </row>
        <row r="64">
          <cell r="Y64">
            <v>41663</v>
          </cell>
          <cell r="Z64">
            <v>4.2808561712342375E-2</v>
          </cell>
          <cell r="AA64">
            <v>1.4814814814814836E-2</v>
          </cell>
          <cell r="AB64">
            <v>9.8187311178246084E-3</v>
          </cell>
          <cell r="AC64">
            <v>-0.14369501466275669</v>
          </cell>
          <cell r="AD64">
            <v>-5.2052238805970097E-2</v>
          </cell>
          <cell r="AE64">
            <v>-1.0291916167664672E-2</v>
          </cell>
          <cell r="AF64">
            <v>-0.1450025893319522</v>
          </cell>
        </row>
        <row r="65">
          <cell r="Y65">
            <v>41666</v>
          </cell>
          <cell r="Z65">
            <v>4.8409681936387061E-2</v>
          </cell>
          <cell r="AA65">
            <v>1.3168724279835509E-2</v>
          </cell>
          <cell r="AB65">
            <v>3.0211480362538623E-3</v>
          </cell>
          <cell r="AC65">
            <v>-0.14076246334310849</v>
          </cell>
          <cell r="AD65">
            <v>-5.1119402985074669E-2</v>
          </cell>
          <cell r="AE65">
            <v>-1.1227544910179521E-2</v>
          </cell>
          <cell r="AF65">
            <v>-0.13516312791299845</v>
          </cell>
        </row>
        <row r="66">
          <cell r="Y66">
            <v>41667</v>
          </cell>
          <cell r="Z66">
            <v>4.8809761952390396E-2</v>
          </cell>
          <cell r="AA66">
            <v>1.2345679012345512E-2</v>
          </cell>
          <cell r="AB66">
            <v>3.7764350453173279E-3</v>
          </cell>
          <cell r="AC66">
            <v>-0.11876832844574792</v>
          </cell>
          <cell r="AD66">
            <v>-6.2313432835820914E-2</v>
          </cell>
          <cell r="AE66">
            <v>-1.0572604790419105E-2</v>
          </cell>
          <cell r="AF66">
            <v>-0.13102019678922827</v>
          </cell>
        </row>
        <row r="67">
          <cell r="Y67">
            <v>41668</v>
          </cell>
          <cell r="Z67">
            <v>4.0208041608321698E-2</v>
          </cell>
          <cell r="AA67">
            <v>1.2345679012345512E-2</v>
          </cell>
          <cell r="AB67">
            <v>-2.2658610271903967E-3</v>
          </cell>
          <cell r="AC67">
            <v>-0.10557184750733151</v>
          </cell>
          <cell r="AD67">
            <v>-7.3507462686567271E-2</v>
          </cell>
          <cell r="AE67">
            <v>-2.3390718562874224E-2</v>
          </cell>
          <cell r="AF67">
            <v>-0.17244950802692893</v>
          </cell>
        </row>
        <row r="68">
          <cell r="Y68">
            <v>41669</v>
          </cell>
          <cell r="Z68">
            <v>5.3210642128425523E-2</v>
          </cell>
          <cell r="AA68">
            <v>1.2345679012345512E-2</v>
          </cell>
          <cell r="AB68">
            <v>-3.7764350453172169E-3</v>
          </cell>
          <cell r="AC68">
            <v>-9.0909090909090939E-2</v>
          </cell>
          <cell r="AD68">
            <v>-7.7705223880596974E-2</v>
          </cell>
          <cell r="AE68">
            <v>-1.4221556886227504E-2</v>
          </cell>
          <cell r="AF68">
            <v>-0.16882444329363011</v>
          </cell>
        </row>
        <row r="69">
          <cell r="Y69">
            <v>41670</v>
          </cell>
          <cell r="Z69">
            <v>4.920984196839373E-2</v>
          </cell>
          <cell r="AA69">
            <v>1.5637860082304389E-2</v>
          </cell>
          <cell r="AB69">
            <v>-6.0422960725076136E-3</v>
          </cell>
          <cell r="AC69">
            <v>-7.4780058651026438E-2</v>
          </cell>
          <cell r="AD69">
            <v>-8.5727611940298432E-2</v>
          </cell>
          <cell r="AE69">
            <v>-2.0396706586826241E-2</v>
          </cell>
          <cell r="AF69">
            <v>-0.18177110305541166</v>
          </cell>
        </row>
        <row r="70">
          <cell r="Y70">
            <v>41673</v>
          </cell>
          <cell r="Z70">
            <v>3.8007601520304135E-2</v>
          </cell>
          <cell r="AA70">
            <v>1.2345679012345512E-2</v>
          </cell>
          <cell r="AB70">
            <v>-8.3081570996977883E-3</v>
          </cell>
          <cell r="AC70">
            <v>-8.3577712609970711E-2</v>
          </cell>
          <cell r="AD70">
            <v>-7.9757462686567138E-2</v>
          </cell>
          <cell r="AE70">
            <v>-4.3413173652694592E-2</v>
          </cell>
          <cell r="AF70">
            <v>-0.22837907819782488</v>
          </cell>
        </row>
        <row r="71">
          <cell r="Y71">
            <v>41674</v>
          </cell>
          <cell r="Z71">
            <v>3.4406881376275233E-2</v>
          </cell>
          <cell r="AA71">
            <v>1.2345679012345512E-2</v>
          </cell>
          <cell r="AB71">
            <v>-2.1903323262839947E-2</v>
          </cell>
          <cell r="AC71">
            <v>-9.8240469208211167E-2</v>
          </cell>
          <cell r="AD71">
            <v>-9.1417910447761153E-2</v>
          </cell>
          <cell r="AE71">
            <v>-4.4535928143712544E-2</v>
          </cell>
          <cell r="AF71">
            <v>-0.22216468151216984</v>
          </cell>
        </row>
        <row r="72">
          <cell r="Y72">
            <v>41675</v>
          </cell>
          <cell r="Z72">
            <v>3.8007601520304135E-2</v>
          </cell>
          <cell r="AA72">
            <v>1.3168724279835509E-2</v>
          </cell>
          <cell r="AB72">
            <v>-1.8882175226586084E-2</v>
          </cell>
          <cell r="AC72">
            <v>-9.8240469208211167E-2</v>
          </cell>
          <cell r="AD72">
            <v>-8.9085820895522305E-2</v>
          </cell>
          <cell r="AE72">
            <v>-4.3413173652694592E-2</v>
          </cell>
          <cell r="AF72">
            <v>-0.23148627654065246</v>
          </cell>
        </row>
        <row r="73">
          <cell r="Y73">
            <v>41676</v>
          </cell>
          <cell r="Z73">
            <v>5.3810762152430414E-2</v>
          </cell>
          <cell r="AA73">
            <v>2.0576131687242816E-2</v>
          </cell>
          <cell r="AB73">
            <v>4.5317220543805714E-3</v>
          </cell>
          <cell r="AC73">
            <v>-9.8240469208211167E-2</v>
          </cell>
          <cell r="AD73">
            <v>-7.0429104477611859E-2</v>
          </cell>
          <cell r="AE73">
            <v>-3.3495508982035904E-2</v>
          </cell>
          <cell r="AF73">
            <v>-0.20766442257897455</v>
          </cell>
        </row>
        <row r="74">
          <cell r="Y74">
            <v>41677</v>
          </cell>
          <cell r="Z74">
            <v>6.1412282456491329E-2</v>
          </cell>
          <cell r="AA74">
            <v>1.9753086419753041E-2</v>
          </cell>
          <cell r="AB74">
            <v>2.114803625377637E-2</v>
          </cell>
          <cell r="AC74">
            <v>-9.2375366568914985E-2</v>
          </cell>
          <cell r="AD74">
            <v>-7.4626865671641784E-2</v>
          </cell>
          <cell r="AE74">
            <v>-2.1332335329341312E-2</v>
          </cell>
          <cell r="AF74">
            <v>-0.21905748316934226</v>
          </cell>
        </row>
        <row r="75">
          <cell r="Y75">
            <v>41680</v>
          </cell>
          <cell r="Z75">
            <v>6.8813762752550467E-2</v>
          </cell>
          <cell r="AA75">
            <v>1.9753086419753041E-2</v>
          </cell>
          <cell r="AB75">
            <v>2.0392749244712904E-2</v>
          </cell>
          <cell r="AC75">
            <v>-9.0909090909090939E-2</v>
          </cell>
          <cell r="AD75">
            <v>-6.6604477611940327E-2</v>
          </cell>
          <cell r="AE75">
            <v>-4.6781437125748004E-3</v>
          </cell>
          <cell r="AF75">
            <v>-0.21284308648368722</v>
          </cell>
        </row>
        <row r="76">
          <cell r="Y76">
            <v>41681</v>
          </cell>
          <cell r="Z76">
            <v>6.2612522504500889E-2</v>
          </cell>
          <cell r="AA76">
            <v>1.7283950617283939E-2</v>
          </cell>
          <cell r="AB76">
            <v>1.2084592145015005E-2</v>
          </cell>
          <cell r="AC76">
            <v>-9.5307917888563076E-2</v>
          </cell>
          <cell r="AD76">
            <v>-6.1567164179104572E-2</v>
          </cell>
          <cell r="AE76">
            <v>-5.0523952095807845E-3</v>
          </cell>
          <cell r="AF76">
            <v>-0.27084412221646814</v>
          </cell>
        </row>
        <row r="77">
          <cell r="Y77">
            <v>41682</v>
          </cell>
          <cell r="Z77">
            <v>6.8213642728545576E-2</v>
          </cell>
          <cell r="AA77">
            <v>1.6460905349794164E-2</v>
          </cell>
          <cell r="AB77">
            <v>1.3595166163141936E-2</v>
          </cell>
          <cell r="AC77">
            <v>-9.8240469208211167E-2</v>
          </cell>
          <cell r="AD77">
            <v>-6.6417910447761241E-2</v>
          </cell>
          <cell r="AE77">
            <v>-3.7425149700587301E-4</v>
          </cell>
          <cell r="AF77">
            <v>-0.26514759192128423</v>
          </cell>
        </row>
        <row r="78">
          <cell r="Y78">
            <v>41683</v>
          </cell>
          <cell r="Z78">
            <v>8.2816563312662517E-2</v>
          </cell>
          <cell r="AA78">
            <v>2.3868312757201471E-2</v>
          </cell>
          <cell r="AB78">
            <v>-1.5105740181270422E-3</v>
          </cell>
          <cell r="AC78">
            <v>-9.8240469208211167E-2</v>
          </cell>
          <cell r="AD78">
            <v>-5.8955223880597041E-2</v>
          </cell>
          <cell r="AE78">
            <v>3.0875748502994238E-3</v>
          </cell>
          <cell r="AF78">
            <v>-0.26721905748316932</v>
          </cell>
        </row>
        <row r="79">
          <cell r="Y79">
            <v>41684</v>
          </cell>
          <cell r="Z79">
            <v>7.1214242848569587E-2</v>
          </cell>
          <cell r="AA79">
            <v>2.1399176954732591E-2</v>
          </cell>
          <cell r="AB79">
            <v>-3.7764350453172169E-3</v>
          </cell>
          <cell r="AC79">
            <v>-9.5307917888563076E-2</v>
          </cell>
          <cell r="AD79">
            <v>-6.0447761194029836E-2</v>
          </cell>
          <cell r="AE79">
            <v>5.9880239520957446E-3</v>
          </cell>
          <cell r="AF79">
            <v>-0.23977213878819259</v>
          </cell>
        </row>
        <row r="80">
          <cell r="Y80">
            <v>41688</v>
          </cell>
          <cell r="Z80">
            <v>7.3614722944588928E-2</v>
          </cell>
          <cell r="AA80">
            <v>1.9753086419753041E-2</v>
          </cell>
          <cell r="AB80">
            <v>-6.7975830815710792E-3</v>
          </cell>
          <cell r="AC80">
            <v>-9.6774193548387122E-2</v>
          </cell>
          <cell r="AD80">
            <v>-6.0074626865671665E-2</v>
          </cell>
          <cell r="AE80">
            <v>1.6654191616766401E-2</v>
          </cell>
          <cell r="AF80">
            <v>-0.25996892801657168</v>
          </cell>
        </row>
        <row r="81">
          <cell r="Y81">
            <v>41689</v>
          </cell>
          <cell r="Z81">
            <v>7.8015603120624055E-2</v>
          </cell>
          <cell r="AA81">
            <v>1.8930041152263266E-2</v>
          </cell>
          <cell r="AB81">
            <v>-6.7975830815710792E-3</v>
          </cell>
          <cell r="AC81">
            <v>-9.9706744868035324E-2</v>
          </cell>
          <cell r="AD81">
            <v>-4.9253731343283591E-2</v>
          </cell>
          <cell r="AE81">
            <v>2.0958083832335328E-2</v>
          </cell>
          <cell r="AF81">
            <v>-0.26048679440704292</v>
          </cell>
        </row>
        <row r="82">
          <cell r="Y82">
            <v>41690</v>
          </cell>
          <cell r="Z82">
            <v>8.1016203240648066E-2</v>
          </cell>
          <cell r="AA82">
            <v>1.7283950617283939E-2</v>
          </cell>
          <cell r="AB82">
            <v>-9.0634441087614759E-3</v>
          </cell>
          <cell r="AC82">
            <v>-9.8240469208211167E-2</v>
          </cell>
          <cell r="AD82">
            <v>-3.5447761194029814E-2</v>
          </cell>
          <cell r="AE82">
            <v>3.2934131736527039E-2</v>
          </cell>
          <cell r="AF82">
            <v>-0.24598653547384763</v>
          </cell>
        </row>
        <row r="83">
          <cell r="Y83">
            <v>41691</v>
          </cell>
          <cell r="Z83">
            <v>7.2414482896579369E-2</v>
          </cell>
          <cell r="AA83">
            <v>2.1399176954732591E-2</v>
          </cell>
          <cell r="AB83">
            <v>-3.0211480362538623E-3</v>
          </cell>
          <cell r="AC83">
            <v>-9.8240469208211167E-2</v>
          </cell>
          <cell r="AD83">
            <v>-4.9440298507462677E-2</v>
          </cell>
          <cell r="AE83">
            <v>3.0875748502994016E-2</v>
          </cell>
          <cell r="AF83">
            <v>-0.25271879854997403</v>
          </cell>
        </row>
        <row r="84">
          <cell r="Y84">
            <v>41694</v>
          </cell>
          <cell r="Z84">
            <v>8.621724344868964E-2</v>
          </cell>
          <cell r="AA84">
            <v>1.7283950617283939E-2</v>
          </cell>
          <cell r="AB84">
            <v>3.0211480362538623E-3</v>
          </cell>
          <cell r="AC84">
            <v>-9.5307917888563076E-2</v>
          </cell>
          <cell r="AD84">
            <v>-4.9626865671641873E-2</v>
          </cell>
          <cell r="AE84">
            <v>3.1437125748502881E-2</v>
          </cell>
          <cell r="AF84">
            <v>-0.24909373381667521</v>
          </cell>
        </row>
        <row r="85">
          <cell r="Y85">
            <v>41695</v>
          </cell>
          <cell r="Z85">
            <v>8.0416083216643175E-2</v>
          </cell>
          <cell r="AA85">
            <v>2.1399176954732591E-2</v>
          </cell>
          <cell r="AB85">
            <v>6.0422960725075026E-3</v>
          </cell>
          <cell r="AC85">
            <v>-8.7976539589442848E-2</v>
          </cell>
          <cell r="AD85">
            <v>-4.1417910447761219E-2</v>
          </cell>
          <cell r="AE85">
            <v>3.8360778443113919E-2</v>
          </cell>
          <cell r="AF85">
            <v>-0.24598653547384763</v>
          </cell>
        </row>
        <row r="86">
          <cell r="Y86">
            <v>41696</v>
          </cell>
          <cell r="Z86">
            <v>8.5617123424684971E-2</v>
          </cell>
          <cell r="AA86">
            <v>2.0576131687242816E-2</v>
          </cell>
          <cell r="AB86">
            <v>9.0634441087611428E-3</v>
          </cell>
          <cell r="AC86">
            <v>-8.9442815249266894E-2</v>
          </cell>
          <cell r="AD86">
            <v>-4.048507462686568E-2</v>
          </cell>
          <cell r="AE86">
            <v>2.6946107784431295E-2</v>
          </cell>
          <cell r="AF86">
            <v>-0.24287933713102017</v>
          </cell>
        </row>
        <row r="87">
          <cell r="Y87">
            <v>41697</v>
          </cell>
          <cell r="Z87">
            <v>9.1018203640728101E-2</v>
          </cell>
          <cell r="AA87">
            <v>2.0576131687242816E-2</v>
          </cell>
          <cell r="AB87">
            <v>4.5317220543805714E-3</v>
          </cell>
          <cell r="AC87">
            <v>-9.2375366568914985E-2</v>
          </cell>
          <cell r="AD87">
            <v>-4.2537313432835844E-2</v>
          </cell>
          <cell r="AE87">
            <v>3.2372754491017952E-2</v>
          </cell>
          <cell r="AF87">
            <v>-0.24132573795960632</v>
          </cell>
        </row>
        <row r="88">
          <cell r="Y88">
            <v>41698</v>
          </cell>
          <cell r="Z88">
            <v>9.3018603720744109E-2</v>
          </cell>
          <cell r="AA88">
            <v>1.8930041152263266E-2</v>
          </cell>
          <cell r="AB88">
            <v>6.0422960725075026E-3</v>
          </cell>
          <cell r="AC88">
            <v>-9.8240469208211167E-2</v>
          </cell>
          <cell r="AD88">
            <v>-4.5149253731343264E-2</v>
          </cell>
          <cell r="AE88">
            <v>3.4244011976048094E-2</v>
          </cell>
          <cell r="AF88">
            <v>-0.23407560849300879</v>
          </cell>
        </row>
        <row r="89">
          <cell r="Y89">
            <v>41701</v>
          </cell>
          <cell r="Z89">
            <v>9.3218643728745665E-2</v>
          </cell>
          <cell r="AA89">
            <v>1.2345679012345512E-2</v>
          </cell>
          <cell r="AB89">
            <v>-6.0422960725076136E-3</v>
          </cell>
          <cell r="AC89">
            <v>-0.1026392961876833</v>
          </cell>
          <cell r="AD89">
            <v>-6.9216417910447747E-2</v>
          </cell>
          <cell r="AE89">
            <v>3.1062874251497119E-2</v>
          </cell>
          <cell r="AF89">
            <v>-0.23459347488348004</v>
          </cell>
        </row>
        <row r="90">
          <cell r="Y90">
            <v>41702</v>
          </cell>
          <cell r="Z90">
            <v>0.10922184436887372</v>
          </cell>
          <cell r="AA90">
            <v>1.4814814814814836E-2</v>
          </cell>
          <cell r="AB90">
            <v>8.3081570996978993E-3</v>
          </cell>
          <cell r="AC90">
            <v>-0.11730205278592387</v>
          </cell>
          <cell r="AD90">
            <v>-4.3843283582089554E-2</v>
          </cell>
          <cell r="AE90">
            <v>4.416167664670656E-2</v>
          </cell>
          <cell r="AF90">
            <v>-0.22268254790264108</v>
          </cell>
        </row>
        <row r="91">
          <cell r="Y91">
            <v>41703</v>
          </cell>
          <cell r="Z91">
            <v>0.10522104420884171</v>
          </cell>
          <cell r="AA91">
            <v>2.1399176954732591E-2</v>
          </cell>
          <cell r="AB91">
            <v>9.8187311178246084E-3</v>
          </cell>
          <cell r="AC91">
            <v>-0.11583577712609971</v>
          </cell>
          <cell r="AD91">
            <v>-5.3917910447761175E-2</v>
          </cell>
          <cell r="AE91">
            <v>4.0980538922155807E-2</v>
          </cell>
          <cell r="AF91">
            <v>-0.23407560849300879</v>
          </cell>
        </row>
        <row r="92">
          <cell r="Y92">
            <v>41704</v>
          </cell>
          <cell r="Z92">
            <v>0.11222244448889773</v>
          </cell>
          <cell r="AA92">
            <v>2.7983539094650123E-2</v>
          </cell>
          <cell r="AB92">
            <v>1.0574018126888296E-2</v>
          </cell>
          <cell r="AC92">
            <v>-0.12316715542521994</v>
          </cell>
          <cell r="AD92">
            <v>-5.3917910447761175E-2</v>
          </cell>
          <cell r="AE92">
            <v>4.0793413173652704E-2</v>
          </cell>
          <cell r="AF92">
            <v>-0.23096841015018121</v>
          </cell>
        </row>
        <row r="93">
          <cell r="Y93">
            <v>41705</v>
          </cell>
          <cell r="Z93">
            <v>0.12162432486497288</v>
          </cell>
          <cell r="AA93">
            <v>5.1028806584362041E-2</v>
          </cell>
          <cell r="AB93">
            <v>3.0211480362538623E-3</v>
          </cell>
          <cell r="AC93">
            <v>-0.12609970674486803</v>
          </cell>
          <cell r="AD93">
            <v>-5.7276119402985048E-2</v>
          </cell>
          <cell r="AE93">
            <v>4.1354790419161791E-2</v>
          </cell>
          <cell r="AF93">
            <v>-0.23148627654065246</v>
          </cell>
        </row>
        <row r="94">
          <cell r="Y94">
            <v>41708</v>
          </cell>
          <cell r="Z94">
            <v>0.12042408481696332</v>
          </cell>
          <cell r="AA94">
            <v>2.8806584362139898E-2</v>
          </cell>
          <cell r="AB94">
            <v>2.2658610271901747E-3</v>
          </cell>
          <cell r="AC94">
            <v>-0.13196480938416422</v>
          </cell>
          <cell r="AD94">
            <v>-5.9701492537313494E-2</v>
          </cell>
          <cell r="AE94">
            <v>3.8922155688622784E-2</v>
          </cell>
          <cell r="AF94">
            <v>-0.23666494044536501</v>
          </cell>
        </row>
        <row r="95">
          <cell r="Y95">
            <v>41709</v>
          </cell>
          <cell r="Z95">
            <v>0.11042208441688328</v>
          </cell>
          <cell r="AA95">
            <v>3.7037037037036979E-2</v>
          </cell>
          <cell r="AB95">
            <v>-2.2658610271903967E-3</v>
          </cell>
          <cell r="AC95">
            <v>-0.13782991202346051</v>
          </cell>
          <cell r="AD95">
            <v>-6.1007462686567204E-2</v>
          </cell>
          <cell r="AE95">
            <v>3.7050898203592864E-2</v>
          </cell>
          <cell r="AF95">
            <v>-0.23459347488348004</v>
          </cell>
        </row>
        <row r="96">
          <cell r="Y96">
            <v>41710</v>
          </cell>
          <cell r="Z96">
            <v>0.11582316463292663</v>
          </cell>
          <cell r="AA96">
            <v>3.7037037037036979E-2</v>
          </cell>
          <cell r="AB96">
            <v>-9.0634441087614759E-3</v>
          </cell>
          <cell r="AC96">
            <v>-0.14076246334310849</v>
          </cell>
          <cell r="AD96">
            <v>-7.5093283582089554E-2</v>
          </cell>
          <cell r="AE96">
            <v>4.2664670658682624E-2</v>
          </cell>
          <cell r="AF96">
            <v>-0.22475401346452606</v>
          </cell>
        </row>
        <row r="97">
          <cell r="Y97">
            <v>41711</v>
          </cell>
          <cell r="Z97">
            <v>0.11742348469693931</v>
          </cell>
          <cell r="AA97">
            <v>2.551440329218102E-2</v>
          </cell>
          <cell r="AB97">
            <v>-2.1148036253776481E-2</v>
          </cell>
          <cell r="AC97">
            <v>-0.13929618768328444</v>
          </cell>
          <cell r="AD97">
            <v>-7.6772388059701546E-2</v>
          </cell>
          <cell r="AE97">
            <v>4.1729041916167775E-2</v>
          </cell>
          <cell r="AF97">
            <v>-0.24339720352149141</v>
          </cell>
        </row>
        <row r="98">
          <cell r="Y98">
            <v>41712</v>
          </cell>
          <cell r="Z98">
            <v>0.11222244448889773</v>
          </cell>
          <cell r="AA98">
            <v>3.2921810699588328E-2</v>
          </cell>
          <cell r="AB98">
            <v>-2.8700906344410915E-2</v>
          </cell>
          <cell r="AC98">
            <v>-0.13489736070381231</v>
          </cell>
          <cell r="AD98">
            <v>-7.8731343283582111E-2</v>
          </cell>
          <cell r="AE98">
            <v>3.7986526946107713E-2</v>
          </cell>
          <cell r="AF98">
            <v>-0.23252200932159495</v>
          </cell>
        </row>
        <row r="99">
          <cell r="Y99">
            <v>41715</v>
          </cell>
          <cell r="Z99">
            <v>0.11602320464092819</v>
          </cell>
          <cell r="AA99">
            <v>3.0452674897119225E-2</v>
          </cell>
          <cell r="AB99">
            <v>-2.945619335347438E-2</v>
          </cell>
          <cell r="AC99">
            <v>-0.13489736070381231</v>
          </cell>
          <cell r="AD99">
            <v>-7.1828358208955279E-2</v>
          </cell>
          <cell r="AE99">
            <v>4.6407185628742686E-2</v>
          </cell>
          <cell r="AF99">
            <v>-0.22371828068358357</v>
          </cell>
        </row>
        <row r="100">
          <cell r="Y100">
            <v>41716</v>
          </cell>
          <cell r="Z100">
            <v>0.14042808561712339</v>
          </cell>
          <cell r="AA100">
            <v>4.3621399176954734E-2</v>
          </cell>
          <cell r="AB100">
            <v>-2.1148036253776481E-2</v>
          </cell>
          <cell r="AC100">
            <v>-0.12756598240469208</v>
          </cell>
          <cell r="AD100">
            <v>-6.9402985074626833E-2</v>
          </cell>
          <cell r="AE100">
            <v>5.1833832335329344E-2</v>
          </cell>
          <cell r="AF100">
            <v>-0.21491455204557219</v>
          </cell>
        </row>
        <row r="101">
          <cell r="Y101">
            <v>41717</v>
          </cell>
          <cell r="Z101">
            <v>0.13862772554510894</v>
          </cell>
          <cell r="AA101">
            <v>4.1152263374485409E-2</v>
          </cell>
          <cell r="AB101">
            <v>-2.1148036253776481E-2</v>
          </cell>
          <cell r="AC101">
            <v>-0.10557184750733151</v>
          </cell>
          <cell r="AD101">
            <v>-6.7910447761194037E-2</v>
          </cell>
          <cell r="AE101">
            <v>4.3600299401197695E-2</v>
          </cell>
          <cell r="AF101">
            <v>-0.23614707405489377</v>
          </cell>
        </row>
        <row r="102">
          <cell r="Y102">
            <v>41718</v>
          </cell>
          <cell r="Z102">
            <v>0.1408281656331265</v>
          </cell>
          <cell r="AA102">
            <v>3.2921810699588328E-2</v>
          </cell>
          <cell r="AB102">
            <v>-2.4924471299093698E-2</v>
          </cell>
          <cell r="AC102">
            <v>-8.6510263929618691E-2</v>
          </cell>
          <cell r="AD102">
            <v>-7.7705223880596974E-2</v>
          </cell>
          <cell r="AE102">
            <v>4.8465568862275488E-2</v>
          </cell>
          <cell r="AF102">
            <v>-0.21336095287415846</v>
          </cell>
        </row>
        <row r="103">
          <cell r="Y103">
            <v>41719</v>
          </cell>
          <cell r="Z103">
            <v>0.12122424484896976</v>
          </cell>
          <cell r="AA103">
            <v>3.0452674897119225E-2</v>
          </cell>
          <cell r="AB103">
            <v>-2.0392749244713126E-2</v>
          </cell>
          <cell r="AC103">
            <v>-9.3841642228739031E-2</v>
          </cell>
          <cell r="AD103">
            <v>-7.7985074626865658E-2</v>
          </cell>
          <cell r="AE103">
            <v>3.6115269461077792E-2</v>
          </cell>
          <cell r="AF103">
            <v>-0.21543241843604344</v>
          </cell>
        </row>
        <row r="104">
          <cell r="Y104">
            <v>41722</v>
          </cell>
          <cell r="Z104">
            <v>0.11922384476895376</v>
          </cell>
          <cell r="AA104">
            <v>2.1399176954732591E-2</v>
          </cell>
          <cell r="AB104">
            <v>-2.1148036253776481E-2</v>
          </cell>
          <cell r="AC104">
            <v>-9.8240469208211167E-2</v>
          </cell>
          <cell r="AD104">
            <v>-7.1175373134328423E-2</v>
          </cell>
          <cell r="AE104">
            <v>3.7425149700598848E-2</v>
          </cell>
          <cell r="AF104">
            <v>-0.23045054375970997</v>
          </cell>
        </row>
        <row r="105">
          <cell r="Y105">
            <v>41723</v>
          </cell>
          <cell r="Z105">
            <v>0.11082216443288662</v>
          </cell>
          <cell r="AA105">
            <v>2.8806584362139898E-2</v>
          </cell>
          <cell r="AB105">
            <v>-5.287009063444259E-3</v>
          </cell>
          <cell r="AC105">
            <v>-9.0909090909090939E-2</v>
          </cell>
          <cell r="AD105">
            <v>-3.7313432835820892E-2</v>
          </cell>
          <cell r="AE105">
            <v>4.3413173652694592E-2</v>
          </cell>
          <cell r="AF105">
            <v>-0.23562920766442252</v>
          </cell>
        </row>
        <row r="106">
          <cell r="Y106">
            <v>41724</v>
          </cell>
          <cell r="Z106">
            <v>0.11002200440088017</v>
          </cell>
          <cell r="AA106">
            <v>2.7983539094650123E-2</v>
          </cell>
          <cell r="AB106">
            <v>0</v>
          </cell>
          <cell r="AC106">
            <v>-9.0909090909090939E-2</v>
          </cell>
          <cell r="AD106">
            <v>-2.4813432835820826E-2</v>
          </cell>
          <cell r="AE106">
            <v>4.603293413173648E-2</v>
          </cell>
          <cell r="AF106">
            <v>-0.21802175038839977</v>
          </cell>
        </row>
        <row r="107">
          <cell r="Y107">
            <v>41725</v>
          </cell>
          <cell r="Z107">
            <v>0.10002000400080013</v>
          </cell>
          <cell r="AA107">
            <v>2.7160493827160348E-2</v>
          </cell>
          <cell r="AB107">
            <v>3.0211480362538623E-3</v>
          </cell>
          <cell r="AC107">
            <v>-0.11290322580645162</v>
          </cell>
          <cell r="AD107">
            <v>-3.1529850746268795E-2</v>
          </cell>
          <cell r="AE107">
            <v>3.9296407185628768E-2</v>
          </cell>
          <cell r="AF107">
            <v>-0.23821853961677875</v>
          </cell>
        </row>
        <row r="108">
          <cell r="Y108">
            <v>41726</v>
          </cell>
          <cell r="Z108">
            <v>0.10522104420884171</v>
          </cell>
          <cell r="AA108">
            <v>2.6337448559670795E-2</v>
          </cell>
          <cell r="AB108">
            <v>2.2658610271901747E-3</v>
          </cell>
          <cell r="AC108">
            <v>-0.11290322580645162</v>
          </cell>
          <cell r="AD108">
            <v>-2.7052238805970186E-2</v>
          </cell>
          <cell r="AE108">
            <v>4.229041916167664E-2</v>
          </cell>
          <cell r="AF108">
            <v>-0.21077162092180213</v>
          </cell>
        </row>
        <row r="109">
          <cell r="Y109">
            <v>41729</v>
          </cell>
          <cell r="Z109">
            <v>0.11402280456091218</v>
          </cell>
          <cell r="AA109">
            <v>2.962962962962945E-2</v>
          </cell>
          <cell r="AB109">
            <v>5.287009063444037E-3</v>
          </cell>
          <cell r="AC109">
            <v>-0.11290322580645162</v>
          </cell>
          <cell r="AD109">
            <v>-4.2350746268656758E-2</v>
          </cell>
          <cell r="AE109">
            <v>4.9775449101796543E-2</v>
          </cell>
          <cell r="AF109">
            <v>-0.19937856033143442</v>
          </cell>
        </row>
        <row r="110">
          <cell r="Y110">
            <v>41730</v>
          </cell>
          <cell r="Z110">
            <v>0.11522304460892174</v>
          </cell>
          <cell r="AA110">
            <v>2.962962962962945E-2</v>
          </cell>
          <cell r="AB110">
            <v>2.2658610271901747E-3</v>
          </cell>
          <cell r="AC110">
            <v>-0.11290322580645162</v>
          </cell>
          <cell r="AD110">
            <v>-4.7388059701492513E-2</v>
          </cell>
          <cell r="AE110">
            <v>4.9962574850299424E-2</v>
          </cell>
          <cell r="AF110">
            <v>-0.21284308648368722</v>
          </cell>
        </row>
        <row r="111">
          <cell r="Y111">
            <v>41731</v>
          </cell>
          <cell r="Z111">
            <v>0.11842368473694731</v>
          </cell>
          <cell r="AA111">
            <v>2.7983539094650123E-2</v>
          </cell>
          <cell r="AB111">
            <v>1.7371601208459042E-2</v>
          </cell>
          <cell r="AC111">
            <v>-9.8240469208211167E-2</v>
          </cell>
          <cell r="AD111">
            <v>-4.3843283582089554E-2</v>
          </cell>
          <cell r="AE111">
            <v>6.0067365269460993E-2</v>
          </cell>
          <cell r="AF111">
            <v>-0.16002071465561885</v>
          </cell>
        </row>
        <row r="112">
          <cell r="Y112">
            <v>41732</v>
          </cell>
          <cell r="Z112">
            <v>0.11602320464092819</v>
          </cell>
          <cell r="AA112">
            <v>2.4691358024691468E-2</v>
          </cell>
          <cell r="AB112">
            <v>1.9637462235649439E-2</v>
          </cell>
          <cell r="AC112">
            <v>-7.9178885630498574E-2</v>
          </cell>
          <cell r="AD112">
            <v>-4.2723880597014929E-2</v>
          </cell>
          <cell r="AE112">
            <v>7.2511227544910239E-2</v>
          </cell>
          <cell r="AF112">
            <v>-0.16209218021750382</v>
          </cell>
        </row>
        <row r="113">
          <cell r="Y113">
            <v>41733</v>
          </cell>
          <cell r="Z113">
            <v>0.11602320464092819</v>
          </cell>
          <cell r="AA113">
            <v>2.8806584362139898E-2</v>
          </cell>
          <cell r="AB113">
            <v>1.8882175226586195E-2</v>
          </cell>
          <cell r="AC113">
            <v>-8.3577712609970711E-2</v>
          </cell>
          <cell r="AD113">
            <v>-3.7499999999999978E-2</v>
          </cell>
          <cell r="AE113">
            <v>6.2874251497005984E-2</v>
          </cell>
          <cell r="AF113">
            <v>-0.15639564992232002</v>
          </cell>
        </row>
        <row r="114">
          <cell r="Y114">
            <v>41736</v>
          </cell>
          <cell r="Z114">
            <v>0.11462292458491685</v>
          </cell>
          <cell r="AA114">
            <v>3.2098765432098775E-2</v>
          </cell>
          <cell r="AB114">
            <v>1.5105740181268867E-2</v>
          </cell>
          <cell r="AC114">
            <v>-9.0909090909090939E-2</v>
          </cell>
          <cell r="AD114">
            <v>-3.4888059701492669E-2</v>
          </cell>
          <cell r="AE114">
            <v>7.7657185628742686E-2</v>
          </cell>
          <cell r="AF114">
            <v>-0.17969963749352658</v>
          </cell>
        </row>
        <row r="115">
          <cell r="Y115">
            <v>41737</v>
          </cell>
          <cell r="Z115">
            <v>0.12562512502500511</v>
          </cell>
          <cell r="AA115">
            <v>2.8806584362139898E-2</v>
          </cell>
          <cell r="AB115">
            <v>3.3232628398791597E-2</v>
          </cell>
          <cell r="AC115">
            <v>-9.0909090909090939E-2</v>
          </cell>
          <cell r="AD115">
            <v>-1.1940298507462699E-2</v>
          </cell>
          <cell r="AE115">
            <v>7.4850299401197695E-2</v>
          </cell>
          <cell r="AF115">
            <v>-0.18850336613153806</v>
          </cell>
        </row>
        <row r="116">
          <cell r="Y116">
            <v>41738</v>
          </cell>
          <cell r="Z116">
            <v>0.12662532506501289</v>
          </cell>
          <cell r="AA116">
            <v>3.7860082304526532E-2</v>
          </cell>
          <cell r="AB116">
            <v>3.3232628398791597E-2</v>
          </cell>
          <cell r="AC116">
            <v>-9.5307917888563076E-2</v>
          </cell>
          <cell r="AD116">
            <v>-1.2313432835820981E-2</v>
          </cell>
          <cell r="AE116">
            <v>5.1833832335329344E-2</v>
          </cell>
          <cell r="AF116">
            <v>-0.18902123252200931</v>
          </cell>
        </row>
        <row r="117">
          <cell r="Y117">
            <v>41739</v>
          </cell>
          <cell r="Z117">
            <v>0.10802160432086416</v>
          </cell>
          <cell r="AA117">
            <v>2.7160493827160348E-2</v>
          </cell>
          <cell r="AB117">
            <v>3.0211480362537735E-2</v>
          </cell>
          <cell r="AC117">
            <v>-9.0909090909090939E-2</v>
          </cell>
          <cell r="AD117">
            <v>-1.7723880597015018E-2</v>
          </cell>
          <cell r="AE117">
            <v>4.5845808383233599E-2</v>
          </cell>
          <cell r="AF117">
            <v>-0.20455722423614708</v>
          </cell>
        </row>
        <row r="118">
          <cell r="Y118">
            <v>41740</v>
          </cell>
          <cell r="Z118">
            <v>0.10622124424884971</v>
          </cell>
          <cell r="AA118">
            <v>3.7037037037036979E-2</v>
          </cell>
          <cell r="AB118">
            <v>2.1903323262839836E-2</v>
          </cell>
          <cell r="AC118">
            <v>-9.0909090909090939E-2</v>
          </cell>
          <cell r="AD118">
            <v>-1.6977611940298565E-2</v>
          </cell>
          <cell r="AE118">
            <v>4.1167664670658688E-2</v>
          </cell>
          <cell r="AF118">
            <v>-0.21802175038839977</v>
          </cell>
        </row>
        <row r="119">
          <cell r="Y119">
            <v>41743</v>
          </cell>
          <cell r="Z119">
            <v>0.10522104420884171</v>
          </cell>
          <cell r="AA119">
            <v>4.1152263374485409E-2</v>
          </cell>
          <cell r="AB119">
            <v>1.1329305135951762E-2</v>
          </cell>
          <cell r="AC119">
            <v>-9.5307917888563076E-2</v>
          </cell>
          <cell r="AD119">
            <v>-2.4253731343284457E-3</v>
          </cell>
          <cell r="AE119">
            <v>5.1833832335329344E-2</v>
          </cell>
          <cell r="AF119">
            <v>-0.2138788192646297</v>
          </cell>
        </row>
        <row r="120">
          <cell r="Y120">
            <v>41744</v>
          </cell>
          <cell r="Z120">
            <v>0.10842168433686727</v>
          </cell>
          <cell r="AA120">
            <v>2.7983539094650123E-2</v>
          </cell>
          <cell r="AB120">
            <v>9.8187311178246084E-3</v>
          </cell>
          <cell r="AC120">
            <v>-7.9178885630498574E-2</v>
          </cell>
          <cell r="AD120">
            <v>-6.1567164179103795E-3</v>
          </cell>
          <cell r="AE120">
            <v>5.0523952095808511E-2</v>
          </cell>
          <cell r="AF120">
            <v>-0.19782496116002068</v>
          </cell>
        </row>
        <row r="121">
          <cell r="Y121">
            <v>41745</v>
          </cell>
          <cell r="Z121">
            <v>0.11102220444088817</v>
          </cell>
          <cell r="AA121">
            <v>3.7037037037036979E-2</v>
          </cell>
          <cell r="AB121">
            <v>7.5528700906344337E-3</v>
          </cell>
          <cell r="AC121">
            <v>-8.2111436950146666E-2</v>
          </cell>
          <cell r="AD121">
            <v>-5.9701492537312939E-3</v>
          </cell>
          <cell r="AE121">
            <v>6.1564371257484929E-2</v>
          </cell>
          <cell r="AF121">
            <v>-0.18850336613153806</v>
          </cell>
        </row>
        <row r="122">
          <cell r="Y122">
            <v>41746</v>
          </cell>
          <cell r="Z122">
            <v>0.10122024404880969</v>
          </cell>
          <cell r="AA122">
            <v>4.1975308641975184E-2</v>
          </cell>
          <cell r="AB122">
            <v>1.5861027190332333E-2</v>
          </cell>
          <cell r="AC122">
            <v>-9.0909090909090939E-2</v>
          </cell>
          <cell r="AD122">
            <v>-1.6604477611940283E-2</v>
          </cell>
          <cell r="AE122">
            <v>6.4932634730539007E-2</v>
          </cell>
          <cell r="AF122">
            <v>-0.19627136198860695</v>
          </cell>
        </row>
        <row r="123">
          <cell r="Y123">
            <v>41750</v>
          </cell>
          <cell r="Z123">
            <v>0.1068213642728546</v>
          </cell>
          <cell r="AA123" t="e">
            <v>#N/A</v>
          </cell>
          <cell r="AB123" t="e">
            <v>#N/A</v>
          </cell>
          <cell r="AC123">
            <v>-9.0909090909090939E-2</v>
          </cell>
          <cell r="AD123" t="e">
            <v>#N/A</v>
          </cell>
          <cell r="AE123">
            <v>6.5306886227544991E-2</v>
          </cell>
          <cell r="AF123">
            <v>-0.19627136198860695</v>
          </cell>
        </row>
        <row r="124">
          <cell r="Y124">
            <v>41751</v>
          </cell>
          <cell r="Z124">
            <v>0.1164232846569313</v>
          </cell>
          <cell r="AA124">
            <v>3.4567901234567655E-2</v>
          </cell>
          <cell r="AB124">
            <v>1.5105740181268867E-2</v>
          </cell>
          <cell r="AC124">
            <v>-9.0909090909090939E-2</v>
          </cell>
          <cell r="AD124">
            <v>-2.0149253731343242E-2</v>
          </cell>
          <cell r="AE124">
            <v>5.4266467065868351E-2</v>
          </cell>
          <cell r="AF124">
            <v>-0.18798549974106682</v>
          </cell>
        </row>
        <row r="125">
          <cell r="Y125">
            <v>41752</v>
          </cell>
          <cell r="Z125">
            <v>0.12082416483296665</v>
          </cell>
          <cell r="AA125">
            <v>2.7983539094650123E-2</v>
          </cell>
          <cell r="AB125">
            <v>1.3595166163141936E-2</v>
          </cell>
          <cell r="AC125">
            <v>-9.5307917888563076E-2</v>
          </cell>
          <cell r="AD125">
            <v>-2.5746268656716476E-2</v>
          </cell>
          <cell r="AE125">
            <v>6.5306886227544991E-2</v>
          </cell>
          <cell r="AF125">
            <v>-0.17866390471258409</v>
          </cell>
        </row>
        <row r="126">
          <cell r="Y126">
            <v>41753</v>
          </cell>
          <cell r="Z126">
            <v>0.12422484496899378</v>
          </cell>
          <cell r="AA126">
            <v>2.962962962962945E-2</v>
          </cell>
          <cell r="AB126">
            <v>1.5105740181268867E-2</v>
          </cell>
          <cell r="AC126">
            <v>-9.3841642228739031E-2</v>
          </cell>
          <cell r="AD126">
            <v>-2.6119402985074647E-2</v>
          </cell>
          <cell r="AE126">
            <v>6.3435628742515071E-2</v>
          </cell>
          <cell r="AF126">
            <v>-0.18125323666494042</v>
          </cell>
        </row>
        <row r="127">
          <cell r="Y127">
            <v>41754</v>
          </cell>
          <cell r="Z127">
            <v>0.11222244448889773</v>
          </cell>
          <cell r="AA127">
            <v>2.8806584362139898E-2</v>
          </cell>
          <cell r="AB127">
            <v>9.8187311178246084E-3</v>
          </cell>
          <cell r="AC127">
            <v>-9.3841642228739031E-2</v>
          </cell>
          <cell r="AD127">
            <v>-2.8358208955223896E-2</v>
          </cell>
          <cell r="AE127">
            <v>6.0254491017964096E-2</v>
          </cell>
          <cell r="AF127">
            <v>-0.19316416364577937</v>
          </cell>
        </row>
        <row r="128">
          <cell r="Y128">
            <v>41757</v>
          </cell>
          <cell r="Z128">
            <v>0.15063012602520498</v>
          </cell>
          <cell r="AA128">
            <v>3.0452674897119225E-2</v>
          </cell>
          <cell r="AB128">
            <v>1.2839879154078471E-2</v>
          </cell>
          <cell r="AC128">
            <v>-9.6774193548387122E-2</v>
          </cell>
          <cell r="AD128">
            <v>-1.8656716417910446E-2</v>
          </cell>
          <cell r="AE128">
            <v>6.9049401197604832E-2</v>
          </cell>
          <cell r="AF128">
            <v>-0.1833247022268254</v>
          </cell>
        </row>
        <row r="129">
          <cell r="Y129">
            <v>41758</v>
          </cell>
          <cell r="Z129">
            <v>0.15443088617723544</v>
          </cell>
          <cell r="AA129">
            <v>3.3744855967078102E-2</v>
          </cell>
          <cell r="AB129">
            <v>1.8882175226586195E-2</v>
          </cell>
          <cell r="AC129">
            <v>-0.10117302052785926</v>
          </cell>
          <cell r="AD129">
            <v>-9.7014925373134497E-3</v>
          </cell>
          <cell r="AE129">
            <v>6.0441616766467199E-2</v>
          </cell>
          <cell r="AF129">
            <v>-0.18694976696012422</v>
          </cell>
        </row>
        <row r="130">
          <cell r="Y130">
            <v>41759</v>
          </cell>
          <cell r="Z130">
            <v>0.1724344868973795</v>
          </cell>
          <cell r="AA130">
            <v>3.0452674897119225E-2</v>
          </cell>
          <cell r="AB130">
            <v>2.6435045317220629E-2</v>
          </cell>
          <cell r="AC130">
            <v>-0.10557184750733151</v>
          </cell>
          <cell r="AD130">
            <v>-8.208955223880654E-3</v>
          </cell>
          <cell r="AE130">
            <v>6.3997005988023936E-2</v>
          </cell>
          <cell r="AF130">
            <v>-0.17969963749352658</v>
          </cell>
        </row>
        <row r="131">
          <cell r="Y131">
            <v>41760</v>
          </cell>
          <cell r="Z131">
            <v>0.17483496699339862</v>
          </cell>
          <cell r="AA131" t="e">
            <v>#N/A</v>
          </cell>
          <cell r="AB131" t="e">
            <v>#N/A</v>
          </cell>
          <cell r="AC131">
            <v>-0.10410557184750735</v>
          </cell>
          <cell r="AD131" t="e">
            <v>#N/A</v>
          </cell>
          <cell r="AE131">
            <v>6.0815868263472961E-2</v>
          </cell>
          <cell r="AF131">
            <v>-0.18487830139823924</v>
          </cell>
        </row>
        <row r="132">
          <cell r="Y132">
            <v>41761</v>
          </cell>
          <cell r="Z132">
            <v>0.18963792758551712</v>
          </cell>
          <cell r="AA132">
            <v>3.1275720164609E-2</v>
          </cell>
          <cell r="AB132">
            <v>2.2658610271903301E-2</v>
          </cell>
          <cell r="AC132">
            <v>-0.10557184750733151</v>
          </cell>
          <cell r="AD132">
            <v>-2.332089552238803E-2</v>
          </cell>
          <cell r="AE132">
            <v>5.1646706586826463E-2</v>
          </cell>
          <cell r="AF132">
            <v>-0.18436043500776789</v>
          </cell>
        </row>
        <row r="133">
          <cell r="Y133">
            <v>41764</v>
          </cell>
          <cell r="Z133">
            <v>0.18083616723344664</v>
          </cell>
          <cell r="AA133">
            <v>2.6337448559670795E-2</v>
          </cell>
          <cell r="AB133">
            <v>2.3413897280966767E-2</v>
          </cell>
          <cell r="AC133">
            <v>-0.11583577712609971</v>
          </cell>
          <cell r="AD133">
            <v>-2.0895522388059806E-2</v>
          </cell>
          <cell r="AE133">
            <v>5.2769461077844415E-2</v>
          </cell>
          <cell r="AF133">
            <v>-0.19730709476954944</v>
          </cell>
        </row>
        <row r="134">
          <cell r="Y134">
            <v>41765</v>
          </cell>
          <cell r="Z134">
            <v>0.17523504700940173</v>
          </cell>
          <cell r="AA134">
            <v>2.6337448559670795E-2</v>
          </cell>
          <cell r="AB134">
            <v>2.3413897280966767E-2</v>
          </cell>
          <cell r="AC134">
            <v>-0.11730205278592387</v>
          </cell>
          <cell r="AD134">
            <v>-2.5186567164179108E-2</v>
          </cell>
          <cell r="AE134">
            <v>4.9026946107784575E-2</v>
          </cell>
          <cell r="AF134">
            <v>-0.20921802175038839</v>
          </cell>
        </row>
        <row r="135">
          <cell r="Y135">
            <v>41766</v>
          </cell>
          <cell r="Z135">
            <v>0.18423684736947399</v>
          </cell>
          <cell r="AA135">
            <v>2.551440329218102E-2</v>
          </cell>
          <cell r="AB135">
            <v>4.0030211480362343E-2</v>
          </cell>
          <cell r="AC135">
            <v>-0.11290322580645162</v>
          </cell>
          <cell r="AD135">
            <v>-4.7014925373134342E-2</v>
          </cell>
          <cell r="AE135">
            <v>6.1002994011976064E-2</v>
          </cell>
          <cell r="AF135">
            <v>-0.20507509062661833</v>
          </cell>
        </row>
        <row r="136">
          <cell r="Y136">
            <v>41767</v>
          </cell>
          <cell r="Z136">
            <v>0.1800360072014402</v>
          </cell>
          <cell r="AA136">
            <v>2.551440329218102E-2</v>
          </cell>
          <cell r="AB136">
            <v>3.5498489425981772E-2</v>
          </cell>
          <cell r="AC136">
            <v>-0.11436950146627567</v>
          </cell>
          <cell r="AD136">
            <v>-3.2089552238805941E-2</v>
          </cell>
          <cell r="AE136">
            <v>5.9131736526946144E-2</v>
          </cell>
          <cell r="AF136">
            <v>-0.24650440186431888</v>
          </cell>
        </row>
        <row r="137">
          <cell r="Y137">
            <v>41768</v>
          </cell>
          <cell r="Z137">
            <v>0.18143628725745153</v>
          </cell>
          <cell r="AA137">
            <v>2.3868312757201471E-2</v>
          </cell>
          <cell r="AB137">
            <v>4.3806646525679671E-2</v>
          </cell>
          <cell r="AC137">
            <v>-0.11876832844574792</v>
          </cell>
          <cell r="AD137">
            <v>-2.4626865671641851E-2</v>
          </cell>
          <cell r="AE137">
            <v>7.1107784431137855E-2</v>
          </cell>
          <cell r="AF137">
            <v>-0.23925427239772135</v>
          </cell>
        </row>
        <row r="138">
          <cell r="Y138">
            <v>41771</v>
          </cell>
          <cell r="Z138">
            <v>0.18503700740148021</v>
          </cell>
          <cell r="AA138">
            <v>2.0576131687242816E-2</v>
          </cell>
          <cell r="AB138">
            <v>5.4380664652567967E-2</v>
          </cell>
          <cell r="AC138">
            <v>-0.11876832844574792</v>
          </cell>
          <cell r="AD138">
            <v>-1.9402985074626899E-2</v>
          </cell>
          <cell r="AE138">
            <v>7.4476047904191711E-2</v>
          </cell>
          <cell r="AF138">
            <v>-0.22216468151216984</v>
          </cell>
        </row>
        <row r="139">
          <cell r="Y139">
            <v>41772</v>
          </cell>
          <cell r="Z139">
            <v>0.19223844768953779</v>
          </cell>
          <cell r="AA139">
            <v>1.5637860082304389E-2</v>
          </cell>
          <cell r="AB139">
            <v>5.2114803625377792E-2</v>
          </cell>
          <cell r="AC139">
            <v>-0.12316715542521994</v>
          </cell>
          <cell r="AD139">
            <v>1.3059701492537323E-2</v>
          </cell>
          <cell r="AE139">
            <v>7.8779940119760417E-2</v>
          </cell>
          <cell r="AF139">
            <v>-0.21180735370274462</v>
          </cell>
        </row>
        <row r="140">
          <cell r="Y140">
            <v>41773</v>
          </cell>
          <cell r="Z140">
            <v>0.1932386477295458</v>
          </cell>
          <cell r="AA140">
            <v>1.7283950617283939E-2</v>
          </cell>
          <cell r="AB140">
            <v>5.9667673716012226E-2</v>
          </cell>
          <cell r="AC140">
            <v>-0.1246334310850441</v>
          </cell>
          <cell r="AD140">
            <v>2.0149253731343242E-2</v>
          </cell>
          <cell r="AE140">
            <v>7.6160179640718528E-2</v>
          </cell>
          <cell r="AF140">
            <v>-0.21853961677887102</v>
          </cell>
        </row>
        <row r="141">
          <cell r="Y141">
            <v>41774</v>
          </cell>
          <cell r="Z141">
            <v>0.17823564712942574</v>
          </cell>
          <cell r="AA141">
            <v>2.8806584362139898E-2</v>
          </cell>
          <cell r="AB141">
            <v>7.4018126888217406E-2</v>
          </cell>
          <cell r="AC141">
            <v>-0.12023460410557185</v>
          </cell>
          <cell r="AD141">
            <v>2.1268656716417977E-2</v>
          </cell>
          <cell r="AE141">
            <v>6.6616766467065824E-2</v>
          </cell>
          <cell r="AF141">
            <v>-0.20818228896944591</v>
          </cell>
        </row>
        <row r="142">
          <cell r="Y142">
            <v>41775</v>
          </cell>
          <cell r="Z142">
            <v>0.18083616723344664</v>
          </cell>
          <cell r="AA142">
            <v>3.4567901234567655E-2</v>
          </cell>
          <cell r="AB142">
            <v>8.0060422960725131E-2</v>
          </cell>
          <cell r="AC142">
            <v>-0.12316715542521994</v>
          </cell>
          <cell r="AD142">
            <v>2.7052238805969964E-2</v>
          </cell>
          <cell r="AE142">
            <v>7.7470059880239583E-2</v>
          </cell>
          <cell r="AF142">
            <v>-0.19471776281719311</v>
          </cell>
        </row>
        <row r="143">
          <cell r="Y143">
            <v>41779</v>
          </cell>
          <cell r="Z143">
            <v>0.17723544708941796</v>
          </cell>
          <cell r="AA143">
            <v>3.6213991769547205E-2</v>
          </cell>
          <cell r="AB143">
            <v>6.5709969788519507E-2</v>
          </cell>
          <cell r="AC143">
            <v>-0.12609970674486803</v>
          </cell>
          <cell r="AD143">
            <v>1.324626865671652E-2</v>
          </cell>
          <cell r="AE143">
            <v>7.3353293413173759E-2</v>
          </cell>
          <cell r="AF143">
            <v>-0.18539616778871049</v>
          </cell>
        </row>
        <row r="144">
          <cell r="Y144">
            <v>41780</v>
          </cell>
          <cell r="Z144">
            <v>0.18883776755351067</v>
          </cell>
          <cell r="AA144">
            <v>3.6213991769547205E-2</v>
          </cell>
          <cell r="AB144">
            <v>6.4954682779456041E-2</v>
          </cell>
          <cell r="AC144">
            <v>-0.13196480938416422</v>
          </cell>
          <cell r="AD144">
            <v>1.4925373134328401E-2</v>
          </cell>
          <cell r="AE144">
            <v>7.9902694610778591E-2</v>
          </cell>
          <cell r="AF144">
            <v>-0.16364577938891767</v>
          </cell>
        </row>
        <row r="145">
          <cell r="Y145">
            <v>41781</v>
          </cell>
          <cell r="Z145">
            <v>0.18183636727345465</v>
          </cell>
          <cell r="AA145">
            <v>3.1275720164609E-2</v>
          </cell>
          <cell r="AB145">
            <v>6.1933534743202401E-2</v>
          </cell>
          <cell r="AC145">
            <v>-0.13196480938416422</v>
          </cell>
          <cell r="AD145">
            <v>1.0820895522388074E-2</v>
          </cell>
          <cell r="AE145">
            <v>8.2148203592814495E-2</v>
          </cell>
          <cell r="AF145">
            <v>-0.12480580010357334</v>
          </cell>
        </row>
        <row r="146">
          <cell r="Y146">
            <v>41782</v>
          </cell>
          <cell r="Z146">
            <v>0.17623524704940974</v>
          </cell>
          <cell r="AA146">
            <v>2.8806584362139898E-2</v>
          </cell>
          <cell r="AB146">
            <v>5.7401812688821607E-2</v>
          </cell>
          <cell r="AC146">
            <v>-0.13196480938416422</v>
          </cell>
          <cell r="AD146">
            <v>6.1567164179103795E-3</v>
          </cell>
          <cell r="AE146">
            <v>8.8136227544910239E-2</v>
          </cell>
          <cell r="AF146">
            <v>-0.13257379596064212</v>
          </cell>
        </row>
        <row r="147">
          <cell r="Y147">
            <v>41785</v>
          </cell>
          <cell r="Z147">
            <v>0.18023604720944175</v>
          </cell>
          <cell r="AA147">
            <v>2.8806584362139898E-2</v>
          </cell>
          <cell r="AB147">
            <v>5.5135951661631211E-2</v>
          </cell>
          <cell r="AC147">
            <v>-0.12903225806451613</v>
          </cell>
          <cell r="AD147">
            <v>1.1194029850746245E-2</v>
          </cell>
          <cell r="AE147" t="e">
            <v>#N/A</v>
          </cell>
          <cell r="AF147" t="e">
            <v>#N/A</v>
          </cell>
        </row>
        <row r="148">
          <cell r="Y148">
            <v>41786</v>
          </cell>
          <cell r="Z148">
            <v>0.1856371274254851</v>
          </cell>
          <cell r="AA148">
            <v>3.1275720164609E-2</v>
          </cell>
          <cell r="AB148">
            <v>5.0604229607250639E-2</v>
          </cell>
          <cell r="AC148">
            <v>-0.11876832844574792</v>
          </cell>
          <cell r="AD148">
            <v>7.4626865671640896E-3</v>
          </cell>
          <cell r="AE148">
            <v>8.9258982035928192E-2</v>
          </cell>
          <cell r="AF148">
            <v>-0.12014500258933203</v>
          </cell>
        </row>
        <row r="149">
          <cell r="Y149">
            <v>41787</v>
          </cell>
          <cell r="Z149">
            <v>0.16383276655331058</v>
          </cell>
          <cell r="AA149">
            <v>2.8806584362139898E-2</v>
          </cell>
          <cell r="AB149">
            <v>5.6646525679758364E-2</v>
          </cell>
          <cell r="AC149">
            <v>-0.11583577712609971</v>
          </cell>
          <cell r="AD149">
            <v>9.3283582089551675E-3</v>
          </cell>
          <cell r="AE149">
            <v>9.1504491017964096E-2</v>
          </cell>
          <cell r="AF149">
            <v>-0.11393060590367687</v>
          </cell>
        </row>
        <row r="150">
          <cell r="Y150">
            <v>41788</v>
          </cell>
          <cell r="Z150">
            <v>0.17383476695339062</v>
          </cell>
          <cell r="AA150">
            <v>3.0452674897119225E-2</v>
          </cell>
          <cell r="AB150" t="e">
            <v>#N/A</v>
          </cell>
          <cell r="AC150">
            <v>-0.10997067448680353</v>
          </cell>
          <cell r="AD150">
            <v>2.1455223880596952E-2</v>
          </cell>
          <cell r="AE150">
            <v>0.10460329341317376</v>
          </cell>
          <cell r="AF150">
            <v>-9.8912480580010342E-2</v>
          </cell>
        </row>
        <row r="151">
          <cell r="Y151">
            <v>41789</v>
          </cell>
          <cell r="Z151">
            <v>0.17283456691338261</v>
          </cell>
          <cell r="AA151">
            <v>3.0452674897119225E-2</v>
          </cell>
          <cell r="AB151">
            <v>6.1178247734138935E-2</v>
          </cell>
          <cell r="AC151">
            <v>-0.1026392961876833</v>
          </cell>
          <cell r="AD151">
            <v>1.9216417910447703E-2</v>
          </cell>
          <cell r="AE151">
            <v>0.11264970059880253</v>
          </cell>
          <cell r="AF151">
            <v>-9.9948213360952831E-2</v>
          </cell>
        </row>
        <row r="152">
          <cell r="Y152">
            <v>41792</v>
          </cell>
          <cell r="Z152">
            <v>0.16683336667333459</v>
          </cell>
          <cell r="AA152">
            <v>3.3744855967078102E-2</v>
          </cell>
          <cell r="AB152">
            <v>6.042296072507547E-2</v>
          </cell>
          <cell r="AC152">
            <v>-0.1026392961876833</v>
          </cell>
          <cell r="AD152">
            <v>1.8843283582089532E-2</v>
          </cell>
          <cell r="AE152">
            <v>0.10348053892215581</v>
          </cell>
          <cell r="AF152">
            <v>-0.11651993785603321</v>
          </cell>
        </row>
        <row r="153">
          <cell r="Y153">
            <v>41793</v>
          </cell>
          <cell r="Z153">
            <v>0.17043408681736349</v>
          </cell>
          <cell r="AA153">
            <v>3.2921810699588328E-2</v>
          </cell>
          <cell r="AB153">
            <v>6.2688821752265644E-2</v>
          </cell>
          <cell r="AC153">
            <v>-0.11290322580645162</v>
          </cell>
          <cell r="AD153">
            <v>1.6604477611940283E-2</v>
          </cell>
          <cell r="AE153">
            <v>9.4872754491017952E-2</v>
          </cell>
          <cell r="AF153">
            <v>-0.12066286897980316</v>
          </cell>
        </row>
        <row r="154">
          <cell r="Y154">
            <v>41794</v>
          </cell>
          <cell r="Z154">
            <v>0.1820364072814562</v>
          </cell>
          <cell r="AA154">
            <v>3.2098765432098775E-2</v>
          </cell>
          <cell r="AB154">
            <v>6.042296072507547E-2</v>
          </cell>
          <cell r="AC154">
            <v>-0.11290322580645162</v>
          </cell>
          <cell r="AD154">
            <v>1.3619402985074469E-2</v>
          </cell>
          <cell r="AE154">
            <v>0.10048652694610793</v>
          </cell>
          <cell r="AF154">
            <v>-0.12635939927498696</v>
          </cell>
        </row>
        <row r="155">
          <cell r="Y155">
            <v>41795</v>
          </cell>
          <cell r="Z155">
            <v>0.17923584716943397</v>
          </cell>
          <cell r="AA155">
            <v>3.2098765432098775E-2</v>
          </cell>
          <cell r="AB155">
            <v>4.9848942598187174E-2</v>
          </cell>
          <cell r="AC155">
            <v>-0.12023460410557185</v>
          </cell>
          <cell r="AD155">
            <v>1.9402985074626899E-2</v>
          </cell>
          <cell r="AE155">
            <v>0.1032934131736527</v>
          </cell>
          <cell r="AF155">
            <v>-0.10150181253236656</v>
          </cell>
        </row>
        <row r="156">
          <cell r="Y156">
            <v>41796</v>
          </cell>
          <cell r="Z156">
            <v>0.21564312862572521</v>
          </cell>
          <cell r="AA156">
            <v>2.8806584362139898E-2</v>
          </cell>
          <cell r="AB156">
            <v>4.1540785498489496E-2</v>
          </cell>
          <cell r="AC156">
            <v>-0.12903225806451613</v>
          </cell>
          <cell r="AD156">
            <v>1.1007462686567049E-2</v>
          </cell>
          <cell r="AE156">
            <v>0.11751497005988032</v>
          </cell>
          <cell r="AF156">
            <v>-8.8555152770585011E-2</v>
          </cell>
        </row>
        <row r="157">
          <cell r="Y157">
            <v>41799</v>
          </cell>
          <cell r="Z157">
            <v>0.24524904980996198</v>
          </cell>
          <cell r="AA157">
            <v>3.9506172839506082E-2</v>
          </cell>
          <cell r="AB157" t="e">
            <v>#N/A</v>
          </cell>
          <cell r="AC157">
            <v>-0.12609970674486803</v>
          </cell>
          <cell r="AD157">
            <v>1.7910447761193993E-2</v>
          </cell>
          <cell r="AE157">
            <v>0.13080089820359286</v>
          </cell>
          <cell r="AF157">
            <v>-7.5608493008803568E-2</v>
          </cell>
        </row>
        <row r="158">
          <cell r="Y158">
            <v>41800</v>
          </cell>
          <cell r="Z158">
            <v>0.24104820964192841</v>
          </cell>
          <cell r="AA158">
            <v>2.962962962962945E-2</v>
          </cell>
          <cell r="AB158">
            <v>5.0604229607250639E-2</v>
          </cell>
          <cell r="AC158">
            <v>-0.12756598240469208</v>
          </cell>
          <cell r="AD158">
            <v>2.4999999999999911E-2</v>
          </cell>
          <cell r="AE158">
            <v>0.12144461077844326</v>
          </cell>
          <cell r="AF158">
            <v>-8.59658208182289E-2</v>
          </cell>
        </row>
        <row r="159">
          <cell r="Y159">
            <v>41801</v>
          </cell>
          <cell r="Z159">
            <v>0.23744748949789951</v>
          </cell>
          <cell r="AA159">
            <v>2.8806584362139898E-2</v>
          </cell>
          <cell r="AB159">
            <v>5.2114803625377792E-2</v>
          </cell>
          <cell r="AC159">
            <v>-0.12756598240469208</v>
          </cell>
          <cell r="AD159">
            <v>1.6977611940298454E-2</v>
          </cell>
          <cell r="AE159">
            <v>0.11321107784431139</v>
          </cell>
          <cell r="AF159">
            <v>-0.10098394614189532</v>
          </cell>
        </row>
        <row r="160">
          <cell r="Y160">
            <v>41802</v>
          </cell>
          <cell r="Z160">
            <v>0.23724744948989795</v>
          </cell>
          <cell r="AA160">
            <v>2.7983539094650123E-2</v>
          </cell>
          <cell r="AB160">
            <v>4.6827794561933533E-2</v>
          </cell>
          <cell r="AC160">
            <v>-0.13049853372434028</v>
          </cell>
          <cell r="AD160">
            <v>6.5298507462687727E-3</v>
          </cell>
          <cell r="AE160">
            <v>0.10291916167664672</v>
          </cell>
          <cell r="AF160">
            <v>-8.4930088037286189E-2</v>
          </cell>
        </row>
        <row r="161">
          <cell r="Y161">
            <v>41803</v>
          </cell>
          <cell r="Z161">
            <v>0.23984796959391863</v>
          </cell>
          <cell r="AA161">
            <v>2.962962962962945E-2</v>
          </cell>
          <cell r="AB161">
            <v>4.909365558912393E-2</v>
          </cell>
          <cell r="AC161">
            <v>-0.13343108504398826</v>
          </cell>
          <cell r="AD161">
            <v>-8.0223880597014574E-3</v>
          </cell>
          <cell r="AE161">
            <v>0.10422904191616778</v>
          </cell>
          <cell r="AF161">
            <v>-8.2858622475401211E-2</v>
          </cell>
        </row>
        <row r="162">
          <cell r="Y162">
            <v>41806</v>
          </cell>
          <cell r="Z162">
            <v>0.26305261052210449</v>
          </cell>
          <cell r="AA162">
            <v>2.8806584362139898E-2</v>
          </cell>
          <cell r="AB162">
            <v>4.8338368580060465E-2</v>
          </cell>
          <cell r="AC162">
            <v>-0.13489736070381231</v>
          </cell>
          <cell r="AD162">
            <v>-1.2500000000000067E-2</v>
          </cell>
          <cell r="AE162">
            <v>0.10946856287425155</v>
          </cell>
          <cell r="AF162">
            <v>-6.887622993267728E-2</v>
          </cell>
        </row>
        <row r="163">
          <cell r="Y163">
            <v>41807</v>
          </cell>
          <cell r="Z163">
            <v>0.25765153030606114</v>
          </cell>
          <cell r="AA163">
            <v>2.8806584362139898E-2</v>
          </cell>
          <cell r="AB163">
            <v>4.6827794561933533E-2</v>
          </cell>
          <cell r="AC163">
            <v>-0.13782991202346051</v>
          </cell>
          <cell r="AD163">
            <v>-3.7313432835821558E-3</v>
          </cell>
          <cell r="AE163">
            <v>0.1105913173652695</v>
          </cell>
          <cell r="AF163">
            <v>-6.0072501294666014E-2</v>
          </cell>
        </row>
        <row r="164">
          <cell r="Y164">
            <v>41808</v>
          </cell>
          <cell r="Z164">
            <v>0.24804960992198444</v>
          </cell>
          <cell r="AA164">
            <v>2.7983539094650123E-2</v>
          </cell>
          <cell r="AB164">
            <v>4.6072507552870068E-2</v>
          </cell>
          <cell r="AC164">
            <v>-0.14369501466275669</v>
          </cell>
          <cell r="AD164">
            <v>-1.6791044776119923E-3</v>
          </cell>
          <cell r="AE164">
            <v>0.11377245508982048</v>
          </cell>
          <cell r="AF164">
            <v>-8.4930088037286189E-2</v>
          </cell>
        </row>
        <row r="165">
          <cell r="Y165">
            <v>41809</v>
          </cell>
          <cell r="Z165">
            <v>0.25325065013002601</v>
          </cell>
          <cell r="AA165">
            <v>2.8806584362139898E-2</v>
          </cell>
          <cell r="AB165">
            <v>4.8338368580060465E-2</v>
          </cell>
          <cell r="AC165">
            <v>-0.14222873900293265</v>
          </cell>
          <cell r="AD165">
            <v>7.2761194029851151E-3</v>
          </cell>
          <cell r="AE165">
            <v>0.12369011976047894</v>
          </cell>
          <cell r="AF165">
            <v>-9.1662351113412699E-2</v>
          </cell>
        </row>
        <row r="166">
          <cell r="Y166">
            <v>41810</v>
          </cell>
          <cell r="Z166">
            <v>0.2562512502500498</v>
          </cell>
          <cell r="AA166">
            <v>3.7037037037036979E-2</v>
          </cell>
          <cell r="AB166">
            <v>5.2870090634441036E-2</v>
          </cell>
          <cell r="AC166">
            <v>-0.13343108504398826</v>
          </cell>
          <cell r="AD166">
            <v>7.8358208955224828E-3</v>
          </cell>
          <cell r="AE166">
            <v>0.13211077844311392</v>
          </cell>
          <cell r="AF166">
            <v>-8.9590885551527721E-2</v>
          </cell>
        </row>
        <row r="167">
          <cell r="Y167">
            <v>41813</v>
          </cell>
          <cell r="Z167">
            <v>0.25645129025805158</v>
          </cell>
          <cell r="AA167">
            <v>2.7983539094650123E-2</v>
          </cell>
          <cell r="AB167">
            <v>5.2870090634441036E-2</v>
          </cell>
          <cell r="AC167">
            <v>-0.13049853372434028</v>
          </cell>
          <cell r="AD167">
            <v>5.5970149253736778E-4</v>
          </cell>
          <cell r="AE167">
            <v>0.11807634730538918</v>
          </cell>
          <cell r="AF167">
            <v>-9.1144484722941344E-2</v>
          </cell>
        </row>
        <row r="168">
          <cell r="Y168">
            <v>41814</v>
          </cell>
          <cell r="Z168">
            <v>0.25825165033006603</v>
          </cell>
          <cell r="AA168">
            <v>3.2921810699588328E-2</v>
          </cell>
          <cell r="AB168">
            <v>5.8157099697885073E-2</v>
          </cell>
          <cell r="AC168">
            <v>-0.13782991202346051</v>
          </cell>
          <cell r="AD168">
            <v>1.1380597014925442E-2</v>
          </cell>
          <cell r="AE168">
            <v>0.11526946107784442</v>
          </cell>
          <cell r="AF168">
            <v>-8.7519419989642522E-2</v>
          </cell>
        </row>
        <row r="169">
          <cell r="Y169">
            <v>41815</v>
          </cell>
          <cell r="Z169">
            <v>0.2588517703540707</v>
          </cell>
          <cell r="AA169">
            <v>3.2921810699588328E-2</v>
          </cell>
          <cell r="AB169">
            <v>4.229607250755274E-2</v>
          </cell>
          <cell r="AC169">
            <v>-0.13929618768328444</v>
          </cell>
          <cell r="AD169">
            <v>-7.4626865671645337E-4</v>
          </cell>
          <cell r="AE169">
            <v>0.11002994011976064</v>
          </cell>
          <cell r="AF169">
            <v>-8.8037286380113877E-2</v>
          </cell>
        </row>
        <row r="170">
          <cell r="Y170">
            <v>41816</v>
          </cell>
          <cell r="Z170">
            <v>0.26165233046609315</v>
          </cell>
          <cell r="AA170">
            <v>3.2098765432098775E-2</v>
          </cell>
          <cell r="AB170">
            <v>3.7764350453172169E-2</v>
          </cell>
          <cell r="AC170">
            <v>-0.14076246334310849</v>
          </cell>
          <cell r="AD170">
            <v>2.0149253731343242E-2</v>
          </cell>
          <cell r="AE170">
            <v>0.10965568862275443</v>
          </cell>
          <cell r="AF170">
            <v>-9.6841015018125143E-2</v>
          </cell>
        </row>
        <row r="171">
          <cell r="Y171">
            <v>41817</v>
          </cell>
          <cell r="Z171">
            <v>0.27205441088217652</v>
          </cell>
          <cell r="AA171">
            <v>3.0452674897119225E-2</v>
          </cell>
          <cell r="AB171">
            <v>3.8519637462235634E-2</v>
          </cell>
          <cell r="AC171">
            <v>-0.14369501466275669</v>
          </cell>
          <cell r="AD171">
            <v>1.6791044776119479E-2</v>
          </cell>
          <cell r="AE171">
            <v>0.11639221556886237</v>
          </cell>
          <cell r="AF171">
            <v>-7.923355774210239E-2</v>
          </cell>
        </row>
        <row r="172">
          <cell r="Y172">
            <v>41820</v>
          </cell>
          <cell r="Z172">
            <v>0.27885577115423077</v>
          </cell>
          <cell r="AA172">
            <v>2.7983539094650123E-2</v>
          </cell>
          <cell r="AB172">
            <v>3.7764350453172169E-2</v>
          </cell>
          <cell r="AC172">
            <v>-0.15102639296187681</v>
          </cell>
          <cell r="AD172">
            <v>1.1940298507462588E-2</v>
          </cell>
          <cell r="AE172">
            <v>0.12181886227544925</v>
          </cell>
          <cell r="AF172">
            <v>-8.9073019161056366E-2</v>
          </cell>
        </row>
        <row r="173">
          <cell r="Y173">
            <v>41822</v>
          </cell>
          <cell r="Z173">
            <v>0.28225645129025789</v>
          </cell>
          <cell r="AA173">
            <v>2.7983539094650123E-2</v>
          </cell>
          <cell r="AB173">
            <v>4.5317220543806602E-2</v>
          </cell>
          <cell r="AC173">
            <v>-0.15835777126099704</v>
          </cell>
          <cell r="AD173">
            <v>2.3880597014925398E-2</v>
          </cell>
          <cell r="AE173">
            <v>0.13080089820359286</v>
          </cell>
          <cell r="AF173">
            <v>-8.8037286380113877E-2</v>
          </cell>
        </row>
        <row r="174">
          <cell r="Y174">
            <v>41823</v>
          </cell>
          <cell r="Z174">
            <v>0.27845569113822743</v>
          </cell>
          <cell r="AA174">
            <v>3.3744855967078102E-2</v>
          </cell>
          <cell r="AB174">
            <v>5.5135951661631211E-2</v>
          </cell>
          <cell r="AC174">
            <v>-0.15835777126099704</v>
          </cell>
          <cell r="AD174">
            <v>3.9552238805970141E-2</v>
          </cell>
          <cell r="AE174">
            <v>0.1345434131736527</v>
          </cell>
          <cell r="AF174">
            <v>-8.1305023303987589E-2</v>
          </cell>
        </row>
        <row r="175">
          <cell r="Y175">
            <v>41824</v>
          </cell>
          <cell r="Z175">
            <v>0.27945589117823566</v>
          </cell>
          <cell r="AA175">
            <v>2.8806584362139898E-2</v>
          </cell>
          <cell r="AB175">
            <v>5.1359516616314105E-2</v>
          </cell>
          <cell r="AC175">
            <v>-0.15835777126099704</v>
          </cell>
          <cell r="AD175">
            <v>3.4514925373134275E-2</v>
          </cell>
          <cell r="AE175" t="e">
            <v>#N/A</v>
          </cell>
          <cell r="AF175" t="e">
            <v>#N/A</v>
          </cell>
        </row>
        <row r="176">
          <cell r="Y176">
            <v>41827</v>
          </cell>
          <cell r="Z176">
            <v>0.28705741148229658</v>
          </cell>
          <cell r="AA176">
            <v>2.962962962962945E-2</v>
          </cell>
          <cell r="AB176">
            <v>4.229607250755274E-2</v>
          </cell>
          <cell r="AC176">
            <v>-0.1568914956011731</v>
          </cell>
          <cell r="AD176">
            <v>2.3880597014925398E-2</v>
          </cell>
          <cell r="AE176">
            <v>0.1345434131736527</v>
          </cell>
          <cell r="AF176">
            <v>-0.11134127395132054</v>
          </cell>
        </row>
        <row r="177">
          <cell r="Y177">
            <v>41828</v>
          </cell>
          <cell r="Z177">
            <v>0.29625925185036994</v>
          </cell>
          <cell r="AA177">
            <v>3.0452674897119225E-2</v>
          </cell>
          <cell r="AB177">
            <v>3.92749244712991E-2</v>
          </cell>
          <cell r="AC177">
            <v>-0.15835777126099704</v>
          </cell>
          <cell r="AD177">
            <v>1.6231343283582111E-2</v>
          </cell>
          <cell r="AE177">
            <v>0.13510479041916157</v>
          </cell>
          <cell r="AF177">
            <v>-0.12014500258933203</v>
          </cell>
        </row>
        <row r="178">
          <cell r="Y178">
            <v>41829</v>
          </cell>
          <cell r="Z178">
            <v>0.29205841168233659</v>
          </cell>
          <cell r="AA178">
            <v>2.8806584362139898E-2</v>
          </cell>
          <cell r="AB178">
            <v>3.92749244712991E-2</v>
          </cell>
          <cell r="AC178">
            <v>-0.15835777126099704</v>
          </cell>
          <cell r="AD178">
            <v>2.4253731343283569E-2</v>
          </cell>
          <cell r="AE178">
            <v>0.11751497005988032</v>
          </cell>
          <cell r="AF178">
            <v>-0.11185914034179179</v>
          </cell>
        </row>
        <row r="179">
          <cell r="Y179">
            <v>41830</v>
          </cell>
          <cell r="Z179">
            <v>0.30106021204240863</v>
          </cell>
          <cell r="AA179">
            <v>2.7983539094650123E-2</v>
          </cell>
          <cell r="AB179">
            <v>3.3987915407855063E-2</v>
          </cell>
          <cell r="AC179">
            <v>-0.14956011730205288</v>
          </cell>
          <cell r="AD179">
            <v>5.5970149253730117E-3</v>
          </cell>
          <cell r="AE179">
            <v>0.11246257485029942</v>
          </cell>
          <cell r="AF179">
            <v>-0.13516312791299845</v>
          </cell>
        </row>
        <row r="180">
          <cell r="Y180">
            <v>41831</v>
          </cell>
          <cell r="Z180">
            <v>0.29625925185036994</v>
          </cell>
          <cell r="AA180">
            <v>3.2098765432098775E-2</v>
          </cell>
          <cell r="AB180">
            <v>3.3987915407855063E-2</v>
          </cell>
          <cell r="AC180">
            <v>-0.14956011730205288</v>
          </cell>
          <cell r="AD180">
            <v>1.8283582089552164E-2</v>
          </cell>
          <cell r="AE180">
            <v>0.11882485029940115</v>
          </cell>
          <cell r="AF180">
            <v>-9.5805282237182654E-2</v>
          </cell>
        </row>
        <row r="181">
          <cell r="Y181">
            <v>41834</v>
          </cell>
          <cell r="Z181">
            <v>0.29425885177035416</v>
          </cell>
          <cell r="AA181">
            <v>3.0452674897119225E-2</v>
          </cell>
          <cell r="AB181">
            <v>4.229607250755274E-2</v>
          </cell>
          <cell r="AC181">
            <v>-0.14809384164222883</v>
          </cell>
          <cell r="AD181">
            <v>2.070895522388061E-2</v>
          </cell>
          <cell r="AE181">
            <v>0.1272455089820359</v>
          </cell>
          <cell r="AF181">
            <v>-9.8394614189538987E-2</v>
          </cell>
        </row>
        <row r="182">
          <cell r="Y182">
            <v>41835</v>
          </cell>
          <cell r="Z182">
            <v>0.29945989197839551</v>
          </cell>
          <cell r="AA182">
            <v>3.2098765432098775E-2</v>
          </cell>
          <cell r="AB182">
            <v>3.7764350453172169E-2</v>
          </cell>
          <cell r="AC182">
            <v>-0.14222873900293265</v>
          </cell>
          <cell r="AD182">
            <v>2.9850746268656803E-2</v>
          </cell>
          <cell r="AE182">
            <v>0.11882485029940115</v>
          </cell>
          <cell r="AF182">
            <v>-9.9948213360952831E-2</v>
          </cell>
        </row>
        <row r="183">
          <cell r="Y183">
            <v>41836</v>
          </cell>
          <cell r="Z183">
            <v>0.30906181236247243</v>
          </cell>
          <cell r="AA183">
            <v>3.0452674897119225E-2</v>
          </cell>
          <cell r="AB183">
            <v>4.3051359516616206E-2</v>
          </cell>
          <cell r="AC183">
            <v>-0.13636363636363646</v>
          </cell>
          <cell r="AD183">
            <v>6.0820895522388119E-2</v>
          </cell>
          <cell r="AE183">
            <v>0.12256736526946121</v>
          </cell>
          <cell r="AF183">
            <v>-0.10875194199896421</v>
          </cell>
        </row>
        <row r="184">
          <cell r="Y184">
            <v>41837</v>
          </cell>
          <cell r="Z184">
            <v>0.31126225245049</v>
          </cell>
          <cell r="AA184">
            <v>2.4691358024691468E-2</v>
          </cell>
          <cell r="AB184">
            <v>4.4561933534743137E-2</v>
          </cell>
          <cell r="AC184">
            <v>-0.1217008797653959</v>
          </cell>
          <cell r="AD184">
            <v>4.8320895522387941E-2</v>
          </cell>
          <cell r="AE184">
            <v>0.10703592814371254</v>
          </cell>
          <cell r="AF184">
            <v>-9.3733816675297676E-2</v>
          </cell>
        </row>
        <row r="185">
          <cell r="Y185">
            <v>41838</v>
          </cell>
          <cell r="Z185">
            <v>0.3106621324264851</v>
          </cell>
          <cell r="AA185">
            <v>2.6337448559670795E-2</v>
          </cell>
          <cell r="AB185">
            <v>4.229607250755274E-2</v>
          </cell>
          <cell r="AC185">
            <v>-0.12023460410557185</v>
          </cell>
          <cell r="AD185">
            <v>4.8507462686567138E-2</v>
          </cell>
          <cell r="AE185">
            <v>0.11882485029940115</v>
          </cell>
          <cell r="AF185">
            <v>-8.8037286380113877E-2</v>
          </cell>
        </row>
        <row r="186">
          <cell r="Y186">
            <v>41841</v>
          </cell>
          <cell r="Z186">
            <v>0.30926185237047399</v>
          </cell>
          <cell r="AA186">
            <v>2.962962962962945E-2</v>
          </cell>
          <cell r="AB186">
            <v>4.0785498489426031E-2</v>
          </cell>
          <cell r="AC186">
            <v>-0.11730205278592387</v>
          </cell>
          <cell r="AD186">
            <v>4.2537313432835733E-2</v>
          </cell>
          <cell r="AE186">
            <v>0.11377245508982048</v>
          </cell>
          <cell r="AF186">
            <v>-0.11548420507509061</v>
          </cell>
        </row>
        <row r="187">
          <cell r="Y187">
            <v>41842</v>
          </cell>
          <cell r="Z187">
            <v>0.31746349269853957</v>
          </cell>
          <cell r="AA187">
            <v>2.3045267489711918E-2</v>
          </cell>
          <cell r="AB187">
            <v>4.909365558912393E-2</v>
          </cell>
          <cell r="AC187">
            <v>-0.12023460410557185</v>
          </cell>
          <cell r="AD187">
            <v>6.25E-2</v>
          </cell>
          <cell r="AE187">
            <v>0.11957335329341312</v>
          </cell>
          <cell r="AF187">
            <v>-0.12325220093215949</v>
          </cell>
        </row>
        <row r="188">
          <cell r="Y188">
            <v>41843</v>
          </cell>
          <cell r="Z188">
            <v>0.33126625325065007</v>
          </cell>
          <cell r="AA188">
            <v>2.4691358024691468E-2</v>
          </cell>
          <cell r="AB188">
            <v>5.5135951661631211E-2</v>
          </cell>
          <cell r="AC188">
            <v>-0.12609970674486803</v>
          </cell>
          <cell r="AD188">
            <v>5.5970149253731449E-2</v>
          </cell>
          <cell r="AE188">
            <v>9.0943113772455009E-2</v>
          </cell>
          <cell r="AF188">
            <v>-0.14810978767477989</v>
          </cell>
        </row>
        <row r="189">
          <cell r="Y189">
            <v>41844</v>
          </cell>
          <cell r="Z189">
            <v>0.33386677335467096</v>
          </cell>
          <cell r="AA189">
            <v>2.3868312757201471E-2</v>
          </cell>
          <cell r="AB189">
            <v>5.5135951661631211E-2</v>
          </cell>
          <cell r="AC189">
            <v>-0.12023460410557185</v>
          </cell>
          <cell r="AD189">
            <v>4.4402985074626811E-2</v>
          </cell>
          <cell r="AE189">
            <v>9.1504491017964096E-2</v>
          </cell>
          <cell r="AF189">
            <v>-0.16157431382703247</v>
          </cell>
        </row>
        <row r="190">
          <cell r="Y190">
            <v>41845</v>
          </cell>
          <cell r="Z190">
            <v>0.33346669333866763</v>
          </cell>
          <cell r="AA190">
            <v>2.3868312757201471E-2</v>
          </cell>
          <cell r="AB190">
            <v>4.6072507552870068E-2</v>
          </cell>
          <cell r="AC190">
            <v>-0.12023460410557185</v>
          </cell>
          <cell r="AD190">
            <v>2.723880597014916E-2</v>
          </cell>
          <cell r="AE190">
            <v>9.0943113772455009E-2</v>
          </cell>
          <cell r="AF190">
            <v>-0.16105644743656133</v>
          </cell>
        </row>
        <row r="191">
          <cell r="Y191">
            <v>41848</v>
          </cell>
          <cell r="Z191">
            <v>0.34326865373074611</v>
          </cell>
          <cell r="AA191">
            <v>2.0576131687242816E-2</v>
          </cell>
          <cell r="AB191">
            <v>4.229607250755274E-2</v>
          </cell>
          <cell r="AC191">
            <v>-0.11876832844574792</v>
          </cell>
          <cell r="AD191">
            <v>3.6007462686567182E-2</v>
          </cell>
          <cell r="AE191">
            <v>8.9071856287425311E-2</v>
          </cell>
          <cell r="AF191">
            <v>-0.16002071465561885</v>
          </cell>
        </row>
        <row r="192">
          <cell r="Y192">
            <v>41849</v>
          </cell>
          <cell r="Z192">
            <v>0.33946789357871565</v>
          </cell>
          <cell r="AA192">
            <v>1.3991769547325061E-2</v>
          </cell>
          <cell r="AB192">
            <v>4.0030211480362343E-2</v>
          </cell>
          <cell r="AC192">
            <v>-0.11290322580645162</v>
          </cell>
          <cell r="AD192">
            <v>3.9738805970149116E-2</v>
          </cell>
          <cell r="AE192">
            <v>8.083832335329344E-2</v>
          </cell>
          <cell r="AF192">
            <v>-0.17762817193164149</v>
          </cell>
        </row>
        <row r="193">
          <cell r="Y193">
            <v>41850</v>
          </cell>
          <cell r="Z193">
            <v>0.34226845369073788</v>
          </cell>
          <cell r="AA193">
            <v>2.1399176954732591E-2</v>
          </cell>
          <cell r="AB193">
            <v>3.1722054380664666E-2</v>
          </cell>
          <cell r="AC193">
            <v>-9.0909090909090939E-2</v>
          </cell>
          <cell r="AD193">
            <v>2.6679104477612015E-2</v>
          </cell>
          <cell r="AE193">
            <v>7.1107784431137855E-2</v>
          </cell>
          <cell r="AF193">
            <v>-0.18436043500776789</v>
          </cell>
        </row>
        <row r="194">
          <cell r="Y194">
            <v>41851</v>
          </cell>
          <cell r="Z194">
            <v>0.35367073414682926</v>
          </cell>
          <cell r="AA194">
            <v>1.4814814814814836E-2</v>
          </cell>
          <cell r="AB194">
            <v>2.0392749244712904E-2</v>
          </cell>
          <cell r="AC194">
            <v>-9.0909090909090939E-2</v>
          </cell>
          <cell r="AD194">
            <v>9.141791044776193E-3</v>
          </cell>
          <cell r="AE194">
            <v>2.7133233532934398E-3</v>
          </cell>
          <cell r="AF194">
            <v>-0.20662868979803206</v>
          </cell>
        </row>
        <row r="195">
          <cell r="Y195">
            <v>41852</v>
          </cell>
          <cell r="Z195">
            <v>0.35167033406681325</v>
          </cell>
          <cell r="AA195">
            <v>2.8806584362139898E-2</v>
          </cell>
          <cell r="AB195" t="e">
            <v>#N/A</v>
          </cell>
          <cell r="AC195">
            <v>-9.2375366568914985E-2</v>
          </cell>
          <cell r="AD195">
            <v>7.2761194029851151E-3</v>
          </cell>
          <cell r="AE195">
            <v>2.39520958083832E-2</v>
          </cell>
          <cell r="AF195">
            <v>-0.20714655618850331</v>
          </cell>
        </row>
        <row r="196">
          <cell r="Y196">
            <v>41856</v>
          </cell>
          <cell r="Z196">
            <v>0.37927585517103424</v>
          </cell>
          <cell r="AA196">
            <v>2.7983539094650123E-2</v>
          </cell>
          <cell r="AB196">
            <v>1.2084592145015005E-2</v>
          </cell>
          <cell r="AC196">
            <v>-0.10557184750733151</v>
          </cell>
          <cell r="AD196">
            <v>1.2499999999999956E-2</v>
          </cell>
          <cell r="AE196">
            <v>1.4408682634730496E-2</v>
          </cell>
          <cell r="AF196">
            <v>-0.1967892283790782</v>
          </cell>
        </row>
        <row r="197">
          <cell r="Y197">
            <v>41857</v>
          </cell>
          <cell r="Z197">
            <v>0.36607321464292863</v>
          </cell>
          <cell r="AA197">
            <v>2.962962962962945E-2</v>
          </cell>
          <cell r="AB197">
            <v>1.3595166163141936E-2</v>
          </cell>
          <cell r="AC197">
            <v>-9.0909090909090939E-2</v>
          </cell>
          <cell r="AD197">
            <v>1.0447761194029681E-2</v>
          </cell>
          <cell r="AE197">
            <v>3.6115269461077792E-2</v>
          </cell>
          <cell r="AF197">
            <v>-0.18591403417918173</v>
          </cell>
        </row>
        <row r="198">
          <cell r="Y198">
            <v>41858</v>
          </cell>
          <cell r="Z198">
            <v>0.33186637327465474</v>
          </cell>
          <cell r="AA198">
            <v>2.7983539094650123E-2</v>
          </cell>
          <cell r="AB198">
            <v>4.8338368580060465E-2</v>
          </cell>
          <cell r="AC198">
            <v>-9.6774193548387122E-2</v>
          </cell>
          <cell r="AD198">
            <v>2.6119402985074203E-3</v>
          </cell>
          <cell r="AE198">
            <v>2.3203592814371232E-2</v>
          </cell>
          <cell r="AF198">
            <v>-0.1910926980838944</v>
          </cell>
        </row>
        <row r="199">
          <cell r="Y199">
            <v>41859</v>
          </cell>
          <cell r="Z199">
            <v>0.33066613322664518</v>
          </cell>
          <cell r="AA199">
            <v>2.7983539094650123E-2</v>
          </cell>
          <cell r="AB199">
            <v>4.0030211480362343E-2</v>
          </cell>
          <cell r="AC199">
            <v>-9.2375366568914985E-2</v>
          </cell>
          <cell r="AD199">
            <v>-8.5820895522388252E-3</v>
          </cell>
          <cell r="AE199">
            <v>3.9483532934131649E-2</v>
          </cell>
          <cell r="AF199">
            <v>-0.18125323666494042</v>
          </cell>
        </row>
        <row r="200">
          <cell r="Y200">
            <v>41862</v>
          </cell>
          <cell r="Z200">
            <v>0.3350670134026803</v>
          </cell>
          <cell r="AA200">
            <v>3.2098765432098775E-2</v>
          </cell>
          <cell r="AB200">
            <v>3.8519637462235634E-2</v>
          </cell>
          <cell r="AC200">
            <v>-9.0909090909090939E-2</v>
          </cell>
          <cell r="AD200">
            <v>-5.4104477611940371E-3</v>
          </cell>
          <cell r="AE200">
            <v>4.8278443113772607E-2</v>
          </cell>
          <cell r="AF200">
            <v>-0.21284308648368722</v>
          </cell>
        </row>
        <row r="201">
          <cell r="Y201">
            <v>41863</v>
          </cell>
          <cell r="Z201">
            <v>0.33086617323464695</v>
          </cell>
          <cell r="AA201">
            <v>2.962962962962945E-2</v>
          </cell>
          <cell r="AB201">
            <v>3.92749244712991E-2</v>
          </cell>
          <cell r="AC201">
            <v>-9.8240469208211167E-2</v>
          </cell>
          <cell r="AD201">
            <v>-9.8880597014925353E-3</v>
          </cell>
          <cell r="AE201">
            <v>4.9775449101796543E-2</v>
          </cell>
          <cell r="AF201">
            <v>-0.20352149145520448</v>
          </cell>
        </row>
        <row r="202">
          <cell r="Y202">
            <v>41864</v>
          </cell>
          <cell r="Z202">
            <v>0.33366673334666941</v>
          </cell>
          <cell r="AA202">
            <v>2.962962962962945E-2</v>
          </cell>
          <cell r="AB202">
            <v>4.4561933534743137E-2</v>
          </cell>
          <cell r="AC202">
            <v>-9.8240469208211167E-2</v>
          </cell>
          <cell r="AD202">
            <v>-1.1007462686567271E-2</v>
          </cell>
          <cell r="AE202">
            <v>6.0254491017964096E-2</v>
          </cell>
          <cell r="AF202">
            <v>-0.18125323666494042</v>
          </cell>
        </row>
        <row r="203">
          <cell r="Y203">
            <v>41865</v>
          </cell>
          <cell r="Z203">
            <v>0.33126625325065007</v>
          </cell>
          <cell r="AA203">
            <v>3.2098765432098775E-2</v>
          </cell>
          <cell r="AB203">
            <v>4.909365558912393E-2</v>
          </cell>
          <cell r="AC203">
            <v>-9.8240469208211167E-2</v>
          </cell>
          <cell r="AD203">
            <v>-6.7164179104477473E-3</v>
          </cell>
          <cell r="AE203">
            <v>6.4932634730539007E-2</v>
          </cell>
          <cell r="AF203">
            <v>-0.18073537027446906</v>
          </cell>
        </row>
        <row r="204">
          <cell r="Y204">
            <v>41866</v>
          </cell>
          <cell r="Z204">
            <v>0.31806361272254446</v>
          </cell>
          <cell r="AA204" t="e">
            <v>#N/A</v>
          </cell>
          <cell r="AB204">
            <v>4.7583081570996777E-2</v>
          </cell>
          <cell r="AC204">
            <v>-9.0909090909090939E-2</v>
          </cell>
          <cell r="AD204">
            <v>-1.2873134328358349E-2</v>
          </cell>
          <cell r="AE204">
            <v>6.1938622754491135E-2</v>
          </cell>
          <cell r="AF204">
            <v>-0.16623511134127378</v>
          </cell>
        </row>
        <row r="205">
          <cell r="Y205">
            <v>41869</v>
          </cell>
          <cell r="Z205">
            <v>0.32046409281856381</v>
          </cell>
          <cell r="AA205">
            <v>2.962962962962945E-2</v>
          </cell>
          <cell r="AB205">
            <v>5.2870090634441036E-2</v>
          </cell>
          <cell r="AC205">
            <v>-9.3841642228739031E-2</v>
          </cell>
          <cell r="AD205">
            <v>-5.5970149253732338E-3</v>
          </cell>
          <cell r="AE205">
            <v>7.1294910179640736E-2</v>
          </cell>
          <cell r="AF205">
            <v>-0.15484205075090618</v>
          </cell>
        </row>
        <row r="206">
          <cell r="Y206">
            <v>41870</v>
          </cell>
          <cell r="Z206">
            <v>0.31886377275455091</v>
          </cell>
          <cell r="AA206">
            <v>3.2098765432098775E-2</v>
          </cell>
          <cell r="AB206">
            <v>5.6646525679758364E-2</v>
          </cell>
          <cell r="AC206">
            <v>-9.2375366568914985E-2</v>
          </cell>
          <cell r="AD206">
            <v>-7.8358208955223718E-3</v>
          </cell>
          <cell r="AE206">
            <v>7.1856287425149823E-2</v>
          </cell>
          <cell r="AF206">
            <v>-0.15328845157949234</v>
          </cell>
        </row>
        <row r="207">
          <cell r="Y207">
            <v>41871</v>
          </cell>
          <cell r="Z207">
            <v>0.31446289257851556</v>
          </cell>
          <cell r="AA207">
            <v>3.5390946502057652E-2</v>
          </cell>
          <cell r="AB207">
            <v>5.6646525679758364E-2</v>
          </cell>
          <cell r="AC207">
            <v>-0.1026392961876833</v>
          </cell>
          <cell r="AD207">
            <v>-1.1380597014925331E-2</v>
          </cell>
          <cell r="AE207">
            <v>6.8113772455089761E-2</v>
          </cell>
          <cell r="AF207">
            <v>-0.15950284826514749</v>
          </cell>
        </row>
        <row r="208">
          <cell r="Y208">
            <v>41872</v>
          </cell>
          <cell r="Z208">
            <v>0.31006201240248044</v>
          </cell>
          <cell r="AA208">
            <v>3.3744855967078102E-2</v>
          </cell>
          <cell r="AB208">
            <v>6.1933534743202401E-2</v>
          </cell>
          <cell r="AC208">
            <v>-0.10117302052785926</v>
          </cell>
          <cell r="AD208">
            <v>-3.5447761194030702E-3</v>
          </cell>
          <cell r="AE208">
            <v>7.1482035928143617E-2</v>
          </cell>
          <cell r="AF208">
            <v>-0.16727084412221649</v>
          </cell>
        </row>
        <row r="209">
          <cell r="Y209">
            <v>41873</v>
          </cell>
          <cell r="Z209">
            <v>0.31766353270654135</v>
          </cell>
          <cell r="AA209">
            <v>3.4567901234567655E-2</v>
          </cell>
          <cell r="AB209">
            <v>5.6646525679758364E-2</v>
          </cell>
          <cell r="AC209">
            <v>-9.8240469208211167E-2</v>
          </cell>
          <cell r="AD209">
            <v>-1.6417910447761197E-2</v>
          </cell>
          <cell r="AE209">
            <v>7.0733532934131871E-2</v>
          </cell>
          <cell r="AF209">
            <v>-0.17037804246504396</v>
          </cell>
        </row>
        <row r="210">
          <cell r="Y210">
            <v>41876</v>
          </cell>
          <cell r="Z210">
            <v>0.32206441288257648</v>
          </cell>
          <cell r="AA210">
            <v>3.2921810699588328E-2</v>
          </cell>
          <cell r="AB210">
            <v>6.2688821752265644E-2</v>
          </cell>
          <cell r="AC210">
            <v>-9.6774193548387122E-2</v>
          </cell>
          <cell r="AD210">
            <v>4.6641791044776948E-3</v>
          </cell>
          <cell r="AE210">
            <v>8.7013473053892287E-2</v>
          </cell>
          <cell r="AF210">
            <v>-0.16727084412221649</v>
          </cell>
        </row>
        <row r="211">
          <cell r="Y211">
            <v>41877</v>
          </cell>
          <cell r="Z211">
            <v>0.32686537307461494</v>
          </cell>
          <cell r="AA211">
            <v>3.9506172839506082E-2</v>
          </cell>
          <cell r="AB211">
            <v>6.9486404833836835E-2</v>
          </cell>
          <cell r="AC211">
            <v>-0.1026392961876833</v>
          </cell>
          <cell r="AD211">
            <v>1.0261194029850706E-2</v>
          </cell>
          <cell r="AE211">
            <v>9.375E-2</v>
          </cell>
          <cell r="AF211">
            <v>-0.1641636457793888</v>
          </cell>
        </row>
        <row r="212">
          <cell r="Y212">
            <v>41878</v>
          </cell>
          <cell r="Z212">
            <v>0.32406481296259249</v>
          </cell>
          <cell r="AA212">
            <v>4.0329218106995857E-2</v>
          </cell>
          <cell r="AB212">
            <v>7.0996978851963766E-2</v>
          </cell>
          <cell r="AC212">
            <v>-9.8240469208211167E-2</v>
          </cell>
          <cell r="AD212">
            <v>5.0373134328356439E-3</v>
          </cell>
          <cell r="AE212">
            <v>9.3001497005988032E-2</v>
          </cell>
          <cell r="AF212">
            <v>-0.16468151216986016</v>
          </cell>
        </row>
        <row r="213">
          <cell r="Y213">
            <v>41879</v>
          </cell>
          <cell r="Z213">
            <v>0.31806361272254446</v>
          </cell>
          <cell r="AA213">
            <v>4.1152263374485409E-2</v>
          </cell>
          <cell r="AB213">
            <v>6.5709969788519507E-2</v>
          </cell>
          <cell r="AC213">
            <v>-9.6774193548387122E-2</v>
          </cell>
          <cell r="AD213">
            <v>-4.8507462686566694E-3</v>
          </cell>
          <cell r="AE213">
            <v>9.4311377245508865E-2</v>
          </cell>
          <cell r="AF213">
            <v>-0.16675297773174513</v>
          </cell>
        </row>
        <row r="214">
          <cell r="Y214">
            <v>41880</v>
          </cell>
          <cell r="Z214">
            <v>0.32306461292258448</v>
          </cell>
          <cell r="AA214">
            <v>4.9382716049382491E-2</v>
          </cell>
          <cell r="AB214">
            <v>7.6283987915407803E-2</v>
          </cell>
          <cell r="AC214">
            <v>-9.6774193548387122E-2</v>
          </cell>
          <cell r="AD214">
            <v>-8.5820895522388252E-3</v>
          </cell>
          <cell r="AE214">
            <v>0.10217065868263475</v>
          </cell>
          <cell r="AF214">
            <v>-0.16209218021750382</v>
          </cell>
        </row>
        <row r="215">
          <cell r="Y215">
            <v>41884</v>
          </cell>
          <cell r="Z215">
            <v>0.3106621324264851</v>
          </cell>
          <cell r="AA215">
            <v>4.7736625514403164E-2</v>
          </cell>
          <cell r="AB215">
            <v>8.0815709969788374E-2</v>
          </cell>
          <cell r="AC215">
            <v>-9.8240469208211167E-2</v>
          </cell>
          <cell r="AD215">
            <v>2.4253731343282237E-3</v>
          </cell>
          <cell r="AE215">
            <v>9.562125748502992E-2</v>
          </cell>
          <cell r="AF215">
            <v>-0.17141377524598644</v>
          </cell>
        </row>
        <row r="216">
          <cell r="Y216">
            <v>41885</v>
          </cell>
          <cell r="Z216">
            <v>0.31746349269853957</v>
          </cell>
          <cell r="AA216">
            <v>3.9506172839506082E-2</v>
          </cell>
          <cell r="AB216">
            <v>8.3081570996978771E-2</v>
          </cell>
          <cell r="AC216">
            <v>-9.9706744868035324E-2</v>
          </cell>
          <cell r="AD216">
            <v>1.1380597014925442E-2</v>
          </cell>
          <cell r="AE216">
            <v>9.6556886227544991E-2</v>
          </cell>
          <cell r="AF216">
            <v>-0.19057483169342304</v>
          </cell>
        </row>
        <row r="217">
          <cell r="Y217">
            <v>41886</v>
          </cell>
          <cell r="Z217">
            <v>0.32586517303460694</v>
          </cell>
          <cell r="AA217">
            <v>3.9506172839506082E-2</v>
          </cell>
          <cell r="AB217">
            <v>8.3081570996978771E-2</v>
          </cell>
          <cell r="AC217">
            <v>-9.8240469208211167E-2</v>
          </cell>
          <cell r="AD217">
            <v>3.1902985074626855E-2</v>
          </cell>
          <cell r="AE217">
            <v>9.3188622754491135E-2</v>
          </cell>
          <cell r="AF217">
            <v>-0.19575349559813571</v>
          </cell>
        </row>
        <row r="218">
          <cell r="Y218">
            <v>41887</v>
          </cell>
          <cell r="Z218">
            <v>0.32726545309061805</v>
          </cell>
          <cell r="AA218">
            <v>4.9382716049382491E-2</v>
          </cell>
          <cell r="AB218">
            <v>7.8549848942598199E-2</v>
          </cell>
          <cell r="AC218">
            <v>-9.6774193548387122E-2</v>
          </cell>
          <cell r="AD218">
            <v>2.5186567164179108E-2</v>
          </cell>
          <cell r="AE218">
            <v>0.10067365269461082</v>
          </cell>
          <cell r="AF218">
            <v>-0.19471776281719311</v>
          </cell>
        </row>
        <row r="219">
          <cell r="Y219">
            <v>41890</v>
          </cell>
          <cell r="Z219">
            <v>0.32246449289857959</v>
          </cell>
          <cell r="AA219">
            <v>3.6213991769547205E-2</v>
          </cell>
          <cell r="AB219">
            <v>8.2326283987915527E-2</v>
          </cell>
          <cell r="AC219">
            <v>-8.9442815249266894E-2</v>
          </cell>
          <cell r="AD219">
            <v>2.1641791044776149E-2</v>
          </cell>
          <cell r="AE219">
            <v>8.9258982035928192E-2</v>
          </cell>
          <cell r="AF219">
            <v>-0.18591403417918173</v>
          </cell>
        </row>
        <row r="220">
          <cell r="Y220">
            <v>41891</v>
          </cell>
          <cell r="Z220">
            <v>0.31746349269853957</v>
          </cell>
          <cell r="AA220">
            <v>4.9382716049382491E-2</v>
          </cell>
          <cell r="AB220">
            <v>7.9305135951661665E-2</v>
          </cell>
          <cell r="AC220">
            <v>-8.9442815249266894E-2</v>
          </cell>
          <cell r="AD220">
            <v>1.6791044776119479E-2</v>
          </cell>
          <cell r="AE220">
            <v>8.7013473053892287E-2</v>
          </cell>
          <cell r="AF220">
            <v>-0.18125323666494042</v>
          </cell>
        </row>
        <row r="221">
          <cell r="Y221">
            <v>41892</v>
          </cell>
          <cell r="Z221">
            <v>0.31006201240248044</v>
          </cell>
          <cell r="AA221">
            <v>4.7736625514403164E-2</v>
          </cell>
          <cell r="AB221">
            <v>7.8549848942598199E-2</v>
          </cell>
          <cell r="AC221">
            <v>-8.9442815249266894E-2</v>
          </cell>
          <cell r="AD221">
            <v>1.4365671641791034E-2</v>
          </cell>
          <cell r="AE221">
            <v>8.832335329341312E-2</v>
          </cell>
          <cell r="AF221">
            <v>-0.18798549974106682</v>
          </cell>
        </row>
        <row r="222">
          <cell r="Y222">
            <v>41893</v>
          </cell>
          <cell r="Z222">
            <v>0.32186437287457492</v>
          </cell>
          <cell r="AA222">
            <v>4.4444444444444287E-2</v>
          </cell>
          <cell r="AB222">
            <v>7.7794561933534512E-2</v>
          </cell>
          <cell r="AC222">
            <v>-8.0645161290322731E-2</v>
          </cell>
          <cell r="AD222">
            <v>1.6604477611940283E-2</v>
          </cell>
          <cell r="AE222">
            <v>9.2814371257485151E-2</v>
          </cell>
          <cell r="AF222">
            <v>-0.18177110305541166</v>
          </cell>
        </row>
        <row r="223">
          <cell r="Y223">
            <v>41894</v>
          </cell>
          <cell r="Z223">
            <v>0.32626525305061005</v>
          </cell>
          <cell r="AA223">
            <v>5.2674897119341368E-2</v>
          </cell>
          <cell r="AB223">
            <v>7.1752265861027231E-2</v>
          </cell>
          <cell r="AC223">
            <v>-7.6246334310850483E-2</v>
          </cell>
          <cell r="AD223">
            <v>1.0634328358208878E-2</v>
          </cell>
          <cell r="AE223">
            <v>8.0089820359281472E-2</v>
          </cell>
          <cell r="AF223">
            <v>-0.1900569653029518</v>
          </cell>
        </row>
        <row r="224">
          <cell r="Y224">
            <v>41897</v>
          </cell>
          <cell r="Z224">
            <v>0.33306661332266452</v>
          </cell>
          <cell r="AA224">
            <v>4.1975308641975184E-2</v>
          </cell>
          <cell r="AB224">
            <v>6.722054380664666E-2</v>
          </cell>
          <cell r="AC224">
            <v>-7.6246334310850483E-2</v>
          </cell>
          <cell r="AD224">
            <v>7.2761194029851151E-3</v>
          </cell>
          <cell r="AE224">
            <v>8.2896706586826241E-2</v>
          </cell>
          <cell r="AF224">
            <v>-0.19419989642672186</v>
          </cell>
        </row>
        <row r="225">
          <cell r="Y225">
            <v>41898</v>
          </cell>
          <cell r="Z225">
            <v>0.34586917383476701</v>
          </cell>
          <cell r="AA225">
            <v>4.8559670781892939E-2</v>
          </cell>
          <cell r="AB225">
            <v>7.1752265861027231E-2</v>
          </cell>
          <cell r="AC225">
            <v>-7.9178885630498574E-2</v>
          </cell>
          <cell r="AD225">
            <v>5.5970149253736778E-4</v>
          </cell>
          <cell r="AE225">
            <v>9.187874251497008E-2</v>
          </cell>
          <cell r="AF225">
            <v>-0.20145002589331951</v>
          </cell>
        </row>
        <row r="226">
          <cell r="Y226">
            <v>41899</v>
          </cell>
          <cell r="Z226">
            <v>0.34186837367473477</v>
          </cell>
          <cell r="AA226">
            <v>4.7736625514403164E-2</v>
          </cell>
          <cell r="AB226">
            <v>6.4199395770392798E-2</v>
          </cell>
          <cell r="AC226">
            <v>-7.9178885630498574E-2</v>
          </cell>
          <cell r="AD226">
            <v>-2.4253731343284457E-3</v>
          </cell>
          <cell r="AE226">
            <v>7.2604790419161791E-2</v>
          </cell>
          <cell r="AF226">
            <v>-0.21336095287415846</v>
          </cell>
        </row>
        <row r="227">
          <cell r="Y227">
            <v>41900</v>
          </cell>
          <cell r="Z227">
            <v>0.35127025405081014</v>
          </cell>
          <cell r="AA227">
            <v>4.3621399176954734E-2</v>
          </cell>
          <cell r="AB227">
            <v>6.2688821752265644E-2</v>
          </cell>
          <cell r="AC227">
            <v>-8.0645161290322731E-2</v>
          </cell>
          <cell r="AD227">
            <v>1.3059701492537101E-3</v>
          </cell>
          <cell r="AE227">
            <v>7.4850299401197695E-2</v>
          </cell>
          <cell r="AF227">
            <v>-0.23511134127395128</v>
          </cell>
        </row>
        <row r="228">
          <cell r="Y228">
            <v>41901</v>
          </cell>
          <cell r="Z228">
            <v>0.34586917383476701</v>
          </cell>
          <cell r="AA228">
            <v>3.2921810699588328E-2</v>
          </cell>
          <cell r="AB228">
            <v>6.3444108761329332E-2</v>
          </cell>
          <cell r="AC228">
            <v>-7.6246334310850483E-2</v>
          </cell>
          <cell r="AD228">
            <v>3.7313432835817117E-4</v>
          </cell>
          <cell r="AE228">
            <v>6.4932634730539007E-2</v>
          </cell>
          <cell r="AF228">
            <v>-0.25737959606421534</v>
          </cell>
        </row>
        <row r="229">
          <cell r="Y229">
            <v>41904</v>
          </cell>
          <cell r="Z229">
            <v>0.30806161232246443</v>
          </cell>
          <cell r="AA229">
            <v>2.8806584362139898E-2</v>
          </cell>
          <cell r="AB229">
            <v>6.4199395770392798E-2</v>
          </cell>
          <cell r="AC229">
            <v>-7.6246334310850483E-2</v>
          </cell>
          <cell r="AD229">
            <v>-3.3582089552238736E-3</v>
          </cell>
          <cell r="AE229">
            <v>6.0815868263472961E-2</v>
          </cell>
          <cell r="AF229">
            <v>-0.26721905748316932</v>
          </cell>
        </row>
        <row r="230">
          <cell r="Y230">
            <v>41905</v>
          </cell>
          <cell r="Z230">
            <v>0.29845969193838751</v>
          </cell>
          <cell r="AA230">
            <v>3.2098765432098775E-2</v>
          </cell>
          <cell r="AB230">
            <v>5.3625377643504502E-2</v>
          </cell>
          <cell r="AC230">
            <v>-7.6246334310850483E-2</v>
          </cell>
          <cell r="AD230">
            <v>-1.5485074626865658E-2</v>
          </cell>
          <cell r="AE230">
            <v>4.8839820359281472E-2</v>
          </cell>
          <cell r="AF230">
            <v>-0.29207664422578972</v>
          </cell>
        </row>
        <row r="231">
          <cell r="Y231">
            <v>41906</v>
          </cell>
          <cell r="Z231">
            <v>0.28605721144228857</v>
          </cell>
          <cell r="AA231">
            <v>3.2921810699588328E-2</v>
          </cell>
          <cell r="AB231">
            <v>5.7401812688821607E-2</v>
          </cell>
          <cell r="AC231">
            <v>-7.9178885630498574E-2</v>
          </cell>
          <cell r="AD231">
            <v>-1.4925373134327957E-3</v>
          </cell>
          <cell r="AE231">
            <v>6.3061377245509087E-2</v>
          </cell>
          <cell r="AF231">
            <v>-0.28379078197824958</v>
          </cell>
        </row>
        <row r="232">
          <cell r="Y232">
            <v>41907</v>
          </cell>
          <cell r="Z232">
            <v>0.24304860972194442</v>
          </cell>
          <cell r="AA232">
            <v>2.8806584362139898E-2</v>
          </cell>
          <cell r="AB232">
            <v>4.909365558912393E-2</v>
          </cell>
          <cell r="AC232">
            <v>-7.6246334310850483E-2</v>
          </cell>
          <cell r="AD232">
            <v>-2.9291044776119435E-2</v>
          </cell>
          <cell r="AE232">
            <v>5.1833832335329344E-2</v>
          </cell>
          <cell r="AF232">
            <v>-0.29829104091144476</v>
          </cell>
        </row>
        <row r="233">
          <cell r="Y233">
            <v>41908</v>
          </cell>
          <cell r="Z233">
            <v>0.24464892978595709</v>
          </cell>
          <cell r="AA233">
            <v>2.8806584362139898E-2</v>
          </cell>
          <cell r="AB233">
            <v>5.1359516616314105E-2</v>
          </cell>
          <cell r="AC233">
            <v>-7.6246334310850483E-2</v>
          </cell>
          <cell r="AD233">
            <v>-2.4626865671641851E-2</v>
          </cell>
          <cell r="AE233">
            <v>5.4827844311377216E-2</v>
          </cell>
          <cell r="AF233">
            <v>-0.3122734334541688</v>
          </cell>
        </row>
        <row r="234">
          <cell r="Y234">
            <v>41911</v>
          </cell>
          <cell r="Z234">
            <v>0.24244848969793953</v>
          </cell>
          <cell r="AA234">
            <v>3.1275720164609E-2</v>
          </cell>
          <cell r="AB234">
            <v>5.1359516616314105E-2</v>
          </cell>
          <cell r="AC234">
            <v>-7.0381231671554301E-2</v>
          </cell>
          <cell r="AD234">
            <v>-2.6119402985074647E-2</v>
          </cell>
          <cell r="AE234">
            <v>5.333083832335328E-2</v>
          </cell>
          <cell r="AF234">
            <v>-0.3179699637493526</v>
          </cell>
        </row>
        <row r="235">
          <cell r="Y235">
            <v>41912</v>
          </cell>
          <cell r="Z235">
            <v>0.25345069013802757</v>
          </cell>
          <cell r="AA235">
            <v>2.8806584362139898E-2</v>
          </cell>
          <cell r="AB235">
            <v>6.1178247734138935E-2</v>
          </cell>
          <cell r="AC235">
            <v>-7.6246334310850483E-2</v>
          </cell>
          <cell r="AD235">
            <v>-1.1194029850746245E-2</v>
          </cell>
          <cell r="AE235">
            <v>5.5389221556886303E-2</v>
          </cell>
          <cell r="AF235">
            <v>-0.31382703262558254</v>
          </cell>
        </row>
        <row r="236">
          <cell r="Y236">
            <v>41913</v>
          </cell>
          <cell r="Z236">
            <v>0.28385677135427101</v>
          </cell>
          <cell r="AA236">
            <v>2.8806584362139898E-2</v>
          </cell>
          <cell r="AB236">
            <v>5.3625377643504502E-2</v>
          </cell>
          <cell r="AC236">
            <v>-7.6246334310850483E-2</v>
          </cell>
          <cell r="AD236">
            <v>-2.5932835820895561E-2</v>
          </cell>
          <cell r="AE236">
            <v>4.4723053892215647E-2</v>
          </cell>
          <cell r="AF236">
            <v>-0.32522009321595025</v>
          </cell>
        </row>
        <row r="237">
          <cell r="Y237">
            <v>41914</v>
          </cell>
          <cell r="Z237">
            <v>0.29065813162632503</v>
          </cell>
          <cell r="AA237">
            <v>2.8806584362139898E-2</v>
          </cell>
          <cell r="AB237">
            <v>4.229607250755274E-2</v>
          </cell>
          <cell r="AC237">
            <v>-6.7448680351906098E-2</v>
          </cell>
          <cell r="AD237">
            <v>-3.7499999999999978E-2</v>
          </cell>
          <cell r="AE237">
            <v>4.4723053892215647E-2</v>
          </cell>
          <cell r="AF237">
            <v>-0.34023821853961678</v>
          </cell>
        </row>
        <row r="238">
          <cell r="Y238">
            <v>41915</v>
          </cell>
          <cell r="Z238">
            <v>0.29945989197839551</v>
          </cell>
          <cell r="AA238">
            <v>2.8806584362139898E-2</v>
          </cell>
          <cell r="AB238">
            <v>4.4561933534743137E-2</v>
          </cell>
          <cell r="AC238">
            <v>-6.4516129032258118E-2</v>
          </cell>
          <cell r="AD238">
            <v>-2.9850746268656692E-2</v>
          </cell>
          <cell r="AE238">
            <v>5.3517964071856383E-2</v>
          </cell>
          <cell r="AF238">
            <v>-0.33298808907301902</v>
          </cell>
        </row>
        <row r="239">
          <cell r="Y239">
            <v>41918</v>
          </cell>
          <cell r="Z239">
            <v>0.28945789157831547</v>
          </cell>
          <cell r="AA239">
            <v>3.1275720164609E-2</v>
          </cell>
          <cell r="AB239">
            <v>4.6072507552870068E-2</v>
          </cell>
          <cell r="AC239">
            <v>-6.4516129032258118E-2</v>
          </cell>
          <cell r="AD239">
            <v>-3.3208955223880565E-2</v>
          </cell>
          <cell r="AE239">
            <v>5.3611526946107935E-2</v>
          </cell>
          <cell r="AF239">
            <v>-0.30605903676851365</v>
          </cell>
        </row>
        <row r="240">
          <cell r="Y240">
            <v>41919</v>
          </cell>
          <cell r="Z240">
            <v>0.2974594918983795</v>
          </cell>
          <cell r="AA240">
            <v>2.8806584362139898E-2</v>
          </cell>
          <cell r="AB240">
            <v>3.5498489425981772E-2</v>
          </cell>
          <cell r="AC240">
            <v>-7.0381231671554301E-2</v>
          </cell>
          <cell r="AD240">
            <v>-4.7761194029850795E-2</v>
          </cell>
          <cell r="AE240">
            <v>3.9764221556886303E-2</v>
          </cell>
          <cell r="AF240">
            <v>-0.3112377006732262</v>
          </cell>
        </row>
        <row r="241">
          <cell r="Y241">
            <v>41920</v>
          </cell>
          <cell r="Z241">
            <v>0.31666333266653313</v>
          </cell>
          <cell r="AA241">
            <v>2.8806584362139898E-2</v>
          </cell>
          <cell r="AB241">
            <v>3.92749244712991E-2</v>
          </cell>
          <cell r="AC241">
            <v>-6.7448680351906098E-2</v>
          </cell>
          <cell r="AD241">
            <v>-4.5522388059701546E-2</v>
          </cell>
          <cell r="AE241">
            <v>5.9131736526946144E-2</v>
          </cell>
          <cell r="AF241">
            <v>-0.31900569653029509</v>
          </cell>
        </row>
        <row r="242">
          <cell r="Y242">
            <v>41921</v>
          </cell>
          <cell r="Z242">
            <v>0.30506101220244042</v>
          </cell>
          <cell r="AA242">
            <v>2.3045267489711918E-2</v>
          </cell>
          <cell r="AB242">
            <v>4.0030211480362343E-2</v>
          </cell>
          <cell r="AC242">
            <v>-6.4516129032258118E-2</v>
          </cell>
          <cell r="AD242">
            <v>-4.7947761194029881E-2</v>
          </cell>
          <cell r="AE242">
            <v>5.2208083832335328E-2</v>
          </cell>
          <cell r="AF242">
            <v>-0.33661315380631796</v>
          </cell>
        </row>
        <row r="243">
          <cell r="Y243">
            <v>41922</v>
          </cell>
          <cell r="Z243">
            <v>0.29265853170634126</v>
          </cell>
          <cell r="AA243">
            <v>1.2345679012345512E-2</v>
          </cell>
          <cell r="AB243">
            <v>3.6253776435045237E-2</v>
          </cell>
          <cell r="AC243">
            <v>-6.1583577712609916E-2</v>
          </cell>
          <cell r="AD243">
            <v>-5.2425373134328379E-2</v>
          </cell>
          <cell r="AE243">
            <v>4.5471556886227615E-2</v>
          </cell>
          <cell r="AF243">
            <v>-0.3371310201967892</v>
          </cell>
        </row>
        <row r="244">
          <cell r="Y244">
            <v>41926</v>
          </cell>
          <cell r="Z244">
            <v>0.25785157031406292</v>
          </cell>
          <cell r="AA244">
            <v>-1.2345679012345734E-2</v>
          </cell>
          <cell r="AB244">
            <v>2.6435045317220629E-2</v>
          </cell>
          <cell r="AC244">
            <v>-8.2111436950146666E-2</v>
          </cell>
          <cell r="AD244">
            <v>-5.8022388059701502E-2</v>
          </cell>
          <cell r="AE244">
            <v>4.8652694610778369E-2</v>
          </cell>
          <cell r="AF244">
            <v>-0.3122734334541688</v>
          </cell>
        </row>
        <row r="245">
          <cell r="Y245">
            <v>41927</v>
          </cell>
          <cell r="Z245">
            <v>0.25065013002600511</v>
          </cell>
          <cell r="AA245">
            <v>-1.2345679012345734E-2</v>
          </cell>
          <cell r="AB245">
            <v>1.1329305135951762E-2</v>
          </cell>
          <cell r="AC245">
            <v>-8.0645161290322731E-2</v>
          </cell>
          <cell r="AD245">
            <v>-6.1380597014925375E-2</v>
          </cell>
          <cell r="AE245">
            <v>2.0396706586826463E-2</v>
          </cell>
          <cell r="AF245">
            <v>-0.30709476954945614</v>
          </cell>
        </row>
        <row r="246">
          <cell r="Y246">
            <v>41928</v>
          </cell>
          <cell r="Z246">
            <v>0.26665333066613317</v>
          </cell>
          <cell r="AA246">
            <v>-2.2222222222222365E-2</v>
          </cell>
          <cell r="AB246">
            <v>-1.8882175226586084E-2</v>
          </cell>
          <cell r="AC246">
            <v>-8.6510263929618691E-2</v>
          </cell>
          <cell r="AD246">
            <v>-5.8395522388059784E-2</v>
          </cell>
          <cell r="AE246">
            <v>1.7776946107784575E-2</v>
          </cell>
          <cell r="AF246">
            <v>-0.29311237700673221</v>
          </cell>
        </row>
        <row r="247">
          <cell r="Y247">
            <v>41929</v>
          </cell>
          <cell r="Z247">
            <v>0.25545109021804357</v>
          </cell>
          <cell r="AA247">
            <v>-9.0534979423869677E-3</v>
          </cell>
          <cell r="AB247">
            <v>7.5528700906346558E-4</v>
          </cell>
          <cell r="AC247">
            <v>-8.9442815249266894E-2</v>
          </cell>
          <cell r="AD247">
            <v>-5.0186567164179241E-2</v>
          </cell>
          <cell r="AE247">
            <v>2.9004491017964096E-2</v>
          </cell>
          <cell r="AF247">
            <v>-0.29932677369238736</v>
          </cell>
        </row>
        <row r="248">
          <cell r="Y248">
            <v>41932</v>
          </cell>
          <cell r="Z248">
            <v>0.25905181036207225</v>
          </cell>
          <cell r="AA248">
            <v>-1.1522633744855959E-2</v>
          </cell>
          <cell r="AB248">
            <v>9.0634441087611428E-3</v>
          </cell>
          <cell r="AC248">
            <v>-9.0909090909090939E-2</v>
          </cell>
          <cell r="AD248">
            <v>-6.5111940298507531E-2</v>
          </cell>
          <cell r="AE248">
            <v>4.5658682634730718E-2</v>
          </cell>
          <cell r="AF248">
            <v>-0.27291558777835323</v>
          </cell>
        </row>
        <row r="249">
          <cell r="Y249">
            <v>41933</v>
          </cell>
          <cell r="Z249">
            <v>0.25225045009001801</v>
          </cell>
          <cell r="AA249">
            <v>0</v>
          </cell>
          <cell r="AB249">
            <v>1.5861027190332333E-2</v>
          </cell>
          <cell r="AC249">
            <v>-9.2375366568914985E-2</v>
          </cell>
          <cell r="AD249">
            <v>-4.9813432835820959E-2</v>
          </cell>
          <cell r="AE249">
            <v>5.6137724550898271E-2</v>
          </cell>
          <cell r="AF249">
            <v>-0.27861211807353703</v>
          </cell>
        </row>
        <row r="250">
          <cell r="Y250">
            <v>41934</v>
          </cell>
          <cell r="Z250">
            <v>0.2614522904580916</v>
          </cell>
          <cell r="AA250">
            <v>2.4691358024691024E-3</v>
          </cell>
          <cell r="AB250">
            <v>2.6435045317220629E-2</v>
          </cell>
          <cell r="AC250">
            <v>-9.5307917888563076E-2</v>
          </cell>
          <cell r="AD250">
            <v>-5.5970149253731338E-2</v>
          </cell>
          <cell r="AE250">
            <v>5.8383233532934176E-2</v>
          </cell>
          <cell r="AF250">
            <v>-0.25479026411185901</v>
          </cell>
        </row>
        <row r="251">
          <cell r="Y251">
            <v>41935</v>
          </cell>
          <cell r="Z251">
            <v>0.2614522904580916</v>
          </cell>
          <cell r="AA251">
            <v>-9.0534979423869677E-3</v>
          </cell>
          <cell r="AB251">
            <v>2.7190332326283873E-2</v>
          </cell>
          <cell r="AC251">
            <v>-9.8240469208211167E-2</v>
          </cell>
          <cell r="AD251">
            <v>-4.7947761194029881E-2</v>
          </cell>
          <cell r="AE251">
            <v>5.8008982035928192E-2</v>
          </cell>
          <cell r="AF251">
            <v>-0.24598653547384763</v>
          </cell>
        </row>
        <row r="252">
          <cell r="Y252">
            <v>41936</v>
          </cell>
          <cell r="Z252">
            <v>0.26745349069813962</v>
          </cell>
          <cell r="AA252">
            <v>-1.6460905349794275E-2</v>
          </cell>
          <cell r="AB252">
            <v>2.6435045317220629E-2</v>
          </cell>
          <cell r="AC252">
            <v>-8.9442815249266894E-2</v>
          </cell>
          <cell r="AD252">
            <v>-5.5970149253731338E-2</v>
          </cell>
          <cell r="AE252">
            <v>6.3435628742515071E-2</v>
          </cell>
          <cell r="AF252">
            <v>-0.2444329363024339</v>
          </cell>
        </row>
        <row r="253">
          <cell r="Y253">
            <v>41939</v>
          </cell>
          <cell r="Z253">
            <v>0.28465693138627723</v>
          </cell>
          <cell r="AA253">
            <v>-2.0576131687242927E-2</v>
          </cell>
          <cell r="AB253">
            <v>3.247734138972791E-2</v>
          </cell>
          <cell r="AC253">
            <v>-8.9442815249266894E-2</v>
          </cell>
          <cell r="AD253">
            <v>-5.3171641791044832E-2</v>
          </cell>
          <cell r="AE253">
            <v>6.5119760479041888E-2</v>
          </cell>
          <cell r="AF253">
            <v>-0.26877265665458316</v>
          </cell>
        </row>
        <row r="254">
          <cell r="Y254">
            <v>41940</v>
          </cell>
          <cell r="Z254">
            <v>0.27785557111422277</v>
          </cell>
          <cell r="AA254">
            <v>-2.0576131687242927E-2</v>
          </cell>
          <cell r="AB254">
            <v>4.0785498489426031E-2</v>
          </cell>
          <cell r="AC254">
            <v>-8.3577712609970711E-2</v>
          </cell>
          <cell r="AD254">
            <v>-3.7499999999999978E-2</v>
          </cell>
          <cell r="AE254">
            <v>7.1294910179640736E-2</v>
          </cell>
          <cell r="AF254">
            <v>-0.25634386328327285</v>
          </cell>
        </row>
        <row r="255">
          <cell r="Y255">
            <v>41941</v>
          </cell>
          <cell r="Z255">
            <v>0.25385077015403068</v>
          </cell>
          <cell r="AA255">
            <v>-2.0576131687242927E-2</v>
          </cell>
          <cell r="AB255">
            <v>4.4561933534743137E-2</v>
          </cell>
          <cell r="AC255">
            <v>-8.2111436950146666E-2</v>
          </cell>
          <cell r="AD255">
            <v>-2.5932835820895561E-2</v>
          </cell>
          <cell r="AE255">
            <v>6.4932634730539007E-2</v>
          </cell>
          <cell r="AF255">
            <v>-0.26618332470222683</v>
          </cell>
        </row>
        <row r="256">
          <cell r="Y256">
            <v>41942</v>
          </cell>
          <cell r="Z256">
            <v>0.25945189037807559</v>
          </cell>
          <cell r="AA256">
            <v>-2.0576131687242927E-2</v>
          </cell>
          <cell r="AB256">
            <v>4.909365558912393E-2</v>
          </cell>
          <cell r="AC256">
            <v>-7.7712609970674529E-2</v>
          </cell>
          <cell r="AD256">
            <v>-1.6791044776119368E-2</v>
          </cell>
          <cell r="AE256">
            <v>5.0898203592814273E-2</v>
          </cell>
          <cell r="AF256">
            <v>-0.25427239772138777</v>
          </cell>
        </row>
        <row r="257">
          <cell r="Y257">
            <v>41943</v>
          </cell>
          <cell r="Z257">
            <v>0.27945589117823566</v>
          </cell>
          <cell r="AA257">
            <v>-1.3168724279835398E-2</v>
          </cell>
          <cell r="AB257">
            <v>6.3444108761329332E-2</v>
          </cell>
          <cell r="AC257">
            <v>-7.6246334310850483E-2</v>
          </cell>
          <cell r="AD257">
            <v>1.1567164179104417E-2</v>
          </cell>
          <cell r="AE257">
            <v>5.4453592814371232E-2</v>
          </cell>
          <cell r="AF257">
            <v>-0.23821853961677875</v>
          </cell>
        </row>
        <row r="258">
          <cell r="Y258">
            <v>41946</v>
          </cell>
          <cell r="Z258">
            <v>0.24104820964192841</v>
          </cell>
          <cell r="AA258">
            <v>-1.4814814814814836E-2</v>
          </cell>
          <cell r="AB258">
            <v>5.5891238670694898E-2</v>
          </cell>
          <cell r="AC258">
            <v>-8.2111436950146666E-2</v>
          </cell>
          <cell r="AD258">
            <v>-2.6119402985074203E-3</v>
          </cell>
          <cell r="AE258">
            <v>6.2687125748503103E-2</v>
          </cell>
          <cell r="AF258">
            <v>-0.27757638529259454</v>
          </cell>
        </row>
        <row r="259">
          <cell r="Y259">
            <v>41947</v>
          </cell>
          <cell r="Z259">
            <v>0.22904580916183237</v>
          </cell>
          <cell r="AA259">
            <v>-1.5637860082304611E-2</v>
          </cell>
          <cell r="AB259">
            <v>5.5891238670694898E-2</v>
          </cell>
          <cell r="AC259">
            <v>-8.5043988269794757E-2</v>
          </cell>
          <cell r="AD259">
            <v>-7.2761194029851151E-3</v>
          </cell>
          <cell r="AE259">
            <v>6.8862275449101729E-2</v>
          </cell>
          <cell r="AF259">
            <v>-0.27498705334023821</v>
          </cell>
        </row>
        <row r="260">
          <cell r="Y260">
            <v>41948</v>
          </cell>
          <cell r="Z260">
            <v>0.24544908981796354</v>
          </cell>
          <cell r="AA260">
            <v>-1.2345679012345734E-2</v>
          </cell>
          <cell r="AB260">
            <v>6.4954682779456041E-2</v>
          </cell>
          <cell r="AC260">
            <v>-9.2375366568914985E-2</v>
          </cell>
          <cell r="AD260">
            <v>1.324626865671652E-2</v>
          </cell>
          <cell r="AE260">
            <v>7.896706586826352E-2</v>
          </cell>
          <cell r="AF260">
            <v>-0.27498705334023821</v>
          </cell>
        </row>
        <row r="261">
          <cell r="Y261">
            <v>41949</v>
          </cell>
          <cell r="Z261">
            <v>0.29465893178635727</v>
          </cell>
          <cell r="AA261">
            <v>-4.115226337448652E-3</v>
          </cell>
          <cell r="AB261">
            <v>6.722054380664666E-2</v>
          </cell>
          <cell r="AC261">
            <v>-9.6774193548387122E-2</v>
          </cell>
          <cell r="AD261">
            <v>1.8656716417910557E-2</v>
          </cell>
          <cell r="AE261">
            <v>9.0381736526946144E-2</v>
          </cell>
          <cell r="AF261">
            <v>-0.26152252718798541</v>
          </cell>
        </row>
        <row r="262">
          <cell r="Y262">
            <v>41950</v>
          </cell>
          <cell r="Z262">
            <v>0.25665133026605313</v>
          </cell>
          <cell r="AA262">
            <v>-1.6460905349794386E-3</v>
          </cell>
          <cell r="AB262">
            <v>6.1933534743202401E-2</v>
          </cell>
          <cell r="AC262">
            <v>-9.6774193548387122E-2</v>
          </cell>
          <cell r="AD262">
            <v>-1.8656716417910779E-3</v>
          </cell>
          <cell r="AE262">
            <v>8.2896706586826241E-2</v>
          </cell>
          <cell r="AF262">
            <v>-0.25323666494044528</v>
          </cell>
        </row>
        <row r="263">
          <cell r="Y263">
            <v>41953</v>
          </cell>
          <cell r="Z263">
            <v>0.28185637127425478</v>
          </cell>
          <cell r="AA263">
            <v>-1.2345679012345734E-2</v>
          </cell>
          <cell r="AB263">
            <v>6.4954682779456041E-2</v>
          </cell>
          <cell r="AC263">
            <v>-9.6774193548387122E-2</v>
          </cell>
          <cell r="AD263">
            <v>7.4626865671640896E-3</v>
          </cell>
          <cell r="AE263">
            <v>8.3645209580838209E-2</v>
          </cell>
          <cell r="AF263">
            <v>-0.15069911962713622</v>
          </cell>
        </row>
        <row r="264">
          <cell r="Y264">
            <v>41954</v>
          </cell>
          <cell r="Z264">
            <v>0.27825565113022588</v>
          </cell>
          <cell r="AA264">
            <v>1.5637860082304389E-2</v>
          </cell>
          <cell r="AB264">
            <v>7.0241691842900078E-2</v>
          </cell>
          <cell r="AC264">
            <v>-0.10557184750733151</v>
          </cell>
          <cell r="AD264">
            <v>1.5111940298507376E-2</v>
          </cell>
          <cell r="AE264">
            <v>8.3083832335329344E-2</v>
          </cell>
          <cell r="AF264">
            <v>-0.15743138270326251</v>
          </cell>
        </row>
        <row r="265">
          <cell r="Y265">
            <v>41955</v>
          </cell>
          <cell r="Z265">
            <v>0.29265853170634126</v>
          </cell>
          <cell r="AA265">
            <v>-8.230452674897748E-4</v>
          </cell>
          <cell r="AB265">
            <v>7.0996978851963766E-2</v>
          </cell>
          <cell r="AC265">
            <v>-0.10117302052785926</v>
          </cell>
          <cell r="AD265">
            <v>2.4253731343282237E-3</v>
          </cell>
          <cell r="AE265">
            <v>7.5224550898203679E-2</v>
          </cell>
          <cell r="AF265">
            <v>-0.13102019678922827</v>
          </cell>
        </row>
        <row r="266">
          <cell r="Y266">
            <v>41956</v>
          </cell>
          <cell r="Z266">
            <v>0.30546109221844375</v>
          </cell>
          <cell r="AA266">
            <v>-8.230452674897748E-4</v>
          </cell>
          <cell r="AB266">
            <v>8.0060422960725131E-2</v>
          </cell>
          <cell r="AC266">
            <v>-0.1026392961876833</v>
          </cell>
          <cell r="AD266">
            <v>9.141791044776193E-3</v>
          </cell>
          <cell r="AE266">
            <v>7.8405688622754655E-2</v>
          </cell>
          <cell r="AF266">
            <v>-0.13671672708441207</v>
          </cell>
        </row>
        <row r="267">
          <cell r="Y267">
            <v>41957</v>
          </cell>
          <cell r="Z267">
            <v>0.31986397279455892</v>
          </cell>
          <cell r="AA267">
            <v>0</v>
          </cell>
          <cell r="AB267">
            <v>7.9305135951661665E-2</v>
          </cell>
          <cell r="AC267">
            <v>-9.3841642228739031E-2</v>
          </cell>
          <cell r="AD267">
            <v>1.3619402985074469E-2</v>
          </cell>
          <cell r="AE267">
            <v>7.4476047904191711E-2</v>
          </cell>
          <cell r="AF267">
            <v>-0.13982392542723976</v>
          </cell>
        </row>
        <row r="268">
          <cell r="Y268">
            <v>41960</v>
          </cell>
          <cell r="Z268">
            <v>0.31346269253850756</v>
          </cell>
          <cell r="AA268">
            <v>-1.0699588477366406E-2</v>
          </cell>
          <cell r="AB268">
            <v>7.8549848942598199E-2</v>
          </cell>
          <cell r="AC268">
            <v>-9.2375366568914985E-2</v>
          </cell>
          <cell r="AD268">
            <v>1.3619402985074469E-2</v>
          </cell>
          <cell r="AE268">
            <v>8.5048652694610816E-2</v>
          </cell>
          <cell r="AF268">
            <v>-0.13775245986535478</v>
          </cell>
        </row>
        <row r="269">
          <cell r="Y269">
            <v>41961</v>
          </cell>
          <cell r="Z269">
            <v>0.3270654130826165</v>
          </cell>
          <cell r="AA269">
            <v>-8.230452674897748E-4</v>
          </cell>
          <cell r="AB269">
            <v>8.157099697885184E-2</v>
          </cell>
          <cell r="AC269">
            <v>-9.3841642228739031E-2</v>
          </cell>
          <cell r="AD269">
            <v>1.9402985074626899E-2</v>
          </cell>
          <cell r="AE269">
            <v>8.9446107784431073E-2</v>
          </cell>
          <cell r="AF269">
            <v>-0.12377006732263063</v>
          </cell>
        </row>
        <row r="270">
          <cell r="Y270">
            <v>41962</v>
          </cell>
          <cell r="Z270">
            <v>0.31746349269853957</v>
          </cell>
          <cell r="AA270">
            <v>1.6460905349793276E-3</v>
          </cell>
          <cell r="AB270">
            <v>8.3081570996978771E-2</v>
          </cell>
          <cell r="AC270">
            <v>-8.7976539589442848E-2</v>
          </cell>
          <cell r="AD270">
            <v>2.0149253731343242E-2</v>
          </cell>
          <cell r="AE270">
            <v>9.2252994011976064E-2</v>
          </cell>
          <cell r="AF270">
            <v>-0.1175556706369757</v>
          </cell>
        </row>
        <row r="271">
          <cell r="Y271">
            <v>41963</v>
          </cell>
          <cell r="Z271">
            <v>0.33026605321064206</v>
          </cell>
          <cell r="AA271">
            <v>4.9382716049382047E-3</v>
          </cell>
          <cell r="AB271">
            <v>8.3836858006042236E-2</v>
          </cell>
          <cell r="AC271">
            <v>-8.9442815249266894E-2</v>
          </cell>
          <cell r="AD271">
            <v>2.201492537313432E-2</v>
          </cell>
          <cell r="AE271">
            <v>9.5247005988023936E-2</v>
          </cell>
          <cell r="AF271">
            <v>-0.11444847229414801</v>
          </cell>
        </row>
        <row r="272">
          <cell r="Y272">
            <v>41964</v>
          </cell>
          <cell r="Z272">
            <v>0.31906381276255247</v>
          </cell>
          <cell r="AA272">
            <v>-4.9382716049383157E-3</v>
          </cell>
          <cell r="AB272">
            <v>8.9123867069486273E-2</v>
          </cell>
          <cell r="AC272">
            <v>-9.3841642228739031E-2</v>
          </cell>
          <cell r="AD272">
            <v>4.4776119402984982E-2</v>
          </cell>
          <cell r="AE272">
            <v>0.1081586826347305</v>
          </cell>
          <cell r="AF272">
            <v>-0.11393060590367687</v>
          </cell>
        </row>
        <row r="273">
          <cell r="Y273">
            <v>41967</v>
          </cell>
          <cell r="Z273">
            <v>0.31266253250650133</v>
          </cell>
          <cell r="AA273">
            <v>-6.5843621399177543E-3</v>
          </cell>
          <cell r="AB273">
            <v>8.3836858006042236E-2</v>
          </cell>
          <cell r="AC273">
            <v>-9.2375366568914985E-2</v>
          </cell>
          <cell r="AD273">
            <v>4.6828358208955256E-2</v>
          </cell>
          <cell r="AE273">
            <v>0.10348053892215581</v>
          </cell>
          <cell r="AF273">
            <v>-0.11703780424650434</v>
          </cell>
        </row>
        <row r="274">
          <cell r="Y274">
            <v>41968</v>
          </cell>
          <cell r="Z274">
            <v>0.27585517103420676</v>
          </cell>
          <cell r="AA274">
            <v>-1.2345679012345734E-2</v>
          </cell>
          <cell r="AB274">
            <v>8.157099697885184E-2</v>
          </cell>
          <cell r="AC274">
            <v>-9.0909090909090939E-2</v>
          </cell>
          <cell r="AD274">
            <v>4.7201492537313428E-2</v>
          </cell>
          <cell r="AE274">
            <v>0.10291916167664672</v>
          </cell>
          <cell r="AF274">
            <v>-0.12221646815121701</v>
          </cell>
        </row>
        <row r="275">
          <cell r="Y275">
            <v>41969</v>
          </cell>
          <cell r="Z275">
            <v>0.28945789157831547</v>
          </cell>
          <cell r="AA275">
            <v>-1.0699588477366406E-2</v>
          </cell>
          <cell r="AB275">
            <v>8.5347432024168945E-2</v>
          </cell>
          <cell r="AC275">
            <v>-9.3841642228739031E-2</v>
          </cell>
          <cell r="AD275">
            <v>3.7499999999999867E-2</v>
          </cell>
          <cell r="AE275">
            <v>0.10928143712574867</v>
          </cell>
          <cell r="AF275">
            <v>-0.12894873122734329</v>
          </cell>
        </row>
        <row r="276">
          <cell r="Y276">
            <v>41970</v>
          </cell>
          <cell r="Z276">
            <v>0.31866373274654936</v>
          </cell>
          <cell r="AA276">
            <v>8.2304526748955276E-4</v>
          </cell>
          <cell r="AB276">
            <v>8.9879154078549961E-2</v>
          </cell>
          <cell r="AC276">
            <v>-9.9706744868035324E-2</v>
          </cell>
          <cell r="AD276">
            <v>4.794776119402977E-2</v>
          </cell>
          <cell r="AE276" t="e">
            <v>#N/A</v>
          </cell>
          <cell r="AF276" t="e">
            <v>#N/A</v>
          </cell>
        </row>
        <row r="277">
          <cell r="Y277">
            <v>41971</v>
          </cell>
          <cell r="Z277">
            <v>0.32626525305061005</v>
          </cell>
          <cell r="AA277">
            <v>-3.2921810699588772E-3</v>
          </cell>
          <cell r="AB277">
            <v>9.5921450151057241E-2</v>
          </cell>
          <cell r="AC277">
            <v>-0.11290322580645162</v>
          </cell>
          <cell r="AD277">
            <v>5.8768656716417844E-2</v>
          </cell>
          <cell r="AE277">
            <v>0.12593562874251507</v>
          </cell>
          <cell r="AF277">
            <v>-0.11703780424650434</v>
          </cell>
        </row>
        <row r="278">
          <cell r="Y278">
            <v>41974</v>
          </cell>
          <cell r="Z278">
            <v>0.37307461492298466</v>
          </cell>
          <cell r="AA278">
            <v>-1.0699588477366406E-2</v>
          </cell>
          <cell r="AB278">
            <v>0.1012084592145015</v>
          </cell>
          <cell r="AC278">
            <v>-0.11290322580645162</v>
          </cell>
          <cell r="AD278">
            <v>5.3171641791044832E-2</v>
          </cell>
          <cell r="AE278">
            <v>0.12125748502994016</v>
          </cell>
          <cell r="AF278">
            <v>-0.11807353702744683</v>
          </cell>
        </row>
        <row r="279">
          <cell r="Y279">
            <v>41975</v>
          </cell>
          <cell r="Z279">
            <v>0.38027605521104224</v>
          </cell>
          <cell r="AA279">
            <v>-1.2345679012345734E-2</v>
          </cell>
          <cell r="AB279">
            <v>0.1012084592145015</v>
          </cell>
          <cell r="AC279">
            <v>-0.11583577712609971</v>
          </cell>
          <cell r="AD279">
            <v>5.5783582089552253E-2</v>
          </cell>
          <cell r="AE279">
            <v>0.12462574850299402</v>
          </cell>
          <cell r="AF279">
            <v>-0.11910926980838932</v>
          </cell>
        </row>
        <row r="280">
          <cell r="Y280">
            <v>41976</v>
          </cell>
          <cell r="Z280">
            <v>0.38907781556311249</v>
          </cell>
          <cell r="AA280">
            <v>-5.7613168724280905E-3</v>
          </cell>
          <cell r="AB280">
            <v>9.2145015105740136E-2</v>
          </cell>
          <cell r="AC280">
            <v>-0.10557184750733151</v>
          </cell>
          <cell r="AD280">
            <v>4.8134328358208966E-2</v>
          </cell>
          <cell r="AE280">
            <v>0.12630988023952106</v>
          </cell>
          <cell r="AF280">
            <v>-0.11807353702744683</v>
          </cell>
        </row>
        <row r="281">
          <cell r="Y281">
            <v>41977</v>
          </cell>
          <cell r="Z281">
            <v>0.35787157431486283</v>
          </cell>
          <cell r="AA281">
            <v>-1.6460905349794386E-3</v>
          </cell>
          <cell r="AB281">
            <v>8.9123867069486273E-2</v>
          </cell>
          <cell r="AC281">
            <v>-9.9706744868035324E-2</v>
          </cell>
          <cell r="AD281">
            <v>3.8246268656716431E-2</v>
          </cell>
          <cell r="AE281">
            <v>0.11714071856287434</v>
          </cell>
          <cell r="AF281">
            <v>-0.12480580010357334</v>
          </cell>
        </row>
        <row r="282">
          <cell r="Y282">
            <v>41978</v>
          </cell>
          <cell r="Z282">
            <v>0.37867573514702935</v>
          </cell>
          <cell r="AA282">
            <v>-7.4074074074075291E-3</v>
          </cell>
          <cell r="AB282">
            <v>9.5166163141993998E-2</v>
          </cell>
          <cell r="AC282">
            <v>-9.3841642228739031E-2</v>
          </cell>
          <cell r="AD282">
            <v>6.3432835820895539E-2</v>
          </cell>
          <cell r="AE282">
            <v>0.12780688622754499</v>
          </cell>
          <cell r="AF282">
            <v>-0.11496633868461936</v>
          </cell>
        </row>
        <row r="283">
          <cell r="Y283">
            <v>41981</v>
          </cell>
          <cell r="Z283">
            <v>0.34786957391478279</v>
          </cell>
          <cell r="AA283">
            <v>-6.5843621399177543E-3</v>
          </cell>
          <cell r="AB283">
            <v>9.2900302114803601E-2</v>
          </cell>
          <cell r="AC283">
            <v>-8.7976539589442848E-2</v>
          </cell>
          <cell r="AD283">
            <v>5.5970149253731449E-2</v>
          </cell>
          <cell r="AE283">
            <v>0.12892964071856294</v>
          </cell>
          <cell r="AF283">
            <v>-0.11496633868461936</v>
          </cell>
        </row>
        <row r="284">
          <cell r="Y284">
            <v>41982</v>
          </cell>
          <cell r="Z284">
            <v>0.34666933386677323</v>
          </cell>
          <cell r="AA284">
            <v>-1.2345679012345734E-2</v>
          </cell>
          <cell r="AB284">
            <v>8.2326283987915527E-2</v>
          </cell>
          <cell r="AC284">
            <v>-9.6774193548387122E-2</v>
          </cell>
          <cell r="AD284">
            <v>4.1977611940298587E-2</v>
          </cell>
          <cell r="AE284">
            <v>0.12836826347305386</v>
          </cell>
          <cell r="AF284">
            <v>-0.10926980838943545</v>
          </cell>
        </row>
        <row r="285">
          <cell r="Y285">
            <v>41983</v>
          </cell>
          <cell r="Z285">
            <v>0.3350670134026803</v>
          </cell>
          <cell r="AA285">
            <v>-9.8765432098765205E-3</v>
          </cell>
          <cell r="AB285">
            <v>8.0060422960725131E-2</v>
          </cell>
          <cell r="AC285">
            <v>-9.5307917888563076E-2</v>
          </cell>
          <cell r="AD285">
            <v>4.2164179104477562E-2</v>
          </cell>
          <cell r="AE285">
            <v>0.11489520958083843</v>
          </cell>
          <cell r="AF285">
            <v>-8.0787156913516234E-2</v>
          </cell>
        </row>
        <row r="286">
          <cell r="Y286">
            <v>41984</v>
          </cell>
          <cell r="Z286">
            <v>0.35587117423484704</v>
          </cell>
          <cell r="AA286">
            <v>-1.2345679012345734E-2</v>
          </cell>
          <cell r="AB286">
            <v>8.3081570996978771E-2</v>
          </cell>
          <cell r="AC286">
            <v>-9.5307917888563076E-2</v>
          </cell>
          <cell r="AD286">
            <v>3.3768656716417711E-2</v>
          </cell>
          <cell r="AE286">
            <v>0.12387724550898205</v>
          </cell>
          <cell r="AF286">
            <v>-7.7162092180217412E-2</v>
          </cell>
        </row>
        <row r="287">
          <cell r="Y287">
            <v>41985</v>
          </cell>
          <cell r="Z287">
            <v>0.33586717343468697</v>
          </cell>
          <cell r="AA287">
            <v>-1.0699588477366406E-2</v>
          </cell>
          <cell r="AB287">
            <v>6.5709969788519507E-2</v>
          </cell>
          <cell r="AC287">
            <v>-0.10850439882697949</v>
          </cell>
          <cell r="AD287">
            <v>4.4776119402984982E-3</v>
          </cell>
          <cell r="AE287">
            <v>0.1081586826347305</v>
          </cell>
          <cell r="AF287">
            <v>-6.7840497151734791E-2</v>
          </cell>
        </row>
        <row r="288">
          <cell r="Y288">
            <v>41988</v>
          </cell>
          <cell r="Z288">
            <v>0.343868773754751</v>
          </cell>
          <cell r="AA288">
            <v>-2.0576131687242927E-2</v>
          </cell>
          <cell r="AB288">
            <v>4.3806646525679671E-2</v>
          </cell>
          <cell r="AC288">
            <v>-0.11290322580645162</v>
          </cell>
          <cell r="AD288">
            <v>-1.4365671641791145E-2</v>
          </cell>
          <cell r="AE288">
            <v>9.8428143712574911E-2</v>
          </cell>
          <cell r="AF288">
            <v>-8.0269290523044878E-2</v>
          </cell>
        </row>
        <row r="289">
          <cell r="Y289">
            <v>41989</v>
          </cell>
          <cell r="Z289">
            <v>0.32066413282656514</v>
          </cell>
          <cell r="AA289">
            <v>-3.0452674897119447E-2</v>
          </cell>
          <cell r="AB289">
            <v>5.8912386706948539E-2</v>
          </cell>
          <cell r="AC289">
            <v>-0.11583577712609971</v>
          </cell>
          <cell r="AD289">
            <v>-6.5298507462686617E-3</v>
          </cell>
          <cell r="AE289">
            <v>0.1008607784431137</v>
          </cell>
          <cell r="AF289">
            <v>-8.38943552563437E-2</v>
          </cell>
        </row>
        <row r="290">
          <cell r="Y290">
            <v>41990</v>
          </cell>
          <cell r="Z290">
            <v>0.30706141228245643</v>
          </cell>
          <cell r="AA290">
            <v>-2.5514403292181131E-2</v>
          </cell>
          <cell r="AB290">
            <v>5.7401812688821607E-2</v>
          </cell>
          <cell r="AC290">
            <v>-0.10850439882697949</v>
          </cell>
          <cell r="AD290">
            <v>-1.3246268656716409E-2</v>
          </cell>
          <cell r="AE290">
            <v>0.11452095808383245</v>
          </cell>
          <cell r="AF290">
            <v>-4.6607975142413216E-2</v>
          </cell>
        </row>
        <row r="291">
          <cell r="Y291">
            <v>41991</v>
          </cell>
          <cell r="Z291">
            <v>0.31186237247449489</v>
          </cell>
          <cell r="AA291">
            <v>-3.292181069958855E-2</v>
          </cell>
          <cell r="AB291">
            <v>7.8549848942598199E-2</v>
          </cell>
          <cell r="AC291">
            <v>-0.10557184750733151</v>
          </cell>
          <cell r="AD291">
            <v>7.8358208955224828E-3</v>
          </cell>
          <cell r="AE291">
            <v>0.18600299401197606</v>
          </cell>
          <cell r="AF291">
            <v>-4.5572242361470727E-2</v>
          </cell>
        </row>
        <row r="292">
          <cell r="Y292">
            <v>41992</v>
          </cell>
          <cell r="Z292">
            <v>0.35867173434686928</v>
          </cell>
          <cell r="AA292">
            <v>-2.3868312757201804E-2</v>
          </cell>
          <cell r="AB292">
            <v>9.138972809667667E-2</v>
          </cell>
          <cell r="AC292">
            <v>-0.11290322580645162</v>
          </cell>
          <cell r="AD292">
            <v>9.7014925373133387E-3</v>
          </cell>
          <cell r="AE292">
            <v>0.18843562874251507</v>
          </cell>
          <cell r="AF292">
            <v>-3.2107716209217929E-2</v>
          </cell>
        </row>
        <row r="293">
          <cell r="Y293">
            <v>41995</v>
          </cell>
          <cell r="Z293">
            <v>0.35227045409081792</v>
          </cell>
          <cell r="AA293">
            <v>-2.4691358024691357E-2</v>
          </cell>
          <cell r="AB293">
            <v>9.7432024169184395E-2</v>
          </cell>
          <cell r="AC293">
            <v>-0.11876832844574792</v>
          </cell>
          <cell r="AD293">
            <v>1.4365671641791034E-2</v>
          </cell>
          <cell r="AE293">
            <v>0.20340568862275465</v>
          </cell>
          <cell r="AF293">
            <v>-9.8394614189537544E-3</v>
          </cell>
        </row>
        <row r="294">
          <cell r="Y294">
            <v>41996</v>
          </cell>
          <cell r="Z294">
            <v>0.38427685537107426</v>
          </cell>
          <cell r="AA294">
            <v>-1.8106995884773713E-2</v>
          </cell>
          <cell r="AB294">
            <v>0.10271903323262843</v>
          </cell>
          <cell r="AC294">
            <v>-0.11876832844574792</v>
          </cell>
          <cell r="AD294">
            <v>1.716417910447765E-2</v>
          </cell>
          <cell r="AE294">
            <v>0.19779191616766489</v>
          </cell>
          <cell r="AF294">
            <v>-1.7607457276022753E-2</v>
          </cell>
        </row>
        <row r="295">
          <cell r="Y295">
            <v>41997</v>
          </cell>
          <cell r="Z295">
            <v>0.38747749549909982</v>
          </cell>
          <cell r="AA295" t="e">
            <v>#N/A</v>
          </cell>
          <cell r="AB295" t="e">
            <v>#N/A</v>
          </cell>
          <cell r="AC295">
            <v>-0.11876832844574792</v>
          </cell>
          <cell r="AD295">
            <v>1.3432835820895495E-2</v>
          </cell>
          <cell r="AE295">
            <v>0.19573353293413187</v>
          </cell>
          <cell r="AF295">
            <v>-1.8125323666493887E-2</v>
          </cell>
        </row>
        <row r="296">
          <cell r="Y296">
            <v>42002</v>
          </cell>
          <cell r="Z296">
            <v>0.38347669533906759</v>
          </cell>
          <cell r="AA296">
            <v>-1.9753086419753152E-2</v>
          </cell>
          <cell r="AB296">
            <v>0.10649546827794554</v>
          </cell>
          <cell r="AC296">
            <v>-0.11583577712609971</v>
          </cell>
          <cell r="AD296">
            <v>2.3694029850746201E-2</v>
          </cell>
          <cell r="AE296">
            <v>0.19414296407185638</v>
          </cell>
          <cell r="AF296">
            <v>4.6607975142414215E-3</v>
          </cell>
        </row>
        <row r="297">
          <cell r="Y297">
            <v>42003</v>
          </cell>
          <cell r="Z297">
            <v>0.37107421484296865</v>
          </cell>
          <cell r="AA297">
            <v>-1.6460905349794275E-2</v>
          </cell>
          <cell r="AB297">
            <v>0.10196374622356497</v>
          </cell>
          <cell r="AC297">
            <v>-0.11290322580645162</v>
          </cell>
          <cell r="AD297">
            <v>7.4626865671640896E-3</v>
          </cell>
          <cell r="AE297">
            <v>0.18880988023952106</v>
          </cell>
          <cell r="AF297">
            <v>2.5893319523562219E-3</v>
          </cell>
        </row>
        <row r="298">
          <cell r="Y298">
            <v>42004</v>
          </cell>
          <cell r="Z298">
            <v>0.39707941588317675</v>
          </cell>
          <cell r="AA298" t="e">
            <v>#N/A</v>
          </cell>
          <cell r="AB298" t="e">
            <v>#N/A</v>
          </cell>
          <cell r="AC298">
            <v>-0.11583577712609971</v>
          </cell>
          <cell r="AD298">
            <v>1.585820895522394E-2</v>
          </cell>
          <cell r="AE298">
            <v>0.17252994011976042</v>
          </cell>
          <cell r="AF298">
            <v>3.6250647332989328E-3</v>
          </cell>
        </row>
        <row r="299">
          <cell r="Y299">
            <v>42006</v>
          </cell>
          <cell r="Z299">
            <v>0.40268053610722143</v>
          </cell>
          <cell r="AA299">
            <v>-2.0576131687242927E-2</v>
          </cell>
          <cell r="AB299" t="e">
            <v>#N/A</v>
          </cell>
          <cell r="AC299" t="e">
            <v>#N/A</v>
          </cell>
          <cell r="AD299">
            <v>4.8507462686566694E-3</v>
          </cell>
          <cell r="AE299">
            <v>0.17215568862275465</v>
          </cell>
          <cell r="AF299">
            <v>-1.4500258933195065E-2</v>
          </cell>
        </row>
        <row r="300">
          <cell r="Y300">
            <v>42009</v>
          </cell>
          <cell r="Z300">
            <v>0.37827565513102623</v>
          </cell>
          <cell r="AA300">
            <v>-2.7983539094650234E-2</v>
          </cell>
          <cell r="AB300">
            <v>8.4592145015105702E-2</v>
          </cell>
          <cell r="AC300">
            <v>-0.11876832844574792</v>
          </cell>
          <cell r="AD300">
            <v>-2.0895522388059806E-2</v>
          </cell>
          <cell r="AE300">
            <v>0.15737275449101795</v>
          </cell>
          <cell r="AF300">
            <v>-2.9000517866390352E-2</v>
          </cell>
        </row>
        <row r="301">
          <cell r="Y301">
            <v>42010</v>
          </cell>
          <cell r="Z301">
            <v>0.33586717343468697</v>
          </cell>
          <cell r="AA301">
            <v>-2.0576131687242927E-2</v>
          </cell>
          <cell r="AB301">
            <v>7.7039274924471268E-2</v>
          </cell>
          <cell r="AC301">
            <v>-0.12609970674486803</v>
          </cell>
          <cell r="AD301">
            <v>-2.3880597014925398E-2</v>
          </cell>
          <cell r="AE301">
            <v>0.15755988023952106</v>
          </cell>
          <cell r="AF301">
            <v>-5.2304505437597015E-2</v>
          </cell>
        </row>
        <row r="302">
          <cell r="Y302">
            <v>42011</v>
          </cell>
          <cell r="Z302">
            <v>0.38027605521104224</v>
          </cell>
          <cell r="AA302">
            <v>-2.0576131687242927E-2</v>
          </cell>
          <cell r="AB302">
            <v>8.0815709969788374E-2</v>
          </cell>
          <cell r="AC302">
            <v>-0.12316715542521994</v>
          </cell>
          <cell r="AD302">
            <v>-1.2500000000000067E-2</v>
          </cell>
          <cell r="AE302">
            <v>0.1824476047904191</v>
          </cell>
          <cell r="AF302">
            <v>-3.676851372345924E-2</v>
          </cell>
        </row>
        <row r="303">
          <cell r="Y303">
            <v>42012</v>
          </cell>
          <cell r="Z303">
            <v>0.39787957591518297</v>
          </cell>
          <cell r="AA303">
            <v>-2.3868312757201804E-2</v>
          </cell>
          <cell r="AB303">
            <v>0.10045317220543803</v>
          </cell>
          <cell r="AC303">
            <v>-0.1217008797653959</v>
          </cell>
          <cell r="AD303">
            <v>1.6044776119402915E-2</v>
          </cell>
          <cell r="AE303">
            <v>0.19741766467065869</v>
          </cell>
          <cell r="AF303">
            <v>-2.8482651475919107E-2</v>
          </cell>
        </row>
        <row r="304">
          <cell r="Y304">
            <v>42013</v>
          </cell>
          <cell r="Z304">
            <v>0.38507701540308048</v>
          </cell>
          <cell r="AA304">
            <v>-2.9629629629629672E-2</v>
          </cell>
          <cell r="AB304">
            <v>9.7432024169184395E-2</v>
          </cell>
          <cell r="AC304">
            <v>-0.12316715542521994</v>
          </cell>
          <cell r="AD304">
            <v>-7.0895522388060295E-3</v>
          </cell>
          <cell r="AE304">
            <v>0.1935815868263473</v>
          </cell>
          <cell r="AF304">
            <v>-3.9357845675815573E-2</v>
          </cell>
        </row>
        <row r="305">
          <cell r="Y305">
            <v>42016</v>
          </cell>
          <cell r="Z305">
            <v>0.37227445489097799</v>
          </cell>
          <cell r="AA305">
            <v>-2.3045267489711918E-2</v>
          </cell>
          <cell r="AB305">
            <v>0.10649546827794554</v>
          </cell>
          <cell r="AC305">
            <v>-0.12023460410557185</v>
          </cell>
          <cell r="AD305">
            <v>1.1380597014925442E-2</v>
          </cell>
          <cell r="AE305">
            <v>0.18899700598802394</v>
          </cell>
          <cell r="AF305">
            <v>-6.6804764370792302E-2</v>
          </cell>
        </row>
        <row r="306">
          <cell r="Y306">
            <v>42017</v>
          </cell>
          <cell r="Z306">
            <v>0.3570714142828566</v>
          </cell>
          <cell r="AA306">
            <v>-2.2222222222222365E-2</v>
          </cell>
          <cell r="AB306">
            <v>0.1238670694864048</v>
          </cell>
          <cell r="AC306">
            <v>-0.12316715542521994</v>
          </cell>
          <cell r="AD306">
            <v>1.6231343283582111E-2</v>
          </cell>
          <cell r="AE306">
            <v>0.17870508982035926</v>
          </cell>
          <cell r="AF306">
            <v>-4.6607975142413216E-2</v>
          </cell>
        </row>
        <row r="307">
          <cell r="Y307">
            <v>42018</v>
          </cell>
          <cell r="Z307">
            <v>0.34146829365873166</v>
          </cell>
          <cell r="AA307">
            <v>-9.0534979423869677E-3</v>
          </cell>
          <cell r="AB307">
            <v>0.1200906344410877</v>
          </cell>
          <cell r="AC307">
            <v>-0.12023460410557185</v>
          </cell>
          <cell r="AD307">
            <v>1.8656716417897456E-4</v>
          </cell>
          <cell r="AE307">
            <v>0.17440119760479034</v>
          </cell>
          <cell r="AF307">
            <v>-3.7286380113930595E-2</v>
          </cell>
        </row>
        <row r="308">
          <cell r="Y308">
            <v>42019</v>
          </cell>
          <cell r="Z308">
            <v>0.36947389477895554</v>
          </cell>
          <cell r="AA308">
            <v>-9.0534979423869677E-3</v>
          </cell>
          <cell r="AB308">
            <v>5.0604229607250639E-2</v>
          </cell>
          <cell r="AC308">
            <v>-0.11730205278592387</v>
          </cell>
          <cell r="AD308">
            <v>2.1455223880596952E-2</v>
          </cell>
          <cell r="AE308">
            <v>0.22913547904191622</v>
          </cell>
          <cell r="AF308">
            <v>-3.676851372345924E-2</v>
          </cell>
        </row>
        <row r="309">
          <cell r="Y309">
            <v>42020</v>
          </cell>
          <cell r="Z309">
            <v>0.36987397479495909</v>
          </cell>
          <cell r="AA309">
            <v>-4.115226337448652E-3</v>
          </cell>
          <cell r="AB309">
            <v>-2.1148036253776481E-2</v>
          </cell>
          <cell r="AC309">
            <v>-0.13049853372434028</v>
          </cell>
          <cell r="AD309">
            <v>3.7686567164179063E-2</v>
          </cell>
          <cell r="AE309">
            <v>0.23053892215568883</v>
          </cell>
          <cell r="AF309">
            <v>-3.0554117037804196E-2</v>
          </cell>
        </row>
        <row r="310">
          <cell r="Y310">
            <v>42023</v>
          </cell>
          <cell r="Z310">
            <v>0.37867573514702935</v>
          </cell>
          <cell r="AA310">
            <v>8.2304526748955276E-4</v>
          </cell>
          <cell r="AB310">
            <v>1.3595166163141936E-2</v>
          </cell>
          <cell r="AC310">
            <v>-0.13489736070381231</v>
          </cell>
          <cell r="AD310">
            <v>3.9552238805970141E-2</v>
          </cell>
          <cell r="AE310" t="e">
            <v>#N/A</v>
          </cell>
          <cell r="AF310" t="e">
            <v>#N/A</v>
          </cell>
        </row>
        <row r="311">
          <cell r="Y311">
            <v>42024</v>
          </cell>
          <cell r="Z311">
            <v>0.3666733346669333</v>
          </cell>
          <cell r="AA311">
            <v>0</v>
          </cell>
          <cell r="AB311">
            <v>1.0574018126888296E-2</v>
          </cell>
          <cell r="AC311">
            <v>-0.13489736070381231</v>
          </cell>
          <cell r="AD311">
            <v>5.1865671641791122E-2</v>
          </cell>
          <cell r="AE311">
            <v>0.23372005988023981</v>
          </cell>
          <cell r="AF311">
            <v>-2.7964785085447863E-2</v>
          </cell>
        </row>
        <row r="312">
          <cell r="Y312">
            <v>42025</v>
          </cell>
          <cell r="Z312">
            <v>0.38947789557911561</v>
          </cell>
          <cell r="AA312">
            <v>4.9382716049382047E-3</v>
          </cell>
          <cell r="AB312">
            <v>-3.0211480362538623E-3</v>
          </cell>
          <cell r="AC312">
            <v>-0.13929618768328444</v>
          </cell>
          <cell r="AD312">
            <v>6.0447761194029948E-2</v>
          </cell>
          <cell r="AE312">
            <v>0.24569610778443107</v>
          </cell>
          <cell r="AF312">
            <v>-7.2501294665974214E-3</v>
          </cell>
        </row>
        <row r="313">
          <cell r="Y313">
            <v>42026</v>
          </cell>
          <cell r="Z313">
            <v>0.44508901780356047</v>
          </cell>
          <cell r="AA313">
            <v>3.2921810699588772E-3</v>
          </cell>
          <cell r="AB313">
            <v>1.5105740181267091E-3</v>
          </cell>
          <cell r="AC313">
            <v>-0.13636363636363646</v>
          </cell>
          <cell r="AD313">
            <v>7.6865671641791034E-2</v>
          </cell>
          <cell r="AE313">
            <v>0.25823353293413165</v>
          </cell>
          <cell r="AF313">
            <v>1.2946659761781554E-2</v>
          </cell>
        </row>
        <row r="314">
          <cell r="Y314">
            <v>42027</v>
          </cell>
          <cell r="Z314">
            <v>0.45189037807561494</v>
          </cell>
          <cell r="AA314">
            <v>1.3991769547325061E-2</v>
          </cell>
          <cell r="AB314">
            <v>3.3232628398791597E-2</v>
          </cell>
          <cell r="AC314">
            <v>-0.12756598240469208</v>
          </cell>
          <cell r="AD314">
            <v>0.11940298507462677</v>
          </cell>
          <cell r="AE314">
            <v>0.24850299401197606</v>
          </cell>
          <cell r="AF314">
            <v>-5.1786639047124439E-3</v>
          </cell>
        </row>
        <row r="315">
          <cell r="Y315">
            <v>42030</v>
          </cell>
          <cell r="Z315">
            <v>0.43268653730746154</v>
          </cell>
          <cell r="AA315">
            <v>3.7860082304526532E-2</v>
          </cell>
          <cell r="AB315">
            <v>4.5317220543806602E-2</v>
          </cell>
          <cell r="AC315">
            <v>-0.13343108504398826</v>
          </cell>
          <cell r="AD315">
            <v>0.12238805970149236</v>
          </cell>
          <cell r="AE315">
            <v>0.25299401197604787</v>
          </cell>
          <cell r="AF315">
            <v>-5.1786639047124439E-3</v>
          </cell>
        </row>
        <row r="316">
          <cell r="Y316">
            <v>42031</v>
          </cell>
          <cell r="Z316">
            <v>0.46429285857171432</v>
          </cell>
          <cell r="AA316">
            <v>2.8806584362139898E-2</v>
          </cell>
          <cell r="AB316">
            <v>6.4199395770392798E-2</v>
          </cell>
          <cell r="AC316">
            <v>-0.14076246334310849</v>
          </cell>
          <cell r="AD316">
            <v>0.12070895522388048</v>
          </cell>
          <cell r="AE316">
            <v>0.25065494011976042</v>
          </cell>
          <cell r="AF316">
            <v>-1.7089590885551398E-2</v>
          </cell>
        </row>
        <row r="317">
          <cell r="Y317">
            <v>42032</v>
          </cell>
          <cell r="Z317">
            <v>0.45069013802760538</v>
          </cell>
          <cell r="AA317">
            <v>3.7037037037036979E-2</v>
          </cell>
          <cell r="AB317">
            <v>4.9848942598187174E-2</v>
          </cell>
          <cell r="AC317">
            <v>-0.14222873900293265</v>
          </cell>
          <cell r="AD317">
            <v>0.11716417910447774</v>
          </cell>
          <cell r="AE317">
            <v>0.23016467065868262</v>
          </cell>
          <cell r="AF317">
            <v>-3.4179181771103018E-2</v>
          </cell>
        </row>
        <row r="318">
          <cell r="Y318">
            <v>42033</v>
          </cell>
          <cell r="Z318">
            <v>0.47029405881176234</v>
          </cell>
          <cell r="AA318">
            <v>3.2098765432098775E-2</v>
          </cell>
          <cell r="AB318">
            <v>6.9486404833836835E-2</v>
          </cell>
          <cell r="AC318">
            <v>-0.13489736070381231</v>
          </cell>
          <cell r="AD318">
            <v>0.12238805970149236</v>
          </cell>
          <cell r="AE318">
            <v>0.23989520958083843</v>
          </cell>
          <cell r="AF318">
            <v>-3.4179181771103018E-2</v>
          </cell>
        </row>
        <row r="319">
          <cell r="Y319">
            <v>42034</v>
          </cell>
          <cell r="Z319">
            <v>0.46189237847569498</v>
          </cell>
          <cell r="AA319">
            <v>3.2921810699588328E-2</v>
          </cell>
          <cell r="AB319">
            <v>6.4199395770392798E-2</v>
          </cell>
          <cell r="AC319">
            <v>-0.14662756598240467</v>
          </cell>
          <cell r="AD319">
            <v>0.11138059701492531</v>
          </cell>
          <cell r="AE319">
            <v>0.22267964071856294</v>
          </cell>
          <cell r="AF319">
            <v>-6.1626100466079636E-2</v>
          </cell>
        </row>
        <row r="320">
          <cell r="Y320">
            <v>42037</v>
          </cell>
          <cell r="Z320">
            <v>0.49029805961192241</v>
          </cell>
          <cell r="AA320">
            <v>2.8806584362139898E-2</v>
          </cell>
          <cell r="AB320">
            <v>7.4018126888217406E-2</v>
          </cell>
          <cell r="AC320">
            <v>-0.14662756598240467</v>
          </cell>
          <cell r="AD320">
            <v>0.10708955223880601</v>
          </cell>
          <cell r="AE320">
            <v>0.23895958083832336</v>
          </cell>
          <cell r="AF320">
            <v>-4.8679440704298194E-2</v>
          </cell>
        </row>
        <row r="321">
          <cell r="Y321">
            <v>42038</v>
          </cell>
          <cell r="Z321">
            <v>0.46189237847569498</v>
          </cell>
          <cell r="AA321">
            <v>2.0576131687242816E-2</v>
          </cell>
          <cell r="AB321">
            <v>7.1752265861027231E-2</v>
          </cell>
          <cell r="AC321">
            <v>-0.14516129032258063</v>
          </cell>
          <cell r="AD321">
            <v>0.10671641791044784</v>
          </cell>
          <cell r="AE321">
            <v>0.25318113772455098</v>
          </cell>
          <cell r="AF321">
            <v>-4.1947177628171906E-2</v>
          </cell>
        </row>
        <row r="322">
          <cell r="Y322">
            <v>42039</v>
          </cell>
          <cell r="Z322">
            <v>0.45949189837967586</v>
          </cell>
          <cell r="AA322">
            <v>3.6213991769547205E-2</v>
          </cell>
          <cell r="AB322">
            <v>8.3081570996978771E-2</v>
          </cell>
          <cell r="AC322">
            <v>-0.15982404692082108</v>
          </cell>
          <cell r="AD322">
            <v>0.10074626865671643</v>
          </cell>
          <cell r="AE322">
            <v>0.25514595808383245</v>
          </cell>
          <cell r="AF322">
            <v>-0.10357327809425165</v>
          </cell>
        </row>
        <row r="323">
          <cell r="Y323">
            <v>42040</v>
          </cell>
          <cell r="Z323">
            <v>0.41828365673134638</v>
          </cell>
          <cell r="AA323">
            <v>4.0329218106995857E-2</v>
          </cell>
          <cell r="AB323">
            <v>7.6283987915407803E-2</v>
          </cell>
          <cell r="AC323">
            <v>-0.15249266862170086</v>
          </cell>
          <cell r="AD323">
            <v>0.10298507462686568</v>
          </cell>
          <cell r="AE323">
            <v>0.25252619760479056</v>
          </cell>
          <cell r="AF323">
            <v>-8.2858622475401211E-2</v>
          </cell>
        </row>
        <row r="324">
          <cell r="Y324">
            <v>42041</v>
          </cell>
          <cell r="Z324">
            <v>0.42988597719543908</v>
          </cell>
          <cell r="AA324">
            <v>3.6213991769547205E-2</v>
          </cell>
          <cell r="AB324">
            <v>7.326283987915394E-2</v>
          </cell>
          <cell r="AC324" t="e">
            <v>#N/A</v>
          </cell>
          <cell r="AD324">
            <v>9.8694029850746157E-2</v>
          </cell>
          <cell r="AE324">
            <v>0.24943862275449091</v>
          </cell>
          <cell r="AF324">
            <v>-5.5411703780424704E-2</v>
          </cell>
        </row>
        <row r="325">
          <cell r="Y325">
            <v>42044</v>
          </cell>
          <cell r="Z325">
            <v>0.43908781756351267</v>
          </cell>
          <cell r="AA325">
            <v>3.0452674897119225E-2</v>
          </cell>
          <cell r="AB325">
            <v>7.4773413897281094E-2</v>
          </cell>
          <cell r="AC325">
            <v>-0.15395894428152501</v>
          </cell>
          <cell r="AD325">
            <v>9.1417910447761264E-2</v>
          </cell>
          <cell r="AE325">
            <v>0.23577844311377261</v>
          </cell>
          <cell r="AF325">
            <v>-6.4733298808907325E-2</v>
          </cell>
        </row>
        <row r="326">
          <cell r="Y326">
            <v>42045</v>
          </cell>
          <cell r="Z326">
            <v>0.43588717743548711</v>
          </cell>
          <cell r="AA326">
            <v>2.7983539094650123E-2</v>
          </cell>
          <cell r="AB326">
            <v>7.9305135951661665E-2</v>
          </cell>
          <cell r="AC326">
            <v>-0.14516129032258063</v>
          </cell>
          <cell r="AD326">
            <v>9.4589552238806052E-2</v>
          </cell>
          <cell r="AE326">
            <v>0.25168413173652704</v>
          </cell>
          <cell r="AF326">
            <v>-0.17555670636975651</v>
          </cell>
        </row>
        <row r="327">
          <cell r="Y327">
            <v>42046</v>
          </cell>
          <cell r="Z327">
            <v>0.43628725745149022</v>
          </cell>
          <cell r="AA327">
            <v>3.2921810699588328E-2</v>
          </cell>
          <cell r="AB327">
            <v>7.0996978851963766E-2</v>
          </cell>
          <cell r="AC327">
            <v>-0.14222873900293265</v>
          </cell>
          <cell r="AD327">
            <v>9.4589552238806052E-2</v>
          </cell>
          <cell r="AE327">
            <v>0.21762724550898205</v>
          </cell>
          <cell r="AF327">
            <v>-0.18436043500776789</v>
          </cell>
        </row>
        <row r="328">
          <cell r="Y328">
            <v>42047</v>
          </cell>
          <cell r="Z328">
            <v>0.43828765753150645</v>
          </cell>
          <cell r="AA328">
            <v>2.6337448559670795E-2</v>
          </cell>
          <cell r="AB328">
            <v>6.6465256797582972E-2</v>
          </cell>
          <cell r="AC328">
            <v>-0.13782991202346051</v>
          </cell>
          <cell r="AD328">
            <v>8.4701492537313516E-2</v>
          </cell>
          <cell r="AE328">
            <v>0.23821107784431139</v>
          </cell>
          <cell r="AF328">
            <v>-0.15587778353184867</v>
          </cell>
        </row>
        <row r="329">
          <cell r="Y329">
            <v>42048</v>
          </cell>
          <cell r="Z329">
            <v>0.42708541708341663</v>
          </cell>
          <cell r="AA329">
            <v>3.2098765432098775E-2</v>
          </cell>
          <cell r="AB329">
            <v>6.1933534743202401E-2</v>
          </cell>
          <cell r="AC329">
            <v>-0.12903225806451613</v>
          </cell>
          <cell r="AD329">
            <v>8.0597014925373189E-2</v>
          </cell>
          <cell r="AE329">
            <v>0.20537050898203613</v>
          </cell>
          <cell r="AF329">
            <v>-0.16157431382703247</v>
          </cell>
        </row>
        <row r="330">
          <cell r="Y330">
            <v>42052</v>
          </cell>
          <cell r="Z330">
            <v>0.42388477695539106</v>
          </cell>
          <cell r="AA330">
            <v>2.4691358024691468E-2</v>
          </cell>
          <cell r="AB330">
            <v>7.5528700906344337E-2</v>
          </cell>
          <cell r="AC330">
            <v>-0.14076246334310849</v>
          </cell>
          <cell r="AD330">
            <v>7.9291044776119479E-2</v>
          </cell>
          <cell r="AE330">
            <v>0.20265718562874246</v>
          </cell>
          <cell r="AF330">
            <v>-0.15794924909373365</v>
          </cell>
        </row>
        <row r="331">
          <cell r="Y331">
            <v>42053</v>
          </cell>
          <cell r="Z331">
            <v>0.42468493698739751</v>
          </cell>
          <cell r="AA331">
            <v>2.7983539094650123E-2</v>
          </cell>
          <cell r="AB331">
            <v>7.4018126888217406E-2</v>
          </cell>
          <cell r="AC331">
            <v>-0.14516129032258063</v>
          </cell>
          <cell r="AD331">
            <v>8.6194029850746201E-2</v>
          </cell>
          <cell r="AE331">
            <v>0.21154565868263497</v>
          </cell>
          <cell r="AF331">
            <v>-0.1336095287415846</v>
          </cell>
        </row>
        <row r="332">
          <cell r="Y332">
            <v>42054</v>
          </cell>
          <cell r="Z332">
            <v>0.43748749749949978</v>
          </cell>
          <cell r="AA332">
            <v>2.551440329218102E-2</v>
          </cell>
          <cell r="AB332">
            <v>8.7613293051359564E-2</v>
          </cell>
          <cell r="AC332">
            <v>-0.14516129032258063</v>
          </cell>
          <cell r="AD332">
            <v>0.10354477611940283</v>
          </cell>
          <cell r="AE332">
            <v>0.20078592814371277</v>
          </cell>
          <cell r="AF332">
            <v>-0.14552045572242356</v>
          </cell>
        </row>
        <row r="333">
          <cell r="Y333">
            <v>42055</v>
          </cell>
          <cell r="Z333">
            <v>0.44908981796359271</v>
          </cell>
          <cell r="AA333">
            <v>2.551440329218102E-2</v>
          </cell>
          <cell r="AB333">
            <v>8.6102719033232633E-2</v>
          </cell>
          <cell r="AC333">
            <v>-0.14516129032258063</v>
          </cell>
          <cell r="AD333">
            <v>0.11940298507462677</v>
          </cell>
          <cell r="AE333">
            <v>0.20546407185628746</v>
          </cell>
          <cell r="AF333">
            <v>-0.14396685655100971</v>
          </cell>
        </row>
        <row r="334">
          <cell r="Y334">
            <v>42058</v>
          </cell>
          <cell r="Z334">
            <v>0.4470894178835767</v>
          </cell>
          <cell r="AA334">
            <v>2.7160493827160348E-2</v>
          </cell>
          <cell r="AB334">
            <v>0.10422960725075514</v>
          </cell>
          <cell r="AC334">
            <v>-0.13343108504398826</v>
          </cell>
          <cell r="AD334">
            <v>0.1143656716417909</v>
          </cell>
          <cell r="AE334">
            <v>0.1970434131736527</v>
          </cell>
          <cell r="AF334">
            <v>-0.15898498187467636</v>
          </cell>
        </row>
        <row r="335">
          <cell r="Y335">
            <v>42059</v>
          </cell>
          <cell r="Z335">
            <v>0.45109021804360871</v>
          </cell>
          <cell r="AA335">
            <v>2.3045267489711918E-2</v>
          </cell>
          <cell r="AB335">
            <v>0.10876132930513593</v>
          </cell>
          <cell r="AC335">
            <v>-0.13929618768328444</v>
          </cell>
          <cell r="AD335">
            <v>0.12854477611940296</v>
          </cell>
          <cell r="AE335">
            <v>0.19910179640718573</v>
          </cell>
          <cell r="AF335">
            <v>-0.16830657690315898</v>
          </cell>
        </row>
        <row r="336">
          <cell r="Y336">
            <v>42060</v>
          </cell>
          <cell r="Z336">
            <v>0.43908781756351267</v>
          </cell>
          <cell r="AA336">
            <v>2.1399176954732591E-2</v>
          </cell>
          <cell r="AB336">
            <v>0.11027190332326287</v>
          </cell>
          <cell r="AC336">
            <v>-0.1246334310850441</v>
          </cell>
          <cell r="AD336">
            <v>0.12817164179104479</v>
          </cell>
          <cell r="AE336">
            <v>0.1970434131736527</v>
          </cell>
          <cell r="AF336">
            <v>-0.15535991714137753</v>
          </cell>
        </row>
        <row r="337">
          <cell r="Y337">
            <v>42061</v>
          </cell>
          <cell r="Z337">
            <v>0.43268653730746154</v>
          </cell>
          <cell r="AA337">
            <v>9.0534979423868567E-3</v>
          </cell>
          <cell r="AB337">
            <v>0.12688821752265844</v>
          </cell>
          <cell r="AC337">
            <v>-0.13049853372434028</v>
          </cell>
          <cell r="AD337">
            <v>0.15391791044776126</v>
          </cell>
          <cell r="AE337">
            <v>0.19339446107784442</v>
          </cell>
          <cell r="AF337">
            <v>-0.16727084412221649</v>
          </cell>
        </row>
        <row r="338">
          <cell r="Y338">
            <v>42062</v>
          </cell>
          <cell r="Z338">
            <v>0.45309061812362472</v>
          </cell>
          <cell r="AA338">
            <v>6.5843621399177543E-3</v>
          </cell>
          <cell r="AB338">
            <v>0.1238670694864048</v>
          </cell>
          <cell r="AC338">
            <v>-0.12903225806451613</v>
          </cell>
          <cell r="AD338">
            <v>0.16287313432835804</v>
          </cell>
          <cell r="AE338">
            <v>0.19872754491017974</v>
          </cell>
          <cell r="AF338">
            <v>-0.16519937856033129</v>
          </cell>
        </row>
        <row r="339">
          <cell r="Y339">
            <v>42065</v>
          </cell>
          <cell r="Z339">
            <v>0.44988997799559916</v>
          </cell>
          <cell r="AA339">
            <v>4.1152263374484299E-3</v>
          </cell>
          <cell r="AB339">
            <v>0.1299093655589123</v>
          </cell>
          <cell r="AC339">
            <v>-0.12609970674486803</v>
          </cell>
          <cell r="AD339">
            <v>0.1529850746268655</v>
          </cell>
          <cell r="AE339">
            <v>0.19386227544910173</v>
          </cell>
          <cell r="AF339">
            <v>-0.15173485240807871</v>
          </cell>
        </row>
        <row r="340">
          <cell r="Y340">
            <v>42066</v>
          </cell>
          <cell r="Z340">
            <v>0.45549109821964406</v>
          </cell>
          <cell r="AA340">
            <v>4.1152263374484299E-3</v>
          </cell>
          <cell r="AB340">
            <v>0.12688821752265844</v>
          </cell>
          <cell r="AC340">
            <v>-0.1217008797653959</v>
          </cell>
          <cell r="AD340">
            <v>0.14738805970149249</v>
          </cell>
          <cell r="AE340">
            <v>0.19348802395209597</v>
          </cell>
          <cell r="AF340">
            <v>-0.15380631796996369</v>
          </cell>
        </row>
        <row r="341">
          <cell r="Y341">
            <v>42067</v>
          </cell>
          <cell r="Z341">
            <v>0.45869173834766941</v>
          </cell>
          <cell r="AA341">
            <v>1.1522633744855959E-2</v>
          </cell>
          <cell r="AB341">
            <v>0.13897280966767367</v>
          </cell>
          <cell r="AC341">
            <v>-0.13049853372434028</v>
          </cell>
          <cell r="AD341">
            <v>0.14496268656716405</v>
          </cell>
          <cell r="AE341">
            <v>0.18235404191616778</v>
          </cell>
          <cell r="AF341">
            <v>-0.15639564992232002</v>
          </cell>
        </row>
        <row r="342">
          <cell r="Y342">
            <v>42068</v>
          </cell>
          <cell r="Z342">
            <v>0.47989597919583926</v>
          </cell>
          <cell r="AA342">
            <v>2.4691358024691468E-2</v>
          </cell>
          <cell r="AB342">
            <v>0.14577039274924464</v>
          </cell>
          <cell r="AC342">
            <v>-0.14222873900293265</v>
          </cell>
          <cell r="AD342">
            <v>0.16417910447761197</v>
          </cell>
          <cell r="AE342">
            <v>0.18076347305389229</v>
          </cell>
          <cell r="AF342">
            <v>-0.17089590885551509</v>
          </cell>
        </row>
        <row r="343">
          <cell r="Y343">
            <v>42069</v>
          </cell>
          <cell r="Z343">
            <v>0.44228845769153824</v>
          </cell>
          <cell r="AA343">
            <v>3.2098765432098775E-2</v>
          </cell>
          <cell r="AB343">
            <v>0.15030211480362543</v>
          </cell>
          <cell r="AC343">
            <v>-0.14369501466275669</v>
          </cell>
          <cell r="AD343">
            <v>0.16455223880597014</v>
          </cell>
          <cell r="AE343">
            <v>0.16055389221556893</v>
          </cell>
          <cell r="AF343">
            <v>-0.17762817193164149</v>
          </cell>
        </row>
        <row r="344">
          <cell r="Y344">
            <v>42072</v>
          </cell>
          <cell r="Z344">
            <v>0.44028805761152223</v>
          </cell>
          <cell r="AA344">
            <v>2.4691358024691468E-2</v>
          </cell>
          <cell r="AB344">
            <v>0.1465256797583081</v>
          </cell>
          <cell r="AC344">
            <v>-0.13929618768328444</v>
          </cell>
          <cell r="AD344">
            <v>0.15279850746268653</v>
          </cell>
          <cell r="AE344">
            <v>0.16317365269461082</v>
          </cell>
          <cell r="AF344">
            <v>-0.17089590885551509</v>
          </cell>
        </row>
        <row r="345">
          <cell r="Y345">
            <v>42073</v>
          </cell>
          <cell r="Z345">
            <v>0.39907981596319253</v>
          </cell>
          <cell r="AA345">
            <v>2.962962962962945E-2</v>
          </cell>
          <cell r="AB345">
            <v>0.13746223564954674</v>
          </cell>
          <cell r="AC345">
            <v>-0.14956011730205288</v>
          </cell>
          <cell r="AD345">
            <v>0.13526119402985071</v>
          </cell>
          <cell r="AE345">
            <v>0.14876497005988032</v>
          </cell>
          <cell r="AF345">
            <v>-0.17969963749352658</v>
          </cell>
        </row>
        <row r="346">
          <cell r="Y346">
            <v>42074</v>
          </cell>
          <cell r="Z346">
            <v>0.40028005601120209</v>
          </cell>
          <cell r="AA346">
            <v>2.7160493827160348E-2</v>
          </cell>
          <cell r="AB346">
            <v>0.13746223564954674</v>
          </cell>
          <cell r="AC346">
            <v>-0.14956011730205288</v>
          </cell>
          <cell r="AD346">
            <v>0.15615671641791029</v>
          </cell>
          <cell r="AE346">
            <v>0.14090568862275443</v>
          </cell>
          <cell r="AF346">
            <v>-0.20196789228379075</v>
          </cell>
        </row>
        <row r="347">
          <cell r="Y347">
            <v>42075</v>
          </cell>
          <cell r="Z347">
            <v>0.41308261652330458</v>
          </cell>
          <cell r="AA347">
            <v>2.7983539094650123E-2</v>
          </cell>
          <cell r="AB347">
            <v>0.13444108761329288</v>
          </cell>
          <cell r="AC347">
            <v>-0.14662756598240467</v>
          </cell>
          <cell r="AD347">
            <v>0.14981343283582094</v>
          </cell>
          <cell r="AE347">
            <v>0.16055389221556893</v>
          </cell>
          <cell r="AF347">
            <v>-0.18487830139823924</v>
          </cell>
        </row>
        <row r="348">
          <cell r="Y348">
            <v>42076</v>
          </cell>
          <cell r="Z348">
            <v>0.39027805561112228</v>
          </cell>
          <cell r="AA348">
            <v>2.4691358024691468E-2</v>
          </cell>
          <cell r="AB348">
            <v>0.13897280966767367</v>
          </cell>
          <cell r="AC348">
            <v>-0.14222873900293265</v>
          </cell>
          <cell r="AD348">
            <v>0.16026119402985062</v>
          </cell>
          <cell r="AE348">
            <v>0.15363023952095811</v>
          </cell>
          <cell r="AF348">
            <v>-0.19316416364577937</v>
          </cell>
        </row>
        <row r="349">
          <cell r="Y349">
            <v>42079</v>
          </cell>
          <cell r="Z349">
            <v>0.39587917583516696</v>
          </cell>
          <cell r="AA349">
            <v>4.0329218106995857E-2</v>
          </cell>
          <cell r="AB349">
            <v>0.1465256797583081</v>
          </cell>
          <cell r="AC349">
            <v>-0.13636363636363646</v>
          </cell>
          <cell r="AD349">
            <v>0.16902985074626864</v>
          </cell>
          <cell r="AE349">
            <v>0.16102170658682646</v>
          </cell>
          <cell r="AF349">
            <v>-0.20041429311237702</v>
          </cell>
        </row>
        <row r="350">
          <cell r="Y350">
            <v>42080</v>
          </cell>
          <cell r="Z350">
            <v>0.40188037607521498</v>
          </cell>
          <cell r="AA350">
            <v>2.4691358024691468E-2</v>
          </cell>
          <cell r="AB350">
            <v>0.14350453172205446</v>
          </cell>
          <cell r="AC350">
            <v>-0.13489736070381231</v>
          </cell>
          <cell r="AD350">
            <v>0.16119402985074638</v>
          </cell>
          <cell r="AE350">
            <v>0.15456586826347318</v>
          </cell>
          <cell r="AF350">
            <v>-0.17918177110305533</v>
          </cell>
        </row>
        <row r="351">
          <cell r="Y351">
            <v>42081</v>
          </cell>
          <cell r="Z351">
            <v>0.42028405681136216</v>
          </cell>
          <cell r="AA351">
            <v>2.551440329218102E-2</v>
          </cell>
          <cell r="AB351">
            <v>0.1510574018126889</v>
          </cell>
          <cell r="AC351">
            <v>-0.13636363636363646</v>
          </cell>
          <cell r="AD351">
            <v>0.17313432835820897</v>
          </cell>
          <cell r="AE351">
            <v>0.15774700598802394</v>
          </cell>
          <cell r="AF351">
            <v>-0.17555670636975651</v>
          </cell>
        </row>
        <row r="352">
          <cell r="Y352">
            <v>42082</v>
          </cell>
          <cell r="Z352">
            <v>0.42788557711542285</v>
          </cell>
          <cell r="AA352">
            <v>2.4691358024691468E-2</v>
          </cell>
          <cell r="AB352">
            <v>0.15634441087613293</v>
          </cell>
          <cell r="AC352">
            <v>-0.13489736070381231</v>
          </cell>
          <cell r="AD352">
            <v>0.16847014925373127</v>
          </cell>
          <cell r="AE352">
            <v>0.14708083832335328</v>
          </cell>
          <cell r="AF352">
            <v>-0.17814603832211284</v>
          </cell>
        </row>
        <row r="353">
          <cell r="Y353">
            <v>42083</v>
          </cell>
          <cell r="Z353">
            <v>0.42428485697139418</v>
          </cell>
          <cell r="AA353">
            <v>2.4691358024691468E-2</v>
          </cell>
          <cell r="AB353">
            <v>0.15558912386706947</v>
          </cell>
          <cell r="AC353">
            <v>-0.13196480938416422</v>
          </cell>
          <cell r="AD353">
            <v>0.17070895522388052</v>
          </cell>
          <cell r="AE353">
            <v>0.15905688622754499</v>
          </cell>
          <cell r="AF353">
            <v>-0.16312791299844631</v>
          </cell>
        </row>
        <row r="354">
          <cell r="Y354">
            <v>42086</v>
          </cell>
          <cell r="Z354">
            <v>0.42348469693938773</v>
          </cell>
          <cell r="AA354">
            <v>2.6337448559670795E-2</v>
          </cell>
          <cell r="AB354">
            <v>0.14728096676737157</v>
          </cell>
          <cell r="AC354">
            <v>-0.12023460410557185</v>
          </cell>
          <cell r="AD354">
            <v>0.16902985074626864</v>
          </cell>
          <cell r="AE354">
            <v>0.16242514970059885</v>
          </cell>
          <cell r="AF354">
            <v>-0.15587778353184867</v>
          </cell>
        </row>
        <row r="355">
          <cell r="Y355">
            <v>42087</v>
          </cell>
          <cell r="Z355">
            <v>0.45269053810762161</v>
          </cell>
          <cell r="AA355">
            <v>2.3868312757201471E-2</v>
          </cell>
          <cell r="AB355">
            <v>0.13519637462235656</v>
          </cell>
          <cell r="AC355">
            <v>-0.12023460410557185</v>
          </cell>
          <cell r="AD355">
            <v>0.17499999999999982</v>
          </cell>
          <cell r="AE355">
            <v>0.14754865269461082</v>
          </cell>
          <cell r="AF355">
            <v>-0.14759192128430854</v>
          </cell>
        </row>
        <row r="356">
          <cell r="Y356">
            <v>42088</v>
          </cell>
          <cell r="Z356">
            <v>0.4226845369073815</v>
          </cell>
          <cell r="AA356">
            <v>2.3868312757201471E-2</v>
          </cell>
          <cell r="AB356">
            <v>0.1178247734138973</v>
          </cell>
          <cell r="AC356">
            <v>-0.18475073313782997</v>
          </cell>
          <cell r="AD356">
            <v>0.15970149253731325</v>
          </cell>
          <cell r="AE356">
            <v>0.55632485029940137</v>
          </cell>
          <cell r="AF356">
            <v>-0.15018125323666487</v>
          </cell>
        </row>
        <row r="357">
          <cell r="Y357">
            <v>42089</v>
          </cell>
          <cell r="Z357">
            <v>0.39987997599519898</v>
          </cell>
          <cell r="AA357">
            <v>3.1275720164609E-2</v>
          </cell>
          <cell r="AB357">
            <v>0.10574018126888207</v>
          </cell>
          <cell r="AC357">
            <v>-0.19501466275659829</v>
          </cell>
          <cell r="AD357">
            <v>0.16100746268656718</v>
          </cell>
          <cell r="AE357">
            <v>0.57915419161676662</v>
          </cell>
          <cell r="AF357">
            <v>-0.17814603832211284</v>
          </cell>
        </row>
        <row r="358">
          <cell r="Y358">
            <v>42090</v>
          </cell>
          <cell r="Z358">
            <v>0.39507901580316052</v>
          </cell>
          <cell r="AA358">
            <v>2.6337448559670795E-2</v>
          </cell>
          <cell r="AB358">
            <v>0.10422960725075514</v>
          </cell>
          <cell r="AC358">
            <v>-0.18475073313782997</v>
          </cell>
          <cell r="AD358">
            <v>0.17388059701492531</v>
          </cell>
          <cell r="AE358">
            <v>0.66729041916167664</v>
          </cell>
          <cell r="AF358">
            <v>-0.1698601760745726</v>
          </cell>
        </row>
        <row r="359">
          <cell r="Y359">
            <v>42093</v>
          </cell>
          <cell r="Z359">
            <v>0.39507901580316052</v>
          </cell>
          <cell r="AA359">
            <v>2.4691358024691468E-2</v>
          </cell>
          <cell r="AB359">
            <v>0.1216012084592144</v>
          </cell>
          <cell r="AC359">
            <v>-0.18035190615835783</v>
          </cell>
          <cell r="AD359">
            <v>0.16958955223880601</v>
          </cell>
          <cell r="AE359">
            <v>0.69554640718562877</v>
          </cell>
          <cell r="AF359">
            <v>-0.13827032625582591</v>
          </cell>
        </row>
        <row r="360">
          <cell r="Y360">
            <v>42094</v>
          </cell>
          <cell r="Z360">
            <v>0.3926785357071414</v>
          </cell>
          <cell r="AA360">
            <v>2.3868312757201471E-2</v>
          </cell>
          <cell r="AB360">
            <v>0.10876132930513593</v>
          </cell>
          <cell r="AC360">
            <v>-0.18181818181818188</v>
          </cell>
          <cell r="AD360">
            <v>0.16828358208955208</v>
          </cell>
          <cell r="AE360">
            <v>0.63014595808383222</v>
          </cell>
          <cell r="AF360">
            <v>-0.14396685655100971</v>
          </cell>
        </row>
        <row r="361">
          <cell r="Y361">
            <v>42095</v>
          </cell>
          <cell r="Z361">
            <v>0.4006801360272052</v>
          </cell>
          <cell r="AA361">
            <v>3.1275720164609E-2</v>
          </cell>
          <cell r="AB361">
            <v>0.10422960725075514</v>
          </cell>
          <cell r="AC361">
            <v>-0.18475073313782997</v>
          </cell>
          <cell r="AD361">
            <v>0.17238805970149262</v>
          </cell>
          <cell r="AE361">
            <v>0.69723053892215581</v>
          </cell>
          <cell r="AF361">
            <v>-0.13257379596064212</v>
          </cell>
        </row>
        <row r="362">
          <cell r="Y362">
            <v>42096</v>
          </cell>
          <cell r="Z362">
            <v>0.42388477695539106</v>
          </cell>
          <cell r="AA362">
            <v>2.4691358024691468E-2</v>
          </cell>
          <cell r="AB362">
            <v>0.10498489425981883</v>
          </cell>
          <cell r="AC362">
            <v>-0.1920821114369502</v>
          </cell>
          <cell r="AD362">
            <v>0.18283582089552231</v>
          </cell>
          <cell r="AE362">
            <v>0.66448353293413187</v>
          </cell>
          <cell r="AF362">
            <v>-0.11600207146556185</v>
          </cell>
        </row>
        <row r="363">
          <cell r="Y363">
            <v>42100</v>
          </cell>
          <cell r="Z363">
            <v>0.42028405681136216</v>
          </cell>
          <cell r="AA363" t="e">
            <v>#N/A</v>
          </cell>
          <cell r="AB363" t="e">
            <v>#N/A</v>
          </cell>
          <cell r="AC363" t="e">
            <v>#N/A</v>
          </cell>
          <cell r="AD363" t="e">
            <v>#N/A</v>
          </cell>
          <cell r="AE363">
            <v>0.66092814371257491</v>
          </cell>
          <cell r="AF363">
            <v>-0.11393060590367687</v>
          </cell>
        </row>
        <row r="364">
          <cell r="Y364">
            <v>42101</v>
          </cell>
          <cell r="Z364">
            <v>0.41708341668333659</v>
          </cell>
          <cell r="AA364">
            <v>2.7983539094650123E-2</v>
          </cell>
          <cell r="AB364">
            <v>0.11933534743202401</v>
          </cell>
          <cell r="AC364">
            <v>-0.18768328445747806</v>
          </cell>
          <cell r="AD364">
            <v>0.19738805970149254</v>
          </cell>
          <cell r="AE364">
            <v>0.67178143712574867</v>
          </cell>
          <cell r="AF364">
            <v>-0.11134127395132054</v>
          </cell>
        </row>
        <row r="365">
          <cell r="Y365">
            <v>42102</v>
          </cell>
          <cell r="Z365">
            <v>0.43068613722744531</v>
          </cell>
          <cell r="AA365">
            <v>2.7160493827160348E-2</v>
          </cell>
          <cell r="AB365">
            <v>0.12235649546827787</v>
          </cell>
          <cell r="AC365">
            <v>-0.20381231671554256</v>
          </cell>
          <cell r="AD365">
            <v>0.19962686567164178</v>
          </cell>
          <cell r="AE365">
            <v>0.65381736526946099</v>
          </cell>
          <cell r="AF365">
            <v>-9.4251683065769032E-2</v>
          </cell>
        </row>
        <row r="366">
          <cell r="Y366">
            <v>42103</v>
          </cell>
          <cell r="Z366">
            <v>0.43828765753150645</v>
          </cell>
          <cell r="AA366">
            <v>2.7983539094650123E-2</v>
          </cell>
          <cell r="AB366">
            <v>0.13519637462235656</v>
          </cell>
          <cell r="AC366">
            <v>-0.20234604105571841</v>
          </cell>
          <cell r="AD366">
            <v>0.21194029850746254</v>
          </cell>
          <cell r="AE366">
            <v>0.67290419161676662</v>
          </cell>
          <cell r="AF366">
            <v>-9.5287415846711521E-2</v>
          </cell>
        </row>
        <row r="367">
          <cell r="Y367">
            <v>42104</v>
          </cell>
          <cell r="Z367">
            <v>0.45109021804360871</v>
          </cell>
          <cell r="AA367">
            <v>3.2098765432098775E-2</v>
          </cell>
          <cell r="AB367">
            <v>0.1465256797583081</v>
          </cell>
          <cell r="AC367">
            <v>-0.21114369501466279</v>
          </cell>
          <cell r="AD367">
            <v>0.21175373134328357</v>
          </cell>
          <cell r="AE367">
            <v>0.67047155688622762</v>
          </cell>
          <cell r="AF367">
            <v>-9.6841015018125143E-2</v>
          </cell>
        </row>
        <row r="368">
          <cell r="Y368">
            <v>42107</v>
          </cell>
          <cell r="Z368">
            <v>0.45469093818763739</v>
          </cell>
          <cell r="AA368">
            <v>2.962962962962945E-2</v>
          </cell>
          <cell r="AB368">
            <v>0.14123867069486407</v>
          </cell>
          <cell r="AC368">
            <v>-0.21554252199413493</v>
          </cell>
          <cell r="AD368">
            <v>0.21473880597014916</v>
          </cell>
          <cell r="AE368">
            <v>0.65363023952095833</v>
          </cell>
          <cell r="AF368">
            <v>-9.3215950284826321E-2</v>
          </cell>
        </row>
        <row r="369">
          <cell r="Y369">
            <v>42108</v>
          </cell>
          <cell r="Z369">
            <v>0.43948789757951578</v>
          </cell>
          <cell r="AA369">
            <v>2.6337448559670795E-2</v>
          </cell>
          <cell r="AB369">
            <v>0.14123867069486407</v>
          </cell>
          <cell r="AC369">
            <v>-0.21994134897360706</v>
          </cell>
          <cell r="AD369">
            <v>0.20932835820895512</v>
          </cell>
          <cell r="AE369">
            <v>0.63089446107784442</v>
          </cell>
          <cell r="AF369">
            <v>-9.062661833247021E-2</v>
          </cell>
        </row>
        <row r="370">
          <cell r="Y370">
            <v>42109</v>
          </cell>
          <cell r="Z370">
            <v>0.42748549709941974</v>
          </cell>
          <cell r="AA370">
            <v>2.4691358024691468E-2</v>
          </cell>
          <cell r="AB370">
            <v>0.14803625377643503</v>
          </cell>
          <cell r="AC370">
            <v>-0.23753665689149561</v>
          </cell>
          <cell r="AD370">
            <v>0.23712686567164187</v>
          </cell>
          <cell r="AE370">
            <v>0.62537425149700598</v>
          </cell>
          <cell r="AF370">
            <v>-8.1822889694458723E-2</v>
          </cell>
        </row>
        <row r="371">
          <cell r="Y371">
            <v>42110</v>
          </cell>
          <cell r="Z371">
            <v>0.43148629725945198</v>
          </cell>
          <cell r="AA371">
            <v>2.6337448559670795E-2</v>
          </cell>
          <cell r="AB371">
            <v>0.15709969788519618</v>
          </cell>
          <cell r="AC371">
            <v>-0.25073313782991202</v>
          </cell>
          <cell r="AD371">
            <v>0.24626865671641784</v>
          </cell>
          <cell r="AE371">
            <v>0.62892964071856294</v>
          </cell>
          <cell r="AF371">
            <v>-7.9751424132573745E-2</v>
          </cell>
        </row>
        <row r="372">
          <cell r="Y372">
            <v>42111</v>
          </cell>
          <cell r="Z372">
            <v>0.42188437687537506</v>
          </cell>
          <cell r="AA372">
            <v>3.1275720164609E-2</v>
          </cell>
          <cell r="AB372">
            <v>0.14728096676737157</v>
          </cell>
          <cell r="AC372">
            <v>-0.23020527859237538</v>
          </cell>
          <cell r="AD372">
            <v>0.23283582089552235</v>
          </cell>
          <cell r="AE372">
            <v>0.6229416167664672</v>
          </cell>
          <cell r="AF372">
            <v>-0.10719834282755047</v>
          </cell>
        </row>
        <row r="373">
          <cell r="Y373">
            <v>42114</v>
          </cell>
          <cell r="Z373">
            <v>0.40868173634726945</v>
          </cell>
          <cell r="AA373">
            <v>2.3868312757201471E-2</v>
          </cell>
          <cell r="AB373">
            <v>0.1178247734138973</v>
          </cell>
          <cell r="AC373">
            <v>-0.2272727272727274</v>
          </cell>
          <cell r="AD373">
            <v>0.23302238805970155</v>
          </cell>
          <cell r="AE373">
            <v>0.63978293413173648</v>
          </cell>
          <cell r="AF373">
            <v>-0.1040911444847229</v>
          </cell>
        </row>
        <row r="374">
          <cell r="Y374">
            <v>42115</v>
          </cell>
          <cell r="Z374">
            <v>0.40788157631526301</v>
          </cell>
          <cell r="AA374">
            <v>2.4691358024691468E-2</v>
          </cell>
          <cell r="AB374">
            <v>0.12235649546827787</v>
          </cell>
          <cell r="AC374">
            <v>-0.21700879765395897</v>
          </cell>
          <cell r="AD374">
            <v>0.23544776119402977</v>
          </cell>
          <cell r="AE374">
            <v>0.65550149700598803</v>
          </cell>
          <cell r="AF374">
            <v>-0.11289487312273427</v>
          </cell>
        </row>
        <row r="375">
          <cell r="Y375">
            <v>42116</v>
          </cell>
          <cell r="Z375">
            <v>0.42108421684336883</v>
          </cell>
          <cell r="AA375">
            <v>2.3868312757201471E-2</v>
          </cell>
          <cell r="AB375">
            <v>0.1216012084592144</v>
          </cell>
          <cell r="AC375">
            <v>-0.21554252199413493</v>
          </cell>
          <cell r="AD375">
            <v>0.24626865671641784</v>
          </cell>
          <cell r="AE375">
            <v>0.65138473053892221</v>
          </cell>
          <cell r="AF375">
            <v>-0.12687726566545832</v>
          </cell>
        </row>
        <row r="376">
          <cell r="Y376">
            <v>42117</v>
          </cell>
          <cell r="Z376">
            <v>0.43308661732346465</v>
          </cell>
          <cell r="AA376">
            <v>2.3045267489711918E-2</v>
          </cell>
          <cell r="AB376">
            <v>0.1216012084592144</v>
          </cell>
          <cell r="AC376">
            <v>-0.19941348973607043</v>
          </cell>
          <cell r="AD376">
            <v>0.24608208955223887</v>
          </cell>
          <cell r="AE376">
            <v>0.65381736526946099</v>
          </cell>
          <cell r="AF376">
            <v>-0.12687726566545832</v>
          </cell>
        </row>
        <row r="377">
          <cell r="Y377">
            <v>42118</v>
          </cell>
          <cell r="Z377">
            <v>0.42828565713142641</v>
          </cell>
          <cell r="AA377">
            <v>2.3868312757201471E-2</v>
          </cell>
          <cell r="AB377">
            <v>0.12537764350453173</v>
          </cell>
          <cell r="AC377">
            <v>-0.20381231671554256</v>
          </cell>
          <cell r="AD377">
            <v>0.24962686567164183</v>
          </cell>
          <cell r="AE377">
            <v>0.63866017964071853</v>
          </cell>
          <cell r="AF377">
            <v>-0.12843086483687216</v>
          </cell>
        </row>
        <row r="378">
          <cell r="Y378">
            <v>42121</v>
          </cell>
          <cell r="Z378">
            <v>0.42628525705141018</v>
          </cell>
          <cell r="AA378">
            <v>2.3868312757201471E-2</v>
          </cell>
          <cell r="AB378">
            <v>0.13293051359516617</v>
          </cell>
          <cell r="AC378" t="e">
            <v>#N/A</v>
          </cell>
          <cell r="AD378">
            <v>0.258955223880597</v>
          </cell>
          <cell r="AE378">
            <v>0.60684880239520966</v>
          </cell>
          <cell r="AF378">
            <v>-0.13464526152252709</v>
          </cell>
        </row>
        <row r="379">
          <cell r="Y379">
            <v>42122</v>
          </cell>
          <cell r="Z379">
            <v>0.44428885777155425</v>
          </cell>
          <cell r="AA379">
            <v>2.4691358024691468E-2</v>
          </cell>
          <cell r="AB379">
            <v>0.1283987915407856</v>
          </cell>
          <cell r="AC379">
            <v>-0.20674486803519065</v>
          </cell>
          <cell r="AD379">
            <v>0.23824626865671639</v>
          </cell>
          <cell r="AE379">
            <v>0.60703592814371254</v>
          </cell>
          <cell r="AF379">
            <v>-0.12998446400828578</v>
          </cell>
        </row>
        <row r="380">
          <cell r="Y380">
            <v>42123</v>
          </cell>
          <cell r="Z380">
            <v>0.43428685737147421</v>
          </cell>
          <cell r="AA380">
            <v>2.4691358024691468E-2</v>
          </cell>
          <cell r="AB380">
            <v>0.10574018126888207</v>
          </cell>
          <cell r="AC380">
            <v>-0.20821114369501459</v>
          </cell>
          <cell r="AD380">
            <v>0.20111940298507447</v>
          </cell>
          <cell r="AE380">
            <v>0.59206586826347318</v>
          </cell>
          <cell r="AF380">
            <v>-0.13619886069394094</v>
          </cell>
        </row>
        <row r="381">
          <cell r="Y381">
            <v>42124</v>
          </cell>
          <cell r="Z381">
            <v>0.4302860572114422</v>
          </cell>
          <cell r="AA381">
            <v>1.5637860082304389E-2</v>
          </cell>
          <cell r="AB381">
            <v>0.1012084592145015</v>
          </cell>
          <cell r="AC381">
            <v>-0.22287390029325516</v>
          </cell>
          <cell r="AD381">
            <v>0.20354477611940314</v>
          </cell>
          <cell r="AE381">
            <v>0.58589071856287434</v>
          </cell>
          <cell r="AF381">
            <v>-0.158467115484205</v>
          </cell>
        </row>
        <row r="382">
          <cell r="Y382">
            <v>42125</v>
          </cell>
          <cell r="Z382">
            <v>0.43868773754750956</v>
          </cell>
          <cell r="AA382" t="e">
            <v>#N/A</v>
          </cell>
          <cell r="AB382" t="e">
            <v>#N/A</v>
          </cell>
          <cell r="AC382">
            <v>-0.22287390029325516</v>
          </cell>
          <cell r="AD382" t="e">
            <v>#N/A</v>
          </cell>
          <cell r="AE382">
            <v>0.58448727544910173</v>
          </cell>
          <cell r="AF382">
            <v>-0.15535991714137753</v>
          </cell>
        </row>
        <row r="383">
          <cell r="Y383">
            <v>42128</v>
          </cell>
          <cell r="Z383">
            <v>0.43268653730746154</v>
          </cell>
          <cell r="AA383">
            <v>8.2304526748955276E-4</v>
          </cell>
          <cell r="AB383">
            <v>0.10271903323262843</v>
          </cell>
          <cell r="AC383">
            <v>-0.23020527859237538</v>
          </cell>
          <cell r="AD383">
            <v>0.21212686567164174</v>
          </cell>
          <cell r="AE383">
            <v>0.5772829341317367</v>
          </cell>
          <cell r="AF383">
            <v>-0.15898498187467636</v>
          </cell>
        </row>
        <row r="384">
          <cell r="Y384">
            <v>42129</v>
          </cell>
          <cell r="Z384">
            <v>0.42948589717943575</v>
          </cell>
          <cell r="AA384">
            <v>-4.9382716049383157E-3</v>
          </cell>
          <cell r="AB384">
            <v>9.138972809667667E-2</v>
          </cell>
          <cell r="AC384">
            <v>-0.23020527859237538</v>
          </cell>
          <cell r="AD384">
            <v>0.18805970149253737</v>
          </cell>
          <cell r="AE384">
            <v>0.57849925149700621</v>
          </cell>
          <cell r="AF384">
            <v>-0.16727084412221649</v>
          </cell>
        </row>
        <row r="385">
          <cell r="Y385">
            <v>42130</v>
          </cell>
          <cell r="Z385">
            <v>0.42228445689137817</v>
          </cell>
          <cell r="AA385">
            <v>-4.9382716049383157E-3</v>
          </cell>
          <cell r="AB385">
            <v>7.4773413897281094E-2</v>
          </cell>
          <cell r="AC385">
            <v>-0.22287390029325516</v>
          </cell>
          <cell r="AD385">
            <v>0.19272388059701484</v>
          </cell>
          <cell r="AE385">
            <v>0.57166916167664672</v>
          </cell>
          <cell r="AF385">
            <v>-0.17244950802692893</v>
          </cell>
        </row>
        <row r="386">
          <cell r="Y386">
            <v>42131</v>
          </cell>
          <cell r="Z386">
            <v>0.43308661732346465</v>
          </cell>
          <cell r="AA386">
            <v>-4.115226337448652E-3</v>
          </cell>
          <cell r="AB386">
            <v>7.7794561933534512E-2</v>
          </cell>
          <cell r="AC386">
            <v>-0.23607038123167157</v>
          </cell>
          <cell r="AD386">
            <v>0.1593283582089553</v>
          </cell>
          <cell r="AE386">
            <v>0.58139970059880253</v>
          </cell>
          <cell r="AF386">
            <v>-0.17555670636975651</v>
          </cell>
        </row>
        <row r="387">
          <cell r="Y387">
            <v>42132</v>
          </cell>
          <cell r="Z387">
            <v>0.42628525705141018</v>
          </cell>
          <cell r="AA387">
            <v>6.5843621399177543E-3</v>
          </cell>
          <cell r="AB387">
            <v>9.5921450151057241E-2</v>
          </cell>
          <cell r="AC387">
            <v>-0.23900293255131966</v>
          </cell>
          <cell r="AD387">
            <v>0.1919776119402985</v>
          </cell>
          <cell r="AE387">
            <v>0.61002994011976064</v>
          </cell>
          <cell r="AF387">
            <v>-0.15691351631279116</v>
          </cell>
        </row>
        <row r="388">
          <cell r="Y388">
            <v>42135</v>
          </cell>
          <cell r="Z388">
            <v>0.41628325665133015</v>
          </cell>
          <cell r="AA388">
            <v>3.2921810699588772E-3</v>
          </cell>
          <cell r="AB388">
            <v>9.7432024169184395E-2</v>
          </cell>
          <cell r="AC388">
            <v>-0.24780058651026393</v>
          </cell>
          <cell r="AD388">
            <v>0.17369402985074611</v>
          </cell>
          <cell r="AE388">
            <v>0.61302395209580851</v>
          </cell>
          <cell r="AF388">
            <v>-0.10253754531330916</v>
          </cell>
        </row>
        <row r="389">
          <cell r="Y389">
            <v>42136</v>
          </cell>
          <cell r="Z389">
            <v>0.37467493498699733</v>
          </cell>
          <cell r="AA389">
            <v>0</v>
          </cell>
          <cell r="AB389">
            <v>8.4592145015105702E-2</v>
          </cell>
          <cell r="AC389">
            <v>-0.25219941348973618</v>
          </cell>
          <cell r="AD389">
            <v>0.15988805970149245</v>
          </cell>
          <cell r="AE389">
            <v>0.59113023952095811</v>
          </cell>
          <cell r="AF389">
            <v>-5.2822371828068371E-2</v>
          </cell>
        </row>
        <row r="390">
          <cell r="Y390">
            <v>42137</v>
          </cell>
          <cell r="Z390">
            <v>0.38267653530706136</v>
          </cell>
          <cell r="AA390">
            <v>8.2304526748955276E-4</v>
          </cell>
          <cell r="AB390">
            <v>8.3081570996978771E-2</v>
          </cell>
          <cell r="AC390">
            <v>-0.26246334310850439</v>
          </cell>
          <cell r="AD390">
            <v>0.15690298507462686</v>
          </cell>
          <cell r="AE390">
            <v>0.57466317365269481</v>
          </cell>
          <cell r="AF390">
            <v>-4.6607975142413216E-2</v>
          </cell>
        </row>
        <row r="391">
          <cell r="Y391">
            <v>42138</v>
          </cell>
          <cell r="Z391">
            <v>0.38267653530706136</v>
          </cell>
          <cell r="AA391">
            <v>8.2304526748955276E-4</v>
          </cell>
          <cell r="AB391" t="e">
            <v>#N/A</v>
          </cell>
          <cell r="AC391">
            <v>-0.26686217008797652</v>
          </cell>
          <cell r="AD391">
            <v>0.17182835820895526</v>
          </cell>
          <cell r="AE391">
            <v>0.60872005988023958</v>
          </cell>
          <cell r="AF391">
            <v>-3.107198342827544E-2</v>
          </cell>
        </row>
        <row r="392">
          <cell r="Y392">
            <v>42139</v>
          </cell>
          <cell r="Z392">
            <v>0.39947989597919564</v>
          </cell>
          <cell r="AA392">
            <v>0</v>
          </cell>
          <cell r="AB392">
            <v>8.5347432024168945E-2</v>
          </cell>
          <cell r="AC392">
            <v>-0.27419354838709675</v>
          </cell>
          <cell r="AD392">
            <v>0.16623134328358202</v>
          </cell>
          <cell r="AE392">
            <v>0.5988023952095809</v>
          </cell>
          <cell r="AF392">
            <v>-2.4857586742620397E-2</v>
          </cell>
        </row>
        <row r="393">
          <cell r="Y393">
            <v>42143</v>
          </cell>
          <cell r="Z393">
            <v>0.38867773554710938</v>
          </cell>
          <cell r="AA393">
            <v>2.4691358024691024E-3</v>
          </cell>
          <cell r="AB393">
            <v>0.10876132930513593</v>
          </cell>
          <cell r="AC393">
            <v>-0.28592375366568912</v>
          </cell>
          <cell r="AD393">
            <v>0.18619402985074629</v>
          </cell>
          <cell r="AE393">
            <v>0.59187874251497008</v>
          </cell>
          <cell r="AF393">
            <v>-3.5732780942516751E-2</v>
          </cell>
        </row>
        <row r="394">
          <cell r="Y394">
            <v>42144</v>
          </cell>
          <cell r="Z394">
            <v>0.37507501500300044</v>
          </cell>
          <cell r="AA394">
            <v>-2.4691358024692134E-3</v>
          </cell>
          <cell r="AB394">
            <v>0.107250755287009</v>
          </cell>
          <cell r="AC394">
            <v>-0.29032258064516137</v>
          </cell>
          <cell r="AD394">
            <v>0.18656716417910446</v>
          </cell>
          <cell r="AE394">
            <v>0.598989520958084</v>
          </cell>
          <cell r="AF394">
            <v>-2.1232522009321575E-2</v>
          </cell>
        </row>
        <row r="395">
          <cell r="Y395">
            <v>42145</v>
          </cell>
          <cell r="Z395">
            <v>0.3926785357071414</v>
          </cell>
          <cell r="AA395">
            <v>0</v>
          </cell>
          <cell r="AB395">
            <v>0.10876132930513593</v>
          </cell>
          <cell r="AC395">
            <v>-0.28592375366568912</v>
          </cell>
          <cell r="AD395">
            <v>0.18059701492537306</v>
          </cell>
          <cell r="AE395">
            <v>0.60460329341317376</v>
          </cell>
          <cell r="AF395">
            <v>-3.676851372345924E-2</v>
          </cell>
        </row>
        <row r="396">
          <cell r="Y396">
            <v>42146</v>
          </cell>
          <cell r="Z396">
            <v>0.38387677535507114</v>
          </cell>
          <cell r="AA396">
            <v>0</v>
          </cell>
          <cell r="AB396">
            <v>0.1095166163141994</v>
          </cell>
          <cell r="AC396">
            <v>-0.27419354838709675</v>
          </cell>
          <cell r="AD396">
            <v>0.18675373134328344</v>
          </cell>
          <cell r="AE396">
            <v>0.59056886227544925</v>
          </cell>
          <cell r="AF396">
            <v>-2.6929052304505374E-2</v>
          </cell>
        </row>
        <row r="397">
          <cell r="Y397">
            <v>42149</v>
          </cell>
          <cell r="Z397">
            <v>0.38227645529105803</v>
          </cell>
          <cell r="AA397">
            <v>0</v>
          </cell>
          <cell r="AB397" t="e">
            <v>#N/A</v>
          </cell>
          <cell r="AC397">
            <v>-0.27272727272727282</v>
          </cell>
          <cell r="AD397">
            <v>0.18694029850746263</v>
          </cell>
          <cell r="AE397" t="e">
            <v>#N/A</v>
          </cell>
          <cell r="AF397" t="e">
            <v>#N/A</v>
          </cell>
        </row>
        <row r="398">
          <cell r="Y398">
            <v>42150</v>
          </cell>
          <cell r="Z398">
            <v>0.35307061412282459</v>
          </cell>
          <cell r="AA398">
            <v>-8.230452674897748E-4</v>
          </cell>
          <cell r="AB398">
            <v>0.10196374622356497</v>
          </cell>
          <cell r="AC398">
            <v>-0.27419354838709675</v>
          </cell>
          <cell r="AD398">
            <v>0.18507462686567178</v>
          </cell>
          <cell r="AE398">
            <v>0.59056886227544925</v>
          </cell>
          <cell r="AF398">
            <v>-3.9875712066286928E-2</v>
          </cell>
        </row>
        <row r="399">
          <cell r="Y399">
            <v>42151</v>
          </cell>
          <cell r="Z399">
            <v>0.36307261452290462</v>
          </cell>
          <cell r="AA399">
            <v>0</v>
          </cell>
          <cell r="AB399">
            <v>0.11253776435045326</v>
          </cell>
          <cell r="AC399">
            <v>-0.27712609970674495</v>
          </cell>
          <cell r="AD399">
            <v>0.19999999999999973</v>
          </cell>
          <cell r="AE399">
            <v>0.57803143712574845</v>
          </cell>
          <cell r="AF399">
            <v>-4.1947177628171906E-2</v>
          </cell>
        </row>
        <row r="400">
          <cell r="Y400">
            <v>42152</v>
          </cell>
          <cell r="Z400">
            <v>0.37387477495499111</v>
          </cell>
          <cell r="AA400">
            <v>0</v>
          </cell>
          <cell r="AB400">
            <v>0.11404833836857997</v>
          </cell>
          <cell r="AC400">
            <v>-0.28592375366568912</v>
          </cell>
          <cell r="AD400">
            <v>0.19720149253731334</v>
          </cell>
          <cell r="AE400">
            <v>0.59318862275449113</v>
          </cell>
          <cell r="AF400">
            <v>-5.7483169342309681E-2</v>
          </cell>
        </row>
        <row r="401">
          <cell r="Y401">
            <v>42153</v>
          </cell>
          <cell r="Z401">
            <v>0.3534706941388277</v>
          </cell>
          <cell r="AA401">
            <v>-9.0534979423869677E-3</v>
          </cell>
          <cell r="AB401">
            <v>0.1012084592145015</v>
          </cell>
          <cell r="AC401">
            <v>-0.29178885630498541</v>
          </cell>
          <cell r="AD401">
            <v>0.16660447761194019</v>
          </cell>
          <cell r="AE401">
            <v>0.58027694610778457</v>
          </cell>
          <cell r="AF401">
            <v>-4.6090108751941861E-2</v>
          </cell>
        </row>
        <row r="402">
          <cell r="Y402">
            <v>42156</v>
          </cell>
          <cell r="Z402">
            <v>0.35427085417083415</v>
          </cell>
          <cell r="AA402">
            <v>-1.2345679012345734E-2</v>
          </cell>
          <cell r="AB402">
            <v>0.10045317220543803</v>
          </cell>
          <cell r="AC402" t="e">
            <v>#N/A</v>
          </cell>
          <cell r="AD402">
            <v>0.17947761194029854</v>
          </cell>
          <cell r="AE402">
            <v>0.5769086826347305</v>
          </cell>
          <cell r="AF402">
            <v>-3.6250647332988106E-2</v>
          </cell>
        </row>
        <row r="403">
          <cell r="Y403">
            <v>42157</v>
          </cell>
          <cell r="Z403">
            <v>0.3534706941388277</v>
          </cell>
          <cell r="AA403">
            <v>-1.2345679012345734E-2</v>
          </cell>
          <cell r="AB403">
            <v>8.9879154078549961E-2</v>
          </cell>
          <cell r="AC403">
            <v>-0.28885630498533732</v>
          </cell>
          <cell r="AD403">
            <v>0.16753731343283573</v>
          </cell>
          <cell r="AE403">
            <v>0.57803143712574845</v>
          </cell>
          <cell r="AF403">
            <v>-4.0393578456758061E-2</v>
          </cell>
        </row>
        <row r="404">
          <cell r="Y404">
            <v>42158</v>
          </cell>
          <cell r="Z404">
            <v>0.3666733346669333</v>
          </cell>
          <cell r="AA404">
            <v>-1.2345679012345734E-2</v>
          </cell>
          <cell r="AB404">
            <v>8.157099697885184E-2</v>
          </cell>
          <cell r="AC404">
            <v>-0.29618768328445755</v>
          </cell>
          <cell r="AD404">
            <v>0.17630597014925375</v>
          </cell>
          <cell r="AE404">
            <v>0.57672155688622762</v>
          </cell>
          <cell r="AF404">
            <v>-7.8715691351631256E-2</v>
          </cell>
        </row>
        <row r="405">
          <cell r="Y405">
            <v>42159</v>
          </cell>
          <cell r="Z405">
            <v>0.30226045209041796</v>
          </cell>
          <cell r="AA405">
            <v>-2.716049382716057E-2</v>
          </cell>
          <cell r="AB405">
            <v>7.5528700906344337E-2</v>
          </cell>
          <cell r="AC405">
            <v>-0.29912023460410553</v>
          </cell>
          <cell r="AD405">
            <v>0.1638059701492538</v>
          </cell>
          <cell r="AE405">
            <v>0.56455838323353302</v>
          </cell>
          <cell r="AF405">
            <v>-8.4930088037286189E-2</v>
          </cell>
        </row>
        <row r="406">
          <cell r="Y406">
            <v>42160</v>
          </cell>
          <cell r="Z406">
            <v>0.26865373074614918</v>
          </cell>
          <cell r="AA406">
            <v>-3.292181069958855E-2</v>
          </cell>
          <cell r="AB406">
            <v>5.8912386706948539E-2</v>
          </cell>
          <cell r="AC406">
            <v>-0.30205278592375373</v>
          </cell>
          <cell r="AD406">
            <v>0.14123134328358211</v>
          </cell>
          <cell r="AE406">
            <v>0.56006736526946121</v>
          </cell>
          <cell r="AF406">
            <v>-7.4572760227861079E-2</v>
          </cell>
        </row>
        <row r="407">
          <cell r="Y407">
            <v>42163</v>
          </cell>
          <cell r="Z407">
            <v>0.25225045009001801</v>
          </cell>
          <cell r="AA407">
            <v>-3.292181069958855E-2</v>
          </cell>
          <cell r="AB407">
            <v>5.4380664652567967E-2</v>
          </cell>
          <cell r="AC407">
            <v>-0.30791788856304991</v>
          </cell>
          <cell r="AD407">
            <v>0.13414179104477597</v>
          </cell>
          <cell r="AE407">
            <v>0.55969311377245501</v>
          </cell>
          <cell r="AF407">
            <v>-9.1144484722941344E-2</v>
          </cell>
        </row>
        <row r="408">
          <cell r="Y408">
            <v>42164</v>
          </cell>
          <cell r="Z408">
            <v>0.26265253050610116</v>
          </cell>
          <cell r="AA408">
            <v>-3.292181069958855E-2</v>
          </cell>
          <cell r="AB408">
            <v>4.6827794561933533E-2</v>
          </cell>
          <cell r="AC408">
            <v>-0.30938416422287396</v>
          </cell>
          <cell r="AD408">
            <v>0.12817164179104479</v>
          </cell>
          <cell r="AE408">
            <v>0.57204341317365293</v>
          </cell>
          <cell r="AF408">
            <v>-0.10098394614189532</v>
          </cell>
        </row>
        <row r="409">
          <cell r="Y409">
            <v>42165</v>
          </cell>
          <cell r="Z409">
            <v>0.27985597119423877</v>
          </cell>
          <cell r="AA409">
            <v>-3.292181069958855E-2</v>
          </cell>
          <cell r="AB409">
            <v>5.3625377643504502E-2</v>
          </cell>
          <cell r="AC409">
            <v>-0.310850439882698</v>
          </cell>
          <cell r="AD409">
            <v>0.14402985074626873</v>
          </cell>
          <cell r="AE409">
            <v>0.57821856287425155</v>
          </cell>
          <cell r="AF409">
            <v>-8.6483687208700033E-2</v>
          </cell>
        </row>
        <row r="410">
          <cell r="Y410">
            <v>42166</v>
          </cell>
          <cell r="Z410">
            <v>0.28305661132226434</v>
          </cell>
          <cell r="AA410">
            <v>-4.279835390946507E-2</v>
          </cell>
          <cell r="AB410">
            <v>6.042296072507547E-2</v>
          </cell>
          <cell r="AC410">
            <v>-0.31231671554252194</v>
          </cell>
          <cell r="AD410">
            <v>0.1488805970149254</v>
          </cell>
          <cell r="AE410">
            <v>0.58139970059880253</v>
          </cell>
          <cell r="AF410">
            <v>-8.2340756084930078E-2</v>
          </cell>
        </row>
        <row r="411">
          <cell r="Y411">
            <v>42167</v>
          </cell>
          <cell r="Z411">
            <v>0.26905381076215229</v>
          </cell>
          <cell r="AA411">
            <v>-3.4567901234567877E-2</v>
          </cell>
          <cell r="AB411">
            <v>4.9848942598187174E-2</v>
          </cell>
          <cell r="AC411">
            <v>-0.31818181818181812</v>
          </cell>
          <cell r="AD411">
            <v>0.13208955223880592</v>
          </cell>
          <cell r="AE411">
            <v>0.58495508982035949</v>
          </cell>
          <cell r="AF411">
            <v>-8.7519419989642522E-2</v>
          </cell>
        </row>
        <row r="412">
          <cell r="Y412">
            <v>42170</v>
          </cell>
          <cell r="Z412">
            <v>0.26985397079415874</v>
          </cell>
          <cell r="AA412">
            <v>-4.5267489711934283E-2</v>
          </cell>
          <cell r="AB412">
            <v>4.5317220543806602E-2</v>
          </cell>
          <cell r="AC412">
            <v>-0.31964809384164228</v>
          </cell>
          <cell r="AD412">
            <v>0.12574626865671634</v>
          </cell>
          <cell r="AE412">
            <v>0.58607784431137744</v>
          </cell>
          <cell r="AF412">
            <v>-8.59658208182289E-2</v>
          </cell>
        </row>
        <row r="413">
          <cell r="Y413">
            <v>42171</v>
          </cell>
          <cell r="Z413">
            <v>0.26545309061812361</v>
          </cell>
          <cell r="AA413">
            <v>-4.279835390946507E-2</v>
          </cell>
          <cell r="AB413">
            <v>4.8338368580060465E-2</v>
          </cell>
          <cell r="AC413">
            <v>-0.32551319648093846</v>
          </cell>
          <cell r="AD413">
            <v>0.13507462686567173</v>
          </cell>
          <cell r="AE413">
            <v>0.59431137724550909</v>
          </cell>
          <cell r="AF413">
            <v>-7.5090626618332434E-2</v>
          </cell>
        </row>
        <row r="414">
          <cell r="Y414">
            <v>42172</v>
          </cell>
          <cell r="Z414">
            <v>0.26225245049009804</v>
          </cell>
          <cell r="AA414">
            <v>-2.4691358024691357E-2</v>
          </cell>
          <cell r="AB414">
            <v>4.229607250755274E-2</v>
          </cell>
          <cell r="AC414">
            <v>-0.32551319648093846</v>
          </cell>
          <cell r="AD414">
            <v>0.11958955223880596</v>
          </cell>
          <cell r="AE414">
            <v>0.59917664670658688</v>
          </cell>
          <cell r="AF414">
            <v>-0.10253754531330916</v>
          </cell>
        </row>
        <row r="415">
          <cell r="Y415">
            <v>42173</v>
          </cell>
          <cell r="Z415">
            <v>0.26385277055411072</v>
          </cell>
          <cell r="AA415">
            <v>-1.3168724279835398E-2</v>
          </cell>
          <cell r="AB415">
            <v>4.3051359516616206E-2</v>
          </cell>
          <cell r="AC415">
            <v>-0.3137829912023461</v>
          </cell>
          <cell r="AD415">
            <v>0.11044776119402977</v>
          </cell>
          <cell r="AE415">
            <v>0.62481287425149712</v>
          </cell>
          <cell r="AF415">
            <v>-9.6841015018125143E-2</v>
          </cell>
        </row>
        <row r="416">
          <cell r="Y416">
            <v>42174</v>
          </cell>
          <cell r="Z416">
            <v>0.24904980996199222</v>
          </cell>
          <cell r="AA416">
            <v>-1.2345679012345734E-2</v>
          </cell>
          <cell r="AB416">
            <v>4.1540785498489496E-2</v>
          </cell>
          <cell r="AC416">
            <v>-0.28445747800586518</v>
          </cell>
          <cell r="AD416">
            <v>0.10279850746268648</v>
          </cell>
          <cell r="AE416">
            <v>0.63173652694610793</v>
          </cell>
          <cell r="AF416">
            <v>-0.10046607975142408</v>
          </cell>
        </row>
        <row r="417">
          <cell r="Y417">
            <v>42177</v>
          </cell>
          <cell r="Z417">
            <v>0.25825165033006603</v>
          </cell>
          <cell r="AA417">
            <v>-1.0699588477366406E-2</v>
          </cell>
          <cell r="AB417">
            <v>5.5891238670694898E-2</v>
          </cell>
          <cell r="AC417">
            <v>-0.27126099706744877</v>
          </cell>
          <cell r="AD417">
            <v>0.13078358208955221</v>
          </cell>
          <cell r="AE417">
            <v>0.63884730538922163</v>
          </cell>
          <cell r="AF417">
            <v>-0.10150181253236656</v>
          </cell>
        </row>
        <row r="418">
          <cell r="Y418">
            <v>42178</v>
          </cell>
          <cell r="Z418">
            <v>0.2634526905381076</v>
          </cell>
          <cell r="AA418">
            <v>-9.0534979423869677E-3</v>
          </cell>
          <cell r="AB418">
            <v>6.4954682779456041E-2</v>
          </cell>
          <cell r="AC418">
            <v>-0.28152492668621698</v>
          </cell>
          <cell r="AD418">
            <v>0.13731343283582098</v>
          </cell>
          <cell r="AE418">
            <v>0.64109281437125754</v>
          </cell>
          <cell r="AF418">
            <v>-9.3733816675297676E-2</v>
          </cell>
        </row>
        <row r="419">
          <cell r="Y419">
            <v>42179</v>
          </cell>
          <cell r="Z419">
            <v>0.26265253050610116</v>
          </cell>
          <cell r="AA419">
            <v>-1.0699588477366406E-2</v>
          </cell>
          <cell r="AB419">
            <v>5.8157099697885073E-2</v>
          </cell>
          <cell r="AC419">
            <v>-0.278592375366569</v>
          </cell>
          <cell r="AD419">
            <v>0.12817164179104479</v>
          </cell>
          <cell r="AE419">
            <v>0.63360778443113763</v>
          </cell>
          <cell r="AF419">
            <v>-0.12687726566545832</v>
          </cell>
        </row>
        <row r="420">
          <cell r="Y420">
            <v>42180</v>
          </cell>
          <cell r="Z420">
            <v>0.24864972994598911</v>
          </cell>
          <cell r="AA420">
            <v>-1.9753086419753152E-2</v>
          </cell>
          <cell r="AB420">
            <v>5.3625377643504502E-2</v>
          </cell>
          <cell r="AC420">
            <v>-0.28152492668621698</v>
          </cell>
          <cell r="AD420">
            <v>0.13003731343283587</v>
          </cell>
          <cell r="AE420">
            <v>0.64156062874251485</v>
          </cell>
          <cell r="AF420">
            <v>-0.1413775245986536</v>
          </cell>
        </row>
        <row r="421">
          <cell r="Y421">
            <v>42181</v>
          </cell>
          <cell r="Z421">
            <v>0.23944788957791552</v>
          </cell>
          <cell r="AA421">
            <v>-1.5637860082304611E-2</v>
          </cell>
          <cell r="AB421">
            <v>5.4380664652567967E-2</v>
          </cell>
          <cell r="AC421">
            <v>-0.278592375366569</v>
          </cell>
          <cell r="AD421">
            <v>0.13171641791044775</v>
          </cell>
          <cell r="AE421">
            <v>0.62761976047904211</v>
          </cell>
          <cell r="AF421">
            <v>-0.14655618850336605</v>
          </cell>
        </row>
        <row r="422">
          <cell r="Y422">
            <v>42184</v>
          </cell>
          <cell r="Z422">
            <v>0.20504100820164028</v>
          </cell>
          <cell r="AA422">
            <v>-3.5390946502057763E-2</v>
          </cell>
          <cell r="AB422">
            <v>4.1540785498489496E-2</v>
          </cell>
          <cell r="AC422">
            <v>-0.28445747800586518</v>
          </cell>
          <cell r="AD422">
            <v>0.10205223880597014</v>
          </cell>
          <cell r="AE422">
            <v>0.60319985029940115</v>
          </cell>
          <cell r="AF422">
            <v>-0.16778871051268762</v>
          </cell>
        </row>
        <row r="423">
          <cell r="Y423">
            <v>42185</v>
          </cell>
          <cell r="Z423">
            <v>0.20864172834566919</v>
          </cell>
          <cell r="AA423">
            <v>-3.6213991769547316E-2</v>
          </cell>
          <cell r="AB423">
            <v>1.9637462235649439E-2</v>
          </cell>
          <cell r="AC423">
            <v>-0.29618768328445755</v>
          </cell>
          <cell r="AD423">
            <v>8.1902985074626899E-2</v>
          </cell>
          <cell r="AE423">
            <v>0.59318862275449113</v>
          </cell>
          <cell r="AF423">
            <v>-0.16261004660797496</v>
          </cell>
        </row>
        <row r="424">
          <cell r="Y424">
            <v>42187</v>
          </cell>
          <cell r="Z424">
            <v>0.19703940788157626</v>
          </cell>
          <cell r="AA424">
            <v>-3.292181069958855E-2</v>
          </cell>
          <cell r="AB424">
            <v>4.229607250755274E-2</v>
          </cell>
          <cell r="AC424">
            <v>-0.28445747800586518</v>
          </cell>
          <cell r="AD424">
            <v>0.10335820895522385</v>
          </cell>
          <cell r="AE424">
            <v>0.65026197604790426</v>
          </cell>
          <cell r="AF424">
            <v>-0.16312791299844631</v>
          </cell>
        </row>
        <row r="425">
          <cell r="Y425">
            <v>42188</v>
          </cell>
          <cell r="Z425">
            <v>0.20664132826565318</v>
          </cell>
          <cell r="AA425">
            <v>-2.6337448559670795E-2</v>
          </cell>
          <cell r="AB425">
            <v>3.6253776435045237E-2</v>
          </cell>
          <cell r="AC425">
            <v>-0.28445747800586518</v>
          </cell>
          <cell r="AD425">
            <v>9.5149253731343197E-2</v>
          </cell>
          <cell r="AE425" t="e">
            <v>#N/A</v>
          </cell>
          <cell r="AF425" t="e">
            <v>#N/A</v>
          </cell>
        </row>
        <row r="426">
          <cell r="Y426">
            <v>42191</v>
          </cell>
          <cell r="Z426">
            <v>0.18823764752950578</v>
          </cell>
          <cell r="AA426">
            <v>-4.1152263374485631E-2</v>
          </cell>
          <cell r="AB426">
            <v>3.92749244712991E-2</v>
          </cell>
          <cell r="AC426">
            <v>-0.29178885630498541</v>
          </cell>
          <cell r="AD426">
            <v>8.3768656716417977E-2</v>
          </cell>
          <cell r="AE426">
            <v>0.65026197604790426</v>
          </cell>
          <cell r="AF426">
            <v>-0.16053858104608998</v>
          </cell>
        </row>
        <row r="427">
          <cell r="Y427">
            <v>42192</v>
          </cell>
          <cell r="Z427">
            <v>0.18703740748149622</v>
          </cell>
          <cell r="AA427">
            <v>-3.4567901234567877E-2</v>
          </cell>
          <cell r="AB427">
            <v>3.6253776435045237E-2</v>
          </cell>
          <cell r="AC427">
            <v>-0.29178885630498541</v>
          </cell>
          <cell r="AD427">
            <v>7.2761194029850706E-2</v>
          </cell>
          <cell r="AE427">
            <v>0.65026197604790426</v>
          </cell>
          <cell r="AF427">
            <v>-0.13775245986535478</v>
          </cell>
        </row>
        <row r="428">
          <cell r="Y428">
            <v>42193</v>
          </cell>
          <cell r="Z428">
            <v>0.18183636727345465</v>
          </cell>
          <cell r="AA428">
            <v>-2.9629629629629672E-2</v>
          </cell>
          <cell r="AB428">
            <v>4.4561933534743137E-2</v>
          </cell>
          <cell r="AC428">
            <v>-0.29618768328445755</v>
          </cell>
          <cell r="AD428">
            <v>8.0783582089552164E-2</v>
          </cell>
          <cell r="AE428">
            <v>0.65026197604790426</v>
          </cell>
          <cell r="AF428">
            <v>-0.1413775245986536</v>
          </cell>
        </row>
        <row r="429">
          <cell r="Y429">
            <v>42194</v>
          </cell>
          <cell r="Z429">
            <v>0.15223044608921787</v>
          </cell>
          <cell r="AA429">
            <v>-3.292181069958855E-2</v>
          </cell>
          <cell r="AB429">
            <v>5.8157099697885073E-2</v>
          </cell>
          <cell r="AC429">
            <v>-0.30498533724340171</v>
          </cell>
          <cell r="AD429">
            <v>0.10820895522388052</v>
          </cell>
          <cell r="AE429">
            <v>0.65026197604790426</v>
          </cell>
          <cell r="AF429">
            <v>-0.13309166235111347</v>
          </cell>
        </row>
        <row r="430">
          <cell r="Y430">
            <v>42195</v>
          </cell>
          <cell r="Z430">
            <v>0.16543308661732348</v>
          </cell>
          <cell r="AA430">
            <v>-2.5514403292181131E-2</v>
          </cell>
          <cell r="AB430">
            <v>6.9486404833836835E-2</v>
          </cell>
          <cell r="AC430">
            <v>-0.30351906158357778</v>
          </cell>
          <cell r="AD430">
            <v>0.13694029850746259</v>
          </cell>
          <cell r="AE430">
            <v>0.65026197604790426</v>
          </cell>
          <cell r="AF430">
            <v>-0.13050233039875714</v>
          </cell>
        </row>
        <row r="431">
          <cell r="Y431">
            <v>42198</v>
          </cell>
          <cell r="Z431">
            <v>0.18423684736947399</v>
          </cell>
          <cell r="AA431">
            <v>-2.4691358024691357E-2</v>
          </cell>
          <cell r="AB431">
            <v>7.5528700906344337E-2</v>
          </cell>
          <cell r="AC431">
            <v>-0.30498533724340171</v>
          </cell>
          <cell r="AD431">
            <v>0.14981343283582094</v>
          </cell>
          <cell r="AE431">
            <v>0.65026197604790426</v>
          </cell>
          <cell r="AF431">
            <v>-0.1175556706369757</v>
          </cell>
        </row>
        <row r="432">
          <cell r="Y432">
            <v>42199</v>
          </cell>
          <cell r="Z432">
            <v>0.17783556711342263</v>
          </cell>
          <cell r="AA432">
            <v>-3.292181069958855E-2</v>
          </cell>
          <cell r="AB432">
            <v>8.4592145015105702E-2</v>
          </cell>
          <cell r="AC432">
            <v>-0.30205278592375373</v>
          </cell>
          <cell r="AD432">
            <v>0.15951492537313428</v>
          </cell>
          <cell r="AE432">
            <v>0.65026197604790426</v>
          </cell>
          <cell r="AF432">
            <v>-0.10046607975142408</v>
          </cell>
        </row>
        <row r="433">
          <cell r="Y433">
            <v>42200</v>
          </cell>
          <cell r="Z433">
            <v>0.18423684736947399</v>
          </cell>
          <cell r="AA433">
            <v>-2.5514403292181131E-2</v>
          </cell>
          <cell r="AB433">
            <v>8.157099697885184E-2</v>
          </cell>
          <cell r="AC433">
            <v>-0.30351906158357778</v>
          </cell>
          <cell r="AD433">
            <v>0.15167910447761179</v>
          </cell>
          <cell r="AE433">
            <v>0.65026197604790426</v>
          </cell>
          <cell r="AF433">
            <v>-0.13775245986535478</v>
          </cell>
        </row>
        <row r="434">
          <cell r="Y434">
            <v>42201</v>
          </cell>
          <cell r="Z434">
            <v>0.18863772754550912</v>
          </cell>
          <cell r="AA434">
            <v>-1.0699588477366406E-2</v>
          </cell>
          <cell r="AB434">
            <v>9.6676737160120707E-2</v>
          </cell>
          <cell r="AC434">
            <v>-0.310850439882698</v>
          </cell>
          <cell r="AD434">
            <v>0.16958955223880601</v>
          </cell>
          <cell r="AE434">
            <v>0.65026197604790426</v>
          </cell>
          <cell r="AF434">
            <v>-0.1040911444847229</v>
          </cell>
        </row>
        <row r="435">
          <cell r="Y435">
            <v>42202</v>
          </cell>
          <cell r="Z435">
            <v>0.20584116823364673</v>
          </cell>
          <cell r="AA435">
            <v>-1.728395061728405E-2</v>
          </cell>
          <cell r="AB435">
            <v>0.10271903323262843</v>
          </cell>
          <cell r="AC435">
            <v>-0.30791788856304991</v>
          </cell>
          <cell r="AD435">
            <v>0.16660447761194019</v>
          </cell>
          <cell r="AE435">
            <v>0.65026197604790426</v>
          </cell>
          <cell r="AF435">
            <v>-8.9073019161056366E-2</v>
          </cell>
        </row>
        <row r="436">
          <cell r="Y436">
            <v>42205</v>
          </cell>
          <cell r="Z436">
            <v>0.19143828765753157</v>
          </cell>
          <cell r="AA436">
            <v>-1.0699588477366406E-2</v>
          </cell>
          <cell r="AB436">
            <v>0.10574018126888207</v>
          </cell>
          <cell r="AC436">
            <v>-0.310850439882698</v>
          </cell>
          <cell r="AD436">
            <v>0.17313432835820897</v>
          </cell>
          <cell r="AE436">
            <v>0.65026197604790426</v>
          </cell>
          <cell r="AF436">
            <v>-7.8197824961159901E-2</v>
          </cell>
        </row>
        <row r="437">
          <cell r="Y437">
            <v>42206</v>
          </cell>
          <cell r="Z437">
            <v>0.18943788757751556</v>
          </cell>
          <cell r="AA437">
            <v>-4.115226337448652E-3</v>
          </cell>
          <cell r="AB437">
            <v>0.10045317220543803</v>
          </cell>
          <cell r="AC437">
            <v>-0.31818181818181812</v>
          </cell>
          <cell r="AD437">
            <v>0.16399253731343277</v>
          </cell>
          <cell r="AE437">
            <v>0.65026197604790426</v>
          </cell>
          <cell r="AF437">
            <v>-8.3376488865872567E-2</v>
          </cell>
        </row>
        <row r="438">
          <cell r="Y438">
            <v>42207</v>
          </cell>
          <cell r="Z438">
            <v>0.19463892778555714</v>
          </cell>
          <cell r="AA438">
            <v>-1.2345679012345734E-2</v>
          </cell>
          <cell r="AB438">
            <v>9.2900302114803601E-2</v>
          </cell>
          <cell r="AC438">
            <v>-0.31671554252199419</v>
          </cell>
          <cell r="AD438">
            <v>0.16641791044776122</v>
          </cell>
          <cell r="AE438">
            <v>0.65026197604790426</v>
          </cell>
          <cell r="AF438">
            <v>-6.7840497151734791E-2</v>
          </cell>
        </row>
        <row r="439">
          <cell r="Y439">
            <v>42208</v>
          </cell>
          <cell r="Z439">
            <v>0.19383876775355069</v>
          </cell>
          <cell r="AA439">
            <v>-1.3168724279835398E-2</v>
          </cell>
          <cell r="AB439">
            <v>9.6676737160120707E-2</v>
          </cell>
          <cell r="AC439">
            <v>-0.31964809384164228</v>
          </cell>
          <cell r="AD439">
            <v>0.15970149253731325</v>
          </cell>
          <cell r="AE439">
            <v>0.65026197604790426</v>
          </cell>
          <cell r="AF439">
            <v>-8.1305023303987589E-2</v>
          </cell>
        </row>
        <row r="440">
          <cell r="Y440">
            <v>42209</v>
          </cell>
          <cell r="Z440">
            <v>0.19703940788157626</v>
          </cell>
          <cell r="AA440">
            <v>-1.3991769547325172E-2</v>
          </cell>
          <cell r="AB440">
            <v>8.8368580060422808E-2</v>
          </cell>
          <cell r="AC440">
            <v>-0.32258064516129037</v>
          </cell>
          <cell r="AD440">
            <v>0.15373134328358207</v>
          </cell>
          <cell r="AE440">
            <v>0.65026197604790426</v>
          </cell>
          <cell r="AF440">
            <v>-0.10926980838943545</v>
          </cell>
        </row>
        <row r="441">
          <cell r="Y441">
            <v>42212</v>
          </cell>
          <cell r="Z441">
            <v>0.19223844768953779</v>
          </cell>
          <cell r="AA441">
            <v>-1.6460905349794275E-2</v>
          </cell>
          <cell r="AB441">
            <v>7.7039274924471268E-2</v>
          </cell>
          <cell r="AC441">
            <v>-0.32258064516129037</v>
          </cell>
          <cell r="AD441">
            <v>0.12630597014925371</v>
          </cell>
          <cell r="AE441">
            <v>0.65026197604790426</v>
          </cell>
          <cell r="AF441">
            <v>-0.11444847229414801</v>
          </cell>
        </row>
        <row r="442">
          <cell r="Y442">
            <v>42213</v>
          </cell>
          <cell r="Z442">
            <v>0.18183636727345465</v>
          </cell>
          <cell r="AA442">
            <v>-1.4814814814814836E-2</v>
          </cell>
          <cell r="AB442">
            <v>8.6102719033232633E-2</v>
          </cell>
          <cell r="AC442">
            <v>-0.31964809384164228</v>
          </cell>
          <cell r="AD442">
            <v>0.13526119402985071</v>
          </cell>
          <cell r="AE442">
            <v>0.65026197604790426</v>
          </cell>
          <cell r="AF442">
            <v>-9.4251683065769032E-2</v>
          </cell>
        </row>
        <row r="443">
          <cell r="Y443">
            <v>42214</v>
          </cell>
          <cell r="Z443">
            <v>0.19183836767353468</v>
          </cell>
          <cell r="AA443">
            <v>-1.8106995884773713E-2</v>
          </cell>
          <cell r="AB443">
            <v>0.1012084592145015</v>
          </cell>
          <cell r="AC443">
            <v>-0.32111436950146632</v>
          </cell>
          <cell r="AD443">
            <v>0.14477611940298507</v>
          </cell>
          <cell r="AE443">
            <v>0.65026197604790426</v>
          </cell>
          <cell r="AF443">
            <v>-8.3376488865872567E-2</v>
          </cell>
        </row>
        <row r="444">
          <cell r="Y444">
            <v>42215</v>
          </cell>
          <cell r="Z444">
            <v>0.17983596719343864</v>
          </cell>
          <cell r="AA444">
            <v>-9.0534979423869677E-3</v>
          </cell>
          <cell r="AB444">
            <v>0.1012084592145015</v>
          </cell>
          <cell r="AC444">
            <v>-0.31818181818181812</v>
          </cell>
          <cell r="AD444">
            <v>0.1486940298507462</v>
          </cell>
          <cell r="AE444">
            <v>0.65026197604790426</v>
          </cell>
          <cell r="AF444">
            <v>-8.0787156913516234E-2</v>
          </cell>
        </row>
        <row r="445">
          <cell r="Y445">
            <v>42216</v>
          </cell>
          <cell r="Z445">
            <v>0.19903980796159226</v>
          </cell>
          <cell r="AA445">
            <v>-1.3991769547325172E-2</v>
          </cell>
          <cell r="AB445">
            <v>0.10574018126888207</v>
          </cell>
          <cell r="AC445">
            <v>-0.31231671554252194</v>
          </cell>
          <cell r="AD445">
            <v>0.15093283582089545</v>
          </cell>
          <cell r="AE445">
            <v>0.65026197604790426</v>
          </cell>
          <cell r="AF445">
            <v>-7.8197824961159901E-2</v>
          </cell>
        </row>
        <row r="446">
          <cell r="Y446">
            <v>42220</v>
          </cell>
          <cell r="Z446">
            <v>0.25785157031406292</v>
          </cell>
          <cell r="AA446">
            <v>-2.4691358024691357E-2</v>
          </cell>
          <cell r="AB446">
            <v>0.11404833836857997</v>
          </cell>
          <cell r="AC446">
            <v>-0.30938416422287396</v>
          </cell>
          <cell r="AD446">
            <v>0.17425373134328348</v>
          </cell>
          <cell r="AE446">
            <v>0.65026197604790426</v>
          </cell>
          <cell r="AF446">
            <v>-7.2501294665976102E-2</v>
          </cell>
        </row>
        <row r="447">
          <cell r="Y447">
            <v>42221</v>
          </cell>
          <cell r="Z447">
            <v>0.25905181036207225</v>
          </cell>
          <cell r="AA447">
            <v>-2.9629629629629672E-2</v>
          </cell>
          <cell r="AB447">
            <v>0.1155589123867069</v>
          </cell>
          <cell r="AC447">
            <v>-0.31818181818181812</v>
          </cell>
          <cell r="AD447">
            <v>0.17835820895522381</v>
          </cell>
          <cell r="AE447">
            <v>0.65026197604790426</v>
          </cell>
          <cell r="AF447">
            <v>-5.851890212325217E-2</v>
          </cell>
        </row>
        <row r="448">
          <cell r="Y448">
            <v>42222</v>
          </cell>
          <cell r="Z448">
            <v>0.24384876975395064</v>
          </cell>
          <cell r="AA448">
            <v>-3.292181069958855E-2</v>
          </cell>
          <cell r="AB448">
            <v>0.11027190332326287</v>
          </cell>
          <cell r="AC448">
            <v>-0.31818181818181812</v>
          </cell>
          <cell r="AD448">
            <v>0.18041044776119408</v>
          </cell>
          <cell r="AE448">
            <v>0.65026197604790426</v>
          </cell>
          <cell r="AF448">
            <v>-8.5447954427757544E-2</v>
          </cell>
        </row>
        <row r="449">
          <cell r="Y449">
            <v>42223</v>
          </cell>
          <cell r="Z449">
            <v>0.24704940988197643</v>
          </cell>
          <cell r="AA449">
            <v>-3.3744855967078324E-2</v>
          </cell>
          <cell r="AB449">
            <v>0.107250755287009</v>
          </cell>
          <cell r="AC449">
            <v>-0.26832844574780057</v>
          </cell>
          <cell r="AD449">
            <v>0.16697761194029836</v>
          </cell>
          <cell r="AE449">
            <v>0.65026197604790426</v>
          </cell>
          <cell r="AF449">
            <v>-8.1822889694458723E-2</v>
          </cell>
        </row>
        <row r="450">
          <cell r="Y450">
            <v>42226</v>
          </cell>
          <cell r="Z450">
            <v>0.23624724944988995</v>
          </cell>
          <cell r="AA450">
            <v>-3.292181069958855E-2</v>
          </cell>
          <cell r="AB450">
            <v>0.11404833836857997</v>
          </cell>
          <cell r="AC450">
            <v>-0.27712609970674495</v>
          </cell>
          <cell r="AD450">
            <v>0.17126865671641789</v>
          </cell>
          <cell r="AE450">
            <v>0.65026197604790426</v>
          </cell>
          <cell r="AF450">
            <v>-0.10875194199896421</v>
          </cell>
        </row>
        <row r="451">
          <cell r="Y451">
            <v>42227</v>
          </cell>
          <cell r="Z451">
            <v>0.24424884976995398</v>
          </cell>
          <cell r="AA451">
            <v>-3.4567901234567877E-2</v>
          </cell>
          <cell r="AB451">
            <v>0.10800604229607247</v>
          </cell>
          <cell r="AC451">
            <v>-0.28592375366568912</v>
          </cell>
          <cell r="AD451">
            <v>0.15447761194029863</v>
          </cell>
          <cell r="AE451">
            <v>0.65026197604790426</v>
          </cell>
          <cell r="AF451">
            <v>-0.13153806317969963</v>
          </cell>
        </row>
        <row r="452">
          <cell r="Y452">
            <v>42228</v>
          </cell>
          <cell r="Z452">
            <v>0.23104620924184838</v>
          </cell>
          <cell r="AA452">
            <v>-4.5267489711934283E-2</v>
          </cell>
          <cell r="AB452">
            <v>9.0634441087613205E-2</v>
          </cell>
          <cell r="AC452">
            <v>-0.28592375366568912</v>
          </cell>
          <cell r="AD452">
            <v>0.11753731343283569</v>
          </cell>
          <cell r="AE452">
            <v>0.65026197604790426</v>
          </cell>
          <cell r="AF452">
            <v>-0.11600207146556185</v>
          </cell>
        </row>
        <row r="453">
          <cell r="Y453">
            <v>42229</v>
          </cell>
          <cell r="Z453">
            <v>0.23224644928985794</v>
          </cell>
          <cell r="AA453">
            <v>-4.1152263374485631E-2</v>
          </cell>
          <cell r="AB453">
            <v>0.1200906344410877</v>
          </cell>
          <cell r="AC453">
            <v>-0.29618768328445755</v>
          </cell>
          <cell r="AD453">
            <v>0.12779850746268662</v>
          </cell>
          <cell r="AE453">
            <v>0.65026197604790426</v>
          </cell>
          <cell r="AF453">
            <v>-0.13568099430346958</v>
          </cell>
        </row>
        <row r="454">
          <cell r="Y454">
            <v>42230</v>
          </cell>
          <cell r="Z454">
            <v>0.22704540908181636</v>
          </cell>
          <cell r="AA454">
            <v>-4.3621399176954845E-2</v>
          </cell>
          <cell r="AB454">
            <v>0.1321752265861027</v>
          </cell>
          <cell r="AC454">
            <v>-0.28885630498533732</v>
          </cell>
          <cell r="AD454">
            <v>0.12537313432835817</v>
          </cell>
          <cell r="AE454">
            <v>0.65026197604790426</v>
          </cell>
          <cell r="AF454">
            <v>-0.12014500258933203</v>
          </cell>
        </row>
        <row r="455">
          <cell r="Y455">
            <v>42233</v>
          </cell>
          <cell r="Z455">
            <v>0.22144428885777145</v>
          </cell>
          <cell r="AA455">
            <v>-4.9382716049382713E-2</v>
          </cell>
          <cell r="AB455">
            <v>0.13293051359516617</v>
          </cell>
          <cell r="AC455">
            <v>-0.28739002932551316</v>
          </cell>
          <cell r="AD455">
            <v>0.12555970149253715</v>
          </cell>
          <cell r="AE455">
            <v>0.65026197604790426</v>
          </cell>
          <cell r="AF455">
            <v>-9.6841015018125143E-2</v>
          </cell>
        </row>
        <row r="456">
          <cell r="Y456">
            <v>42234</v>
          </cell>
          <cell r="Z456">
            <v>0.22064412882576523</v>
          </cell>
          <cell r="AA456">
            <v>-5.0205761316872599E-2</v>
          </cell>
          <cell r="AB456">
            <v>0.1321752265861027</v>
          </cell>
          <cell r="AC456">
            <v>-0.28005865102639294</v>
          </cell>
          <cell r="AD456">
            <v>0.12182835820895521</v>
          </cell>
          <cell r="AE456">
            <v>0.65026197604790426</v>
          </cell>
          <cell r="AF456">
            <v>-9.3215950284826321E-2</v>
          </cell>
        </row>
        <row r="457">
          <cell r="Z457">
            <v>0</v>
          </cell>
          <cell r="AA457">
            <v>0</v>
          </cell>
          <cell r="AB457">
            <v>0</v>
          </cell>
          <cell r="AC457">
            <v>0</v>
          </cell>
          <cell r="AD457">
            <v>0</v>
          </cell>
          <cell r="AE457">
            <v>0</v>
          </cell>
          <cell r="AF457">
            <v>0</v>
          </cell>
        </row>
        <row r="458">
          <cell r="Z458">
            <v>0</v>
          </cell>
          <cell r="AA458">
            <v>0</v>
          </cell>
          <cell r="AB458">
            <v>0</v>
          </cell>
          <cell r="AC458">
            <v>0</v>
          </cell>
          <cell r="AD458">
            <v>0</v>
          </cell>
          <cell r="AE458">
            <v>0</v>
          </cell>
          <cell r="AF458">
            <v>0</v>
          </cell>
        </row>
        <row r="459">
          <cell r="Z459">
            <v>0</v>
          </cell>
          <cell r="AA459">
            <v>0</v>
          </cell>
          <cell r="AB459">
            <v>0</v>
          </cell>
          <cell r="AC459">
            <v>0</v>
          </cell>
          <cell r="AD459">
            <v>0</v>
          </cell>
          <cell r="AE459">
            <v>0</v>
          </cell>
          <cell r="AF459">
            <v>0</v>
          </cell>
        </row>
        <row r="460">
          <cell r="Z460">
            <v>0</v>
          </cell>
          <cell r="AA460">
            <v>0</v>
          </cell>
          <cell r="AB460">
            <v>0</v>
          </cell>
          <cell r="AC460">
            <v>0</v>
          </cell>
          <cell r="AD460">
            <v>0</v>
          </cell>
          <cell r="AE460">
            <v>0</v>
          </cell>
          <cell r="AF460">
            <v>0</v>
          </cell>
        </row>
        <row r="461">
          <cell r="Z461">
            <v>0</v>
          </cell>
          <cell r="AA461">
            <v>0</v>
          </cell>
          <cell r="AB461">
            <v>0</v>
          </cell>
          <cell r="AC461">
            <v>0</v>
          </cell>
          <cell r="AD461">
            <v>0</v>
          </cell>
          <cell r="AE461">
            <v>0</v>
          </cell>
          <cell r="AF461">
            <v>0</v>
          </cell>
        </row>
        <row r="462">
          <cell r="Z462">
            <v>0</v>
          </cell>
          <cell r="AA462">
            <v>0</v>
          </cell>
          <cell r="AB462">
            <v>0</v>
          </cell>
          <cell r="AC462">
            <v>0</v>
          </cell>
          <cell r="AD462">
            <v>0</v>
          </cell>
          <cell r="AE462">
            <v>0</v>
          </cell>
          <cell r="AF462">
            <v>0</v>
          </cell>
        </row>
        <row r="463">
          <cell r="Z463">
            <v>0</v>
          </cell>
          <cell r="AA463">
            <v>0</v>
          </cell>
          <cell r="AB463">
            <v>0</v>
          </cell>
          <cell r="AC463">
            <v>0</v>
          </cell>
          <cell r="AD463">
            <v>0</v>
          </cell>
          <cell r="AE463">
            <v>0</v>
          </cell>
          <cell r="AF463">
            <v>0</v>
          </cell>
        </row>
        <row r="464">
          <cell r="Z464">
            <v>0</v>
          </cell>
          <cell r="AA464">
            <v>0</v>
          </cell>
          <cell r="AB464">
            <v>0</v>
          </cell>
          <cell r="AC464">
            <v>0</v>
          </cell>
          <cell r="AD464">
            <v>0</v>
          </cell>
          <cell r="AE464">
            <v>0</v>
          </cell>
          <cell r="AF464">
            <v>0</v>
          </cell>
        </row>
        <row r="465">
          <cell r="Z465">
            <v>0</v>
          </cell>
          <cell r="AA465">
            <v>0</v>
          </cell>
          <cell r="AB465">
            <v>0</v>
          </cell>
          <cell r="AC465">
            <v>0</v>
          </cell>
          <cell r="AD465">
            <v>0</v>
          </cell>
          <cell r="AE465">
            <v>0</v>
          </cell>
          <cell r="AF465">
            <v>0</v>
          </cell>
        </row>
        <row r="466">
          <cell r="Z466">
            <v>0</v>
          </cell>
          <cell r="AA466">
            <v>0</v>
          </cell>
          <cell r="AB466">
            <v>0</v>
          </cell>
          <cell r="AC466">
            <v>0</v>
          </cell>
          <cell r="AD466">
            <v>0</v>
          </cell>
          <cell r="AE466">
            <v>0</v>
          </cell>
          <cell r="AF466">
            <v>0</v>
          </cell>
        </row>
        <row r="467">
          <cell r="Z467">
            <v>0</v>
          </cell>
          <cell r="AA467">
            <v>0</v>
          </cell>
          <cell r="AB467">
            <v>0</v>
          </cell>
          <cell r="AC467">
            <v>0</v>
          </cell>
          <cell r="AD467">
            <v>0</v>
          </cell>
          <cell r="AE467">
            <v>0</v>
          </cell>
          <cell r="AF467">
            <v>0</v>
          </cell>
        </row>
        <row r="468">
          <cell r="Z468">
            <v>0</v>
          </cell>
          <cell r="AA468">
            <v>0</v>
          </cell>
          <cell r="AB468">
            <v>0</v>
          </cell>
          <cell r="AC468">
            <v>0</v>
          </cell>
          <cell r="AD468">
            <v>0</v>
          </cell>
          <cell r="AE468">
            <v>0</v>
          </cell>
          <cell r="AF468">
            <v>0</v>
          </cell>
        </row>
        <row r="469">
          <cell r="Z469">
            <v>0</v>
          </cell>
          <cell r="AA469">
            <v>0</v>
          </cell>
          <cell r="AB469">
            <v>0</v>
          </cell>
          <cell r="AC469">
            <v>0</v>
          </cell>
          <cell r="AD469">
            <v>0</v>
          </cell>
          <cell r="AE469">
            <v>0</v>
          </cell>
          <cell r="AF469">
            <v>0</v>
          </cell>
        </row>
        <row r="470">
          <cell r="Z470">
            <v>0</v>
          </cell>
          <cell r="AA470">
            <v>0</v>
          </cell>
          <cell r="AB470">
            <v>0</v>
          </cell>
          <cell r="AC470">
            <v>0</v>
          </cell>
          <cell r="AD470">
            <v>0</v>
          </cell>
          <cell r="AE470">
            <v>0</v>
          </cell>
          <cell r="AF470">
            <v>0</v>
          </cell>
        </row>
        <row r="471">
          <cell r="Z471">
            <v>0</v>
          </cell>
          <cell r="AA471">
            <v>0</v>
          </cell>
          <cell r="AB471">
            <v>0</v>
          </cell>
          <cell r="AC471">
            <v>0</v>
          </cell>
          <cell r="AD471">
            <v>0</v>
          </cell>
          <cell r="AE471">
            <v>0</v>
          </cell>
          <cell r="AF471">
            <v>0</v>
          </cell>
        </row>
        <row r="472">
          <cell r="Z472">
            <v>0</v>
          </cell>
          <cell r="AA472">
            <v>0</v>
          </cell>
          <cell r="AB472">
            <v>0</v>
          </cell>
          <cell r="AC472">
            <v>0</v>
          </cell>
          <cell r="AD472">
            <v>0</v>
          </cell>
          <cell r="AE472">
            <v>0</v>
          </cell>
          <cell r="AF472">
            <v>0</v>
          </cell>
        </row>
        <row r="473">
          <cell r="Z473">
            <v>0</v>
          </cell>
          <cell r="AA473">
            <v>0</v>
          </cell>
          <cell r="AB473">
            <v>0</v>
          </cell>
          <cell r="AC473">
            <v>0</v>
          </cell>
          <cell r="AD473">
            <v>0</v>
          </cell>
          <cell r="AE473">
            <v>0</v>
          </cell>
          <cell r="AF473">
            <v>0</v>
          </cell>
        </row>
        <row r="474">
          <cell r="Z474">
            <v>0</v>
          </cell>
          <cell r="AA474">
            <v>0</v>
          </cell>
          <cell r="AB474">
            <v>0</v>
          </cell>
          <cell r="AC474">
            <v>0</v>
          </cell>
          <cell r="AD474">
            <v>0</v>
          </cell>
          <cell r="AE474">
            <v>0</v>
          </cell>
          <cell r="AF474">
            <v>0</v>
          </cell>
        </row>
        <row r="475">
          <cell r="Z475">
            <v>0</v>
          </cell>
          <cell r="AA475">
            <v>0</v>
          </cell>
          <cell r="AB475">
            <v>0</v>
          </cell>
          <cell r="AC475">
            <v>0</v>
          </cell>
          <cell r="AD475">
            <v>0</v>
          </cell>
          <cell r="AE475">
            <v>0</v>
          </cell>
          <cell r="AF475">
            <v>0</v>
          </cell>
        </row>
        <row r="476">
          <cell r="Z476">
            <v>0</v>
          </cell>
          <cell r="AA476">
            <v>0</v>
          </cell>
          <cell r="AB476">
            <v>0</v>
          </cell>
          <cell r="AC476">
            <v>0</v>
          </cell>
          <cell r="AD476">
            <v>0</v>
          </cell>
          <cell r="AE476">
            <v>0</v>
          </cell>
          <cell r="AF476">
            <v>0</v>
          </cell>
        </row>
        <row r="477">
          <cell r="Z477">
            <v>0</v>
          </cell>
          <cell r="AA477">
            <v>0</v>
          </cell>
          <cell r="AB477">
            <v>0</v>
          </cell>
          <cell r="AC477">
            <v>0</v>
          </cell>
          <cell r="AD477">
            <v>0</v>
          </cell>
          <cell r="AE477">
            <v>0</v>
          </cell>
          <cell r="AF477">
            <v>0</v>
          </cell>
        </row>
        <row r="478">
          <cell r="Z478">
            <v>0</v>
          </cell>
          <cell r="AA478">
            <v>0</v>
          </cell>
          <cell r="AB478">
            <v>0</v>
          </cell>
          <cell r="AC478">
            <v>0</v>
          </cell>
          <cell r="AD478">
            <v>0</v>
          </cell>
          <cell r="AE478">
            <v>0</v>
          </cell>
          <cell r="AF478">
            <v>0</v>
          </cell>
        </row>
        <row r="479">
          <cell r="Z479">
            <v>0</v>
          </cell>
          <cell r="AA479">
            <v>0</v>
          </cell>
          <cell r="AB479">
            <v>0</v>
          </cell>
          <cell r="AC479">
            <v>0</v>
          </cell>
          <cell r="AD479">
            <v>0</v>
          </cell>
          <cell r="AE479">
            <v>0</v>
          </cell>
          <cell r="AF479">
            <v>0</v>
          </cell>
        </row>
        <row r="480">
          <cell r="Z480">
            <v>0</v>
          </cell>
          <cell r="AA480">
            <v>0</v>
          </cell>
          <cell r="AB480">
            <v>0</v>
          </cell>
          <cell r="AC480">
            <v>0</v>
          </cell>
          <cell r="AD480">
            <v>0</v>
          </cell>
          <cell r="AE480">
            <v>0</v>
          </cell>
          <cell r="AF480">
            <v>0</v>
          </cell>
        </row>
        <row r="481">
          <cell r="Z481">
            <v>0</v>
          </cell>
          <cell r="AA481">
            <v>0</v>
          </cell>
          <cell r="AB481">
            <v>0</v>
          </cell>
          <cell r="AC481">
            <v>0</v>
          </cell>
          <cell r="AD481">
            <v>0</v>
          </cell>
          <cell r="AE481">
            <v>0</v>
          </cell>
          <cell r="AF481">
            <v>0</v>
          </cell>
        </row>
        <row r="482">
          <cell r="Z482">
            <v>0</v>
          </cell>
          <cell r="AA482">
            <v>0</v>
          </cell>
          <cell r="AB482">
            <v>0</v>
          </cell>
          <cell r="AC482">
            <v>0</v>
          </cell>
          <cell r="AD482">
            <v>0</v>
          </cell>
          <cell r="AE482">
            <v>0</v>
          </cell>
          <cell r="AF482">
            <v>0</v>
          </cell>
        </row>
        <row r="483">
          <cell r="Z483">
            <v>0</v>
          </cell>
          <cell r="AA483">
            <v>0</v>
          </cell>
          <cell r="AB483">
            <v>0</v>
          </cell>
          <cell r="AC483">
            <v>0</v>
          </cell>
          <cell r="AD483">
            <v>0</v>
          </cell>
          <cell r="AE483">
            <v>0</v>
          </cell>
          <cell r="AF483">
            <v>0</v>
          </cell>
        </row>
        <row r="484">
          <cell r="Z484">
            <v>0</v>
          </cell>
          <cell r="AA484">
            <v>0</v>
          </cell>
          <cell r="AB484">
            <v>0</v>
          </cell>
          <cell r="AC484">
            <v>0</v>
          </cell>
          <cell r="AD484">
            <v>0</v>
          </cell>
          <cell r="AE484">
            <v>0</v>
          </cell>
          <cell r="AF484">
            <v>0</v>
          </cell>
        </row>
        <row r="485">
          <cell r="Z485">
            <v>0</v>
          </cell>
          <cell r="AA485">
            <v>0</v>
          </cell>
          <cell r="AB485">
            <v>0</v>
          </cell>
          <cell r="AC485">
            <v>0</v>
          </cell>
          <cell r="AD485">
            <v>0</v>
          </cell>
          <cell r="AE485">
            <v>0</v>
          </cell>
          <cell r="AF485">
            <v>0</v>
          </cell>
        </row>
        <row r="486">
          <cell r="Z486">
            <v>0</v>
          </cell>
          <cell r="AA486">
            <v>0</v>
          </cell>
          <cell r="AB486">
            <v>0</v>
          </cell>
          <cell r="AC486">
            <v>0</v>
          </cell>
          <cell r="AD486">
            <v>0</v>
          </cell>
          <cell r="AE486">
            <v>0</v>
          </cell>
          <cell r="AF486">
            <v>0</v>
          </cell>
        </row>
        <row r="487">
          <cell r="Z487">
            <v>0</v>
          </cell>
          <cell r="AA487">
            <v>0</v>
          </cell>
          <cell r="AB487">
            <v>0</v>
          </cell>
          <cell r="AC487">
            <v>0</v>
          </cell>
          <cell r="AD487">
            <v>0</v>
          </cell>
          <cell r="AE487">
            <v>0</v>
          </cell>
          <cell r="AF487">
            <v>0</v>
          </cell>
        </row>
        <row r="488">
          <cell r="Z488">
            <v>0</v>
          </cell>
          <cell r="AA488">
            <v>0</v>
          </cell>
          <cell r="AB488">
            <v>0</v>
          </cell>
          <cell r="AC488">
            <v>0</v>
          </cell>
          <cell r="AD488">
            <v>0</v>
          </cell>
          <cell r="AE488">
            <v>0</v>
          </cell>
          <cell r="AF488">
            <v>0</v>
          </cell>
        </row>
        <row r="489">
          <cell r="Z489">
            <v>0</v>
          </cell>
          <cell r="AA489">
            <v>0</v>
          </cell>
          <cell r="AB489">
            <v>0</v>
          </cell>
          <cell r="AC489">
            <v>0</v>
          </cell>
          <cell r="AD489">
            <v>0</v>
          </cell>
          <cell r="AE489">
            <v>0</v>
          </cell>
          <cell r="AF489">
            <v>0</v>
          </cell>
        </row>
        <row r="490">
          <cell r="Z490">
            <v>0</v>
          </cell>
          <cell r="AA490">
            <v>0</v>
          </cell>
          <cell r="AB490">
            <v>0</v>
          </cell>
          <cell r="AC490">
            <v>0</v>
          </cell>
          <cell r="AD490">
            <v>0</v>
          </cell>
          <cell r="AE490">
            <v>0</v>
          </cell>
          <cell r="AF490">
            <v>0</v>
          </cell>
        </row>
        <row r="491">
          <cell r="Z491">
            <v>0</v>
          </cell>
          <cell r="AA491">
            <v>0</v>
          </cell>
          <cell r="AB491">
            <v>0</v>
          </cell>
          <cell r="AC491">
            <v>0</v>
          </cell>
          <cell r="AD491">
            <v>0</v>
          </cell>
          <cell r="AE491">
            <v>0</v>
          </cell>
          <cell r="AF491">
            <v>0</v>
          </cell>
        </row>
        <row r="492">
          <cell r="Z492">
            <v>0</v>
          </cell>
          <cell r="AA492">
            <v>0</v>
          </cell>
          <cell r="AB492">
            <v>0</v>
          </cell>
          <cell r="AC492">
            <v>0</v>
          </cell>
          <cell r="AD492">
            <v>0</v>
          </cell>
          <cell r="AE492">
            <v>0</v>
          </cell>
          <cell r="AF492">
            <v>0</v>
          </cell>
        </row>
        <row r="493">
          <cell r="Z493">
            <v>0</v>
          </cell>
          <cell r="AA493">
            <v>0</v>
          </cell>
          <cell r="AB493">
            <v>0</v>
          </cell>
          <cell r="AC493">
            <v>0</v>
          </cell>
          <cell r="AD493">
            <v>0</v>
          </cell>
          <cell r="AE493">
            <v>0</v>
          </cell>
          <cell r="AF493">
            <v>0</v>
          </cell>
        </row>
        <row r="494">
          <cell r="Z494">
            <v>0</v>
          </cell>
          <cell r="AA494">
            <v>0</v>
          </cell>
          <cell r="AB494">
            <v>0</v>
          </cell>
          <cell r="AC494">
            <v>0</v>
          </cell>
          <cell r="AD494">
            <v>0</v>
          </cell>
          <cell r="AE494">
            <v>0</v>
          </cell>
          <cell r="AF494">
            <v>0</v>
          </cell>
        </row>
        <row r="495">
          <cell r="Z495">
            <v>0</v>
          </cell>
          <cell r="AA495">
            <v>0</v>
          </cell>
          <cell r="AB495">
            <v>0</v>
          </cell>
          <cell r="AC495">
            <v>0</v>
          </cell>
          <cell r="AD495">
            <v>0</v>
          </cell>
          <cell r="AE495">
            <v>0</v>
          </cell>
          <cell r="AF495">
            <v>0</v>
          </cell>
        </row>
        <row r="496">
          <cell r="Z496">
            <v>0</v>
          </cell>
          <cell r="AA496">
            <v>0</v>
          </cell>
          <cell r="AB496">
            <v>0</v>
          </cell>
          <cell r="AC496">
            <v>0</v>
          </cell>
          <cell r="AD496">
            <v>0</v>
          </cell>
          <cell r="AE496">
            <v>0</v>
          </cell>
          <cell r="AF496">
            <v>0</v>
          </cell>
        </row>
        <row r="497">
          <cell r="Z497">
            <v>0</v>
          </cell>
          <cell r="AA497">
            <v>0</v>
          </cell>
          <cell r="AB497">
            <v>0</v>
          </cell>
          <cell r="AC497">
            <v>0</v>
          </cell>
          <cell r="AD497">
            <v>0</v>
          </cell>
          <cell r="AE497">
            <v>0</v>
          </cell>
          <cell r="AF497">
            <v>0</v>
          </cell>
        </row>
        <row r="498">
          <cell r="Z498">
            <v>0</v>
          </cell>
          <cell r="AA498">
            <v>0</v>
          </cell>
          <cell r="AB498">
            <v>0</v>
          </cell>
          <cell r="AC498">
            <v>0</v>
          </cell>
          <cell r="AD498">
            <v>0</v>
          </cell>
          <cell r="AE498">
            <v>0</v>
          </cell>
          <cell r="AF498">
            <v>0</v>
          </cell>
        </row>
        <row r="499">
          <cell r="Z499">
            <v>0</v>
          </cell>
          <cell r="AA499">
            <v>0</v>
          </cell>
          <cell r="AB499">
            <v>0</v>
          </cell>
          <cell r="AC499">
            <v>0</v>
          </cell>
          <cell r="AD499">
            <v>0</v>
          </cell>
          <cell r="AE499">
            <v>0</v>
          </cell>
          <cell r="AF499">
            <v>0</v>
          </cell>
        </row>
        <row r="500">
          <cell r="Z500">
            <v>0</v>
          </cell>
          <cell r="AA500">
            <v>0</v>
          </cell>
          <cell r="AB500">
            <v>0</v>
          </cell>
          <cell r="AC500">
            <v>0</v>
          </cell>
          <cell r="AD500">
            <v>0</v>
          </cell>
          <cell r="AE500">
            <v>0</v>
          </cell>
          <cell r="AF500">
            <v>0</v>
          </cell>
        </row>
        <row r="501">
          <cell r="Z501">
            <v>0</v>
          </cell>
          <cell r="AA501">
            <v>0</v>
          </cell>
          <cell r="AB501">
            <v>0</v>
          </cell>
          <cell r="AC501">
            <v>0</v>
          </cell>
          <cell r="AD501">
            <v>0</v>
          </cell>
          <cell r="AE501">
            <v>0</v>
          </cell>
          <cell r="AF501">
            <v>0</v>
          </cell>
        </row>
        <row r="502">
          <cell r="Z502">
            <v>0</v>
          </cell>
          <cell r="AA502">
            <v>0</v>
          </cell>
          <cell r="AB502">
            <v>0</v>
          </cell>
          <cell r="AC502">
            <v>0</v>
          </cell>
          <cell r="AD502">
            <v>0</v>
          </cell>
          <cell r="AE502">
            <v>0</v>
          </cell>
          <cell r="AF502">
            <v>0</v>
          </cell>
        </row>
        <row r="503">
          <cell r="Z503">
            <v>0</v>
          </cell>
          <cell r="AA503">
            <v>0</v>
          </cell>
          <cell r="AB503">
            <v>0</v>
          </cell>
          <cell r="AC503">
            <v>0</v>
          </cell>
          <cell r="AD503">
            <v>0</v>
          </cell>
          <cell r="AE503">
            <v>0</v>
          </cell>
          <cell r="AF503">
            <v>0</v>
          </cell>
        </row>
        <row r="504">
          <cell r="Z504">
            <v>0</v>
          </cell>
          <cell r="AA504">
            <v>0</v>
          </cell>
          <cell r="AB504">
            <v>0</v>
          </cell>
          <cell r="AC504">
            <v>0</v>
          </cell>
          <cell r="AD504">
            <v>0</v>
          </cell>
          <cell r="AE504">
            <v>0</v>
          </cell>
          <cell r="AF504">
            <v>0</v>
          </cell>
        </row>
        <row r="505">
          <cell r="Z505">
            <v>0</v>
          </cell>
          <cell r="AA505">
            <v>0</v>
          </cell>
          <cell r="AB505">
            <v>0</v>
          </cell>
          <cell r="AC505">
            <v>0</v>
          </cell>
          <cell r="AD505">
            <v>0</v>
          </cell>
          <cell r="AE505">
            <v>0</v>
          </cell>
          <cell r="AF505">
            <v>0</v>
          </cell>
        </row>
        <row r="506">
          <cell r="Z506">
            <v>0</v>
          </cell>
          <cell r="AA506">
            <v>0</v>
          </cell>
          <cell r="AB506">
            <v>0</v>
          </cell>
          <cell r="AC506">
            <v>0</v>
          </cell>
          <cell r="AD506">
            <v>0</v>
          </cell>
          <cell r="AE506">
            <v>0</v>
          </cell>
          <cell r="AF506">
            <v>0</v>
          </cell>
        </row>
        <row r="507">
          <cell r="Z507">
            <v>0</v>
          </cell>
          <cell r="AA507">
            <v>0</v>
          </cell>
          <cell r="AB507">
            <v>0</v>
          </cell>
          <cell r="AC507">
            <v>0</v>
          </cell>
          <cell r="AD507">
            <v>0</v>
          </cell>
          <cell r="AE507">
            <v>0</v>
          </cell>
          <cell r="AF507">
            <v>0</v>
          </cell>
        </row>
        <row r="508">
          <cell r="Z508">
            <v>0</v>
          </cell>
          <cell r="AA508">
            <v>0</v>
          </cell>
          <cell r="AB508">
            <v>0</v>
          </cell>
          <cell r="AC508">
            <v>0</v>
          </cell>
          <cell r="AD508">
            <v>0</v>
          </cell>
          <cell r="AE508">
            <v>0</v>
          </cell>
          <cell r="AF508">
            <v>0</v>
          </cell>
        </row>
        <row r="509">
          <cell r="Z509">
            <v>0</v>
          </cell>
          <cell r="AA509">
            <v>0</v>
          </cell>
          <cell r="AB509">
            <v>0</v>
          </cell>
          <cell r="AC509">
            <v>0</v>
          </cell>
          <cell r="AD509">
            <v>0</v>
          </cell>
          <cell r="AE509">
            <v>0</v>
          </cell>
          <cell r="AF509">
            <v>0</v>
          </cell>
        </row>
        <row r="510">
          <cell r="Z510">
            <v>0</v>
          </cell>
          <cell r="AA510">
            <v>0</v>
          </cell>
          <cell r="AB510">
            <v>0</v>
          </cell>
          <cell r="AC510">
            <v>0</v>
          </cell>
          <cell r="AD510">
            <v>0</v>
          </cell>
          <cell r="AE510">
            <v>0</v>
          </cell>
          <cell r="AF510">
            <v>0</v>
          </cell>
        </row>
        <row r="511">
          <cell r="Z511">
            <v>0</v>
          </cell>
          <cell r="AA511">
            <v>0</v>
          </cell>
          <cell r="AB511">
            <v>0</v>
          </cell>
          <cell r="AC511">
            <v>0</v>
          </cell>
          <cell r="AD511">
            <v>0</v>
          </cell>
          <cell r="AE511">
            <v>0</v>
          </cell>
          <cell r="AF511">
            <v>0</v>
          </cell>
        </row>
        <row r="512">
          <cell r="Z512">
            <v>0</v>
          </cell>
          <cell r="AA512">
            <v>0</v>
          </cell>
          <cell r="AB512">
            <v>0</v>
          </cell>
          <cell r="AC512">
            <v>0</v>
          </cell>
          <cell r="AD512">
            <v>0</v>
          </cell>
          <cell r="AE512">
            <v>0</v>
          </cell>
          <cell r="AF512">
            <v>0</v>
          </cell>
        </row>
        <row r="513">
          <cell r="Z513">
            <v>0</v>
          </cell>
          <cell r="AA513">
            <v>0</v>
          </cell>
          <cell r="AB513">
            <v>0</v>
          </cell>
          <cell r="AC513">
            <v>0</v>
          </cell>
          <cell r="AD513">
            <v>0</v>
          </cell>
          <cell r="AE513">
            <v>0</v>
          </cell>
          <cell r="AF513">
            <v>0</v>
          </cell>
        </row>
        <row r="514">
          <cell r="Z514">
            <v>0</v>
          </cell>
          <cell r="AA514">
            <v>0</v>
          </cell>
          <cell r="AB514">
            <v>0</v>
          </cell>
          <cell r="AC514">
            <v>0</v>
          </cell>
          <cell r="AD514">
            <v>0</v>
          </cell>
          <cell r="AE514">
            <v>0</v>
          </cell>
          <cell r="AF514">
            <v>0</v>
          </cell>
        </row>
        <row r="515">
          <cell r="Z515">
            <v>0</v>
          </cell>
          <cell r="AA515">
            <v>0</v>
          </cell>
          <cell r="AB515">
            <v>0</v>
          </cell>
          <cell r="AC515">
            <v>0</v>
          </cell>
          <cell r="AD515">
            <v>0</v>
          </cell>
          <cell r="AE515">
            <v>0</v>
          </cell>
          <cell r="AF515">
            <v>0</v>
          </cell>
        </row>
        <row r="516">
          <cell r="Z516">
            <v>0</v>
          </cell>
          <cell r="AA516">
            <v>0</v>
          </cell>
          <cell r="AB516">
            <v>0</v>
          </cell>
          <cell r="AC516">
            <v>0</v>
          </cell>
          <cell r="AD516">
            <v>0</v>
          </cell>
          <cell r="AE516">
            <v>0</v>
          </cell>
          <cell r="AF516">
            <v>0</v>
          </cell>
        </row>
        <row r="517">
          <cell r="Z517">
            <v>0</v>
          </cell>
          <cell r="AA517">
            <v>0</v>
          </cell>
          <cell r="AB517">
            <v>0</v>
          </cell>
          <cell r="AC517">
            <v>0</v>
          </cell>
          <cell r="AD517">
            <v>0</v>
          </cell>
          <cell r="AE517">
            <v>0</v>
          </cell>
          <cell r="AF517">
            <v>0</v>
          </cell>
        </row>
        <row r="518">
          <cell r="Z518">
            <v>0</v>
          </cell>
          <cell r="AA518">
            <v>0</v>
          </cell>
          <cell r="AB518">
            <v>0</v>
          </cell>
          <cell r="AC518">
            <v>0</v>
          </cell>
          <cell r="AD518">
            <v>0</v>
          </cell>
          <cell r="AE518">
            <v>0</v>
          </cell>
          <cell r="AF518">
            <v>0</v>
          </cell>
        </row>
        <row r="519">
          <cell r="Z519">
            <v>0</v>
          </cell>
          <cell r="AA519">
            <v>0</v>
          </cell>
          <cell r="AB519">
            <v>0</v>
          </cell>
          <cell r="AC519">
            <v>0</v>
          </cell>
          <cell r="AD519">
            <v>0</v>
          </cell>
          <cell r="AE519">
            <v>0</v>
          </cell>
          <cell r="AF519">
            <v>0</v>
          </cell>
        </row>
        <row r="520">
          <cell r="Z520">
            <v>0</v>
          </cell>
          <cell r="AA520">
            <v>0</v>
          </cell>
          <cell r="AB520">
            <v>0</v>
          </cell>
          <cell r="AC520">
            <v>0</v>
          </cell>
          <cell r="AD520">
            <v>0</v>
          </cell>
          <cell r="AE520">
            <v>0</v>
          </cell>
          <cell r="AF520">
            <v>0</v>
          </cell>
        </row>
        <row r="521">
          <cell r="Z521">
            <v>0</v>
          </cell>
          <cell r="AA521">
            <v>0</v>
          </cell>
          <cell r="AB521">
            <v>0</v>
          </cell>
          <cell r="AC521">
            <v>0</v>
          </cell>
          <cell r="AD521">
            <v>0</v>
          </cell>
          <cell r="AE521">
            <v>0</v>
          </cell>
          <cell r="AF521">
            <v>0</v>
          </cell>
        </row>
        <row r="522">
          <cell r="Z522">
            <v>0</v>
          </cell>
          <cell r="AA522">
            <v>0</v>
          </cell>
          <cell r="AB522">
            <v>0</v>
          </cell>
          <cell r="AC522">
            <v>0</v>
          </cell>
          <cell r="AD522">
            <v>0</v>
          </cell>
          <cell r="AE522">
            <v>0</v>
          </cell>
          <cell r="AF522">
            <v>0</v>
          </cell>
        </row>
        <row r="523">
          <cell r="Z523">
            <v>0</v>
          </cell>
          <cell r="AA523">
            <v>0</v>
          </cell>
          <cell r="AB523">
            <v>0</v>
          </cell>
          <cell r="AC523">
            <v>0</v>
          </cell>
          <cell r="AD523">
            <v>0</v>
          </cell>
          <cell r="AE523">
            <v>0</v>
          </cell>
          <cell r="AF523">
            <v>0</v>
          </cell>
        </row>
        <row r="524">
          <cell r="Z524">
            <v>0</v>
          </cell>
          <cell r="AA524">
            <v>0</v>
          </cell>
          <cell r="AB524">
            <v>0</v>
          </cell>
          <cell r="AC524">
            <v>0</v>
          </cell>
          <cell r="AD524">
            <v>0</v>
          </cell>
          <cell r="AE524">
            <v>0</v>
          </cell>
          <cell r="AF524">
            <v>0</v>
          </cell>
        </row>
        <row r="525">
          <cell r="Z525">
            <v>0</v>
          </cell>
          <cell r="AA525">
            <v>0</v>
          </cell>
          <cell r="AB525">
            <v>0</v>
          </cell>
          <cell r="AC525">
            <v>0</v>
          </cell>
          <cell r="AD525">
            <v>0</v>
          </cell>
          <cell r="AE525">
            <v>0</v>
          </cell>
          <cell r="AF525">
            <v>0</v>
          </cell>
        </row>
        <row r="526">
          <cell r="Z526">
            <v>0</v>
          </cell>
          <cell r="AA526">
            <v>0</v>
          </cell>
          <cell r="AB526">
            <v>0</v>
          </cell>
          <cell r="AC526">
            <v>0</v>
          </cell>
          <cell r="AD526">
            <v>0</v>
          </cell>
          <cell r="AE526">
            <v>0</v>
          </cell>
          <cell r="AF526">
            <v>0</v>
          </cell>
        </row>
        <row r="527">
          <cell r="Z527">
            <v>0</v>
          </cell>
          <cell r="AA527">
            <v>0</v>
          </cell>
          <cell r="AB527">
            <v>0</v>
          </cell>
          <cell r="AC527">
            <v>0</v>
          </cell>
          <cell r="AD527">
            <v>0</v>
          </cell>
          <cell r="AE527">
            <v>0</v>
          </cell>
          <cell r="AF527">
            <v>0</v>
          </cell>
        </row>
        <row r="528">
          <cell r="Z528">
            <v>0</v>
          </cell>
          <cell r="AA528">
            <v>0</v>
          </cell>
          <cell r="AB528">
            <v>0</v>
          </cell>
          <cell r="AC528">
            <v>0</v>
          </cell>
          <cell r="AD528">
            <v>0</v>
          </cell>
          <cell r="AE528">
            <v>0</v>
          </cell>
          <cell r="AF528">
            <v>0</v>
          </cell>
        </row>
        <row r="529">
          <cell r="Z529">
            <v>0</v>
          </cell>
          <cell r="AA529">
            <v>0</v>
          </cell>
          <cell r="AB529">
            <v>0</v>
          </cell>
          <cell r="AC529">
            <v>0</v>
          </cell>
          <cell r="AD529">
            <v>0</v>
          </cell>
          <cell r="AE529">
            <v>0</v>
          </cell>
          <cell r="AF529">
            <v>0</v>
          </cell>
        </row>
        <row r="530">
          <cell r="Z530">
            <v>0</v>
          </cell>
          <cell r="AA530">
            <v>0</v>
          </cell>
          <cell r="AB530">
            <v>0</v>
          </cell>
          <cell r="AC530">
            <v>0</v>
          </cell>
          <cell r="AD530">
            <v>0</v>
          </cell>
          <cell r="AE530">
            <v>0</v>
          </cell>
          <cell r="AF530">
            <v>0</v>
          </cell>
        </row>
        <row r="531">
          <cell r="Z531">
            <v>0</v>
          </cell>
          <cell r="AA531">
            <v>0</v>
          </cell>
          <cell r="AB531">
            <v>0</v>
          </cell>
          <cell r="AC531">
            <v>0</v>
          </cell>
          <cell r="AD531">
            <v>0</v>
          </cell>
          <cell r="AE531">
            <v>0</v>
          </cell>
          <cell r="AF531">
            <v>0</v>
          </cell>
        </row>
        <row r="532">
          <cell r="Z532">
            <v>0</v>
          </cell>
          <cell r="AA532">
            <v>0</v>
          </cell>
          <cell r="AB532">
            <v>0</v>
          </cell>
          <cell r="AC532">
            <v>0</v>
          </cell>
          <cell r="AD532">
            <v>0</v>
          </cell>
          <cell r="AE532">
            <v>0</v>
          </cell>
          <cell r="AF532">
            <v>0</v>
          </cell>
        </row>
        <row r="533">
          <cell r="Z533">
            <v>0</v>
          </cell>
          <cell r="AA533">
            <v>0</v>
          </cell>
          <cell r="AB533">
            <v>0</v>
          </cell>
          <cell r="AC533">
            <v>0</v>
          </cell>
          <cell r="AD533">
            <v>0</v>
          </cell>
          <cell r="AE533">
            <v>0</v>
          </cell>
          <cell r="AF533">
            <v>0</v>
          </cell>
        </row>
        <row r="534">
          <cell r="Z534">
            <v>0</v>
          </cell>
          <cell r="AA534">
            <v>0</v>
          </cell>
          <cell r="AB534">
            <v>0</v>
          </cell>
          <cell r="AC534">
            <v>0</v>
          </cell>
          <cell r="AD534">
            <v>0</v>
          </cell>
          <cell r="AE534">
            <v>0</v>
          </cell>
          <cell r="AF534">
            <v>0</v>
          </cell>
        </row>
        <row r="535">
          <cell r="Z535">
            <v>0</v>
          </cell>
          <cell r="AA535">
            <v>0</v>
          </cell>
          <cell r="AB535">
            <v>0</v>
          </cell>
          <cell r="AC535">
            <v>0</v>
          </cell>
          <cell r="AD535">
            <v>0</v>
          </cell>
          <cell r="AE535">
            <v>0</v>
          </cell>
          <cell r="AF535">
            <v>0</v>
          </cell>
        </row>
        <row r="536">
          <cell r="Z536">
            <v>0</v>
          </cell>
          <cell r="AA536">
            <v>0</v>
          </cell>
          <cell r="AB536">
            <v>0</v>
          </cell>
          <cell r="AC536">
            <v>0</v>
          </cell>
          <cell r="AD536">
            <v>0</v>
          </cell>
          <cell r="AE536">
            <v>0</v>
          </cell>
          <cell r="AF536">
            <v>0</v>
          </cell>
        </row>
        <row r="537">
          <cell r="Z537">
            <v>0</v>
          </cell>
          <cell r="AA537">
            <v>0</v>
          </cell>
          <cell r="AB537">
            <v>0</v>
          </cell>
          <cell r="AC537">
            <v>0</v>
          </cell>
          <cell r="AD537">
            <v>0</v>
          </cell>
          <cell r="AE537">
            <v>0</v>
          </cell>
          <cell r="AF537">
            <v>0</v>
          </cell>
        </row>
        <row r="538">
          <cell r="Z538">
            <v>0</v>
          </cell>
          <cell r="AA538">
            <v>0</v>
          </cell>
          <cell r="AB538">
            <v>0</v>
          </cell>
          <cell r="AC538">
            <v>0</v>
          </cell>
          <cell r="AD538">
            <v>0</v>
          </cell>
          <cell r="AE538">
            <v>0</v>
          </cell>
          <cell r="AF538">
            <v>0</v>
          </cell>
        </row>
        <row r="539">
          <cell r="Z539">
            <v>0</v>
          </cell>
          <cell r="AA539">
            <v>0</v>
          </cell>
          <cell r="AB539">
            <v>0</v>
          </cell>
          <cell r="AC539">
            <v>0</v>
          </cell>
          <cell r="AD539">
            <v>0</v>
          </cell>
          <cell r="AE539">
            <v>0</v>
          </cell>
          <cell r="AF539">
            <v>0</v>
          </cell>
        </row>
        <row r="540">
          <cell r="Z540">
            <v>0</v>
          </cell>
          <cell r="AA540">
            <v>0</v>
          </cell>
          <cell r="AB540">
            <v>0</v>
          </cell>
          <cell r="AC540">
            <v>0</v>
          </cell>
          <cell r="AD540">
            <v>0</v>
          </cell>
          <cell r="AE540">
            <v>0</v>
          </cell>
          <cell r="AF540">
            <v>0</v>
          </cell>
        </row>
        <row r="541">
          <cell r="Z541">
            <v>0</v>
          </cell>
          <cell r="AA541">
            <v>0</v>
          </cell>
          <cell r="AB541">
            <v>0</v>
          </cell>
          <cell r="AC541">
            <v>0</v>
          </cell>
          <cell r="AD541">
            <v>0</v>
          </cell>
          <cell r="AE541">
            <v>0</v>
          </cell>
          <cell r="AF541">
            <v>0</v>
          </cell>
        </row>
        <row r="542">
          <cell r="Z542">
            <v>0</v>
          </cell>
          <cell r="AA542">
            <v>0</v>
          </cell>
          <cell r="AB542">
            <v>0</v>
          </cell>
          <cell r="AC542">
            <v>0</v>
          </cell>
          <cell r="AD542">
            <v>0</v>
          </cell>
          <cell r="AE542">
            <v>0</v>
          </cell>
          <cell r="AF542">
            <v>0</v>
          </cell>
        </row>
        <row r="543">
          <cell r="Z543">
            <v>0</v>
          </cell>
          <cell r="AA543">
            <v>0</v>
          </cell>
          <cell r="AB543">
            <v>0</v>
          </cell>
          <cell r="AC543">
            <v>0</v>
          </cell>
          <cell r="AD543">
            <v>0</v>
          </cell>
          <cell r="AE543">
            <v>0</v>
          </cell>
          <cell r="AF543">
            <v>0</v>
          </cell>
        </row>
        <row r="544">
          <cell r="Z544">
            <v>0</v>
          </cell>
          <cell r="AA544">
            <v>0</v>
          </cell>
          <cell r="AB544">
            <v>0</v>
          </cell>
          <cell r="AC544">
            <v>0</v>
          </cell>
          <cell r="AD544">
            <v>0</v>
          </cell>
          <cell r="AE544">
            <v>0</v>
          </cell>
          <cell r="AF544">
            <v>0</v>
          </cell>
        </row>
        <row r="545">
          <cell r="Z545">
            <v>0</v>
          </cell>
          <cell r="AA545">
            <v>0</v>
          </cell>
          <cell r="AB545">
            <v>0</v>
          </cell>
          <cell r="AC545">
            <v>0</v>
          </cell>
          <cell r="AD545">
            <v>0</v>
          </cell>
          <cell r="AE545">
            <v>0</v>
          </cell>
          <cell r="AF545">
            <v>0</v>
          </cell>
        </row>
        <row r="546">
          <cell r="Z546">
            <v>0</v>
          </cell>
          <cell r="AA546">
            <v>0</v>
          </cell>
          <cell r="AB546">
            <v>0</v>
          </cell>
          <cell r="AC546">
            <v>0</v>
          </cell>
          <cell r="AD546">
            <v>0</v>
          </cell>
          <cell r="AE546">
            <v>0</v>
          </cell>
          <cell r="AF546">
            <v>0</v>
          </cell>
        </row>
        <row r="547">
          <cell r="Z547">
            <v>0</v>
          </cell>
          <cell r="AA547">
            <v>0</v>
          </cell>
          <cell r="AB547">
            <v>0</v>
          </cell>
          <cell r="AC547">
            <v>0</v>
          </cell>
          <cell r="AD547">
            <v>0</v>
          </cell>
          <cell r="AE547">
            <v>0</v>
          </cell>
          <cell r="AF547">
            <v>0</v>
          </cell>
        </row>
        <row r="548">
          <cell r="Z548">
            <v>0</v>
          </cell>
          <cell r="AA548">
            <v>0</v>
          </cell>
          <cell r="AB548">
            <v>0</v>
          </cell>
          <cell r="AC548">
            <v>0</v>
          </cell>
          <cell r="AD548">
            <v>0</v>
          </cell>
          <cell r="AE548">
            <v>0</v>
          </cell>
          <cell r="AF548">
            <v>0</v>
          </cell>
        </row>
        <row r="549">
          <cell r="Z549">
            <v>0</v>
          </cell>
          <cell r="AA549">
            <v>0</v>
          </cell>
          <cell r="AB549">
            <v>0</v>
          </cell>
          <cell r="AC549">
            <v>0</v>
          </cell>
          <cell r="AD549">
            <v>0</v>
          </cell>
          <cell r="AE549">
            <v>0</v>
          </cell>
          <cell r="AF549">
            <v>0</v>
          </cell>
        </row>
        <row r="550">
          <cell r="Z550">
            <v>0</v>
          </cell>
          <cell r="AA550">
            <v>0</v>
          </cell>
          <cell r="AB550">
            <v>0</v>
          </cell>
          <cell r="AC550">
            <v>0</v>
          </cell>
          <cell r="AD550">
            <v>0</v>
          </cell>
          <cell r="AE550">
            <v>0</v>
          </cell>
          <cell r="AF550">
            <v>0</v>
          </cell>
        </row>
        <row r="551">
          <cell r="Z551">
            <v>0</v>
          </cell>
          <cell r="AA551">
            <v>0</v>
          </cell>
          <cell r="AB551">
            <v>0</v>
          </cell>
          <cell r="AC551">
            <v>0</v>
          </cell>
          <cell r="AD551">
            <v>0</v>
          </cell>
          <cell r="AE551">
            <v>0</v>
          </cell>
          <cell r="AF551">
            <v>0</v>
          </cell>
        </row>
        <row r="552">
          <cell r="Z552">
            <v>0</v>
          </cell>
          <cell r="AA552">
            <v>0</v>
          </cell>
          <cell r="AB552">
            <v>0</v>
          </cell>
          <cell r="AC552">
            <v>0</v>
          </cell>
          <cell r="AD552">
            <v>0</v>
          </cell>
          <cell r="AE552">
            <v>0</v>
          </cell>
          <cell r="AF552">
            <v>0</v>
          </cell>
        </row>
        <row r="553">
          <cell r="Z553">
            <v>0</v>
          </cell>
          <cell r="AA553">
            <v>0</v>
          </cell>
          <cell r="AB553">
            <v>0</v>
          </cell>
          <cell r="AC553">
            <v>0</v>
          </cell>
          <cell r="AD553">
            <v>0</v>
          </cell>
          <cell r="AE553">
            <v>0</v>
          </cell>
          <cell r="AF553">
            <v>0</v>
          </cell>
        </row>
        <row r="554">
          <cell r="Z554">
            <v>0</v>
          </cell>
          <cell r="AA554">
            <v>0</v>
          </cell>
          <cell r="AB554">
            <v>0</v>
          </cell>
          <cell r="AC554">
            <v>0</v>
          </cell>
          <cell r="AD554">
            <v>0</v>
          </cell>
          <cell r="AE554">
            <v>0</v>
          </cell>
          <cell r="AF554">
            <v>0</v>
          </cell>
        </row>
        <row r="555">
          <cell r="Z555">
            <v>0</v>
          </cell>
          <cell r="AA555">
            <v>0</v>
          </cell>
          <cell r="AB555">
            <v>0</v>
          </cell>
          <cell r="AC555">
            <v>0</v>
          </cell>
          <cell r="AD555">
            <v>0</v>
          </cell>
          <cell r="AE555">
            <v>0</v>
          </cell>
          <cell r="AF555">
            <v>0</v>
          </cell>
        </row>
        <row r="556">
          <cell r="Z556">
            <v>0</v>
          </cell>
          <cell r="AA556">
            <v>0</v>
          </cell>
          <cell r="AB556">
            <v>0</v>
          </cell>
          <cell r="AC556">
            <v>0</v>
          </cell>
          <cell r="AD556">
            <v>0</v>
          </cell>
          <cell r="AE556">
            <v>0</v>
          </cell>
          <cell r="AF556">
            <v>0</v>
          </cell>
        </row>
        <row r="557">
          <cell r="Z557">
            <v>0</v>
          </cell>
          <cell r="AA557">
            <v>0</v>
          </cell>
          <cell r="AB557">
            <v>0</v>
          </cell>
          <cell r="AC557">
            <v>0</v>
          </cell>
          <cell r="AD557">
            <v>0</v>
          </cell>
          <cell r="AE557">
            <v>0</v>
          </cell>
          <cell r="AF557">
            <v>0</v>
          </cell>
        </row>
        <row r="558">
          <cell r="Z558">
            <v>0</v>
          </cell>
          <cell r="AA558">
            <v>0</v>
          </cell>
          <cell r="AB558">
            <v>0</v>
          </cell>
          <cell r="AC558">
            <v>0</v>
          </cell>
          <cell r="AD558">
            <v>0</v>
          </cell>
          <cell r="AE558">
            <v>0</v>
          </cell>
          <cell r="AF558">
            <v>0</v>
          </cell>
        </row>
        <row r="559">
          <cell r="Z559">
            <v>0</v>
          </cell>
          <cell r="AA559">
            <v>0</v>
          </cell>
          <cell r="AB559">
            <v>0</v>
          </cell>
          <cell r="AC559">
            <v>0</v>
          </cell>
          <cell r="AD559">
            <v>0</v>
          </cell>
          <cell r="AE559">
            <v>0</v>
          </cell>
          <cell r="AF559">
            <v>0</v>
          </cell>
        </row>
        <row r="560">
          <cell r="Z560">
            <v>0</v>
          </cell>
          <cell r="AA560">
            <v>0</v>
          </cell>
          <cell r="AB560">
            <v>0</v>
          </cell>
          <cell r="AC560">
            <v>0</v>
          </cell>
          <cell r="AD560">
            <v>0</v>
          </cell>
          <cell r="AE560">
            <v>0</v>
          </cell>
          <cell r="AF560">
            <v>0</v>
          </cell>
        </row>
        <row r="561">
          <cell r="Z561">
            <v>0</v>
          </cell>
          <cell r="AA561">
            <v>0</v>
          </cell>
          <cell r="AB561">
            <v>0</v>
          </cell>
          <cell r="AC561">
            <v>0</v>
          </cell>
          <cell r="AD561">
            <v>0</v>
          </cell>
          <cell r="AE561">
            <v>0</v>
          </cell>
          <cell r="AF561">
            <v>0</v>
          </cell>
        </row>
        <row r="562">
          <cell r="Z562">
            <v>0</v>
          </cell>
          <cell r="AA562">
            <v>0</v>
          </cell>
          <cell r="AB562">
            <v>0</v>
          </cell>
          <cell r="AC562">
            <v>0</v>
          </cell>
          <cell r="AD562">
            <v>0</v>
          </cell>
          <cell r="AE562">
            <v>0</v>
          </cell>
          <cell r="AF562">
            <v>0</v>
          </cell>
        </row>
        <row r="563">
          <cell r="Z563">
            <v>0</v>
          </cell>
          <cell r="AA563">
            <v>0</v>
          </cell>
          <cell r="AB563">
            <v>0</v>
          </cell>
          <cell r="AC563">
            <v>0</v>
          </cell>
          <cell r="AD563">
            <v>0</v>
          </cell>
          <cell r="AE563">
            <v>0</v>
          </cell>
          <cell r="AF563">
            <v>0</v>
          </cell>
        </row>
        <row r="564">
          <cell r="Z564">
            <v>0</v>
          </cell>
          <cell r="AA564">
            <v>0</v>
          </cell>
          <cell r="AB564">
            <v>0</v>
          </cell>
          <cell r="AC564">
            <v>0</v>
          </cell>
          <cell r="AD564">
            <v>0</v>
          </cell>
          <cell r="AE564">
            <v>0</v>
          </cell>
          <cell r="AF564">
            <v>0</v>
          </cell>
        </row>
        <row r="565">
          <cell r="Z565">
            <v>0</v>
          </cell>
          <cell r="AA565">
            <v>0</v>
          </cell>
          <cell r="AB565">
            <v>0</v>
          </cell>
          <cell r="AC565">
            <v>0</v>
          </cell>
          <cell r="AD565">
            <v>0</v>
          </cell>
          <cell r="AE565">
            <v>0</v>
          </cell>
          <cell r="AF565">
            <v>0</v>
          </cell>
        </row>
        <row r="566">
          <cell r="Z566">
            <v>0</v>
          </cell>
          <cell r="AA566">
            <v>0</v>
          </cell>
          <cell r="AB566">
            <v>0</v>
          </cell>
          <cell r="AC566">
            <v>0</v>
          </cell>
          <cell r="AD566">
            <v>0</v>
          </cell>
          <cell r="AE566">
            <v>0</v>
          </cell>
          <cell r="AF566">
            <v>0</v>
          </cell>
        </row>
        <row r="567">
          <cell r="Z567">
            <v>0</v>
          </cell>
          <cell r="AA567">
            <v>0</v>
          </cell>
          <cell r="AB567">
            <v>0</v>
          </cell>
          <cell r="AC567">
            <v>0</v>
          </cell>
          <cell r="AD567">
            <v>0</v>
          </cell>
          <cell r="AE567">
            <v>0</v>
          </cell>
          <cell r="AF567">
            <v>0</v>
          </cell>
        </row>
        <row r="568">
          <cell r="Z568">
            <v>0</v>
          </cell>
          <cell r="AA568">
            <v>0</v>
          </cell>
          <cell r="AB568">
            <v>0</v>
          </cell>
          <cell r="AC568">
            <v>0</v>
          </cell>
          <cell r="AD568">
            <v>0</v>
          </cell>
          <cell r="AE568">
            <v>0</v>
          </cell>
          <cell r="AF568">
            <v>0</v>
          </cell>
        </row>
        <row r="569">
          <cell r="Z569">
            <v>0</v>
          </cell>
          <cell r="AA569">
            <v>0</v>
          </cell>
          <cell r="AB569">
            <v>0</v>
          </cell>
          <cell r="AC569">
            <v>0</v>
          </cell>
          <cell r="AD569">
            <v>0</v>
          </cell>
          <cell r="AE569">
            <v>0</v>
          </cell>
          <cell r="AF569">
            <v>0</v>
          </cell>
        </row>
        <row r="570">
          <cell r="Z570">
            <v>0</v>
          </cell>
          <cell r="AA570">
            <v>0</v>
          </cell>
          <cell r="AB570">
            <v>0</v>
          </cell>
          <cell r="AC570">
            <v>0</v>
          </cell>
          <cell r="AD570">
            <v>0</v>
          </cell>
          <cell r="AE570">
            <v>0</v>
          </cell>
          <cell r="AF570">
            <v>0</v>
          </cell>
        </row>
        <row r="571">
          <cell r="Z571">
            <v>0</v>
          </cell>
          <cell r="AA571">
            <v>0</v>
          </cell>
          <cell r="AB571">
            <v>0</v>
          </cell>
          <cell r="AC571">
            <v>0</v>
          </cell>
          <cell r="AD571">
            <v>0</v>
          </cell>
          <cell r="AE571">
            <v>0</v>
          </cell>
          <cell r="AF571">
            <v>0</v>
          </cell>
        </row>
        <row r="572">
          <cell r="Z572">
            <v>0</v>
          </cell>
          <cell r="AA572">
            <v>0</v>
          </cell>
          <cell r="AB572">
            <v>0</v>
          </cell>
          <cell r="AC572">
            <v>0</v>
          </cell>
          <cell r="AD572">
            <v>0</v>
          </cell>
          <cell r="AE572">
            <v>0</v>
          </cell>
          <cell r="AF572">
            <v>0</v>
          </cell>
        </row>
        <row r="573">
          <cell r="Z573">
            <v>0</v>
          </cell>
          <cell r="AA573">
            <v>0</v>
          </cell>
          <cell r="AB573">
            <v>0</v>
          </cell>
          <cell r="AC573">
            <v>0</v>
          </cell>
          <cell r="AD573">
            <v>0</v>
          </cell>
          <cell r="AE573">
            <v>0</v>
          </cell>
          <cell r="AF573">
            <v>0</v>
          </cell>
        </row>
        <row r="574">
          <cell r="Z574">
            <v>0</v>
          </cell>
          <cell r="AA574">
            <v>0</v>
          </cell>
          <cell r="AB574">
            <v>0</v>
          </cell>
          <cell r="AC574">
            <v>0</v>
          </cell>
          <cell r="AD574">
            <v>0</v>
          </cell>
          <cell r="AE574">
            <v>0</v>
          </cell>
          <cell r="AF574">
            <v>0</v>
          </cell>
        </row>
        <row r="575">
          <cell r="Z575">
            <v>0</v>
          </cell>
          <cell r="AA575">
            <v>0</v>
          </cell>
          <cell r="AB575">
            <v>0</v>
          </cell>
          <cell r="AC575">
            <v>0</v>
          </cell>
          <cell r="AD575">
            <v>0</v>
          </cell>
          <cell r="AE575">
            <v>0</v>
          </cell>
          <cell r="AF575">
            <v>0</v>
          </cell>
        </row>
        <row r="576">
          <cell r="Z576">
            <v>0</v>
          </cell>
          <cell r="AA576">
            <v>0</v>
          </cell>
          <cell r="AB576">
            <v>0</v>
          </cell>
          <cell r="AC576">
            <v>0</v>
          </cell>
          <cell r="AD576">
            <v>0</v>
          </cell>
          <cell r="AE576">
            <v>0</v>
          </cell>
          <cell r="AF576">
            <v>0</v>
          </cell>
        </row>
        <row r="577">
          <cell r="Z577">
            <v>0</v>
          </cell>
          <cell r="AA577">
            <v>0</v>
          </cell>
          <cell r="AB577">
            <v>0</v>
          </cell>
          <cell r="AC577">
            <v>0</v>
          </cell>
          <cell r="AD577">
            <v>0</v>
          </cell>
          <cell r="AE577">
            <v>0</v>
          </cell>
          <cell r="AF577">
            <v>0</v>
          </cell>
        </row>
        <row r="578">
          <cell r="Z578">
            <v>0</v>
          </cell>
          <cell r="AA578">
            <v>0</v>
          </cell>
          <cell r="AB578">
            <v>0</v>
          </cell>
          <cell r="AC578">
            <v>0</v>
          </cell>
          <cell r="AD578">
            <v>0</v>
          </cell>
          <cell r="AE578">
            <v>0</v>
          </cell>
          <cell r="AF578">
            <v>0</v>
          </cell>
        </row>
        <row r="579">
          <cell r="Z579">
            <v>0</v>
          </cell>
          <cell r="AA579">
            <v>0</v>
          </cell>
          <cell r="AB579">
            <v>0</v>
          </cell>
          <cell r="AC579">
            <v>0</v>
          </cell>
          <cell r="AD579">
            <v>0</v>
          </cell>
          <cell r="AE579">
            <v>0</v>
          </cell>
          <cell r="AF579">
            <v>0</v>
          </cell>
        </row>
        <row r="580">
          <cell r="Z580">
            <v>0</v>
          </cell>
          <cell r="AA580">
            <v>0</v>
          </cell>
          <cell r="AB580">
            <v>0</v>
          </cell>
          <cell r="AC580">
            <v>0</v>
          </cell>
          <cell r="AD580">
            <v>0</v>
          </cell>
          <cell r="AE580">
            <v>0</v>
          </cell>
          <cell r="AF580">
            <v>0</v>
          </cell>
        </row>
        <row r="581">
          <cell r="Z581">
            <v>0</v>
          </cell>
          <cell r="AA581">
            <v>0</v>
          </cell>
          <cell r="AB581">
            <v>0</v>
          </cell>
          <cell r="AC581">
            <v>0</v>
          </cell>
          <cell r="AD581">
            <v>0</v>
          </cell>
          <cell r="AE581">
            <v>0</v>
          </cell>
          <cell r="AF581">
            <v>0</v>
          </cell>
        </row>
        <row r="582">
          <cell r="Z582">
            <v>0</v>
          </cell>
          <cell r="AA582">
            <v>0</v>
          </cell>
          <cell r="AB582">
            <v>0</v>
          </cell>
          <cell r="AC582">
            <v>0</v>
          </cell>
          <cell r="AD582">
            <v>0</v>
          </cell>
          <cell r="AE582">
            <v>0</v>
          </cell>
          <cell r="AF582">
            <v>0</v>
          </cell>
        </row>
        <row r="583">
          <cell r="Z583">
            <v>0</v>
          </cell>
          <cell r="AA583">
            <v>0</v>
          </cell>
          <cell r="AB583">
            <v>0</v>
          </cell>
          <cell r="AC583">
            <v>0</v>
          </cell>
          <cell r="AD583">
            <v>0</v>
          </cell>
          <cell r="AE583">
            <v>0</v>
          </cell>
          <cell r="AF583">
            <v>0</v>
          </cell>
        </row>
        <row r="584">
          <cell r="Z584">
            <v>0</v>
          </cell>
          <cell r="AA584">
            <v>0</v>
          </cell>
          <cell r="AB584">
            <v>0</v>
          </cell>
          <cell r="AC584">
            <v>0</v>
          </cell>
          <cell r="AD584">
            <v>0</v>
          </cell>
          <cell r="AE584">
            <v>0</v>
          </cell>
          <cell r="AF584">
            <v>0</v>
          </cell>
        </row>
        <row r="585">
          <cell r="Z585">
            <v>0</v>
          </cell>
          <cell r="AA585">
            <v>0</v>
          </cell>
          <cell r="AB585">
            <v>0</v>
          </cell>
          <cell r="AC585">
            <v>0</v>
          </cell>
          <cell r="AD585">
            <v>0</v>
          </cell>
          <cell r="AE585">
            <v>0</v>
          </cell>
          <cell r="AF585">
            <v>0</v>
          </cell>
        </row>
        <row r="586">
          <cell r="Z586">
            <v>0</v>
          </cell>
          <cell r="AA586">
            <v>0</v>
          </cell>
          <cell r="AB586">
            <v>0</v>
          </cell>
          <cell r="AC586">
            <v>0</v>
          </cell>
          <cell r="AD586">
            <v>0</v>
          </cell>
          <cell r="AE586">
            <v>0</v>
          </cell>
          <cell r="AF586">
            <v>0</v>
          </cell>
        </row>
        <row r="587">
          <cell r="Z587">
            <v>0</v>
          </cell>
          <cell r="AA587">
            <v>0</v>
          </cell>
          <cell r="AB587">
            <v>0</v>
          </cell>
          <cell r="AC587">
            <v>0</v>
          </cell>
          <cell r="AD587">
            <v>0</v>
          </cell>
          <cell r="AE587">
            <v>0</v>
          </cell>
          <cell r="AF587">
            <v>0</v>
          </cell>
        </row>
        <row r="588">
          <cell r="Z588">
            <v>0</v>
          </cell>
          <cell r="AA588">
            <v>0</v>
          </cell>
          <cell r="AB588">
            <v>0</v>
          </cell>
          <cell r="AC588">
            <v>0</v>
          </cell>
          <cell r="AD588">
            <v>0</v>
          </cell>
          <cell r="AE588">
            <v>0</v>
          </cell>
          <cell r="AF588">
            <v>0</v>
          </cell>
        </row>
        <row r="589">
          <cell r="Z589">
            <v>0</v>
          </cell>
          <cell r="AA589">
            <v>0</v>
          </cell>
          <cell r="AB589">
            <v>0</v>
          </cell>
          <cell r="AC589">
            <v>0</v>
          </cell>
          <cell r="AD589">
            <v>0</v>
          </cell>
          <cell r="AE589">
            <v>0</v>
          </cell>
          <cell r="AF589">
            <v>0</v>
          </cell>
        </row>
        <row r="590">
          <cell r="Z590">
            <v>0</v>
          </cell>
          <cell r="AA590">
            <v>0</v>
          </cell>
          <cell r="AB590">
            <v>0</v>
          </cell>
          <cell r="AC590">
            <v>0</v>
          </cell>
          <cell r="AD590">
            <v>0</v>
          </cell>
          <cell r="AE590">
            <v>0</v>
          </cell>
          <cell r="AF590">
            <v>0</v>
          </cell>
        </row>
        <row r="591">
          <cell r="Z591">
            <v>0</v>
          </cell>
          <cell r="AA591">
            <v>0</v>
          </cell>
          <cell r="AB591">
            <v>0</v>
          </cell>
          <cell r="AC591">
            <v>0</v>
          </cell>
          <cell r="AD591">
            <v>0</v>
          </cell>
          <cell r="AE591">
            <v>0</v>
          </cell>
          <cell r="AF591">
            <v>0</v>
          </cell>
        </row>
        <row r="592">
          <cell r="Z592">
            <v>0</v>
          </cell>
          <cell r="AA592">
            <v>0</v>
          </cell>
          <cell r="AB592">
            <v>0</v>
          </cell>
          <cell r="AC592">
            <v>0</v>
          </cell>
          <cell r="AD592">
            <v>0</v>
          </cell>
          <cell r="AE592">
            <v>0</v>
          </cell>
          <cell r="AF592">
            <v>0</v>
          </cell>
        </row>
        <row r="593">
          <cell r="Z593">
            <v>0</v>
          </cell>
          <cell r="AA593">
            <v>0</v>
          </cell>
          <cell r="AB593">
            <v>0</v>
          </cell>
          <cell r="AC593">
            <v>0</v>
          </cell>
          <cell r="AD593">
            <v>0</v>
          </cell>
          <cell r="AE593">
            <v>0</v>
          </cell>
          <cell r="AF593">
            <v>0</v>
          </cell>
        </row>
        <row r="594">
          <cell r="Z594">
            <v>0</v>
          </cell>
          <cell r="AA594">
            <v>0</v>
          </cell>
          <cell r="AB594">
            <v>0</v>
          </cell>
          <cell r="AC594">
            <v>0</v>
          </cell>
          <cell r="AD594">
            <v>0</v>
          </cell>
          <cell r="AE594">
            <v>0</v>
          </cell>
          <cell r="AF594">
            <v>0</v>
          </cell>
        </row>
        <row r="595">
          <cell r="Z595">
            <v>0</v>
          </cell>
          <cell r="AA595">
            <v>0</v>
          </cell>
          <cell r="AB595">
            <v>0</v>
          </cell>
          <cell r="AC595">
            <v>0</v>
          </cell>
          <cell r="AD595">
            <v>0</v>
          </cell>
          <cell r="AE595">
            <v>0</v>
          </cell>
          <cell r="AF595">
            <v>0</v>
          </cell>
        </row>
        <row r="596">
          <cell r="Z596">
            <v>0</v>
          </cell>
          <cell r="AA596">
            <v>0</v>
          </cell>
          <cell r="AB596">
            <v>0</v>
          </cell>
          <cell r="AC596">
            <v>0</v>
          </cell>
          <cell r="AD596">
            <v>0</v>
          </cell>
          <cell r="AE596">
            <v>0</v>
          </cell>
          <cell r="AF596">
            <v>0</v>
          </cell>
        </row>
        <row r="597">
          <cell r="Z597">
            <v>0</v>
          </cell>
          <cell r="AA597">
            <v>0</v>
          </cell>
          <cell r="AB597">
            <v>0</v>
          </cell>
          <cell r="AC597">
            <v>0</v>
          </cell>
          <cell r="AD597">
            <v>0</v>
          </cell>
          <cell r="AE597">
            <v>0</v>
          </cell>
          <cell r="AF597">
            <v>0</v>
          </cell>
        </row>
        <row r="598">
          <cell r="Z598">
            <v>0</v>
          </cell>
          <cell r="AA598">
            <v>0</v>
          </cell>
          <cell r="AB598">
            <v>0</v>
          </cell>
          <cell r="AC598">
            <v>0</v>
          </cell>
          <cell r="AD598">
            <v>0</v>
          </cell>
          <cell r="AE598">
            <v>0</v>
          </cell>
          <cell r="AF598">
            <v>0</v>
          </cell>
        </row>
        <row r="599">
          <cell r="Z599">
            <v>0</v>
          </cell>
          <cell r="AA599">
            <v>0</v>
          </cell>
          <cell r="AB599">
            <v>0</v>
          </cell>
          <cell r="AC599">
            <v>0</v>
          </cell>
          <cell r="AD599">
            <v>0</v>
          </cell>
          <cell r="AE599">
            <v>0</v>
          </cell>
          <cell r="AF599">
            <v>0</v>
          </cell>
        </row>
        <row r="600">
          <cell r="Z600">
            <v>0</v>
          </cell>
          <cell r="AA600">
            <v>0</v>
          </cell>
          <cell r="AB600">
            <v>0</v>
          </cell>
          <cell r="AC600">
            <v>0</v>
          </cell>
          <cell r="AD600">
            <v>0</v>
          </cell>
          <cell r="AE600">
            <v>0</v>
          </cell>
          <cell r="AF600">
            <v>0</v>
          </cell>
        </row>
        <row r="601">
          <cell r="Z601">
            <v>0</v>
          </cell>
          <cell r="AA601">
            <v>0</v>
          </cell>
          <cell r="AB601">
            <v>0</v>
          </cell>
          <cell r="AC601">
            <v>0</v>
          </cell>
          <cell r="AD601">
            <v>0</v>
          </cell>
          <cell r="AE601">
            <v>0</v>
          </cell>
          <cell r="AF601">
            <v>0</v>
          </cell>
        </row>
        <row r="602">
          <cell r="Z602">
            <v>0</v>
          </cell>
          <cell r="AA602">
            <v>0</v>
          </cell>
          <cell r="AB602">
            <v>0</v>
          </cell>
          <cell r="AC602">
            <v>0</v>
          </cell>
          <cell r="AD602">
            <v>0</v>
          </cell>
          <cell r="AE602">
            <v>0</v>
          </cell>
          <cell r="AF602">
            <v>0</v>
          </cell>
        </row>
        <row r="603">
          <cell r="Z603">
            <v>0</v>
          </cell>
          <cell r="AA603">
            <v>0</v>
          </cell>
          <cell r="AB603">
            <v>0</v>
          </cell>
          <cell r="AC603">
            <v>0</v>
          </cell>
          <cell r="AD603">
            <v>0</v>
          </cell>
          <cell r="AE603">
            <v>0</v>
          </cell>
          <cell r="AF603">
            <v>0</v>
          </cell>
        </row>
        <row r="604">
          <cell r="Z604">
            <v>0</v>
          </cell>
          <cell r="AA604">
            <v>0</v>
          </cell>
          <cell r="AB604">
            <v>0</v>
          </cell>
          <cell r="AC604">
            <v>0</v>
          </cell>
          <cell r="AD604">
            <v>0</v>
          </cell>
          <cell r="AE604">
            <v>0</v>
          </cell>
          <cell r="AF604">
            <v>0</v>
          </cell>
        </row>
        <row r="605">
          <cell r="Z605">
            <v>0</v>
          </cell>
          <cell r="AA605">
            <v>0</v>
          </cell>
          <cell r="AB605">
            <v>0</v>
          </cell>
          <cell r="AC605">
            <v>0</v>
          </cell>
          <cell r="AD605">
            <v>0</v>
          </cell>
          <cell r="AE605">
            <v>0</v>
          </cell>
          <cell r="AF605">
            <v>0</v>
          </cell>
        </row>
        <row r="606">
          <cell r="Z606">
            <v>0</v>
          </cell>
          <cell r="AA606">
            <v>0</v>
          </cell>
          <cell r="AB606">
            <v>0</v>
          </cell>
          <cell r="AC606">
            <v>0</v>
          </cell>
          <cell r="AD606">
            <v>0</v>
          </cell>
          <cell r="AE606">
            <v>0</v>
          </cell>
          <cell r="AF606">
            <v>0</v>
          </cell>
        </row>
        <row r="607">
          <cell r="Z607">
            <v>0</v>
          </cell>
          <cell r="AA607">
            <v>0</v>
          </cell>
          <cell r="AB607">
            <v>0</v>
          </cell>
          <cell r="AC607">
            <v>0</v>
          </cell>
          <cell r="AD607">
            <v>0</v>
          </cell>
          <cell r="AE607">
            <v>0</v>
          </cell>
          <cell r="AF607">
            <v>0</v>
          </cell>
        </row>
        <row r="608">
          <cell r="Z608">
            <v>0</v>
          </cell>
          <cell r="AA608">
            <v>0</v>
          </cell>
          <cell r="AB608">
            <v>0</v>
          </cell>
          <cell r="AC608">
            <v>0</v>
          </cell>
          <cell r="AD608">
            <v>0</v>
          </cell>
          <cell r="AE608">
            <v>0</v>
          </cell>
          <cell r="AF608">
            <v>0</v>
          </cell>
        </row>
        <row r="609">
          <cell r="Z609">
            <v>0</v>
          </cell>
          <cell r="AA609">
            <v>0</v>
          </cell>
          <cell r="AB609">
            <v>0</v>
          </cell>
          <cell r="AC609">
            <v>0</v>
          </cell>
          <cell r="AD609">
            <v>0</v>
          </cell>
          <cell r="AE609">
            <v>0</v>
          </cell>
          <cell r="AF609">
            <v>0</v>
          </cell>
        </row>
        <row r="610">
          <cell r="Z610">
            <v>0</v>
          </cell>
          <cell r="AA610">
            <v>0</v>
          </cell>
          <cell r="AB610">
            <v>0</v>
          </cell>
          <cell r="AC610">
            <v>0</v>
          </cell>
          <cell r="AD610">
            <v>0</v>
          </cell>
          <cell r="AE610">
            <v>0</v>
          </cell>
          <cell r="AF610">
            <v>0</v>
          </cell>
        </row>
        <row r="611">
          <cell r="Z611">
            <v>0</v>
          </cell>
          <cell r="AA611">
            <v>0</v>
          </cell>
          <cell r="AB611">
            <v>0</v>
          </cell>
          <cell r="AC611">
            <v>0</v>
          </cell>
          <cell r="AD611">
            <v>0</v>
          </cell>
          <cell r="AE611">
            <v>0</v>
          </cell>
          <cell r="AF611">
            <v>0</v>
          </cell>
        </row>
        <row r="612">
          <cell r="Z612">
            <v>0</v>
          </cell>
          <cell r="AA612">
            <v>0</v>
          </cell>
          <cell r="AB612">
            <v>0</v>
          </cell>
          <cell r="AC612">
            <v>0</v>
          </cell>
          <cell r="AD612">
            <v>0</v>
          </cell>
          <cell r="AE612">
            <v>0</v>
          </cell>
          <cell r="AF612">
            <v>0</v>
          </cell>
        </row>
        <row r="613">
          <cell r="Z613">
            <v>0</v>
          </cell>
          <cell r="AA613">
            <v>0</v>
          </cell>
          <cell r="AB613">
            <v>0</v>
          </cell>
          <cell r="AC613">
            <v>0</v>
          </cell>
          <cell r="AD613">
            <v>0</v>
          </cell>
          <cell r="AE613">
            <v>0</v>
          </cell>
          <cell r="AF613">
            <v>0</v>
          </cell>
        </row>
        <row r="614">
          <cell r="Z614">
            <v>0</v>
          </cell>
          <cell r="AA614">
            <v>0</v>
          </cell>
          <cell r="AB614">
            <v>0</v>
          </cell>
          <cell r="AC614">
            <v>0</v>
          </cell>
          <cell r="AD614">
            <v>0</v>
          </cell>
          <cell r="AE614">
            <v>0</v>
          </cell>
          <cell r="AF614">
            <v>0</v>
          </cell>
        </row>
        <row r="615">
          <cell r="Z615">
            <v>0</v>
          </cell>
          <cell r="AA615">
            <v>0</v>
          </cell>
          <cell r="AB615">
            <v>0</v>
          </cell>
          <cell r="AC615">
            <v>0</v>
          </cell>
          <cell r="AD615">
            <v>0</v>
          </cell>
          <cell r="AE615">
            <v>0</v>
          </cell>
          <cell r="AF615">
            <v>0</v>
          </cell>
        </row>
        <row r="616">
          <cell r="Z616">
            <v>0</v>
          </cell>
          <cell r="AA616">
            <v>0</v>
          </cell>
          <cell r="AB616">
            <v>0</v>
          </cell>
          <cell r="AC616">
            <v>0</v>
          </cell>
          <cell r="AD616">
            <v>0</v>
          </cell>
          <cell r="AE616">
            <v>0</v>
          </cell>
          <cell r="AF616">
            <v>0</v>
          </cell>
        </row>
        <row r="617">
          <cell r="Z617">
            <v>0</v>
          </cell>
          <cell r="AA617">
            <v>0</v>
          </cell>
          <cell r="AB617">
            <v>0</v>
          </cell>
          <cell r="AC617">
            <v>0</v>
          </cell>
          <cell r="AD617">
            <v>0</v>
          </cell>
          <cell r="AE617">
            <v>0</v>
          </cell>
          <cell r="AF617">
            <v>0</v>
          </cell>
        </row>
        <row r="618">
          <cell r="Z618">
            <v>0</v>
          </cell>
          <cell r="AA618">
            <v>0</v>
          </cell>
          <cell r="AB618">
            <v>0</v>
          </cell>
          <cell r="AC618">
            <v>0</v>
          </cell>
          <cell r="AD618">
            <v>0</v>
          </cell>
          <cell r="AE618">
            <v>0</v>
          </cell>
          <cell r="AF618">
            <v>0</v>
          </cell>
        </row>
        <row r="619">
          <cell r="Z619">
            <v>0</v>
          </cell>
          <cell r="AA619">
            <v>0</v>
          </cell>
          <cell r="AB619">
            <v>0</v>
          </cell>
          <cell r="AC619">
            <v>0</v>
          </cell>
          <cell r="AD619">
            <v>0</v>
          </cell>
          <cell r="AE619">
            <v>0</v>
          </cell>
          <cell r="AF619">
            <v>0</v>
          </cell>
        </row>
        <row r="620">
          <cell r="Z620">
            <v>0</v>
          </cell>
          <cell r="AA620">
            <v>0</v>
          </cell>
          <cell r="AB620">
            <v>0</v>
          </cell>
          <cell r="AC620">
            <v>0</v>
          </cell>
          <cell r="AD620">
            <v>0</v>
          </cell>
          <cell r="AE620">
            <v>0</v>
          </cell>
          <cell r="AF620">
            <v>0</v>
          </cell>
        </row>
        <row r="621">
          <cell r="Z621">
            <v>0</v>
          </cell>
          <cell r="AA621">
            <v>0</v>
          </cell>
          <cell r="AB621">
            <v>0</v>
          </cell>
          <cell r="AC621">
            <v>0</v>
          </cell>
          <cell r="AD621">
            <v>0</v>
          </cell>
          <cell r="AE621">
            <v>0</v>
          </cell>
          <cell r="AF621">
            <v>0</v>
          </cell>
        </row>
        <row r="622">
          <cell r="Z622">
            <v>0</v>
          </cell>
          <cell r="AA622">
            <v>0</v>
          </cell>
          <cell r="AB622">
            <v>0</v>
          </cell>
          <cell r="AC622">
            <v>0</v>
          </cell>
          <cell r="AD622">
            <v>0</v>
          </cell>
          <cell r="AE622">
            <v>0</v>
          </cell>
          <cell r="AF622">
            <v>0</v>
          </cell>
        </row>
        <row r="623">
          <cell r="Z623">
            <v>0</v>
          </cell>
          <cell r="AA623">
            <v>0</v>
          </cell>
          <cell r="AB623">
            <v>0</v>
          </cell>
          <cell r="AC623">
            <v>0</v>
          </cell>
          <cell r="AD623">
            <v>0</v>
          </cell>
          <cell r="AE623">
            <v>0</v>
          </cell>
          <cell r="AF623">
            <v>0</v>
          </cell>
        </row>
        <row r="624">
          <cell r="Z624">
            <v>0</v>
          </cell>
          <cell r="AA624">
            <v>0</v>
          </cell>
          <cell r="AB624">
            <v>0</v>
          </cell>
          <cell r="AC624">
            <v>0</v>
          </cell>
          <cell r="AD624">
            <v>0</v>
          </cell>
          <cell r="AE624">
            <v>0</v>
          </cell>
          <cell r="AF624">
            <v>0</v>
          </cell>
        </row>
        <row r="625">
          <cell r="Z625">
            <v>0</v>
          </cell>
          <cell r="AA625">
            <v>0</v>
          </cell>
          <cell r="AB625">
            <v>0</v>
          </cell>
          <cell r="AC625">
            <v>0</v>
          </cell>
          <cell r="AD625">
            <v>0</v>
          </cell>
          <cell r="AE625">
            <v>0</v>
          </cell>
          <cell r="AF625">
            <v>0</v>
          </cell>
        </row>
        <row r="626">
          <cell r="Z626">
            <v>0</v>
          </cell>
          <cell r="AA626">
            <v>0</v>
          </cell>
          <cell r="AB626">
            <v>0</v>
          </cell>
          <cell r="AC626">
            <v>0</v>
          </cell>
          <cell r="AD626">
            <v>0</v>
          </cell>
          <cell r="AE626">
            <v>0</v>
          </cell>
          <cell r="AF626">
            <v>0</v>
          </cell>
        </row>
        <row r="627">
          <cell r="Z627">
            <v>0</v>
          </cell>
          <cell r="AA627">
            <v>0</v>
          </cell>
          <cell r="AB627">
            <v>0</v>
          </cell>
          <cell r="AC627">
            <v>0</v>
          </cell>
          <cell r="AD627">
            <v>0</v>
          </cell>
          <cell r="AE627">
            <v>0</v>
          </cell>
          <cell r="AF627">
            <v>0</v>
          </cell>
        </row>
        <row r="628">
          <cell r="Z628">
            <v>0</v>
          </cell>
          <cell r="AA628">
            <v>0</v>
          </cell>
          <cell r="AB628">
            <v>0</v>
          </cell>
          <cell r="AC628">
            <v>0</v>
          </cell>
          <cell r="AD628">
            <v>0</v>
          </cell>
          <cell r="AE628">
            <v>0</v>
          </cell>
          <cell r="AF628">
            <v>0</v>
          </cell>
        </row>
        <row r="629">
          <cell r="Z629">
            <v>0</v>
          </cell>
          <cell r="AA629">
            <v>0</v>
          </cell>
          <cell r="AB629">
            <v>0</v>
          </cell>
          <cell r="AC629">
            <v>0</v>
          </cell>
          <cell r="AD629">
            <v>0</v>
          </cell>
          <cell r="AE629">
            <v>0</v>
          </cell>
          <cell r="AF629">
            <v>0</v>
          </cell>
        </row>
        <row r="630">
          <cell r="Z630">
            <v>0</v>
          </cell>
          <cell r="AA630">
            <v>0</v>
          </cell>
          <cell r="AB630">
            <v>0</v>
          </cell>
          <cell r="AC630">
            <v>0</v>
          </cell>
          <cell r="AD630">
            <v>0</v>
          </cell>
          <cell r="AE630">
            <v>0</v>
          </cell>
          <cell r="AF630">
            <v>0</v>
          </cell>
        </row>
        <row r="631">
          <cell r="Z631">
            <v>0</v>
          </cell>
          <cell r="AA631">
            <v>0</v>
          </cell>
          <cell r="AB631">
            <v>0</v>
          </cell>
          <cell r="AC631">
            <v>0</v>
          </cell>
          <cell r="AD631">
            <v>0</v>
          </cell>
          <cell r="AE631">
            <v>0</v>
          </cell>
          <cell r="AF631">
            <v>0</v>
          </cell>
        </row>
        <row r="632">
          <cell r="Z632">
            <v>0</v>
          </cell>
          <cell r="AA632">
            <v>0</v>
          </cell>
          <cell r="AB632">
            <v>0</v>
          </cell>
          <cell r="AC632">
            <v>0</v>
          </cell>
          <cell r="AD632">
            <v>0</v>
          </cell>
          <cell r="AE632">
            <v>0</v>
          </cell>
          <cell r="AF632">
            <v>0</v>
          </cell>
        </row>
        <row r="633">
          <cell r="Z633">
            <v>0</v>
          </cell>
          <cell r="AA633">
            <v>0</v>
          </cell>
          <cell r="AB633">
            <v>0</v>
          </cell>
          <cell r="AC633">
            <v>0</v>
          </cell>
          <cell r="AD633">
            <v>0</v>
          </cell>
          <cell r="AE633">
            <v>0</v>
          </cell>
          <cell r="AF633">
            <v>0</v>
          </cell>
        </row>
        <row r="634">
          <cell r="Z634">
            <v>0</v>
          </cell>
          <cell r="AA634">
            <v>0</v>
          </cell>
          <cell r="AB634">
            <v>0</v>
          </cell>
          <cell r="AC634">
            <v>0</v>
          </cell>
          <cell r="AD634">
            <v>0</v>
          </cell>
          <cell r="AE634">
            <v>0</v>
          </cell>
          <cell r="AF634">
            <v>0</v>
          </cell>
        </row>
        <row r="635">
          <cell r="Z635">
            <v>0</v>
          </cell>
          <cell r="AA635">
            <v>0</v>
          </cell>
          <cell r="AB635">
            <v>0</v>
          </cell>
          <cell r="AC635">
            <v>0</v>
          </cell>
          <cell r="AD635">
            <v>0</v>
          </cell>
          <cell r="AE635">
            <v>0</v>
          </cell>
          <cell r="AF635">
            <v>0</v>
          </cell>
        </row>
        <row r="636">
          <cell r="Z636">
            <v>0</v>
          </cell>
          <cell r="AA636">
            <v>0</v>
          </cell>
          <cell r="AB636">
            <v>0</v>
          </cell>
          <cell r="AC636">
            <v>0</v>
          </cell>
          <cell r="AD636">
            <v>0</v>
          </cell>
          <cell r="AE636">
            <v>0</v>
          </cell>
          <cell r="AF636">
            <v>0</v>
          </cell>
        </row>
        <row r="637">
          <cell r="Z637">
            <v>0</v>
          </cell>
          <cell r="AA637">
            <v>0</v>
          </cell>
          <cell r="AB637">
            <v>0</v>
          </cell>
          <cell r="AC637">
            <v>0</v>
          </cell>
          <cell r="AD637">
            <v>0</v>
          </cell>
          <cell r="AE637">
            <v>0</v>
          </cell>
          <cell r="AF637">
            <v>0</v>
          </cell>
        </row>
        <row r="638">
          <cell r="Z638">
            <v>0</v>
          </cell>
          <cell r="AA638">
            <v>0</v>
          </cell>
          <cell r="AB638">
            <v>0</v>
          </cell>
          <cell r="AC638">
            <v>0</v>
          </cell>
          <cell r="AD638">
            <v>0</v>
          </cell>
          <cell r="AE638">
            <v>0</v>
          </cell>
          <cell r="AF638">
            <v>0</v>
          </cell>
        </row>
        <row r="639">
          <cell r="Z639">
            <v>0</v>
          </cell>
          <cell r="AA639">
            <v>0</v>
          </cell>
          <cell r="AB639">
            <v>0</v>
          </cell>
          <cell r="AC639">
            <v>0</v>
          </cell>
          <cell r="AD639">
            <v>0</v>
          </cell>
          <cell r="AE639">
            <v>0</v>
          </cell>
          <cell r="AF639">
            <v>0</v>
          </cell>
        </row>
        <row r="640">
          <cell r="Z640">
            <v>0</v>
          </cell>
          <cell r="AA640">
            <v>0</v>
          </cell>
          <cell r="AB640">
            <v>0</v>
          </cell>
          <cell r="AC640">
            <v>0</v>
          </cell>
          <cell r="AD640">
            <v>0</v>
          </cell>
          <cell r="AE640">
            <v>0</v>
          </cell>
          <cell r="AF640">
            <v>0</v>
          </cell>
        </row>
        <row r="641">
          <cell r="Z641">
            <v>0</v>
          </cell>
          <cell r="AA641">
            <v>0</v>
          </cell>
          <cell r="AB641">
            <v>0</v>
          </cell>
          <cell r="AC641">
            <v>0</v>
          </cell>
          <cell r="AD641">
            <v>0</v>
          </cell>
          <cell r="AE641">
            <v>0</v>
          </cell>
          <cell r="AF641">
            <v>0</v>
          </cell>
        </row>
        <row r="642">
          <cell r="Z642">
            <v>0</v>
          </cell>
          <cell r="AA642">
            <v>0</v>
          </cell>
          <cell r="AB642">
            <v>0</v>
          </cell>
          <cell r="AC642">
            <v>0</v>
          </cell>
          <cell r="AD642">
            <v>0</v>
          </cell>
          <cell r="AE642">
            <v>0</v>
          </cell>
          <cell r="AF642">
            <v>0</v>
          </cell>
        </row>
        <row r="643">
          <cell r="Z643">
            <v>0</v>
          </cell>
          <cell r="AA643">
            <v>0</v>
          </cell>
          <cell r="AB643">
            <v>0</v>
          </cell>
          <cell r="AC643">
            <v>0</v>
          </cell>
          <cell r="AD643">
            <v>0</v>
          </cell>
          <cell r="AE643">
            <v>0</v>
          </cell>
          <cell r="AF643">
            <v>0</v>
          </cell>
        </row>
        <row r="644">
          <cell r="Z644">
            <v>0</v>
          </cell>
          <cell r="AA644">
            <v>0</v>
          </cell>
          <cell r="AB644">
            <v>0</v>
          </cell>
          <cell r="AC644">
            <v>0</v>
          </cell>
          <cell r="AD644">
            <v>0</v>
          </cell>
          <cell r="AE644">
            <v>0</v>
          </cell>
          <cell r="AF644">
            <v>0</v>
          </cell>
        </row>
        <row r="645">
          <cell r="Z645">
            <v>0</v>
          </cell>
          <cell r="AA645">
            <v>0</v>
          </cell>
          <cell r="AB645">
            <v>0</v>
          </cell>
          <cell r="AC645">
            <v>0</v>
          </cell>
          <cell r="AD645">
            <v>0</v>
          </cell>
          <cell r="AE645">
            <v>0</v>
          </cell>
          <cell r="AF645">
            <v>0</v>
          </cell>
        </row>
        <row r="646">
          <cell r="Z646">
            <v>0</v>
          </cell>
          <cell r="AA646">
            <v>0</v>
          </cell>
          <cell r="AB646">
            <v>0</v>
          </cell>
          <cell r="AC646">
            <v>0</v>
          </cell>
          <cell r="AD646">
            <v>0</v>
          </cell>
          <cell r="AE646">
            <v>0</v>
          </cell>
          <cell r="AF646">
            <v>0</v>
          </cell>
        </row>
        <row r="647">
          <cell r="Z647">
            <v>0</v>
          </cell>
          <cell r="AA647">
            <v>0</v>
          </cell>
          <cell r="AB647">
            <v>0</v>
          </cell>
          <cell r="AC647">
            <v>0</v>
          </cell>
          <cell r="AD647">
            <v>0</v>
          </cell>
          <cell r="AE647">
            <v>0</v>
          </cell>
          <cell r="AF647">
            <v>0</v>
          </cell>
        </row>
        <row r="648">
          <cell r="Z648">
            <v>0</v>
          </cell>
          <cell r="AA648">
            <v>0</v>
          </cell>
          <cell r="AB648">
            <v>0</v>
          </cell>
          <cell r="AC648">
            <v>0</v>
          </cell>
          <cell r="AD648">
            <v>0</v>
          </cell>
          <cell r="AE648">
            <v>0</v>
          </cell>
          <cell r="AF648">
            <v>0</v>
          </cell>
        </row>
        <row r="649">
          <cell r="Z649">
            <v>0</v>
          </cell>
          <cell r="AA649">
            <v>0</v>
          </cell>
          <cell r="AB649">
            <v>0</v>
          </cell>
          <cell r="AC649">
            <v>0</v>
          </cell>
          <cell r="AD649">
            <v>0</v>
          </cell>
          <cell r="AE649">
            <v>0</v>
          </cell>
          <cell r="AF649">
            <v>0</v>
          </cell>
        </row>
        <row r="650">
          <cell r="Z650">
            <v>0</v>
          </cell>
          <cell r="AA650">
            <v>0</v>
          </cell>
          <cell r="AB650">
            <v>0</v>
          </cell>
          <cell r="AC650">
            <v>0</v>
          </cell>
          <cell r="AD650">
            <v>0</v>
          </cell>
          <cell r="AE650">
            <v>0</v>
          </cell>
          <cell r="AF650">
            <v>0</v>
          </cell>
        </row>
        <row r="651">
          <cell r="Z651">
            <v>0</v>
          </cell>
          <cell r="AA651">
            <v>0</v>
          </cell>
          <cell r="AB651">
            <v>0</v>
          </cell>
          <cell r="AC651">
            <v>0</v>
          </cell>
          <cell r="AD651">
            <v>0</v>
          </cell>
          <cell r="AE651">
            <v>0</v>
          </cell>
          <cell r="AF651">
            <v>0</v>
          </cell>
        </row>
        <row r="652">
          <cell r="Z652">
            <v>0</v>
          </cell>
          <cell r="AA652">
            <v>0</v>
          </cell>
          <cell r="AB652">
            <v>0</v>
          </cell>
          <cell r="AC652">
            <v>0</v>
          </cell>
          <cell r="AD652">
            <v>0</v>
          </cell>
          <cell r="AE652">
            <v>0</v>
          </cell>
          <cell r="AF652">
            <v>0</v>
          </cell>
        </row>
        <row r="653">
          <cell r="Z653">
            <v>0</v>
          </cell>
          <cell r="AA653">
            <v>0</v>
          </cell>
          <cell r="AB653">
            <v>0</v>
          </cell>
          <cell r="AC653">
            <v>0</v>
          </cell>
          <cell r="AD653">
            <v>0</v>
          </cell>
          <cell r="AE653">
            <v>0</v>
          </cell>
          <cell r="AF653">
            <v>0</v>
          </cell>
        </row>
        <row r="654">
          <cell r="Z654">
            <v>0</v>
          </cell>
          <cell r="AA654">
            <v>0</v>
          </cell>
          <cell r="AB654">
            <v>0</v>
          </cell>
          <cell r="AC654">
            <v>0</v>
          </cell>
          <cell r="AD654">
            <v>0</v>
          </cell>
          <cell r="AE654">
            <v>0</v>
          </cell>
          <cell r="AF654">
            <v>0</v>
          </cell>
        </row>
        <row r="655">
          <cell r="Z655">
            <v>0</v>
          </cell>
          <cell r="AA655">
            <v>0</v>
          </cell>
          <cell r="AB655">
            <v>0</v>
          </cell>
          <cell r="AC655">
            <v>0</v>
          </cell>
          <cell r="AD655">
            <v>0</v>
          </cell>
          <cell r="AE655">
            <v>0</v>
          </cell>
          <cell r="AF655">
            <v>0</v>
          </cell>
        </row>
        <row r="656">
          <cell r="Z656">
            <v>0</v>
          </cell>
          <cell r="AA656">
            <v>0</v>
          </cell>
          <cell r="AB656">
            <v>0</v>
          </cell>
          <cell r="AC656">
            <v>0</v>
          </cell>
          <cell r="AD656">
            <v>0</v>
          </cell>
          <cell r="AE656">
            <v>0</v>
          </cell>
          <cell r="AF656">
            <v>0</v>
          </cell>
        </row>
        <row r="657">
          <cell r="Z657">
            <v>0</v>
          </cell>
          <cell r="AA657">
            <v>0</v>
          </cell>
          <cell r="AB657">
            <v>0</v>
          </cell>
          <cell r="AC657">
            <v>0</v>
          </cell>
          <cell r="AD657">
            <v>0</v>
          </cell>
          <cell r="AE657">
            <v>0</v>
          </cell>
          <cell r="AF657">
            <v>0</v>
          </cell>
        </row>
        <row r="658">
          <cell r="Z658">
            <v>0</v>
          </cell>
          <cell r="AA658">
            <v>0</v>
          </cell>
          <cell r="AB658">
            <v>0</v>
          </cell>
          <cell r="AC658">
            <v>0</v>
          </cell>
          <cell r="AD658">
            <v>0</v>
          </cell>
          <cell r="AE658">
            <v>0</v>
          </cell>
          <cell r="AF658">
            <v>0</v>
          </cell>
        </row>
        <row r="659">
          <cell r="Z659">
            <v>0</v>
          </cell>
          <cell r="AA659">
            <v>0</v>
          </cell>
          <cell r="AB659">
            <v>0</v>
          </cell>
          <cell r="AC659">
            <v>0</v>
          </cell>
          <cell r="AD659">
            <v>0</v>
          </cell>
          <cell r="AE659">
            <v>0</v>
          </cell>
          <cell r="AF659">
            <v>0</v>
          </cell>
        </row>
        <row r="660">
          <cell r="Z660">
            <v>0</v>
          </cell>
          <cell r="AA660">
            <v>0</v>
          </cell>
          <cell r="AB660">
            <v>0</v>
          </cell>
          <cell r="AC660">
            <v>0</v>
          </cell>
          <cell r="AD660">
            <v>0</v>
          </cell>
          <cell r="AE660">
            <v>0</v>
          </cell>
          <cell r="AF660">
            <v>0</v>
          </cell>
        </row>
        <row r="661">
          <cell r="Z661">
            <v>0</v>
          </cell>
          <cell r="AA661">
            <v>0</v>
          </cell>
          <cell r="AB661">
            <v>0</v>
          </cell>
          <cell r="AC661">
            <v>0</v>
          </cell>
          <cell r="AD661">
            <v>0</v>
          </cell>
          <cell r="AE661">
            <v>0</v>
          </cell>
          <cell r="AF661">
            <v>0</v>
          </cell>
        </row>
        <row r="662">
          <cell r="Z662">
            <v>0</v>
          </cell>
          <cell r="AA662">
            <v>0</v>
          </cell>
          <cell r="AB662">
            <v>0</v>
          </cell>
          <cell r="AC662">
            <v>0</v>
          </cell>
          <cell r="AD662">
            <v>0</v>
          </cell>
          <cell r="AE662">
            <v>0</v>
          </cell>
          <cell r="AF662">
            <v>0</v>
          </cell>
        </row>
        <row r="663">
          <cell r="Z663">
            <v>0</v>
          </cell>
          <cell r="AA663">
            <v>0</v>
          </cell>
          <cell r="AB663">
            <v>0</v>
          </cell>
          <cell r="AC663">
            <v>0</v>
          </cell>
          <cell r="AD663">
            <v>0</v>
          </cell>
          <cell r="AE663">
            <v>0</v>
          </cell>
          <cell r="AF663">
            <v>0</v>
          </cell>
        </row>
        <row r="664">
          <cell r="Z664">
            <v>0</v>
          </cell>
          <cell r="AA664">
            <v>0</v>
          </cell>
          <cell r="AB664">
            <v>0</v>
          </cell>
          <cell r="AC664">
            <v>0</v>
          </cell>
          <cell r="AD664">
            <v>0</v>
          </cell>
          <cell r="AE664">
            <v>0</v>
          </cell>
          <cell r="AF664">
            <v>0</v>
          </cell>
        </row>
        <row r="665">
          <cell r="Z665">
            <v>0</v>
          </cell>
          <cell r="AA665">
            <v>0</v>
          </cell>
          <cell r="AB665">
            <v>0</v>
          </cell>
          <cell r="AC665">
            <v>0</v>
          </cell>
          <cell r="AD665">
            <v>0</v>
          </cell>
          <cell r="AE665">
            <v>0</v>
          </cell>
          <cell r="AF665">
            <v>0</v>
          </cell>
        </row>
        <row r="666">
          <cell r="Z666">
            <v>0</v>
          </cell>
          <cell r="AA666">
            <v>0</v>
          </cell>
          <cell r="AB666">
            <v>0</v>
          </cell>
          <cell r="AC666">
            <v>0</v>
          </cell>
          <cell r="AD666">
            <v>0</v>
          </cell>
          <cell r="AE666">
            <v>0</v>
          </cell>
          <cell r="AF666">
            <v>0</v>
          </cell>
        </row>
        <row r="667">
          <cell r="Z667">
            <v>0</v>
          </cell>
          <cell r="AA667">
            <v>0</v>
          </cell>
          <cell r="AB667">
            <v>0</v>
          </cell>
          <cell r="AC667">
            <v>0</v>
          </cell>
          <cell r="AD667">
            <v>0</v>
          </cell>
          <cell r="AE667">
            <v>0</v>
          </cell>
          <cell r="AF667">
            <v>0</v>
          </cell>
        </row>
        <row r="668">
          <cell r="Z668">
            <v>0</v>
          </cell>
          <cell r="AA668">
            <v>0</v>
          </cell>
          <cell r="AB668">
            <v>0</v>
          </cell>
          <cell r="AC668">
            <v>0</v>
          </cell>
          <cell r="AD668">
            <v>0</v>
          </cell>
          <cell r="AE668">
            <v>0</v>
          </cell>
          <cell r="AF668">
            <v>0</v>
          </cell>
        </row>
        <row r="669">
          <cell r="Z669">
            <v>0</v>
          </cell>
          <cell r="AA669">
            <v>0</v>
          </cell>
          <cell r="AB669">
            <v>0</v>
          </cell>
          <cell r="AC669">
            <v>0</v>
          </cell>
          <cell r="AD669">
            <v>0</v>
          </cell>
          <cell r="AE669">
            <v>0</v>
          </cell>
          <cell r="AF669">
            <v>0</v>
          </cell>
        </row>
        <row r="670">
          <cell r="Z670">
            <v>0</v>
          </cell>
          <cell r="AA670">
            <v>0</v>
          </cell>
          <cell r="AB670">
            <v>0</v>
          </cell>
          <cell r="AC670">
            <v>0</v>
          </cell>
          <cell r="AD670">
            <v>0</v>
          </cell>
          <cell r="AE670">
            <v>0</v>
          </cell>
          <cell r="AF670">
            <v>0</v>
          </cell>
        </row>
        <row r="671">
          <cell r="Z671">
            <v>0</v>
          </cell>
          <cell r="AA671">
            <v>0</v>
          </cell>
          <cell r="AB671">
            <v>0</v>
          </cell>
          <cell r="AC671">
            <v>0</v>
          </cell>
          <cell r="AD671">
            <v>0</v>
          </cell>
          <cell r="AE671">
            <v>0</v>
          </cell>
          <cell r="AF671">
            <v>0</v>
          </cell>
        </row>
        <row r="672">
          <cell r="Z672">
            <v>0</v>
          </cell>
          <cell r="AA672">
            <v>0</v>
          </cell>
          <cell r="AB672">
            <v>0</v>
          </cell>
          <cell r="AC672">
            <v>0</v>
          </cell>
          <cell r="AD672">
            <v>0</v>
          </cell>
          <cell r="AE672">
            <v>0</v>
          </cell>
          <cell r="AF672">
            <v>0</v>
          </cell>
        </row>
        <row r="673">
          <cell r="Z673">
            <v>0</v>
          </cell>
          <cell r="AA673">
            <v>0</v>
          </cell>
          <cell r="AB673">
            <v>0</v>
          </cell>
          <cell r="AC673">
            <v>0</v>
          </cell>
          <cell r="AD673">
            <v>0</v>
          </cell>
          <cell r="AE673">
            <v>0</v>
          </cell>
          <cell r="AF673">
            <v>0</v>
          </cell>
        </row>
        <row r="674">
          <cell r="Z674">
            <v>0</v>
          </cell>
          <cell r="AA674">
            <v>0</v>
          </cell>
          <cell r="AB674">
            <v>0</v>
          </cell>
          <cell r="AC674">
            <v>0</v>
          </cell>
          <cell r="AD674">
            <v>0</v>
          </cell>
          <cell r="AE674">
            <v>0</v>
          </cell>
          <cell r="AF674">
            <v>0</v>
          </cell>
        </row>
        <row r="675">
          <cell r="Z675">
            <v>0</v>
          </cell>
          <cell r="AA675">
            <v>0</v>
          </cell>
          <cell r="AB675">
            <v>0</v>
          </cell>
          <cell r="AC675">
            <v>0</v>
          </cell>
          <cell r="AD675">
            <v>0</v>
          </cell>
          <cell r="AE675">
            <v>0</v>
          </cell>
          <cell r="AF675">
            <v>0</v>
          </cell>
        </row>
        <row r="676">
          <cell r="Z676">
            <v>0</v>
          </cell>
          <cell r="AA676">
            <v>0</v>
          </cell>
          <cell r="AB676">
            <v>0</v>
          </cell>
          <cell r="AC676">
            <v>0</v>
          </cell>
          <cell r="AD676">
            <v>0</v>
          </cell>
          <cell r="AE676">
            <v>0</v>
          </cell>
          <cell r="AF676">
            <v>0</v>
          </cell>
        </row>
        <row r="677">
          <cell r="Z677">
            <v>0</v>
          </cell>
          <cell r="AA677">
            <v>0</v>
          </cell>
          <cell r="AB677">
            <v>0</v>
          </cell>
          <cell r="AC677">
            <v>0</v>
          </cell>
          <cell r="AD677">
            <v>0</v>
          </cell>
          <cell r="AE677">
            <v>0</v>
          </cell>
          <cell r="AF677">
            <v>0</v>
          </cell>
        </row>
        <row r="678">
          <cell r="Z678">
            <v>0</v>
          </cell>
          <cell r="AA678">
            <v>0</v>
          </cell>
          <cell r="AB678">
            <v>0</v>
          </cell>
          <cell r="AC678">
            <v>0</v>
          </cell>
          <cell r="AD678">
            <v>0</v>
          </cell>
          <cell r="AE678">
            <v>0</v>
          </cell>
          <cell r="AF678">
            <v>0</v>
          </cell>
        </row>
        <row r="679">
          <cell r="Z679">
            <v>0</v>
          </cell>
          <cell r="AA679">
            <v>0</v>
          </cell>
          <cell r="AB679">
            <v>0</v>
          </cell>
          <cell r="AC679">
            <v>0</v>
          </cell>
          <cell r="AD679">
            <v>0</v>
          </cell>
          <cell r="AE679">
            <v>0</v>
          </cell>
          <cell r="AF679">
            <v>0</v>
          </cell>
        </row>
        <row r="680">
          <cell r="Z680">
            <v>0</v>
          </cell>
          <cell r="AA680">
            <v>0</v>
          </cell>
          <cell r="AB680">
            <v>0</v>
          </cell>
          <cell r="AC680">
            <v>0</v>
          </cell>
          <cell r="AD680">
            <v>0</v>
          </cell>
          <cell r="AE680">
            <v>0</v>
          </cell>
          <cell r="AF680">
            <v>0</v>
          </cell>
        </row>
        <row r="681">
          <cell r="Z681">
            <v>0</v>
          </cell>
          <cell r="AA681">
            <v>0</v>
          </cell>
          <cell r="AB681">
            <v>0</v>
          </cell>
          <cell r="AC681">
            <v>0</v>
          </cell>
          <cell r="AD681">
            <v>0</v>
          </cell>
          <cell r="AE681">
            <v>0</v>
          </cell>
          <cell r="AF681">
            <v>0</v>
          </cell>
        </row>
        <row r="682">
          <cell r="Z682">
            <v>0</v>
          </cell>
          <cell r="AA682">
            <v>0</v>
          </cell>
          <cell r="AB682">
            <v>0</v>
          </cell>
          <cell r="AC682">
            <v>0</v>
          </cell>
          <cell r="AD682">
            <v>0</v>
          </cell>
          <cell r="AE682">
            <v>0</v>
          </cell>
          <cell r="AF682">
            <v>0</v>
          </cell>
        </row>
        <row r="683">
          <cell r="Z683">
            <v>0</v>
          </cell>
          <cell r="AA683">
            <v>0</v>
          </cell>
          <cell r="AB683">
            <v>0</v>
          </cell>
          <cell r="AC683">
            <v>0</v>
          </cell>
          <cell r="AD683">
            <v>0</v>
          </cell>
          <cell r="AE683">
            <v>0</v>
          </cell>
          <cell r="AF683">
            <v>0</v>
          </cell>
        </row>
        <row r="684">
          <cell r="Z684">
            <v>0</v>
          </cell>
          <cell r="AA684">
            <v>0</v>
          </cell>
          <cell r="AB684">
            <v>0</v>
          </cell>
          <cell r="AC684">
            <v>0</v>
          </cell>
          <cell r="AD684">
            <v>0</v>
          </cell>
          <cell r="AE684">
            <v>0</v>
          </cell>
          <cell r="AF684">
            <v>0</v>
          </cell>
        </row>
        <row r="685">
          <cell r="Z685">
            <v>0</v>
          </cell>
          <cell r="AA685">
            <v>0</v>
          </cell>
          <cell r="AB685">
            <v>0</v>
          </cell>
          <cell r="AC685">
            <v>0</v>
          </cell>
          <cell r="AD685">
            <v>0</v>
          </cell>
          <cell r="AE685">
            <v>0</v>
          </cell>
          <cell r="AF685">
            <v>0</v>
          </cell>
        </row>
        <row r="686">
          <cell r="Z686">
            <v>0</v>
          </cell>
          <cell r="AA686">
            <v>0</v>
          </cell>
          <cell r="AB686">
            <v>0</v>
          </cell>
          <cell r="AC686">
            <v>0</v>
          </cell>
          <cell r="AD686">
            <v>0</v>
          </cell>
          <cell r="AE686">
            <v>0</v>
          </cell>
          <cell r="AF686">
            <v>0</v>
          </cell>
        </row>
        <row r="687">
          <cell r="Z687">
            <v>0</v>
          </cell>
          <cell r="AA687">
            <v>0</v>
          </cell>
          <cell r="AB687">
            <v>0</v>
          </cell>
          <cell r="AC687">
            <v>0</v>
          </cell>
          <cell r="AD687">
            <v>0</v>
          </cell>
          <cell r="AE687">
            <v>0</v>
          </cell>
          <cell r="AF687">
            <v>0</v>
          </cell>
        </row>
        <row r="688">
          <cell r="Z688">
            <v>0</v>
          </cell>
          <cell r="AA688">
            <v>0</v>
          </cell>
          <cell r="AB688">
            <v>0</v>
          </cell>
          <cell r="AC688">
            <v>0</v>
          </cell>
          <cell r="AD688">
            <v>0</v>
          </cell>
          <cell r="AE688">
            <v>0</v>
          </cell>
          <cell r="AF688">
            <v>0</v>
          </cell>
        </row>
        <row r="689">
          <cell r="Z689">
            <v>0</v>
          </cell>
          <cell r="AA689">
            <v>0</v>
          </cell>
          <cell r="AB689">
            <v>0</v>
          </cell>
          <cell r="AC689">
            <v>0</v>
          </cell>
          <cell r="AD689">
            <v>0</v>
          </cell>
          <cell r="AE689">
            <v>0</v>
          </cell>
          <cell r="AF689">
            <v>0</v>
          </cell>
        </row>
        <row r="690">
          <cell r="Z690">
            <v>0</v>
          </cell>
          <cell r="AA690">
            <v>0</v>
          </cell>
          <cell r="AB690">
            <v>0</v>
          </cell>
          <cell r="AC690">
            <v>0</v>
          </cell>
          <cell r="AD690">
            <v>0</v>
          </cell>
          <cell r="AE690">
            <v>0</v>
          </cell>
          <cell r="AF690">
            <v>0</v>
          </cell>
        </row>
        <row r="691">
          <cell r="Z691">
            <v>0</v>
          </cell>
          <cell r="AA691">
            <v>0</v>
          </cell>
          <cell r="AB691">
            <v>0</v>
          </cell>
          <cell r="AC691">
            <v>0</v>
          </cell>
          <cell r="AD691">
            <v>0</v>
          </cell>
          <cell r="AE691">
            <v>0</v>
          </cell>
          <cell r="AF691">
            <v>0</v>
          </cell>
        </row>
        <row r="692">
          <cell r="Z692">
            <v>0</v>
          </cell>
          <cell r="AA692">
            <v>0</v>
          </cell>
          <cell r="AB692">
            <v>0</v>
          </cell>
          <cell r="AC692">
            <v>0</v>
          </cell>
          <cell r="AD692">
            <v>0</v>
          </cell>
          <cell r="AE692">
            <v>0</v>
          </cell>
          <cell r="AF692">
            <v>0</v>
          </cell>
        </row>
        <row r="693">
          <cell r="Z693">
            <v>0</v>
          </cell>
          <cell r="AA693">
            <v>0</v>
          </cell>
          <cell r="AB693">
            <v>0</v>
          </cell>
          <cell r="AC693">
            <v>0</v>
          </cell>
          <cell r="AD693">
            <v>0</v>
          </cell>
          <cell r="AE693">
            <v>0</v>
          </cell>
          <cell r="AF693">
            <v>0</v>
          </cell>
        </row>
        <row r="694">
          <cell r="Z694">
            <v>0</v>
          </cell>
          <cell r="AA694">
            <v>0</v>
          </cell>
          <cell r="AB694">
            <v>0</v>
          </cell>
          <cell r="AC694">
            <v>0</v>
          </cell>
          <cell r="AD694">
            <v>0</v>
          </cell>
          <cell r="AE694">
            <v>0</v>
          </cell>
          <cell r="AF694">
            <v>0</v>
          </cell>
        </row>
        <row r="695">
          <cell r="Z695">
            <v>0</v>
          </cell>
          <cell r="AA695">
            <v>0</v>
          </cell>
          <cell r="AB695">
            <v>0</v>
          </cell>
          <cell r="AC695">
            <v>0</v>
          </cell>
          <cell r="AD695">
            <v>0</v>
          </cell>
          <cell r="AE695">
            <v>0</v>
          </cell>
          <cell r="AF695">
            <v>0</v>
          </cell>
        </row>
        <row r="696">
          <cell r="Z696">
            <v>0</v>
          </cell>
          <cell r="AA696">
            <v>0</v>
          </cell>
          <cell r="AB696">
            <v>0</v>
          </cell>
          <cell r="AC696">
            <v>0</v>
          </cell>
          <cell r="AD696">
            <v>0</v>
          </cell>
          <cell r="AE696">
            <v>0</v>
          </cell>
          <cell r="AF696">
            <v>0</v>
          </cell>
        </row>
        <row r="697">
          <cell r="Z697">
            <v>0</v>
          </cell>
          <cell r="AA697">
            <v>0</v>
          </cell>
          <cell r="AB697">
            <v>0</v>
          </cell>
          <cell r="AC697">
            <v>0</v>
          </cell>
          <cell r="AD697">
            <v>0</v>
          </cell>
          <cell r="AE697">
            <v>0</v>
          </cell>
          <cell r="AF697">
            <v>0</v>
          </cell>
        </row>
        <row r="698">
          <cell r="Z698">
            <v>0</v>
          </cell>
          <cell r="AA698">
            <v>0</v>
          </cell>
          <cell r="AB698">
            <v>0</v>
          </cell>
          <cell r="AC698">
            <v>0</v>
          </cell>
          <cell r="AD698">
            <v>0</v>
          </cell>
          <cell r="AE698">
            <v>0</v>
          </cell>
          <cell r="AF698">
            <v>0</v>
          </cell>
        </row>
        <row r="699">
          <cell r="Z699">
            <v>0</v>
          </cell>
          <cell r="AA699">
            <v>0</v>
          </cell>
          <cell r="AB699">
            <v>0</v>
          </cell>
          <cell r="AC699">
            <v>0</v>
          </cell>
          <cell r="AD699">
            <v>0</v>
          </cell>
          <cell r="AE699">
            <v>0</v>
          </cell>
          <cell r="AF699">
            <v>0</v>
          </cell>
        </row>
        <row r="700">
          <cell r="Z700">
            <v>0</v>
          </cell>
          <cell r="AA700">
            <v>0</v>
          </cell>
          <cell r="AB700">
            <v>0</v>
          </cell>
          <cell r="AC700">
            <v>0</v>
          </cell>
          <cell r="AD700">
            <v>0</v>
          </cell>
          <cell r="AE700">
            <v>0</v>
          </cell>
          <cell r="AF700">
            <v>0</v>
          </cell>
        </row>
        <row r="701">
          <cell r="Z701">
            <v>0</v>
          </cell>
          <cell r="AA701">
            <v>0</v>
          </cell>
          <cell r="AB701">
            <v>0</v>
          </cell>
          <cell r="AC701">
            <v>0</v>
          </cell>
          <cell r="AD701">
            <v>0</v>
          </cell>
          <cell r="AE701">
            <v>0</v>
          </cell>
          <cell r="AF701">
            <v>0</v>
          </cell>
        </row>
        <row r="702">
          <cell r="Z702">
            <v>0</v>
          </cell>
          <cell r="AA702">
            <v>0</v>
          </cell>
          <cell r="AB702">
            <v>0</v>
          </cell>
          <cell r="AC702">
            <v>0</v>
          </cell>
          <cell r="AD702">
            <v>0</v>
          </cell>
          <cell r="AE702">
            <v>0</v>
          </cell>
          <cell r="AF702">
            <v>0</v>
          </cell>
        </row>
        <row r="703">
          <cell r="Z703">
            <v>0</v>
          </cell>
          <cell r="AA703">
            <v>0</v>
          </cell>
          <cell r="AB703">
            <v>0</v>
          </cell>
          <cell r="AC703">
            <v>0</v>
          </cell>
          <cell r="AD703">
            <v>0</v>
          </cell>
          <cell r="AE703">
            <v>0</v>
          </cell>
          <cell r="AF703">
            <v>0</v>
          </cell>
        </row>
        <row r="704">
          <cell r="Z704">
            <v>0</v>
          </cell>
          <cell r="AA704">
            <v>0</v>
          </cell>
          <cell r="AB704">
            <v>0</v>
          </cell>
          <cell r="AC704">
            <v>0</v>
          </cell>
          <cell r="AD704">
            <v>0</v>
          </cell>
          <cell r="AE704">
            <v>0</v>
          </cell>
          <cell r="AF704">
            <v>0</v>
          </cell>
        </row>
        <row r="705">
          <cell r="Z705">
            <v>0</v>
          </cell>
          <cell r="AA705">
            <v>0</v>
          </cell>
          <cell r="AB705">
            <v>0</v>
          </cell>
          <cell r="AC705">
            <v>0</v>
          </cell>
          <cell r="AD705">
            <v>0</v>
          </cell>
          <cell r="AE705">
            <v>0</v>
          </cell>
          <cell r="AF705">
            <v>0</v>
          </cell>
        </row>
        <row r="706">
          <cell r="Z706">
            <v>0</v>
          </cell>
          <cell r="AA706">
            <v>0</v>
          </cell>
          <cell r="AB706">
            <v>0</v>
          </cell>
          <cell r="AC706">
            <v>0</v>
          </cell>
          <cell r="AD706">
            <v>0</v>
          </cell>
          <cell r="AE706">
            <v>0</v>
          </cell>
          <cell r="AF706">
            <v>0</v>
          </cell>
        </row>
        <row r="707">
          <cell r="Z707">
            <v>0</v>
          </cell>
          <cell r="AA707">
            <v>0</v>
          </cell>
          <cell r="AB707">
            <v>0</v>
          </cell>
          <cell r="AC707">
            <v>0</v>
          </cell>
          <cell r="AD707">
            <v>0</v>
          </cell>
          <cell r="AE707">
            <v>0</v>
          </cell>
          <cell r="AF707">
            <v>0</v>
          </cell>
        </row>
        <row r="708">
          <cell r="Z708">
            <v>0</v>
          </cell>
          <cell r="AA708">
            <v>0</v>
          </cell>
          <cell r="AB708">
            <v>0</v>
          </cell>
          <cell r="AC708">
            <v>0</v>
          </cell>
          <cell r="AD708">
            <v>0</v>
          </cell>
          <cell r="AE708">
            <v>0</v>
          </cell>
          <cell r="AF708">
            <v>0</v>
          </cell>
        </row>
        <row r="709">
          <cell r="Z709">
            <v>0</v>
          </cell>
          <cell r="AA709">
            <v>0</v>
          </cell>
          <cell r="AB709">
            <v>0</v>
          </cell>
          <cell r="AC709">
            <v>0</v>
          </cell>
          <cell r="AD709">
            <v>0</v>
          </cell>
          <cell r="AE709">
            <v>0</v>
          </cell>
          <cell r="AF709">
            <v>0</v>
          </cell>
        </row>
        <row r="710">
          <cell r="Z710">
            <v>0</v>
          </cell>
          <cell r="AA710">
            <v>0</v>
          </cell>
          <cell r="AB710">
            <v>0</v>
          </cell>
          <cell r="AC710">
            <v>0</v>
          </cell>
          <cell r="AD710">
            <v>0</v>
          </cell>
          <cell r="AE710">
            <v>0</v>
          </cell>
          <cell r="AF710">
            <v>0</v>
          </cell>
        </row>
        <row r="711">
          <cell r="Z711">
            <v>0</v>
          </cell>
          <cell r="AA711">
            <v>0</v>
          </cell>
          <cell r="AB711">
            <v>0</v>
          </cell>
          <cell r="AC711">
            <v>0</v>
          </cell>
          <cell r="AD711">
            <v>0</v>
          </cell>
          <cell r="AE711">
            <v>0</v>
          </cell>
          <cell r="AF711">
            <v>0</v>
          </cell>
        </row>
        <row r="712">
          <cell r="Z712">
            <v>0</v>
          </cell>
          <cell r="AA712">
            <v>0</v>
          </cell>
          <cell r="AB712">
            <v>0</v>
          </cell>
          <cell r="AC712">
            <v>0</v>
          </cell>
          <cell r="AD712">
            <v>0</v>
          </cell>
          <cell r="AE712">
            <v>0</v>
          </cell>
          <cell r="AF712">
            <v>0</v>
          </cell>
        </row>
        <row r="713">
          <cell r="Z713">
            <v>0</v>
          </cell>
          <cell r="AA713">
            <v>0</v>
          </cell>
          <cell r="AB713">
            <v>0</v>
          </cell>
          <cell r="AC713">
            <v>0</v>
          </cell>
          <cell r="AD713">
            <v>0</v>
          </cell>
          <cell r="AE713">
            <v>0</v>
          </cell>
          <cell r="AF713">
            <v>0</v>
          </cell>
        </row>
        <row r="714">
          <cell r="Z714">
            <v>0</v>
          </cell>
          <cell r="AA714">
            <v>0</v>
          </cell>
          <cell r="AB714">
            <v>0</v>
          </cell>
          <cell r="AC714">
            <v>0</v>
          </cell>
          <cell r="AD714">
            <v>0</v>
          </cell>
          <cell r="AE714">
            <v>0</v>
          </cell>
          <cell r="AF714">
            <v>0</v>
          </cell>
        </row>
        <row r="715">
          <cell r="Z715">
            <v>0</v>
          </cell>
          <cell r="AA715">
            <v>0</v>
          </cell>
          <cell r="AB715">
            <v>0</v>
          </cell>
          <cell r="AC715">
            <v>0</v>
          </cell>
          <cell r="AD715">
            <v>0</v>
          </cell>
          <cell r="AE715">
            <v>0</v>
          </cell>
          <cell r="AF715">
            <v>0</v>
          </cell>
        </row>
        <row r="716">
          <cell r="Z716">
            <v>0</v>
          </cell>
          <cell r="AA716">
            <v>0</v>
          </cell>
          <cell r="AB716">
            <v>0</v>
          </cell>
          <cell r="AC716">
            <v>0</v>
          </cell>
          <cell r="AD716">
            <v>0</v>
          </cell>
          <cell r="AE716">
            <v>0</v>
          </cell>
          <cell r="AF716">
            <v>0</v>
          </cell>
        </row>
        <row r="717">
          <cell r="Z717">
            <v>0</v>
          </cell>
          <cell r="AA717">
            <v>0</v>
          </cell>
          <cell r="AB717">
            <v>0</v>
          </cell>
          <cell r="AC717">
            <v>0</v>
          </cell>
          <cell r="AD717">
            <v>0</v>
          </cell>
          <cell r="AE717">
            <v>0</v>
          </cell>
          <cell r="AF717">
            <v>0</v>
          </cell>
        </row>
        <row r="718">
          <cell r="Z718">
            <v>0</v>
          </cell>
          <cell r="AA718">
            <v>0</v>
          </cell>
          <cell r="AB718">
            <v>0</v>
          </cell>
          <cell r="AC718">
            <v>0</v>
          </cell>
          <cell r="AD718">
            <v>0</v>
          </cell>
          <cell r="AE718">
            <v>0</v>
          </cell>
          <cell r="AF718">
            <v>0</v>
          </cell>
        </row>
        <row r="719">
          <cell r="Z719">
            <v>0</v>
          </cell>
          <cell r="AA719">
            <v>0</v>
          </cell>
          <cell r="AB719">
            <v>0</v>
          </cell>
          <cell r="AC719">
            <v>0</v>
          </cell>
          <cell r="AD719">
            <v>0</v>
          </cell>
          <cell r="AE719">
            <v>0</v>
          </cell>
          <cell r="AF719">
            <v>0</v>
          </cell>
        </row>
        <row r="720">
          <cell r="Z720">
            <v>0</v>
          </cell>
          <cell r="AA720">
            <v>0</v>
          </cell>
          <cell r="AB720">
            <v>0</v>
          </cell>
          <cell r="AC720">
            <v>0</v>
          </cell>
          <cell r="AD720">
            <v>0</v>
          </cell>
          <cell r="AE720">
            <v>0</v>
          </cell>
          <cell r="AF720">
            <v>0</v>
          </cell>
        </row>
        <row r="721">
          <cell r="Z721">
            <v>0</v>
          </cell>
          <cell r="AA721">
            <v>0</v>
          </cell>
          <cell r="AB721">
            <v>0</v>
          </cell>
          <cell r="AC721">
            <v>0</v>
          </cell>
          <cell r="AD721">
            <v>0</v>
          </cell>
          <cell r="AE721">
            <v>0</v>
          </cell>
          <cell r="AF721">
            <v>0</v>
          </cell>
        </row>
        <row r="722">
          <cell r="Z722">
            <v>0</v>
          </cell>
          <cell r="AA722">
            <v>0</v>
          </cell>
          <cell r="AB722">
            <v>0</v>
          </cell>
          <cell r="AC722">
            <v>0</v>
          </cell>
          <cell r="AD722">
            <v>0</v>
          </cell>
          <cell r="AE722">
            <v>0</v>
          </cell>
          <cell r="AF722">
            <v>0</v>
          </cell>
        </row>
        <row r="723">
          <cell r="Z723">
            <v>0</v>
          </cell>
          <cell r="AA723">
            <v>0</v>
          </cell>
          <cell r="AB723">
            <v>0</v>
          </cell>
          <cell r="AC723">
            <v>0</v>
          </cell>
          <cell r="AD723">
            <v>0</v>
          </cell>
          <cell r="AE723">
            <v>0</v>
          </cell>
          <cell r="AF723">
            <v>0</v>
          </cell>
        </row>
        <row r="724">
          <cell r="Z724">
            <v>0</v>
          </cell>
          <cell r="AA724">
            <v>0</v>
          </cell>
          <cell r="AB724">
            <v>0</v>
          </cell>
          <cell r="AC724">
            <v>0</v>
          </cell>
          <cell r="AD724">
            <v>0</v>
          </cell>
          <cell r="AE724">
            <v>0</v>
          </cell>
          <cell r="AF724">
            <v>0</v>
          </cell>
        </row>
        <row r="725">
          <cell r="Z725">
            <v>0</v>
          </cell>
          <cell r="AA725">
            <v>0</v>
          </cell>
          <cell r="AB725">
            <v>0</v>
          </cell>
          <cell r="AC725">
            <v>0</v>
          </cell>
          <cell r="AD725">
            <v>0</v>
          </cell>
          <cell r="AE725">
            <v>0</v>
          </cell>
          <cell r="AF725">
            <v>0</v>
          </cell>
        </row>
        <row r="726">
          <cell r="Z726">
            <v>0</v>
          </cell>
          <cell r="AA726">
            <v>0</v>
          </cell>
          <cell r="AB726">
            <v>0</v>
          </cell>
          <cell r="AC726">
            <v>0</v>
          </cell>
          <cell r="AD726">
            <v>0</v>
          </cell>
          <cell r="AE726">
            <v>0</v>
          </cell>
          <cell r="AF726">
            <v>0</v>
          </cell>
        </row>
        <row r="727">
          <cell r="Z727">
            <v>0</v>
          </cell>
          <cell r="AA727">
            <v>0</v>
          </cell>
          <cell r="AB727">
            <v>0</v>
          </cell>
          <cell r="AC727">
            <v>0</v>
          </cell>
          <cell r="AD727">
            <v>0</v>
          </cell>
          <cell r="AE727">
            <v>0</v>
          </cell>
          <cell r="AF727">
            <v>0</v>
          </cell>
        </row>
        <row r="728">
          <cell r="Z728">
            <v>0</v>
          </cell>
          <cell r="AA728">
            <v>0</v>
          </cell>
          <cell r="AB728">
            <v>0</v>
          </cell>
          <cell r="AC728">
            <v>0</v>
          </cell>
          <cell r="AD728">
            <v>0</v>
          </cell>
          <cell r="AE728">
            <v>0</v>
          </cell>
          <cell r="AF728">
            <v>0</v>
          </cell>
        </row>
        <row r="729">
          <cell r="Z729">
            <v>0</v>
          </cell>
          <cell r="AA729">
            <v>0</v>
          </cell>
          <cell r="AB729">
            <v>0</v>
          </cell>
          <cell r="AC729">
            <v>0</v>
          </cell>
          <cell r="AD729">
            <v>0</v>
          </cell>
          <cell r="AE729">
            <v>0</v>
          </cell>
          <cell r="AF729">
            <v>0</v>
          </cell>
        </row>
        <row r="730">
          <cell r="Z730">
            <v>0</v>
          </cell>
          <cell r="AA730">
            <v>0</v>
          </cell>
          <cell r="AB730">
            <v>0</v>
          </cell>
          <cell r="AC730">
            <v>0</v>
          </cell>
          <cell r="AD730">
            <v>0</v>
          </cell>
          <cell r="AE730">
            <v>0</v>
          </cell>
          <cell r="AF730">
            <v>0</v>
          </cell>
        </row>
        <row r="731">
          <cell r="Z731">
            <v>0</v>
          </cell>
          <cell r="AA731">
            <v>0</v>
          </cell>
          <cell r="AB731">
            <v>0</v>
          </cell>
          <cell r="AC731">
            <v>0</v>
          </cell>
          <cell r="AD731">
            <v>0</v>
          </cell>
          <cell r="AE731">
            <v>0</v>
          </cell>
          <cell r="AF731">
            <v>0</v>
          </cell>
        </row>
        <row r="732">
          <cell r="Z732">
            <v>0</v>
          </cell>
          <cell r="AA732">
            <v>0</v>
          </cell>
          <cell r="AB732">
            <v>0</v>
          </cell>
          <cell r="AC732">
            <v>0</v>
          </cell>
          <cell r="AD732">
            <v>0</v>
          </cell>
          <cell r="AE732">
            <v>0</v>
          </cell>
          <cell r="AF732">
            <v>0</v>
          </cell>
        </row>
        <row r="733">
          <cell r="Z733">
            <v>0</v>
          </cell>
          <cell r="AA733">
            <v>0</v>
          </cell>
          <cell r="AB733">
            <v>0</v>
          </cell>
          <cell r="AC733">
            <v>0</v>
          </cell>
          <cell r="AD733">
            <v>0</v>
          </cell>
          <cell r="AE733">
            <v>0</v>
          </cell>
          <cell r="AF733">
            <v>0</v>
          </cell>
        </row>
        <row r="734">
          <cell r="Z734">
            <v>0</v>
          </cell>
          <cell r="AA734">
            <v>0</v>
          </cell>
          <cell r="AB734">
            <v>0</v>
          </cell>
          <cell r="AC734">
            <v>0</v>
          </cell>
          <cell r="AD734">
            <v>0</v>
          </cell>
          <cell r="AE734">
            <v>0</v>
          </cell>
          <cell r="AF734">
            <v>0</v>
          </cell>
        </row>
        <row r="735">
          <cell r="Z735">
            <v>0</v>
          </cell>
          <cell r="AA735">
            <v>0</v>
          </cell>
          <cell r="AB735">
            <v>0</v>
          </cell>
          <cell r="AC735">
            <v>0</v>
          </cell>
          <cell r="AD735">
            <v>0</v>
          </cell>
          <cell r="AE735">
            <v>0</v>
          </cell>
          <cell r="AF735">
            <v>0</v>
          </cell>
        </row>
        <row r="736">
          <cell r="Z736">
            <v>0</v>
          </cell>
          <cell r="AA736">
            <v>0</v>
          </cell>
          <cell r="AB736">
            <v>0</v>
          </cell>
          <cell r="AC736">
            <v>0</v>
          </cell>
          <cell r="AD736">
            <v>0</v>
          </cell>
          <cell r="AE736">
            <v>0</v>
          </cell>
          <cell r="AF736">
            <v>0</v>
          </cell>
        </row>
        <row r="737">
          <cell r="Z737">
            <v>0</v>
          </cell>
          <cell r="AA737">
            <v>0</v>
          </cell>
          <cell r="AB737">
            <v>0</v>
          </cell>
          <cell r="AC737">
            <v>0</v>
          </cell>
          <cell r="AD737">
            <v>0</v>
          </cell>
          <cell r="AE737">
            <v>0</v>
          </cell>
          <cell r="AF737">
            <v>0</v>
          </cell>
        </row>
        <row r="738">
          <cell r="Z738">
            <v>0</v>
          </cell>
          <cell r="AA738">
            <v>0</v>
          </cell>
          <cell r="AB738">
            <v>0</v>
          </cell>
          <cell r="AC738">
            <v>0</v>
          </cell>
          <cell r="AD738">
            <v>0</v>
          </cell>
          <cell r="AE738">
            <v>0</v>
          </cell>
          <cell r="AF738">
            <v>0</v>
          </cell>
        </row>
        <row r="739">
          <cell r="Z739">
            <v>0</v>
          </cell>
          <cell r="AA739">
            <v>0</v>
          </cell>
          <cell r="AB739">
            <v>0</v>
          </cell>
          <cell r="AC739">
            <v>0</v>
          </cell>
          <cell r="AD739">
            <v>0</v>
          </cell>
          <cell r="AE739">
            <v>0</v>
          </cell>
          <cell r="AF739">
            <v>0</v>
          </cell>
        </row>
        <row r="740">
          <cell r="Z740">
            <v>0</v>
          </cell>
          <cell r="AA740">
            <v>0</v>
          </cell>
          <cell r="AB740">
            <v>0</v>
          </cell>
          <cell r="AC740">
            <v>0</v>
          </cell>
          <cell r="AD740">
            <v>0</v>
          </cell>
          <cell r="AE740">
            <v>0</v>
          </cell>
          <cell r="AF740">
            <v>0</v>
          </cell>
        </row>
        <row r="741">
          <cell r="Z741">
            <v>0</v>
          </cell>
          <cell r="AA741">
            <v>0</v>
          </cell>
          <cell r="AB741">
            <v>0</v>
          </cell>
          <cell r="AC741">
            <v>0</v>
          </cell>
          <cell r="AD741">
            <v>0</v>
          </cell>
          <cell r="AE741">
            <v>0</v>
          </cell>
          <cell r="AF741">
            <v>0</v>
          </cell>
        </row>
        <row r="742">
          <cell r="Z742">
            <v>0</v>
          </cell>
          <cell r="AA742">
            <v>0</v>
          </cell>
          <cell r="AB742">
            <v>0</v>
          </cell>
          <cell r="AC742">
            <v>0</v>
          </cell>
          <cell r="AD742">
            <v>0</v>
          </cell>
          <cell r="AE742">
            <v>0</v>
          </cell>
          <cell r="AF742">
            <v>0</v>
          </cell>
        </row>
        <row r="743">
          <cell r="Z743">
            <v>0</v>
          </cell>
          <cell r="AA743">
            <v>0</v>
          </cell>
          <cell r="AB743">
            <v>0</v>
          </cell>
          <cell r="AC743">
            <v>0</v>
          </cell>
          <cell r="AD743">
            <v>0</v>
          </cell>
          <cell r="AE743">
            <v>0</v>
          </cell>
          <cell r="AF743">
            <v>0</v>
          </cell>
        </row>
        <row r="744">
          <cell r="Z744">
            <v>0</v>
          </cell>
          <cell r="AA744">
            <v>0</v>
          </cell>
          <cell r="AB744">
            <v>0</v>
          </cell>
          <cell r="AC744">
            <v>0</v>
          </cell>
          <cell r="AD744">
            <v>0</v>
          </cell>
          <cell r="AE744">
            <v>0</v>
          </cell>
          <cell r="AF744">
            <v>0</v>
          </cell>
        </row>
        <row r="745">
          <cell r="Z745">
            <v>0</v>
          </cell>
          <cell r="AA745">
            <v>0</v>
          </cell>
          <cell r="AB745">
            <v>0</v>
          </cell>
          <cell r="AC745">
            <v>0</v>
          </cell>
          <cell r="AD745">
            <v>0</v>
          </cell>
          <cell r="AE745">
            <v>0</v>
          </cell>
          <cell r="AF745">
            <v>0</v>
          </cell>
        </row>
        <row r="746">
          <cell r="Z746">
            <v>0</v>
          </cell>
          <cell r="AA746">
            <v>0</v>
          </cell>
          <cell r="AB746">
            <v>0</v>
          </cell>
          <cell r="AC746">
            <v>0</v>
          </cell>
          <cell r="AD746">
            <v>0</v>
          </cell>
          <cell r="AE746">
            <v>0</v>
          </cell>
          <cell r="AF746">
            <v>0</v>
          </cell>
        </row>
        <row r="747">
          <cell r="Z747">
            <v>0</v>
          </cell>
          <cell r="AA747">
            <v>0</v>
          </cell>
          <cell r="AB747">
            <v>0</v>
          </cell>
          <cell r="AC747">
            <v>0</v>
          </cell>
          <cell r="AD747">
            <v>0</v>
          </cell>
          <cell r="AE747">
            <v>0</v>
          </cell>
          <cell r="AF747">
            <v>0</v>
          </cell>
        </row>
        <row r="748">
          <cell r="Z748">
            <v>0</v>
          </cell>
          <cell r="AA748">
            <v>0</v>
          </cell>
          <cell r="AB748">
            <v>0</v>
          </cell>
          <cell r="AC748">
            <v>0</v>
          </cell>
          <cell r="AD748">
            <v>0</v>
          </cell>
          <cell r="AE748">
            <v>0</v>
          </cell>
          <cell r="AF748">
            <v>0</v>
          </cell>
        </row>
        <row r="749">
          <cell r="Z749">
            <v>0</v>
          </cell>
          <cell r="AA749">
            <v>0</v>
          </cell>
          <cell r="AB749">
            <v>0</v>
          </cell>
          <cell r="AC749">
            <v>0</v>
          </cell>
          <cell r="AD749">
            <v>0</v>
          </cell>
          <cell r="AE749">
            <v>0</v>
          </cell>
          <cell r="AF749">
            <v>0</v>
          </cell>
        </row>
        <row r="750">
          <cell r="Z750">
            <v>0</v>
          </cell>
          <cell r="AA750">
            <v>0</v>
          </cell>
          <cell r="AB750">
            <v>0</v>
          </cell>
          <cell r="AC750">
            <v>0</v>
          </cell>
          <cell r="AD750">
            <v>0</v>
          </cell>
          <cell r="AE750">
            <v>0</v>
          </cell>
          <cell r="AF750">
            <v>0</v>
          </cell>
        </row>
        <row r="751">
          <cell r="Z751">
            <v>0</v>
          </cell>
          <cell r="AA751">
            <v>0</v>
          </cell>
          <cell r="AB751">
            <v>0</v>
          </cell>
          <cell r="AC751">
            <v>0</v>
          </cell>
          <cell r="AD751">
            <v>0</v>
          </cell>
          <cell r="AE751">
            <v>0</v>
          </cell>
          <cell r="AF751">
            <v>0</v>
          </cell>
        </row>
        <row r="752">
          <cell r="Z752">
            <v>0</v>
          </cell>
          <cell r="AA752">
            <v>0</v>
          </cell>
          <cell r="AB752">
            <v>0</v>
          </cell>
          <cell r="AC752">
            <v>0</v>
          </cell>
          <cell r="AD752">
            <v>0</v>
          </cell>
          <cell r="AE752">
            <v>0</v>
          </cell>
          <cell r="AF752">
            <v>0</v>
          </cell>
        </row>
        <row r="753">
          <cell r="Z753">
            <v>0</v>
          </cell>
          <cell r="AA753">
            <v>0</v>
          </cell>
          <cell r="AB753">
            <v>0</v>
          </cell>
          <cell r="AC753">
            <v>0</v>
          </cell>
          <cell r="AD753">
            <v>0</v>
          </cell>
          <cell r="AE753">
            <v>0</v>
          </cell>
          <cell r="AF753">
            <v>0</v>
          </cell>
        </row>
        <row r="754">
          <cell r="Z754">
            <v>0</v>
          </cell>
          <cell r="AA754">
            <v>0</v>
          </cell>
          <cell r="AB754">
            <v>0</v>
          </cell>
          <cell r="AC754">
            <v>0</v>
          </cell>
          <cell r="AD754">
            <v>0</v>
          </cell>
          <cell r="AE754">
            <v>0</v>
          </cell>
          <cell r="AF754">
            <v>0</v>
          </cell>
        </row>
        <row r="755">
          <cell r="Z755">
            <v>0</v>
          </cell>
          <cell r="AA755">
            <v>0</v>
          </cell>
          <cell r="AB755">
            <v>0</v>
          </cell>
          <cell r="AC755">
            <v>0</v>
          </cell>
          <cell r="AD755">
            <v>0</v>
          </cell>
          <cell r="AE755">
            <v>0</v>
          </cell>
          <cell r="AF755">
            <v>0</v>
          </cell>
        </row>
        <row r="756">
          <cell r="Z756">
            <v>0</v>
          </cell>
          <cell r="AA756">
            <v>0</v>
          </cell>
          <cell r="AB756">
            <v>0</v>
          </cell>
          <cell r="AC756">
            <v>0</v>
          </cell>
          <cell r="AD756">
            <v>0</v>
          </cell>
          <cell r="AE756">
            <v>0</v>
          </cell>
          <cell r="AF756">
            <v>0</v>
          </cell>
        </row>
        <row r="757">
          <cell r="Z757">
            <v>0</v>
          </cell>
          <cell r="AA757">
            <v>0</v>
          </cell>
          <cell r="AB757">
            <v>0</v>
          </cell>
          <cell r="AC757">
            <v>0</v>
          </cell>
          <cell r="AD757">
            <v>0</v>
          </cell>
          <cell r="AE757">
            <v>0</v>
          </cell>
          <cell r="AF757">
            <v>0</v>
          </cell>
        </row>
        <row r="758">
          <cell r="Z758">
            <v>0</v>
          </cell>
          <cell r="AA758">
            <v>0</v>
          </cell>
          <cell r="AB758">
            <v>0</v>
          </cell>
          <cell r="AC758">
            <v>0</v>
          </cell>
          <cell r="AD758">
            <v>0</v>
          </cell>
          <cell r="AE758">
            <v>0</v>
          </cell>
          <cell r="AF758">
            <v>0</v>
          </cell>
        </row>
        <row r="759">
          <cell r="Z759">
            <v>0</v>
          </cell>
          <cell r="AA759">
            <v>0</v>
          </cell>
          <cell r="AB759">
            <v>0</v>
          </cell>
          <cell r="AC759">
            <v>0</v>
          </cell>
          <cell r="AD759">
            <v>0</v>
          </cell>
          <cell r="AE759">
            <v>0</v>
          </cell>
          <cell r="AF759">
            <v>0</v>
          </cell>
        </row>
        <row r="760">
          <cell r="Z760">
            <v>0</v>
          </cell>
          <cell r="AA760">
            <v>0</v>
          </cell>
          <cell r="AB760">
            <v>0</v>
          </cell>
          <cell r="AC760">
            <v>0</v>
          </cell>
          <cell r="AD760">
            <v>0</v>
          </cell>
          <cell r="AE760">
            <v>0</v>
          </cell>
          <cell r="AF760">
            <v>0</v>
          </cell>
        </row>
        <row r="761">
          <cell r="Z761">
            <v>0</v>
          </cell>
          <cell r="AA761">
            <v>0</v>
          </cell>
          <cell r="AB761">
            <v>0</v>
          </cell>
          <cell r="AC761">
            <v>0</v>
          </cell>
          <cell r="AD761">
            <v>0</v>
          </cell>
          <cell r="AE761">
            <v>0</v>
          </cell>
          <cell r="AF761">
            <v>0</v>
          </cell>
        </row>
        <row r="762">
          <cell r="Z762">
            <v>0</v>
          </cell>
          <cell r="AA762">
            <v>0</v>
          </cell>
          <cell r="AB762">
            <v>0</v>
          </cell>
          <cell r="AC762">
            <v>0</v>
          </cell>
          <cell r="AD762">
            <v>0</v>
          </cell>
          <cell r="AE762">
            <v>0</v>
          </cell>
          <cell r="AF762">
            <v>0</v>
          </cell>
        </row>
        <row r="763">
          <cell r="Z763">
            <v>0</v>
          </cell>
          <cell r="AA763">
            <v>0</v>
          </cell>
          <cell r="AB763">
            <v>0</v>
          </cell>
          <cell r="AC763">
            <v>0</v>
          </cell>
          <cell r="AD763">
            <v>0</v>
          </cell>
          <cell r="AE763">
            <v>0</v>
          </cell>
          <cell r="AF763">
            <v>0</v>
          </cell>
        </row>
        <row r="764">
          <cell r="Z764">
            <v>0</v>
          </cell>
          <cell r="AA764">
            <v>0</v>
          </cell>
          <cell r="AB764">
            <v>0</v>
          </cell>
          <cell r="AC764">
            <v>0</v>
          </cell>
          <cell r="AD764">
            <v>0</v>
          </cell>
          <cell r="AE764">
            <v>0</v>
          </cell>
          <cell r="AF764">
            <v>0</v>
          </cell>
        </row>
        <row r="765">
          <cell r="Z765">
            <v>0</v>
          </cell>
          <cell r="AA765">
            <v>0</v>
          </cell>
          <cell r="AB765">
            <v>0</v>
          </cell>
          <cell r="AC765">
            <v>0</v>
          </cell>
          <cell r="AD765">
            <v>0</v>
          </cell>
          <cell r="AE765">
            <v>0</v>
          </cell>
          <cell r="AF765">
            <v>0</v>
          </cell>
        </row>
        <row r="766">
          <cell r="Z766">
            <v>0</v>
          </cell>
          <cell r="AA766">
            <v>0</v>
          </cell>
          <cell r="AB766">
            <v>0</v>
          </cell>
          <cell r="AC766">
            <v>0</v>
          </cell>
          <cell r="AD766">
            <v>0</v>
          </cell>
          <cell r="AE766">
            <v>0</v>
          </cell>
          <cell r="AF766">
            <v>0</v>
          </cell>
        </row>
        <row r="767">
          <cell r="Z767">
            <v>0</v>
          </cell>
          <cell r="AA767">
            <v>0</v>
          </cell>
          <cell r="AB767">
            <v>0</v>
          </cell>
          <cell r="AC767">
            <v>0</v>
          </cell>
          <cell r="AD767">
            <v>0</v>
          </cell>
          <cell r="AE767">
            <v>0</v>
          </cell>
          <cell r="AF767">
            <v>0</v>
          </cell>
        </row>
        <row r="768">
          <cell r="Z768">
            <v>0</v>
          </cell>
          <cell r="AA768">
            <v>0</v>
          </cell>
          <cell r="AB768">
            <v>0</v>
          </cell>
          <cell r="AC768">
            <v>0</v>
          </cell>
          <cell r="AD768">
            <v>0</v>
          </cell>
          <cell r="AE768">
            <v>0</v>
          </cell>
          <cell r="AF768">
            <v>0</v>
          </cell>
        </row>
        <row r="769">
          <cell r="Z769">
            <v>0</v>
          </cell>
          <cell r="AA769">
            <v>0</v>
          </cell>
          <cell r="AB769">
            <v>0</v>
          </cell>
          <cell r="AC769">
            <v>0</v>
          </cell>
          <cell r="AD769">
            <v>0</v>
          </cell>
          <cell r="AE769">
            <v>0</v>
          </cell>
          <cell r="AF769">
            <v>0</v>
          </cell>
        </row>
        <row r="770">
          <cell r="Z770">
            <v>0</v>
          </cell>
          <cell r="AA770">
            <v>0</v>
          </cell>
          <cell r="AB770">
            <v>0</v>
          </cell>
          <cell r="AC770">
            <v>0</v>
          </cell>
          <cell r="AD770">
            <v>0</v>
          </cell>
          <cell r="AE770">
            <v>0</v>
          </cell>
          <cell r="AF770">
            <v>0</v>
          </cell>
        </row>
        <row r="771">
          <cell r="Z771">
            <v>0</v>
          </cell>
          <cell r="AA771">
            <v>0</v>
          </cell>
          <cell r="AB771">
            <v>0</v>
          </cell>
          <cell r="AC771">
            <v>0</v>
          </cell>
          <cell r="AD771">
            <v>0</v>
          </cell>
          <cell r="AE771">
            <v>0</v>
          </cell>
          <cell r="AF771">
            <v>0</v>
          </cell>
        </row>
        <row r="772">
          <cell r="Z772">
            <v>0</v>
          </cell>
          <cell r="AA772">
            <v>0</v>
          </cell>
          <cell r="AB772">
            <v>0</v>
          </cell>
          <cell r="AC772">
            <v>0</v>
          </cell>
          <cell r="AD772">
            <v>0</v>
          </cell>
          <cell r="AE772">
            <v>0</v>
          </cell>
          <cell r="AF772">
            <v>0</v>
          </cell>
        </row>
        <row r="773">
          <cell r="Z773">
            <v>0</v>
          </cell>
          <cell r="AA773">
            <v>0</v>
          </cell>
          <cell r="AB773">
            <v>0</v>
          </cell>
          <cell r="AC773">
            <v>0</v>
          </cell>
          <cell r="AD773">
            <v>0</v>
          </cell>
          <cell r="AE773">
            <v>0</v>
          </cell>
          <cell r="AF773">
            <v>0</v>
          </cell>
        </row>
        <row r="774">
          <cell r="Z774">
            <v>0</v>
          </cell>
          <cell r="AA774">
            <v>0</v>
          </cell>
          <cell r="AB774">
            <v>0</v>
          </cell>
          <cell r="AC774">
            <v>0</v>
          </cell>
          <cell r="AD774">
            <v>0</v>
          </cell>
          <cell r="AE774">
            <v>0</v>
          </cell>
          <cell r="AF774">
            <v>0</v>
          </cell>
        </row>
        <row r="775">
          <cell r="Z775">
            <v>0</v>
          </cell>
          <cell r="AA775">
            <v>0</v>
          </cell>
          <cell r="AB775">
            <v>0</v>
          </cell>
          <cell r="AC775">
            <v>0</v>
          </cell>
          <cell r="AD775">
            <v>0</v>
          </cell>
          <cell r="AE775">
            <v>0</v>
          </cell>
          <cell r="AF775">
            <v>0</v>
          </cell>
        </row>
        <row r="776">
          <cell r="Z776">
            <v>0</v>
          </cell>
          <cell r="AA776">
            <v>0</v>
          </cell>
          <cell r="AB776">
            <v>0</v>
          </cell>
          <cell r="AC776">
            <v>0</v>
          </cell>
          <cell r="AD776">
            <v>0</v>
          </cell>
          <cell r="AE776">
            <v>0</v>
          </cell>
          <cell r="AF776">
            <v>0</v>
          </cell>
        </row>
        <row r="777">
          <cell r="Z777">
            <v>0</v>
          </cell>
          <cell r="AA777">
            <v>0</v>
          </cell>
          <cell r="AB777">
            <v>0</v>
          </cell>
          <cell r="AC777">
            <v>0</v>
          </cell>
          <cell r="AD777">
            <v>0</v>
          </cell>
          <cell r="AE777">
            <v>0</v>
          </cell>
          <cell r="AF777">
            <v>0</v>
          </cell>
        </row>
        <row r="778">
          <cell r="Z778">
            <v>0</v>
          </cell>
          <cell r="AA778">
            <v>0</v>
          </cell>
          <cell r="AB778">
            <v>0</v>
          </cell>
          <cell r="AC778">
            <v>0</v>
          </cell>
          <cell r="AD778">
            <v>0</v>
          </cell>
          <cell r="AE778">
            <v>0</v>
          </cell>
          <cell r="AF778">
            <v>0</v>
          </cell>
        </row>
        <row r="779">
          <cell r="Z779">
            <v>0</v>
          </cell>
          <cell r="AA779">
            <v>0</v>
          </cell>
          <cell r="AB779">
            <v>0</v>
          </cell>
          <cell r="AC779">
            <v>0</v>
          </cell>
          <cell r="AD779">
            <v>0</v>
          </cell>
          <cell r="AE779">
            <v>0</v>
          </cell>
          <cell r="AF779">
            <v>0</v>
          </cell>
        </row>
        <row r="780">
          <cell r="Z780">
            <v>0</v>
          </cell>
          <cell r="AA780">
            <v>0</v>
          </cell>
          <cell r="AB780">
            <v>0</v>
          </cell>
          <cell r="AC780">
            <v>0</v>
          </cell>
          <cell r="AD780">
            <v>0</v>
          </cell>
          <cell r="AE780">
            <v>0</v>
          </cell>
          <cell r="AF780">
            <v>0</v>
          </cell>
        </row>
        <row r="781">
          <cell r="Z781">
            <v>0</v>
          </cell>
          <cell r="AA781">
            <v>0</v>
          </cell>
          <cell r="AB781">
            <v>0</v>
          </cell>
          <cell r="AC781">
            <v>0</v>
          </cell>
          <cell r="AD781">
            <v>0</v>
          </cell>
          <cell r="AE781">
            <v>0</v>
          </cell>
          <cell r="AF781">
            <v>0</v>
          </cell>
        </row>
        <row r="782">
          <cell r="Z782">
            <v>0</v>
          </cell>
          <cell r="AA782">
            <v>0</v>
          </cell>
          <cell r="AB782">
            <v>0</v>
          </cell>
          <cell r="AC782">
            <v>0</v>
          </cell>
          <cell r="AD782">
            <v>0</v>
          </cell>
          <cell r="AE782">
            <v>0</v>
          </cell>
          <cell r="AF782">
            <v>0</v>
          </cell>
        </row>
        <row r="783">
          <cell r="Z783">
            <v>0</v>
          </cell>
          <cell r="AA783">
            <v>0</v>
          </cell>
          <cell r="AB783">
            <v>0</v>
          </cell>
          <cell r="AC783">
            <v>0</v>
          </cell>
          <cell r="AD783">
            <v>0</v>
          </cell>
          <cell r="AE783">
            <v>0</v>
          </cell>
          <cell r="AF783">
            <v>0</v>
          </cell>
        </row>
        <row r="784">
          <cell r="Z784">
            <v>0</v>
          </cell>
          <cell r="AA784">
            <v>0</v>
          </cell>
          <cell r="AB784">
            <v>0</v>
          </cell>
          <cell r="AC784">
            <v>0</v>
          </cell>
          <cell r="AD784">
            <v>0</v>
          </cell>
          <cell r="AE784">
            <v>0</v>
          </cell>
          <cell r="AF784">
            <v>0</v>
          </cell>
        </row>
        <row r="785">
          <cell r="Z785">
            <v>0</v>
          </cell>
          <cell r="AA785">
            <v>0</v>
          </cell>
          <cell r="AB785">
            <v>0</v>
          </cell>
          <cell r="AC785">
            <v>0</v>
          </cell>
          <cell r="AD785">
            <v>0</v>
          </cell>
          <cell r="AE785">
            <v>0</v>
          </cell>
          <cell r="AF785">
            <v>0</v>
          </cell>
        </row>
        <row r="786">
          <cell r="Z786">
            <v>0</v>
          </cell>
          <cell r="AA786">
            <v>0</v>
          </cell>
          <cell r="AB786">
            <v>0</v>
          </cell>
          <cell r="AC786">
            <v>0</v>
          </cell>
          <cell r="AD786">
            <v>0</v>
          </cell>
          <cell r="AE786">
            <v>0</v>
          </cell>
          <cell r="AF786">
            <v>0</v>
          </cell>
        </row>
        <row r="787">
          <cell r="Z787">
            <v>0</v>
          </cell>
          <cell r="AA787">
            <v>0</v>
          </cell>
          <cell r="AB787">
            <v>0</v>
          </cell>
          <cell r="AC787">
            <v>0</v>
          </cell>
          <cell r="AD787">
            <v>0</v>
          </cell>
          <cell r="AE787">
            <v>0</v>
          </cell>
          <cell r="AF787">
            <v>0</v>
          </cell>
        </row>
        <row r="788">
          <cell r="Z788">
            <v>0</v>
          </cell>
          <cell r="AA788">
            <v>0</v>
          </cell>
          <cell r="AB788">
            <v>0</v>
          </cell>
          <cell r="AC788">
            <v>0</v>
          </cell>
          <cell r="AD788">
            <v>0</v>
          </cell>
          <cell r="AE788">
            <v>0</v>
          </cell>
          <cell r="AF788">
            <v>0</v>
          </cell>
        </row>
        <row r="789">
          <cell r="Z789">
            <v>0</v>
          </cell>
          <cell r="AA789">
            <v>0</v>
          </cell>
          <cell r="AB789">
            <v>0</v>
          </cell>
          <cell r="AC789">
            <v>0</v>
          </cell>
          <cell r="AD789">
            <v>0</v>
          </cell>
          <cell r="AE789">
            <v>0</v>
          </cell>
          <cell r="AF789">
            <v>0</v>
          </cell>
        </row>
        <row r="790">
          <cell r="Z790">
            <v>0</v>
          </cell>
          <cell r="AA790">
            <v>0</v>
          </cell>
          <cell r="AB790">
            <v>0</v>
          </cell>
          <cell r="AC790">
            <v>0</v>
          </cell>
          <cell r="AD790">
            <v>0</v>
          </cell>
          <cell r="AE790">
            <v>0</v>
          </cell>
          <cell r="AF790">
            <v>0</v>
          </cell>
        </row>
        <row r="791">
          <cell r="Z791">
            <v>0</v>
          </cell>
          <cell r="AA791">
            <v>0</v>
          </cell>
          <cell r="AB791">
            <v>0</v>
          </cell>
          <cell r="AC791">
            <v>0</v>
          </cell>
          <cell r="AD791">
            <v>0</v>
          </cell>
          <cell r="AE791">
            <v>0</v>
          </cell>
          <cell r="AF791">
            <v>0</v>
          </cell>
        </row>
        <row r="792">
          <cell r="Z792">
            <v>0</v>
          </cell>
          <cell r="AA792">
            <v>0</v>
          </cell>
          <cell r="AB792">
            <v>0</v>
          </cell>
          <cell r="AC792">
            <v>0</v>
          </cell>
          <cell r="AD792">
            <v>0</v>
          </cell>
          <cell r="AE792">
            <v>0</v>
          </cell>
          <cell r="AF792">
            <v>0</v>
          </cell>
        </row>
        <row r="793">
          <cell r="Z793">
            <v>0</v>
          </cell>
          <cell r="AA793">
            <v>0</v>
          </cell>
          <cell r="AB793">
            <v>0</v>
          </cell>
          <cell r="AC793">
            <v>0</v>
          </cell>
          <cell r="AD793">
            <v>0</v>
          </cell>
          <cell r="AE793">
            <v>0</v>
          </cell>
          <cell r="AF793">
            <v>0</v>
          </cell>
        </row>
        <row r="794">
          <cell r="Z794">
            <v>0</v>
          </cell>
          <cell r="AA794">
            <v>0</v>
          </cell>
          <cell r="AB794">
            <v>0</v>
          </cell>
          <cell r="AC794">
            <v>0</v>
          </cell>
          <cell r="AD794">
            <v>0</v>
          </cell>
          <cell r="AE794">
            <v>0</v>
          </cell>
          <cell r="AF794">
            <v>0</v>
          </cell>
        </row>
        <row r="795">
          <cell r="Z795">
            <v>0</v>
          </cell>
          <cell r="AA795">
            <v>0</v>
          </cell>
          <cell r="AB795">
            <v>0</v>
          </cell>
          <cell r="AC795">
            <v>0</v>
          </cell>
          <cell r="AD795">
            <v>0</v>
          </cell>
          <cell r="AE795">
            <v>0</v>
          </cell>
          <cell r="AF795">
            <v>0</v>
          </cell>
        </row>
        <row r="796">
          <cell r="Z796">
            <v>0</v>
          </cell>
          <cell r="AA796">
            <v>0</v>
          </cell>
          <cell r="AB796">
            <v>0</v>
          </cell>
          <cell r="AC796">
            <v>0</v>
          </cell>
          <cell r="AD796">
            <v>0</v>
          </cell>
          <cell r="AE796">
            <v>0</v>
          </cell>
          <cell r="AF796">
            <v>0</v>
          </cell>
        </row>
        <row r="797">
          <cell r="Z797">
            <v>0</v>
          </cell>
          <cell r="AA797">
            <v>0</v>
          </cell>
          <cell r="AB797">
            <v>0</v>
          </cell>
          <cell r="AC797">
            <v>0</v>
          </cell>
          <cell r="AD797">
            <v>0</v>
          </cell>
          <cell r="AE797">
            <v>0</v>
          </cell>
          <cell r="AF797">
            <v>0</v>
          </cell>
        </row>
        <row r="798">
          <cell r="Z798">
            <v>0</v>
          </cell>
          <cell r="AA798">
            <v>0</v>
          </cell>
          <cell r="AB798">
            <v>0</v>
          </cell>
          <cell r="AC798">
            <v>0</v>
          </cell>
          <cell r="AD798">
            <v>0</v>
          </cell>
          <cell r="AE798">
            <v>0</v>
          </cell>
          <cell r="AF798">
            <v>0</v>
          </cell>
        </row>
        <row r="799">
          <cell r="Z799">
            <v>0</v>
          </cell>
          <cell r="AA799">
            <v>0</v>
          </cell>
          <cell r="AB799">
            <v>0</v>
          </cell>
          <cell r="AC799">
            <v>0</v>
          </cell>
          <cell r="AD799">
            <v>0</v>
          </cell>
          <cell r="AE799">
            <v>0</v>
          </cell>
          <cell r="AF799">
            <v>0</v>
          </cell>
        </row>
        <row r="800">
          <cell r="Z800">
            <v>0</v>
          </cell>
          <cell r="AA800">
            <v>0</v>
          </cell>
          <cell r="AB800">
            <v>0</v>
          </cell>
          <cell r="AC800">
            <v>0</v>
          </cell>
          <cell r="AD800">
            <v>0</v>
          </cell>
          <cell r="AE800">
            <v>0</v>
          </cell>
          <cell r="AF800">
            <v>0</v>
          </cell>
        </row>
        <row r="801">
          <cell r="Z801">
            <v>0</v>
          </cell>
          <cell r="AA801">
            <v>0</v>
          </cell>
          <cell r="AB801">
            <v>0</v>
          </cell>
          <cell r="AC801">
            <v>0</v>
          </cell>
          <cell r="AD801">
            <v>0</v>
          </cell>
          <cell r="AE801">
            <v>0</v>
          </cell>
          <cell r="AF801">
            <v>0</v>
          </cell>
        </row>
        <row r="802">
          <cell r="Z802">
            <v>0</v>
          </cell>
          <cell r="AA802">
            <v>0</v>
          </cell>
          <cell r="AB802">
            <v>0</v>
          </cell>
          <cell r="AC802">
            <v>0</v>
          </cell>
          <cell r="AD802">
            <v>0</v>
          </cell>
          <cell r="AE802">
            <v>0</v>
          </cell>
          <cell r="AF802">
            <v>0</v>
          </cell>
        </row>
        <row r="803">
          <cell r="Z803">
            <v>0</v>
          </cell>
          <cell r="AA803">
            <v>0</v>
          </cell>
          <cell r="AB803">
            <v>0</v>
          </cell>
          <cell r="AC803">
            <v>0</v>
          </cell>
          <cell r="AD803">
            <v>0</v>
          </cell>
          <cell r="AE803">
            <v>0</v>
          </cell>
          <cell r="AF803">
            <v>0</v>
          </cell>
        </row>
        <row r="804">
          <cell r="Z804">
            <v>0</v>
          </cell>
          <cell r="AA804">
            <v>0</v>
          </cell>
          <cell r="AB804">
            <v>0</v>
          </cell>
          <cell r="AC804">
            <v>0</v>
          </cell>
          <cell r="AD804">
            <v>0</v>
          </cell>
          <cell r="AE804">
            <v>0</v>
          </cell>
          <cell r="AF804">
            <v>0</v>
          </cell>
        </row>
        <row r="805">
          <cell r="Z805">
            <v>0</v>
          </cell>
          <cell r="AA805">
            <v>0</v>
          </cell>
          <cell r="AB805">
            <v>0</v>
          </cell>
          <cell r="AC805">
            <v>0</v>
          </cell>
          <cell r="AD805">
            <v>0</v>
          </cell>
          <cell r="AE805">
            <v>0</v>
          </cell>
          <cell r="AF805">
            <v>0</v>
          </cell>
        </row>
        <row r="806">
          <cell r="Z806">
            <v>0</v>
          </cell>
          <cell r="AA806">
            <v>0</v>
          </cell>
          <cell r="AB806">
            <v>0</v>
          </cell>
          <cell r="AC806">
            <v>0</v>
          </cell>
          <cell r="AD806">
            <v>0</v>
          </cell>
          <cell r="AE806">
            <v>0</v>
          </cell>
          <cell r="AF806">
            <v>0</v>
          </cell>
        </row>
        <row r="807">
          <cell r="Z807">
            <v>0</v>
          </cell>
          <cell r="AA807">
            <v>0</v>
          </cell>
          <cell r="AB807">
            <v>0</v>
          </cell>
          <cell r="AC807">
            <v>0</v>
          </cell>
          <cell r="AD807">
            <v>0</v>
          </cell>
          <cell r="AE807">
            <v>0</v>
          </cell>
          <cell r="AF807">
            <v>0</v>
          </cell>
        </row>
        <row r="808">
          <cell r="Z808">
            <v>0</v>
          </cell>
          <cell r="AA808">
            <v>0</v>
          </cell>
          <cell r="AB808">
            <v>0</v>
          </cell>
          <cell r="AC808">
            <v>0</v>
          </cell>
          <cell r="AD808">
            <v>0</v>
          </cell>
          <cell r="AE808">
            <v>0</v>
          </cell>
          <cell r="AF808">
            <v>0</v>
          </cell>
        </row>
        <row r="809">
          <cell r="Z809">
            <v>0</v>
          </cell>
          <cell r="AA809">
            <v>0</v>
          </cell>
          <cell r="AB809">
            <v>0</v>
          </cell>
          <cell r="AC809">
            <v>0</v>
          </cell>
          <cell r="AD809">
            <v>0</v>
          </cell>
          <cell r="AE809">
            <v>0</v>
          </cell>
          <cell r="AF809">
            <v>0</v>
          </cell>
        </row>
        <row r="810">
          <cell r="Z810">
            <v>0</v>
          </cell>
          <cell r="AA810">
            <v>0</v>
          </cell>
          <cell r="AB810">
            <v>0</v>
          </cell>
          <cell r="AC810">
            <v>0</v>
          </cell>
          <cell r="AD810">
            <v>0</v>
          </cell>
          <cell r="AE810">
            <v>0</v>
          </cell>
          <cell r="AF810">
            <v>0</v>
          </cell>
        </row>
        <row r="811">
          <cell r="Z811">
            <v>0</v>
          </cell>
          <cell r="AA811">
            <v>0</v>
          </cell>
          <cell r="AB811">
            <v>0</v>
          </cell>
          <cell r="AC811">
            <v>0</v>
          </cell>
          <cell r="AD811">
            <v>0</v>
          </cell>
          <cell r="AE811">
            <v>0</v>
          </cell>
          <cell r="AF811">
            <v>0</v>
          </cell>
        </row>
        <row r="812">
          <cell r="Z812">
            <v>0</v>
          </cell>
          <cell r="AA812">
            <v>0</v>
          </cell>
          <cell r="AB812">
            <v>0</v>
          </cell>
          <cell r="AC812">
            <v>0</v>
          </cell>
          <cell r="AD812">
            <v>0</v>
          </cell>
          <cell r="AE812">
            <v>0</v>
          </cell>
          <cell r="AF812">
            <v>0</v>
          </cell>
        </row>
        <row r="813">
          <cell r="Z813">
            <v>0</v>
          </cell>
          <cell r="AA813">
            <v>0</v>
          </cell>
          <cell r="AB813">
            <v>0</v>
          </cell>
          <cell r="AC813">
            <v>0</v>
          </cell>
          <cell r="AD813">
            <v>0</v>
          </cell>
          <cell r="AE813">
            <v>0</v>
          </cell>
          <cell r="AF813">
            <v>0</v>
          </cell>
        </row>
        <row r="814">
          <cell r="Z814">
            <v>0</v>
          </cell>
          <cell r="AA814">
            <v>0</v>
          </cell>
          <cell r="AB814">
            <v>0</v>
          </cell>
          <cell r="AC814">
            <v>0</v>
          </cell>
          <cell r="AD814">
            <v>0</v>
          </cell>
          <cell r="AE814">
            <v>0</v>
          </cell>
          <cell r="AF814">
            <v>0</v>
          </cell>
        </row>
        <row r="815">
          <cell r="Z815">
            <v>0</v>
          </cell>
          <cell r="AA815">
            <v>0</v>
          </cell>
          <cell r="AB815">
            <v>0</v>
          </cell>
          <cell r="AC815">
            <v>0</v>
          </cell>
          <cell r="AD815">
            <v>0</v>
          </cell>
          <cell r="AE815">
            <v>0</v>
          </cell>
          <cell r="AF815">
            <v>0</v>
          </cell>
        </row>
        <row r="816">
          <cell r="Z816">
            <v>0</v>
          </cell>
          <cell r="AA816">
            <v>0</v>
          </cell>
          <cell r="AB816">
            <v>0</v>
          </cell>
          <cell r="AC816">
            <v>0</v>
          </cell>
          <cell r="AD816">
            <v>0</v>
          </cell>
          <cell r="AE816">
            <v>0</v>
          </cell>
          <cell r="AF816">
            <v>0</v>
          </cell>
        </row>
        <row r="817">
          <cell r="Z817">
            <v>0</v>
          </cell>
          <cell r="AA817">
            <v>0</v>
          </cell>
          <cell r="AB817">
            <v>0</v>
          </cell>
          <cell r="AC817">
            <v>0</v>
          </cell>
          <cell r="AD817">
            <v>0</v>
          </cell>
          <cell r="AE817">
            <v>0</v>
          </cell>
          <cell r="AF817">
            <v>0</v>
          </cell>
        </row>
        <row r="818">
          <cell r="Z818">
            <v>0</v>
          </cell>
          <cell r="AA818">
            <v>0</v>
          </cell>
          <cell r="AB818">
            <v>0</v>
          </cell>
          <cell r="AC818">
            <v>0</v>
          </cell>
          <cell r="AD818">
            <v>0</v>
          </cell>
          <cell r="AE818">
            <v>0</v>
          </cell>
          <cell r="AF818">
            <v>0</v>
          </cell>
        </row>
        <row r="819">
          <cell r="Z819">
            <v>0</v>
          </cell>
          <cell r="AA819">
            <v>0</v>
          </cell>
          <cell r="AB819">
            <v>0</v>
          </cell>
          <cell r="AC819">
            <v>0</v>
          </cell>
          <cell r="AD819">
            <v>0</v>
          </cell>
          <cell r="AE819">
            <v>0</v>
          </cell>
          <cell r="AF819">
            <v>0</v>
          </cell>
        </row>
        <row r="820">
          <cell r="Z820">
            <v>0</v>
          </cell>
          <cell r="AA820">
            <v>0</v>
          </cell>
          <cell r="AB820">
            <v>0</v>
          </cell>
          <cell r="AC820">
            <v>0</v>
          </cell>
          <cell r="AD820">
            <v>0</v>
          </cell>
          <cell r="AE820">
            <v>0</v>
          </cell>
          <cell r="AF820">
            <v>0</v>
          </cell>
        </row>
        <row r="821">
          <cell r="Z821">
            <v>0</v>
          </cell>
          <cell r="AA821">
            <v>0</v>
          </cell>
          <cell r="AB821">
            <v>0</v>
          </cell>
          <cell r="AC821">
            <v>0</v>
          </cell>
          <cell r="AD821">
            <v>0</v>
          </cell>
          <cell r="AE821">
            <v>0</v>
          </cell>
          <cell r="AF821">
            <v>0</v>
          </cell>
        </row>
        <row r="822">
          <cell r="Z822">
            <v>0</v>
          </cell>
          <cell r="AA822">
            <v>0</v>
          </cell>
          <cell r="AB822">
            <v>0</v>
          </cell>
          <cell r="AC822">
            <v>0</v>
          </cell>
          <cell r="AD822">
            <v>0</v>
          </cell>
          <cell r="AE822">
            <v>0</v>
          </cell>
          <cell r="AF822">
            <v>0</v>
          </cell>
        </row>
        <row r="823">
          <cell r="Z823">
            <v>0</v>
          </cell>
          <cell r="AA823">
            <v>0</v>
          </cell>
          <cell r="AB823">
            <v>0</v>
          </cell>
          <cell r="AC823">
            <v>0</v>
          </cell>
          <cell r="AD823">
            <v>0</v>
          </cell>
          <cell r="AE823">
            <v>0</v>
          </cell>
          <cell r="AF823">
            <v>0</v>
          </cell>
        </row>
        <row r="824">
          <cell r="Z824">
            <v>0</v>
          </cell>
          <cell r="AA824">
            <v>0</v>
          </cell>
          <cell r="AB824">
            <v>0</v>
          </cell>
          <cell r="AC824">
            <v>0</v>
          </cell>
          <cell r="AD824">
            <v>0</v>
          </cell>
          <cell r="AE824">
            <v>0</v>
          </cell>
          <cell r="AF824">
            <v>0</v>
          </cell>
        </row>
        <row r="825">
          <cell r="Z825">
            <v>0</v>
          </cell>
          <cell r="AA825">
            <v>0</v>
          </cell>
          <cell r="AB825">
            <v>0</v>
          </cell>
          <cell r="AC825">
            <v>0</v>
          </cell>
          <cell r="AD825">
            <v>0</v>
          </cell>
          <cell r="AE825">
            <v>0</v>
          </cell>
          <cell r="AF825">
            <v>0</v>
          </cell>
        </row>
        <row r="826">
          <cell r="Z826">
            <v>0</v>
          </cell>
          <cell r="AA826">
            <v>0</v>
          </cell>
          <cell r="AB826">
            <v>0</v>
          </cell>
          <cell r="AC826">
            <v>0</v>
          </cell>
          <cell r="AD826">
            <v>0</v>
          </cell>
          <cell r="AE826">
            <v>0</v>
          </cell>
          <cell r="AF826">
            <v>0</v>
          </cell>
        </row>
        <row r="827">
          <cell r="Z827">
            <v>0</v>
          </cell>
          <cell r="AA827">
            <v>0</v>
          </cell>
          <cell r="AB827">
            <v>0</v>
          </cell>
          <cell r="AC827">
            <v>0</v>
          </cell>
          <cell r="AD827">
            <v>0</v>
          </cell>
          <cell r="AE827">
            <v>0</v>
          </cell>
          <cell r="AF827">
            <v>0</v>
          </cell>
        </row>
        <row r="828">
          <cell r="Z828">
            <v>0</v>
          </cell>
          <cell r="AA828">
            <v>0</v>
          </cell>
          <cell r="AB828">
            <v>0</v>
          </cell>
          <cell r="AC828">
            <v>0</v>
          </cell>
          <cell r="AD828">
            <v>0</v>
          </cell>
          <cell r="AE828">
            <v>0</v>
          </cell>
          <cell r="AF828">
            <v>0</v>
          </cell>
        </row>
        <row r="829">
          <cell r="Z829">
            <v>0</v>
          </cell>
          <cell r="AA829">
            <v>0</v>
          </cell>
          <cell r="AB829">
            <v>0</v>
          </cell>
          <cell r="AC829">
            <v>0</v>
          </cell>
          <cell r="AD829">
            <v>0</v>
          </cell>
          <cell r="AE829">
            <v>0</v>
          </cell>
          <cell r="AF829">
            <v>0</v>
          </cell>
        </row>
        <row r="830">
          <cell r="Z830">
            <v>0</v>
          </cell>
          <cell r="AA830">
            <v>0</v>
          </cell>
          <cell r="AB830">
            <v>0</v>
          </cell>
          <cell r="AC830">
            <v>0</v>
          </cell>
          <cell r="AD830">
            <v>0</v>
          </cell>
          <cell r="AE830">
            <v>0</v>
          </cell>
          <cell r="AF830">
            <v>0</v>
          </cell>
        </row>
        <row r="831">
          <cell r="Z831">
            <v>0</v>
          </cell>
          <cell r="AA831">
            <v>0</v>
          </cell>
          <cell r="AB831">
            <v>0</v>
          </cell>
          <cell r="AC831">
            <v>0</v>
          </cell>
          <cell r="AD831">
            <v>0</v>
          </cell>
          <cell r="AE831">
            <v>0</v>
          </cell>
          <cell r="AF831">
            <v>0</v>
          </cell>
        </row>
        <row r="832">
          <cell r="Z832">
            <v>0</v>
          </cell>
          <cell r="AA832">
            <v>0</v>
          </cell>
          <cell r="AB832">
            <v>0</v>
          </cell>
          <cell r="AC832">
            <v>0</v>
          </cell>
          <cell r="AD832">
            <v>0</v>
          </cell>
          <cell r="AE832">
            <v>0</v>
          </cell>
          <cell r="AF832">
            <v>0</v>
          </cell>
        </row>
        <row r="833">
          <cell r="Z833">
            <v>0</v>
          </cell>
          <cell r="AA833">
            <v>0</v>
          </cell>
          <cell r="AB833">
            <v>0</v>
          </cell>
          <cell r="AC833">
            <v>0</v>
          </cell>
          <cell r="AD833">
            <v>0</v>
          </cell>
          <cell r="AE833">
            <v>0</v>
          </cell>
          <cell r="AF833">
            <v>0</v>
          </cell>
        </row>
        <row r="834">
          <cell r="Z834">
            <v>0</v>
          </cell>
          <cell r="AA834">
            <v>0</v>
          </cell>
          <cell r="AB834">
            <v>0</v>
          </cell>
          <cell r="AC834">
            <v>0</v>
          </cell>
          <cell r="AD834">
            <v>0</v>
          </cell>
          <cell r="AE834">
            <v>0</v>
          </cell>
          <cell r="AF834">
            <v>0</v>
          </cell>
        </row>
        <row r="835">
          <cell r="Z835">
            <v>0</v>
          </cell>
          <cell r="AA835">
            <v>0</v>
          </cell>
          <cell r="AB835">
            <v>0</v>
          </cell>
          <cell r="AC835">
            <v>0</v>
          </cell>
          <cell r="AD835">
            <v>0</v>
          </cell>
          <cell r="AE835">
            <v>0</v>
          </cell>
          <cell r="AF835">
            <v>0</v>
          </cell>
        </row>
        <row r="836">
          <cell r="Z836">
            <v>0</v>
          </cell>
          <cell r="AA836">
            <v>0</v>
          </cell>
          <cell r="AB836">
            <v>0</v>
          </cell>
          <cell r="AC836">
            <v>0</v>
          </cell>
          <cell r="AD836">
            <v>0</v>
          </cell>
          <cell r="AE836">
            <v>0</v>
          </cell>
          <cell r="AF836">
            <v>0</v>
          </cell>
        </row>
        <row r="837">
          <cell r="Z837">
            <v>0</v>
          </cell>
          <cell r="AA837">
            <v>0</v>
          </cell>
          <cell r="AB837">
            <v>0</v>
          </cell>
          <cell r="AC837">
            <v>0</v>
          </cell>
          <cell r="AD837">
            <v>0</v>
          </cell>
          <cell r="AE837">
            <v>0</v>
          </cell>
          <cell r="AF837">
            <v>0</v>
          </cell>
        </row>
        <row r="838">
          <cell r="Z838">
            <v>0</v>
          </cell>
          <cell r="AA838">
            <v>0</v>
          </cell>
          <cell r="AB838">
            <v>0</v>
          </cell>
          <cell r="AC838">
            <v>0</v>
          </cell>
          <cell r="AD838">
            <v>0</v>
          </cell>
          <cell r="AE838">
            <v>0</v>
          </cell>
          <cell r="AF838">
            <v>0</v>
          </cell>
        </row>
        <row r="839">
          <cell r="Z839">
            <v>0</v>
          </cell>
          <cell r="AA839">
            <v>0</v>
          </cell>
          <cell r="AB839">
            <v>0</v>
          </cell>
          <cell r="AC839">
            <v>0</v>
          </cell>
          <cell r="AD839">
            <v>0</v>
          </cell>
          <cell r="AE839">
            <v>0</v>
          </cell>
          <cell r="AF839">
            <v>0</v>
          </cell>
        </row>
        <row r="840">
          <cell r="Z840">
            <v>0</v>
          </cell>
          <cell r="AA840">
            <v>0</v>
          </cell>
          <cell r="AB840">
            <v>0</v>
          </cell>
          <cell r="AC840">
            <v>0</v>
          </cell>
          <cell r="AD840">
            <v>0</v>
          </cell>
          <cell r="AE840">
            <v>0</v>
          </cell>
          <cell r="AF840">
            <v>0</v>
          </cell>
        </row>
        <row r="841">
          <cell r="Z841">
            <v>0</v>
          </cell>
          <cell r="AA841">
            <v>0</v>
          </cell>
          <cell r="AB841">
            <v>0</v>
          </cell>
          <cell r="AC841">
            <v>0</v>
          </cell>
          <cell r="AD841">
            <v>0</v>
          </cell>
          <cell r="AE841">
            <v>0</v>
          </cell>
          <cell r="AF841">
            <v>0</v>
          </cell>
        </row>
        <row r="842">
          <cell r="Z842">
            <v>0</v>
          </cell>
          <cell r="AA842">
            <v>0</v>
          </cell>
          <cell r="AB842">
            <v>0</v>
          </cell>
          <cell r="AC842">
            <v>0</v>
          </cell>
          <cell r="AD842">
            <v>0</v>
          </cell>
          <cell r="AE842">
            <v>0</v>
          </cell>
          <cell r="AF842">
            <v>0</v>
          </cell>
        </row>
        <row r="843">
          <cell r="Z843">
            <v>0</v>
          </cell>
          <cell r="AA843">
            <v>0</v>
          </cell>
          <cell r="AB843">
            <v>0</v>
          </cell>
          <cell r="AC843">
            <v>0</v>
          </cell>
          <cell r="AD843">
            <v>0</v>
          </cell>
          <cell r="AE843">
            <v>0</v>
          </cell>
          <cell r="AF843">
            <v>0</v>
          </cell>
        </row>
        <row r="844">
          <cell r="Z844">
            <v>0</v>
          </cell>
          <cell r="AA844">
            <v>0</v>
          </cell>
          <cell r="AB844">
            <v>0</v>
          </cell>
          <cell r="AC844">
            <v>0</v>
          </cell>
          <cell r="AD844">
            <v>0</v>
          </cell>
          <cell r="AE844">
            <v>0</v>
          </cell>
          <cell r="AF844">
            <v>0</v>
          </cell>
        </row>
        <row r="845">
          <cell r="Z845">
            <v>0</v>
          </cell>
          <cell r="AA845">
            <v>0</v>
          </cell>
          <cell r="AB845">
            <v>0</v>
          </cell>
          <cell r="AC845">
            <v>0</v>
          </cell>
          <cell r="AD845">
            <v>0</v>
          </cell>
          <cell r="AE845">
            <v>0</v>
          </cell>
          <cell r="AF845">
            <v>0</v>
          </cell>
        </row>
        <row r="846">
          <cell r="Z846">
            <v>0</v>
          </cell>
          <cell r="AA846">
            <v>0</v>
          </cell>
          <cell r="AB846">
            <v>0</v>
          </cell>
          <cell r="AC846">
            <v>0</v>
          </cell>
          <cell r="AD846">
            <v>0</v>
          </cell>
          <cell r="AE846">
            <v>0</v>
          </cell>
          <cell r="AF846">
            <v>0</v>
          </cell>
        </row>
        <row r="847">
          <cell r="Z847">
            <v>0</v>
          </cell>
          <cell r="AA847">
            <v>0</v>
          </cell>
          <cell r="AB847">
            <v>0</v>
          </cell>
          <cell r="AC847">
            <v>0</v>
          </cell>
          <cell r="AD847">
            <v>0</v>
          </cell>
          <cell r="AE847">
            <v>0</v>
          </cell>
          <cell r="AF847">
            <v>0</v>
          </cell>
        </row>
        <row r="848">
          <cell r="Z848">
            <v>0</v>
          </cell>
          <cell r="AA848">
            <v>0</v>
          </cell>
          <cell r="AB848">
            <v>0</v>
          </cell>
          <cell r="AC848">
            <v>0</v>
          </cell>
          <cell r="AD848">
            <v>0</v>
          </cell>
          <cell r="AE848">
            <v>0</v>
          </cell>
          <cell r="AF848">
            <v>0</v>
          </cell>
        </row>
        <row r="849">
          <cell r="Z849">
            <v>0</v>
          </cell>
          <cell r="AA849">
            <v>0</v>
          </cell>
          <cell r="AB849">
            <v>0</v>
          </cell>
          <cell r="AC849">
            <v>0</v>
          </cell>
          <cell r="AD849">
            <v>0</v>
          </cell>
          <cell r="AE849">
            <v>0</v>
          </cell>
          <cell r="AF849">
            <v>0</v>
          </cell>
        </row>
        <row r="850">
          <cell r="Z850">
            <v>0</v>
          </cell>
          <cell r="AA850">
            <v>0</v>
          </cell>
          <cell r="AB850">
            <v>0</v>
          </cell>
          <cell r="AC850">
            <v>0</v>
          </cell>
          <cell r="AD850">
            <v>0</v>
          </cell>
          <cell r="AE850">
            <v>0</v>
          </cell>
          <cell r="AF850">
            <v>0</v>
          </cell>
        </row>
        <row r="851">
          <cell r="Z851">
            <v>0</v>
          </cell>
          <cell r="AA851">
            <v>0</v>
          </cell>
          <cell r="AB851">
            <v>0</v>
          </cell>
          <cell r="AC851">
            <v>0</v>
          </cell>
          <cell r="AD851">
            <v>0</v>
          </cell>
          <cell r="AE851">
            <v>0</v>
          </cell>
          <cell r="AF851">
            <v>0</v>
          </cell>
        </row>
        <row r="852">
          <cell r="Z852">
            <v>0</v>
          </cell>
          <cell r="AA852">
            <v>0</v>
          </cell>
          <cell r="AB852">
            <v>0</v>
          </cell>
          <cell r="AC852">
            <v>0</v>
          </cell>
          <cell r="AD852">
            <v>0</v>
          </cell>
          <cell r="AE852">
            <v>0</v>
          </cell>
          <cell r="AF852">
            <v>0</v>
          </cell>
        </row>
        <row r="853">
          <cell r="Z853">
            <v>0</v>
          </cell>
          <cell r="AA853">
            <v>0</v>
          </cell>
          <cell r="AB853">
            <v>0</v>
          </cell>
          <cell r="AC853">
            <v>0</v>
          </cell>
          <cell r="AD853">
            <v>0</v>
          </cell>
          <cell r="AE853">
            <v>0</v>
          </cell>
          <cell r="AF853">
            <v>0</v>
          </cell>
        </row>
        <row r="854">
          <cell r="Z854">
            <v>0</v>
          </cell>
          <cell r="AA854">
            <v>0</v>
          </cell>
          <cell r="AB854">
            <v>0</v>
          </cell>
          <cell r="AC854">
            <v>0</v>
          </cell>
          <cell r="AD854">
            <v>0</v>
          </cell>
          <cell r="AE854">
            <v>0</v>
          </cell>
          <cell r="AF854">
            <v>0</v>
          </cell>
        </row>
        <row r="855">
          <cell r="Z855">
            <v>0</v>
          </cell>
          <cell r="AA855">
            <v>0</v>
          </cell>
          <cell r="AB855">
            <v>0</v>
          </cell>
          <cell r="AC855">
            <v>0</v>
          </cell>
          <cell r="AD855">
            <v>0</v>
          </cell>
          <cell r="AE855">
            <v>0</v>
          </cell>
          <cell r="AF855">
            <v>0</v>
          </cell>
        </row>
        <row r="856">
          <cell r="Z856">
            <v>0</v>
          </cell>
          <cell r="AA856">
            <v>0</v>
          </cell>
          <cell r="AB856">
            <v>0</v>
          </cell>
          <cell r="AC856">
            <v>0</v>
          </cell>
          <cell r="AD856">
            <v>0</v>
          </cell>
          <cell r="AE856">
            <v>0</v>
          </cell>
          <cell r="AF856">
            <v>0</v>
          </cell>
        </row>
        <row r="857">
          <cell r="Z857">
            <v>0</v>
          </cell>
          <cell r="AA857">
            <v>0</v>
          </cell>
          <cell r="AB857">
            <v>0</v>
          </cell>
          <cell r="AC857">
            <v>0</v>
          </cell>
          <cell r="AD857">
            <v>0</v>
          </cell>
          <cell r="AE857">
            <v>0</v>
          </cell>
          <cell r="AF857">
            <v>0</v>
          </cell>
        </row>
        <row r="858">
          <cell r="Z858">
            <v>0</v>
          </cell>
          <cell r="AA858">
            <v>0</v>
          </cell>
          <cell r="AB858">
            <v>0</v>
          </cell>
          <cell r="AC858">
            <v>0</v>
          </cell>
          <cell r="AD858">
            <v>0</v>
          </cell>
          <cell r="AE858">
            <v>0</v>
          </cell>
          <cell r="AF858">
            <v>0</v>
          </cell>
        </row>
        <row r="859">
          <cell r="Z859">
            <v>0</v>
          </cell>
          <cell r="AA859">
            <v>0</v>
          </cell>
          <cell r="AB859">
            <v>0</v>
          </cell>
          <cell r="AC859">
            <v>0</v>
          </cell>
          <cell r="AD859">
            <v>0</v>
          </cell>
          <cell r="AE859">
            <v>0</v>
          </cell>
          <cell r="AF859">
            <v>0</v>
          </cell>
        </row>
        <row r="860">
          <cell r="Z860">
            <v>0</v>
          </cell>
          <cell r="AA860">
            <v>0</v>
          </cell>
          <cell r="AB860">
            <v>0</v>
          </cell>
          <cell r="AC860">
            <v>0</v>
          </cell>
          <cell r="AD860">
            <v>0</v>
          </cell>
          <cell r="AE860">
            <v>0</v>
          </cell>
          <cell r="AF860">
            <v>0</v>
          </cell>
        </row>
        <row r="861">
          <cell r="Z861">
            <v>0</v>
          </cell>
          <cell r="AA861">
            <v>0</v>
          </cell>
          <cell r="AB861">
            <v>0</v>
          </cell>
          <cell r="AC861">
            <v>0</v>
          </cell>
          <cell r="AD861">
            <v>0</v>
          </cell>
          <cell r="AE861">
            <v>0</v>
          </cell>
          <cell r="AF861">
            <v>0</v>
          </cell>
        </row>
        <row r="862">
          <cell r="Z862">
            <v>0</v>
          </cell>
          <cell r="AA862">
            <v>0</v>
          </cell>
          <cell r="AB862">
            <v>0</v>
          </cell>
          <cell r="AC862">
            <v>0</v>
          </cell>
          <cell r="AD862">
            <v>0</v>
          </cell>
          <cell r="AE862">
            <v>0</v>
          </cell>
          <cell r="AF862">
            <v>0</v>
          </cell>
        </row>
        <row r="863">
          <cell r="Z863">
            <v>0</v>
          </cell>
          <cell r="AA863">
            <v>0</v>
          </cell>
          <cell r="AB863">
            <v>0</v>
          </cell>
          <cell r="AC863">
            <v>0</v>
          </cell>
          <cell r="AD863">
            <v>0</v>
          </cell>
          <cell r="AE863">
            <v>0</v>
          </cell>
          <cell r="AF863">
            <v>0</v>
          </cell>
        </row>
        <row r="864">
          <cell r="Z864">
            <v>0</v>
          </cell>
          <cell r="AA864">
            <v>0</v>
          </cell>
          <cell r="AB864">
            <v>0</v>
          </cell>
          <cell r="AC864">
            <v>0</v>
          </cell>
          <cell r="AD864">
            <v>0</v>
          </cell>
          <cell r="AE864">
            <v>0</v>
          </cell>
          <cell r="AF864">
            <v>0</v>
          </cell>
        </row>
        <row r="865">
          <cell r="Z865">
            <v>0</v>
          </cell>
          <cell r="AA865">
            <v>0</v>
          </cell>
          <cell r="AB865">
            <v>0</v>
          </cell>
          <cell r="AC865">
            <v>0</v>
          </cell>
          <cell r="AD865">
            <v>0</v>
          </cell>
          <cell r="AE865">
            <v>0</v>
          </cell>
          <cell r="AF865">
            <v>0</v>
          </cell>
        </row>
        <row r="866">
          <cell r="Z866">
            <v>0</v>
          </cell>
          <cell r="AA866">
            <v>0</v>
          </cell>
          <cell r="AB866">
            <v>0</v>
          </cell>
          <cell r="AC866">
            <v>0</v>
          </cell>
          <cell r="AD866">
            <v>0</v>
          </cell>
          <cell r="AE866">
            <v>0</v>
          </cell>
          <cell r="AF866">
            <v>0</v>
          </cell>
        </row>
        <row r="867">
          <cell r="Z867">
            <v>0</v>
          </cell>
          <cell r="AA867">
            <v>0</v>
          </cell>
          <cell r="AB867">
            <v>0</v>
          </cell>
          <cell r="AC867">
            <v>0</v>
          </cell>
          <cell r="AD867">
            <v>0</v>
          </cell>
          <cell r="AE867">
            <v>0</v>
          </cell>
          <cell r="AF867">
            <v>0</v>
          </cell>
        </row>
        <row r="868">
          <cell r="Z868">
            <v>0</v>
          </cell>
          <cell r="AA868">
            <v>0</v>
          </cell>
          <cell r="AB868">
            <v>0</v>
          </cell>
          <cell r="AC868">
            <v>0</v>
          </cell>
          <cell r="AD868">
            <v>0</v>
          </cell>
          <cell r="AE868">
            <v>0</v>
          </cell>
          <cell r="AF868">
            <v>0</v>
          </cell>
        </row>
        <row r="869">
          <cell r="Z869">
            <v>0</v>
          </cell>
          <cell r="AA869">
            <v>0</v>
          </cell>
          <cell r="AB869">
            <v>0</v>
          </cell>
          <cell r="AC869">
            <v>0</v>
          </cell>
          <cell r="AD869">
            <v>0</v>
          </cell>
          <cell r="AE869">
            <v>0</v>
          </cell>
          <cell r="AF869">
            <v>0</v>
          </cell>
        </row>
        <row r="870">
          <cell r="Z870">
            <v>0</v>
          </cell>
          <cell r="AA870">
            <v>0</v>
          </cell>
          <cell r="AB870">
            <v>0</v>
          </cell>
          <cell r="AC870">
            <v>0</v>
          </cell>
          <cell r="AD870">
            <v>0</v>
          </cell>
          <cell r="AE870">
            <v>0</v>
          </cell>
          <cell r="AF870">
            <v>0</v>
          </cell>
        </row>
        <row r="871">
          <cell r="Z871">
            <v>0</v>
          </cell>
          <cell r="AA871">
            <v>0</v>
          </cell>
          <cell r="AB871">
            <v>0</v>
          </cell>
          <cell r="AC871">
            <v>0</v>
          </cell>
          <cell r="AD871">
            <v>0</v>
          </cell>
          <cell r="AE871">
            <v>0</v>
          </cell>
          <cell r="AF871">
            <v>0</v>
          </cell>
        </row>
        <row r="872">
          <cell r="Z872">
            <v>0</v>
          </cell>
          <cell r="AA872">
            <v>0</v>
          </cell>
          <cell r="AB872">
            <v>0</v>
          </cell>
          <cell r="AC872">
            <v>0</v>
          </cell>
          <cell r="AD872">
            <v>0</v>
          </cell>
          <cell r="AE872">
            <v>0</v>
          </cell>
          <cell r="AF872">
            <v>0</v>
          </cell>
        </row>
        <row r="873">
          <cell r="Z873">
            <v>0</v>
          </cell>
          <cell r="AA873">
            <v>0</v>
          </cell>
          <cell r="AB873">
            <v>0</v>
          </cell>
          <cell r="AC873">
            <v>0</v>
          </cell>
          <cell r="AD873">
            <v>0</v>
          </cell>
          <cell r="AE873">
            <v>0</v>
          </cell>
          <cell r="AF873">
            <v>0</v>
          </cell>
        </row>
        <row r="874">
          <cell r="Z874">
            <v>0</v>
          </cell>
          <cell r="AA874">
            <v>0</v>
          </cell>
          <cell r="AB874">
            <v>0</v>
          </cell>
          <cell r="AC874">
            <v>0</v>
          </cell>
          <cell r="AD874">
            <v>0</v>
          </cell>
          <cell r="AE874">
            <v>0</v>
          </cell>
          <cell r="AF874">
            <v>0</v>
          </cell>
        </row>
        <row r="875">
          <cell r="Z875">
            <v>0</v>
          </cell>
          <cell r="AA875">
            <v>0</v>
          </cell>
          <cell r="AB875">
            <v>0</v>
          </cell>
          <cell r="AC875">
            <v>0</v>
          </cell>
          <cell r="AD875">
            <v>0</v>
          </cell>
          <cell r="AE875">
            <v>0</v>
          </cell>
          <cell r="AF875">
            <v>0</v>
          </cell>
        </row>
        <row r="876">
          <cell r="Z876">
            <v>0</v>
          </cell>
          <cell r="AA876">
            <v>0</v>
          </cell>
          <cell r="AB876">
            <v>0</v>
          </cell>
          <cell r="AC876">
            <v>0</v>
          </cell>
          <cell r="AD876">
            <v>0</v>
          </cell>
          <cell r="AE876">
            <v>0</v>
          </cell>
          <cell r="AF876">
            <v>0</v>
          </cell>
        </row>
        <row r="877">
          <cell r="Z877">
            <v>0</v>
          </cell>
          <cell r="AA877">
            <v>0</v>
          </cell>
          <cell r="AB877">
            <v>0</v>
          </cell>
          <cell r="AC877">
            <v>0</v>
          </cell>
          <cell r="AD877">
            <v>0</v>
          </cell>
          <cell r="AE877">
            <v>0</v>
          </cell>
          <cell r="AF877">
            <v>0</v>
          </cell>
        </row>
        <row r="878">
          <cell r="Z878">
            <v>0</v>
          </cell>
          <cell r="AA878">
            <v>0</v>
          </cell>
          <cell r="AB878">
            <v>0</v>
          </cell>
          <cell r="AC878">
            <v>0</v>
          </cell>
          <cell r="AD878">
            <v>0</v>
          </cell>
          <cell r="AE878">
            <v>0</v>
          </cell>
          <cell r="AF878">
            <v>0</v>
          </cell>
        </row>
        <row r="879">
          <cell r="Z879">
            <v>0</v>
          </cell>
          <cell r="AA879">
            <v>0</v>
          </cell>
          <cell r="AB879">
            <v>0</v>
          </cell>
          <cell r="AC879">
            <v>0</v>
          </cell>
          <cell r="AD879">
            <v>0</v>
          </cell>
          <cell r="AE879">
            <v>0</v>
          </cell>
          <cell r="AF879">
            <v>0</v>
          </cell>
        </row>
        <row r="880">
          <cell r="Z880">
            <v>0</v>
          </cell>
          <cell r="AA880">
            <v>0</v>
          </cell>
          <cell r="AB880">
            <v>0</v>
          </cell>
          <cell r="AC880">
            <v>0</v>
          </cell>
          <cell r="AD880">
            <v>0</v>
          </cell>
          <cell r="AE880">
            <v>0</v>
          </cell>
          <cell r="AF880">
            <v>0</v>
          </cell>
        </row>
        <row r="881">
          <cell r="Z881">
            <v>0</v>
          </cell>
          <cell r="AA881">
            <v>0</v>
          </cell>
          <cell r="AB881">
            <v>0</v>
          </cell>
          <cell r="AC881">
            <v>0</v>
          </cell>
          <cell r="AD881">
            <v>0</v>
          </cell>
          <cell r="AE881">
            <v>0</v>
          </cell>
          <cell r="AF881">
            <v>0</v>
          </cell>
        </row>
        <row r="882">
          <cell r="Z882">
            <v>0</v>
          </cell>
          <cell r="AA882">
            <v>0</v>
          </cell>
          <cell r="AB882">
            <v>0</v>
          </cell>
          <cell r="AC882">
            <v>0</v>
          </cell>
          <cell r="AD882">
            <v>0</v>
          </cell>
          <cell r="AE882">
            <v>0</v>
          </cell>
          <cell r="AF882">
            <v>0</v>
          </cell>
        </row>
        <row r="883">
          <cell r="Z883">
            <v>0</v>
          </cell>
          <cell r="AA883">
            <v>0</v>
          </cell>
          <cell r="AB883">
            <v>0</v>
          </cell>
          <cell r="AC883">
            <v>0</v>
          </cell>
          <cell r="AD883">
            <v>0</v>
          </cell>
          <cell r="AE883">
            <v>0</v>
          </cell>
          <cell r="AF883">
            <v>0</v>
          </cell>
        </row>
        <row r="884">
          <cell r="Z884">
            <v>0</v>
          </cell>
          <cell r="AA884">
            <v>0</v>
          </cell>
          <cell r="AB884">
            <v>0</v>
          </cell>
          <cell r="AC884">
            <v>0</v>
          </cell>
          <cell r="AD884">
            <v>0</v>
          </cell>
          <cell r="AE884">
            <v>0</v>
          </cell>
          <cell r="AF884">
            <v>0</v>
          </cell>
        </row>
        <row r="885">
          <cell r="Z885">
            <v>0</v>
          </cell>
          <cell r="AA885">
            <v>0</v>
          </cell>
          <cell r="AB885">
            <v>0</v>
          </cell>
          <cell r="AC885">
            <v>0</v>
          </cell>
          <cell r="AD885">
            <v>0</v>
          </cell>
          <cell r="AE885">
            <v>0</v>
          </cell>
          <cell r="AF885">
            <v>0</v>
          </cell>
        </row>
        <row r="886">
          <cell r="Z886">
            <v>0</v>
          </cell>
          <cell r="AA886">
            <v>0</v>
          </cell>
          <cell r="AB886">
            <v>0</v>
          </cell>
          <cell r="AC886">
            <v>0</v>
          </cell>
          <cell r="AD886">
            <v>0</v>
          </cell>
          <cell r="AE886">
            <v>0</v>
          </cell>
          <cell r="AF886">
            <v>0</v>
          </cell>
        </row>
        <row r="887">
          <cell r="Z887">
            <v>0</v>
          </cell>
          <cell r="AA887">
            <v>0</v>
          </cell>
          <cell r="AB887">
            <v>0</v>
          </cell>
          <cell r="AC887">
            <v>0</v>
          </cell>
          <cell r="AD887">
            <v>0</v>
          </cell>
          <cell r="AE887">
            <v>0</v>
          </cell>
          <cell r="AF887">
            <v>0</v>
          </cell>
        </row>
        <row r="888">
          <cell r="Z888">
            <v>0</v>
          </cell>
          <cell r="AA888">
            <v>0</v>
          </cell>
          <cell r="AB888">
            <v>0</v>
          </cell>
          <cell r="AC888">
            <v>0</v>
          </cell>
          <cell r="AD888">
            <v>0</v>
          </cell>
          <cell r="AE888">
            <v>0</v>
          </cell>
          <cell r="AF888">
            <v>0</v>
          </cell>
        </row>
        <row r="889">
          <cell r="Z889">
            <v>0</v>
          </cell>
          <cell r="AA889">
            <v>0</v>
          </cell>
          <cell r="AB889">
            <v>0</v>
          </cell>
          <cell r="AC889">
            <v>0</v>
          </cell>
          <cell r="AD889">
            <v>0</v>
          </cell>
          <cell r="AE889">
            <v>0</v>
          </cell>
          <cell r="AF889">
            <v>0</v>
          </cell>
        </row>
        <row r="890">
          <cell r="Z890">
            <v>0</v>
          </cell>
          <cell r="AA890">
            <v>0</v>
          </cell>
          <cell r="AB890">
            <v>0</v>
          </cell>
          <cell r="AC890">
            <v>0</v>
          </cell>
          <cell r="AD890">
            <v>0</v>
          </cell>
          <cell r="AE890">
            <v>0</v>
          </cell>
          <cell r="AF890">
            <v>0</v>
          </cell>
        </row>
        <row r="891">
          <cell r="Z891">
            <v>0</v>
          </cell>
          <cell r="AA891">
            <v>0</v>
          </cell>
          <cell r="AB891">
            <v>0</v>
          </cell>
          <cell r="AC891">
            <v>0</v>
          </cell>
          <cell r="AD891">
            <v>0</v>
          </cell>
          <cell r="AE891">
            <v>0</v>
          </cell>
          <cell r="AF891">
            <v>0</v>
          </cell>
        </row>
        <row r="892">
          <cell r="Z892">
            <v>0</v>
          </cell>
          <cell r="AA892">
            <v>0</v>
          </cell>
          <cell r="AB892">
            <v>0</v>
          </cell>
          <cell r="AC892">
            <v>0</v>
          </cell>
          <cell r="AD892">
            <v>0</v>
          </cell>
          <cell r="AE892">
            <v>0</v>
          </cell>
          <cell r="AF892">
            <v>0</v>
          </cell>
        </row>
        <row r="893">
          <cell r="Z893">
            <v>0</v>
          </cell>
          <cell r="AA893">
            <v>0</v>
          </cell>
          <cell r="AB893">
            <v>0</v>
          </cell>
          <cell r="AC893">
            <v>0</v>
          </cell>
          <cell r="AD893">
            <v>0</v>
          </cell>
          <cell r="AE893">
            <v>0</v>
          </cell>
          <cell r="AF893">
            <v>0</v>
          </cell>
        </row>
        <row r="894">
          <cell r="Z894">
            <v>0</v>
          </cell>
          <cell r="AA894">
            <v>0</v>
          </cell>
          <cell r="AB894">
            <v>0</v>
          </cell>
          <cell r="AC894">
            <v>0</v>
          </cell>
          <cell r="AD894">
            <v>0</v>
          </cell>
          <cell r="AE894">
            <v>0</v>
          </cell>
          <cell r="AF894">
            <v>0</v>
          </cell>
        </row>
        <row r="895">
          <cell r="Z895">
            <v>0</v>
          </cell>
          <cell r="AA895">
            <v>0</v>
          </cell>
          <cell r="AB895">
            <v>0</v>
          </cell>
          <cell r="AC895">
            <v>0</v>
          </cell>
          <cell r="AD895">
            <v>0</v>
          </cell>
          <cell r="AE895">
            <v>0</v>
          </cell>
          <cell r="AF895">
            <v>0</v>
          </cell>
        </row>
        <row r="896">
          <cell r="Z896">
            <v>0</v>
          </cell>
          <cell r="AA896">
            <v>0</v>
          </cell>
          <cell r="AB896">
            <v>0</v>
          </cell>
          <cell r="AC896">
            <v>0</v>
          </cell>
          <cell r="AD896">
            <v>0</v>
          </cell>
          <cell r="AE896">
            <v>0</v>
          </cell>
          <cell r="AF896">
            <v>0</v>
          </cell>
        </row>
        <row r="897">
          <cell r="Z897">
            <v>0</v>
          </cell>
          <cell r="AA897">
            <v>0</v>
          </cell>
          <cell r="AB897">
            <v>0</v>
          </cell>
          <cell r="AC897">
            <v>0</v>
          </cell>
          <cell r="AD897">
            <v>0</v>
          </cell>
          <cell r="AE897">
            <v>0</v>
          </cell>
          <cell r="AF897">
            <v>0</v>
          </cell>
        </row>
        <row r="898">
          <cell r="Z898">
            <v>0</v>
          </cell>
          <cell r="AA898">
            <v>0</v>
          </cell>
          <cell r="AB898">
            <v>0</v>
          </cell>
          <cell r="AC898">
            <v>0</v>
          </cell>
          <cell r="AD898">
            <v>0</v>
          </cell>
          <cell r="AE898">
            <v>0</v>
          </cell>
          <cell r="AF898">
            <v>0</v>
          </cell>
        </row>
        <row r="899">
          <cell r="Z899">
            <v>0</v>
          </cell>
          <cell r="AA899">
            <v>0</v>
          </cell>
          <cell r="AB899">
            <v>0</v>
          </cell>
          <cell r="AC899">
            <v>0</v>
          </cell>
          <cell r="AD899">
            <v>0</v>
          </cell>
          <cell r="AE899">
            <v>0</v>
          </cell>
          <cell r="AF899">
            <v>0</v>
          </cell>
        </row>
        <row r="900">
          <cell r="Z900">
            <v>0</v>
          </cell>
          <cell r="AA900">
            <v>0</v>
          </cell>
          <cell r="AB900">
            <v>0</v>
          </cell>
          <cell r="AC900">
            <v>0</v>
          </cell>
          <cell r="AD900">
            <v>0</v>
          </cell>
          <cell r="AE900">
            <v>0</v>
          </cell>
          <cell r="AF900">
            <v>0</v>
          </cell>
        </row>
        <row r="901">
          <cell r="Z901">
            <v>0</v>
          </cell>
          <cell r="AA901">
            <v>0</v>
          </cell>
          <cell r="AB901">
            <v>0</v>
          </cell>
          <cell r="AC901">
            <v>0</v>
          </cell>
          <cell r="AD901">
            <v>0</v>
          </cell>
          <cell r="AE901">
            <v>0</v>
          </cell>
          <cell r="AF901">
            <v>0</v>
          </cell>
        </row>
        <row r="902">
          <cell r="Z902">
            <v>0</v>
          </cell>
          <cell r="AA902">
            <v>0</v>
          </cell>
          <cell r="AB902">
            <v>0</v>
          </cell>
          <cell r="AC902">
            <v>0</v>
          </cell>
          <cell r="AD902">
            <v>0</v>
          </cell>
          <cell r="AE902">
            <v>0</v>
          </cell>
          <cell r="AF902">
            <v>0</v>
          </cell>
        </row>
        <row r="903">
          <cell r="Z903">
            <v>0</v>
          </cell>
          <cell r="AA903">
            <v>0</v>
          </cell>
          <cell r="AB903">
            <v>0</v>
          </cell>
          <cell r="AC903">
            <v>0</v>
          </cell>
          <cell r="AD903">
            <v>0</v>
          </cell>
          <cell r="AE903">
            <v>0</v>
          </cell>
          <cell r="AF903">
            <v>0</v>
          </cell>
        </row>
        <row r="904">
          <cell r="Z904">
            <v>0</v>
          </cell>
          <cell r="AA904">
            <v>0</v>
          </cell>
          <cell r="AB904">
            <v>0</v>
          </cell>
          <cell r="AC904">
            <v>0</v>
          </cell>
          <cell r="AD904">
            <v>0</v>
          </cell>
          <cell r="AE904">
            <v>0</v>
          </cell>
          <cell r="AF904">
            <v>0</v>
          </cell>
        </row>
        <row r="905">
          <cell r="Z905">
            <v>0</v>
          </cell>
          <cell r="AA905">
            <v>0</v>
          </cell>
          <cell r="AB905">
            <v>0</v>
          </cell>
          <cell r="AC905">
            <v>0</v>
          </cell>
          <cell r="AD905">
            <v>0</v>
          </cell>
          <cell r="AE905">
            <v>0</v>
          </cell>
          <cell r="AF905">
            <v>0</v>
          </cell>
        </row>
        <row r="906">
          <cell r="Z906">
            <v>0</v>
          </cell>
          <cell r="AA906">
            <v>0</v>
          </cell>
          <cell r="AB906">
            <v>0</v>
          </cell>
          <cell r="AC906">
            <v>0</v>
          </cell>
          <cell r="AD906">
            <v>0</v>
          </cell>
          <cell r="AE906">
            <v>0</v>
          </cell>
          <cell r="AF906">
            <v>0</v>
          </cell>
        </row>
        <row r="907">
          <cell r="Z907">
            <v>0</v>
          </cell>
          <cell r="AA907">
            <v>0</v>
          </cell>
          <cell r="AB907">
            <v>0</v>
          </cell>
          <cell r="AC907">
            <v>0</v>
          </cell>
          <cell r="AD907">
            <v>0</v>
          </cell>
          <cell r="AE907">
            <v>0</v>
          </cell>
          <cell r="AF907">
            <v>0</v>
          </cell>
        </row>
        <row r="908">
          <cell r="Z908">
            <v>0</v>
          </cell>
          <cell r="AA908">
            <v>0</v>
          </cell>
          <cell r="AB908">
            <v>0</v>
          </cell>
          <cell r="AC908">
            <v>0</v>
          </cell>
          <cell r="AD908">
            <v>0</v>
          </cell>
          <cell r="AE908">
            <v>0</v>
          </cell>
          <cell r="AF908">
            <v>0</v>
          </cell>
        </row>
        <row r="909">
          <cell r="Z909">
            <v>0</v>
          </cell>
          <cell r="AA909">
            <v>0</v>
          </cell>
          <cell r="AB909">
            <v>0</v>
          </cell>
          <cell r="AC909">
            <v>0</v>
          </cell>
          <cell r="AD909">
            <v>0</v>
          </cell>
          <cell r="AE909">
            <v>0</v>
          </cell>
          <cell r="AF909">
            <v>0</v>
          </cell>
        </row>
        <row r="910">
          <cell r="Z910">
            <v>0</v>
          </cell>
          <cell r="AA910">
            <v>0</v>
          </cell>
          <cell r="AB910">
            <v>0</v>
          </cell>
          <cell r="AC910">
            <v>0</v>
          </cell>
          <cell r="AD910">
            <v>0</v>
          </cell>
          <cell r="AE910">
            <v>0</v>
          </cell>
          <cell r="AF910">
            <v>0</v>
          </cell>
        </row>
        <row r="911">
          <cell r="Z911">
            <v>0</v>
          </cell>
          <cell r="AA911">
            <v>0</v>
          </cell>
          <cell r="AB911">
            <v>0</v>
          </cell>
          <cell r="AC911">
            <v>0</v>
          </cell>
          <cell r="AD911">
            <v>0</v>
          </cell>
          <cell r="AE911">
            <v>0</v>
          </cell>
          <cell r="AF911">
            <v>0</v>
          </cell>
        </row>
        <row r="912">
          <cell r="Z912">
            <v>0</v>
          </cell>
          <cell r="AA912">
            <v>0</v>
          </cell>
          <cell r="AB912">
            <v>0</v>
          </cell>
          <cell r="AC912">
            <v>0</v>
          </cell>
          <cell r="AD912">
            <v>0</v>
          </cell>
          <cell r="AE912">
            <v>0</v>
          </cell>
          <cell r="AF912">
            <v>0</v>
          </cell>
        </row>
        <row r="913">
          <cell r="Z913">
            <v>0</v>
          </cell>
          <cell r="AA913">
            <v>0</v>
          </cell>
          <cell r="AB913">
            <v>0</v>
          </cell>
          <cell r="AC913">
            <v>0</v>
          </cell>
          <cell r="AD913">
            <v>0</v>
          </cell>
          <cell r="AE913">
            <v>0</v>
          </cell>
          <cell r="AF913">
            <v>0</v>
          </cell>
        </row>
        <row r="914">
          <cell r="Z914">
            <v>0</v>
          </cell>
          <cell r="AA914">
            <v>0</v>
          </cell>
          <cell r="AB914">
            <v>0</v>
          </cell>
          <cell r="AC914">
            <v>0</v>
          </cell>
          <cell r="AD914">
            <v>0</v>
          </cell>
          <cell r="AE914">
            <v>0</v>
          </cell>
          <cell r="AF914">
            <v>0</v>
          </cell>
        </row>
        <row r="915">
          <cell r="Z915">
            <v>0</v>
          </cell>
          <cell r="AA915">
            <v>0</v>
          </cell>
          <cell r="AB915">
            <v>0</v>
          </cell>
          <cell r="AC915">
            <v>0</v>
          </cell>
          <cell r="AD915">
            <v>0</v>
          </cell>
          <cell r="AE915">
            <v>0</v>
          </cell>
          <cell r="AF915">
            <v>0</v>
          </cell>
        </row>
        <row r="916">
          <cell r="Z916">
            <v>0</v>
          </cell>
          <cell r="AA916">
            <v>0</v>
          </cell>
          <cell r="AB916">
            <v>0</v>
          </cell>
          <cell r="AC916">
            <v>0</v>
          </cell>
          <cell r="AD916">
            <v>0</v>
          </cell>
          <cell r="AE916">
            <v>0</v>
          </cell>
          <cell r="AF916">
            <v>0</v>
          </cell>
        </row>
        <row r="917">
          <cell r="Z917">
            <v>0</v>
          </cell>
          <cell r="AA917">
            <v>0</v>
          </cell>
          <cell r="AB917">
            <v>0</v>
          </cell>
          <cell r="AC917">
            <v>0</v>
          </cell>
          <cell r="AD917">
            <v>0</v>
          </cell>
          <cell r="AE917">
            <v>0</v>
          </cell>
          <cell r="AF917">
            <v>0</v>
          </cell>
        </row>
        <row r="918">
          <cell r="Z918">
            <v>0</v>
          </cell>
          <cell r="AA918">
            <v>0</v>
          </cell>
          <cell r="AB918">
            <v>0</v>
          </cell>
          <cell r="AC918">
            <v>0</v>
          </cell>
          <cell r="AD918">
            <v>0</v>
          </cell>
          <cell r="AE918">
            <v>0</v>
          </cell>
          <cell r="AF918">
            <v>0</v>
          </cell>
        </row>
        <row r="919">
          <cell r="Z919">
            <v>0</v>
          </cell>
          <cell r="AA919">
            <v>0</v>
          </cell>
          <cell r="AB919">
            <v>0</v>
          </cell>
          <cell r="AC919">
            <v>0</v>
          </cell>
          <cell r="AD919">
            <v>0</v>
          </cell>
          <cell r="AE919">
            <v>0</v>
          </cell>
          <cell r="AF919">
            <v>0</v>
          </cell>
        </row>
        <row r="920">
          <cell r="Z920">
            <v>0</v>
          </cell>
          <cell r="AA920">
            <v>0</v>
          </cell>
          <cell r="AB920">
            <v>0</v>
          </cell>
          <cell r="AC920">
            <v>0</v>
          </cell>
          <cell r="AD920">
            <v>0</v>
          </cell>
          <cell r="AE920">
            <v>0</v>
          </cell>
          <cell r="AF920">
            <v>0</v>
          </cell>
        </row>
        <row r="921">
          <cell r="Z921">
            <v>0</v>
          </cell>
          <cell r="AA921">
            <v>0</v>
          </cell>
          <cell r="AB921">
            <v>0</v>
          </cell>
          <cell r="AC921">
            <v>0</v>
          </cell>
          <cell r="AD921">
            <v>0</v>
          </cell>
          <cell r="AE921">
            <v>0</v>
          </cell>
          <cell r="AF921">
            <v>0</v>
          </cell>
        </row>
        <row r="922">
          <cell r="Z922">
            <v>0</v>
          </cell>
          <cell r="AA922">
            <v>0</v>
          </cell>
          <cell r="AB922">
            <v>0</v>
          </cell>
          <cell r="AC922">
            <v>0</v>
          </cell>
          <cell r="AD922">
            <v>0</v>
          </cell>
          <cell r="AE922">
            <v>0</v>
          </cell>
          <cell r="AF922">
            <v>0</v>
          </cell>
        </row>
        <row r="923">
          <cell r="Z923">
            <v>0</v>
          </cell>
          <cell r="AA923">
            <v>0</v>
          </cell>
          <cell r="AB923">
            <v>0</v>
          </cell>
          <cell r="AC923">
            <v>0</v>
          </cell>
          <cell r="AD923">
            <v>0</v>
          </cell>
          <cell r="AE923">
            <v>0</v>
          </cell>
          <cell r="AF923">
            <v>0</v>
          </cell>
        </row>
        <row r="924">
          <cell r="Z924">
            <v>0</v>
          </cell>
          <cell r="AA924">
            <v>0</v>
          </cell>
          <cell r="AB924">
            <v>0</v>
          </cell>
          <cell r="AC924">
            <v>0</v>
          </cell>
          <cell r="AD924">
            <v>0</v>
          </cell>
          <cell r="AE924">
            <v>0</v>
          </cell>
          <cell r="AF924">
            <v>0</v>
          </cell>
        </row>
        <row r="925">
          <cell r="Z925">
            <v>0</v>
          </cell>
          <cell r="AA925">
            <v>0</v>
          </cell>
          <cell r="AB925">
            <v>0</v>
          </cell>
          <cell r="AC925">
            <v>0</v>
          </cell>
          <cell r="AD925">
            <v>0</v>
          </cell>
          <cell r="AE925">
            <v>0</v>
          </cell>
          <cell r="AF925">
            <v>0</v>
          </cell>
        </row>
        <row r="926">
          <cell r="Z926">
            <v>0</v>
          </cell>
          <cell r="AA926">
            <v>0</v>
          </cell>
          <cell r="AB926">
            <v>0</v>
          </cell>
          <cell r="AC926">
            <v>0</v>
          </cell>
          <cell r="AD926">
            <v>0</v>
          </cell>
          <cell r="AE926">
            <v>0</v>
          </cell>
          <cell r="AF926">
            <v>0</v>
          </cell>
        </row>
        <row r="927">
          <cell r="Z927">
            <v>0</v>
          </cell>
          <cell r="AA927">
            <v>0</v>
          </cell>
          <cell r="AB927">
            <v>0</v>
          </cell>
          <cell r="AC927">
            <v>0</v>
          </cell>
          <cell r="AD927">
            <v>0</v>
          </cell>
          <cell r="AE927">
            <v>0</v>
          </cell>
          <cell r="AF927">
            <v>0</v>
          </cell>
        </row>
        <row r="928">
          <cell r="Z928">
            <v>0</v>
          </cell>
          <cell r="AA928">
            <v>0</v>
          </cell>
          <cell r="AB928">
            <v>0</v>
          </cell>
          <cell r="AC928">
            <v>0</v>
          </cell>
          <cell r="AD928">
            <v>0</v>
          </cell>
          <cell r="AE928">
            <v>0</v>
          </cell>
          <cell r="AF928">
            <v>0</v>
          </cell>
        </row>
        <row r="929">
          <cell r="Z929">
            <v>0</v>
          </cell>
          <cell r="AA929">
            <v>0</v>
          </cell>
          <cell r="AB929">
            <v>0</v>
          </cell>
          <cell r="AC929">
            <v>0</v>
          </cell>
          <cell r="AD929">
            <v>0</v>
          </cell>
          <cell r="AE929">
            <v>0</v>
          </cell>
          <cell r="AF929">
            <v>0</v>
          </cell>
        </row>
        <row r="930">
          <cell r="Z930">
            <v>0</v>
          </cell>
          <cell r="AA930">
            <v>0</v>
          </cell>
          <cell r="AB930">
            <v>0</v>
          </cell>
          <cell r="AC930">
            <v>0</v>
          </cell>
          <cell r="AD930">
            <v>0</v>
          </cell>
          <cell r="AE930">
            <v>0</v>
          </cell>
          <cell r="AF930">
            <v>0</v>
          </cell>
        </row>
        <row r="931">
          <cell r="Z931">
            <v>0</v>
          </cell>
          <cell r="AA931">
            <v>0</v>
          </cell>
          <cell r="AB931">
            <v>0</v>
          </cell>
          <cell r="AC931">
            <v>0</v>
          </cell>
          <cell r="AD931">
            <v>0</v>
          </cell>
          <cell r="AE931">
            <v>0</v>
          </cell>
          <cell r="AF931">
            <v>0</v>
          </cell>
        </row>
        <row r="932">
          <cell r="Z932">
            <v>0</v>
          </cell>
          <cell r="AA932">
            <v>0</v>
          </cell>
          <cell r="AB932">
            <v>0</v>
          </cell>
          <cell r="AC932">
            <v>0</v>
          </cell>
          <cell r="AD932">
            <v>0</v>
          </cell>
          <cell r="AE932">
            <v>0</v>
          </cell>
          <cell r="AF932">
            <v>0</v>
          </cell>
        </row>
        <row r="933">
          <cell r="Z933">
            <v>0</v>
          </cell>
          <cell r="AA933">
            <v>0</v>
          </cell>
          <cell r="AB933">
            <v>0</v>
          </cell>
          <cell r="AC933">
            <v>0</v>
          </cell>
          <cell r="AD933">
            <v>0</v>
          </cell>
          <cell r="AE933">
            <v>0</v>
          </cell>
          <cell r="AF933">
            <v>0</v>
          </cell>
        </row>
        <row r="934">
          <cell r="Z934">
            <v>0</v>
          </cell>
          <cell r="AA934">
            <v>0</v>
          </cell>
          <cell r="AB934">
            <v>0</v>
          </cell>
          <cell r="AC934">
            <v>0</v>
          </cell>
          <cell r="AD934">
            <v>0</v>
          </cell>
          <cell r="AE934">
            <v>0</v>
          </cell>
          <cell r="AF934">
            <v>0</v>
          </cell>
        </row>
        <row r="935">
          <cell r="Z935">
            <v>0</v>
          </cell>
          <cell r="AA935">
            <v>0</v>
          </cell>
          <cell r="AB935">
            <v>0</v>
          </cell>
          <cell r="AC935">
            <v>0</v>
          </cell>
          <cell r="AD935">
            <v>0</v>
          </cell>
          <cell r="AE935">
            <v>0</v>
          </cell>
          <cell r="AF935">
            <v>0</v>
          </cell>
        </row>
        <row r="936">
          <cell r="Z936">
            <v>0</v>
          </cell>
          <cell r="AA936">
            <v>0</v>
          </cell>
          <cell r="AB936">
            <v>0</v>
          </cell>
          <cell r="AC936">
            <v>0</v>
          </cell>
          <cell r="AD936">
            <v>0</v>
          </cell>
          <cell r="AE936">
            <v>0</v>
          </cell>
          <cell r="AF936">
            <v>0</v>
          </cell>
        </row>
        <row r="937">
          <cell r="Z937">
            <v>0</v>
          </cell>
          <cell r="AA937">
            <v>0</v>
          </cell>
          <cell r="AB937">
            <v>0</v>
          </cell>
          <cell r="AC937">
            <v>0</v>
          </cell>
          <cell r="AD937">
            <v>0</v>
          </cell>
          <cell r="AE937">
            <v>0</v>
          </cell>
          <cell r="AF937">
            <v>0</v>
          </cell>
        </row>
        <row r="938">
          <cell r="Z938">
            <v>0</v>
          </cell>
          <cell r="AA938">
            <v>0</v>
          </cell>
          <cell r="AB938">
            <v>0</v>
          </cell>
          <cell r="AC938">
            <v>0</v>
          </cell>
          <cell r="AD938">
            <v>0</v>
          </cell>
          <cell r="AE938">
            <v>0</v>
          </cell>
          <cell r="AF938">
            <v>0</v>
          </cell>
        </row>
        <row r="939">
          <cell r="Z939">
            <v>0</v>
          </cell>
          <cell r="AA939">
            <v>0</v>
          </cell>
          <cell r="AB939">
            <v>0</v>
          </cell>
          <cell r="AC939">
            <v>0</v>
          </cell>
          <cell r="AD939">
            <v>0</v>
          </cell>
          <cell r="AE939">
            <v>0</v>
          </cell>
          <cell r="AF939">
            <v>0</v>
          </cell>
        </row>
        <row r="940">
          <cell r="Z940">
            <v>0</v>
          </cell>
          <cell r="AA940">
            <v>0</v>
          </cell>
          <cell r="AB940">
            <v>0</v>
          </cell>
          <cell r="AC940">
            <v>0</v>
          </cell>
          <cell r="AD940">
            <v>0</v>
          </cell>
          <cell r="AE940">
            <v>0</v>
          </cell>
          <cell r="AF940">
            <v>0</v>
          </cell>
        </row>
        <row r="941">
          <cell r="Z941">
            <v>0</v>
          </cell>
          <cell r="AA941">
            <v>0</v>
          </cell>
          <cell r="AB941">
            <v>0</v>
          </cell>
          <cell r="AC941">
            <v>0</v>
          </cell>
          <cell r="AD941">
            <v>0</v>
          </cell>
          <cell r="AE941">
            <v>0</v>
          </cell>
          <cell r="AF941">
            <v>0</v>
          </cell>
        </row>
        <row r="942">
          <cell r="Z942">
            <v>0</v>
          </cell>
          <cell r="AA942">
            <v>0</v>
          </cell>
          <cell r="AB942">
            <v>0</v>
          </cell>
          <cell r="AC942">
            <v>0</v>
          </cell>
          <cell r="AD942">
            <v>0</v>
          </cell>
          <cell r="AE942">
            <v>0</v>
          </cell>
          <cell r="AF942">
            <v>0</v>
          </cell>
        </row>
        <row r="943">
          <cell r="Z943">
            <v>0</v>
          </cell>
          <cell r="AA943">
            <v>0</v>
          </cell>
          <cell r="AB943">
            <v>0</v>
          </cell>
          <cell r="AC943">
            <v>0</v>
          </cell>
          <cell r="AD943">
            <v>0</v>
          </cell>
          <cell r="AE943">
            <v>0</v>
          </cell>
          <cell r="AF943">
            <v>0</v>
          </cell>
        </row>
        <row r="944">
          <cell r="Z944">
            <v>0</v>
          </cell>
          <cell r="AA944">
            <v>0</v>
          </cell>
          <cell r="AB944">
            <v>0</v>
          </cell>
          <cell r="AC944">
            <v>0</v>
          </cell>
          <cell r="AD944">
            <v>0</v>
          </cell>
          <cell r="AE944">
            <v>0</v>
          </cell>
          <cell r="AF944">
            <v>0</v>
          </cell>
        </row>
        <row r="945">
          <cell r="Z945">
            <v>0</v>
          </cell>
          <cell r="AA945">
            <v>0</v>
          </cell>
          <cell r="AB945">
            <v>0</v>
          </cell>
          <cell r="AC945">
            <v>0</v>
          </cell>
          <cell r="AD945">
            <v>0</v>
          </cell>
          <cell r="AE945">
            <v>0</v>
          </cell>
          <cell r="AF945">
            <v>0</v>
          </cell>
        </row>
        <row r="946">
          <cell r="Z946">
            <v>0</v>
          </cell>
          <cell r="AA946">
            <v>0</v>
          </cell>
          <cell r="AB946">
            <v>0</v>
          </cell>
          <cell r="AC946">
            <v>0</v>
          </cell>
          <cell r="AD946">
            <v>0</v>
          </cell>
          <cell r="AE946">
            <v>0</v>
          </cell>
          <cell r="AF946">
            <v>0</v>
          </cell>
        </row>
        <row r="947">
          <cell r="Z947">
            <v>0</v>
          </cell>
          <cell r="AA947">
            <v>0</v>
          </cell>
          <cell r="AB947">
            <v>0</v>
          </cell>
          <cell r="AC947">
            <v>0</v>
          </cell>
          <cell r="AD947">
            <v>0</v>
          </cell>
          <cell r="AE947">
            <v>0</v>
          </cell>
          <cell r="AF947">
            <v>0</v>
          </cell>
        </row>
        <row r="948">
          <cell r="Z948">
            <v>0</v>
          </cell>
          <cell r="AA948">
            <v>0</v>
          </cell>
          <cell r="AB948">
            <v>0</v>
          </cell>
          <cell r="AC948">
            <v>0</v>
          </cell>
          <cell r="AD948">
            <v>0</v>
          </cell>
          <cell r="AE948">
            <v>0</v>
          </cell>
          <cell r="AF948">
            <v>0</v>
          </cell>
        </row>
        <row r="949">
          <cell r="Z949">
            <v>0</v>
          </cell>
          <cell r="AA949">
            <v>0</v>
          </cell>
          <cell r="AB949">
            <v>0</v>
          </cell>
          <cell r="AC949">
            <v>0</v>
          </cell>
          <cell r="AD949">
            <v>0</v>
          </cell>
          <cell r="AE949">
            <v>0</v>
          </cell>
          <cell r="AF949">
            <v>0</v>
          </cell>
        </row>
        <row r="950">
          <cell r="Z950">
            <v>0</v>
          </cell>
          <cell r="AA950">
            <v>0</v>
          </cell>
          <cell r="AB950">
            <v>0</v>
          </cell>
          <cell r="AC950">
            <v>0</v>
          </cell>
          <cell r="AD950">
            <v>0</v>
          </cell>
          <cell r="AE950">
            <v>0</v>
          </cell>
          <cell r="AF950">
            <v>0</v>
          </cell>
        </row>
        <row r="951">
          <cell r="Z951">
            <v>0</v>
          </cell>
          <cell r="AA951">
            <v>0</v>
          </cell>
          <cell r="AB951">
            <v>0</v>
          </cell>
          <cell r="AC951">
            <v>0</v>
          </cell>
          <cell r="AD951">
            <v>0</v>
          </cell>
          <cell r="AE951">
            <v>0</v>
          </cell>
          <cell r="AF951">
            <v>0</v>
          </cell>
        </row>
        <row r="952">
          <cell r="Z952">
            <v>0</v>
          </cell>
          <cell r="AA952">
            <v>0</v>
          </cell>
          <cell r="AB952">
            <v>0</v>
          </cell>
          <cell r="AC952">
            <v>0</v>
          </cell>
          <cell r="AD952">
            <v>0</v>
          </cell>
          <cell r="AE952">
            <v>0</v>
          </cell>
          <cell r="AF952">
            <v>0</v>
          </cell>
        </row>
        <row r="953">
          <cell r="Z953">
            <v>0</v>
          </cell>
          <cell r="AA953">
            <v>0</v>
          </cell>
          <cell r="AB953">
            <v>0</v>
          </cell>
          <cell r="AC953">
            <v>0</v>
          </cell>
          <cell r="AD953">
            <v>0</v>
          </cell>
          <cell r="AE953">
            <v>0</v>
          </cell>
          <cell r="AF953">
            <v>0</v>
          </cell>
        </row>
        <row r="954">
          <cell r="Z954">
            <v>0</v>
          </cell>
          <cell r="AA954">
            <v>0</v>
          </cell>
          <cell r="AB954">
            <v>0</v>
          </cell>
          <cell r="AC954">
            <v>0</v>
          </cell>
          <cell r="AD954">
            <v>0</v>
          </cell>
          <cell r="AE954">
            <v>0</v>
          </cell>
          <cell r="AF954">
            <v>0</v>
          </cell>
        </row>
        <row r="955">
          <cell r="Z955">
            <v>0</v>
          </cell>
          <cell r="AA955">
            <v>0</v>
          </cell>
          <cell r="AB955">
            <v>0</v>
          </cell>
          <cell r="AC955">
            <v>0</v>
          </cell>
          <cell r="AD955">
            <v>0</v>
          </cell>
          <cell r="AE955">
            <v>0</v>
          </cell>
          <cell r="AF955">
            <v>0</v>
          </cell>
        </row>
        <row r="956">
          <cell r="Z956">
            <v>0</v>
          </cell>
          <cell r="AA956">
            <v>0</v>
          </cell>
          <cell r="AB956">
            <v>0</v>
          </cell>
          <cell r="AC956">
            <v>0</v>
          </cell>
          <cell r="AD956">
            <v>0</v>
          </cell>
          <cell r="AE956">
            <v>0</v>
          </cell>
          <cell r="AF956">
            <v>0</v>
          </cell>
        </row>
        <row r="957">
          <cell r="Z957">
            <v>0</v>
          </cell>
          <cell r="AA957">
            <v>0</v>
          </cell>
          <cell r="AB957">
            <v>0</v>
          </cell>
          <cell r="AC957">
            <v>0</v>
          </cell>
          <cell r="AD957">
            <v>0</v>
          </cell>
          <cell r="AE957">
            <v>0</v>
          </cell>
          <cell r="AF957">
            <v>0</v>
          </cell>
        </row>
        <row r="958">
          <cell r="Z958">
            <v>0</v>
          </cell>
          <cell r="AA958">
            <v>0</v>
          </cell>
          <cell r="AB958">
            <v>0</v>
          </cell>
          <cell r="AC958">
            <v>0</v>
          </cell>
          <cell r="AD958">
            <v>0</v>
          </cell>
          <cell r="AE958">
            <v>0</v>
          </cell>
          <cell r="AF958">
            <v>0</v>
          </cell>
        </row>
        <row r="959">
          <cell r="Z959">
            <v>0</v>
          </cell>
          <cell r="AA959">
            <v>0</v>
          </cell>
          <cell r="AB959">
            <v>0</v>
          </cell>
          <cell r="AC959">
            <v>0</v>
          </cell>
          <cell r="AD959">
            <v>0</v>
          </cell>
          <cell r="AE959">
            <v>0</v>
          </cell>
          <cell r="AF959">
            <v>0</v>
          </cell>
        </row>
        <row r="960">
          <cell r="Z960">
            <v>0</v>
          </cell>
          <cell r="AA960">
            <v>0</v>
          </cell>
          <cell r="AB960">
            <v>0</v>
          </cell>
          <cell r="AC960">
            <v>0</v>
          </cell>
          <cell r="AD960">
            <v>0</v>
          </cell>
          <cell r="AE960">
            <v>0</v>
          </cell>
          <cell r="AF960">
            <v>0</v>
          </cell>
        </row>
        <row r="961">
          <cell r="Z961">
            <v>0</v>
          </cell>
          <cell r="AA961">
            <v>0</v>
          </cell>
          <cell r="AB961">
            <v>0</v>
          </cell>
          <cell r="AC961">
            <v>0</v>
          </cell>
          <cell r="AD961">
            <v>0</v>
          </cell>
          <cell r="AE961">
            <v>0</v>
          </cell>
          <cell r="AF961">
            <v>0</v>
          </cell>
        </row>
        <row r="962">
          <cell r="Z962">
            <v>0</v>
          </cell>
          <cell r="AA962">
            <v>0</v>
          </cell>
          <cell r="AB962">
            <v>0</v>
          </cell>
          <cell r="AC962">
            <v>0</v>
          </cell>
          <cell r="AD962">
            <v>0</v>
          </cell>
          <cell r="AE962">
            <v>0</v>
          </cell>
          <cell r="AF962">
            <v>0</v>
          </cell>
        </row>
        <row r="963">
          <cell r="Z963">
            <v>0</v>
          </cell>
          <cell r="AA963">
            <v>0</v>
          </cell>
          <cell r="AB963">
            <v>0</v>
          </cell>
          <cell r="AC963">
            <v>0</v>
          </cell>
          <cell r="AD963">
            <v>0</v>
          </cell>
          <cell r="AE963">
            <v>0</v>
          </cell>
          <cell r="AF963">
            <v>0</v>
          </cell>
        </row>
        <row r="964">
          <cell r="Z964">
            <v>0</v>
          </cell>
          <cell r="AA964">
            <v>0</v>
          </cell>
          <cell r="AB964">
            <v>0</v>
          </cell>
          <cell r="AC964">
            <v>0</v>
          </cell>
          <cell r="AD964">
            <v>0</v>
          </cell>
          <cell r="AE964">
            <v>0</v>
          </cell>
          <cell r="AF964">
            <v>0</v>
          </cell>
        </row>
        <row r="965">
          <cell r="Z965">
            <v>0</v>
          </cell>
          <cell r="AA965">
            <v>0</v>
          </cell>
          <cell r="AB965">
            <v>0</v>
          </cell>
          <cell r="AC965">
            <v>0</v>
          </cell>
          <cell r="AD965">
            <v>0</v>
          </cell>
          <cell r="AE965">
            <v>0</v>
          </cell>
          <cell r="AF965">
            <v>0</v>
          </cell>
        </row>
        <row r="966">
          <cell r="Z966">
            <v>0</v>
          </cell>
          <cell r="AA966">
            <v>0</v>
          </cell>
          <cell r="AB966">
            <v>0</v>
          </cell>
          <cell r="AC966">
            <v>0</v>
          </cell>
          <cell r="AD966">
            <v>0</v>
          </cell>
          <cell r="AE966">
            <v>0</v>
          </cell>
          <cell r="AF966">
            <v>0</v>
          </cell>
        </row>
        <row r="967">
          <cell r="Z967">
            <v>0</v>
          </cell>
          <cell r="AA967">
            <v>0</v>
          </cell>
          <cell r="AB967">
            <v>0</v>
          </cell>
          <cell r="AC967">
            <v>0</v>
          </cell>
          <cell r="AD967">
            <v>0</v>
          </cell>
          <cell r="AE967">
            <v>0</v>
          </cell>
          <cell r="AF967">
            <v>0</v>
          </cell>
        </row>
        <row r="968">
          <cell r="Z968">
            <v>0</v>
          </cell>
          <cell r="AA968">
            <v>0</v>
          </cell>
          <cell r="AB968">
            <v>0</v>
          </cell>
          <cell r="AC968">
            <v>0</v>
          </cell>
          <cell r="AD968">
            <v>0</v>
          </cell>
          <cell r="AE968">
            <v>0</v>
          </cell>
          <cell r="AF968">
            <v>0</v>
          </cell>
        </row>
        <row r="969">
          <cell r="Z969">
            <v>0</v>
          </cell>
          <cell r="AA969">
            <v>0</v>
          </cell>
          <cell r="AB969">
            <v>0</v>
          </cell>
          <cell r="AC969">
            <v>0</v>
          </cell>
          <cell r="AD969">
            <v>0</v>
          </cell>
          <cell r="AE969">
            <v>0</v>
          </cell>
          <cell r="AF969">
            <v>0</v>
          </cell>
        </row>
        <row r="970">
          <cell r="Z970">
            <v>0</v>
          </cell>
          <cell r="AA970">
            <v>0</v>
          </cell>
          <cell r="AB970">
            <v>0</v>
          </cell>
          <cell r="AC970">
            <v>0</v>
          </cell>
          <cell r="AD970">
            <v>0</v>
          </cell>
          <cell r="AE970">
            <v>0</v>
          </cell>
          <cell r="AF970">
            <v>0</v>
          </cell>
        </row>
        <row r="971">
          <cell r="Z971">
            <v>0</v>
          </cell>
          <cell r="AA971">
            <v>0</v>
          </cell>
          <cell r="AB971">
            <v>0</v>
          </cell>
          <cell r="AC971">
            <v>0</v>
          </cell>
          <cell r="AD971">
            <v>0</v>
          </cell>
          <cell r="AE971">
            <v>0</v>
          </cell>
          <cell r="AF971">
            <v>0</v>
          </cell>
        </row>
        <row r="972">
          <cell r="Z972">
            <v>0</v>
          </cell>
          <cell r="AA972">
            <v>0</v>
          </cell>
          <cell r="AB972">
            <v>0</v>
          </cell>
          <cell r="AC972">
            <v>0</v>
          </cell>
          <cell r="AD972">
            <v>0</v>
          </cell>
          <cell r="AE972">
            <v>0</v>
          </cell>
          <cell r="AF972">
            <v>0</v>
          </cell>
        </row>
        <row r="973">
          <cell r="Z973">
            <v>0</v>
          </cell>
          <cell r="AA973">
            <v>0</v>
          </cell>
          <cell r="AB973">
            <v>0</v>
          </cell>
          <cell r="AC973">
            <v>0</v>
          </cell>
          <cell r="AD973">
            <v>0</v>
          </cell>
          <cell r="AE973">
            <v>0</v>
          </cell>
          <cell r="AF973">
            <v>0</v>
          </cell>
        </row>
        <row r="974">
          <cell r="Z974">
            <v>0</v>
          </cell>
          <cell r="AA974">
            <v>0</v>
          </cell>
          <cell r="AB974">
            <v>0</v>
          </cell>
          <cell r="AC974">
            <v>0</v>
          </cell>
          <cell r="AD974">
            <v>0</v>
          </cell>
          <cell r="AE974">
            <v>0</v>
          </cell>
          <cell r="AF974">
            <v>0</v>
          </cell>
        </row>
        <row r="975">
          <cell r="Z975">
            <v>0</v>
          </cell>
          <cell r="AA975">
            <v>0</v>
          </cell>
          <cell r="AB975">
            <v>0</v>
          </cell>
          <cell r="AC975">
            <v>0</v>
          </cell>
          <cell r="AD975">
            <v>0</v>
          </cell>
          <cell r="AE975">
            <v>0</v>
          </cell>
          <cell r="AF975">
            <v>0</v>
          </cell>
        </row>
        <row r="976">
          <cell r="Z976">
            <v>0</v>
          </cell>
          <cell r="AA976">
            <v>0</v>
          </cell>
          <cell r="AB976">
            <v>0</v>
          </cell>
          <cell r="AC976">
            <v>0</v>
          </cell>
          <cell r="AD976">
            <v>0</v>
          </cell>
          <cell r="AE976">
            <v>0</v>
          </cell>
          <cell r="AF976">
            <v>0</v>
          </cell>
        </row>
        <row r="977">
          <cell r="Z977">
            <v>0</v>
          </cell>
          <cell r="AA977">
            <v>0</v>
          </cell>
          <cell r="AB977">
            <v>0</v>
          </cell>
          <cell r="AC977">
            <v>0</v>
          </cell>
          <cell r="AD977">
            <v>0</v>
          </cell>
          <cell r="AE977">
            <v>0</v>
          </cell>
          <cell r="AF977">
            <v>0</v>
          </cell>
        </row>
        <row r="978">
          <cell r="Z978">
            <v>0</v>
          </cell>
          <cell r="AA978">
            <v>0</v>
          </cell>
          <cell r="AB978">
            <v>0</v>
          </cell>
          <cell r="AC978">
            <v>0</v>
          </cell>
          <cell r="AD978">
            <v>0</v>
          </cell>
          <cell r="AE978">
            <v>0</v>
          </cell>
          <cell r="AF978">
            <v>0</v>
          </cell>
        </row>
        <row r="979">
          <cell r="Z979">
            <v>0</v>
          </cell>
          <cell r="AA979">
            <v>0</v>
          </cell>
          <cell r="AB979">
            <v>0</v>
          </cell>
          <cell r="AC979">
            <v>0</v>
          </cell>
          <cell r="AD979">
            <v>0</v>
          </cell>
          <cell r="AE979">
            <v>0</v>
          </cell>
          <cell r="AF979">
            <v>0</v>
          </cell>
        </row>
        <row r="980">
          <cell r="Z980">
            <v>0</v>
          </cell>
          <cell r="AA980">
            <v>0</v>
          </cell>
          <cell r="AB980">
            <v>0</v>
          </cell>
          <cell r="AC980">
            <v>0</v>
          </cell>
          <cell r="AD980">
            <v>0</v>
          </cell>
          <cell r="AE980">
            <v>0</v>
          </cell>
          <cell r="AF980">
            <v>0</v>
          </cell>
        </row>
        <row r="981">
          <cell r="Z981">
            <v>0</v>
          </cell>
          <cell r="AA981">
            <v>0</v>
          </cell>
          <cell r="AB981">
            <v>0</v>
          </cell>
          <cell r="AC981">
            <v>0</v>
          </cell>
          <cell r="AD981">
            <v>0</v>
          </cell>
          <cell r="AE981">
            <v>0</v>
          </cell>
          <cell r="AF981">
            <v>0</v>
          </cell>
        </row>
        <row r="982">
          <cell r="Z982">
            <v>0</v>
          </cell>
          <cell r="AA982">
            <v>0</v>
          </cell>
          <cell r="AB982">
            <v>0</v>
          </cell>
          <cell r="AC982">
            <v>0</v>
          </cell>
          <cell r="AD982">
            <v>0</v>
          </cell>
          <cell r="AE982">
            <v>0</v>
          </cell>
          <cell r="AF982">
            <v>0</v>
          </cell>
        </row>
        <row r="983">
          <cell r="Z983">
            <v>0</v>
          </cell>
          <cell r="AA983">
            <v>0</v>
          </cell>
          <cell r="AB983">
            <v>0</v>
          </cell>
          <cell r="AC983">
            <v>0</v>
          </cell>
          <cell r="AD983">
            <v>0</v>
          </cell>
          <cell r="AE983">
            <v>0</v>
          </cell>
          <cell r="AF983">
            <v>0</v>
          </cell>
        </row>
        <row r="984">
          <cell r="Z984">
            <v>0</v>
          </cell>
          <cell r="AA984">
            <v>0</v>
          </cell>
          <cell r="AB984">
            <v>0</v>
          </cell>
          <cell r="AC984">
            <v>0</v>
          </cell>
          <cell r="AD984">
            <v>0</v>
          </cell>
          <cell r="AE984">
            <v>0</v>
          </cell>
          <cell r="AF984">
            <v>0</v>
          </cell>
        </row>
        <row r="985">
          <cell r="Z985">
            <v>0</v>
          </cell>
          <cell r="AA985">
            <v>0</v>
          </cell>
          <cell r="AB985">
            <v>0</v>
          </cell>
          <cell r="AC985">
            <v>0</v>
          </cell>
          <cell r="AD985">
            <v>0</v>
          </cell>
          <cell r="AE985">
            <v>0</v>
          </cell>
          <cell r="AF985">
            <v>0</v>
          </cell>
        </row>
        <row r="986">
          <cell r="Z986">
            <v>0</v>
          </cell>
          <cell r="AA986">
            <v>0</v>
          </cell>
          <cell r="AB986">
            <v>0</v>
          </cell>
          <cell r="AC986">
            <v>0</v>
          </cell>
          <cell r="AD986">
            <v>0</v>
          </cell>
          <cell r="AE986">
            <v>0</v>
          </cell>
          <cell r="AF986">
            <v>0</v>
          </cell>
        </row>
        <row r="987">
          <cell r="Z987">
            <v>0</v>
          </cell>
          <cell r="AA987">
            <v>0</v>
          </cell>
          <cell r="AB987">
            <v>0</v>
          </cell>
          <cell r="AC987">
            <v>0</v>
          </cell>
          <cell r="AD987">
            <v>0</v>
          </cell>
          <cell r="AE987">
            <v>0</v>
          </cell>
          <cell r="AF987">
            <v>0</v>
          </cell>
        </row>
        <row r="988">
          <cell r="Z988">
            <v>0</v>
          </cell>
          <cell r="AA988">
            <v>0</v>
          </cell>
          <cell r="AB988">
            <v>0</v>
          </cell>
          <cell r="AC988">
            <v>0</v>
          </cell>
          <cell r="AD988">
            <v>0</v>
          </cell>
          <cell r="AE988">
            <v>0</v>
          </cell>
          <cell r="AF988">
            <v>0</v>
          </cell>
        </row>
        <row r="989">
          <cell r="Z989">
            <v>0</v>
          </cell>
          <cell r="AA989">
            <v>0</v>
          </cell>
          <cell r="AB989">
            <v>0</v>
          </cell>
          <cell r="AC989">
            <v>0</v>
          </cell>
          <cell r="AD989">
            <v>0</v>
          </cell>
          <cell r="AE989">
            <v>0</v>
          </cell>
          <cell r="AF989">
            <v>0</v>
          </cell>
        </row>
        <row r="990">
          <cell r="Z990">
            <v>0</v>
          </cell>
          <cell r="AA990">
            <v>0</v>
          </cell>
          <cell r="AB990">
            <v>0</v>
          </cell>
          <cell r="AC990">
            <v>0</v>
          </cell>
          <cell r="AD990">
            <v>0</v>
          </cell>
          <cell r="AE990">
            <v>0</v>
          </cell>
          <cell r="AF990">
            <v>0</v>
          </cell>
        </row>
        <row r="991">
          <cell r="Z991">
            <v>0</v>
          </cell>
          <cell r="AA991">
            <v>0</v>
          </cell>
          <cell r="AB991">
            <v>0</v>
          </cell>
          <cell r="AC991">
            <v>0</v>
          </cell>
          <cell r="AD991">
            <v>0</v>
          </cell>
          <cell r="AE991">
            <v>0</v>
          </cell>
          <cell r="AF991">
            <v>0</v>
          </cell>
        </row>
        <row r="992">
          <cell r="Z992">
            <v>0</v>
          </cell>
          <cell r="AA992">
            <v>0</v>
          </cell>
          <cell r="AB992">
            <v>0</v>
          </cell>
          <cell r="AC992">
            <v>0</v>
          </cell>
          <cell r="AD992">
            <v>0</v>
          </cell>
          <cell r="AE992">
            <v>0</v>
          </cell>
          <cell r="AF992">
            <v>0</v>
          </cell>
        </row>
        <row r="993">
          <cell r="Z993">
            <v>0</v>
          </cell>
          <cell r="AA993">
            <v>0</v>
          </cell>
          <cell r="AB993">
            <v>0</v>
          </cell>
          <cell r="AC993">
            <v>0</v>
          </cell>
          <cell r="AD993">
            <v>0</v>
          </cell>
          <cell r="AE993">
            <v>0</v>
          </cell>
          <cell r="AF993">
            <v>0</v>
          </cell>
        </row>
        <row r="994">
          <cell r="Z994">
            <v>0</v>
          </cell>
          <cell r="AA994">
            <v>0</v>
          </cell>
          <cell r="AB994">
            <v>0</v>
          </cell>
          <cell r="AC994">
            <v>0</v>
          </cell>
          <cell r="AD994">
            <v>0</v>
          </cell>
          <cell r="AE994">
            <v>0</v>
          </cell>
          <cell r="AF994">
            <v>0</v>
          </cell>
        </row>
        <row r="995">
          <cell r="Z995">
            <v>0</v>
          </cell>
          <cell r="AA995">
            <v>0</v>
          </cell>
          <cell r="AB995">
            <v>0</v>
          </cell>
          <cell r="AC995">
            <v>0</v>
          </cell>
          <cell r="AD995">
            <v>0</v>
          </cell>
          <cell r="AE995">
            <v>0</v>
          </cell>
          <cell r="AF995">
            <v>0</v>
          </cell>
        </row>
        <row r="996">
          <cell r="Z996">
            <v>0</v>
          </cell>
          <cell r="AA996">
            <v>0</v>
          </cell>
          <cell r="AB996">
            <v>0</v>
          </cell>
          <cell r="AC996">
            <v>0</v>
          </cell>
          <cell r="AD996">
            <v>0</v>
          </cell>
          <cell r="AE996">
            <v>0</v>
          </cell>
          <cell r="AF996">
            <v>0</v>
          </cell>
        </row>
        <row r="997">
          <cell r="Z997">
            <v>0</v>
          </cell>
          <cell r="AA997">
            <v>0</v>
          </cell>
          <cell r="AB997">
            <v>0</v>
          </cell>
          <cell r="AC997">
            <v>0</v>
          </cell>
          <cell r="AD997">
            <v>0</v>
          </cell>
          <cell r="AE997">
            <v>0</v>
          </cell>
          <cell r="AF997">
            <v>0</v>
          </cell>
        </row>
        <row r="998">
          <cell r="Z998">
            <v>0</v>
          </cell>
          <cell r="AA998">
            <v>0</v>
          </cell>
          <cell r="AB998">
            <v>0</v>
          </cell>
          <cell r="AC998">
            <v>0</v>
          </cell>
          <cell r="AD998">
            <v>0</v>
          </cell>
          <cell r="AE998">
            <v>0</v>
          </cell>
          <cell r="AF998">
            <v>0</v>
          </cell>
        </row>
        <row r="999">
          <cell r="Z999">
            <v>0</v>
          </cell>
          <cell r="AA999">
            <v>0</v>
          </cell>
          <cell r="AB999">
            <v>0</v>
          </cell>
          <cell r="AC999">
            <v>0</v>
          </cell>
          <cell r="AD999">
            <v>0</v>
          </cell>
          <cell r="AE999">
            <v>0</v>
          </cell>
          <cell r="AF999">
            <v>0</v>
          </cell>
        </row>
        <row r="1000">
          <cell r="Z1000">
            <v>0</v>
          </cell>
          <cell r="AA1000">
            <v>0</v>
          </cell>
          <cell r="AB1000">
            <v>0</v>
          </cell>
          <cell r="AC1000">
            <v>0</v>
          </cell>
          <cell r="AD1000">
            <v>0</v>
          </cell>
          <cell r="AE1000">
            <v>0</v>
          </cell>
          <cell r="AF1000">
            <v>0</v>
          </cell>
        </row>
        <row r="1001">
          <cell r="Z1001">
            <v>0</v>
          </cell>
          <cell r="AA1001">
            <v>0</v>
          </cell>
          <cell r="AB1001">
            <v>0</v>
          </cell>
          <cell r="AC1001">
            <v>0</v>
          </cell>
          <cell r="AD1001">
            <v>0</v>
          </cell>
          <cell r="AE1001">
            <v>0</v>
          </cell>
          <cell r="AF1001">
            <v>0</v>
          </cell>
        </row>
        <row r="1002">
          <cell r="Z1002">
            <v>0</v>
          </cell>
          <cell r="AA1002">
            <v>0</v>
          </cell>
          <cell r="AB1002">
            <v>0</v>
          </cell>
          <cell r="AC1002">
            <v>0</v>
          </cell>
          <cell r="AD1002">
            <v>0</v>
          </cell>
          <cell r="AE1002">
            <v>0</v>
          </cell>
          <cell r="AF1002">
            <v>0</v>
          </cell>
        </row>
        <row r="1003">
          <cell r="Z1003">
            <v>0</v>
          </cell>
          <cell r="AA1003">
            <v>0</v>
          </cell>
          <cell r="AB1003">
            <v>0</v>
          </cell>
          <cell r="AC1003">
            <v>0</v>
          </cell>
          <cell r="AD1003">
            <v>0</v>
          </cell>
          <cell r="AE1003">
            <v>0</v>
          </cell>
          <cell r="AF1003">
            <v>0</v>
          </cell>
        </row>
        <row r="1004">
          <cell r="Z1004">
            <v>0</v>
          </cell>
          <cell r="AA1004">
            <v>0</v>
          </cell>
          <cell r="AB1004">
            <v>0</v>
          </cell>
          <cell r="AC1004">
            <v>0</v>
          </cell>
          <cell r="AD1004">
            <v>0</v>
          </cell>
          <cell r="AE1004">
            <v>0</v>
          </cell>
          <cell r="AF1004">
            <v>0</v>
          </cell>
        </row>
        <row r="1005">
          <cell r="Z1005">
            <v>0</v>
          </cell>
          <cell r="AA1005">
            <v>0</v>
          </cell>
          <cell r="AB1005">
            <v>0</v>
          </cell>
          <cell r="AC1005">
            <v>0</v>
          </cell>
          <cell r="AD1005">
            <v>0</v>
          </cell>
          <cell r="AE1005">
            <v>0</v>
          </cell>
          <cell r="AF1005">
            <v>0</v>
          </cell>
        </row>
        <row r="1006">
          <cell r="Z1006">
            <v>0</v>
          </cell>
          <cell r="AA1006">
            <v>0</v>
          </cell>
          <cell r="AB1006">
            <v>0</v>
          </cell>
          <cell r="AC1006">
            <v>0</v>
          </cell>
          <cell r="AD1006">
            <v>0</v>
          </cell>
          <cell r="AE1006">
            <v>0</v>
          </cell>
          <cell r="AF1006">
            <v>0</v>
          </cell>
        </row>
        <row r="1007">
          <cell r="Z1007">
            <v>0</v>
          </cell>
          <cell r="AA1007">
            <v>0</v>
          </cell>
          <cell r="AB1007">
            <v>0</v>
          </cell>
          <cell r="AC1007">
            <v>0</v>
          </cell>
          <cell r="AD1007">
            <v>0</v>
          </cell>
          <cell r="AE1007">
            <v>0</v>
          </cell>
          <cell r="AF1007">
            <v>0</v>
          </cell>
        </row>
        <row r="1008">
          <cell r="Z1008">
            <v>0</v>
          </cell>
          <cell r="AA1008">
            <v>0</v>
          </cell>
          <cell r="AB1008">
            <v>0</v>
          </cell>
          <cell r="AC1008">
            <v>0</v>
          </cell>
          <cell r="AD1008">
            <v>0</v>
          </cell>
          <cell r="AE1008">
            <v>0</v>
          </cell>
          <cell r="AF1008">
            <v>0</v>
          </cell>
        </row>
        <row r="1009">
          <cell r="Z1009">
            <v>0</v>
          </cell>
          <cell r="AA1009">
            <v>0</v>
          </cell>
          <cell r="AB1009">
            <v>0</v>
          </cell>
          <cell r="AC1009">
            <v>0</v>
          </cell>
          <cell r="AD1009">
            <v>0</v>
          </cell>
          <cell r="AE1009">
            <v>0</v>
          </cell>
          <cell r="AF1009">
            <v>0</v>
          </cell>
        </row>
        <row r="1010">
          <cell r="Z1010">
            <v>0</v>
          </cell>
          <cell r="AA1010">
            <v>0</v>
          </cell>
          <cell r="AB1010">
            <v>0</v>
          </cell>
          <cell r="AC1010">
            <v>0</v>
          </cell>
          <cell r="AD1010">
            <v>0</v>
          </cell>
          <cell r="AE1010">
            <v>0</v>
          </cell>
          <cell r="AF1010">
            <v>0</v>
          </cell>
        </row>
        <row r="1011">
          <cell r="Z1011">
            <v>0</v>
          </cell>
          <cell r="AA1011">
            <v>0</v>
          </cell>
          <cell r="AB1011">
            <v>0</v>
          </cell>
          <cell r="AC1011">
            <v>0</v>
          </cell>
          <cell r="AD1011">
            <v>0</v>
          </cell>
          <cell r="AE1011">
            <v>0</v>
          </cell>
          <cell r="AF1011">
            <v>0</v>
          </cell>
        </row>
        <row r="1012">
          <cell r="Z1012">
            <v>0</v>
          </cell>
          <cell r="AA1012">
            <v>0</v>
          </cell>
          <cell r="AB1012">
            <v>0</v>
          </cell>
          <cell r="AC1012">
            <v>0</v>
          </cell>
          <cell r="AD1012">
            <v>0</v>
          </cell>
          <cell r="AE1012">
            <v>0</v>
          </cell>
          <cell r="AF1012">
            <v>0</v>
          </cell>
        </row>
        <row r="1013">
          <cell r="Z1013">
            <v>0</v>
          </cell>
          <cell r="AA1013">
            <v>0</v>
          </cell>
          <cell r="AB1013">
            <v>0</v>
          </cell>
          <cell r="AC1013">
            <v>0</v>
          </cell>
          <cell r="AD1013">
            <v>0</v>
          </cell>
          <cell r="AE1013">
            <v>0</v>
          </cell>
          <cell r="AF1013">
            <v>0</v>
          </cell>
        </row>
        <row r="1014">
          <cell r="Z1014">
            <v>0</v>
          </cell>
          <cell r="AA1014">
            <v>0</v>
          </cell>
          <cell r="AB1014">
            <v>0</v>
          </cell>
          <cell r="AC1014">
            <v>0</v>
          </cell>
          <cell r="AD1014">
            <v>0</v>
          </cell>
          <cell r="AE1014">
            <v>0</v>
          </cell>
          <cell r="AF1014">
            <v>0</v>
          </cell>
        </row>
        <row r="1015">
          <cell r="Z1015">
            <v>0</v>
          </cell>
          <cell r="AA1015">
            <v>0</v>
          </cell>
          <cell r="AB1015">
            <v>0</v>
          </cell>
          <cell r="AC1015">
            <v>0</v>
          </cell>
          <cell r="AD1015">
            <v>0</v>
          </cell>
          <cell r="AE1015">
            <v>0</v>
          </cell>
          <cell r="AF1015">
            <v>0</v>
          </cell>
        </row>
        <row r="1016">
          <cell r="Z1016">
            <v>0</v>
          </cell>
          <cell r="AA1016">
            <v>0</v>
          </cell>
          <cell r="AB1016">
            <v>0</v>
          </cell>
          <cell r="AC1016">
            <v>0</v>
          </cell>
          <cell r="AD1016">
            <v>0</v>
          </cell>
          <cell r="AE1016">
            <v>0</v>
          </cell>
          <cell r="AF1016">
            <v>0</v>
          </cell>
        </row>
        <row r="1017">
          <cell r="Z1017">
            <v>0</v>
          </cell>
          <cell r="AA1017">
            <v>0</v>
          </cell>
          <cell r="AB1017">
            <v>0</v>
          </cell>
          <cell r="AC1017">
            <v>0</v>
          </cell>
          <cell r="AD1017">
            <v>0</v>
          </cell>
          <cell r="AE1017">
            <v>0</v>
          </cell>
          <cell r="AF1017">
            <v>0</v>
          </cell>
        </row>
        <row r="1018">
          <cell r="Z1018">
            <v>0</v>
          </cell>
          <cell r="AA1018">
            <v>0</v>
          </cell>
          <cell r="AB1018">
            <v>0</v>
          </cell>
          <cell r="AC1018">
            <v>0</v>
          </cell>
          <cell r="AD1018">
            <v>0</v>
          </cell>
          <cell r="AE1018">
            <v>0</v>
          </cell>
          <cell r="AF1018">
            <v>0</v>
          </cell>
        </row>
        <row r="1019">
          <cell r="Z1019">
            <v>0</v>
          </cell>
          <cell r="AA1019">
            <v>0</v>
          </cell>
          <cell r="AB1019">
            <v>0</v>
          </cell>
          <cell r="AC1019">
            <v>0</v>
          </cell>
          <cell r="AD1019">
            <v>0</v>
          </cell>
          <cell r="AE1019">
            <v>0</v>
          </cell>
          <cell r="AF1019">
            <v>0</v>
          </cell>
        </row>
        <row r="1020">
          <cell r="Z1020">
            <v>0</v>
          </cell>
          <cell r="AA1020">
            <v>0</v>
          </cell>
          <cell r="AB1020">
            <v>0</v>
          </cell>
          <cell r="AC1020">
            <v>0</v>
          </cell>
          <cell r="AD1020">
            <v>0</v>
          </cell>
          <cell r="AE1020">
            <v>0</v>
          </cell>
          <cell r="AF1020">
            <v>0</v>
          </cell>
        </row>
        <row r="1021">
          <cell r="Z1021">
            <v>0</v>
          </cell>
          <cell r="AA1021">
            <v>0</v>
          </cell>
          <cell r="AB1021">
            <v>0</v>
          </cell>
          <cell r="AC1021">
            <v>0</v>
          </cell>
          <cell r="AD1021">
            <v>0</v>
          </cell>
          <cell r="AE1021">
            <v>0</v>
          </cell>
          <cell r="AF1021">
            <v>0</v>
          </cell>
        </row>
        <row r="1022">
          <cell r="Z1022">
            <v>0</v>
          </cell>
          <cell r="AA1022">
            <v>0</v>
          </cell>
          <cell r="AB1022">
            <v>0</v>
          </cell>
          <cell r="AC1022">
            <v>0</v>
          </cell>
          <cell r="AD1022">
            <v>0</v>
          </cell>
          <cell r="AE1022">
            <v>0</v>
          </cell>
          <cell r="AF1022">
            <v>0</v>
          </cell>
        </row>
        <row r="1023">
          <cell r="Z1023">
            <v>0</v>
          </cell>
          <cell r="AA1023">
            <v>0</v>
          </cell>
          <cell r="AB1023">
            <v>0</v>
          </cell>
          <cell r="AC1023">
            <v>0</v>
          </cell>
          <cell r="AD1023">
            <v>0</v>
          </cell>
          <cell r="AE1023">
            <v>0</v>
          </cell>
          <cell r="AF1023">
            <v>0</v>
          </cell>
        </row>
        <row r="1024">
          <cell r="Z1024">
            <v>0</v>
          </cell>
          <cell r="AA1024">
            <v>0</v>
          </cell>
          <cell r="AB1024">
            <v>0</v>
          </cell>
          <cell r="AC1024">
            <v>0</v>
          </cell>
          <cell r="AD1024">
            <v>0</v>
          </cell>
          <cell r="AE1024">
            <v>0</v>
          </cell>
          <cell r="AF1024">
            <v>0</v>
          </cell>
        </row>
        <row r="1025">
          <cell r="Z1025">
            <v>0</v>
          </cell>
          <cell r="AA1025">
            <v>0</v>
          </cell>
          <cell r="AB1025">
            <v>0</v>
          </cell>
          <cell r="AC1025">
            <v>0</v>
          </cell>
          <cell r="AD1025">
            <v>0</v>
          </cell>
          <cell r="AE1025">
            <v>0</v>
          </cell>
          <cell r="AF1025">
            <v>0</v>
          </cell>
        </row>
        <row r="1026">
          <cell r="Z1026">
            <v>0</v>
          </cell>
          <cell r="AA1026">
            <v>0</v>
          </cell>
          <cell r="AB1026">
            <v>0</v>
          </cell>
          <cell r="AC1026">
            <v>0</v>
          </cell>
          <cell r="AD1026">
            <v>0</v>
          </cell>
          <cell r="AE1026">
            <v>0</v>
          </cell>
          <cell r="AF1026">
            <v>0</v>
          </cell>
        </row>
        <row r="1027">
          <cell r="Z1027">
            <v>0</v>
          </cell>
          <cell r="AA1027">
            <v>0</v>
          </cell>
          <cell r="AB1027">
            <v>0</v>
          </cell>
          <cell r="AC1027">
            <v>0</v>
          </cell>
          <cell r="AD1027">
            <v>0</v>
          </cell>
          <cell r="AE1027">
            <v>0</v>
          </cell>
          <cell r="AF1027">
            <v>0</v>
          </cell>
        </row>
        <row r="1028">
          <cell r="Z1028">
            <v>0</v>
          </cell>
          <cell r="AA1028">
            <v>0</v>
          </cell>
          <cell r="AB1028">
            <v>0</v>
          </cell>
          <cell r="AC1028">
            <v>0</v>
          </cell>
          <cell r="AD1028">
            <v>0</v>
          </cell>
          <cell r="AE1028">
            <v>0</v>
          </cell>
          <cell r="AF1028">
            <v>0</v>
          </cell>
        </row>
        <row r="1029">
          <cell r="Z1029">
            <v>0</v>
          </cell>
          <cell r="AA1029">
            <v>0</v>
          </cell>
          <cell r="AB1029">
            <v>0</v>
          </cell>
          <cell r="AC1029">
            <v>0</v>
          </cell>
          <cell r="AD1029">
            <v>0</v>
          </cell>
          <cell r="AE1029">
            <v>0</v>
          </cell>
          <cell r="AF1029">
            <v>0</v>
          </cell>
        </row>
        <row r="1030">
          <cell r="Z1030">
            <v>0</v>
          </cell>
          <cell r="AA1030">
            <v>0</v>
          </cell>
          <cell r="AB1030">
            <v>0</v>
          </cell>
          <cell r="AC1030">
            <v>0</v>
          </cell>
          <cell r="AD1030">
            <v>0</v>
          </cell>
          <cell r="AE1030">
            <v>0</v>
          </cell>
          <cell r="AF1030">
            <v>0</v>
          </cell>
        </row>
        <row r="1031">
          <cell r="Z1031">
            <v>0</v>
          </cell>
          <cell r="AA1031">
            <v>0</v>
          </cell>
          <cell r="AB1031">
            <v>0</v>
          </cell>
          <cell r="AC1031">
            <v>0</v>
          </cell>
          <cell r="AD1031">
            <v>0</v>
          </cell>
          <cell r="AE1031">
            <v>0</v>
          </cell>
          <cell r="AF1031">
            <v>0</v>
          </cell>
        </row>
        <row r="1032">
          <cell r="Z1032">
            <v>0</v>
          </cell>
          <cell r="AA1032">
            <v>0</v>
          </cell>
          <cell r="AB1032">
            <v>0</v>
          </cell>
          <cell r="AC1032">
            <v>0</v>
          </cell>
          <cell r="AD1032">
            <v>0</v>
          </cell>
          <cell r="AE1032">
            <v>0</v>
          </cell>
          <cell r="AF1032">
            <v>0</v>
          </cell>
        </row>
        <row r="1033">
          <cell r="Z1033">
            <v>0</v>
          </cell>
          <cell r="AA1033">
            <v>0</v>
          </cell>
          <cell r="AB1033">
            <v>0</v>
          </cell>
          <cell r="AC1033">
            <v>0</v>
          </cell>
          <cell r="AD1033">
            <v>0</v>
          </cell>
          <cell r="AE1033">
            <v>0</v>
          </cell>
          <cell r="AF1033">
            <v>0</v>
          </cell>
        </row>
        <row r="1034">
          <cell r="Z1034">
            <v>0</v>
          </cell>
          <cell r="AA1034">
            <v>0</v>
          </cell>
          <cell r="AB1034">
            <v>0</v>
          </cell>
          <cell r="AC1034">
            <v>0</v>
          </cell>
          <cell r="AD1034">
            <v>0</v>
          </cell>
          <cell r="AE1034">
            <v>0</v>
          </cell>
          <cell r="AF1034">
            <v>0</v>
          </cell>
        </row>
        <row r="1035">
          <cell r="Z1035">
            <v>0</v>
          </cell>
          <cell r="AA1035">
            <v>0</v>
          </cell>
          <cell r="AB1035">
            <v>0</v>
          </cell>
          <cell r="AC1035">
            <v>0</v>
          </cell>
          <cell r="AD1035">
            <v>0</v>
          </cell>
          <cell r="AE1035">
            <v>0</v>
          </cell>
          <cell r="AF1035">
            <v>0</v>
          </cell>
        </row>
        <row r="1036">
          <cell r="Z1036">
            <v>0</v>
          </cell>
          <cell r="AA1036">
            <v>0</v>
          </cell>
          <cell r="AB1036">
            <v>0</v>
          </cell>
          <cell r="AC1036">
            <v>0</v>
          </cell>
          <cell r="AD1036">
            <v>0</v>
          </cell>
          <cell r="AE1036">
            <v>0</v>
          </cell>
          <cell r="AF1036">
            <v>0</v>
          </cell>
        </row>
        <row r="1037">
          <cell r="Z1037">
            <v>0</v>
          </cell>
          <cell r="AA1037">
            <v>0</v>
          </cell>
          <cell r="AB1037">
            <v>0</v>
          </cell>
          <cell r="AC1037">
            <v>0</v>
          </cell>
          <cell r="AD1037">
            <v>0</v>
          </cell>
          <cell r="AE1037">
            <v>0</v>
          </cell>
          <cell r="AF1037">
            <v>0</v>
          </cell>
        </row>
        <row r="1038">
          <cell r="Z1038">
            <v>0</v>
          </cell>
          <cell r="AA1038">
            <v>0</v>
          </cell>
          <cell r="AB1038">
            <v>0</v>
          </cell>
          <cell r="AC1038">
            <v>0</v>
          </cell>
          <cell r="AD1038">
            <v>0</v>
          </cell>
          <cell r="AE1038">
            <v>0</v>
          </cell>
          <cell r="AF1038">
            <v>0</v>
          </cell>
        </row>
        <row r="1039">
          <cell r="Z1039">
            <v>0</v>
          </cell>
          <cell r="AA1039">
            <v>0</v>
          </cell>
          <cell r="AB1039">
            <v>0</v>
          </cell>
          <cell r="AC1039">
            <v>0</v>
          </cell>
          <cell r="AD1039">
            <v>0</v>
          </cell>
          <cell r="AE1039">
            <v>0</v>
          </cell>
          <cell r="AF1039">
            <v>0</v>
          </cell>
        </row>
        <row r="1040">
          <cell r="Z1040">
            <v>0</v>
          </cell>
          <cell r="AA1040">
            <v>0</v>
          </cell>
          <cell r="AB1040">
            <v>0</v>
          </cell>
          <cell r="AC1040">
            <v>0</v>
          </cell>
          <cell r="AD1040">
            <v>0</v>
          </cell>
          <cell r="AE1040">
            <v>0</v>
          </cell>
          <cell r="AF1040">
            <v>0</v>
          </cell>
        </row>
        <row r="1041">
          <cell r="Z1041">
            <v>0</v>
          </cell>
          <cell r="AA1041">
            <v>0</v>
          </cell>
          <cell r="AB1041">
            <v>0</v>
          </cell>
          <cell r="AC1041">
            <v>0</v>
          </cell>
          <cell r="AD1041">
            <v>0</v>
          </cell>
          <cell r="AE1041">
            <v>0</v>
          </cell>
          <cell r="AF1041">
            <v>0</v>
          </cell>
        </row>
        <row r="1042">
          <cell r="Z1042">
            <v>0</v>
          </cell>
          <cell r="AA1042">
            <v>0</v>
          </cell>
          <cell r="AB1042">
            <v>0</v>
          </cell>
          <cell r="AC1042">
            <v>0</v>
          </cell>
          <cell r="AD1042">
            <v>0</v>
          </cell>
          <cell r="AE1042">
            <v>0</v>
          </cell>
          <cell r="AF1042">
            <v>0</v>
          </cell>
        </row>
        <row r="1043">
          <cell r="Z1043">
            <v>0</v>
          </cell>
          <cell r="AA1043">
            <v>0</v>
          </cell>
          <cell r="AB1043">
            <v>0</v>
          </cell>
          <cell r="AC1043">
            <v>0</v>
          </cell>
          <cell r="AD1043">
            <v>0</v>
          </cell>
          <cell r="AE1043">
            <v>0</v>
          </cell>
          <cell r="AF1043">
            <v>0</v>
          </cell>
        </row>
        <row r="1044">
          <cell r="Z1044">
            <v>0</v>
          </cell>
          <cell r="AA1044">
            <v>0</v>
          </cell>
          <cell r="AB1044">
            <v>0</v>
          </cell>
          <cell r="AC1044">
            <v>0</v>
          </cell>
          <cell r="AD1044">
            <v>0</v>
          </cell>
          <cell r="AE1044">
            <v>0</v>
          </cell>
          <cell r="AF1044">
            <v>0</v>
          </cell>
        </row>
        <row r="1045">
          <cell r="Z1045">
            <v>0</v>
          </cell>
          <cell r="AA1045">
            <v>0</v>
          </cell>
          <cell r="AB1045">
            <v>0</v>
          </cell>
          <cell r="AC1045">
            <v>0</v>
          </cell>
          <cell r="AD1045">
            <v>0</v>
          </cell>
          <cell r="AE1045">
            <v>0</v>
          </cell>
          <cell r="AF1045">
            <v>0</v>
          </cell>
        </row>
        <row r="1046">
          <cell r="Z1046">
            <v>0</v>
          </cell>
          <cell r="AA1046">
            <v>0</v>
          </cell>
          <cell r="AB1046">
            <v>0</v>
          </cell>
          <cell r="AC1046">
            <v>0</v>
          </cell>
          <cell r="AD1046">
            <v>0</v>
          </cell>
          <cell r="AE1046">
            <v>0</v>
          </cell>
          <cell r="AF1046">
            <v>0</v>
          </cell>
        </row>
        <row r="1047">
          <cell r="Z1047">
            <v>0</v>
          </cell>
          <cell r="AA1047">
            <v>0</v>
          </cell>
          <cell r="AB1047">
            <v>0</v>
          </cell>
          <cell r="AC1047">
            <v>0</v>
          </cell>
          <cell r="AD1047">
            <v>0</v>
          </cell>
          <cell r="AE1047">
            <v>0</v>
          </cell>
          <cell r="AF1047">
            <v>0</v>
          </cell>
        </row>
        <row r="1048">
          <cell r="Z1048">
            <v>0</v>
          </cell>
          <cell r="AA1048">
            <v>0</v>
          </cell>
          <cell r="AB1048">
            <v>0</v>
          </cell>
          <cell r="AC1048">
            <v>0</v>
          </cell>
          <cell r="AD1048">
            <v>0</v>
          </cell>
          <cell r="AE1048">
            <v>0</v>
          </cell>
          <cell r="AF1048">
            <v>0</v>
          </cell>
        </row>
        <row r="1049">
          <cell r="Z1049">
            <v>0</v>
          </cell>
          <cell r="AA1049">
            <v>0</v>
          </cell>
          <cell r="AB1049">
            <v>0</v>
          </cell>
          <cell r="AC1049">
            <v>0</v>
          </cell>
          <cell r="AD1049">
            <v>0</v>
          </cell>
          <cell r="AE1049">
            <v>0</v>
          </cell>
          <cell r="AF1049">
            <v>0</v>
          </cell>
        </row>
        <row r="1050">
          <cell r="Z1050">
            <v>0</v>
          </cell>
          <cell r="AA1050">
            <v>0</v>
          </cell>
          <cell r="AB1050">
            <v>0</v>
          </cell>
          <cell r="AC1050">
            <v>0</v>
          </cell>
          <cell r="AD1050">
            <v>0</v>
          </cell>
          <cell r="AE1050">
            <v>0</v>
          </cell>
          <cell r="AF1050">
            <v>0</v>
          </cell>
        </row>
        <row r="1051">
          <cell r="Z1051">
            <v>0</v>
          </cell>
          <cell r="AA1051">
            <v>0</v>
          </cell>
          <cell r="AB1051">
            <v>0</v>
          </cell>
          <cell r="AC1051">
            <v>0</v>
          </cell>
          <cell r="AD1051">
            <v>0</v>
          </cell>
          <cell r="AE1051">
            <v>0</v>
          </cell>
          <cell r="AF1051">
            <v>0</v>
          </cell>
        </row>
        <row r="1052">
          <cell r="Z1052">
            <v>0</v>
          </cell>
          <cell r="AA1052">
            <v>0</v>
          </cell>
          <cell r="AB1052">
            <v>0</v>
          </cell>
          <cell r="AC1052">
            <v>0</v>
          </cell>
          <cell r="AD1052">
            <v>0</v>
          </cell>
          <cell r="AE1052">
            <v>0</v>
          </cell>
          <cell r="AF1052">
            <v>0</v>
          </cell>
        </row>
        <row r="1053">
          <cell r="Z1053">
            <v>0</v>
          </cell>
          <cell r="AA1053">
            <v>0</v>
          </cell>
          <cell r="AB1053">
            <v>0</v>
          </cell>
          <cell r="AC1053">
            <v>0</v>
          </cell>
          <cell r="AD1053">
            <v>0</v>
          </cell>
          <cell r="AE1053">
            <v>0</v>
          </cell>
          <cell r="AF1053">
            <v>0</v>
          </cell>
        </row>
        <row r="1054">
          <cell r="Z1054">
            <v>0</v>
          </cell>
          <cell r="AA1054">
            <v>0</v>
          </cell>
          <cell r="AB1054">
            <v>0</v>
          </cell>
          <cell r="AC1054">
            <v>0</v>
          </cell>
          <cell r="AD1054">
            <v>0</v>
          </cell>
          <cell r="AE1054">
            <v>0</v>
          </cell>
          <cell r="AF1054">
            <v>0</v>
          </cell>
        </row>
        <row r="1055">
          <cell r="Z1055">
            <v>0</v>
          </cell>
          <cell r="AA1055">
            <v>0</v>
          </cell>
          <cell r="AB1055">
            <v>0</v>
          </cell>
          <cell r="AC1055">
            <v>0</v>
          </cell>
          <cell r="AD1055">
            <v>0</v>
          </cell>
          <cell r="AE1055">
            <v>0</v>
          </cell>
          <cell r="AF1055">
            <v>0</v>
          </cell>
        </row>
        <row r="1056">
          <cell r="Z1056">
            <v>0</v>
          </cell>
          <cell r="AA1056">
            <v>0</v>
          </cell>
          <cell r="AB1056">
            <v>0</v>
          </cell>
          <cell r="AC1056">
            <v>0</v>
          </cell>
          <cell r="AD1056">
            <v>0</v>
          </cell>
          <cell r="AE1056">
            <v>0</v>
          </cell>
          <cell r="AF1056">
            <v>0</v>
          </cell>
        </row>
        <row r="1057">
          <cell r="Z1057">
            <v>0</v>
          </cell>
          <cell r="AA1057">
            <v>0</v>
          </cell>
          <cell r="AB1057">
            <v>0</v>
          </cell>
          <cell r="AC1057">
            <v>0</v>
          </cell>
          <cell r="AD1057">
            <v>0</v>
          </cell>
          <cell r="AE1057">
            <v>0</v>
          </cell>
          <cell r="AF1057">
            <v>0</v>
          </cell>
        </row>
        <row r="1058">
          <cell r="Z1058">
            <v>0</v>
          </cell>
          <cell r="AA1058">
            <v>0</v>
          </cell>
          <cell r="AB1058">
            <v>0</v>
          </cell>
          <cell r="AC1058">
            <v>0</v>
          </cell>
          <cell r="AD1058">
            <v>0</v>
          </cell>
          <cell r="AE1058">
            <v>0</v>
          </cell>
          <cell r="AF1058">
            <v>0</v>
          </cell>
        </row>
        <row r="1059">
          <cell r="Z1059">
            <v>0</v>
          </cell>
          <cell r="AA1059">
            <v>0</v>
          </cell>
          <cell r="AB1059">
            <v>0</v>
          </cell>
          <cell r="AC1059">
            <v>0</v>
          </cell>
          <cell r="AD1059">
            <v>0</v>
          </cell>
          <cell r="AE1059">
            <v>0</v>
          </cell>
          <cell r="AF1059">
            <v>0</v>
          </cell>
        </row>
        <row r="1060">
          <cell r="Z1060">
            <v>0</v>
          </cell>
          <cell r="AA1060">
            <v>0</v>
          </cell>
          <cell r="AB1060">
            <v>0</v>
          </cell>
          <cell r="AC1060">
            <v>0</v>
          </cell>
          <cell r="AD1060">
            <v>0</v>
          </cell>
          <cell r="AE1060">
            <v>0</v>
          </cell>
          <cell r="AF1060">
            <v>0</v>
          </cell>
        </row>
        <row r="1061">
          <cell r="Z1061">
            <v>0</v>
          </cell>
          <cell r="AA1061">
            <v>0</v>
          </cell>
          <cell r="AB1061">
            <v>0</v>
          </cell>
          <cell r="AC1061">
            <v>0</v>
          </cell>
          <cell r="AD1061">
            <v>0</v>
          </cell>
          <cell r="AE1061">
            <v>0</v>
          </cell>
          <cell r="AF1061">
            <v>0</v>
          </cell>
        </row>
        <row r="1062">
          <cell r="Z1062">
            <v>0</v>
          </cell>
          <cell r="AA1062">
            <v>0</v>
          </cell>
          <cell r="AB1062">
            <v>0</v>
          </cell>
          <cell r="AC1062">
            <v>0</v>
          </cell>
          <cell r="AD1062">
            <v>0</v>
          </cell>
          <cell r="AE1062">
            <v>0</v>
          </cell>
          <cell r="AF1062">
            <v>0</v>
          </cell>
        </row>
        <row r="1063">
          <cell r="Z1063">
            <v>0</v>
          </cell>
          <cell r="AA1063">
            <v>0</v>
          </cell>
          <cell r="AB1063">
            <v>0</v>
          </cell>
          <cell r="AC1063">
            <v>0</v>
          </cell>
          <cell r="AD1063">
            <v>0</v>
          </cell>
          <cell r="AE1063">
            <v>0</v>
          </cell>
          <cell r="AF1063">
            <v>0</v>
          </cell>
        </row>
        <row r="1064">
          <cell r="Z1064">
            <v>0</v>
          </cell>
          <cell r="AA1064">
            <v>0</v>
          </cell>
          <cell r="AB1064">
            <v>0</v>
          </cell>
          <cell r="AC1064">
            <v>0</v>
          </cell>
          <cell r="AD1064">
            <v>0</v>
          </cell>
          <cell r="AE1064">
            <v>0</v>
          </cell>
          <cell r="AF1064">
            <v>0</v>
          </cell>
        </row>
        <row r="1065">
          <cell r="Z1065">
            <v>0</v>
          </cell>
          <cell r="AA1065">
            <v>0</v>
          </cell>
          <cell r="AB1065">
            <v>0</v>
          </cell>
          <cell r="AC1065">
            <v>0</v>
          </cell>
          <cell r="AD1065">
            <v>0</v>
          </cell>
          <cell r="AE1065">
            <v>0</v>
          </cell>
          <cell r="AF1065">
            <v>0</v>
          </cell>
        </row>
        <row r="1066">
          <cell r="Z1066">
            <v>0</v>
          </cell>
          <cell r="AA1066">
            <v>0</v>
          </cell>
          <cell r="AB1066">
            <v>0</v>
          </cell>
          <cell r="AC1066">
            <v>0</v>
          </cell>
          <cell r="AD1066">
            <v>0</v>
          </cell>
          <cell r="AE1066">
            <v>0</v>
          </cell>
          <cell r="AF1066">
            <v>0</v>
          </cell>
        </row>
        <row r="1067">
          <cell r="Z1067">
            <v>0</v>
          </cell>
          <cell r="AA1067">
            <v>0</v>
          </cell>
          <cell r="AB1067">
            <v>0</v>
          </cell>
          <cell r="AC1067">
            <v>0</v>
          </cell>
          <cell r="AD1067">
            <v>0</v>
          </cell>
          <cell r="AE1067">
            <v>0</v>
          </cell>
          <cell r="AF1067">
            <v>0</v>
          </cell>
        </row>
        <row r="1068">
          <cell r="Z1068">
            <v>0</v>
          </cell>
          <cell r="AA1068">
            <v>0</v>
          </cell>
          <cell r="AB1068">
            <v>0</v>
          </cell>
          <cell r="AC1068">
            <v>0</v>
          </cell>
          <cell r="AD1068">
            <v>0</v>
          </cell>
          <cell r="AE1068">
            <v>0</v>
          </cell>
          <cell r="AF1068">
            <v>0</v>
          </cell>
        </row>
        <row r="1069">
          <cell r="Z1069">
            <v>0</v>
          </cell>
          <cell r="AA1069">
            <v>0</v>
          </cell>
          <cell r="AB1069">
            <v>0</v>
          </cell>
          <cell r="AC1069">
            <v>0</v>
          </cell>
          <cell r="AD1069">
            <v>0</v>
          </cell>
          <cell r="AE1069">
            <v>0</v>
          </cell>
          <cell r="AF1069">
            <v>0</v>
          </cell>
        </row>
        <row r="1070">
          <cell r="Z1070">
            <v>0</v>
          </cell>
          <cell r="AA1070">
            <v>0</v>
          </cell>
          <cell r="AB1070">
            <v>0</v>
          </cell>
          <cell r="AC1070">
            <v>0</v>
          </cell>
          <cell r="AD1070">
            <v>0</v>
          </cell>
          <cell r="AE1070">
            <v>0</v>
          </cell>
          <cell r="AF1070">
            <v>0</v>
          </cell>
        </row>
        <row r="1071">
          <cell r="Z1071">
            <v>0</v>
          </cell>
          <cell r="AA1071">
            <v>0</v>
          </cell>
          <cell r="AB1071">
            <v>0</v>
          </cell>
          <cell r="AC1071">
            <v>0</v>
          </cell>
          <cell r="AD1071">
            <v>0</v>
          </cell>
          <cell r="AE1071">
            <v>0</v>
          </cell>
          <cell r="AF1071">
            <v>0</v>
          </cell>
        </row>
        <row r="1072">
          <cell r="Z1072">
            <v>0</v>
          </cell>
          <cell r="AA1072">
            <v>0</v>
          </cell>
          <cell r="AB1072">
            <v>0</v>
          </cell>
          <cell r="AC1072">
            <v>0</v>
          </cell>
          <cell r="AD1072">
            <v>0</v>
          </cell>
          <cell r="AE1072">
            <v>0</v>
          </cell>
          <cell r="AF1072">
            <v>0</v>
          </cell>
        </row>
        <row r="1073">
          <cell r="Z1073">
            <v>0</v>
          </cell>
          <cell r="AA1073">
            <v>0</v>
          </cell>
          <cell r="AB1073">
            <v>0</v>
          </cell>
          <cell r="AC1073">
            <v>0</v>
          </cell>
          <cell r="AD1073">
            <v>0</v>
          </cell>
          <cell r="AE1073">
            <v>0</v>
          </cell>
          <cell r="AF1073">
            <v>0</v>
          </cell>
        </row>
        <row r="1074">
          <cell r="Z1074">
            <v>0</v>
          </cell>
          <cell r="AA1074">
            <v>0</v>
          </cell>
          <cell r="AB1074">
            <v>0</v>
          </cell>
          <cell r="AC1074">
            <v>0</v>
          </cell>
          <cell r="AD1074">
            <v>0</v>
          </cell>
          <cell r="AE1074">
            <v>0</v>
          </cell>
          <cell r="AF1074">
            <v>0</v>
          </cell>
        </row>
        <row r="1075">
          <cell r="Z1075">
            <v>0</v>
          </cell>
          <cell r="AA1075">
            <v>0</v>
          </cell>
          <cell r="AB1075">
            <v>0</v>
          </cell>
          <cell r="AC1075">
            <v>0</v>
          </cell>
          <cell r="AD1075">
            <v>0</v>
          </cell>
          <cell r="AE1075">
            <v>0</v>
          </cell>
          <cell r="AF1075">
            <v>0</v>
          </cell>
        </row>
        <row r="1076">
          <cell r="Z1076">
            <v>0</v>
          </cell>
          <cell r="AA1076">
            <v>0</v>
          </cell>
          <cell r="AB1076">
            <v>0</v>
          </cell>
          <cell r="AC1076">
            <v>0</v>
          </cell>
          <cell r="AD1076">
            <v>0</v>
          </cell>
          <cell r="AE1076">
            <v>0</v>
          </cell>
          <cell r="AF1076">
            <v>0</v>
          </cell>
        </row>
        <row r="1077">
          <cell r="Z1077">
            <v>0</v>
          </cell>
          <cell r="AA1077">
            <v>0</v>
          </cell>
          <cell r="AB1077">
            <v>0</v>
          </cell>
          <cell r="AC1077">
            <v>0</v>
          </cell>
          <cell r="AD1077">
            <v>0</v>
          </cell>
          <cell r="AE1077">
            <v>0</v>
          </cell>
          <cell r="AF1077">
            <v>0</v>
          </cell>
        </row>
        <row r="1078">
          <cell r="Z1078">
            <v>0</v>
          </cell>
          <cell r="AA1078">
            <v>0</v>
          </cell>
          <cell r="AB1078">
            <v>0</v>
          </cell>
          <cell r="AC1078">
            <v>0</v>
          </cell>
          <cell r="AD1078">
            <v>0</v>
          </cell>
          <cell r="AE1078">
            <v>0</v>
          </cell>
          <cell r="AF1078">
            <v>0</v>
          </cell>
        </row>
        <row r="1079">
          <cell r="Z1079">
            <v>0</v>
          </cell>
          <cell r="AA1079">
            <v>0</v>
          </cell>
          <cell r="AB1079">
            <v>0</v>
          </cell>
          <cell r="AC1079">
            <v>0</v>
          </cell>
          <cell r="AD1079">
            <v>0</v>
          </cell>
          <cell r="AE1079">
            <v>0</v>
          </cell>
          <cell r="AF1079">
            <v>0</v>
          </cell>
        </row>
        <row r="1080">
          <cell r="Z1080">
            <v>0</v>
          </cell>
          <cell r="AA1080">
            <v>0</v>
          </cell>
          <cell r="AB1080">
            <v>0</v>
          </cell>
          <cell r="AC1080">
            <v>0</v>
          </cell>
          <cell r="AD1080">
            <v>0</v>
          </cell>
          <cell r="AE1080">
            <v>0</v>
          </cell>
          <cell r="AF1080">
            <v>0</v>
          </cell>
        </row>
        <row r="1081">
          <cell r="Z1081">
            <v>0</v>
          </cell>
          <cell r="AA1081">
            <v>0</v>
          </cell>
          <cell r="AB1081">
            <v>0</v>
          </cell>
          <cell r="AC1081">
            <v>0</v>
          </cell>
          <cell r="AD1081">
            <v>0</v>
          </cell>
          <cell r="AE1081">
            <v>0</v>
          </cell>
          <cell r="AF1081">
            <v>0</v>
          </cell>
        </row>
        <row r="1082">
          <cell r="Z1082">
            <v>0</v>
          </cell>
          <cell r="AA1082">
            <v>0</v>
          </cell>
          <cell r="AB1082">
            <v>0</v>
          </cell>
          <cell r="AC1082">
            <v>0</v>
          </cell>
          <cell r="AD1082">
            <v>0</v>
          </cell>
          <cell r="AE1082">
            <v>0</v>
          </cell>
          <cell r="AF1082">
            <v>0</v>
          </cell>
        </row>
        <row r="1083">
          <cell r="Z1083">
            <v>0</v>
          </cell>
          <cell r="AA1083">
            <v>0</v>
          </cell>
          <cell r="AB1083">
            <v>0</v>
          </cell>
          <cell r="AC1083">
            <v>0</v>
          </cell>
          <cell r="AD1083">
            <v>0</v>
          </cell>
          <cell r="AE1083">
            <v>0</v>
          </cell>
          <cell r="AF1083">
            <v>0</v>
          </cell>
        </row>
        <row r="1084">
          <cell r="Z1084">
            <v>0</v>
          </cell>
          <cell r="AA1084">
            <v>0</v>
          </cell>
          <cell r="AB1084">
            <v>0</v>
          </cell>
          <cell r="AC1084">
            <v>0</v>
          </cell>
          <cell r="AD1084">
            <v>0</v>
          </cell>
          <cell r="AE1084">
            <v>0</v>
          </cell>
          <cell r="AF1084">
            <v>0</v>
          </cell>
        </row>
        <row r="1085">
          <cell r="Z1085">
            <v>0</v>
          </cell>
          <cell r="AA1085">
            <v>0</v>
          </cell>
          <cell r="AB1085">
            <v>0</v>
          </cell>
          <cell r="AC1085">
            <v>0</v>
          </cell>
          <cell r="AD1085">
            <v>0</v>
          </cell>
          <cell r="AE1085">
            <v>0</v>
          </cell>
          <cell r="AF1085">
            <v>0</v>
          </cell>
        </row>
        <row r="1086">
          <cell r="Z1086">
            <v>0</v>
          </cell>
          <cell r="AA1086">
            <v>0</v>
          </cell>
          <cell r="AB1086">
            <v>0</v>
          </cell>
          <cell r="AC1086">
            <v>0</v>
          </cell>
          <cell r="AD1086">
            <v>0</v>
          </cell>
          <cell r="AE1086">
            <v>0</v>
          </cell>
          <cell r="AF1086">
            <v>0</v>
          </cell>
        </row>
        <row r="1087">
          <cell r="Z1087">
            <v>0</v>
          </cell>
          <cell r="AA1087">
            <v>0</v>
          </cell>
          <cell r="AB1087">
            <v>0</v>
          </cell>
          <cell r="AC1087">
            <v>0</v>
          </cell>
          <cell r="AD1087">
            <v>0</v>
          </cell>
          <cell r="AE1087">
            <v>0</v>
          </cell>
          <cell r="AF1087">
            <v>0</v>
          </cell>
        </row>
        <row r="1088">
          <cell r="Z1088">
            <v>0</v>
          </cell>
          <cell r="AA1088">
            <v>0</v>
          </cell>
          <cell r="AB1088">
            <v>0</v>
          </cell>
          <cell r="AC1088">
            <v>0</v>
          </cell>
          <cell r="AD1088">
            <v>0</v>
          </cell>
          <cell r="AE1088">
            <v>0</v>
          </cell>
          <cell r="AF1088">
            <v>0</v>
          </cell>
        </row>
        <row r="1089">
          <cell r="Z1089">
            <v>0</v>
          </cell>
          <cell r="AA1089">
            <v>0</v>
          </cell>
          <cell r="AB1089">
            <v>0</v>
          </cell>
          <cell r="AC1089">
            <v>0</v>
          </cell>
          <cell r="AD1089">
            <v>0</v>
          </cell>
          <cell r="AE1089">
            <v>0</v>
          </cell>
          <cell r="AF1089">
            <v>0</v>
          </cell>
        </row>
        <row r="1090">
          <cell r="Z1090">
            <v>0</v>
          </cell>
          <cell r="AA1090">
            <v>0</v>
          </cell>
          <cell r="AB1090">
            <v>0</v>
          </cell>
          <cell r="AC1090">
            <v>0</v>
          </cell>
          <cell r="AD1090">
            <v>0</v>
          </cell>
          <cell r="AE1090">
            <v>0</v>
          </cell>
          <cell r="AF1090">
            <v>0</v>
          </cell>
        </row>
        <row r="1091">
          <cell r="Z1091">
            <v>0</v>
          </cell>
          <cell r="AA1091">
            <v>0</v>
          </cell>
          <cell r="AB1091">
            <v>0</v>
          </cell>
          <cell r="AC1091">
            <v>0</v>
          </cell>
          <cell r="AD1091">
            <v>0</v>
          </cell>
          <cell r="AE1091">
            <v>0</v>
          </cell>
          <cell r="AF1091">
            <v>0</v>
          </cell>
        </row>
        <row r="1092">
          <cell r="Z1092">
            <v>0</v>
          </cell>
          <cell r="AA1092">
            <v>0</v>
          </cell>
          <cell r="AB1092">
            <v>0</v>
          </cell>
          <cell r="AC1092">
            <v>0</v>
          </cell>
          <cell r="AD1092">
            <v>0</v>
          </cell>
          <cell r="AE1092">
            <v>0</v>
          </cell>
          <cell r="AF1092">
            <v>0</v>
          </cell>
        </row>
        <row r="1093">
          <cell r="Z1093">
            <v>0</v>
          </cell>
          <cell r="AA1093">
            <v>0</v>
          </cell>
          <cell r="AB1093">
            <v>0</v>
          </cell>
          <cell r="AC1093">
            <v>0</v>
          </cell>
          <cell r="AD1093">
            <v>0</v>
          </cell>
          <cell r="AE1093">
            <v>0</v>
          </cell>
          <cell r="AF1093">
            <v>0</v>
          </cell>
        </row>
        <row r="1094">
          <cell r="Z1094">
            <v>0</v>
          </cell>
          <cell r="AA1094">
            <v>0</v>
          </cell>
          <cell r="AB1094">
            <v>0</v>
          </cell>
          <cell r="AC1094">
            <v>0</v>
          </cell>
          <cell r="AD1094">
            <v>0</v>
          </cell>
          <cell r="AE1094">
            <v>0</v>
          </cell>
          <cell r="AF1094">
            <v>0</v>
          </cell>
        </row>
        <row r="1095">
          <cell r="Z1095">
            <v>0</v>
          </cell>
          <cell r="AA1095">
            <v>0</v>
          </cell>
          <cell r="AB1095">
            <v>0</v>
          </cell>
          <cell r="AC1095">
            <v>0</v>
          </cell>
          <cell r="AD1095">
            <v>0</v>
          </cell>
          <cell r="AE1095">
            <v>0</v>
          </cell>
          <cell r="AF1095">
            <v>0</v>
          </cell>
        </row>
        <row r="1096">
          <cell r="Z1096">
            <v>0</v>
          </cell>
          <cell r="AA1096">
            <v>0</v>
          </cell>
          <cell r="AB1096">
            <v>0</v>
          </cell>
          <cell r="AC1096">
            <v>0</v>
          </cell>
          <cell r="AD1096">
            <v>0</v>
          </cell>
          <cell r="AE1096">
            <v>0</v>
          </cell>
          <cell r="AF1096">
            <v>0</v>
          </cell>
        </row>
        <row r="1097">
          <cell r="Z1097">
            <v>0</v>
          </cell>
          <cell r="AA1097">
            <v>0</v>
          </cell>
          <cell r="AB1097">
            <v>0</v>
          </cell>
          <cell r="AC1097">
            <v>0</v>
          </cell>
          <cell r="AD1097">
            <v>0</v>
          </cell>
          <cell r="AE1097">
            <v>0</v>
          </cell>
          <cell r="AF1097">
            <v>0</v>
          </cell>
        </row>
        <row r="1098">
          <cell r="Z1098">
            <v>0</v>
          </cell>
          <cell r="AA1098">
            <v>0</v>
          </cell>
          <cell r="AB1098">
            <v>0</v>
          </cell>
          <cell r="AC1098">
            <v>0</v>
          </cell>
          <cell r="AD1098">
            <v>0</v>
          </cell>
          <cell r="AE1098">
            <v>0</v>
          </cell>
          <cell r="AF1098">
            <v>0</v>
          </cell>
        </row>
        <row r="1099">
          <cell r="Z1099">
            <v>0</v>
          </cell>
          <cell r="AA1099">
            <v>0</v>
          </cell>
          <cell r="AB1099">
            <v>0</v>
          </cell>
          <cell r="AC1099">
            <v>0</v>
          </cell>
          <cell r="AD1099">
            <v>0</v>
          </cell>
          <cell r="AE1099">
            <v>0</v>
          </cell>
          <cell r="AF1099">
            <v>0</v>
          </cell>
        </row>
        <row r="1100">
          <cell r="Z1100">
            <v>0</v>
          </cell>
          <cell r="AA1100">
            <v>0</v>
          </cell>
          <cell r="AB1100">
            <v>0</v>
          </cell>
          <cell r="AC1100">
            <v>0</v>
          </cell>
          <cell r="AD1100">
            <v>0</v>
          </cell>
          <cell r="AE1100">
            <v>0</v>
          </cell>
          <cell r="AF1100">
            <v>0</v>
          </cell>
        </row>
        <row r="1101">
          <cell r="Z1101">
            <v>0</v>
          </cell>
          <cell r="AA1101">
            <v>0</v>
          </cell>
          <cell r="AB1101">
            <v>0</v>
          </cell>
          <cell r="AC1101">
            <v>0</v>
          </cell>
          <cell r="AD1101">
            <v>0</v>
          </cell>
          <cell r="AE1101">
            <v>0</v>
          </cell>
          <cell r="AF1101">
            <v>0</v>
          </cell>
        </row>
        <row r="1102">
          <cell r="Z1102">
            <v>0</v>
          </cell>
          <cell r="AA1102">
            <v>0</v>
          </cell>
          <cell r="AB1102">
            <v>0</v>
          </cell>
          <cell r="AC1102">
            <v>0</v>
          </cell>
          <cell r="AD1102">
            <v>0</v>
          </cell>
          <cell r="AE1102">
            <v>0</v>
          </cell>
          <cell r="AF1102">
            <v>0</v>
          </cell>
        </row>
        <row r="1103">
          <cell r="Z1103">
            <v>0</v>
          </cell>
          <cell r="AA1103">
            <v>0</v>
          </cell>
          <cell r="AB1103">
            <v>0</v>
          </cell>
          <cell r="AC1103">
            <v>0</v>
          </cell>
          <cell r="AD1103">
            <v>0</v>
          </cell>
          <cell r="AE1103">
            <v>0</v>
          </cell>
          <cell r="AF1103">
            <v>0</v>
          </cell>
        </row>
        <row r="1104">
          <cell r="Z1104">
            <v>0</v>
          </cell>
          <cell r="AA1104">
            <v>0</v>
          </cell>
          <cell r="AB1104">
            <v>0</v>
          </cell>
          <cell r="AC1104">
            <v>0</v>
          </cell>
          <cell r="AD1104">
            <v>0</v>
          </cell>
          <cell r="AE1104">
            <v>0</v>
          </cell>
          <cell r="AF1104">
            <v>0</v>
          </cell>
        </row>
        <row r="1105">
          <cell r="Z1105">
            <v>0</v>
          </cell>
          <cell r="AA1105">
            <v>0</v>
          </cell>
          <cell r="AB1105">
            <v>0</v>
          </cell>
          <cell r="AC1105">
            <v>0</v>
          </cell>
          <cell r="AD1105">
            <v>0</v>
          </cell>
          <cell r="AE1105">
            <v>0</v>
          </cell>
          <cell r="AF1105">
            <v>0</v>
          </cell>
        </row>
        <row r="1106">
          <cell r="Z1106">
            <v>0</v>
          </cell>
          <cell r="AA1106">
            <v>0</v>
          </cell>
          <cell r="AB1106">
            <v>0</v>
          </cell>
          <cell r="AC1106">
            <v>0</v>
          </cell>
          <cell r="AD1106">
            <v>0</v>
          </cell>
          <cell r="AE1106">
            <v>0</v>
          </cell>
          <cell r="AF1106">
            <v>0</v>
          </cell>
        </row>
        <row r="1107">
          <cell r="Z1107">
            <v>0</v>
          </cell>
          <cell r="AA1107">
            <v>0</v>
          </cell>
          <cell r="AB1107">
            <v>0</v>
          </cell>
          <cell r="AC1107">
            <v>0</v>
          </cell>
          <cell r="AD1107">
            <v>0</v>
          </cell>
          <cell r="AE1107">
            <v>0</v>
          </cell>
          <cell r="AF1107">
            <v>0</v>
          </cell>
        </row>
        <row r="1108">
          <cell r="Z1108">
            <v>0</v>
          </cell>
          <cell r="AA1108">
            <v>0</v>
          </cell>
          <cell r="AB1108">
            <v>0</v>
          </cell>
          <cell r="AC1108">
            <v>0</v>
          </cell>
          <cell r="AD1108">
            <v>0</v>
          </cell>
          <cell r="AE1108">
            <v>0</v>
          </cell>
          <cell r="AF1108">
            <v>0</v>
          </cell>
        </row>
        <row r="1109">
          <cell r="Z1109">
            <v>0</v>
          </cell>
          <cell r="AA1109">
            <v>0</v>
          </cell>
          <cell r="AB1109">
            <v>0</v>
          </cell>
          <cell r="AC1109">
            <v>0</v>
          </cell>
          <cell r="AD1109">
            <v>0</v>
          </cell>
          <cell r="AE1109">
            <v>0</v>
          </cell>
          <cell r="AF1109">
            <v>0</v>
          </cell>
        </row>
        <row r="1110">
          <cell r="Z1110">
            <v>0</v>
          </cell>
          <cell r="AA1110">
            <v>0</v>
          </cell>
          <cell r="AB1110">
            <v>0</v>
          </cell>
          <cell r="AC1110">
            <v>0</v>
          </cell>
          <cell r="AD1110">
            <v>0</v>
          </cell>
          <cell r="AE1110">
            <v>0</v>
          </cell>
          <cell r="AF1110">
            <v>0</v>
          </cell>
        </row>
        <row r="1111">
          <cell r="Z1111">
            <v>0</v>
          </cell>
          <cell r="AA1111">
            <v>0</v>
          </cell>
          <cell r="AB1111">
            <v>0</v>
          </cell>
          <cell r="AC1111">
            <v>0</v>
          </cell>
          <cell r="AD1111">
            <v>0</v>
          </cell>
          <cell r="AE1111">
            <v>0</v>
          </cell>
          <cell r="AF1111">
            <v>0</v>
          </cell>
        </row>
        <row r="1112">
          <cell r="Z1112">
            <v>0</v>
          </cell>
          <cell r="AA1112">
            <v>0</v>
          </cell>
          <cell r="AB1112">
            <v>0</v>
          </cell>
          <cell r="AC1112">
            <v>0</v>
          </cell>
          <cell r="AD1112">
            <v>0</v>
          </cell>
          <cell r="AE1112">
            <v>0</v>
          </cell>
          <cell r="AF1112">
            <v>0</v>
          </cell>
        </row>
        <row r="1113">
          <cell r="Z1113">
            <v>0</v>
          </cell>
          <cell r="AA1113">
            <v>0</v>
          </cell>
          <cell r="AB1113">
            <v>0</v>
          </cell>
          <cell r="AC1113">
            <v>0</v>
          </cell>
          <cell r="AD1113">
            <v>0</v>
          </cell>
          <cell r="AE1113">
            <v>0</v>
          </cell>
          <cell r="AF1113">
            <v>0</v>
          </cell>
        </row>
        <row r="1114">
          <cell r="Z1114">
            <v>0</v>
          </cell>
          <cell r="AA1114">
            <v>0</v>
          </cell>
          <cell r="AB1114">
            <v>0</v>
          </cell>
          <cell r="AC1114">
            <v>0</v>
          </cell>
          <cell r="AD1114">
            <v>0</v>
          </cell>
          <cell r="AE1114">
            <v>0</v>
          </cell>
          <cell r="AF1114">
            <v>0</v>
          </cell>
        </row>
        <row r="1115">
          <cell r="Z1115">
            <v>0</v>
          </cell>
          <cell r="AA1115">
            <v>0</v>
          </cell>
          <cell r="AB1115">
            <v>0</v>
          </cell>
          <cell r="AC1115">
            <v>0</v>
          </cell>
          <cell r="AD1115">
            <v>0</v>
          </cell>
          <cell r="AE1115">
            <v>0</v>
          </cell>
          <cell r="AF1115">
            <v>0</v>
          </cell>
        </row>
        <row r="1116">
          <cell r="Z1116">
            <v>0</v>
          </cell>
          <cell r="AA1116">
            <v>0</v>
          </cell>
          <cell r="AB1116">
            <v>0</v>
          </cell>
          <cell r="AC1116">
            <v>0</v>
          </cell>
          <cell r="AD1116">
            <v>0</v>
          </cell>
          <cell r="AE1116">
            <v>0</v>
          </cell>
          <cell r="AF1116">
            <v>0</v>
          </cell>
        </row>
        <row r="1117">
          <cell r="Z1117">
            <v>0</v>
          </cell>
          <cell r="AA1117">
            <v>0</v>
          </cell>
          <cell r="AB1117">
            <v>0</v>
          </cell>
          <cell r="AC1117">
            <v>0</v>
          </cell>
          <cell r="AD1117">
            <v>0</v>
          </cell>
          <cell r="AE1117">
            <v>0</v>
          </cell>
          <cell r="AF1117">
            <v>0</v>
          </cell>
        </row>
        <row r="1118">
          <cell r="Z1118">
            <v>0</v>
          </cell>
          <cell r="AA1118">
            <v>0</v>
          </cell>
          <cell r="AB1118">
            <v>0</v>
          </cell>
          <cell r="AC1118">
            <v>0</v>
          </cell>
          <cell r="AD1118">
            <v>0</v>
          </cell>
          <cell r="AE1118">
            <v>0</v>
          </cell>
          <cell r="AF1118">
            <v>0</v>
          </cell>
        </row>
        <row r="1119">
          <cell r="Z1119">
            <v>0</v>
          </cell>
          <cell r="AA1119">
            <v>0</v>
          </cell>
          <cell r="AB1119">
            <v>0</v>
          </cell>
          <cell r="AC1119">
            <v>0</v>
          </cell>
          <cell r="AD1119">
            <v>0</v>
          </cell>
          <cell r="AE1119">
            <v>0</v>
          </cell>
          <cell r="AF1119">
            <v>0</v>
          </cell>
        </row>
        <row r="1120">
          <cell r="Z1120">
            <v>0</v>
          </cell>
          <cell r="AA1120">
            <v>0</v>
          </cell>
          <cell r="AB1120">
            <v>0</v>
          </cell>
          <cell r="AC1120">
            <v>0</v>
          </cell>
          <cell r="AD1120">
            <v>0</v>
          </cell>
          <cell r="AE1120">
            <v>0</v>
          </cell>
          <cell r="AF1120">
            <v>0</v>
          </cell>
        </row>
        <row r="1121">
          <cell r="Z1121">
            <v>0</v>
          </cell>
          <cell r="AA1121">
            <v>0</v>
          </cell>
          <cell r="AB1121">
            <v>0</v>
          </cell>
          <cell r="AC1121">
            <v>0</v>
          </cell>
          <cell r="AD1121">
            <v>0</v>
          </cell>
          <cell r="AE1121">
            <v>0</v>
          </cell>
          <cell r="AF1121">
            <v>0</v>
          </cell>
        </row>
        <row r="1122">
          <cell r="Z1122">
            <v>0</v>
          </cell>
          <cell r="AA1122">
            <v>0</v>
          </cell>
          <cell r="AB1122">
            <v>0</v>
          </cell>
          <cell r="AC1122">
            <v>0</v>
          </cell>
          <cell r="AD1122">
            <v>0</v>
          </cell>
          <cell r="AE1122">
            <v>0</v>
          </cell>
          <cell r="AF1122">
            <v>0</v>
          </cell>
        </row>
        <row r="1123">
          <cell r="Z1123">
            <v>0</v>
          </cell>
          <cell r="AA1123">
            <v>0</v>
          </cell>
          <cell r="AB1123">
            <v>0</v>
          </cell>
          <cell r="AC1123">
            <v>0</v>
          </cell>
          <cell r="AD1123">
            <v>0</v>
          </cell>
          <cell r="AE1123">
            <v>0</v>
          </cell>
          <cell r="AF1123">
            <v>0</v>
          </cell>
        </row>
        <row r="1124">
          <cell r="Z1124">
            <v>0</v>
          </cell>
          <cell r="AA1124">
            <v>0</v>
          </cell>
          <cell r="AB1124">
            <v>0</v>
          </cell>
          <cell r="AC1124">
            <v>0</v>
          </cell>
          <cell r="AD1124">
            <v>0</v>
          </cell>
          <cell r="AE1124">
            <v>0</v>
          </cell>
          <cell r="AF1124">
            <v>0</v>
          </cell>
        </row>
        <row r="1125">
          <cell r="Z1125">
            <v>0</v>
          </cell>
          <cell r="AA1125">
            <v>0</v>
          </cell>
          <cell r="AB1125">
            <v>0</v>
          </cell>
          <cell r="AC1125">
            <v>0</v>
          </cell>
          <cell r="AD1125">
            <v>0</v>
          </cell>
          <cell r="AE1125">
            <v>0</v>
          </cell>
          <cell r="AF1125">
            <v>0</v>
          </cell>
        </row>
        <row r="1126">
          <cell r="Z1126">
            <v>0</v>
          </cell>
          <cell r="AA1126">
            <v>0</v>
          </cell>
          <cell r="AB1126">
            <v>0</v>
          </cell>
          <cell r="AC1126">
            <v>0</v>
          </cell>
          <cell r="AD1126">
            <v>0</v>
          </cell>
          <cell r="AE1126">
            <v>0</v>
          </cell>
          <cell r="AF1126">
            <v>0</v>
          </cell>
        </row>
        <row r="1127">
          <cell r="Z1127">
            <v>0</v>
          </cell>
          <cell r="AA1127">
            <v>0</v>
          </cell>
          <cell r="AB1127">
            <v>0</v>
          </cell>
          <cell r="AC1127">
            <v>0</v>
          </cell>
          <cell r="AD1127">
            <v>0</v>
          </cell>
          <cell r="AE1127">
            <v>0</v>
          </cell>
          <cell r="AF1127">
            <v>0</v>
          </cell>
        </row>
        <row r="1128">
          <cell r="Z1128">
            <v>0</v>
          </cell>
          <cell r="AA1128">
            <v>0</v>
          </cell>
          <cell r="AB1128">
            <v>0</v>
          </cell>
          <cell r="AC1128">
            <v>0</v>
          </cell>
          <cell r="AD1128">
            <v>0</v>
          </cell>
          <cell r="AE1128">
            <v>0</v>
          </cell>
          <cell r="AF1128">
            <v>0</v>
          </cell>
        </row>
        <row r="1129">
          <cell r="Z1129">
            <v>0</v>
          </cell>
          <cell r="AA1129">
            <v>0</v>
          </cell>
          <cell r="AB1129">
            <v>0</v>
          </cell>
          <cell r="AC1129">
            <v>0</v>
          </cell>
          <cell r="AD1129">
            <v>0</v>
          </cell>
          <cell r="AE1129">
            <v>0</v>
          </cell>
          <cell r="AF1129">
            <v>0</v>
          </cell>
        </row>
        <row r="1130">
          <cell r="Z1130">
            <v>0</v>
          </cell>
          <cell r="AA1130">
            <v>0</v>
          </cell>
          <cell r="AB1130">
            <v>0</v>
          </cell>
          <cell r="AC1130">
            <v>0</v>
          </cell>
          <cell r="AD1130">
            <v>0</v>
          </cell>
          <cell r="AE1130">
            <v>0</v>
          </cell>
          <cell r="AF1130">
            <v>0</v>
          </cell>
        </row>
        <row r="1131">
          <cell r="Z1131">
            <v>0</v>
          </cell>
          <cell r="AA1131">
            <v>0</v>
          </cell>
          <cell r="AB1131">
            <v>0</v>
          </cell>
          <cell r="AC1131">
            <v>0</v>
          </cell>
          <cell r="AD1131">
            <v>0</v>
          </cell>
          <cell r="AE1131">
            <v>0</v>
          </cell>
          <cell r="AF1131">
            <v>0</v>
          </cell>
        </row>
        <row r="1132">
          <cell r="Z1132">
            <v>0</v>
          </cell>
          <cell r="AA1132">
            <v>0</v>
          </cell>
          <cell r="AB1132">
            <v>0</v>
          </cell>
          <cell r="AC1132">
            <v>0</v>
          </cell>
          <cell r="AD1132">
            <v>0</v>
          </cell>
          <cell r="AE1132">
            <v>0</v>
          </cell>
          <cell r="AF1132">
            <v>0</v>
          </cell>
        </row>
        <row r="1133">
          <cell r="Z1133">
            <v>0</v>
          </cell>
          <cell r="AA1133">
            <v>0</v>
          </cell>
          <cell r="AB1133">
            <v>0</v>
          </cell>
          <cell r="AC1133">
            <v>0</v>
          </cell>
          <cell r="AD1133">
            <v>0</v>
          </cell>
          <cell r="AE1133">
            <v>0</v>
          </cell>
          <cell r="AF1133">
            <v>0</v>
          </cell>
        </row>
        <row r="1134">
          <cell r="Z1134">
            <v>0</v>
          </cell>
          <cell r="AA1134">
            <v>0</v>
          </cell>
          <cell r="AB1134">
            <v>0</v>
          </cell>
          <cell r="AC1134">
            <v>0</v>
          </cell>
          <cell r="AD1134">
            <v>0</v>
          </cell>
          <cell r="AE1134">
            <v>0</v>
          </cell>
          <cell r="AF1134">
            <v>0</v>
          </cell>
        </row>
        <row r="1135">
          <cell r="Z1135">
            <v>0</v>
          </cell>
          <cell r="AA1135">
            <v>0</v>
          </cell>
          <cell r="AB1135">
            <v>0</v>
          </cell>
          <cell r="AC1135">
            <v>0</v>
          </cell>
          <cell r="AD1135">
            <v>0</v>
          </cell>
          <cell r="AE1135">
            <v>0</v>
          </cell>
          <cell r="AF1135">
            <v>0</v>
          </cell>
        </row>
        <row r="1136">
          <cell r="Z1136">
            <v>0</v>
          </cell>
          <cell r="AA1136">
            <v>0</v>
          </cell>
          <cell r="AB1136">
            <v>0</v>
          </cell>
          <cell r="AC1136">
            <v>0</v>
          </cell>
          <cell r="AD1136">
            <v>0</v>
          </cell>
          <cell r="AE1136">
            <v>0</v>
          </cell>
          <cell r="AF1136">
            <v>0</v>
          </cell>
        </row>
        <row r="1137">
          <cell r="Z1137">
            <v>0</v>
          </cell>
          <cell r="AA1137">
            <v>0</v>
          </cell>
          <cell r="AB1137">
            <v>0</v>
          </cell>
          <cell r="AC1137">
            <v>0</v>
          </cell>
          <cell r="AD1137">
            <v>0</v>
          </cell>
          <cell r="AE1137">
            <v>0</v>
          </cell>
          <cell r="AF1137">
            <v>0</v>
          </cell>
        </row>
        <row r="1138">
          <cell r="Z1138">
            <v>0</v>
          </cell>
          <cell r="AA1138">
            <v>0</v>
          </cell>
          <cell r="AB1138">
            <v>0</v>
          </cell>
          <cell r="AC1138">
            <v>0</v>
          </cell>
          <cell r="AD1138">
            <v>0</v>
          </cell>
          <cell r="AE1138">
            <v>0</v>
          </cell>
          <cell r="AF1138">
            <v>0</v>
          </cell>
        </row>
        <row r="1139">
          <cell r="Z1139">
            <v>0</v>
          </cell>
          <cell r="AA1139">
            <v>0</v>
          </cell>
          <cell r="AB1139">
            <v>0</v>
          </cell>
          <cell r="AC1139">
            <v>0</v>
          </cell>
          <cell r="AD1139">
            <v>0</v>
          </cell>
          <cell r="AE1139">
            <v>0</v>
          </cell>
          <cell r="AF1139">
            <v>0</v>
          </cell>
        </row>
        <row r="1140">
          <cell r="Z1140">
            <v>0</v>
          </cell>
          <cell r="AA1140">
            <v>0</v>
          </cell>
          <cell r="AB1140">
            <v>0</v>
          </cell>
          <cell r="AC1140">
            <v>0</v>
          </cell>
          <cell r="AD1140">
            <v>0</v>
          </cell>
          <cell r="AE1140">
            <v>0</v>
          </cell>
          <cell r="AF1140">
            <v>0</v>
          </cell>
        </row>
        <row r="1141">
          <cell r="Z1141">
            <v>0</v>
          </cell>
          <cell r="AA1141">
            <v>0</v>
          </cell>
          <cell r="AB1141">
            <v>0</v>
          </cell>
          <cell r="AC1141">
            <v>0</v>
          </cell>
          <cell r="AD1141">
            <v>0</v>
          </cell>
          <cell r="AE1141">
            <v>0</v>
          </cell>
          <cell r="AF1141">
            <v>0</v>
          </cell>
        </row>
        <row r="1142">
          <cell r="Z1142">
            <v>0</v>
          </cell>
          <cell r="AA1142">
            <v>0</v>
          </cell>
          <cell r="AB1142">
            <v>0</v>
          </cell>
          <cell r="AC1142">
            <v>0</v>
          </cell>
          <cell r="AD1142">
            <v>0</v>
          </cell>
          <cell r="AE1142">
            <v>0</v>
          </cell>
          <cell r="AF1142">
            <v>0</v>
          </cell>
        </row>
        <row r="1143">
          <cell r="Z1143">
            <v>0</v>
          </cell>
          <cell r="AA1143">
            <v>0</v>
          </cell>
          <cell r="AB1143">
            <v>0</v>
          </cell>
          <cell r="AC1143">
            <v>0</v>
          </cell>
          <cell r="AD1143">
            <v>0</v>
          </cell>
          <cell r="AE1143">
            <v>0</v>
          </cell>
          <cell r="AF1143">
            <v>0</v>
          </cell>
        </row>
        <row r="1144">
          <cell r="Z1144">
            <v>0</v>
          </cell>
          <cell r="AA1144">
            <v>0</v>
          </cell>
          <cell r="AB1144">
            <v>0</v>
          </cell>
          <cell r="AC1144">
            <v>0</v>
          </cell>
          <cell r="AD1144">
            <v>0</v>
          </cell>
          <cell r="AE1144">
            <v>0</v>
          </cell>
          <cell r="AF1144">
            <v>0</v>
          </cell>
        </row>
        <row r="1145">
          <cell r="Z1145">
            <v>0</v>
          </cell>
          <cell r="AA1145">
            <v>0</v>
          </cell>
          <cell r="AB1145">
            <v>0</v>
          </cell>
          <cell r="AC1145">
            <v>0</v>
          </cell>
          <cell r="AD1145">
            <v>0</v>
          </cell>
          <cell r="AE1145">
            <v>0</v>
          </cell>
          <cell r="AF1145">
            <v>0</v>
          </cell>
        </row>
        <row r="1146">
          <cell r="Z1146">
            <v>0</v>
          </cell>
          <cell r="AA1146">
            <v>0</v>
          </cell>
          <cell r="AB1146">
            <v>0</v>
          </cell>
          <cell r="AC1146">
            <v>0</v>
          </cell>
          <cell r="AD1146">
            <v>0</v>
          </cell>
          <cell r="AE1146">
            <v>0</v>
          </cell>
          <cell r="AF1146">
            <v>0</v>
          </cell>
        </row>
        <row r="1147">
          <cell r="Z1147">
            <v>0</v>
          </cell>
          <cell r="AA1147">
            <v>0</v>
          </cell>
          <cell r="AB1147">
            <v>0</v>
          </cell>
          <cell r="AC1147">
            <v>0</v>
          </cell>
          <cell r="AD1147">
            <v>0</v>
          </cell>
          <cell r="AE1147">
            <v>0</v>
          </cell>
          <cell r="AF1147">
            <v>0</v>
          </cell>
        </row>
        <row r="1148">
          <cell r="Z1148">
            <v>0</v>
          </cell>
          <cell r="AA1148">
            <v>0</v>
          </cell>
          <cell r="AB1148">
            <v>0</v>
          </cell>
          <cell r="AC1148">
            <v>0</v>
          </cell>
          <cell r="AD1148">
            <v>0</v>
          </cell>
          <cell r="AE1148">
            <v>0</v>
          </cell>
          <cell r="AF1148">
            <v>0</v>
          </cell>
        </row>
        <row r="1149">
          <cell r="Z1149">
            <v>0</v>
          </cell>
          <cell r="AA1149">
            <v>0</v>
          </cell>
          <cell r="AB1149">
            <v>0</v>
          </cell>
          <cell r="AC1149">
            <v>0</v>
          </cell>
          <cell r="AD1149">
            <v>0</v>
          </cell>
          <cell r="AE1149">
            <v>0</v>
          </cell>
          <cell r="AF1149">
            <v>0</v>
          </cell>
        </row>
        <row r="1150">
          <cell r="Z1150">
            <v>0</v>
          </cell>
          <cell r="AA1150">
            <v>0</v>
          </cell>
          <cell r="AB1150">
            <v>0</v>
          </cell>
          <cell r="AC1150">
            <v>0</v>
          </cell>
          <cell r="AD1150">
            <v>0</v>
          </cell>
          <cell r="AE1150">
            <v>0</v>
          </cell>
          <cell r="AF1150">
            <v>0</v>
          </cell>
        </row>
        <row r="1151">
          <cell r="Z1151">
            <v>0</v>
          </cell>
          <cell r="AA1151">
            <v>0</v>
          </cell>
          <cell r="AB1151">
            <v>0</v>
          </cell>
          <cell r="AC1151">
            <v>0</v>
          </cell>
          <cell r="AD1151">
            <v>0</v>
          </cell>
          <cell r="AE1151">
            <v>0</v>
          </cell>
          <cell r="AF1151">
            <v>0</v>
          </cell>
        </row>
        <row r="1152">
          <cell r="Z1152">
            <v>0</v>
          </cell>
          <cell r="AA1152">
            <v>0</v>
          </cell>
          <cell r="AB1152">
            <v>0</v>
          </cell>
          <cell r="AC1152">
            <v>0</v>
          </cell>
          <cell r="AD1152">
            <v>0</v>
          </cell>
          <cell r="AE1152">
            <v>0</v>
          </cell>
          <cell r="AF1152">
            <v>0</v>
          </cell>
        </row>
        <row r="1153">
          <cell r="Z1153">
            <v>0</v>
          </cell>
          <cell r="AA1153">
            <v>0</v>
          </cell>
          <cell r="AB1153">
            <v>0</v>
          </cell>
          <cell r="AC1153">
            <v>0</v>
          </cell>
          <cell r="AD1153">
            <v>0</v>
          </cell>
          <cell r="AE1153">
            <v>0</v>
          </cell>
          <cell r="AF1153">
            <v>0</v>
          </cell>
        </row>
        <row r="1154">
          <cell r="Z1154">
            <v>0</v>
          </cell>
          <cell r="AA1154">
            <v>0</v>
          </cell>
          <cell r="AB1154">
            <v>0</v>
          </cell>
          <cell r="AC1154">
            <v>0</v>
          </cell>
          <cell r="AD1154">
            <v>0</v>
          </cell>
          <cell r="AE1154">
            <v>0</v>
          </cell>
          <cell r="AF1154">
            <v>0</v>
          </cell>
        </row>
        <row r="1155">
          <cell r="Z1155">
            <v>0</v>
          </cell>
          <cell r="AA1155">
            <v>0</v>
          </cell>
          <cell r="AB1155">
            <v>0</v>
          </cell>
          <cell r="AC1155">
            <v>0</v>
          </cell>
          <cell r="AD1155">
            <v>0</v>
          </cell>
          <cell r="AE1155">
            <v>0</v>
          </cell>
          <cell r="AF1155">
            <v>0</v>
          </cell>
        </row>
        <row r="1156">
          <cell r="Z1156">
            <v>0</v>
          </cell>
          <cell r="AA1156">
            <v>0</v>
          </cell>
          <cell r="AB1156">
            <v>0</v>
          </cell>
          <cell r="AC1156">
            <v>0</v>
          </cell>
          <cell r="AD1156">
            <v>0</v>
          </cell>
          <cell r="AE1156">
            <v>0</v>
          </cell>
          <cell r="AF1156">
            <v>0</v>
          </cell>
        </row>
        <row r="1157">
          <cell r="Z1157">
            <v>0</v>
          </cell>
          <cell r="AA1157">
            <v>0</v>
          </cell>
          <cell r="AB1157">
            <v>0</v>
          </cell>
          <cell r="AC1157">
            <v>0</v>
          </cell>
          <cell r="AD1157">
            <v>0</v>
          </cell>
          <cell r="AE1157">
            <v>0</v>
          </cell>
          <cell r="AF1157">
            <v>0</v>
          </cell>
        </row>
        <row r="1158">
          <cell r="Z1158">
            <v>0</v>
          </cell>
          <cell r="AA1158">
            <v>0</v>
          </cell>
          <cell r="AB1158">
            <v>0</v>
          </cell>
          <cell r="AC1158">
            <v>0</v>
          </cell>
          <cell r="AD1158">
            <v>0</v>
          </cell>
          <cell r="AE1158">
            <v>0</v>
          </cell>
          <cell r="AF1158">
            <v>0</v>
          </cell>
        </row>
        <row r="1159">
          <cell r="Z1159">
            <v>0</v>
          </cell>
          <cell r="AA1159">
            <v>0</v>
          </cell>
          <cell r="AB1159">
            <v>0</v>
          </cell>
          <cell r="AC1159">
            <v>0</v>
          </cell>
          <cell r="AD1159">
            <v>0</v>
          </cell>
          <cell r="AE1159">
            <v>0</v>
          </cell>
          <cell r="AF1159">
            <v>0</v>
          </cell>
        </row>
        <row r="1160">
          <cell r="Z1160">
            <v>0</v>
          </cell>
          <cell r="AA1160">
            <v>0</v>
          </cell>
          <cell r="AB1160">
            <v>0</v>
          </cell>
          <cell r="AC1160">
            <v>0</v>
          </cell>
          <cell r="AD1160">
            <v>0</v>
          </cell>
          <cell r="AE1160">
            <v>0</v>
          </cell>
          <cell r="AF1160">
            <v>0</v>
          </cell>
        </row>
        <row r="1161">
          <cell r="Z1161">
            <v>0</v>
          </cell>
          <cell r="AA1161">
            <v>0</v>
          </cell>
          <cell r="AB1161">
            <v>0</v>
          </cell>
          <cell r="AC1161">
            <v>0</v>
          </cell>
          <cell r="AD1161">
            <v>0</v>
          </cell>
          <cell r="AE1161">
            <v>0</v>
          </cell>
          <cell r="AF1161">
            <v>0</v>
          </cell>
        </row>
        <row r="1162">
          <cell r="Z1162">
            <v>0</v>
          </cell>
          <cell r="AA1162">
            <v>0</v>
          </cell>
          <cell r="AB1162">
            <v>0</v>
          </cell>
          <cell r="AC1162">
            <v>0</v>
          </cell>
          <cell r="AD1162">
            <v>0</v>
          </cell>
          <cell r="AE1162">
            <v>0</v>
          </cell>
          <cell r="AF1162">
            <v>0</v>
          </cell>
        </row>
        <row r="1163">
          <cell r="Z1163">
            <v>0</v>
          </cell>
          <cell r="AA1163">
            <v>0</v>
          </cell>
          <cell r="AB1163">
            <v>0</v>
          </cell>
          <cell r="AC1163">
            <v>0</v>
          </cell>
          <cell r="AD1163">
            <v>0</v>
          </cell>
          <cell r="AE1163">
            <v>0</v>
          </cell>
          <cell r="AF1163">
            <v>0</v>
          </cell>
        </row>
        <row r="1164">
          <cell r="Z1164">
            <v>0</v>
          </cell>
          <cell r="AA1164">
            <v>0</v>
          </cell>
          <cell r="AB1164">
            <v>0</v>
          </cell>
          <cell r="AC1164">
            <v>0</v>
          </cell>
          <cell r="AD1164">
            <v>0</v>
          </cell>
          <cell r="AE1164">
            <v>0</v>
          </cell>
          <cell r="AF1164">
            <v>0</v>
          </cell>
        </row>
        <row r="1165">
          <cell r="Z1165">
            <v>0</v>
          </cell>
          <cell r="AA1165">
            <v>0</v>
          </cell>
          <cell r="AB1165">
            <v>0</v>
          </cell>
          <cell r="AC1165">
            <v>0</v>
          </cell>
          <cell r="AD1165">
            <v>0</v>
          </cell>
          <cell r="AE1165">
            <v>0</v>
          </cell>
          <cell r="AF1165">
            <v>0</v>
          </cell>
        </row>
        <row r="1166">
          <cell r="Z1166">
            <v>0</v>
          </cell>
          <cell r="AA1166">
            <v>0</v>
          </cell>
          <cell r="AB1166">
            <v>0</v>
          </cell>
          <cell r="AC1166">
            <v>0</v>
          </cell>
          <cell r="AD1166">
            <v>0</v>
          </cell>
          <cell r="AE1166">
            <v>0</v>
          </cell>
          <cell r="AF1166">
            <v>0</v>
          </cell>
        </row>
        <row r="1167">
          <cell r="Z1167">
            <v>0</v>
          </cell>
          <cell r="AA1167">
            <v>0</v>
          </cell>
          <cell r="AB1167">
            <v>0</v>
          </cell>
          <cell r="AC1167">
            <v>0</v>
          </cell>
          <cell r="AD1167">
            <v>0</v>
          </cell>
          <cell r="AE1167">
            <v>0</v>
          </cell>
          <cell r="AF1167">
            <v>0</v>
          </cell>
        </row>
        <row r="1168">
          <cell r="Z1168">
            <v>0</v>
          </cell>
          <cell r="AA1168">
            <v>0</v>
          </cell>
          <cell r="AB1168">
            <v>0</v>
          </cell>
          <cell r="AC1168">
            <v>0</v>
          </cell>
          <cell r="AD1168">
            <v>0</v>
          </cell>
          <cell r="AE1168">
            <v>0</v>
          </cell>
          <cell r="AF1168">
            <v>0</v>
          </cell>
        </row>
        <row r="1169">
          <cell r="Z1169">
            <v>0</v>
          </cell>
          <cell r="AA1169">
            <v>0</v>
          </cell>
          <cell r="AB1169">
            <v>0</v>
          </cell>
          <cell r="AC1169">
            <v>0</v>
          </cell>
          <cell r="AD1169">
            <v>0</v>
          </cell>
          <cell r="AE1169">
            <v>0</v>
          </cell>
          <cell r="AF1169">
            <v>0</v>
          </cell>
        </row>
        <row r="1170">
          <cell r="Z1170">
            <v>0</v>
          </cell>
          <cell r="AA1170">
            <v>0</v>
          </cell>
          <cell r="AB1170">
            <v>0</v>
          </cell>
          <cell r="AC1170">
            <v>0</v>
          </cell>
          <cell r="AD1170">
            <v>0</v>
          </cell>
          <cell r="AE1170">
            <v>0</v>
          </cell>
          <cell r="AF1170">
            <v>0</v>
          </cell>
        </row>
        <row r="1171">
          <cell r="Z1171">
            <v>0</v>
          </cell>
          <cell r="AA1171">
            <v>0</v>
          </cell>
          <cell r="AB1171">
            <v>0</v>
          </cell>
          <cell r="AC1171">
            <v>0</v>
          </cell>
          <cell r="AD1171">
            <v>0</v>
          </cell>
          <cell r="AE1171">
            <v>0</v>
          </cell>
          <cell r="AF1171">
            <v>0</v>
          </cell>
        </row>
        <row r="1172">
          <cell r="Z1172">
            <v>0</v>
          </cell>
          <cell r="AA1172">
            <v>0</v>
          </cell>
          <cell r="AB1172">
            <v>0</v>
          </cell>
          <cell r="AC1172">
            <v>0</v>
          </cell>
          <cell r="AD1172">
            <v>0</v>
          </cell>
          <cell r="AE1172">
            <v>0</v>
          </cell>
          <cell r="AF1172">
            <v>0</v>
          </cell>
        </row>
        <row r="1173">
          <cell r="Z1173">
            <v>0</v>
          </cell>
          <cell r="AA1173">
            <v>0</v>
          </cell>
          <cell r="AB1173">
            <v>0</v>
          </cell>
          <cell r="AC1173">
            <v>0</v>
          </cell>
          <cell r="AD1173">
            <v>0</v>
          </cell>
          <cell r="AE1173">
            <v>0</v>
          </cell>
          <cell r="AF1173">
            <v>0</v>
          </cell>
        </row>
        <row r="1174">
          <cell r="Z1174">
            <v>0</v>
          </cell>
          <cell r="AA1174">
            <v>0</v>
          </cell>
          <cell r="AB1174">
            <v>0</v>
          </cell>
          <cell r="AC1174">
            <v>0</v>
          </cell>
          <cell r="AD1174">
            <v>0</v>
          </cell>
          <cell r="AE1174">
            <v>0</v>
          </cell>
          <cell r="AF1174">
            <v>0</v>
          </cell>
        </row>
        <row r="1175">
          <cell r="Z1175">
            <v>0</v>
          </cell>
          <cell r="AA1175">
            <v>0</v>
          </cell>
          <cell r="AB1175">
            <v>0</v>
          </cell>
          <cell r="AC1175">
            <v>0</v>
          </cell>
          <cell r="AD1175">
            <v>0</v>
          </cell>
          <cell r="AE1175">
            <v>0</v>
          </cell>
          <cell r="AF1175">
            <v>0</v>
          </cell>
        </row>
        <row r="1176">
          <cell r="Z1176">
            <v>0</v>
          </cell>
          <cell r="AA1176">
            <v>0</v>
          </cell>
          <cell r="AB1176">
            <v>0</v>
          </cell>
          <cell r="AC1176">
            <v>0</v>
          </cell>
          <cell r="AD1176">
            <v>0</v>
          </cell>
          <cell r="AE1176">
            <v>0</v>
          </cell>
          <cell r="AF1176">
            <v>0</v>
          </cell>
        </row>
        <row r="1177">
          <cell r="Z1177">
            <v>0</v>
          </cell>
          <cell r="AA1177">
            <v>0</v>
          </cell>
          <cell r="AB1177">
            <v>0</v>
          </cell>
          <cell r="AC1177">
            <v>0</v>
          </cell>
          <cell r="AD1177">
            <v>0</v>
          </cell>
          <cell r="AE1177">
            <v>0</v>
          </cell>
          <cell r="AF1177">
            <v>0</v>
          </cell>
        </row>
        <row r="1178">
          <cell r="Z1178">
            <v>0</v>
          </cell>
          <cell r="AA1178">
            <v>0</v>
          </cell>
          <cell r="AB1178">
            <v>0</v>
          </cell>
          <cell r="AC1178">
            <v>0</v>
          </cell>
          <cell r="AD1178">
            <v>0</v>
          </cell>
          <cell r="AE1178">
            <v>0</v>
          </cell>
          <cell r="AF1178">
            <v>0</v>
          </cell>
        </row>
        <row r="1179">
          <cell r="Z1179">
            <v>0</v>
          </cell>
          <cell r="AA1179">
            <v>0</v>
          </cell>
          <cell r="AB1179">
            <v>0</v>
          </cell>
          <cell r="AC1179">
            <v>0</v>
          </cell>
          <cell r="AD1179">
            <v>0</v>
          </cell>
          <cell r="AE1179">
            <v>0</v>
          </cell>
          <cell r="AF1179">
            <v>0</v>
          </cell>
        </row>
        <row r="1180">
          <cell r="Z1180">
            <v>0</v>
          </cell>
          <cell r="AA1180">
            <v>0</v>
          </cell>
          <cell r="AB1180">
            <v>0</v>
          </cell>
          <cell r="AC1180">
            <v>0</v>
          </cell>
          <cell r="AD1180">
            <v>0</v>
          </cell>
          <cell r="AE1180">
            <v>0</v>
          </cell>
          <cell r="AF1180">
            <v>0</v>
          </cell>
        </row>
        <row r="1181">
          <cell r="Z1181">
            <v>0</v>
          </cell>
          <cell r="AA1181">
            <v>0</v>
          </cell>
          <cell r="AB1181">
            <v>0</v>
          </cell>
          <cell r="AC1181">
            <v>0</v>
          </cell>
          <cell r="AD1181">
            <v>0</v>
          </cell>
          <cell r="AE1181">
            <v>0</v>
          </cell>
          <cell r="AF1181">
            <v>0</v>
          </cell>
        </row>
        <row r="1182">
          <cell r="Z1182">
            <v>0</v>
          </cell>
          <cell r="AA1182">
            <v>0</v>
          </cell>
          <cell r="AB1182">
            <v>0</v>
          </cell>
          <cell r="AC1182">
            <v>0</v>
          </cell>
          <cell r="AD1182">
            <v>0</v>
          </cell>
          <cell r="AE1182">
            <v>0</v>
          </cell>
          <cell r="AF1182">
            <v>0</v>
          </cell>
        </row>
        <row r="1183">
          <cell r="Z1183">
            <v>0</v>
          </cell>
          <cell r="AA1183">
            <v>0</v>
          </cell>
          <cell r="AB1183">
            <v>0</v>
          </cell>
          <cell r="AC1183">
            <v>0</v>
          </cell>
          <cell r="AD1183">
            <v>0</v>
          </cell>
          <cell r="AE1183">
            <v>0</v>
          </cell>
          <cell r="AF1183">
            <v>0</v>
          </cell>
        </row>
        <row r="1184">
          <cell r="Z1184">
            <v>0</v>
          </cell>
          <cell r="AA1184">
            <v>0</v>
          </cell>
          <cell r="AB1184">
            <v>0</v>
          </cell>
          <cell r="AC1184">
            <v>0</v>
          </cell>
          <cell r="AD1184">
            <v>0</v>
          </cell>
          <cell r="AE1184">
            <v>0</v>
          </cell>
          <cell r="AF1184">
            <v>0</v>
          </cell>
        </row>
        <row r="1185">
          <cell r="Z1185">
            <v>0</v>
          </cell>
          <cell r="AA1185">
            <v>0</v>
          </cell>
          <cell r="AB1185">
            <v>0</v>
          </cell>
          <cell r="AC1185">
            <v>0</v>
          </cell>
          <cell r="AD1185">
            <v>0</v>
          </cell>
          <cell r="AE1185">
            <v>0</v>
          </cell>
          <cell r="AF1185">
            <v>0</v>
          </cell>
        </row>
        <row r="1186">
          <cell r="Z1186">
            <v>0</v>
          </cell>
          <cell r="AA1186">
            <v>0</v>
          </cell>
          <cell r="AB1186">
            <v>0</v>
          </cell>
          <cell r="AC1186">
            <v>0</v>
          </cell>
          <cell r="AD1186">
            <v>0</v>
          </cell>
          <cell r="AE1186">
            <v>0</v>
          </cell>
          <cell r="AF1186">
            <v>0</v>
          </cell>
        </row>
        <row r="1187">
          <cell r="Z1187">
            <v>0</v>
          </cell>
          <cell r="AA1187">
            <v>0</v>
          </cell>
          <cell r="AB1187">
            <v>0</v>
          </cell>
          <cell r="AC1187">
            <v>0</v>
          </cell>
          <cell r="AD1187">
            <v>0</v>
          </cell>
          <cell r="AE1187">
            <v>0</v>
          </cell>
          <cell r="AF1187">
            <v>0</v>
          </cell>
        </row>
        <row r="1188">
          <cell r="Z1188">
            <v>0</v>
          </cell>
          <cell r="AA1188">
            <v>0</v>
          </cell>
          <cell r="AB1188">
            <v>0</v>
          </cell>
          <cell r="AC1188">
            <v>0</v>
          </cell>
          <cell r="AD1188">
            <v>0</v>
          </cell>
          <cell r="AE1188">
            <v>0</v>
          </cell>
          <cell r="AF1188">
            <v>0</v>
          </cell>
        </row>
        <row r="1189">
          <cell r="Z1189">
            <v>0</v>
          </cell>
          <cell r="AA1189">
            <v>0</v>
          </cell>
          <cell r="AB1189">
            <v>0</v>
          </cell>
          <cell r="AC1189">
            <v>0</v>
          </cell>
          <cell r="AD1189">
            <v>0</v>
          </cell>
          <cell r="AE1189">
            <v>0</v>
          </cell>
          <cell r="AF1189">
            <v>0</v>
          </cell>
        </row>
        <row r="1190">
          <cell r="Z1190">
            <v>0</v>
          </cell>
          <cell r="AA1190">
            <v>0</v>
          </cell>
          <cell r="AB1190">
            <v>0</v>
          </cell>
          <cell r="AC1190">
            <v>0</v>
          </cell>
          <cell r="AD1190">
            <v>0</v>
          </cell>
          <cell r="AE1190">
            <v>0</v>
          </cell>
          <cell r="AF1190">
            <v>0</v>
          </cell>
        </row>
        <row r="1191">
          <cell r="Z1191">
            <v>0</v>
          </cell>
          <cell r="AA1191">
            <v>0</v>
          </cell>
          <cell r="AB1191">
            <v>0</v>
          </cell>
          <cell r="AC1191">
            <v>0</v>
          </cell>
          <cell r="AD1191">
            <v>0</v>
          </cell>
          <cell r="AE1191">
            <v>0</v>
          </cell>
          <cell r="AF1191">
            <v>0</v>
          </cell>
        </row>
        <row r="1192">
          <cell r="Z1192">
            <v>0</v>
          </cell>
          <cell r="AA1192">
            <v>0</v>
          </cell>
          <cell r="AB1192">
            <v>0</v>
          </cell>
          <cell r="AC1192">
            <v>0</v>
          </cell>
          <cell r="AD1192">
            <v>0</v>
          </cell>
          <cell r="AE1192">
            <v>0</v>
          </cell>
          <cell r="AF1192">
            <v>0</v>
          </cell>
        </row>
        <row r="1193">
          <cell r="Z1193">
            <v>0</v>
          </cell>
          <cell r="AA1193">
            <v>0</v>
          </cell>
          <cell r="AB1193">
            <v>0</v>
          </cell>
          <cell r="AC1193">
            <v>0</v>
          </cell>
          <cell r="AD1193">
            <v>0</v>
          </cell>
          <cell r="AE1193">
            <v>0</v>
          </cell>
          <cell r="AF1193">
            <v>0</v>
          </cell>
        </row>
        <row r="1194">
          <cell r="Z1194">
            <v>0</v>
          </cell>
          <cell r="AA1194">
            <v>0</v>
          </cell>
          <cell r="AB1194">
            <v>0</v>
          </cell>
          <cell r="AC1194">
            <v>0</v>
          </cell>
          <cell r="AD1194">
            <v>0</v>
          </cell>
          <cell r="AE1194">
            <v>0</v>
          </cell>
          <cell r="AF1194">
            <v>0</v>
          </cell>
        </row>
        <row r="1195">
          <cell r="Z1195">
            <v>0</v>
          </cell>
          <cell r="AA1195">
            <v>0</v>
          </cell>
          <cell r="AB1195">
            <v>0</v>
          </cell>
          <cell r="AC1195">
            <v>0</v>
          </cell>
          <cell r="AD1195">
            <v>0</v>
          </cell>
          <cell r="AE1195">
            <v>0</v>
          </cell>
          <cell r="AF1195">
            <v>0</v>
          </cell>
        </row>
        <row r="1196">
          <cell r="Z1196">
            <v>0</v>
          </cell>
          <cell r="AA1196">
            <v>0</v>
          </cell>
          <cell r="AB1196">
            <v>0</v>
          </cell>
          <cell r="AC1196">
            <v>0</v>
          </cell>
          <cell r="AD1196">
            <v>0</v>
          </cell>
          <cell r="AE1196">
            <v>0</v>
          </cell>
          <cell r="AF1196">
            <v>0</v>
          </cell>
        </row>
        <row r="1197">
          <cell r="Z1197">
            <v>0</v>
          </cell>
          <cell r="AA1197">
            <v>0</v>
          </cell>
          <cell r="AB1197">
            <v>0</v>
          </cell>
          <cell r="AC1197">
            <v>0</v>
          </cell>
          <cell r="AD1197">
            <v>0</v>
          </cell>
          <cell r="AE1197">
            <v>0</v>
          </cell>
          <cell r="AF1197">
            <v>0</v>
          </cell>
        </row>
        <row r="1198">
          <cell r="Z1198">
            <v>0</v>
          </cell>
          <cell r="AA1198">
            <v>0</v>
          </cell>
          <cell r="AB1198">
            <v>0</v>
          </cell>
          <cell r="AC1198">
            <v>0</v>
          </cell>
          <cell r="AD1198">
            <v>0</v>
          </cell>
          <cell r="AE1198">
            <v>0</v>
          </cell>
          <cell r="AF1198">
            <v>0</v>
          </cell>
        </row>
        <row r="1199">
          <cell r="Z1199">
            <v>0</v>
          </cell>
          <cell r="AA1199">
            <v>0</v>
          </cell>
          <cell r="AB1199">
            <v>0</v>
          </cell>
          <cell r="AC1199">
            <v>0</v>
          </cell>
          <cell r="AD1199">
            <v>0</v>
          </cell>
          <cell r="AE1199">
            <v>0</v>
          </cell>
          <cell r="AF1199">
            <v>0</v>
          </cell>
        </row>
        <row r="1200">
          <cell r="Z1200">
            <v>0</v>
          </cell>
          <cell r="AA1200">
            <v>0</v>
          </cell>
          <cell r="AB1200">
            <v>0</v>
          </cell>
          <cell r="AC1200">
            <v>0</v>
          </cell>
          <cell r="AD1200">
            <v>0</v>
          </cell>
          <cell r="AE1200">
            <v>0</v>
          </cell>
          <cell r="AF1200">
            <v>0</v>
          </cell>
        </row>
        <row r="1201">
          <cell r="Z1201">
            <v>0</v>
          </cell>
          <cell r="AA1201">
            <v>0</v>
          </cell>
          <cell r="AB1201">
            <v>0</v>
          </cell>
          <cell r="AC1201">
            <v>0</v>
          </cell>
          <cell r="AD1201">
            <v>0</v>
          </cell>
          <cell r="AE1201">
            <v>0</v>
          </cell>
          <cell r="AF1201">
            <v>0</v>
          </cell>
        </row>
        <row r="1202">
          <cell r="Z1202">
            <v>0</v>
          </cell>
          <cell r="AA1202">
            <v>0</v>
          </cell>
          <cell r="AB1202">
            <v>0</v>
          </cell>
          <cell r="AC1202">
            <v>0</v>
          </cell>
          <cell r="AD1202">
            <v>0</v>
          </cell>
          <cell r="AE1202">
            <v>0</v>
          </cell>
          <cell r="AF1202">
            <v>0</v>
          </cell>
        </row>
        <row r="1203">
          <cell r="Z1203">
            <v>0</v>
          </cell>
          <cell r="AA1203">
            <v>0</v>
          </cell>
          <cell r="AB1203">
            <v>0</v>
          </cell>
          <cell r="AC1203">
            <v>0</v>
          </cell>
          <cell r="AD1203">
            <v>0</v>
          </cell>
          <cell r="AE1203">
            <v>0</v>
          </cell>
          <cell r="AF1203">
            <v>0</v>
          </cell>
        </row>
        <row r="1204">
          <cell r="Z1204">
            <v>0</v>
          </cell>
          <cell r="AA1204">
            <v>0</v>
          </cell>
          <cell r="AB1204">
            <v>0</v>
          </cell>
          <cell r="AC1204">
            <v>0</v>
          </cell>
          <cell r="AD1204">
            <v>0</v>
          </cell>
          <cell r="AE1204">
            <v>0</v>
          </cell>
          <cell r="AF1204">
            <v>0</v>
          </cell>
        </row>
        <row r="1205">
          <cell r="Z1205">
            <v>0</v>
          </cell>
          <cell r="AA1205">
            <v>0</v>
          </cell>
          <cell r="AB1205">
            <v>0</v>
          </cell>
          <cell r="AC1205">
            <v>0</v>
          </cell>
          <cell r="AD1205">
            <v>0</v>
          </cell>
          <cell r="AE1205">
            <v>0</v>
          </cell>
          <cell r="AF1205">
            <v>0</v>
          </cell>
        </row>
        <row r="1206">
          <cell r="Z1206">
            <v>0</v>
          </cell>
          <cell r="AA1206">
            <v>0</v>
          </cell>
          <cell r="AB1206">
            <v>0</v>
          </cell>
          <cell r="AC1206">
            <v>0</v>
          </cell>
          <cell r="AD1206">
            <v>0</v>
          </cell>
          <cell r="AE1206">
            <v>0</v>
          </cell>
          <cell r="AF1206">
            <v>0</v>
          </cell>
        </row>
        <row r="1207">
          <cell r="Z1207">
            <v>0</v>
          </cell>
          <cell r="AA1207">
            <v>0</v>
          </cell>
          <cell r="AB1207">
            <v>0</v>
          </cell>
          <cell r="AC1207">
            <v>0</v>
          </cell>
          <cell r="AD1207">
            <v>0</v>
          </cell>
          <cell r="AE1207">
            <v>0</v>
          </cell>
          <cell r="AF1207">
            <v>0</v>
          </cell>
        </row>
        <row r="1208">
          <cell r="Z1208">
            <v>0</v>
          </cell>
          <cell r="AA1208">
            <v>0</v>
          </cell>
          <cell r="AB1208">
            <v>0</v>
          </cell>
          <cell r="AC1208">
            <v>0</v>
          </cell>
          <cell r="AD1208">
            <v>0</v>
          </cell>
          <cell r="AE1208">
            <v>0</v>
          </cell>
          <cell r="AF1208">
            <v>0</v>
          </cell>
        </row>
        <row r="1209">
          <cell r="Z1209">
            <v>0</v>
          </cell>
          <cell r="AA1209">
            <v>0</v>
          </cell>
          <cell r="AB1209">
            <v>0</v>
          </cell>
          <cell r="AC1209">
            <v>0</v>
          </cell>
          <cell r="AD1209">
            <v>0</v>
          </cell>
          <cell r="AE1209">
            <v>0</v>
          </cell>
          <cell r="AF1209">
            <v>0</v>
          </cell>
        </row>
        <row r="1210">
          <cell r="Z1210">
            <v>0</v>
          </cell>
          <cell r="AA1210">
            <v>0</v>
          </cell>
          <cell r="AB1210">
            <v>0</v>
          </cell>
          <cell r="AC1210">
            <v>0</v>
          </cell>
          <cell r="AD1210">
            <v>0</v>
          </cell>
          <cell r="AE1210">
            <v>0</v>
          </cell>
          <cell r="AF1210">
            <v>0</v>
          </cell>
        </row>
        <row r="1211">
          <cell r="Z1211">
            <v>0</v>
          </cell>
          <cell r="AA1211">
            <v>0</v>
          </cell>
          <cell r="AB1211">
            <v>0</v>
          </cell>
          <cell r="AC1211">
            <v>0</v>
          </cell>
          <cell r="AD1211">
            <v>0</v>
          </cell>
          <cell r="AE1211">
            <v>0</v>
          </cell>
          <cell r="AF1211">
            <v>0</v>
          </cell>
        </row>
        <row r="1212">
          <cell r="Z1212">
            <v>0</v>
          </cell>
          <cell r="AA1212">
            <v>0</v>
          </cell>
          <cell r="AB1212">
            <v>0</v>
          </cell>
          <cell r="AC1212">
            <v>0</v>
          </cell>
          <cell r="AD1212">
            <v>0</v>
          </cell>
          <cell r="AE1212">
            <v>0</v>
          </cell>
          <cell r="AF1212">
            <v>0</v>
          </cell>
        </row>
        <row r="1213">
          <cell r="Z1213">
            <v>0</v>
          </cell>
          <cell r="AA1213">
            <v>0</v>
          </cell>
          <cell r="AB1213">
            <v>0</v>
          </cell>
          <cell r="AC1213">
            <v>0</v>
          </cell>
          <cell r="AD1213">
            <v>0</v>
          </cell>
          <cell r="AE1213">
            <v>0</v>
          </cell>
          <cell r="AF1213">
            <v>0</v>
          </cell>
        </row>
        <row r="1214">
          <cell r="Z1214">
            <v>0</v>
          </cell>
          <cell r="AA1214">
            <v>0</v>
          </cell>
          <cell r="AB1214">
            <v>0</v>
          </cell>
          <cell r="AC1214">
            <v>0</v>
          </cell>
          <cell r="AD1214">
            <v>0</v>
          </cell>
          <cell r="AE1214">
            <v>0</v>
          </cell>
          <cell r="AF1214">
            <v>0</v>
          </cell>
        </row>
        <row r="1215">
          <cell r="Z1215">
            <v>0</v>
          </cell>
          <cell r="AA1215">
            <v>0</v>
          </cell>
          <cell r="AB1215">
            <v>0</v>
          </cell>
          <cell r="AC1215">
            <v>0</v>
          </cell>
          <cell r="AD1215">
            <v>0</v>
          </cell>
          <cell r="AE1215">
            <v>0</v>
          </cell>
          <cell r="AF1215">
            <v>0</v>
          </cell>
        </row>
        <row r="1216">
          <cell r="Z1216">
            <v>0</v>
          </cell>
          <cell r="AA1216">
            <v>0</v>
          </cell>
          <cell r="AB1216">
            <v>0</v>
          </cell>
          <cell r="AC1216">
            <v>0</v>
          </cell>
          <cell r="AD1216">
            <v>0</v>
          </cell>
          <cell r="AE1216">
            <v>0</v>
          </cell>
          <cell r="AF1216">
            <v>0</v>
          </cell>
        </row>
        <row r="1217">
          <cell r="Z1217">
            <v>0</v>
          </cell>
          <cell r="AA1217">
            <v>0</v>
          </cell>
          <cell r="AB1217">
            <v>0</v>
          </cell>
          <cell r="AC1217">
            <v>0</v>
          </cell>
          <cell r="AD1217">
            <v>0</v>
          </cell>
          <cell r="AE1217">
            <v>0</v>
          </cell>
          <cell r="AF1217">
            <v>0</v>
          </cell>
        </row>
        <row r="1218">
          <cell r="Z1218">
            <v>0</v>
          </cell>
          <cell r="AA1218">
            <v>0</v>
          </cell>
          <cell r="AB1218">
            <v>0</v>
          </cell>
          <cell r="AC1218">
            <v>0</v>
          </cell>
          <cell r="AD1218">
            <v>0</v>
          </cell>
          <cell r="AE1218">
            <v>0</v>
          </cell>
          <cell r="AF1218">
            <v>0</v>
          </cell>
        </row>
        <row r="1219">
          <cell r="Z1219">
            <v>0</v>
          </cell>
          <cell r="AA1219">
            <v>0</v>
          </cell>
          <cell r="AB1219">
            <v>0</v>
          </cell>
          <cell r="AC1219">
            <v>0</v>
          </cell>
          <cell r="AD1219">
            <v>0</v>
          </cell>
          <cell r="AE1219">
            <v>0</v>
          </cell>
          <cell r="AF1219">
            <v>0</v>
          </cell>
        </row>
        <row r="1220">
          <cell r="Z1220">
            <v>0</v>
          </cell>
          <cell r="AA1220">
            <v>0</v>
          </cell>
          <cell r="AB1220">
            <v>0</v>
          </cell>
          <cell r="AC1220">
            <v>0</v>
          </cell>
          <cell r="AD1220">
            <v>0</v>
          </cell>
          <cell r="AE1220">
            <v>0</v>
          </cell>
          <cell r="AF1220">
            <v>0</v>
          </cell>
        </row>
        <row r="1221">
          <cell r="Z1221">
            <v>0</v>
          </cell>
          <cell r="AA1221">
            <v>0</v>
          </cell>
          <cell r="AB1221">
            <v>0</v>
          </cell>
          <cell r="AC1221">
            <v>0</v>
          </cell>
          <cell r="AD1221">
            <v>0</v>
          </cell>
          <cell r="AE1221">
            <v>0</v>
          </cell>
          <cell r="AF1221">
            <v>0</v>
          </cell>
        </row>
        <row r="1222">
          <cell r="Z1222">
            <v>0</v>
          </cell>
          <cell r="AA1222">
            <v>0</v>
          </cell>
          <cell r="AB1222">
            <v>0</v>
          </cell>
          <cell r="AC1222">
            <v>0</v>
          </cell>
          <cell r="AD1222">
            <v>0</v>
          </cell>
          <cell r="AE1222">
            <v>0</v>
          </cell>
          <cell r="AF1222">
            <v>0</v>
          </cell>
        </row>
        <row r="1223">
          <cell r="Z1223">
            <v>0</v>
          </cell>
          <cell r="AA1223">
            <v>0</v>
          </cell>
          <cell r="AB1223">
            <v>0</v>
          </cell>
          <cell r="AC1223">
            <v>0</v>
          </cell>
          <cell r="AD1223">
            <v>0</v>
          </cell>
          <cell r="AE1223">
            <v>0</v>
          </cell>
          <cell r="AF1223">
            <v>0</v>
          </cell>
        </row>
        <row r="1224">
          <cell r="Z1224">
            <v>0</v>
          </cell>
          <cell r="AA1224">
            <v>0</v>
          </cell>
          <cell r="AB1224">
            <v>0</v>
          </cell>
          <cell r="AC1224">
            <v>0</v>
          </cell>
          <cell r="AD1224">
            <v>0</v>
          </cell>
          <cell r="AE1224">
            <v>0</v>
          </cell>
          <cell r="AF1224">
            <v>0</v>
          </cell>
        </row>
        <row r="1225">
          <cell r="Z1225">
            <v>0</v>
          </cell>
          <cell r="AA1225">
            <v>0</v>
          </cell>
          <cell r="AB1225">
            <v>0</v>
          </cell>
          <cell r="AC1225">
            <v>0</v>
          </cell>
          <cell r="AD1225">
            <v>0</v>
          </cell>
          <cell r="AE1225">
            <v>0</v>
          </cell>
          <cell r="AF1225">
            <v>0</v>
          </cell>
        </row>
        <row r="1226">
          <cell r="Z1226">
            <v>0</v>
          </cell>
          <cell r="AA1226">
            <v>0</v>
          </cell>
          <cell r="AB1226">
            <v>0</v>
          </cell>
          <cell r="AC1226">
            <v>0</v>
          </cell>
          <cell r="AD1226">
            <v>0</v>
          </cell>
          <cell r="AE1226">
            <v>0</v>
          </cell>
          <cell r="AF1226">
            <v>0</v>
          </cell>
        </row>
        <row r="1227">
          <cell r="Z1227">
            <v>0</v>
          </cell>
          <cell r="AA1227">
            <v>0</v>
          </cell>
          <cell r="AB1227">
            <v>0</v>
          </cell>
          <cell r="AC1227">
            <v>0</v>
          </cell>
          <cell r="AD1227">
            <v>0</v>
          </cell>
          <cell r="AE1227">
            <v>0</v>
          </cell>
          <cell r="AF1227">
            <v>0</v>
          </cell>
        </row>
        <row r="1228">
          <cell r="Z1228">
            <v>0</v>
          </cell>
          <cell r="AA1228">
            <v>0</v>
          </cell>
          <cell r="AB1228">
            <v>0</v>
          </cell>
          <cell r="AC1228">
            <v>0</v>
          </cell>
          <cell r="AD1228">
            <v>0</v>
          </cell>
          <cell r="AE1228">
            <v>0</v>
          </cell>
          <cell r="AF1228">
            <v>0</v>
          </cell>
        </row>
        <row r="1229">
          <cell r="Z1229">
            <v>0</v>
          </cell>
          <cell r="AA1229">
            <v>0</v>
          </cell>
          <cell r="AB1229">
            <v>0</v>
          </cell>
          <cell r="AC1229">
            <v>0</v>
          </cell>
          <cell r="AD1229">
            <v>0</v>
          </cell>
          <cell r="AE1229">
            <v>0</v>
          </cell>
          <cell r="AF1229">
            <v>0</v>
          </cell>
        </row>
        <row r="1230">
          <cell r="Z1230">
            <v>0</v>
          </cell>
          <cell r="AA1230">
            <v>0</v>
          </cell>
          <cell r="AB1230">
            <v>0</v>
          </cell>
          <cell r="AC1230">
            <v>0</v>
          </cell>
          <cell r="AD1230">
            <v>0</v>
          </cell>
          <cell r="AE1230">
            <v>0</v>
          </cell>
          <cell r="AF1230">
            <v>0</v>
          </cell>
        </row>
        <row r="1231">
          <cell r="Z1231">
            <v>0</v>
          </cell>
          <cell r="AA1231">
            <v>0</v>
          </cell>
          <cell r="AB1231">
            <v>0</v>
          </cell>
          <cell r="AC1231">
            <v>0</v>
          </cell>
          <cell r="AD1231">
            <v>0</v>
          </cell>
          <cell r="AE1231">
            <v>0</v>
          </cell>
          <cell r="AF1231">
            <v>0</v>
          </cell>
        </row>
        <row r="1232">
          <cell r="Z1232">
            <v>0</v>
          </cell>
          <cell r="AA1232">
            <v>0</v>
          </cell>
          <cell r="AB1232">
            <v>0</v>
          </cell>
          <cell r="AC1232">
            <v>0</v>
          </cell>
          <cell r="AD1232">
            <v>0</v>
          </cell>
          <cell r="AE1232">
            <v>0</v>
          </cell>
          <cell r="AF1232">
            <v>0</v>
          </cell>
        </row>
        <row r="1233">
          <cell r="Z1233">
            <v>0</v>
          </cell>
          <cell r="AA1233">
            <v>0</v>
          </cell>
          <cell r="AB1233">
            <v>0</v>
          </cell>
          <cell r="AC1233">
            <v>0</v>
          </cell>
          <cell r="AD1233">
            <v>0</v>
          </cell>
          <cell r="AE1233">
            <v>0</v>
          </cell>
          <cell r="AF1233">
            <v>0</v>
          </cell>
        </row>
        <row r="1234">
          <cell r="Z1234">
            <v>0</v>
          </cell>
          <cell r="AA1234">
            <v>0</v>
          </cell>
          <cell r="AB1234">
            <v>0</v>
          </cell>
          <cell r="AC1234">
            <v>0</v>
          </cell>
          <cell r="AD1234">
            <v>0</v>
          </cell>
          <cell r="AE1234">
            <v>0</v>
          </cell>
          <cell r="AF1234">
            <v>0</v>
          </cell>
        </row>
        <row r="1235">
          <cell r="Z1235">
            <v>0</v>
          </cell>
          <cell r="AA1235">
            <v>0</v>
          </cell>
          <cell r="AB1235">
            <v>0</v>
          </cell>
          <cell r="AC1235">
            <v>0</v>
          </cell>
          <cell r="AD1235">
            <v>0</v>
          </cell>
          <cell r="AE1235">
            <v>0</v>
          </cell>
          <cell r="AF1235">
            <v>0</v>
          </cell>
        </row>
        <row r="1236">
          <cell r="Z1236">
            <v>0</v>
          </cell>
          <cell r="AA1236">
            <v>0</v>
          </cell>
          <cell r="AB1236">
            <v>0</v>
          </cell>
          <cell r="AC1236">
            <v>0</v>
          </cell>
          <cell r="AD1236">
            <v>0</v>
          </cell>
          <cell r="AE1236">
            <v>0</v>
          </cell>
          <cell r="AF1236">
            <v>0</v>
          </cell>
        </row>
        <row r="1237">
          <cell r="Z1237">
            <v>0</v>
          </cell>
          <cell r="AA1237">
            <v>0</v>
          </cell>
          <cell r="AB1237">
            <v>0</v>
          </cell>
          <cell r="AC1237">
            <v>0</v>
          </cell>
          <cell r="AD1237">
            <v>0</v>
          </cell>
          <cell r="AE1237">
            <v>0</v>
          </cell>
          <cell r="AF1237">
            <v>0</v>
          </cell>
        </row>
        <row r="1238">
          <cell r="Z1238">
            <v>0</v>
          </cell>
          <cell r="AA1238">
            <v>0</v>
          </cell>
          <cell r="AB1238">
            <v>0</v>
          </cell>
          <cell r="AC1238">
            <v>0</v>
          </cell>
          <cell r="AD1238">
            <v>0</v>
          </cell>
          <cell r="AE1238">
            <v>0</v>
          </cell>
          <cell r="AF1238">
            <v>0</v>
          </cell>
        </row>
        <row r="1239">
          <cell r="Z1239">
            <v>0</v>
          </cell>
          <cell r="AA1239">
            <v>0</v>
          </cell>
          <cell r="AB1239">
            <v>0</v>
          </cell>
          <cell r="AC1239">
            <v>0</v>
          </cell>
          <cell r="AD1239">
            <v>0</v>
          </cell>
          <cell r="AE1239">
            <v>0</v>
          </cell>
          <cell r="AF1239">
            <v>0</v>
          </cell>
        </row>
        <row r="1240">
          <cell r="Z1240">
            <v>0</v>
          </cell>
          <cell r="AA1240">
            <v>0</v>
          </cell>
          <cell r="AB1240">
            <v>0</v>
          </cell>
          <cell r="AC1240">
            <v>0</v>
          </cell>
          <cell r="AD1240">
            <v>0</v>
          </cell>
          <cell r="AE1240">
            <v>0</v>
          </cell>
          <cell r="AF1240">
            <v>0</v>
          </cell>
        </row>
        <row r="1241">
          <cell r="Z1241">
            <v>0</v>
          </cell>
          <cell r="AA1241">
            <v>0</v>
          </cell>
          <cell r="AB1241">
            <v>0</v>
          </cell>
          <cell r="AC1241">
            <v>0</v>
          </cell>
          <cell r="AD1241">
            <v>0</v>
          </cell>
          <cell r="AE1241">
            <v>0</v>
          </cell>
          <cell r="AF1241">
            <v>0</v>
          </cell>
        </row>
        <row r="1242">
          <cell r="Z1242">
            <v>0</v>
          </cell>
          <cell r="AA1242">
            <v>0</v>
          </cell>
          <cell r="AB1242">
            <v>0</v>
          </cell>
          <cell r="AC1242">
            <v>0</v>
          </cell>
          <cell r="AD1242">
            <v>0</v>
          </cell>
          <cell r="AE1242">
            <v>0</v>
          </cell>
          <cell r="AF1242">
            <v>0</v>
          </cell>
        </row>
        <row r="1243">
          <cell r="Z1243">
            <v>0</v>
          </cell>
          <cell r="AA1243">
            <v>0</v>
          </cell>
          <cell r="AB1243">
            <v>0</v>
          </cell>
          <cell r="AC1243">
            <v>0</v>
          </cell>
          <cell r="AD1243">
            <v>0</v>
          </cell>
          <cell r="AE1243">
            <v>0</v>
          </cell>
          <cell r="AF1243">
            <v>0</v>
          </cell>
        </row>
        <row r="1244">
          <cell r="Z1244">
            <v>0</v>
          </cell>
          <cell r="AA1244">
            <v>0</v>
          </cell>
          <cell r="AB1244">
            <v>0</v>
          </cell>
          <cell r="AC1244">
            <v>0</v>
          </cell>
          <cell r="AD1244">
            <v>0</v>
          </cell>
          <cell r="AE1244">
            <v>0</v>
          </cell>
          <cell r="AF1244">
            <v>0</v>
          </cell>
        </row>
        <row r="1245">
          <cell r="Z1245">
            <v>0</v>
          </cell>
          <cell r="AA1245">
            <v>0</v>
          </cell>
          <cell r="AB1245">
            <v>0</v>
          </cell>
          <cell r="AC1245">
            <v>0</v>
          </cell>
          <cell r="AD1245">
            <v>0</v>
          </cell>
          <cell r="AE1245">
            <v>0</v>
          </cell>
          <cell r="AF1245">
            <v>0</v>
          </cell>
        </row>
        <row r="1246">
          <cell r="Z1246">
            <v>0</v>
          </cell>
          <cell r="AA1246">
            <v>0</v>
          </cell>
          <cell r="AB1246">
            <v>0</v>
          </cell>
          <cell r="AC1246">
            <v>0</v>
          </cell>
          <cell r="AD1246">
            <v>0</v>
          </cell>
          <cell r="AE1246">
            <v>0</v>
          </cell>
          <cell r="AF1246">
            <v>0</v>
          </cell>
        </row>
        <row r="1247">
          <cell r="Z1247">
            <v>0</v>
          </cell>
          <cell r="AA1247">
            <v>0</v>
          </cell>
          <cell r="AB1247">
            <v>0</v>
          </cell>
          <cell r="AC1247">
            <v>0</v>
          </cell>
          <cell r="AD1247">
            <v>0</v>
          </cell>
          <cell r="AE1247">
            <v>0</v>
          </cell>
          <cell r="AF1247">
            <v>0</v>
          </cell>
        </row>
        <row r="1248">
          <cell r="Z1248">
            <v>0</v>
          </cell>
          <cell r="AA1248">
            <v>0</v>
          </cell>
          <cell r="AB1248">
            <v>0</v>
          </cell>
          <cell r="AC1248">
            <v>0</v>
          </cell>
          <cell r="AD1248">
            <v>0</v>
          </cell>
          <cell r="AE1248">
            <v>0</v>
          </cell>
          <cell r="AF1248">
            <v>0</v>
          </cell>
        </row>
        <row r="1249">
          <cell r="Z1249">
            <v>0</v>
          </cell>
          <cell r="AA1249">
            <v>0</v>
          </cell>
          <cell r="AB1249">
            <v>0</v>
          </cell>
          <cell r="AC1249">
            <v>0</v>
          </cell>
          <cell r="AD1249">
            <v>0</v>
          </cell>
          <cell r="AE1249">
            <v>0</v>
          </cell>
          <cell r="AF1249">
            <v>0</v>
          </cell>
        </row>
        <row r="1250">
          <cell r="Z1250">
            <v>0</v>
          </cell>
          <cell r="AA1250">
            <v>0</v>
          </cell>
          <cell r="AB1250">
            <v>0</v>
          </cell>
          <cell r="AC1250">
            <v>0</v>
          </cell>
          <cell r="AD1250">
            <v>0</v>
          </cell>
          <cell r="AE1250">
            <v>0</v>
          </cell>
          <cell r="AF1250">
            <v>0</v>
          </cell>
        </row>
        <row r="1251">
          <cell r="Z1251">
            <v>0</v>
          </cell>
          <cell r="AA1251">
            <v>0</v>
          </cell>
          <cell r="AB1251">
            <v>0</v>
          </cell>
          <cell r="AC1251">
            <v>0</v>
          </cell>
          <cell r="AD1251">
            <v>0</v>
          </cell>
          <cell r="AE1251">
            <v>0</v>
          </cell>
          <cell r="AF1251">
            <v>0</v>
          </cell>
        </row>
        <row r="1252">
          <cell r="Z1252">
            <v>0</v>
          </cell>
          <cell r="AA1252">
            <v>0</v>
          </cell>
          <cell r="AB1252">
            <v>0</v>
          </cell>
          <cell r="AC1252">
            <v>0</v>
          </cell>
          <cell r="AD1252">
            <v>0</v>
          </cell>
          <cell r="AE1252">
            <v>0</v>
          </cell>
          <cell r="AF1252">
            <v>0</v>
          </cell>
        </row>
        <row r="1253">
          <cell r="Z1253">
            <v>0</v>
          </cell>
          <cell r="AA1253">
            <v>0</v>
          </cell>
          <cell r="AB1253">
            <v>0</v>
          </cell>
          <cell r="AC1253">
            <v>0</v>
          </cell>
          <cell r="AD1253">
            <v>0</v>
          </cell>
          <cell r="AE1253">
            <v>0</v>
          </cell>
          <cell r="AF1253">
            <v>0</v>
          </cell>
        </row>
        <row r="1254">
          <cell r="Z1254">
            <v>0</v>
          </cell>
          <cell r="AA1254">
            <v>0</v>
          </cell>
          <cell r="AB1254">
            <v>0</v>
          </cell>
          <cell r="AC1254">
            <v>0</v>
          </cell>
          <cell r="AD1254">
            <v>0</v>
          </cell>
          <cell r="AE1254">
            <v>0</v>
          </cell>
          <cell r="AF1254">
            <v>0</v>
          </cell>
        </row>
        <row r="1255">
          <cell r="Z1255">
            <v>0</v>
          </cell>
          <cell r="AA1255">
            <v>0</v>
          </cell>
          <cell r="AB1255">
            <v>0</v>
          </cell>
          <cell r="AC1255">
            <v>0</v>
          </cell>
          <cell r="AD1255">
            <v>0</v>
          </cell>
          <cell r="AE1255">
            <v>0</v>
          </cell>
          <cell r="AF1255">
            <v>0</v>
          </cell>
        </row>
        <row r="1256">
          <cell r="Z1256">
            <v>0</v>
          </cell>
          <cell r="AA1256">
            <v>0</v>
          </cell>
          <cell r="AB1256">
            <v>0</v>
          </cell>
          <cell r="AC1256">
            <v>0</v>
          </cell>
          <cell r="AD1256">
            <v>0</v>
          </cell>
          <cell r="AE1256">
            <v>0</v>
          </cell>
          <cell r="AF1256">
            <v>0</v>
          </cell>
        </row>
        <row r="1257">
          <cell r="Z1257">
            <v>0</v>
          </cell>
          <cell r="AA1257">
            <v>0</v>
          </cell>
          <cell r="AB1257">
            <v>0</v>
          </cell>
          <cell r="AC1257">
            <v>0</v>
          </cell>
          <cell r="AD1257">
            <v>0</v>
          </cell>
          <cell r="AE1257">
            <v>0</v>
          </cell>
          <cell r="AF1257">
            <v>0</v>
          </cell>
        </row>
        <row r="1258">
          <cell r="Z1258">
            <v>0</v>
          </cell>
          <cell r="AA1258">
            <v>0</v>
          </cell>
          <cell r="AB1258">
            <v>0</v>
          </cell>
          <cell r="AC1258">
            <v>0</v>
          </cell>
          <cell r="AD1258">
            <v>0</v>
          </cell>
          <cell r="AE1258">
            <v>0</v>
          </cell>
          <cell r="AF1258">
            <v>0</v>
          </cell>
        </row>
        <row r="1259">
          <cell r="Z1259">
            <v>0</v>
          </cell>
          <cell r="AA1259">
            <v>0</v>
          </cell>
          <cell r="AB1259">
            <v>0</v>
          </cell>
          <cell r="AC1259">
            <v>0</v>
          </cell>
          <cell r="AD1259">
            <v>0</v>
          </cell>
          <cell r="AE1259">
            <v>0</v>
          </cell>
          <cell r="AF1259">
            <v>0</v>
          </cell>
        </row>
        <row r="1260">
          <cell r="Z1260">
            <v>0</v>
          </cell>
          <cell r="AA1260">
            <v>0</v>
          </cell>
          <cell r="AB1260">
            <v>0</v>
          </cell>
          <cell r="AC1260">
            <v>0</v>
          </cell>
          <cell r="AD1260">
            <v>0</v>
          </cell>
          <cell r="AE1260">
            <v>0</v>
          </cell>
          <cell r="AF1260">
            <v>0</v>
          </cell>
        </row>
        <row r="1261">
          <cell r="Z1261">
            <v>0</v>
          </cell>
          <cell r="AA1261">
            <v>0</v>
          </cell>
          <cell r="AB1261">
            <v>0</v>
          </cell>
          <cell r="AC1261">
            <v>0</v>
          </cell>
          <cell r="AD1261">
            <v>0</v>
          </cell>
          <cell r="AE1261">
            <v>0</v>
          </cell>
          <cell r="AF1261">
            <v>0</v>
          </cell>
        </row>
        <row r="1262">
          <cell r="Z1262">
            <v>0</v>
          </cell>
          <cell r="AA1262">
            <v>0</v>
          </cell>
          <cell r="AB1262">
            <v>0</v>
          </cell>
          <cell r="AC1262">
            <v>0</v>
          </cell>
          <cell r="AD1262">
            <v>0</v>
          </cell>
          <cell r="AE1262">
            <v>0</v>
          </cell>
          <cell r="AF1262">
            <v>0</v>
          </cell>
        </row>
        <row r="1263">
          <cell r="Z1263">
            <v>0</v>
          </cell>
          <cell r="AA1263">
            <v>0</v>
          </cell>
          <cell r="AB1263">
            <v>0</v>
          </cell>
          <cell r="AC1263">
            <v>0</v>
          </cell>
          <cell r="AD1263">
            <v>0</v>
          </cell>
          <cell r="AE1263">
            <v>0</v>
          </cell>
          <cell r="AF1263">
            <v>0</v>
          </cell>
        </row>
        <row r="1264">
          <cell r="Z1264">
            <v>0</v>
          </cell>
          <cell r="AA1264">
            <v>0</v>
          </cell>
          <cell r="AB1264">
            <v>0</v>
          </cell>
          <cell r="AC1264">
            <v>0</v>
          </cell>
          <cell r="AD1264">
            <v>0</v>
          </cell>
          <cell r="AE1264">
            <v>0</v>
          </cell>
          <cell r="AF1264">
            <v>0</v>
          </cell>
        </row>
        <row r="1265">
          <cell r="Z1265">
            <v>0</v>
          </cell>
          <cell r="AA1265">
            <v>0</v>
          </cell>
          <cell r="AB1265">
            <v>0</v>
          </cell>
          <cell r="AC1265">
            <v>0</v>
          </cell>
          <cell r="AD1265">
            <v>0</v>
          </cell>
          <cell r="AE1265">
            <v>0</v>
          </cell>
          <cell r="AF1265">
            <v>0</v>
          </cell>
        </row>
        <row r="1266">
          <cell r="Z1266">
            <v>0</v>
          </cell>
          <cell r="AA1266">
            <v>0</v>
          </cell>
          <cell r="AB1266">
            <v>0</v>
          </cell>
          <cell r="AC1266">
            <v>0</v>
          </cell>
          <cell r="AD1266">
            <v>0</v>
          </cell>
          <cell r="AE1266">
            <v>0</v>
          </cell>
          <cell r="AF1266">
            <v>0</v>
          </cell>
        </row>
        <row r="1267">
          <cell r="Z1267">
            <v>0</v>
          </cell>
          <cell r="AA1267">
            <v>0</v>
          </cell>
          <cell r="AB1267">
            <v>0</v>
          </cell>
          <cell r="AC1267">
            <v>0</v>
          </cell>
          <cell r="AD1267">
            <v>0</v>
          </cell>
          <cell r="AE1267">
            <v>0</v>
          </cell>
          <cell r="AF1267">
            <v>0</v>
          </cell>
        </row>
        <row r="1268">
          <cell r="Z1268">
            <v>0</v>
          </cell>
          <cell r="AA1268">
            <v>0</v>
          </cell>
          <cell r="AB1268">
            <v>0</v>
          </cell>
          <cell r="AC1268">
            <v>0</v>
          </cell>
          <cell r="AD1268">
            <v>0</v>
          </cell>
          <cell r="AE1268">
            <v>0</v>
          </cell>
          <cell r="AF1268">
            <v>0</v>
          </cell>
        </row>
        <row r="1269">
          <cell r="Z1269">
            <v>0</v>
          </cell>
          <cell r="AA1269">
            <v>0</v>
          </cell>
          <cell r="AB1269">
            <v>0</v>
          </cell>
          <cell r="AC1269">
            <v>0</v>
          </cell>
          <cell r="AD1269">
            <v>0</v>
          </cell>
          <cell r="AE1269">
            <v>0</v>
          </cell>
          <cell r="AF1269">
            <v>0</v>
          </cell>
        </row>
        <row r="1270">
          <cell r="Z1270">
            <v>0</v>
          </cell>
          <cell r="AA1270">
            <v>0</v>
          </cell>
          <cell r="AB1270">
            <v>0</v>
          </cell>
          <cell r="AC1270">
            <v>0</v>
          </cell>
          <cell r="AD1270">
            <v>0</v>
          </cell>
          <cell r="AE1270">
            <v>0</v>
          </cell>
          <cell r="AF1270">
            <v>0</v>
          </cell>
        </row>
        <row r="1271">
          <cell r="Z1271">
            <v>0</v>
          </cell>
          <cell r="AA1271">
            <v>0</v>
          </cell>
          <cell r="AB1271">
            <v>0</v>
          </cell>
          <cell r="AC1271">
            <v>0</v>
          </cell>
          <cell r="AD1271">
            <v>0</v>
          </cell>
          <cell r="AE1271">
            <v>0</v>
          </cell>
          <cell r="AF1271">
            <v>0</v>
          </cell>
        </row>
        <row r="1272">
          <cell r="Z1272">
            <v>0</v>
          </cell>
          <cell r="AA1272">
            <v>0</v>
          </cell>
          <cell r="AB1272">
            <v>0</v>
          </cell>
          <cell r="AC1272">
            <v>0</v>
          </cell>
          <cell r="AD1272">
            <v>0</v>
          </cell>
          <cell r="AE1272">
            <v>0</v>
          </cell>
          <cell r="AF1272">
            <v>0</v>
          </cell>
        </row>
        <row r="1273">
          <cell r="Z1273">
            <v>0</v>
          </cell>
          <cell r="AA1273">
            <v>0</v>
          </cell>
          <cell r="AB1273">
            <v>0</v>
          </cell>
          <cell r="AC1273">
            <v>0</v>
          </cell>
          <cell r="AD1273">
            <v>0</v>
          </cell>
          <cell r="AE1273">
            <v>0</v>
          </cell>
          <cell r="AF1273">
            <v>0</v>
          </cell>
        </row>
        <row r="1274">
          <cell r="Z1274">
            <v>0</v>
          </cell>
          <cell r="AA1274">
            <v>0</v>
          </cell>
          <cell r="AB1274">
            <v>0</v>
          </cell>
          <cell r="AC1274">
            <v>0</v>
          </cell>
          <cell r="AD1274">
            <v>0</v>
          </cell>
          <cell r="AE1274">
            <v>0</v>
          </cell>
          <cell r="AF1274">
            <v>0</v>
          </cell>
        </row>
        <row r="1275">
          <cell r="Z1275">
            <v>0</v>
          </cell>
          <cell r="AA1275">
            <v>0</v>
          </cell>
          <cell r="AB1275">
            <v>0</v>
          </cell>
          <cell r="AC1275">
            <v>0</v>
          </cell>
          <cell r="AD1275">
            <v>0</v>
          </cell>
          <cell r="AE1275">
            <v>0</v>
          </cell>
          <cell r="AF1275">
            <v>0</v>
          </cell>
        </row>
        <row r="1276">
          <cell r="Z1276">
            <v>0</v>
          </cell>
          <cell r="AA1276">
            <v>0</v>
          </cell>
          <cell r="AB1276">
            <v>0</v>
          </cell>
          <cell r="AC1276">
            <v>0</v>
          </cell>
          <cell r="AD1276">
            <v>0</v>
          </cell>
          <cell r="AE1276">
            <v>0</v>
          </cell>
          <cell r="AF1276">
            <v>0</v>
          </cell>
        </row>
        <row r="1277">
          <cell r="Z1277">
            <v>0</v>
          </cell>
          <cell r="AA1277">
            <v>0</v>
          </cell>
          <cell r="AB1277">
            <v>0</v>
          </cell>
          <cell r="AC1277">
            <v>0</v>
          </cell>
          <cell r="AD1277">
            <v>0</v>
          </cell>
          <cell r="AE1277">
            <v>0</v>
          </cell>
          <cell r="AF1277">
            <v>0</v>
          </cell>
        </row>
        <row r="1278">
          <cell r="Z1278">
            <v>0</v>
          </cell>
          <cell r="AA1278">
            <v>0</v>
          </cell>
          <cell r="AB1278">
            <v>0</v>
          </cell>
          <cell r="AC1278">
            <v>0</v>
          </cell>
          <cell r="AD1278">
            <v>0</v>
          </cell>
          <cell r="AE1278">
            <v>0</v>
          </cell>
          <cell r="AF1278">
            <v>0</v>
          </cell>
        </row>
        <row r="1279">
          <cell r="Z1279">
            <v>0</v>
          </cell>
          <cell r="AA1279">
            <v>0</v>
          </cell>
          <cell r="AB1279">
            <v>0</v>
          </cell>
          <cell r="AC1279">
            <v>0</v>
          </cell>
          <cell r="AD1279">
            <v>0</v>
          </cell>
          <cell r="AE1279">
            <v>0</v>
          </cell>
          <cell r="AF1279">
            <v>0</v>
          </cell>
        </row>
        <row r="1280">
          <cell r="Z1280">
            <v>0</v>
          </cell>
          <cell r="AA1280">
            <v>0</v>
          </cell>
          <cell r="AB1280">
            <v>0</v>
          </cell>
          <cell r="AC1280">
            <v>0</v>
          </cell>
          <cell r="AD1280">
            <v>0</v>
          </cell>
          <cell r="AE1280">
            <v>0</v>
          </cell>
          <cell r="AF1280">
            <v>0</v>
          </cell>
        </row>
        <row r="1281">
          <cell r="Z1281">
            <v>0</v>
          </cell>
          <cell r="AA1281">
            <v>0</v>
          </cell>
          <cell r="AB1281">
            <v>0</v>
          </cell>
          <cell r="AC1281">
            <v>0</v>
          </cell>
          <cell r="AD1281">
            <v>0</v>
          </cell>
          <cell r="AE1281">
            <v>0</v>
          </cell>
          <cell r="AF1281">
            <v>0</v>
          </cell>
        </row>
        <row r="1282">
          <cell r="Z1282">
            <v>0</v>
          </cell>
          <cell r="AA1282">
            <v>0</v>
          </cell>
          <cell r="AB1282">
            <v>0</v>
          </cell>
          <cell r="AC1282">
            <v>0</v>
          </cell>
          <cell r="AD1282">
            <v>0</v>
          </cell>
          <cell r="AE1282">
            <v>0</v>
          </cell>
          <cell r="AF1282">
            <v>0</v>
          </cell>
        </row>
        <row r="1283">
          <cell r="Z1283">
            <v>0</v>
          </cell>
          <cell r="AA1283">
            <v>0</v>
          </cell>
          <cell r="AB1283">
            <v>0</v>
          </cell>
          <cell r="AC1283">
            <v>0</v>
          </cell>
          <cell r="AD1283">
            <v>0</v>
          </cell>
          <cell r="AE1283">
            <v>0</v>
          </cell>
          <cell r="AF1283">
            <v>0</v>
          </cell>
        </row>
        <row r="1284">
          <cell r="Z1284">
            <v>0</v>
          </cell>
          <cell r="AA1284">
            <v>0</v>
          </cell>
          <cell r="AB1284">
            <v>0</v>
          </cell>
          <cell r="AC1284">
            <v>0</v>
          </cell>
          <cell r="AD1284">
            <v>0</v>
          </cell>
          <cell r="AE1284">
            <v>0</v>
          </cell>
          <cell r="AF1284">
            <v>0</v>
          </cell>
        </row>
        <row r="1285">
          <cell r="Z1285">
            <v>0</v>
          </cell>
          <cell r="AA1285">
            <v>0</v>
          </cell>
          <cell r="AB1285">
            <v>0</v>
          </cell>
          <cell r="AC1285">
            <v>0</v>
          </cell>
          <cell r="AD1285">
            <v>0</v>
          </cell>
          <cell r="AE1285">
            <v>0</v>
          </cell>
          <cell r="AF1285">
            <v>0</v>
          </cell>
        </row>
        <row r="1286">
          <cell r="Z1286">
            <v>0</v>
          </cell>
          <cell r="AA1286">
            <v>0</v>
          </cell>
          <cell r="AB1286">
            <v>0</v>
          </cell>
          <cell r="AC1286">
            <v>0</v>
          </cell>
          <cell r="AD1286">
            <v>0</v>
          </cell>
          <cell r="AE1286">
            <v>0</v>
          </cell>
          <cell r="AF1286">
            <v>0</v>
          </cell>
        </row>
        <row r="1287">
          <cell r="Z1287">
            <v>0</v>
          </cell>
          <cell r="AA1287">
            <v>0</v>
          </cell>
          <cell r="AB1287">
            <v>0</v>
          </cell>
          <cell r="AC1287">
            <v>0</v>
          </cell>
          <cell r="AD1287">
            <v>0</v>
          </cell>
          <cell r="AE1287">
            <v>0</v>
          </cell>
          <cell r="AF1287">
            <v>0</v>
          </cell>
        </row>
        <row r="1288">
          <cell r="Z1288">
            <v>0</v>
          </cell>
          <cell r="AA1288">
            <v>0</v>
          </cell>
          <cell r="AB1288">
            <v>0</v>
          </cell>
          <cell r="AC1288">
            <v>0</v>
          </cell>
          <cell r="AD1288">
            <v>0</v>
          </cell>
          <cell r="AE1288">
            <v>0</v>
          </cell>
          <cell r="AF1288">
            <v>0</v>
          </cell>
        </row>
        <row r="1289">
          <cell r="Z1289">
            <v>0</v>
          </cell>
          <cell r="AA1289">
            <v>0</v>
          </cell>
          <cell r="AB1289">
            <v>0</v>
          </cell>
          <cell r="AC1289">
            <v>0</v>
          </cell>
          <cell r="AD1289">
            <v>0</v>
          </cell>
          <cell r="AE1289">
            <v>0</v>
          </cell>
          <cell r="AF1289">
            <v>0</v>
          </cell>
        </row>
        <row r="1290">
          <cell r="Z1290">
            <v>0</v>
          </cell>
          <cell r="AA1290">
            <v>0</v>
          </cell>
          <cell r="AB1290">
            <v>0</v>
          </cell>
          <cell r="AC1290">
            <v>0</v>
          </cell>
          <cell r="AD1290">
            <v>0</v>
          </cell>
          <cell r="AE1290">
            <v>0</v>
          </cell>
          <cell r="AF1290">
            <v>0</v>
          </cell>
        </row>
        <row r="1291">
          <cell r="Z1291">
            <v>0</v>
          </cell>
          <cell r="AA1291">
            <v>0</v>
          </cell>
          <cell r="AB1291">
            <v>0</v>
          </cell>
          <cell r="AC1291">
            <v>0</v>
          </cell>
          <cell r="AD1291">
            <v>0</v>
          </cell>
          <cell r="AE1291">
            <v>0</v>
          </cell>
          <cell r="AF1291">
            <v>0</v>
          </cell>
        </row>
        <row r="1292">
          <cell r="Z1292">
            <v>0</v>
          </cell>
          <cell r="AA1292">
            <v>0</v>
          </cell>
          <cell r="AB1292">
            <v>0</v>
          </cell>
          <cell r="AC1292">
            <v>0</v>
          </cell>
          <cell r="AD1292">
            <v>0</v>
          </cell>
          <cell r="AE1292">
            <v>0</v>
          </cell>
          <cell r="AF1292">
            <v>0</v>
          </cell>
        </row>
        <row r="1293">
          <cell r="Z1293">
            <v>0</v>
          </cell>
          <cell r="AA1293">
            <v>0</v>
          </cell>
          <cell r="AB1293">
            <v>0</v>
          </cell>
          <cell r="AC1293">
            <v>0</v>
          </cell>
          <cell r="AD1293">
            <v>0</v>
          </cell>
          <cell r="AE1293">
            <v>0</v>
          </cell>
          <cell r="AF1293">
            <v>0</v>
          </cell>
        </row>
        <row r="1294">
          <cell r="Z1294">
            <v>0</v>
          </cell>
          <cell r="AA1294">
            <v>0</v>
          </cell>
          <cell r="AB1294">
            <v>0</v>
          </cell>
          <cell r="AC1294">
            <v>0</v>
          </cell>
          <cell r="AD1294">
            <v>0</v>
          </cell>
          <cell r="AE1294">
            <v>0</v>
          </cell>
          <cell r="AF1294">
            <v>0</v>
          </cell>
        </row>
        <row r="1295">
          <cell r="Z1295">
            <v>0</v>
          </cell>
          <cell r="AA1295">
            <v>0</v>
          </cell>
          <cell r="AB1295">
            <v>0</v>
          </cell>
          <cell r="AC1295">
            <v>0</v>
          </cell>
          <cell r="AD1295">
            <v>0</v>
          </cell>
          <cell r="AE1295">
            <v>0</v>
          </cell>
          <cell r="AF1295">
            <v>0</v>
          </cell>
        </row>
        <row r="1296">
          <cell r="Z1296">
            <v>0</v>
          </cell>
          <cell r="AA1296">
            <v>0</v>
          </cell>
          <cell r="AB1296">
            <v>0</v>
          </cell>
          <cell r="AC1296">
            <v>0</v>
          </cell>
          <cell r="AD1296">
            <v>0</v>
          </cell>
          <cell r="AE1296">
            <v>0</v>
          </cell>
          <cell r="AF1296">
            <v>0</v>
          </cell>
        </row>
        <row r="1297">
          <cell r="Z1297">
            <v>0</v>
          </cell>
          <cell r="AA1297">
            <v>0</v>
          </cell>
          <cell r="AB1297">
            <v>0</v>
          </cell>
          <cell r="AC1297">
            <v>0</v>
          </cell>
          <cell r="AD1297">
            <v>0</v>
          </cell>
          <cell r="AE1297">
            <v>0</v>
          </cell>
          <cell r="AF1297">
            <v>0</v>
          </cell>
        </row>
        <row r="1298">
          <cell r="Z1298">
            <v>0</v>
          </cell>
          <cell r="AA1298">
            <v>0</v>
          </cell>
          <cell r="AB1298">
            <v>0</v>
          </cell>
          <cell r="AC1298">
            <v>0</v>
          </cell>
          <cell r="AD1298">
            <v>0</v>
          </cell>
          <cell r="AE1298">
            <v>0</v>
          </cell>
          <cell r="AF1298">
            <v>0</v>
          </cell>
        </row>
        <row r="1299">
          <cell r="Z1299">
            <v>0</v>
          </cell>
          <cell r="AA1299">
            <v>0</v>
          </cell>
          <cell r="AB1299">
            <v>0</v>
          </cell>
          <cell r="AC1299">
            <v>0</v>
          </cell>
          <cell r="AD1299">
            <v>0</v>
          </cell>
          <cell r="AE1299">
            <v>0</v>
          </cell>
          <cell r="AF1299">
            <v>0</v>
          </cell>
        </row>
        <row r="1300">
          <cell r="Z1300">
            <v>0</v>
          </cell>
          <cell r="AA1300">
            <v>0</v>
          </cell>
          <cell r="AB1300">
            <v>0</v>
          </cell>
          <cell r="AC1300">
            <v>0</v>
          </cell>
          <cell r="AD1300">
            <v>0</v>
          </cell>
          <cell r="AE1300">
            <v>0</v>
          </cell>
          <cell r="AF1300">
            <v>0</v>
          </cell>
        </row>
        <row r="1301">
          <cell r="Z1301">
            <v>0</v>
          </cell>
          <cell r="AA1301">
            <v>0</v>
          </cell>
          <cell r="AB1301">
            <v>0</v>
          </cell>
          <cell r="AC1301">
            <v>0</v>
          </cell>
          <cell r="AD1301">
            <v>0</v>
          </cell>
          <cell r="AE1301">
            <v>0</v>
          </cell>
          <cell r="AF1301">
            <v>0</v>
          </cell>
        </row>
        <row r="1302">
          <cell r="Z1302">
            <v>0</v>
          </cell>
          <cell r="AA1302">
            <v>0</v>
          </cell>
          <cell r="AB1302">
            <v>0</v>
          </cell>
          <cell r="AC1302">
            <v>0</v>
          </cell>
          <cell r="AD1302">
            <v>0</v>
          </cell>
          <cell r="AE1302">
            <v>0</v>
          </cell>
          <cell r="AF1302">
            <v>0</v>
          </cell>
        </row>
        <row r="1303">
          <cell r="Z1303">
            <v>0</v>
          </cell>
          <cell r="AA1303">
            <v>0</v>
          </cell>
          <cell r="AB1303">
            <v>0</v>
          </cell>
          <cell r="AC1303">
            <v>0</v>
          </cell>
          <cell r="AD1303">
            <v>0</v>
          </cell>
          <cell r="AE1303">
            <v>0</v>
          </cell>
          <cell r="AF1303">
            <v>0</v>
          </cell>
        </row>
        <row r="1304">
          <cell r="Z1304">
            <v>0</v>
          </cell>
          <cell r="AA1304">
            <v>0</v>
          </cell>
          <cell r="AB1304">
            <v>0</v>
          </cell>
          <cell r="AC1304">
            <v>0</v>
          </cell>
          <cell r="AD1304">
            <v>0</v>
          </cell>
          <cell r="AE1304">
            <v>0</v>
          </cell>
          <cell r="AF1304">
            <v>0</v>
          </cell>
        </row>
        <row r="1305">
          <cell r="Z1305">
            <v>0</v>
          </cell>
          <cell r="AA1305">
            <v>0</v>
          </cell>
          <cell r="AB1305">
            <v>0</v>
          </cell>
          <cell r="AC1305">
            <v>0</v>
          </cell>
          <cell r="AD1305">
            <v>0</v>
          </cell>
          <cell r="AE1305">
            <v>0</v>
          </cell>
          <cell r="AF1305">
            <v>0</v>
          </cell>
        </row>
        <row r="1306">
          <cell r="Z1306">
            <v>0</v>
          </cell>
          <cell r="AA1306">
            <v>0</v>
          </cell>
          <cell r="AB1306">
            <v>0</v>
          </cell>
          <cell r="AC1306">
            <v>0</v>
          </cell>
          <cell r="AD1306">
            <v>0</v>
          </cell>
          <cell r="AE1306">
            <v>0</v>
          </cell>
          <cell r="AF1306">
            <v>0</v>
          </cell>
        </row>
        <row r="1307">
          <cell r="Z1307">
            <v>0</v>
          </cell>
          <cell r="AA1307">
            <v>0</v>
          </cell>
          <cell r="AB1307">
            <v>0</v>
          </cell>
          <cell r="AC1307">
            <v>0</v>
          </cell>
          <cell r="AD1307">
            <v>0</v>
          </cell>
          <cell r="AE1307">
            <v>0</v>
          </cell>
          <cell r="AF1307">
            <v>0</v>
          </cell>
        </row>
        <row r="1308">
          <cell r="Z1308">
            <v>0</v>
          </cell>
          <cell r="AA1308">
            <v>0</v>
          </cell>
          <cell r="AB1308">
            <v>0</v>
          </cell>
          <cell r="AC1308">
            <v>0</v>
          </cell>
          <cell r="AD1308">
            <v>0</v>
          </cell>
          <cell r="AE1308">
            <v>0</v>
          </cell>
          <cell r="AF1308">
            <v>0</v>
          </cell>
        </row>
        <row r="1309">
          <cell r="Z1309">
            <v>0</v>
          </cell>
          <cell r="AA1309">
            <v>0</v>
          </cell>
          <cell r="AB1309">
            <v>0</v>
          </cell>
          <cell r="AC1309">
            <v>0</v>
          </cell>
          <cell r="AD1309">
            <v>0</v>
          </cell>
          <cell r="AE1309">
            <v>0</v>
          </cell>
          <cell r="AF1309">
            <v>0</v>
          </cell>
        </row>
        <row r="1310">
          <cell r="Z1310">
            <v>0</v>
          </cell>
          <cell r="AA1310">
            <v>0</v>
          </cell>
          <cell r="AB1310">
            <v>0</v>
          </cell>
          <cell r="AC1310">
            <v>0</v>
          </cell>
          <cell r="AD1310">
            <v>0</v>
          </cell>
          <cell r="AE1310">
            <v>0</v>
          </cell>
          <cell r="AF1310">
            <v>0</v>
          </cell>
        </row>
        <row r="1311">
          <cell r="Z1311">
            <v>0</v>
          </cell>
          <cell r="AA1311">
            <v>0</v>
          </cell>
          <cell r="AB1311">
            <v>0</v>
          </cell>
          <cell r="AC1311">
            <v>0</v>
          </cell>
          <cell r="AD1311">
            <v>0</v>
          </cell>
          <cell r="AE1311">
            <v>0</v>
          </cell>
          <cell r="AF1311">
            <v>0</v>
          </cell>
        </row>
        <row r="1312">
          <cell r="Z1312">
            <v>0</v>
          </cell>
          <cell r="AA1312">
            <v>0</v>
          </cell>
          <cell r="AB1312">
            <v>0</v>
          </cell>
          <cell r="AC1312">
            <v>0</v>
          </cell>
          <cell r="AD1312">
            <v>0</v>
          </cell>
          <cell r="AE1312">
            <v>0</v>
          </cell>
          <cell r="AF1312">
            <v>0</v>
          </cell>
        </row>
        <row r="1313">
          <cell r="Z1313">
            <v>0</v>
          </cell>
          <cell r="AA1313">
            <v>0</v>
          </cell>
          <cell r="AB1313">
            <v>0</v>
          </cell>
          <cell r="AC1313">
            <v>0</v>
          </cell>
          <cell r="AD1313">
            <v>0</v>
          </cell>
          <cell r="AE1313">
            <v>0</v>
          </cell>
          <cell r="AF1313">
            <v>0</v>
          </cell>
        </row>
        <row r="1314">
          <cell r="Z1314">
            <v>0</v>
          </cell>
          <cell r="AA1314">
            <v>0</v>
          </cell>
          <cell r="AB1314">
            <v>0</v>
          </cell>
          <cell r="AC1314">
            <v>0</v>
          </cell>
          <cell r="AD1314">
            <v>0</v>
          </cell>
          <cell r="AE1314">
            <v>0</v>
          </cell>
          <cell r="AF1314">
            <v>0</v>
          </cell>
        </row>
        <row r="1315">
          <cell r="Z1315">
            <v>0</v>
          </cell>
          <cell r="AA1315">
            <v>0</v>
          </cell>
          <cell r="AB1315">
            <v>0</v>
          </cell>
          <cell r="AC1315">
            <v>0</v>
          </cell>
          <cell r="AD1315">
            <v>0</v>
          </cell>
          <cell r="AE1315">
            <v>0</v>
          </cell>
          <cell r="AF1315">
            <v>0</v>
          </cell>
        </row>
        <row r="1316">
          <cell r="Z1316">
            <v>0</v>
          </cell>
          <cell r="AA1316">
            <v>0</v>
          </cell>
          <cell r="AB1316">
            <v>0</v>
          </cell>
          <cell r="AC1316">
            <v>0</v>
          </cell>
          <cell r="AD1316">
            <v>0</v>
          </cell>
          <cell r="AE1316">
            <v>0</v>
          </cell>
          <cell r="AF1316">
            <v>0</v>
          </cell>
        </row>
        <row r="1317">
          <cell r="Z1317">
            <v>0</v>
          </cell>
          <cell r="AA1317">
            <v>0</v>
          </cell>
          <cell r="AB1317">
            <v>0</v>
          </cell>
          <cell r="AC1317">
            <v>0</v>
          </cell>
          <cell r="AD1317">
            <v>0</v>
          </cell>
          <cell r="AE1317">
            <v>0</v>
          </cell>
          <cell r="AF1317">
            <v>0</v>
          </cell>
        </row>
        <row r="1318">
          <cell r="Z1318">
            <v>0</v>
          </cell>
          <cell r="AA1318">
            <v>0</v>
          </cell>
          <cell r="AB1318">
            <v>0</v>
          </cell>
          <cell r="AC1318">
            <v>0</v>
          </cell>
          <cell r="AD1318">
            <v>0</v>
          </cell>
          <cell r="AE1318">
            <v>0</v>
          </cell>
          <cell r="AF1318">
            <v>0</v>
          </cell>
        </row>
        <row r="1319">
          <cell r="Z1319">
            <v>0</v>
          </cell>
          <cell r="AA1319">
            <v>0</v>
          </cell>
          <cell r="AB1319">
            <v>0</v>
          </cell>
          <cell r="AC1319">
            <v>0</v>
          </cell>
          <cell r="AD1319">
            <v>0</v>
          </cell>
          <cell r="AE1319">
            <v>0</v>
          </cell>
          <cell r="AF1319">
            <v>0</v>
          </cell>
        </row>
        <row r="1320">
          <cell r="Z1320">
            <v>0</v>
          </cell>
          <cell r="AA1320">
            <v>0</v>
          </cell>
          <cell r="AB1320">
            <v>0</v>
          </cell>
          <cell r="AC1320">
            <v>0</v>
          </cell>
          <cell r="AD1320">
            <v>0</v>
          </cell>
          <cell r="AE1320">
            <v>0</v>
          </cell>
          <cell r="AF1320">
            <v>0</v>
          </cell>
        </row>
        <row r="1321">
          <cell r="Z1321">
            <v>0</v>
          </cell>
          <cell r="AA1321">
            <v>0</v>
          </cell>
          <cell r="AB1321">
            <v>0</v>
          </cell>
          <cell r="AC1321">
            <v>0</v>
          </cell>
          <cell r="AD1321">
            <v>0</v>
          </cell>
          <cell r="AE1321">
            <v>0</v>
          </cell>
          <cell r="AF1321">
            <v>0</v>
          </cell>
        </row>
        <row r="1322">
          <cell r="Z1322">
            <v>0</v>
          </cell>
          <cell r="AA1322">
            <v>0</v>
          </cell>
          <cell r="AB1322">
            <v>0</v>
          </cell>
          <cell r="AC1322">
            <v>0</v>
          </cell>
          <cell r="AD1322">
            <v>0</v>
          </cell>
          <cell r="AE1322">
            <v>0</v>
          </cell>
          <cell r="AF1322">
            <v>0</v>
          </cell>
        </row>
        <row r="1323">
          <cell r="Z1323">
            <v>0</v>
          </cell>
          <cell r="AA1323">
            <v>0</v>
          </cell>
          <cell r="AB1323">
            <v>0</v>
          </cell>
          <cell r="AC1323">
            <v>0</v>
          </cell>
          <cell r="AD1323">
            <v>0</v>
          </cell>
          <cell r="AE1323">
            <v>0</v>
          </cell>
          <cell r="AF1323">
            <v>0</v>
          </cell>
        </row>
        <row r="1324">
          <cell r="Z1324">
            <v>0</v>
          </cell>
          <cell r="AA1324">
            <v>0</v>
          </cell>
          <cell r="AB1324">
            <v>0</v>
          </cell>
          <cell r="AC1324">
            <v>0</v>
          </cell>
          <cell r="AD1324">
            <v>0</v>
          </cell>
          <cell r="AE1324">
            <v>0</v>
          </cell>
          <cell r="AF1324">
            <v>0</v>
          </cell>
        </row>
        <row r="1325">
          <cell r="Z1325">
            <v>0</v>
          </cell>
          <cell r="AA1325">
            <v>0</v>
          </cell>
          <cell r="AB1325">
            <v>0</v>
          </cell>
          <cell r="AC1325">
            <v>0</v>
          </cell>
          <cell r="AD1325">
            <v>0</v>
          </cell>
          <cell r="AE1325">
            <v>0</v>
          </cell>
          <cell r="AF1325">
            <v>0</v>
          </cell>
        </row>
        <row r="1326">
          <cell r="Z1326">
            <v>0</v>
          </cell>
          <cell r="AA1326">
            <v>0</v>
          </cell>
          <cell r="AB1326">
            <v>0</v>
          </cell>
          <cell r="AC1326">
            <v>0</v>
          </cell>
          <cell r="AD1326">
            <v>0</v>
          </cell>
          <cell r="AE1326">
            <v>0</v>
          </cell>
          <cell r="AF1326">
            <v>0</v>
          </cell>
        </row>
        <row r="1327">
          <cell r="Z1327">
            <v>0</v>
          </cell>
          <cell r="AA1327">
            <v>0</v>
          </cell>
          <cell r="AB1327">
            <v>0</v>
          </cell>
          <cell r="AC1327">
            <v>0</v>
          </cell>
          <cell r="AD1327">
            <v>0</v>
          </cell>
          <cell r="AE1327">
            <v>0</v>
          </cell>
          <cell r="AF1327">
            <v>0</v>
          </cell>
        </row>
        <row r="1328">
          <cell r="Z1328">
            <v>0</v>
          </cell>
          <cell r="AA1328">
            <v>0</v>
          </cell>
          <cell r="AB1328">
            <v>0</v>
          </cell>
          <cell r="AC1328">
            <v>0</v>
          </cell>
          <cell r="AD1328">
            <v>0</v>
          </cell>
          <cell r="AE1328">
            <v>0</v>
          </cell>
          <cell r="AF1328">
            <v>0</v>
          </cell>
        </row>
        <row r="1329">
          <cell r="Z1329">
            <v>0</v>
          </cell>
          <cell r="AA1329">
            <v>0</v>
          </cell>
          <cell r="AB1329">
            <v>0</v>
          </cell>
          <cell r="AC1329">
            <v>0</v>
          </cell>
          <cell r="AD1329">
            <v>0</v>
          </cell>
          <cell r="AE1329">
            <v>0</v>
          </cell>
          <cell r="AF1329">
            <v>0</v>
          </cell>
        </row>
        <row r="1330">
          <cell r="Z1330">
            <v>0</v>
          </cell>
          <cell r="AA1330">
            <v>0</v>
          </cell>
          <cell r="AB1330">
            <v>0</v>
          </cell>
          <cell r="AC1330">
            <v>0</v>
          </cell>
          <cell r="AD1330">
            <v>0</v>
          </cell>
          <cell r="AE1330">
            <v>0</v>
          </cell>
          <cell r="AF1330">
            <v>0</v>
          </cell>
        </row>
        <row r="1331">
          <cell r="Z1331">
            <v>0</v>
          </cell>
          <cell r="AA1331">
            <v>0</v>
          </cell>
          <cell r="AB1331">
            <v>0</v>
          </cell>
          <cell r="AC1331">
            <v>0</v>
          </cell>
          <cell r="AD1331">
            <v>0</v>
          </cell>
          <cell r="AE1331">
            <v>0</v>
          </cell>
          <cell r="AF1331">
            <v>0</v>
          </cell>
        </row>
        <row r="1332">
          <cell r="Z1332">
            <v>0</v>
          </cell>
          <cell r="AA1332">
            <v>0</v>
          </cell>
          <cell r="AB1332">
            <v>0</v>
          </cell>
          <cell r="AC1332">
            <v>0</v>
          </cell>
          <cell r="AD1332">
            <v>0</v>
          </cell>
          <cell r="AE1332">
            <v>0</v>
          </cell>
          <cell r="AF1332">
            <v>0</v>
          </cell>
        </row>
        <row r="1333">
          <cell r="Z1333">
            <v>0</v>
          </cell>
          <cell r="AA1333">
            <v>0</v>
          </cell>
          <cell r="AB1333">
            <v>0</v>
          </cell>
          <cell r="AC1333">
            <v>0</v>
          </cell>
          <cell r="AD1333">
            <v>0</v>
          </cell>
          <cell r="AE1333">
            <v>0</v>
          </cell>
          <cell r="AF1333">
            <v>0</v>
          </cell>
        </row>
        <row r="1334">
          <cell r="Z1334">
            <v>0</v>
          </cell>
          <cell r="AA1334">
            <v>0</v>
          </cell>
          <cell r="AB1334">
            <v>0</v>
          </cell>
          <cell r="AC1334">
            <v>0</v>
          </cell>
          <cell r="AD1334">
            <v>0</v>
          </cell>
          <cell r="AE1334">
            <v>0</v>
          </cell>
          <cell r="AF1334">
            <v>0</v>
          </cell>
        </row>
        <row r="1335">
          <cell r="Z1335">
            <v>0</v>
          </cell>
          <cell r="AA1335">
            <v>0</v>
          </cell>
          <cell r="AB1335">
            <v>0</v>
          </cell>
          <cell r="AC1335">
            <v>0</v>
          </cell>
          <cell r="AD1335">
            <v>0</v>
          </cell>
          <cell r="AE1335">
            <v>0</v>
          </cell>
          <cell r="AF1335">
            <v>0</v>
          </cell>
        </row>
        <row r="1336">
          <cell r="Z1336">
            <v>0</v>
          </cell>
          <cell r="AA1336">
            <v>0</v>
          </cell>
          <cell r="AB1336">
            <v>0</v>
          </cell>
          <cell r="AC1336">
            <v>0</v>
          </cell>
          <cell r="AD1336">
            <v>0</v>
          </cell>
          <cell r="AE1336">
            <v>0</v>
          </cell>
          <cell r="AF1336">
            <v>0</v>
          </cell>
        </row>
        <row r="1337">
          <cell r="Z1337">
            <v>0</v>
          </cell>
          <cell r="AA1337">
            <v>0</v>
          </cell>
          <cell r="AB1337">
            <v>0</v>
          </cell>
          <cell r="AC1337">
            <v>0</v>
          </cell>
          <cell r="AD1337">
            <v>0</v>
          </cell>
          <cell r="AE1337">
            <v>0</v>
          </cell>
          <cell r="AF1337">
            <v>0</v>
          </cell>
        </row>
        <row r="1338">
          <cell r="Z1338">
            <v>0</v>
          </cell>
          <cell r="AA1338">
            <v>0</v>
          </cell>
          <cell r="AB1338">
            <v>0</v>
          </cell>
          <cell r="AC1338">
            <v>0</v>
          </cell>
          <cell r="AD1338">
            <v>0</v>
          </cell>
          <cell r="AE1338">
            <v>0</v>
          </cell>
          <cell r="AF1338">
            <v>0</v>
          </cell>
        </row>
        <row r="1339">
          <cell r="Z1339">
            <v>0</v>
          </cell>
          <cell r="AA1339">
            <v>0</v>
          </cell>
          <cell r="AB1339">
            <v>0</v>
          </cell>
          <cell r="AC1339">
            <v>0</v>
          </cell>
          <cell r="AD1339">
            <v>0</v>
          </cell>
          <cell r="AE1339">
            <v>0</v>
          </cell>
          <cell r="AF1339">
            <v>0</v>
          </cell>
        </row>
        <row r="1340">
          <cell r="Z1340">
            <v>0</v>
          </cell>
          <cell r="AA1340">
            <v>0</v>
          </cell>
          <cell r="AB1340">
            <v>0</v>
          </cell>
          <cell r="AC1340">
            <v>0</v>
          </cell>
          <cell r="AD1340">
            <v>0</v>
          </cell>
          <cell r="AE1340">
            <v>0</v>
          </cell>
          <cell r="AF1340">
            <v>0</v>
          </cell>
        </row>
        <row r="1341">
          <cell r="Z1341">
            <v>0</v>
          </cell>
          <cell r="AA1341">
            <v>0</v>
          </cell>
          <cell r="AB1341">
            <v>0</v>
          </cell>
          <cell r="AC1341">
            <v>0</v>
          </cell>
          <cell r="AD1341">
            <v>0</v>
          </cell>
          <cell r="AE1341">
            <v>0</v>
          </cell>
          <cell r="AF1341">
            <v>0</v>
          </cell>
        </row>
        <row r="1342">
          <cell r="Z1342">
            <v>0</v>
          </cell>
          <cell r="AA1342">
            <v>0</v>
          </cell>
          <cell r="AB1342">
            <v>0</v>
          </cell>
          <cell r="AC1342">
            <v>0</v>
          </cell>
          <cell r="AD1342">
            <v>0</v>
          </cell>
          <cell r="AE1342">
            <v>0</v>
          </cell>
          <cell r="AF1342">
            <v>0</v>
          </cell>
        </row>
        <row r="1343">
          <cell r="Z1343">
            <v>0</v>
          </cell>
          <cell r="AA1343">
            <v>0</v>
          </cell>
          <cell r="AB1343">
            <v>0</v>
          </cell>
          <cell r="AC1343">
            <v>0</v>
          </cell>
          <cell r="AD1343">
            <v>0</v>
          </cell>
          <cell r="AE1343">
            <v>0</v>
          </cell>
          <cell r="AF1343">
            <v>0</v>
          </cell>
        </row>
        <row r="1344">
          <cell r="Z1344">
            <v>0</v>
          </cell>
          <cell r="AA1344">
            <v>0</v>
          </cell>
          <cell r="AB1344">
            <v>0</v>
          </cell>
          <cell r="AC1344">
            <v>0</v>
          </cell>
          <cell r="AD1344">
            <v>0</v>
          </cell>
          <cell r="AE1344">
            <v>0</v>
          </cell>
          <cell r="AF1344">
            <v>0</v>
          </cell>
        </row>
        <row r="1345">
          <cell r="Z1345">
            <v>0</v>
          </cell>
          <cell r="AA1345">
            <v>0</v>
          </cell>
          <cell r="AB1345">
            <v>0</v>
          </cell>
          <cell r="AC1345">
            <v>0</v>
          </cell>
          <cell r="AD1345">
            <v>0</v>
          </cell>
          <cell r="AE1345">
            <v>0</v>
          </cell>
          <cell r="AF1345">
            <v>0</v>
          </cell>
        </row>
        <row r="1346">
          <cell r="Z1346">
            <v>0</v>
          </cell>
          <cell r="AA1346">
            <v>0</v>
          </cell>
          <cell r="AB1346">
            <v>0</v>
          </cell>
          <cell r="AC1346">
            <v>0</v>
          </cell>
          <cell r="AD1346">
            <v>0</v>
          </cell>
          <cell r="AE1346">
            <v>0</v>
          </cell>
          <cell r="AF1346">
            <v>0</v>
          </cell>
        </row>
        <row r="1347">
          <cell r="Z1347">
            <v>0</v>
          </cell>
          <cell r="AA1347">
            <v>0</v>
          </cell>
          <cell r="AB1347">
            <v>0</v>
          </cell>
          <cell r="AC1347">
            <v>0</v>
          </cell>
          <cell r="AD1347">
            <v>0</v>
          </cell>
          <cell r="AE1347">
            <v>0</v>
          </cell>
          <cell r="AF1347">
            <v>0</v>
          </cell>
        </row>
        <row r="1348">
          <cell r="Z1348">
            <v>0</v>
          </cell>
          <cell r="AA1348">
            <v>0</v>
          </cell>
          <cell r="AB1348">
            <v>0</v>
          </cell>
          <cell r="AC1348">
            <v>0</v>
          </cell>
          <cell r="AD1348">
            <v>0</v>
          </cell>
          <cell r="AE1348">
            <v>0</v>
          </cell>
          <cell r="AF1348">
            <v>0</v>
          </cell>
        </row>
        <row r="1349">
          <cell r="Z1349">
            <v>0</v>
          </cell>
          <cell r="AA1349">
            <v>0</v>
          </cell>
          <cell r="AB1349">
            <v>0</v>
          </cell>
          <cell r="AC1349">
            <v>0</v>
          </cell>
          <cell r="AD1349">
            <v>0</v>
          </cell>
          <cell r="AE1349">
            <v>0</v>
          </cell>
          <cell r="AF1349">
            <v>0</v>
          </cell>
        </row>
        <row r="1350">
          <cell r="Z1350">
            <v>0</v>
          </cell>
          <cell r="AA1350">
            <v>0</v>
          </cell>
          <cell r="AB1350">
            <v>0</v>
          </cell>
          <cell r="AC1350">
            <v>0</v>
          </cell>
          <cell r="AD1350">
            <v>0</v>
          </cell>
          <cell r="AE1350">
            <v>0</v>
          </cell>
          <cell r="AF1350">
            <v>0</v>
          </cell>
        </row>
        <row r="1351">
          <cell r="Z1351">
            <v>0</v>
          </cell>
          <cell r="AA1351">
            <v>0</v>
          </cell>
          <cell r="AB1351">
            <v>0</v>
          </cell>
          <cell r="AC1351">
            <v>0</v>
          </cell>
          <cell r="AD1351">
            <v>0</v>
          </cell>
          <cell r="AE1351">
            <v>0</v>
          </cell>
          <cell r="AF1351">
            <v>0</v>
          </cell>
        </row>
        <row r="1352">
          <cell r="Z1352">
            <v>0</v>
          </cell>
          <cell r="AA1352">
            <v>0</v>
          </cell>
          <cell r="AB1352">
            <v>0</v>
          </cell>
          <cell r="AC1352">
            <v>0</v>
          </cell>
          <cell r="AD1352">
            <v>0</v>
          </cell>
          <cell r="AE1352">
            <v>0</v>
          </cell>
          <cell r="AF1352">
            <v>0</v>
          </cell>
        </row>
        <row r="1353">
          <cell r="Z1353">
            <v>0</v>
          </cell>
          <cell r="AA1353">
            <v>0</v>
          </cell>
          <cell r="AB1353">
            <v>0</v>
          </cell>
          <cell r="AC1353">
            <v>0</v>
          </cell>
          <cell r="AD1353">
            <v>0</v>
          </cell>
          <cell r="AE1353">
            <v>0</v>
          </cell>
          <cell r="AF1353">
            <v>0</v>
          </cell>
        </row>
        <row r="1354">
          <cell r="Z1354">
            <v>0</v>
          </cell>
          <cell r="AA1354">
            <v>0</v>
          </cell>
          <cell r="AB1354">
            <v>0</v>
          </cell>
          <cell r="AC1354">
            <v>0</v>
          </cell>
          <cell r="AD1354">
            <v>0</v>
          </cell>
          <cell r="AE1354">
            <v>0</v>
          </cell>
          <cell r="AF1354">
            <v>0</v>
          </cell>
        </row>
        <row r="1355">
          <cell r="Z1355">
            <v>0</v>
          </cell>
          <cell r="AA1355">
            <v>0</v>
          </cell>
          <cell r="AB1355">
            <v>0</v>
          </cell>
          <cell r="AC1355">
            <v>0</v>
          </cell>
          <cell r="AD1355">
            <v>0</v>
          </cell>
          <cell r="AE1355">
            <v>0</v>
          </cell>
          <cell r="AF1355">
            <v>0</v>
          </cell>
        </row>
        <row r="1356">
          <cell r="Z1356">
            <v>0</v>
          </cell>
          <cell r="AA1356">
            <v>0</v>
          </cell>
          <cell r="AB1356">
            <v>0</v>
          </cell>
          <cell r="AC1356">
            <v>0</v>
          </cell>
          <cell r="AD1356">
            <v>0</v>
          </cell>
          <cell r="AE1356">
            <v>0</v>
          </cell>
          <cell r="AF1356">
            <v>0</v>
          </cell>
        </row>
        <row r="1357">
          <cell r="Z1357">
            <v>0</v>
          </cell>
          <cell r="AA1357">
            <v>0</v>
          </cell>
          <cell r="AB1357">
            <v>0</v>
          </cell>
          <cell r="AC1357">
            <v>0</v>
          </cell>
          <cell r="AD1357">
            <v>0</v>
          </cell>
          <cell r="AE1357">
            <v>0</v>
          </cell>
          <cell r="AF1357">
            <v>0</v>
          </cell>
        </row>
        <row r="1358">
          <cell r="Z1358">
            <v>0</v>
          </cell>
          <cell r="AA1358">
            <v>0</v>
          </cell>
          <cell r="AB1358">
            <v>0</v>
          </cell>
          <cell r="AC1358">
            <v>0</v>
          </cell>
          <cell r="AD1358">
            <v>0</v>
          </cell>
          <cell r="AE1358">
            <v>0</v>
          </cell>
          <cell r="AF1358">
            <v>0</v>
          </cell>
        </row>
        <row r="1359">
          <cell r="Z1359">
            <v>0</v>
          </cell>
          <cell r="AA1359">
            <v>0</v>
          </cell>
          <cell r="AB1359">
            <v>0</v>
          </cell>
          <cell r="AC1359">
            <v>0</v>
          </cell>
          <cell r="AD1359">
            <v>0</v>
          </cell>
          <cell r="AE1359">
            <v>0</v>
          </cell>
          <cell r="AF1359">
            <v>0</v>
          </cell>
        </row>
        <row r="1360">
          <cell r="Z1360">
            <v>0</v>
          </cell>
          <cell r="AA1360">
            <v>0</v>
          </cell>
          <cell r="AB1360">
            <v>0</v>
          </cell>
          <cell r="AC1360">
            <v>0</v>
          </cell>
          <cell r="AD1360">
            <v>0</v>
          </cell>
          <cell r="AE1360">
            <v>0</v>
          </cell>
          <cell r="AF1360">
            <v>0</v>
          </cell>
        </row>
        <row r="1361">
          <cell r="Z1361">
            <v>0</v>
          </cell>
          <cell r="AA1361">
            <v>0</v>
          </cell>
          <cell r="AB1361">
            <v>0</v>
          </cell>
          <cell r="AC1361">
            <v>0</v>
          </cell>
          <cell r="AD1361">
            <v>0</v>
          </cell>
          <cell r="AE1361">
            <v>0</v>
          </cell>
          <cell r="AF1361">
            <v>0</v>
          </cell>
        </row>
        <row r="1362">
          <cell r="Z1362">
            <v>0</v>
          </cell>
          <cell r="AA1362">
            <v>0</v>
          </cell>
          <cell r="AB1362">
            <v>0</v>
          </cell>
          <cell r="AC1362">
            <v>0</v>
          </cell>
          <cell r="AD1362">
            <v>0</v>
          </cell>
          <cell r="AE1362">
            <v>0</v>
          </cell>
          <cell r="AF1362">
            <v>0</v>
          </cell>
        </row>
        <row r="1363">
          <cell r="Z1363">
            <v>0</v>
          </cell>
          <cell r="AA1363">
            <v>0</v>
          </cell>
          <cell r="AB1363">
            <v>0</v>
          </cell>
          <cell r="AC1363">
            <v>0</v>
          </cell>
          <cell r="AD1363">
            <v>0</v>
          </cell>
          <cell r="AE1363">
            <v>0</v>
          </cell>
          <cell r="AF1363">
            <v>0</v>
          </cell>
        </row>
        <row r="1364">
          <cell r="Z1364">
            <v>0</v>
          </cell>
          <cell r="AA1364">
            <v>0</v>
          </cell>
          <cell r="AB1364">
            <v>0</v>
          </cell>
          <cell r="AC1364">
            <v>0</v>
          </cell>
          <cell r="AD1364">
            <v>0</v>
          </cell>
          <cell r="AE1364">
            <v>0</v>
          </cell>
          <cell r="AF1364">
            <v>0</v>
          </cell>
        </row>
        <row r="1365">
          <cell r="Z1365">
            <v>0</v>
          </cell>
          <cell r="AA1365">
            <v>0</v>
          </cell>
          <cell r="AB1365">
            <v>0</v>
          </cell>
          <cell r="AC1365">
            <v>0</v>
          </cell>
          <cell r="AD1365">
            <v>0</v>
          </cell>
          <cell r="AE1365">
            <v>0</v>
          </cell>
          <cell r="AF1365">
            <v>0</v>
          </cell>
        </row>
        <row r="1366">
          <cell r="Z1366">
            <v>0</v>
          </cell>
          <cell r="AA1366">
            <v>0</v>
          </cell>
          <cell r="AB1366">
            <v>0</v>
          </cell>
          <cell r="AC1366">
            <v>0</v>
          </cell>
          <cell r="AD1366">
            <v>0</v>
          </cell>
          <cell r="AE1366">
            <v>0</v>
          </cell>
          <cell r="AF1366">
            <v>0</v>
          </cell>
        </row>
        <row r="1367">
          <cell r="Z1367">
            <v>0</v>
          </cell>
          <cell r="AA1367">
            <v>0</v>
          </cell>
          <cell r="AB1367">
            <v>0</v>
          </cell>
          <cell r="AC1367">
            <v>0</v>
          </cell>
          <cell r="AD1367">
            <v>0</v>
          </cell>
          <cell r="AE1367">
            <v>0</v>
          </cell>
          <cell r="AF1367">
            <v>0</v>
          </cell>
        </row>
        <row r="1368">
          <cell r="Z1368">
            <v>0</v>
          </cell>
          <cell r="AA1368">
            <v>0</v>
          </cell>
          <cell r="AB1368">
            <v>0</v>
          </cell>
          <cell r="AC1368">
            <v>0</v>
          </cell>
          <cell r="AD1368">
            <v>0</v>
          </cell>
          <cell r="AE1368">
            <v>0</v>
          </cell>
          <cell r="AF1368">
            <v>0</v>
          </cell>
        </row>
        <row r="1369">
          <cell r="Z1369">
            <v>0</v>
          </cell>
          <cell r="AA1369">
            <v>0</v>
          </cell>
          <cell r="AB1369">
            <v>0</v>
          </cell>
          <cell r="AC1369">
            <v>0</v>
          </cell>
          <cell r="AD1369">
            <v>0</v>
          </cell>
          <cell r="AE1369">
            <v>0</v>
          </cell>
          <cell r="AF1369">
            <v>0</v>
          </cell>
        </row>
        <row r="1370">
          <cell r="Z1370">
            <v>0</v>
          </cell>
          <cell r="AA1370">
            <v>0</v>
          </cell>
          <cell r="AB1370">
            <v>0</v>
          </cell>
          <cell r="AC1370">
            <v>0</v>
          </cell>
          <cell r="AD1370">
            <v>0</v>
          </cell>
          <cell r="AE1370">
            <v>0</v>
          </cell>
          <cell r="AF1370">
            <v>0</v>
          </cell>
        </row>
        <row r="1371">
          <cell r="Z1371">
            <v>0</v>
          </cell>
          <cell r="AA1371">
            <v>0</v>
          </cell>
          <cell r="AB1371">
            <v>0</v>
          </cell>
          <cell r="AC1371">
            <v>0</v>
          </cell>
          <cell r="AD1371">
            <v>0</v>
          </cell>
          <cell r="AE1371">
            <v>0</v>
          </cell>
          <cell r="AF1371">
            <v>0</v>
          </cell>
        </row>
        <row r="1372">
          <cell r="Z1372">
            <v>0</v>
          </cell>
          <cell r="AA1372">
            <v>0</v>
          </cell>
          <cell r="AB1372">
            <v>0</v>
          </cell>
          <cell r="AC1372">
            <v>0</v>
          </cell>
          <cell r="AD1372">
            <v>0</v>
          </cell>
          <cell r="AE1372">
            <v>0</v>
          </cell>
          <cell r="AF1372">
            <v>0</v>
          </cell>
        </row>
        <row r="1373">
          <cell r="Z1373">
            <v>0</v>
          </cell>
          <cell r="AA1373">
            <v>0</v>
          </cell>
          <cell r="AB1373">
            <v>0</v>
          </cell>
          <cell r="AC1373">
            <v>0</v>
          </cell>
          <cell r="AD1373">
            <v>0</v>
          </cell>
          <cell r="AE1373">
            <v>0</v>
          </cell>
          <cell r="AF1373">
            <v>0</v>
          </cell>
        </row>
        <row r="1374">
          <cell r="Z1374">
            <v>0</v>
          </cell>
          <cell r="AA1374">
            <v>0</v>
          </cell>
          <cell r="AB1374">
            <v>0</v>
          </cell>
          <cell r="AC1374">
            <v>0</v>
          </cell>
          <cell r="AD1374">
            <v>0</v>
          </cell>
          <cell r="AE1374">
            <v>0</v>
          </cell>
          <cell r="AF1374">
            <v>0</v>
          </cell>
        </row>
        <row r="1375">
          <cell r="Z1375">
            <v>0</v>
          </cell>
          <cell r="AA1375">
            <v>0</v>
          </cell>
          <cell r="AB1375">
            <v>0</v>
          </cell>
          <cell r="AC1375">
            <v>0</v>
          </cell>
          <cell r="AD1375">
            <v>0</v>
          </cell>
          <cell r="AE1375">
            <v>0</v>
          </cell>
          <cell r="AF1375">
            <v>0</v>
          </cell>
        </row>
        <row r="1376">
          <cell r="Z1376">
            <v>0</v>
          </cell>
          <cell r="AA1376">
            <v>0</v>
          </cell>
          <cell r="AB1376">
            <v>0</v>
          </cell>
          <cell r="AC1376">
            <v>0</v>
          </cell>
          <cell r="AD1376">
            <v>0</v>
          </cell>
          <cell r="AE1376">
            <v>0</v>
          </cell>
          <cell r="AF1376">
            <v>0</v>
          </cell>
        </row>
        <row r="1377">
          <cell r="Z1377">
            <v>0</v>
          </cell>
          <cell r="AA1377">
            <v>0</v>
          </cell>
          <cell r="AB1377">
            <v>0</v>
          </cell>
          <cell r="AC1377">
            <v>0</v>
          </cell>
          <cell r="AD1377">
            <v>0</v>
          </cell>
          <cell r="AE1377">
            <v>0</v>
          </cell>
          <cell r="AF1377">
            <v>0</v>
          </cell>
        </row>
        <row r="1378">
          <cell r="Z1378">
            <v>0</v>
          </cell>
          <cell r="AA1378">
            <v>0</v>
          </cell>
          <cell r="AB1378">
            <v>0</v>
          </cell>
          <cell r="AC1378">
            <v>0</v>
          </cell>
          <cell r="AD1378">
            <v>0</v>
          </cell>
          <cell r="AE1378">
            <v>0</v>
          </cell>
          <cell r="AF1378">
            <v>0</v>
          </cell>
        </row>
        <row r="1379">
          <cell r="Z1379">
            <v>0</v>
          </cell>
          <cell r="AA1379">
            <v>0</v>
          </cell>
          <cell r="AB1379">
            <v>0</v>
          </cell>
          <cell r="AC1379">
            <v>0</v>
          </cell>
          <cell r="AD1379">
            <v>0</v>
          </cell>
          <cell r="AE1379">
            <v>0</v>
          </cell>
          <cell r="AF1379">
            <v>0</v>
          </cell>
        </row>
        <row r="1380">
          <cell r="Z1380">
            <v>0</v>
          </cell>
          <cell r="AA1380">
            <v>0</v>
          </cell>
          <cell r="AB1380">
            <v>0</v>
          </cell>
          <cell r="AC1380">
            <v>0</v>
          </cell>
          <cell r="AD1380">
            <v>0</v>
          </cell>
          <cell r="AE1380">
            <v>0</v>
          </cell>
          <cell r="AF1380">
            <v>0</v>
          </cell>
        </row>
        <row r="1381">
          <cell r="Z1381">
            <v>0</v>
          </cell>
          <cell r="AA1381">
            <v>0</v>
          </cell>
          <cell r="AB1381">
            <v>0</v>
          </cell>
          <cell r="AC1381">
            <v>0</v>
          </cell>
          <cell r="AD1381">
            <v>0</v>
          </cell>
          <cell r="AE1381">
            <v>0</v>
          </cell>
          <cell r="AF1381">
            <v>0</v>
          </cell>
        </row>
        <row r="1382">
          <cell r="Z1382">
            <v>0</v>
          </cell>
          <cell r="AA1382">
            <v>0</v>
          </cell>
          <cell r="AB1382">
            <v>0</v>
          </cell>
          <cell r="AC1382">
            <v>0</v>
          </cell>
          <cell r="AD1382">
            <v>0</v>
          </cell>
          <cell r="AE1382">
            <v>0</v>
          </cell>
          <cell r="AF1382">
            <v>0</v>
          </cell>
        </row>
        <row r="1383">
          <cell r="Z1383">
            <v>0</v>
          </cell>
          <cell r="AA1383">
            <v>0</v>
          </cell>
          <cell r="AB1383">
            <v>0</v>
          </cell>
          <cell r="AC1383">
            <v>0</v>
          </cell>
          <cell r="AD1383">
            <v>0</v>
          </cell>
          <cell r="AE1383">
            <v>0</v>
          </cell>
          <cell r="AF1383">
            <v>0</v>
          </cell>
        </row>
        <row r="1384">
          <cell r="Z1384">
            <v>0</v>
          </cell>
          <cell r="AA1384">
            <v>0</v>
          </cell>
          <cell r="AB1384">
            <v>0</v>
          </cell>
          <cell r="AC1384">
            <v>0</v>
          </cell>
          <cell r="AD1384">
            <v>0</v>
          </cell>
          <cell r="AE1384">
            <v>0</v>
          </cell>
          <cell r="AF1384">
            <v>0</v>
          </cell>
        </row>
        <row r="1385">
          <cell r="Z1385">
            <v>0</v>
          </cell>
          <cell r="AA1385">
            <v>0</v>
          </cell>
          <cell r="AB1385">
            <v>0</v>
          </cell>
          <cell r="AC1385">
            <v>0</v>
          </cell>
          <cell r="AD1385">
            <v>0</v>
          </cell>
          <cell r="AE1385">
            <v>0</v>
          </cell>
          <cell r="AF1385">
            <v>0</v>
          </cell>
        </row>
        <row r="1386">
          <cell r="Z1386">
            <v>0</v>
          </cell>
          <cell r="AA1386">
            <v>0</v>
          </cell>
          <cell r="AB1386">
            <v>0</v>
          </cell>
          <cell r="AC1386">
            <v>0</v>
          </cell>
          <cell r="AD1386">
            <v>0</v>
          </cell>
          <cell r="AE1386">
            <v>0</v>
          </cell>
          <cell r="AF1386">
            <v>0</v>
          </cell>
        </row>
        <row r="1387">
          <cell r="Z1387">
            <v>0</v>
          </cell>
          <cell r="AA1387">
            <v>0</v>
          </cell>
          <cell r="AB1387">
            <v>0</v>
          </cell>
          <cell r="AC1387">
            <v>0</v>
          </cell>
          <cell r="AD1387">
            <v>0</v>
          </cell>
          <cell r="AE1387">
            <v>0</v>
          </cell>
          <cell r="AF1387">
            <v>0</v>
          </cell>
        </row>
        <row r="1388">
          <cell r="Z1388">
            <v>0</v>
          </cell>
          <cell r="AA1388">
            <v>0</v>
          </cell>
          <cell r="AB1388">
            <v>0</v>
          </cell>
          <cell r="AC1388">
            <v>0</v>
          </cell>
          <cell r="AD1388">
            <v>0</v>
          </cell>
          <cell r="AE1388">
            <v>0</v>
          </cell>
          <cell r="AF1388">
            <v>0</v>
          </cell>
        </row>
        <row r="1389">
          <cell r="Z1389">
            <v>0</v>
          </cell>
          <cell r="AA1389">
            <v>0</v>
          </cell>
          <cell r="AB1389">
            <v>0</v>
          </cell>
          <cell r="AC1389">
            <v>0</v>
          </cell>
          <cell r="AD1389">
            <v>0</v>
          </cell>
          <cell r="AE1389">
            <v>0</v>
          </cell>
          <cell r="AF1389">
            <v>0</v>
          </cell>
        </row>
        <row r="1390">
          <cell r="Z1390">
            <v>0</v>
          </cell>
          <cell r="AA1390">
            <v>0</v>
          </cell>
          <cell r="AB1390">
            <v>0</v>
          </cell>
          <cell r="AC1390">
            <v>0</v>
          </cell>
          <cell r="AD1390">
            <v>0</v>
          </cell>
          <cell r="AE1390">
            <v>0</v>
          </cell>
          <cell r="AF1390">
            <v>0</v>
          </cell>
        </row>
        <row r="1391">
          <cell r="Z1391">
            <v>0</v>
          </cell>
          <cell r="AA1391">
            <v>0</v>
          </cell>
          <cell r="AB1391">
            <v>0</v>
          </cell>
          <cell r="AC1391">
            <v>0</v>
          </cell>
          <cell r="AD1391">
            <v>0</v>
          </cell>
          <cell r="AE1391">
            <v>0</v>
          </cell>
          <cell r="AF1391">
            <v>0</v>
          </cell>
        </row>
        <row r="1392">
          <cell r="Z1392">
            <v>0</v>
          </cell>
          <cell r="AA1392">
            <v>0</v>
          </cell>
          <cell r="AB1392">
            <v>0</v>
          </cell>
          <cell r="AC1392">
            <v>0</v>
          </cell>
          <cell r="AD1392">
            <v>0</v>
          </cell>
          <cell r="AE1392">
            <v>0</v>
          </cell>
          <cell r="AF1392">
            <v>0</v>
          </cell>
        </row>
        <row r="1393">
          <cell r="Z1393">
            <v>0</v>
          </cell>
          <cell r="AA1393">
            <v>0</v>
          </cell>
          <cell r="AB1393">
            <v>0</v>
          </cell>
          <cell r="AC1393">
            <v>0</v>
          </cell>
          <cell r="AD1393">
            <v>0</v>
          </cell>
          <cell r="AE1393">
            <v>0</v>
          </cell>
          <cell r="AF1393">
            <v>0</v>
          </cell>
        </row>
        <row r="1394">
          <cell r="Z1394">
            <v>0</v>
          </cell>
          <cell r="AA1394">
            <v>0</v>
          </cell>
          <cell r="AB1394">
            <v>0</v>
          </cell>
          <cell r="AC1394">
            <v>0</v>
          </cell>
          <cell r="AD1394">
            <v>0</v>
          </cell>
          <cell r="AE1394">
            <v>0</v>
          </cell>
          <cell r="AF1394">
            <v>0</v>
          </cell>
        </row>
        <row r="1395">
          <cell r="Z1395">
            <v>0</v>
          </cell>
          <cell r="AA1395">
            <v>0</v>
          </cell>
          <cell r="AB1395">
            <v>0</v>
          </cell>
          <cell r="AC1395">
            <v>0</v>
          </cell>
          <cell r="AD1395">
            <v>0</v>
          </cell>
          <cell r="AE1395">
            <v>0</v>
          </cell>
          <cell r="AF1395">
            <v>0</v>
          </cell>
        </row>
        <row r="1396">
          <cell r="Z1396">
            <v>0</v>
          </cell>
          <cell r="AA1396">
            <v>0</v>
          </cell>
          <cell r="AB1396">
            <v>0</v>
          </cell>
          <cell r="AC1396">
            <v>0</v>
          </cell>
          <cell r="AD1396">
            <v>0</v>
          </cell>
          <cell r="AE1396">
            <v>0</v>
          </cell>
          <cell r="AF1396">
            <v>0</v>
          </cell>
        </row>
        <row r="1397">
          <cell r="Z1397">
            <v>0</v>
          </cell>
          <cell r="AA1397">
            <v>0</v>
          </cell>
          <cell r="AB1397">
            <v>0</v>
          </cell>
          <cell r="AC1397">
            <v>0</v>
          </cell>
          <cell r="AD1397">
            <v>0</v>
          </cell>
          <cell r="AE1397">
            <v>0</v>
          </cell>
          <cell r="AF1397">
            <v>0</v>
          </cell>
        </row>
        <row r="1398">
          <cell r="Z1398">
            <v>0</v>
          </cell>
          <cell r="AA1398">
            <v>0</v>
          </cell>
          <cell r="AB1398">
            <v>0</v>
          </cell>
          <cell r="AC1398">
            <v>0</v>
          </cell>
          <cell r="AD1398">
            <v>0</v>
          </cell>
          <cell r="AE1398">
            <v>0</v>
          </cell>
          <cell r="AF1398">
            <v>0</v>
          </cell>
        </row>
        <row r="1399">
          <cell r="Z1399">
            <v>0</v>
          </cell>
          <cell r="AA1399">
            <v>0</v>
          </cell>
          <cell r="AB1399">
            <v>0</v>
          </cell>
          <cell r="AC1399">
            <v>0</v>
          </cell>
          <cell r="AD1399">
            <v>0</v>
          </cell>
          <cell r="AE1399">
            <v>0</v>
          </cell>
          <cell r="AF1399">
            <v>0</v>
          </cell>
        </row>
        <row r="1400">
          <cell r="Z1400">
            <v>0</v>
          </cell>
          <cell r="AA1400">
            <v>0</v>
          </cell>
          <cell r="AB1400">
            <v>0</v>
          </cell>
          <cell r="AC1400">
            <v>0</v>
          </cell>
          <cell r="AD1400">
            <v>0</v>
          </cell>
          <cell r="AE1400">
            <v>0</v>
          </cell>
          <cell r="AF1400">
            <v>0</v>
          </cell>
        </row>
        <row r="1401">
          <cell r="Z1401">
            <v>0</v>
          </cell>
          <cell r="AA1401">
            <v>0</v>
          </cell>
          <cell r="AB1401">
            <v>0</v>
          </cell>
          <cell r="AC1401">
            <v>0</v>
          </cell>
          <cell r="AD1401">
            <v>0</v>
          </cell>
          <cell r="AE1401">
            <v>0</v>
          </cell>
          <cell r="AF1401">
            <v>0</v>
          </cell>
        </row>
        <row r="1402">
          <cell r="Z1402">
            <v>0</v>
          </cell>
          <cell r="AA1402">
            <v>0</v>
          </cell>
          <cell r="AB1402">
            <v>0</v>
          </cell>
          <cell r="AC1402">
            <v>0</v>
          </cell>
          <cell r="AD1402">
            <v>0</v>
          </cell>
          <cell r="AE1402">
            <v>0</v>
          </cell>
          <cell r="AF1402">
            <v>0</v>
          </cell>
        </row>
        <row r="1403">
          <cell r="Z1403">
            <v>0</v>
          </cell>
          <cell r="AA1403">
            <v>0</v>
          </cell>
          <cell r="AB1403">
            <v>0</v>
          </cell>
          <cell r="AC1403">
            <v>0</v>
          </cell>
          <cell r="AD1403">
            <v>0</v>
          </cell>
          <cell r="AE1403">
            <v>0</v>
          </cell>
          <cell r="AF1403">
            <v>0</v>
          </cell>
        </row>
        <row r="1404">
          <cell r="Z1404">
            <v>0</v>
          </cell>
          <cell r="AA1404">
            <v>0</v>
          </cell>
          <cell r="AB1404">
            <v>0</v>
          </cell>
          <cell r="AC1404">
            <v>0</v>
          </cell>
          <cell r="AD1404">
            <v>0</v>
          </cell>
          <cell r="AE1404">
            <v>0</v>
          </cell>
          <cell r="AF1404">
            <v>0</v>
          </cell>
        </row>
        <row r="1405">
          <cell r="Z1405">
            <v>0</v>
          </cell>
          <cell r="AA1405">
            <v>0</v>
          </cell>
          <cell r="AB1405">
            <v>0</v>
          </cell>
          <cell r="AC1405">
            <v>0</v>
          </cell>
          <cell r="AD1405">
            <v>0</v>
          </cell>
          <cell r="AE1405">
            <v>0</v>
          </cell>
          <cell r="AF1405">
            <v>0</v>
          </cell>
        </row>
        <row r="1406">
          <cell r="Z1406">
            <v>0</v>
          </cell>
          <cell r="AA1406">
            <v>0</v>
          </cell>
          <cell r="AB1406">
            <v>0</v>
          </cell>
          <cell r="AC1406">
            <v>0</v>
          </cell>
          <cell r="AD1406">
            <v>0</v>
          </cell>
          <cell r="AE1406">
            <v>0</v>
          </cell>
          <cell r="AF1406">
            <v>0</v>
          </cell>
        </row>
        <row r="1407">
          <cell r="Z1407">
            <v>0</v>
          </cell>
          <cell r="AA1407">
            <v>0</v>
          </cell>
          <cell r="AB1407">
            <v>0</v>
          </cell>
          <cell r="AC1407">
            <v>0</v>
          </cell>
          <cell r="AD1407">
            <v>0</v>
          </cell>
          <cell r="AE1407">
            <v>0</v>
          </cell>
          <cell r="AF1407">
            <v>0</v>
          </cell>
        </row>
        <row r="1408">
          <cell r="Z1408">
            <v>0</v>
          </cell>
          <cell r="AA1408">
            <v>0</v>
          </cell>
          <cell r="AB1408">
            <v>0</v>
          </cell>
          <cell r="AC1408">
            <v>0</v>
          </cell>
          <cell r="AD1408">
            <v>0</v>
          </cell>
          <cell r="AE1408">
            <v>0</v>
          </cell>
          <cell r="AF1408">
            <v>0</v>
          </cell>
        </row>
        <row r="1409">
          <cell r="Z1409">
            <v>0</v>
          </cell>
          <cell r="AA1409">
            <v>0</v>
          </cell>
          <cell r="AB1409">
            <v>0</v>
          </cell>
          <cell r="AC1409">
            <v>0</v>
          </cell>
          <cell r="AD1409">
            <v>0</v>
          </cell>
          <cell r="AE1409">
            <v>0</v>
          </cell>
          <cell r="AF1409">
            <v>0</v>
          </cell>
        </row>
        <row r="1410">
          <cell r="Z1410">
            <v>0</v>
          </cell>
          <cell r="AA1410">
            <v>0</v>
          </cell>
          <cell r="AB1410">
            <v>0</v>
          </cell>
          <cell r="AC1410">
            <v>0</v>
          </cell>
          <cell r="AD1410">
            <v>0</v>
          </cell>
          <cell r="AE1410">
            <v>0</v>
          </cell>
          <cell r="AF1410">
            <v>0</v>
          </cell>
        </row>
        <row r="1411">
          <cell r="Z1411">
            <v>0</v>
          </cell>
          <cell r="AA1411">
            <v>0</v>
          </cell>
          <cell r="AB1411">
            <v>0</v>
          </cell>
          <cell r="AC1411">
            <v>0</v>
          </cell>
          <cell r="AD1411">
            <v>0</v>
          </cell>
          <cell r="AE1411">
            <v>0</v>
          </cell>
          <cell r="AF1411">
            <v>0</v>
          </cell>
        </row>
        <row r="1412">
          <cell r="Z1412">
            <v>0</v>
          </cell>
          <cell r="AA1412">
            <v>0</v>
          </cell>
          <cell r="AB1412">
            <v>0</v>
          </cell>
          <cell r="AC1412">
            <v>0</v>
          </cell>
          <cell r="AD1412">
            <v>0</v>
          </cell>
          <cell r="AE1412">
            <v>0</v>
          </cell>
          <cell r="AF1412">
            <v>0</v>
          </cell>
        </row>
        <row r="1413">
          <cell r="Z1413">
            <v>0</v>
          </cell>
          <cell r="AA1413">
            <v>0</v>
          </cell>
          <cell r="AB1413">
            <v>0</v>
          </cell>
          <cell r="AC1413">
            <v>0</v>
          </cell>
          <cell r="AD1413">
            <v>0</v>
          </cell>
          <cell r="AE1413">
            <v>0</v>
          </cell>
          <cell r="AF1413">
            <v>0</v>
          </cell>
        </row>
        <row r="1414">
          <cell r="Z1414">
            <v>0</v>
          </cell>
          <cell r="AA1414">
            <v>0</v>
          </cell>
          <cell r="AB1414">
            <v>0</v>
          </cell>
          <cell r="AC1414">
            <v>0</v>
          </cell>
          <cell r="AD1414">
            <v>0</v>
          </cell>
          <cell r="AE1414">
            <v>0</v>
          </cell>
          <cell r="AF1414">
            <v>0</v>
          </cell>
        </row>
        <row r="1415">
          <cell r="Z1415">
            <v>0</v>
          </cell>
          <cell r="AA1415">
            <v>0</v>
          </cell>
          <cell r="AB1415">
            <v>0</v>
          </cell>
          <cell r="AC1415">
            <v>0</v>
          </cell>
          <cell r="AD1415">
            <v>0</v>
          </cell>
          <cell r="AE1415">
            <v>0</v>
          </cell>
          <cell r="AF1415">
            <v>0</v>
          </cell>
        </row>
        <row r="1416">
          <cell r="Z1416">
            <v>0</v>
          </cell>
          <cell r="AA1416">
            <v>0</v>
          </cell>
          <cell r="AB1416">
            <v>0</v>
          </cell>
          <cell r="AC1416">
            <v>0</v>
          </cell>
          <cell r="AD1416">
            <v>0</v>
          </cell>
          <cell r="AE1416">
            <v>0</v>
          </cell>
          <cell r="AF1416">
            <v>0</v>
          </cell>
        </row>
        <row r="1417">
          <cell r="Z1417">
            <v>0</v>
          </cell>
          <cell r="AA1417">
            <v>0</v>
          </cell>
          <cell r="AB1417">
            <v>0</v>
          </cell>
          <cell r="AC1417">
            <v>0</v>
          </cell>
          <cell r="AD1417">
            <v>0</v>
          </cell>
          <cell r="AE1417">
            <v>0</v>
          </cell>
          <cell r="AF1417">
            <v>0</v>
          </cell>
        </row>
        <row r="1418">
          <cell r="Z1418">
            <v>0</v>
          </cell>
          <cell r="AA1418">
            <v>0</v>
          </cell>
          <cell r="AB1418">
            <v>0</v>
          </cell>
          <cell r="AC1418">
            <v>0</v>
          </cell>
          <cell r="AD1418">
            <v>0</v>
          </cell>
          <cell r="AE1418">
            <v>0</v>
          </cell>
          <cell r="AF1418">
            <v>0</v>
          </cell>
        </row>
        <row r="1419">
          <cell r="Z1419">
            <v>0</v>
          </cell>
          <cell r="AA1419">
            <v>0</v>
          </cell>
          <cell r="AB1419">
            <v>0</v>
          </cell>
          <cell r="AC1419">
            <v>0</v>
          </cell>
          <cell r="AD1419">
            <v>0</v>
          </cell>
          <cell r="AE1419">
            <v>0</v>
          </cell>
          <cell r="AF1419">
            <v>0</v>
          </cell>
        </row>
        <row r="1420">
          <cell r="Z1420">
            <v>0</v>
          </cell>
          <cell r="AA1420">
            <v>0</v>
          </cell>
          <cell r="AB1420">
            <v>0</v>
          </cell>
          <cell r="AC1420">
            <v>0</v>
          </cell>
          <cell r="AD1420">
            <v>0</v>
          </cell>
          <cell r="AE1420">
            <v>0</v>
          </cell>
          <cell r="AF1420">
            <v>0</v>
          </cell>
        </row>
        <row r="1421">
          <cell r="Z1421">
            <v>0</v>
          </cell>
          <cell r="AA1421">
            <v>0</v>
          </cell>
          <cell r="AB1421">
            <v>0</v>
          </cell>
          <cell r="AC1421">
            <v>0</v>
          </cell>
          <cell r="AD1421">
            <v>0</v>
          </cell>
          <cell r="AE1421">
            <v>0</v>
          </cell>
          <cell r="AF1421">
            <v>0</v>
          </cell>
        </row>
        <row r="1422">
          <cell r="Z1422">
            <v>0</v>
          </cell>
          <cell r="AA1422">
            <v>0</v>
          </cell>
          <cell r="AB1422">
            <v>0</v>
          </cell>
          <cell r="AC1422">
            <v>0</v>
          </cell>
          <cell r="AD1422">
            <v>0</v>
          </cell>
          <cell r="AE1422">
            <v>0</v>
          </cell>
          <cell r="AF1422">
            <v>0</v>
          </cell>
        </row>
        <row r="1423">
          <cell r="Z1423">
            <v>0</v>
          </cell>
          <cell r="AA1423">
            <v>0</v>
          </cell>
          <cell r="AB1423">
            <v>0</v>
          </cell>
          <cell r="AC1423">
            <v>0</v>
          </cell>
          <cell r="AD1423">
            <v>0</v>
          </cell>
          <cell r="AE1423">
            <v>0</v>
          </cell>
          <cell r="AF1423">
            <v>0</v>
          </cell>
        </row>
        <row r="1424">
          <cell r="Z1424">
            <v>0</v>
          </cell>
          <cell r="AA1424">
            <v>0</v>
          </cell>
          <cell r="AB1424">
            <v>0</v>
          </cell>
          <cell r="AC1424">
            <v>0</v>
          </cell>
          <cell r="AD1424">
            <v>0</v>
          </cell>
          <cell r="AE1424">
            <v>0</v>
          </cell>
          <cell r="AF1424">
            <v>0</v>
          </cell>
        </row>
        <row r="1425">
          <cell r="Z1425">
            <v>0</v>
          </cell>
          <cell r="AA1425">
            <v>0</v>
          </cell>
          <cell r="AB1425">
            <v>0</v>
          </cell>
          <cell r="AC1425">
            <v>0</v>
          </cell>
          <cell r="AD1425">
            <v>0</v>
          </cell>
          <cell r="AE1425">
            <v>0</v>
          </cell>
          <cell r="AF1425">
            <v>0</v>
          </cell>
        </row>
        <row r="1426">
          <cell r="Z1426">
            <v>0</v>
          </cell>
          <cell r="AA1426">
            <v>0</v>
          </cell>
          <cell r="AB1426">
            <v>0</v>
          </cell>
          <cell r="AC1426">
            <v>0</v>
          </cell>
          <cell r="AD1426">
            <v>0</v>
          </cell>
          <cell r="AE1426">
            <v>0</v>
          </cell>
          <cell r="AF1426">
            <v>0</v>
          </cell>
        </row>
        <row r="1427">
          <cell r="Z1427">
            <v>0</v>
          </cell>
          <cell r="AA1427">
            <v>0</v>
          </cell>
          <cell r="AB1427">
            <v>0</v>
          </cell>
          <cell r="AC1427">
            <v>0</v>
          </cell>
          <cell r="AD1427">
            <v>0</v>
          </cell>
          <cell r="AE1427">
            <v>0</v>
          </cell>
          <cell r="AF1427">
            <v>0</v>
          </cell>
        </row>
        <row r="1428">
          <cell r="Z1428">
            <v>0</v>
          </cell>
          <cell r="AA1428">
            <v>0</v>
          </cell>
          <cell r="AB1428">
            <v>0</v>
          </cell>
          <cell r="AC1428">
            <v>0</v>
          </cell>
          <cell r="AD1428">
            <v>0</v>
          </cell>
          <cell r="AE1428">
            <v>0</v>
          </cell>
          <cell r="AF1428">
            <v>0</v>
          </cell>
        </row>
        <row r="1429">
          <cell r="Z1429">
            <v>0</v>
          </cell>
          <cell r="AA1429">
            <v>0</v>
          </cell>
          <cell r="AB1429">
            <v>0</v>
          </cell>
          <cell r="AC1429">
            <v>0</v>
          </cell>
          <cell r="AD1429">
            <v>0</v>
          </cell>
          <cell r="AE1429">
            <v>0</v>
          </cell>
          <cell r="AF1429">
            <v>0</v>
          </cell>
        </row>
        <row r="1430">
          <cell r="Z1430">
            <v>0</v>
          </cell>
          <cell r="AA1430">
            <v>0</v>
          </cell>
          <cell r="AB1430">
            <v>0</v>
          </cell>
          <cell r="AC1430">
            <v>0</v>
          </cell>
          <cell r="AD1430">
            <v>0</v>
          </cell>
          <cell r="AE1430">
            <v>0</v>
          </cell>
          <cell r="AF1430">
            <v>0</v>
          </cell>
        </row>
        <row r="1431">
          <cell r="Z1431">
            <v>0</v>
          </cell>
          <cell r="AA1431">
            <v>0</v>
          </cell>
          <cell r="AB1431">
            <v>0</v>
          </cell>
          <cell r="AC1431">
            <v>0</v>
          </cell>
          <cell r="AD1431">
            <v>0</v>
          </cell>
          <cell r="AE1431">
            <v>0</v>
          </cell>
          <cell r="AF1431">
            <v>0</v>
          </cell>
        </row>
        <row r="1432">
          <cell r="Z1432">
            <v>0</v>
          </cell>
          <cell r="AA1432">
            <v>0</v>
          </cell>
          <cell r="AB1432">
            <v>0</v>
          </cell>
          <cell r="AC1432">
            <v>0</v>
          </cell>
          <cell r="AD1432">
            <v>0</v>
          </cell>
          <cell r="AE1432">
            <v>0</v>
          </cell>
          <cell r="AF1432">
            <v>0</v>
          </cell>
        </row>
        <row r="1433">
          <cell r="Z1433">
            <v>0</v>
          </cell>
          <cell r="AA1433">
            <v>0</v>
          </cell>
          <cell r="AB1433">
            <v>0</v>
          </cell>
          <cell r="AC1433">
            <v>0</v>
          </cell>
          <cell r="AD1433">
            <v>0</v>
          </cell>
          <cell r="AE1433">
            <v>0</v>
          </cell>
          <cell r="AF1433">
            <v>0</v>
          </cell>
        </row>
        <row r="1434">
          <cell r="Z1434">
            <v>0</v>
          </cell>
          <cell r="AA1434">
            <v>0</v>
          </cell>
          <cell r="AB1434">
            <v>0</v>
          </cell>
          <cell r="AC1434">
            <v>0</v>
          </cell>
          <cell r="AD1434">
            <v>0</v>
          </cell>
          <cell r="AE1434">
            <v>0</v>
          </cell>
          <cell r="AF1434">
            <v>0</v>
          </cell>
        </row>
        <row r="1435">
          <cell r="Z1435">
            <v>0</v>
          </cell>
          <cell r="AA1435">
            <v>0</v>
          </cell>
          <cell r="AB1435">
            <v>0</v>
          </cell>
          <cell r="AC1435">
            <v>0</v>
          </cell>
          <cell r="AD1435">
            <v>0</v>
          </cell>
          <cell r="AE1435">
            <v>0</v>
          </cell>
          <cell r="AF1435">
            <v>0</v>
          </cell>
        </row>
        <row r="1436">
          <cell r="Z1436">
            <v>0</v>
          </cell>
          <cell r="AA1436">
            <v>0</v>
          </cell>
          <cell r="AB1436">
            <v>0</v>
          </cell>
          <cell r="AC1436">
            <v>0</v>
          </cell>
          <cell r="AD1436">
            <v>0</v>
          </cell>
          <cell r="AE1436">
            <v>0</v>
          </cell>
          <cell r="AF1436">
            <v>0</v>
          </cell>
        </row>
        <row r="1437">
          <cell r="Z1437">
            <v>0</v>
          </cell>
          <cell r="AA1437">
            <v>0</v>
          </cell>
          <cell r="AB1437">
            <v>0</v>
          </cell>
          <cell r="AC1437">
            <v>0</v>
          </cell>
          <cell r="AD1437">
            <v>0</v>
          </cell>
          <cell r="AE1437">
            <v>0</v>
          </cell>
          <cell r="AF1437">
            <v>0</v>
          </cell>
        </row>
        <row r="1438">
          <cell r="Z1438">
            <v>0</v>
          </cell>
          <cell r="AA1438">
            <v>0</v>
          </cell>
          <cell r="AB1438">
            <v>0</v>
          </cell>
          <cell r="AC1438">
            <v>0</v>
          </cell>
          <cell r="AD1438">
            <v>0</v>
          </cell>
          <cell r="AE1438">
            <v>0</v>
          </cell>
          <cell r="AF1438">
            <v>0</v>
          </cell>
        </row>
        <row r="1439">
          <cell r="Z1439">
            <v>0</v>
          </cell>
          <cell r="AA1439">
            <v>0</v>
          </cell>
          <cell r="AB1439">
            <v>0</v>
          </cell>
          <cell r="AC1439">
            <v>0</v>
          </cell>
          <cell r="AD1439">
            <v>0</v>
          </cell>
          <cell r="AE1439">
            <v>0</v>
          </cell>
          <cell r="AF1439">
            <v>0</v>
          </cell>
        </row>
        <row r="1440">
          <cell r="Z1440">
            <v>0</v>
          </cell>
          <cell r="AA1440">
            <v>0</v>
          </cell>
          <cell r="AB1440">
            <v>0</v>
          </cell>
          <cell r="AC1440">
            <v>0</v>
          </cell>
          <cell r="AD1440">
            <v>0</v>
          </cell>
          <cell r="AE1440">
            <v>0</v>
          </cell>
          <cell r="AF1440">
            <v>0</v>
          </cell>
        </row>
        <row r="1441">
          <cell r="Z1441">
            <v>0</v>
          </cell>
          <cell r="AA1441">
            <v>0</v>
          </cell>
          <cell r="AB1441">
            <v>0</v>
          </cell>
          <cell r="AC1441">
            <v>0</v>
          </cell>
          <cell r="AD1441">
            <v>0</v>
          </cell>
          <cell r="AE1441">
            <v>0</v>
          </cell>
          <cell r="AF1441">
            <v>0</v>
          </cell>
        </row>
        <row r="1442">
          <cell r="Z1442">
            <v>0</v>
          </cell>
          <cell r="AA1442">
            <v>0</v>
          </cell>
          <cell r="AB1442">
            <v>0</v>
          </cell>
          <cell r="AC1442">
            <v>0</v>
          </cell>
          <cell r="AD1442">
            <v>0</v>
          </cell>
          <cell r="AE1442">
            <v>0</v>
          </cell>
          <cell r="AF1442">
            <v>0</v>
          </cell>
        </row>
        <row r="1443">
          <cell r="Z1443">
            <v>0</v>
          </cell>
          <cell r="AA1443">
            <v>0</v>
          </cell>
          <cell r="AB1443">
            <v>0</v>
          </cell>
          <cell r="AC1443">
            <v>0</v>
          </cell>
          <cell r="AD1443">
            <v>0</v>
          </cell>
          <cell r="AE1443">
            <v>0</v>
          </cell>
          <cell r="AF1443">
            <v>0</v>
          </cell>
        </row>
        <row r="1444">
          <cell r="Z1444">
            <v>0</v>
          </cell>
          <cell r="AA1444">
            <v>0</v>
          </cell>
          <cell r="AB1444">
            <v>0</v>
          </cell>
          <cell r="AC1444">
            <v>0</v>
          </cell>
          <cell r="AD1444">
            <v>0</v>
          </cell>
          <cell r="AE1444">
            <v>0</v>
          </cell>
          <cell r="AF1444">
            <v>0</v>
          </cell>
        </row>
        <row r="1445">
          <cell r="Z1445">
            <v>0</v>
          </cell>
          <cell r="AA1445">
            <v>0</v>
          </cell>
          <cell r="AB1445">
            <v>0</v>
          </cell>
          <cell r="AC1445">
            <v>0</v>
          </cell>
          <cell r="AD1445">
            <v>0</v>
          </cell>
          <cell r="AE1445">
            <v>0</v>
          </cell>
          <cell r="AF1445">
            <v>0</v>
          </cell>
        </row>
        <row r="1446">
          <cell r="Z1446">
            <v>0</v>
          </cell>
          <cell r="AA1446">
            <v>0</v>
          </cell>
          <cell r="AB1446">
            <v>0</v>
          </cell>
          <cell r="AC1446">
            <v>0</v>
          </cell>
          <cell r="AD1446">
            <v>0</v>
          </cell>
          <cell r="AE1446">
            <v>0</v>
          </cell>
          <cell r="AF1446">
            <v>0</v>
          </cell>
        </row>
        <row r="1447">
          <cell r="Z1447">
            <v>0</v>
          </cell>
          <cell r="AA1447">
            <v>0</v>
          </cell>
          <cell r="AB1447">
            <v>0</v>
          </cell>
          <cell r="AC1447">
            <v>0</v>
          </cell>
          <cell r="AD1447">
            <v>0</v>
          </cell>
          <cell r="AE1447">
            <v>0</v>
          </cell>
          <cell r="AF1447">
            <v>0</v>
          </cell>
        </row>
        <row r="1448">
          <cell r="Z1448">
            <v>0</v>
          </cell>
          <cell r="AA1448">
            <v>0</v>
          </cell>
          <cell r="AB1448">
            <v>0</v>
          </cell>
          <cell r="AC1448">
            <v>0</v>
          </cell>
          <cell r="AD1448">
            <v>0</v>
          </cell>
          <cell r="AE1448">
            <v>0</v>
          </cell>
          <cell r="AF1448">
            <v>0</v>
          </cell>
        </row>
        <row r="1449">
          <cell r="Z1449">
            <v>0</v>
          </cell>
          <cell r="AA1449">
            <v>0</v>
          </cell>
          <cell r="AB1449">
            <v>0</v>
          </cell>
          <cell r="AC1449">
            <v>0</v>
          </cell>
          <cell r="AD1449">
            <v>0</v>
          </cell>
          <cell r="AE1449">
            <v>0</v>
          </cell>
          <cell r="AF1449">
            <v>0</v>
          </cell>
        </row>
        <row r="1450">
          <cell r="Z1450">
            <v>0</v>
          </cell>
          <cell r="AA1450">
            <v>0</v>
          </cell>
          <cell r="AB1450">
            <v>0</v>
          </cell>
          <cell r="AC1450">
            <v>0</v>
          </cell>
          <cell r="AD1450">
            <v>0</v>
          </cell>
          <cell r="AE1450">
            <v>0</v>
          </cell>
          <cell r="AF1450">
            <v>0</v>
          </cell>
        </row>
        <row r="1451">
          <cell r="Z1451">
            <v>0</v>
          </cell>
          <cell r="AA1451">
            <v>0</v>
          </cell>
          <cell r="AB1451">
            <v>0</v>
          </cell>
          <cell r="AC1451">
            <v>0</v>
          </cell>
          <cell r="AD1451">
            <v>0</v>
          </cell>
          <cell r="AE1451">
            <v>0</v>
          </cell>
          <cell r="AF1451">
            <v>0</v>
          </cell>
        </row>
        <row r="1452">
          <cell r="Z1452">
            <v>0</v>
          </cell>
          <cell r="AA1452">
            <v>0</v>
          </cell>
          <cell r="AB1452">
            <v>0</v>
          </cell>
          <cell r="AC1452">
            <v>0</v>
          </cell>
          <cell r="AD1452">
            <v>0</v>
          </cell>
          <cell r="AE1452">
            <v>0</v>
          </cell>
          <cell r="AF1452">
            <v>0</v>
          </cell>
        </row>
        <row r="1453">
          <cell r="Z1453">
            <v>0</v>
          </cell>
          <cell r="AA1453">
            <v>0</v>
          </cell>
          <cell r="AB1453">
            <v>0</v>
          </cell>
          <cell r="AC1453">
            <v>0</v>
          </cell>
          <cell r="AD1453">
            <v>0</v>
          </cell>
          <cell r="AE1453">
            <v>0</v>
          </cell>
          <cell r="AF1453">
            <v>0</v>
          </cell>
        </row>
        <row r="1454">
          <cell r="Z1454">
            <v>0</v>
          </cell>
          <cell r="AA1454">
            <v>0</v>
          </cell>
          <cell r="AB1454">
            <v>0</v>
          </cell>
          <cell r="AC1454">
            <v>0</v>
          </cell>
          <cell r="AD1454">
            <v>0</v>
          </cell>
          <cell r="AE1454">
            <v>0</v>
          </cell>
          <cell r="AF1454">
            <v>0</v>
          </cell>
        </row>
        <row r="1455">
          <cell r="Z1455">
            <v>0</v>
          </cell>
          <cell r="AA1455">
            <v>0</v>
          </cell>
          <cell r="AB1455">
            <v>0</v>
          </cell>
          <cell r="AC1455">
            <v>0</v>
          </cell>
          <cell r="AD1455">
            <v>0</v>
          </cell>
          <cell r="AE1455">
            <v>0</v>
          </cell>
          <cell r="AF1455">
            <v>0</v>
          </cell>
        </row>
        <row r="1456">
          <cell r="Z1456">
            <v>0</v>
          </cell>
          <cell r="AA1456">
            <v>0</v>
          </cell>
          <cell r="AB1456">
            <v>0</v>
          </cell>
          <cell r="AC1456">
            <v>0</v>
          </cell>
          <cell r="AD1456">
            <v>0</v>
          </cell>
          <cell r="AE1456">
            <v>0</v>
          </cell>
          <cell r="AF1456">
            <v>0</v>
          </cell>
        </row>
        <row r="1457">
          <cell r="Z1457">
            <v>0</v>
          </cell>
          <cell r="AA1457">
            <v>0</v>
          </cell>
          <cell r="AB1457">
            <v>0</v>
          </cell>
          <cell r="AC1457">
            <v>0</v>
          </cell>
          <cell r="AD1457">
            <v>0</v>
          </cell>
          <cell r="AE1457">
            <v>0</v>
          </cell>
          <cell r="AF1457">
            <v>0</v>
          </cell>
        </row>
        <row r="1458">
          <cell r="Z1458">
            <v>0</v>
          </cell>
          <cell r="AA1458">
            <v>0</v>
          </cell>
          <cell r="AB1458">
            <v>0</v>
          </cell>
          <cell r="AC1458">
            <v>0</v>
          </cell>
          <cell r="AD1458">
            <v>0</v>
          </cell>
          <cell r="AE1458">
            <v>0</v>
          </cell>
          <cell r="AF1458">
            <v>0</v>
          </cell>
        </row>
        <row r="1459">
          <cell r="Z1459">
            <v>0</v>
          </cell>
          <cell r="AA1459">
            <v>0</v>
          </cell>
          <cell r="AB1459">
            <v>0</v>
          </cell>
          <cell r="AC1459">
            <v>0</v>
          </cell>
          <cell r="AD1459">
            <v>0</v>
          </cell>
          <cell r="AE1459">
            <v>0</v>
          </cell>
          <cell r="AF1459">
            <v>0</v>
          </cell>
        </row>
        <row r="1460">
          <cell r="Z1460">
            <v>0</v>
          </cell>
          <cell r="AA1460">
            <v>0</v>
          </cell>
          <cell r="AB1460">
            <v>0</v>
          </cell>
          <cell r="AC1460">
            <v>0</v>
          </cell>
          <cell r="AD1460">
            <v>0</v>
          </cell>
          <cell r="AE1460">
            <v>0</v>
          </cell>
          <cell r="AF1460">
            <v>0</v>
          </cell>
        </row>
        <row r="1461">
          <cell r="Z1461">
            <v>0</v>
          </cell>
          <cell r="AA1461">
            <v>0</v>
          </cell>
          <cell r="AB1461">
            <v>0</v>
          </cell>
          <cell r="AC1461">
            <v>0</v>
          </cell>
          <cell r="AD1461">
            <v>0</v>
          </cell>
          <cell r="AE1461">
            <v>0</v>
          </cell>
          <cell r="AF1461">
            <v>0</v>
          </cell>
        </row>
        <row r="1462">
          <cell r="Z1462">
            <v>0</v>
          </cell>
          <cell r="AA1462">
            <v>0</v>
          </cell>
          <cell r="AB1462">
            <v>0</v>
          </cell>
          <cell r="AC1462">
            <v>0</v>
          </cell>
          <cell r="AD1462">
            <v>0</v>
          </cell>
          <cell r="AE1462">
            <v>0</v>
          </cell>
          <cell r="AF1462">
            <v>0</v>
          </cell>
        </row>
        <row r="1463">
          <cell r="Z1463">
            <v>0</v>
          </cell>
          <cell r="AA1463">
            <v>0</v>
          </cell>
          <cell r="AB1463">
            <v>0</v>
          </cell>
          <cell r="AC1463">
            <v>0</v>
          </cell>
          <cell r="AD1463">
            <v>0</v>
          </cell>
          <cell r="AE1463">
            <v>0</v>
          </cell>
          <cell r="AF1463">
            <v>0</v>
          </cell>
        </row>
        <row r="1464">
          <cell r="Z1464">
            <v>0</v>
          </cell>
          <cell r="AA1464">
            <v>0</v>
          </cell>
          <cell r="AB1464">
            <v>0</v>
          </cell>
          <cell r="AC1464">
            <v>0</v>
          </cell>
          <cell r="AD1464">
            <v>0</v>
          </cell>
          <cell r="AE1464">
            <v>0</v>
          </cell>
          <cell r="AF1464">
            <v>0</v>
          </cell>
        </row>
        <row r="1465">
          <cell r="Z1465">
            <v>0</v>
          </cell>
          <cell r="AA1465">
            <v>0</v>
          </cell>
          <cell r="AB1465">
            <v>0</v>
          </cell>
          <cell r="AC1465">
            <v>0</v>
          </cell>
          <cell r="AD1465">
            <v>0</v>
          </cell>
          <cell r="AE1465">
            <v>0</v>
          </cell>
          <cell r="AF1465">
            <v>0</v>
          </cell>
        </row>
        <row r="1466">
          <cell r="Z1466">
            <v>0</v>
          </cell>
          <cell r="AA1466">
            <v>0</v>
          </cell>
          <cell r="AB1466">
            <v>0</v>
          </cell>
          <cell r="AC1466">
            <v>0</v>
          </cell>
          <cell r="AD1466">
            <v>0</v>
          </cell>
          <cell r="AE1466">
            <v>0</v>
          </cell>
          <cell r="AF1466">
            <v>0</v>
          </cell>
        </row>
        <row r="1467">
          <cell r="Z1467">
            <v>0</v>
          </cell>
          <cell r="AA1467">
            <v>0</v>
          </cell>
          <cell r="AB1467">
            <v>0</v>
          </cell>
          <cell r="AC1467">
            <v>0</v>
          </cell>
          <cell r="AD1467">
            <v>0</v>
          </cell>
          <cell r="AE1467">
            <v>0</v>
          </cell>
          <cell r="AF1467">
            <v>0</v>
          </cell>
        </row>
        <row r="1468">
          <cell r="Z1468">
            <v>0</v>
          </cell>
          <cell r="AA1468">
            <v>0</v>
          </cell>
          <cell r="AB1468">
            <v>0</v>
          </cell>
          <cell r="AC1468">
            <v>0</v>
          </cell>
          <cell r="AD1468">
            <v>0</v>
          </cell>
          <cell r="AE1468">
            <v>0</v>
          </cell>
          <cell r="AF1468">
            <v>0</v>
          </cell>
        </row>
        <row r="1469">
          <cell r="Z1469">
            <v>0</v>
          </cell>
          <cell r="AA1469">
            <v>0</v>
          </cell>
          <cell r="AB1469">
            <v>0</v>
          </cell>
          <cell r="AC1469">
            <v>0</v>
          </cell>
          <cell r="AD1469">
            <v>0</v>
          </cell>
          <cell r="AE1469">
            <v>0</v>
          </cell>
          <cell r="AF1469">
            <v>0</v>
          </cell>
        </row>
        <row r="1470">
          <cell r="Z1470">
            <v>0</v>
          </cell>
          <cell r="AA1470">
            <v>0</v>
          </cell>
          <cell r="AB1470">
            <v>0</v>
          </cell>
          <cell r="AC1470">
            <v>0</v>
          </cell>
          <cell r="AD1470">
            <v>0</v>
          </cell>
          <cell r="AE1470">
            <v>0</v>
          </cell>
          <cell r="AF1470">
            <v>0</v>
          </cell>
        </row>
        <row r="1471">
          <cell r="Z1471">
            <v>0</v>
          </cell>
          <cell r="AA1471">
            <v>0</v>
          </cell>
          <cell r="AB1471">
            <v>0</v>
          </cell>
          <cell r="AC1471">
            <v>0</v>
          </cell>
          <cell r="AD1471">
            <v>0</v>
          </cell>
          <cell r="AE1471">
            <v>0</v>
          </cell>
          <cell r="AF1471">
            <v>0</v>
          </cell>
        </row>
        <row r="1472">
          <cell r="Z1472">
            <v>0</v>
          </cell>
          <cell r="AA1472">
            <v>0</v>
          </cell>
          <cell r="AB1472">
            <v>0</v>
          </cell>
          <cell r="AC1472">
            <v>0</v>
          </cell>
          <cell r="AD1472">
            <v>0</v>
          </cell>
          <cell r="AE1472">
            <v>0</v>
          </cell>
          <cell r="AF1472">
            <v>0</v>
          </cell>
        </row>
        <row r="1473">
          <cell r="Z1473">
            <v>0</v>
          </cell>
          <cell r="AA1473">
            <v>0</v>
          </cell>
          <cell r="AB1473">
            <v>0</v>
          </cell>
          <cell r="AC1473">
            <v>0</v>
          </cell>
          <cell r="AD1473">
            <v>0</v>
          </cell>
          <cell r="AE1473">
            <v>0</v>
          </cell>
          <cell r="AF1473">
            <v>0</v>
          </cell>
        </row>
        <row r="1474">
          <cell r="Z1474">
            <v>0</v>
          </cell>
          <cell r="AA1474">
            <v>0</v>
          </cell>
          <cell r="AB1474">
            <v>0</v>
          </cell>
          <cell r="AC1474">
            <v>0</v>
          </cell>
          <cell r="AD1474">
            <v>0</v>
          </cell>
          <cell r="AE1474">
            <v>0</v>
          </cell>
          <cell r="AF1474">
            <v>0</v>
          </cell>
        </row>
        <row r="1475">
          <cell r="Z1475">
            <v>0</v>
          </cell>
          <cell r="AA1475">
            <v>0</v>
          </cell>
          <cell r="AB1475">
            <v>0</v>
          </cell>
          <cell r="AC1475">
            <v>0</v>
          </cell>
          <cell r="AD1475">
            <v>0</v>
          </cell>
          <cell r="AE1475">
            <v>0</v>
          </cell>
          <cell r="AF1475">
            <v>0</v>
          </cell>
        </row>
        <row r="1476">
          <cell r="Z1476">
            <v>0</v>
          </cell>
          <cell r="AA1476">
            <v>0</v>
          </cell>
          <cell r="AB1476">
            <v>0</v>
          </cell>
          <cell r="AC1476">
            <v>0</v>
          </cell>
          <cell r="AD1476">
            <v>0</v>
          </cell>
          <cell r="AE1476">
            <v>0</v>
          </cell>
          <cell r="AF1476">
            <v>0</v>
          </cell>
        </row>
        <row r="1477">
          <cell r="Z1477">
            <v>0</v>
          </cell>
          <cell r="AA1477">
            <v>0</v>
          </cell>
          <cell r="AB1477">
            <v>0</v>
          </cell>
          <cell r="AC1477">
            <v>0</v>
          </cell>
          <cell r="AD1477">
            <v>0</v>
          </cell>
          <cell r="AE1477">
            <v>0</v>
          </cell>
          <cell r="AF1477">
            <v>0</v>
          </cell>
        </row>
        <row r="1478">
          <cell r="Z1478">
            <v>0</v>
          </cell>
          <cell r="AA1478">
            <v>0</v>
          </cell>
          <cell r="AB1478">
            <v>0</v>
          </cell>
          <cell r="AC1478">
            <v>0</v>
          </cell>
          <cell r="AD1478">
            <v>0</v>
          </cell>
          <cell r="AE1478">
            <v>0</v>
          </cell>
          <cell r="AF1478">
            <v>0</v>
          </cell>
        </row>
        <row r="1479">
          <cell r="Z1479">
            <v>0</v>
          </cell>
          <cell r="AA1479">
            <v>0</v>
          </cell>
          <cell r="AB1479">
            <v>0</v>
          </cell>
          <cell r="AC1479">
            <v>0</v>
          </cell>
          <cell r="AD1479">
            <v>0</v>
          </cell>
          <cell r="AE1479">
            <v>0</v>
          </cell>
          <cell r="AF1479">
            <v>0</v>
          </cell>
        </row>
        <row r="1480">
          <cell r="Z1480">
            <v>0</v>
          </cell>
          <cell r="AA1480">
            <v>0</v>
          </cell>
          <cell r="AB1480">
            <v>0</v>
          </cell>
          <cell r="AC1480">
            <v>0</v>
          </cell>
          <cell r="AD1480">
            <v>0</v>
          </cell>
          <cell r="AE1480">
            <v>0</v>
          </cell>
          <cell r="AF1480">
            <v>0</v>
          </cell>
        </row>
        <row r="1481">
          <cell r="Z1481">
            <v>0</v>
          </cell>
          <cell r="AA1481">
            <v>0</v>
          </cell>
          <cell r="AB1481">
            <v>0</v>
          </cell>
          <cell r="AC1481">
            <v>0</v>
          </cell>
          <cell r="AD1481">
            <v>0</v>
          </cell>
          <cell r="AE1481">
            <v>0</v>
          </cell>
          <cell r="AF1481">
            <v>0</v>
          </cell>
        </row>
        <row r="1482">
          <cell r="Z1482">
            <v>0</v>
          </cell>
          <cell r="AA1482">
            <v>0</v>
          </cell>
          <cell r="AB1482">
            <v>0</v>
          </cell>
          <cell r="AC1482">
            <v>0</v>
          </cell>
          <cell r="AD1482">
            <v>0</v>
          </cell>
          <cell r="AE1482">
            <v>0</v>
          </cell>
          <cell r="AF1482">
            <v>0</v>
          </cell>
        </row>
        <row r="1483">
          <cell r="Z1483">
            <v>0</v>
          </cell>
          <cell r="AA1483">
            <v>0</v>
          </cell>
          <cell r="AB1483">
            <v>0</v>
          </cell>
          <cell r="AC1483">
            <v>0</v>
          </cell>
          <cell r="AD1483">
            <v>0</v>
          </cell>
          <cell r="AE1483">
            <v>0</v>
          </cell>
          <cell r="AF1483">
            <v>0</v>
          </cell>
        </row>
        <row r="1484">
          <cell r="Z1484">
            <v>0</v>
          </cell>
          <cell r="AA1484">
            <v>0</v>
          </cell>
          <cell r="AB1484">
            <v>0</v>
          </cell>
          <cell r="AC1484">
            <v>0</v>
          </cell>
          <cell r="AD1484">
            <v>0</v>
          </cell>
          <cell r="AE1484">
            <v>0</v>
          </cell>
          <cell r="AF1484">
            <v>0</v>
          </cell>
        </row>
        <row r="1485">
          <cell r="Z1485">
            <v>0</v>
          </cell>
          <cell r="AA1485">
            <v>0</v>
          </cell>
          <cell r="AB1485">
            <v>0</v>
          </cell>
          <cell r="AC1485">
            <v>0</v>
          </cell>
          <cell r="AD1485">
            <v>0</v>
          </cell>
          <cell r="AE1485">
            <v>0</v>
          </cell>
          <cell r="AF1485">
            <v>0</v>
          </cell>
        </row>
        <row r="1486">
          <cell r="Z1486">
            <v>0</v>
          </cell>
          <cell r="AA1486">
            <v>0</v>
          </cell>
          <cell r="AB1486">
            <v>0</v>
          </cell>
          <cell r="AC1486">
            <v>0</v>
          </cell>
          <cell r="AD1486">
            <v>0</v>
          </cell>
          <cell r="AE1486">
            <v>0</v>
          </cell>
          <cell r="AF1486">
            <v>0</v>
          </cell>
        </row>
        <row r="1487">
          <cell r="Z1487">
            <v>0</v>
          </cell>
          <cell r="AA1487">
            <v>0</v>
          </cell>
          <cell r="AB1487">
            <v>0</v>
          </cell>
          <cell r="AC1487">
            <v>0</v>
          </cell>
          <cell r="AD1487">
            <v>0</v>
          </cell>
          <cell r="AE1487">
            <v>0</v>
          </cell>
          <cell r="AF1487">
            <v>0</v>
          </cell>
        </row>
        <row r="1488">
          <cell r="Z1488">
            <v>0</v>
          </cell>
          <cell r="AA1488">
            <v>0</v>
          </cell>
          <cell r="AB1488">
            <v>0</v>
          </cell>
          <cell r="AC1488">
            <v>0</v>
          </cell>
          <cell r="AD1488">
            <v>0</v>
          </cell>
          <cell r="AE1488">
            <v>0</v>
          </cell>
          <cell r="AF1488">
            <v>0</v>
          </cell>
        </row>
        <row r="1489">
          <cell r="Z1489">
            <v>0</v>
          </cell>
          <cell r="AA1489">
            <v>0</v>
          </cell>
          <cell r="AB1489">
            <v>0</v>
          </cell>
          <cell r="AC1489">
            <v>0</v>
          </cell>
          <cell r="AD1489">
            <v>0</v>
          </cell>
          <cell r="AE1489">
            <v>0</v>
          </cell>
          <cell r="AF1489">
            <v>0</v>
          </cell>
        </row>
        <row r="1490">
          <cell r="Z1490">
            <v>0</v>
          </cell>
          <cell r="AA1490">
            <v>0</v>
          </cell>
          <cell r="AB1490">
            <v>0</v>
          </cell>
          <cell r="AC1490">
            <v>0</v>
          </cell>
          <cell r="AD1490">
            <v>0</v>
          </cell>
          <cell r="AE1490">
            <v>0</v>
          </cell>
          <cell r="AF1490">
            <v>0</v>
          </cell>
        </row>
        <row r="1491">
          <cell r="Z1491">
            <v>0</v>
          </cell>
          <cell r="AA1491">
            <v>0</v>
          </cell>
          <cell r="AB1491">
            <v>0</v>
          </cell>
          <cell r="AC1491">
            <v>0</v>
          </cell>
          <cell r="AD1491">
            <v>0</v>
          </cell>
          <cell r="AE1491">
            <v>0</v>
          </cell>
          <cell r="AF1491">
            <v>0</v>
          </cell>
        </row>
        <row r="1492">
          <cell r="Z1492">
            <v>0</v>
          </cell>
          <cell r="AA1492">
            <v>0</v>
          </cell>
          <cell r="AB1492">
            <v>0</v>
          </cell>
          <cell r="AC1492">
            <v>0</v>
          </cell>
          <cell r="AD1492">
            <v>0</v>
          </cell>
          <cell r="AE1492">
            <v>0</v>
          </cell>
          <cell r="AF1492">
            <v>0</v>
          </cell>
        </row>
        <row r="1493">
          <cell r="Z1493">
            <v>0</v>
          </cell>
          <cell r="AA1493">
            <v>0</v>
          </cell>
          <cell r="AB1493">
            <v>0</v>
          </cell>
          <cell r="AC1493">
            <v>0</v>
          </cell>
          <cell r="AD1493">
            <v>0</v>
          </cell>
          <cell r="AE1493">
            <v>0</v>
          </cell>
          <cell r="AF1493">
            <v>0</v>
          </cell>
        </row>
        <row r="1494">
          <cell r="Z1494">
            <v>0</v>
          </cell>
          <cell r="AA1494">
            <v>0</v>
          </cell>
          <cell r="AB1494">
            <v>0</v>
          </cell>
          <cell r="AC1494">
            <v>0</v>
          </cell>
          <cell r="AD1494">
            <v>0</v>
          </cell>
          <cell r="AE1494">
            <v>0</v>
          </cell>
          <cell r="AF1494">
            <v>0</v>
          </cell>
        </row>
        <row r="1495">
          <cell r="Z1495">
            <v>0</v>
          </cell>
          <cell r="AA1495">
            <v>0</v>
          </cell>
          <cell r="AB1495">
            <v>0</v>
          </cell>
          <cell r="AC1495">
            <v>0</v>
          </cell>
          <cell r="AD1495">
            <v>0</v>
          </cell>
          <cell r="AE1495">
            <v>0</v>
          </cell>
          <cell r="AF1495">
            <v>0</v>
          </cell>
        </row>
        <row r="1496">
          <cell r="Z1496">
            <v>0</v>
          </cell>
          <cell r="AA1496">
            <v>0</v>
          </cell>
          <cell r="AB1496">
            <v>0</v>
          </cell>
          <cell r="AC1496">
            <v>0</v>
          </cell>
          <cell r="AD1496">
            <v>0</v>
          </cell>
          <cell r="AE1496">
            <v>0</v>
          </cell>
          <cell r="AF1496">
            <v>0</v>
          </cell>
        </row>
        <row r="1497">
          <cell r="Z1497">
            <v>0</v>
          </cell>
          <cell r="AA1497">
            <v>0</v>
          </cell>
          <cell r="AB1497">
            <v>0</v>
          </cell>
          <cell r="AC1497">
            <v>0</v>
          </cell>
          <cell r="AD1497">
            <v>0</v>
          </cell>
          <cell r="AE1497">
            <v>0</v>
          </cell>
          <cell r="AF1497">
            <v>0</v>
          </cell>
        </row>
        <row r="1498">
          <cell r="Z1498">
            <v>0</v>
          </cell>
          <cell r="AA1498">
            <v>0</v>
          </cell>
          <cell r="AB1498">
            <v>0</v>
          </cell>
          <cell r="AC1498">
            <v>0</v>
          </cell>
          <cell r="AD1498">
            <v>0</v>
          </cell>
          <cell r="AE1498">
            <v>0</v>
          </cell>
          <cell r="AF1498">
            <v>0</v>
          </cell>
        </row>
        <row r="1499">
          <cell r="Z1499">
            <v>0</v>
          </cell>
          <cell r="AA1499">
            <v>0</v>
          </cell>
          <cell r="AB1499">
            <v>0</v>
          </cell>
          <cell r="AC1499">
            <v>0</v>
          </cell>
          <cell r="AD1499">
            <v>0</v>
          </cell>
          <cell r="AE1499">
            <v>0</v>
          </cell>
          <cell r="AF1499">
            <v>0</v>
          </cell>
        </row>
        <row r="1500">
          <cell r="Z1500">
            <v>0</v>
          </cell>
          <cell r="AA1500">
            <v>0</v>
          </cell>
          <cell r="AB1500">
            <v>0</v>
          </cell>
          <cell r="AC1500">
            <v>0</v>
          </cell>
          <cell r="AD1500">
            <v>0</v>
          </cell>
          <cell r="AE1500">
            <v>0</v>
          </cell>
          <cell r="AF1500">
            <v>0</v>
          </cell>
        </row>
      </sheetData>
      <sheetData sheetId="3" refreshError="1"/>
      <sheetData sheetId="4">
        <row r="11">
          <cell r="A11">
            <v>41542</v>
          </cell>
          <cell r="B11">
            <v>24.305</v>
          </cell>
        </row>
        <row r="12">
          <cell r="A12">
            <v>41543</v>
          </cell>
          <cell r="B12">
            <v>24.204999999999998</v>
          </cell>
        </row>
        <row r="13">
          <cell r="A13">
            <v>41544</v>
          </cell>
          <cell r="B13">
            <v>24.524999999999999</v>
          </cell>
        </row>
        <row r="14">
          <cell r="A14">
            <v>41547</v>
          </cell>
          <cell r="B14">
            <v>24.434999999999999</v>
          </cell>
        </row>
        <row r="15">
          <cell r="A15">
            <v>41548</v>
          </cell>
          <cell r="B15">
            <v>24.524999999999999</v>
          </cell>
        </row>
        <row r="16">
          <cell r="A16">
            <v>41549</v>
          </cell>
          <cell r="B16">
            <v>24.265000000000001</v>
          </cell>
        </row>
        <row r="17">
          <cell r="A17">
            <v>41550</v>
          </cell>
          <cell r="B17">
            <v>24.265000000000001</v>
          </cell>
        </row>
        <row r="18">
          <cell r="A18">
            <v>41551</v>
          </cell>
          <cell r="B18">
            <v>24.565000000000001</v>
          </cell>
        </row>
        <row r="19">
          <cell r="A19">
            <v>41554</v>
          </cell>
          <cell r="B19">
            <v>24.74</v>
          </cell>
        </row>
        <row r="20">
          <cell r="A20">
            <v>41555</v>
          </cell>
          <cell r="B20">
            <v>25.75</v>
          </cell>
        </row>
        <row r="21">
          <cell r="A21">
            <v>41556</v>
          </cell>
          <cell r="B21">
            <v>25.61</v>
          </cell>
        </row>
        <row r="22">
          <cell r="A22">
            <v>41557</v>
          </cell>
          <cell r="B22">
            <v>25.844999999999999</v>
          </cell>
        </row>
        <row r="23">
          <cell r="A23">
            <v>41558</v>
          </cell>
          <cell r="B23">
            <v>25.675000000000001</v>
          </cell>
        </row>
        <row r="24">
          <cell r="A24">
            <v>41562</v>
          </cell>
          <cell r="B24">
            <v>25.495000000000001</v>
          </cell>
        </row>
        <row r="25">
          <cell r="A25">
            <v>41563</v>
          </cell>
          <cell r="B25">
            <v>25.754999999999999</v>
          </cell>
        </row>
        <row r="26">
          <cell r="A26">
            <v>41564</v>
          </cell>
          <cell r="B26">
            <v>25.58</v>
          </cell>
        </row>
        <row r="27">
          <cell r="A27">
            <v>41565</v>
          </cell>
          <cell r="B27">
            <v>25.805</v>
          </cell>
        </row>
        <row r="28">
          <cell r="A28">
            <v>41568</v>
          </cell>
          <cell r="B28">
            <v>25.73</v>
          </cell>
        </row>
        <row r="29">
          <cell r="A29">
            <v>41569</v>
          </cell>
          <cell r="B29">
            <v>25.725000000000001</v>
          </cell>
        </row>
        <row r="30">
          <cell r="A30">
            <v>41570</v>
          </cell>
          <cell r="B30">
            <v>25.675000000000001</v>
          </cell>
        </row>
        <row r="31">
          <cell r="A31">
            <v>41571</v>
          </cell>
          <cell r="B31">
            <v>25.68</v>
          </cell>
        </row>
        <row r="32">
          <cell r="A32">
            <v>41572</v>
          </cell>
          <cell r="B32">
            <v>25.91</v>
          </cell>
        </row>
        <row r="33">
          <cell r="A33">
            <v>41575</v>
          </cell>
          <cell r="B33">
            <v>25.88</v>
          </cell>
        </row>
        <row r="34">
          <cell r="A34">
            <v>41576</v>
          </cell>
          <cell r="B34">
            <v>25.844999999999999</v>
          </cell>
        </row>
        <row r="35">
          <cell r="A35">
            <v>41577</v>
          </cell>
          <cell r="B35">
            <v>25.495000000000001</v>
          </cell>
        </row>
        <row r="36">
          <cell r="A36">
            <v>41578</v>
          </cell>
          <cell r="B36">
            <v>25.795000000000002</v>
          </cell>
        </row>
        <row r="37">
          <cell r="A37">
            <v>41579</v>
          </cell>
          <cell r="B37">
            <v>25.91</v>
          </cell>
        </row>
        <row r="38">
          <cell r="A38">
            <v>41582</v>
          </cell>
          <cell r="B38">
            <v>25.71</v>
          </cell>
        </row>
        <row r="39">
          <cell r="A39">
            <v>41583</v>
          </cell>
          <cell r="B39">
            <v>25.625</v>
          </cell>
        </row>
        <row r="40">
          <cell r="A40">
            <v>41584</v>
          </cell>
          <cell r="B40">
            <v>25.625</v>
          </cell>
        </row>
        <row r="41">
          <cell r="A41">
            <v>41585</v>
          </cell>
          <cell r="B41">
            <v>24.995000000000001</v>
          </cell>
        </row>
        <row r="42">
          <cell r="A42">
            <v>41586</v>
          </cell>
          <cell r="B42">
            <v>24.855</v>
          </cell>
        </row>
        <row r="43">
          <cell r="A43">
            <v>41589</v>
          </cell>
          <cell r="B43">
            <v>24.6</v>
          </cell>
        </row>
        <row r="44">
          <cell r="A44">
            <v>41590</v>
          </cell>
          <cell r="B44">
            <v>24.47</v>
          </cell>
        </row>
        <row r="45">
          <cell r="A45">
            <v>41591</v>
          </cell>
          <cell r="B45">
            <v>24.41</v>
          </cell>
        </row>
        <row r="46">
          <cell r="A46">
            <v>41592</v>
          </cell>
          <cell r="B46">
            <v>24.35</v>
          </cell>
        </row>
        <row r="47">
          <cell r="A47">
            <v>41593</v>
          </cell>
          <cell r="B47">
            <v>24.54</v>
          </cell>
        </row>
        <row r="48">
          <cell r="A48">
            <v>41596</v>
          </cell>
          <cell r="B48">
            <v>24.524999999999999</v>
          </cell>
        </row>
        <row r="49">
          <cell r="A49">
            <v>41597</v>
          </cell>
          <cell r="B49">
            <v>24.545000000000002</v>
          </cell>
        </row>
        <row r="50">
          <cell r="A50">
            <v>41598</v>
          </cell>
          <cell r="B50">
            <v>24.62</v>
          </cell>
        </row>
        <row r="51">
          <cell r="A51">
            <v>41599</v>
          </cell>
          <cell r="B51">
            <v>24.545000000000002</v>
          </cell>
        </row>
        <row r="52">
          <cell r="A52">
            <v>41600</v>
          </cell>
          <cell r="B52">
            <v>24.27</v>
          </cell>
        </row>
        <row r="53">
          <cell r="A53">
            <v>41603</v>
          </cell>
          <cell r="B53">
            <v>24.3</v>
          </cell>
        </row>
        <row r="54">
          <cell r="A54">
            <v>41604</v>
          </cell>
          <cell r="B54">
            <v>24.175000000000001</v>
          </cell>
        </row>
        <row r="55">
          <cell r="A55">
            <v>41605</v>
          </cell>
          <cell r="B55">
            <v>24.14</v>
          </cell>
        </row>
        <row r="56">
          <cell r="A56">
            <v>41606</v>
          </cell>
          <cell r="B56">
            <v>24.28</v>
          </cell>
        </row>
        <row r="57">
          <cell r="A57">
            <v>41607</v>
          </cell>
          <cell r="B57">
            <v>24.21</v>
          </cell>
        </row>
        <row r="58">
          <cell r="A58">
            <v>41610</v>
          </cell>
          <cell r="B58">
            <v>24.105</v>
          </cell>
        </row>
        <row r="59">
          <cell r="A59">
            <v>41611</v>
          </cell>
          <cell r="B59">
            <v>24.16</v>
          </cell>
        </row>
        <row r="60">
          <cell r="A60">
            <v>41612</v>
          </cell>
          <cell r="B60">
            <v>24.114999999999998</v>
          </cell>
        </row>
        <row r="61">
          <cell r="A61">
            <v>41613</v>
          </cell>
          <cell r="B61">
            <v>24.004999999999999</v>
          </cell>
        </row>
        <row r="62">
          <cell r="A62">
            <v>41614</v>
          </cell>
          <cell r="B62">
            <v>24.01</v>
          </cell>
        </row>
        <row r="63">
          <cell r="A63">
            <v>41617</v>
          </cell>
          <cell r="B63">
            <v>23.984999999999999</v>
          </cell>
        </row>
        <row r="64">
          <cell r="A64">
            <v>41618</v>
          </cell>
          <cell r="B64">
            <v>24.01</v>
          </cell>
        </row>
        <row r="65">
          <cell r="A65">
            <v>41619</v>
          </cell>
          <cell r="B65">
            <v>23.71</v>
          </cell>
        </row>
        <row r="66">
          <cell r="A66">
            <v>41620</v>
          </cell>
          <cell r="B66">
            <v>23.355</v>
          </cell>
        </row>
        <row r="67">
          <cell r="A67">
            <v>41621</v>
          </cell>
          <cell r="B67">
            <v>23.614999999999998</v>
          </cell>
        </row>
        <row r="68">
          <cell r="A68">
            <v>41624</v>
          </cell>
          <cell r="B68">
            <v>23.585000000000001</v>
          </cell>
        </row>
        <row r="69">
          <cell r="A69">
            <v>41625</v>
          </cell>
          <cell r="B69">
            <v>23.885000000000002</v>
          </cell>
        </row>
        <row r="70">
          <cell r="A70">
            <v>41626</v>
          </cell>
          <cell r="B70">
            <v>23.99</v>
          </cell>
        </row>
        <row r="71">
          <cell r="A71">
            <v>41627</v>
          </cell>
          <cell r="B71">
            <v>24.13</v>
          </cell>
        </row>
        <row r="72">
          <cell r="A72">
            <v>41628</v>
          </cell>
          <cell r="B72">
            <v>24.094999999999999</v>
          </cell>
        </row>
        <row r="73">
          <cell r="A73">
            <v>41631</v>
          </cell>
          <cell r="B73">
            <v>24.105</v>
          </cell>
        </row>
        <row r="74">
          <cell r="A74">
            <v>41632</v>
          </cell>
          <cell r="B74">
            <v>24.2</v>
          </cell>
        </row>
        <row r="75">
          <cell r="A75">
            <v>41635</v>
          </cell>
          <cell r="B75">
            <v>24.13</v>
          </cell>
        </row>
        <row r="76">
          <cell r="A76">
            <v>41638</v>
          </cell>
          <cell r="B76">
            <v>24.184999999999999</v>
          </cell>
        </row>
        <row r="77">
          <cell r="A77">
            <v>41639</v>
          </cell>
          <cell r="B77">
            <v>24.195</v>
          </cell>
        </row>
        <row r="78">
          <cell r="A78">
            <v>41641</v>
          </cell>
          <cell r="B78">
            <v>24.195</v>
          </cell>
        </row>
        <row r="79">
          <cell r="A79">
            <v>41642</v>
          </cell>
          <cell r="B79">
            <v>24.22</v>
          </cell>
        </row>
        <row r="80">
          <cell r="A80">
            <v>41645</v>
          </cell>
          <cell r="B80">
            <v>24.324999999999999</v>
          </cell>
        </row>
        <row r="81">
          <cell r="A81">
            <v>41646</v>
          </cell>
          <cell r="B81">
            <v>24.375</v>
          </cell>
        </row>
        <row r="82">
          <cell r="A82">
            <v>41647</v>
          </cell>
          <cell r="B82">
            <v>24.454999999999998</v>
          </cell>
        </row>
        <row r="83">
          <cell r="A83">
            <v>41648</v>
          </cell>
          <cell r="B83">
            <v>24.504999999999999</v>
          </cell>
        </row>
        <row r="84">
          <cell r="A84">
            <v>41649</v>
          </cell>
          <cell r="B84">
            <v>24.925000000000001</v>
          </cell>
        </row>
        <row r="85">
          <cell r="A85">
            <v>41652</v>
          </cell>
          <cell r="B85">
            <v>25.094999999999999</v>
          </cell>
        </row>
        <row r="86">
          <cell r="A86">
            <v>41653</v>
          </cell>
          <cell r="B86">
            <v>25.225000000000001</v>
          </cell>
        </row>
        <row r="87">
          <cell r="A87">
            <v>41654</v>
          </cell>
          <cell r="B87">
            <v>25.47</v>
          </cell>
        </row>
        <row r="88">
          <cell r="A88">
            <v>41655</v>
          </cell>
          <cell r="B88">
            <v>25.84</v>
          </cell>
        </row>
        <row r="89">
          <cell r="A89">
            <v>41656</v>
          </cell>
          <cell r="B89">
            <v>26.274999999999999</v>
          </cell>
        </row>
        <row r="90">
          <cell r="A90">
            <v>41659</v>
          </cell>
          <cell r="B90">
            <v>26.274999999999999</v>
          </cell>
        </row>
        <row r="91">
          <cell r="A91">
            <v>41660</v>
          </cell>
          <cell r="B91">
            <v>26.27</v>
          </cell>
        </row>
        <row r="92">
          <cell r="A92">
            <v>41661</v>
          </cell>
          <cell r="B92">
            <v>26.344999999999999</v>
          </cell>
        </row>
        <row r="93">
          <cell r="A93">
            <v>41662</v>
          </cell>
          <cell r="B93">
            <v>26.38</v>
          </cell>
        </row>
        <row r="94">
          <cell r="A94">
            <v>41663</v>
          </cell>
          <cell r="B94">
            <v>26.065000000000001</v>
          </cell>
        </row>
        <row r="95">
          <cell r="A95">
            <v>41666</v>
          </cell>
          <cell r="B95">
            <v>26.204999999999998</v>
          </cell>
        </row>
        <row r="96">
          <cell r="A96">
            <v>41667</v>
          </cell>
          <cell r="B96">
            <v>26.215</v>
          </cell>
        </row>
        <row r="97">
          <cell r="A97">
            <v>41668</v>
          </cell>
          <cell r="B97">
            <v>26</v>
          </cell>
        </row>
        <row r="98">
          <cell r="A98">
            <v>41669</v>
          </cell>
          <cell r="B98">
            <v>26.324999999999999</v>
          </cell>
        </row>
        <row r="99">
          <cell r="A99">
            <v>41670</v>
          </cell>
          <cell r="B99">
            <v>26.225000000000001</v>
          </cell>
        </row>
        <row r="100">
          <cell r="A100">
            <v>41673</v>
          </cell>
          <cell r="B100">
            <v>25.945</v>
          </cell>
        </row>
        <row r="101">
          <cell r="A101">
            <v>41674</v>
          </cell>
          <cell r="B101">
            <v>25.855</v>
          </cell>
        </row>
        <row r="102">
          <cell r="A102">
            <v>41675</v>
          </cell>
          <cell r="B102">
            <v>25.945</v>
          </cell>
        </row>
        <row r="103">
          <cell r="A103">
            <v>41676</v>
          </cell>
          <cell r="B103">
            <v>26.34</v>
          </cell>
        </row>
        <row r="104">
          <cell r="A104">
            <v>41677</v>
          </cell>
          <cell r="B104">
            <v>26.53</v>
          </cell>
        </row>
        <row r="105">
          <cell r="A105">
            <v>41680</v>
          </cell>
          <cell r="B105">
            <v>26.715</v>
          </cell>
        </row>
        <row r="106">
          <cell r="A106">
            <v>41681</v>
          </cell>
          <cell r="B106">
            <v>26.56</v>
          </cell>
        </row>
        <row r="107">
          <cell r="A107">
            <v>41682</v>
          </cell>
          <cell r="B107">
            <v>26.7</v>
          </cell>
        </row>
        <row r="108">
          <cell r="A108">
            <v>41683</v>
          </cell>
          <cell r="B108">
            <v>27.065000000000001</v>
          </cell>
        </row>
        <row r="109">
          <cell r="A109">
            <v>41684</v>
          </cell>
          <cell r="B109">
            <v>26.774999999999999</v>
          </cell>
        </row>
        <row r="110">
          <cell r="A110">
            <v>41688</v>
          </cell>
          <cell r="B110">
            <v>26.835000000000001</v>
          </cell>
        </row>
        <row r="111">
          <cell r="A111">
            <v>41689</v>
          </cell>
          <cell r="B111">
            <v>26.945</v>
          </cell>
        </row>
        <row r="112">
          <cell r="A112">
            <v>41690</v>
          </cell>
          <cell r="B112">
            <v>27.02</v>
          </cell>
        </row>
        <row r="113">
          <cell r="A113">
            <v>41691</v>
          </cell>
          <cell r="B113">
            <v>26.805</v>
          </cell>
        </row>
        <row r="114">
          <cell r="A114">
            <v>41694</v>
          </cell>
          <cell r="B114">
            <v>27.15</v>
          </cell>
        </row>
        <row r="115">
          <cell r="A115">
            <v>41695</v>
          </cell>
          <cell r="B115">
            <v>27.004999999999999</v>
          </cell>
        </row>
        <row r="116">
          <cell r="A116">
            <v>41696</v>
          </cell>
          <cell r="B116">
            <v>27.135000000000002</v>
          </cell>
        </row>
        <row r="117">
          <cell r="A117">
            <v>41697</v>
          </cell>
          <cell r="B117">
            <v>27.27</v>
          </cell>
        </row>
        <row r="118">
          <cell r="A118">
            <v>41698</v>
          </cell>
          <cell r="B118">
            <v>27.32</v>
          </cell>
        </row>
        <row r="119">
          <cell r="A119">
            <v>41701</v>
          </cell>
          <cell r="B119">
            <v>27.324999999999999</v>
          </cell>
        </row>
        <row r="120">
          <cell r="A120">
            <v>41702</v>
          </cell>
          <cell r="B120">
            <v>27.725000000000001</v>
          </cell>
        </row>
        <row r="121">
          <cell r="A121">
            <v>41703</v>
          </cell>
          <cell r="B121">
            <v>27.625</v>
          </cell>
        </row>
        <row r="122">
          <cell r="A122">
            <v>41704</v>
          </cell>
          <cell r="B122">
            <v>27.8</v>
          </cell>
        </row>
        <row r="123">
          <cell r="A123">
            <v>41705</v>
          </cell>
          <cell r="B123">
            <v>28.035</v>
          </cell>
        </row>
        <row r="124">
          <cell r="A124">
            <v>41708</v>
          </cell>
          <cell r="B124">
            <v>28.004999999999999</v>
          </cell>
        </row>
        <row r="125">
          <cell r="A125">
            <v>41709</v>
          </cell>
          <cell r="B125">
            <v>27.754999999999999</v>
          </cell>
        </row>
        <row r="126">
          <cell r="A126">
            <v>41710</v>
          </cell>
          <cell r="B126">
            <v>27.89</v>
          </cell>
        </row>
        <row r="127">
          <cell r="A127">
            <v>41711</v>
          </cell>
          <cell r="B127">
            <v>27.93</v>
          </cell>
        </row>
        <row r="128">
          <cell r="A128">
            <v>41712</v>
          </cell>
          <cell r="B128">
            <v>27.8</v>
          </cell>
        </row>
        <row r="129">
          <cell r="A129">
            <v>41715</v>
          </cell>
          <cell r="B129">
            <v>27.895</v>
          </cell>
        </row>
        <row r="130">
          <cell r="A130">
            <v>41716</v>
          </cell>
          <cell r="B130">
            <v>28.504999999999999</v>
          </cell>
        </row>
        <row r="131">
          <cell r="A131">
            <v>41717</v>
          </cell>
          <cell r="B131">
            <v>28.46</v>
          </cell>
        </row>
        <row r="132">
          <cell r="A132">
            <v>41718</v>
          </cell>
          <cell r="B132">
            <v>28.515000000000001</v>
          </cell>
        </row>
        <row r="133">
          <cell r="A133">
            <v>41719</v>
          </cell>
          <cell r="B133">
            <v>28.024999999999999</v>
          </cell>
        </row>
        <row r="134">
          <cell r="A134">
            <v>41722</v>
          </cell>
          <cell r="B134">
            <v>27.975000000000001</v>
          </cell>
        </row>
        <row r="135">
          <cell r="A135">
            <v>41723</v>
          </cell>
          <cell r="B135">
            <v>27.765000000000001</v>
          </cell>
        </row>
        <row r="136">
          <cell r="A136">
            <v>41724</v>
          </cell>
          <cell r="B136">
            <v>27.745000000000001</v>
          </cell>
        </row>
        <row r="137">
          <cell r="A137">
            <v>41725</v>
          </cell>
          <cell r="B137">
            <v>27.495000000000001</v>
          </cell>
        </row>
        <row r="138">
          <cell r="A138">
            <v>41726</v>
          </cell>
          <cell r="B138">
            <v>27.625</v>
          </cell>
        </row>
        <row r="139">
          <cell r="A139">
            <v>41729</v>
          </cell>
          <cell r="B139">
            <v>27.844999999999999</v>
          </cell>
        </row>
        <row r="140">
          <cell r="A140">
            <v>41730</v>
          </cell>
          <cell r="B140">
            <v>27.875</v>
          </cell>
        </row>
        <row r="141">
          <cell r="A141">
            <v>41731</v>
          </cell>
          <cell r="B141">
            <v>27.954999999999998</v>
          </cell>
        </row>
        <row r="142">
          <cell r="A142">
            <v>41732</v>
          </cell>
          <cell r="B142">
            <v>27.895</v>
          </cell>
        </row>
        <row r="143">
          <cell r="A143">
            <v>41733</v>
          </cell>
          <cell r="B143">
            <v>27.895</v>
          </cell>
        </row>
        <row r="144">
          <cell r="A144">
            <v>41736</v>
          </cell>
          <cell r="B144">
            <v>27.86</v>
          </cell>
        </row>
        <row r="145">
          <cell r="A145">
            <v>41737</v>
          </cell>
          <cell r="B145">
            <v>28.135000000000002</v>
          </cell>
        </row>
        <row r="146">
          <cell r="A146">
            <v>41738</v>
          </cell>
          <cell r="B146">
            <v>28.16</v>
          </cell>
        </row>
        <row r="147">
          <cell r="A147">
            <v>41739</v>
          </cell>
          <cell r="B147">
            <v>27.695</v>
          </cell>
        </row>
        <row r="148">
          <cell r="A148">
            <v>41740</v>
          </cell>
          <cell r="B148">
            <v>27.65</v>
          </cell>
        </row>
        <row r="149">
          <cell r="A149">
            <v>41743</v>
          </cell>
          <cell r="B149">
            <v>27.625</v>
          </cell>
        </row>
        <row r="150">
          <cell r="A150">
            <v>41744</v>
          </cell>
          <cell r="B150">
            <v>27.704999999999998</v>
          </cell>
        </row>
        <row r="151">
          <cell r="A151">
            <v>41745</v>
          </cell>
          <cell r="B151">
            <v>27.77</v>
          </cell>
        </row>
        <row r="152">
          <cell r="A152">
            <v>41746</v>
          </cell>
          <cell r="B152">
            <v>27.524999999999999</v>
          </cell>
        </row>
        <row r="153">
          <cell r="A153">
            <v>41750</v>
          </cell>
          <cell r="B153">
            <v>27.664999999999999</v>
          </cell>
        </row>
        <row r="154">
          <cell r="A154">
            <v>41751</v>
          </cell>
          <cell r="B154">
            <v>27.905000000000001</v>
          </cell>
        </row>
        <row r="155">
          <cell r="A155">
            <v>41752</v>
          </cell>
          <cell r="B155">
            <v>28.015000000000001</v>
          </cell>
        </row>
        <row r="156">
          <cell r="A156">
            <v>41753</v>
          </cell>
          <cell r="B156">
            <v>28.1</v>
          </cell>
        </row>
        <row r="157">
          <cell r="A157">
            <v>41754</v>
          </cell>
          <cell r="B157">
            <v>27.8</v>
          </cell>
        </row>
        <row r="158">
          <cell r="A158">
            <v>41757</v>
          </cell>
          <cell r="B158">
            <v>28.76</v>
          </cell>
        </row>
        <row r="159">
          <cell r="A159">
            <v>41758</v>
          </cell>
          <cell r="B159">
            <v>28.855</v>
          </cell>
        </row>
        <row r="160">
          <cell r="A160">
            <v>41759</v>
          </cell>
          <cell r="B160">
            <v>29.305</v>
          </cell>
        </row>
        <row r="161">
          <cell r="A161">
            <v>41760</v>
          </cell>
          <cell r="B161">
            <v>29.364999999999998</v>
          </cell>
        </row>
        <row r="162">
          <cell r="A162">
            <v>41761</v>
          </cell>
          <cell r="B162">
            <v>29.734999999999999</v>
          </cell>
        </row>
        <row r="163">
          <cell r="A163">
            <v>41764</v>
          </cell>
          <cell r="B163">
            <v>29.515000000000001</v>
          </cell>
        </row>
        <row r="164">
          <cell r="A164">
            <v>41765</v>
          </cell>
          <cell r="B164">
            <v>29.375</v>
          </cell>
        </row>
        <row r="165">
          <cell r="A165">
            <v>41766</v>
          </cell>
          <cell r="B165">
            <v>29.6</v>
          </cell>
        </row>
        <row r="166">
          <cell r="A166">
            <v>41767</v>
          </cell>
          <cell r="B166">
            <v>29.495000000000001</v>
          </cell>
        </row>
        <row r="167">
          <cell r="A167">
            <v>41768</v>
          </cell>
          <cell r="B167">
            <v>29.53</v>
          </cell>
        </row>
        <row r="168">
          <cell r="A168">
            <v>41771</v>
          </cell>
          <cell r="B168">
            <v>29.62</v>
          </cell>
        </row>
        <row r="169">
          <cell r="A169">
            <v>41772</v>
          </cell>
          <cell r="B169">
            <v>29.8</v>
          </cell>
        </row>
        <row r="170">
          <cell r="A170">
            <v>41773</v>
          </cell>
          <cell r="B170">
            <v>29.824999999999999</v>
          </cell>
        </row>
        <row r="171">
          <cell r="A171">
            <v>41774</v>
          </cell>
          <cell r="B171">
            <v>29.45</v>
          </cell>
        </row>
        <row r="172">
          <cell r="A172">
            <v>41775</v>
          </cell>
          <cell r="B172">
            <v>29.515000000000001</v>
          </cell>
        </row>
        <row r="173">
          <cell r="A173">
            <v>41779</v>
          </cell>
          <cell r="B173">
            <v>29.425000000000001</v>
          </cell>
        </row>
        <row r="174">
          <cell r="A174">
            <v>41780</v>
          </cell>
          <cell r="B174">
            <v>29.715</v>
          </cell>
        </row>
        <row r="175">
          <cell r="A175">
            <v>41781</v>
          </cell>
          <cell r="B175">
            <v>29.54</v>
          </cell>
        </row>
        <row r="176">
          <cell r="A176">
            <v>41782</v>
          </cell>
          <cell r="B176">
            <v>29.4</v>
          </cell>
        </row>
        <row r="177">
          <cell r="A177">
            <v>41785</v>
          </cell>
          <cell r="B177">
            <v>29.5</v>
          </cell>
        </row>
        <row r="178">
          <cell r="A178">
            <v>41786</v>
          </cell>
          <cell r="B178">
            <v>29.635000000000002</v>
          </cell>
        </row>
        <row r="179">
          <cell r="A179">
            <v>41787</v>
          </cell>
          <cell r="B179">
            <v>29.09</v>
          </cell>
        </row>
        <row r="180">
          <cell r="A180">
            <v>41788</v>
          </cell>
          <cell r="B180">
            <v>29.34</v>
          </cell>
        </row>
        <row r="181">
          <cell r="A181">
            <v>41789</v>
          </cell>
          <cell r="B181">
            <v>29.315000000000001</v>
          </cell>
        </row>
        <row r="182">
          <cell r="A182">
            <v>41792</v>
          </cell>
          <cell r="B182">
            <v>29.164999999999999</v>
          </cell>
        </row>
        <row r="183">
          <cell r="A183">
            <v>41793</v>
          </cell>
          <cell r="B183">
            <v>29.254999999999999</v>
          </cell>
        </row>
        <row r="184">
          <cell r="A184">
            <v>41794</v>
          </cell>
          <cell r="B184">
            <v>29.545000000000002</v>
          </cell>
        </row>
        <row r="185">
          <cell r="A185">
            <v>41795</v>
          </cell>
          <cell r="B185">
            <v>29.475000000000001</v>
          </cell>
        </row>
        <row r="186">
          <cell r="A186">
            <v>41796</v>
          </cell>
          <cell r="B186">
            <v>30.385000000000002</v>
          </cell>
        </row>
        <row r="187">
          <cell r="A187">
            <v>41799</v>
          </cell>
          <cell r="B187">
            <v>31.125</v>
          </cell>
        </row>
        <row r="188">
          <cell r="A188">
            <v>41800</v>
          </cell>
          <cell r="B188">
            <v>31.02</v>
          </cell>
        </row>
        <row r="189">
          <cell r="A189">
            <v>41801</v>
          </cell>
          <cell r="B189">
            <v>30.93</v>
          </cell>
        </row>
        <row r="190">
          <cell r="A190">
            <v>41802</v>
          </cell>
          <cell r="B190">
            <v>30.925000000000001</v>
          </cell>
        </row>
        <row r="191">
          <cell r="A191">
            <v>41803</v>
          </cell>
          <cell r="B191">
            <v>30.99</v>
          </cell>
        </row>
        <row r="192">
          <cell r="A192">
            <v>41806</v>
          </cell>
          <cell r="B192">
            <v>31.57</v>
          </cell>
        </row>
        <row r="193">
          <cell r="A193">
            <v>41807</v>
          </cell>
          <cell r="B193">
            <v>31.434999999999999</v>
          </cell>
        </row>
        <row r="194">
          <cell r="A194">
            <v>41808</v>
          </cell>
          <cell r="B194">
            <v>31.195</v>
          </cell>
        </row>
        <row r="195">
          <cell r="A195">
            <v>41809</v>
          </cell>
          <cell r="B195">
            <v>31.324999999999999</v>
          </cell>
        </row>
        <row r="196">
          <cell r="A196">
            <v>41810</v>
          </cell>
          <cell r="B196">
            <v>31.4</v>
          </cell>
        </row>
        <row r="197">
          <cell r="A197">
            <v>41813</v>
          </cell>
          <cell r="B197">
            <v>31.405000000000001</v>
          </cell>
        </row>
        <row r="198">
          <cell r="A198">
            <v>41814</v>
          </cell>
          <cell r="B198">
            <v>31.45</v>
          </cell>
        </row>
        <row r="199">
          <cell r="A199">
            <v>41815</v>
          </cell>
          <cell r="B199">
            <v>31.465</v>
          </cell>
        </row>
        <row r="200">
          <cell r="A200">
            <v>41816</v>
          </cell>
          <cell r="B200">
            <v>31.535</v>
          </cell>
        </row>
        <row r="201">
          <cell r="A201">
            <v>41817</v>
          </cell>
          <cell r="B201">
            <v>31.795000000000002</v>
          </cell>
        </row>
        <row r="202">
          <cell r="A202">
            <v>41820</v>
          </cell>
          <cell r="B202">
            <v>31.965</v>
          </cell>
        </row>
        <row r="203">
          <cell r="A203">
            <v>41822</v>
          </cell>
          <cell r="B203">
            <v>32.049999999999997</v>
          </cell>
        </row>
        <row r="204">
          <cell r="A204">
            <v>41823</v>
          </cell>
          <cell r="B204">
            <v>31.954999999999998</v>
          </cell>
        </row>
        <row r="205">
          <cell r="A205">
            <v>41824</v>
          </cell>
          <cell r="B205">
            <v>31.98</v>
          </cell>
        </row>
        <row r="206">
          <cell r="A206">
            <v>41827</v>
          </cell>
          <cell r="B206">
            <v>32.17</v>
          </cell>
        </row>
        <row r="207">
          <cell r="A207">
            <v>41828</v>
          </cell>
          <cell r="B207">
            <v>32.4</v>
          </cell>
        </row>
        <row r="208">
          <cell r="A208">
            <v>41829</v>
          </cell>
          <cell r="B208">
            <v>32.295000000000002</v>
          </cell>
        </row>
        <row r="209">
          <cell r="A209">
            <v>41830</v>
          </cell>
          <cell r="B209">
            <v>32.520000000000003</v>
          </cell>
        </row>
        <row r="210">
          <cell r="A210">
            <v>41831</v>
          </cell>
          <cell r="B210">
            <v>32.4</v>
          </cell>
        </row>
        <row r="211">
          <cell r="A211">
            <v>41834</v>
          </cell>
          <cell r="B211">
            <v>32.35</v>
          </cell>
        </row>
        <row r="212">
          <cell r="A212">
            <v>41835</v>
          </cell>
          <cell r="B212">
            <v>32.479999999999997</v>
          </cell>
        </row>
        <row r="213">
          <cell r="A213">
            <v>41836</v>
          </cell>
          <cell r="B213">
            <v>32.72</v>
          </cell>
        </row>
        <row r="214">
          <cell r="A214">
            <v>41837</v>
          </cell>
          <cell r="B214">
            <v>32.774999999999999</v>
          </cell>
        </row>
        <row r="215">
          <cell r="A215">
            <v>41838</v>
          </cell>
          <cell r="B215">
            <v>32.76</v>
          </cell>
        </row>
        <row r="216">
          <cell r="A216">
            <v>41841</v>
          </cell>
          <cell r="B216">
            <v>32.725000000000001</v>
          </cell>
        </row>
        <row r="217">
          <cell r="A217">
            <v>41842</v>
          </cell>
          <cell r="B217">
            <v>32.93</v>
          </cell>
        </row>
        <row r="218">
          <cell r="A218">
            <v>41843</v>
          </cell>
          <cell r="B218">
            <v>33.274999999999999</v>
          </cell>
        </row>
        <row r="219">
          <cell r="A219">
            <v>41844</v>
          </cell>
          <cell r="B219">
            <v>33.340000000000003</v>
          </cell>
        </row>
        <row r="220">
          <cell r="A220">
            <v>41845</v>
          </cell>
          <cell r="B220">
            <v>33.33</v>
          </cell>
        </row>
        <row r="221">
          <cell r="A221">
            <v>41848</v>
          </cell>
          <cell r="B221">
            <v>33.575000000000003</v>
          </cell>
        </row>
        <row r="222">
          <cell r="A222">
            <v>41849</v>
          </cell>
          <cell r="B222">
            <v>33.479999999999997</v>
          </cell>
        </row>
        <row r="223">
          <cell r="A223">
            <v>41850</v>
          </cell>
          <cell r="B223">
            <v>33.549999999999997</v>
          </cell>
        </row>
        <row r="224">
          <cell r="A224">
            <v>41851</v>
          </cell>
          <cell r="B224">
            <v>33.835000000000001</v>
          </cell>
        </row>
        <row r="225">
          <cell r="A225">
            <v>41852</v>
          </cell>
          <cell r="B225">
            <v>33.784999999999997</v>
          </cell>
        </row>
        <row r="226">
          <cell r="A226">
            <v>41856</v>
          </cell>
          <cell r="B226">
            <v>34.475000000000001</v>
          </cell>
        </row>
        <row r="227">
          <cell r="A227">
            <v>41857</v>
          </cell>
          <cell r="B227">
            <v>34.145000000000003</v>
          </cell>
        </row>
        <row r="228">
          <cell r="A228">
            <v>41858</v>
          </cell>
          <cell r="B228">
            <v>33.29</v>
          </cell>
        </row>
        <row r="229">
          <cell r="A229">
            <v>41859</v>
          </cell>
          <cell r="B229">
            <v>33.26</v>
          </cell>
        </row>
        <row r="230">
          <cell r="A230">
            <v>41862</v>
          </cell>
          <cell r="B230">
            <v>33.369999999999997</v>
          </cell>
        </row>
        <row r="231">
          <cell r="A231">
            <v>41863</v>
          </cell>
          <cell r="B231">
            <v>33.265000000000001</v>
          </cell>
        </row>
        <row r="232">
          <cell r="A232">
            <v>41864</v>
          </cell>
          <cell r="B232">
            <v>33.335000000000001</v>
          </cell>
        </row>
        <row r="233">
          <cell r="A233">
            <v>41865</v>
          </cell>
          <cell r="B233">
            <v>33.274999999999999</v>
          </cell>
        </row>
        <row r="234">
          <cell r="A234">
            <v>41866</v>
          </cell>
          <cell r="B234">
            <v>32.945</v>
          </cell>
        </row>
        <row r="235">
          <cell r="A235">
            <v>41869</v>
          </cell>
          <cell r="B235">
            <v>33.005000000000003</v>
          </cell>
        </row>
        <row r="236">
          <cell r="A236">
            <v>41870</v>
          </cell>
          <cell r="B236">
            <v>32.965000000000003</v>
          </cell>
        </row>
        <row r="237">
          <cell r="A237">
            <v>41871</v>
          </cell>
          <cell r="B237">
            <v>32.854999999999997</v>
          </cell>
        </row>
        <row r="238">
          <cell r="A238">
            <v>41872</v>
          </cell>
          <cell r="B238">
            <v>32.744999999999997</v>
          </cell>
        </row>
        <row r="239">
          <cell r="A239">
            <v>41873</v>
          </cell>
          <cell r="B239">
            <v>32.935000000000002</v>
          </cell>
        </row>
        <row r="240">
          <cell r="A240">
            <v>41876</v>
          </cell>
          <cell r="B240">
            <v>33.045000000000002</v>
          </cell>
        </row>
        <row r="241">
          <cell r="A241">
            <v>41877</v>
          </cell>
          <cell r="B241">
            <v>33.164999999999999</v>
          </cell>
        </row>
        <row r="242">
          <cell r="A242">
            <v>41878</v>
          </cell>
          <cell r="B242">
            <v>33.094999999999999</v>
          </cell>
        </row>
        <row r="243">
          <cell r="A243">
            <v>41879</v>
          </cell>
          <cell r="B243">
            <v>32.945</v>
          </cell>
        </row>
        <row r="244">
          <cell r="A244">
            <v>41880</v>
          </cell>
          <cell r="B244">
            <v>33.07</v>
          </cell>
        </row>
        <row r="245">
          <cell r="A245">
            <v>41884</v>
          </cell>
          <cell r="B245">
            <v>32.76</v>
          </cell>
        </row>
        <row r="246">
          <cell r="A246">
            <v>41885</v>
          </cell>
          <cell r="B246">
            <v>32.93</v>
          </cell>
        </row>
        <row r="247">
          <cell r="A247">
            <v>41886</v>
          </cell>
          <cell r="B247">
            <v>33.14</v>
          </cell>
        </row>
        <row r="248">
          <cell r="A248">
            <v>41887</v>
          </cell>
          <cell r="B248">
            <v>33.174999999999997</v>
          </cell>
        </row>
        <row r="249">
          <cell r="A249">
            <v>41890</v>
          </cell>
          <cell r="B249">
            <v>33.055</v>
          </cell>
        </row>
        <row r="250">
          <cell r="A250">
            <v>41891</v>
          </cell>
          <cell r="B250">
            <v>32.93</v>
          </cell>
        </row>
        <row r="251">
          <cell r="A251">
            <v>41892</v>
          </cell>
          <cell r="B251">
            <v>32.744999999999997</v>
          </cell>
        </row>
        <row r="252">
          <cell r="A252">
            <v>41893</v>
          </cell>
          <cell r="B252">
            <v>33.04</v>
          </cell>
        </row>
        <row r="253">
          <cell r="A253">
            <v>41894</v>
          </cell>
          <cell r="B253">
            <v>33.15</v>
          </cell>
        </row>
        <row r="254">
          <cell r="A254">
            <v>41897</v>
          </cell>
          <cell r="B254">
            <v>33.32</v>
          </cell>
        </row>
        <row r="255">
          <cell r="A255">
            <v>41898</v>
          </cell>
          <cell r="B255">
            <v>33.64</v>
          </cell>
        </row>
        <row r="256">
          <cell r="A256">
            <v>41899</v>
          </cell>
          <cell r="B256">
            <v>33.54</v>
          </cell>
        </row>
        <row r="257">
          <cell r="A257">
            <v>41900</v>
          </cell>
          <cell r="B257">
            <v>33.774999999999999</v>
          </cell>
        </row>
        <row r="258">
          <cell r="A258">
            <v>41901</v>
          </cell>
          <cell r="B258">
            <v>33.64</v>
          </cell>
        </row>
        <row r="259">
          <cell r="A259">
            <v>41904</v>
          </cell>
          <cell r="B259">
            <v>32.695</v>
          </cell>
        </row>
        <row r="260">
          <cell r="A260">
            <v>41905</v>
          </cell>
          <cell r="B260">
            <v>32.454999999999998</v>
          </cell>
        </row>
        <row r="261">
          <cell r="A261">
            <v>41906</v>
          </cell>
          <cell r="B261">
            <v>32.145000000000003</v>
          </cell>
        </row>
        <row r="262">
          <cell r="A262">
            <v>41907</v>
          </cell>
          <cell r="B262">
            <v>31.07</v>
          </cell>
        </row>
        <row r="263">
          <cell r="A263">
            <v>41908</v>
          </cell>
          <cell r="B263">
            <v>31.11</v>
          </cell>
        </row>
        <row r="264">
          <cell r="A264">
            <v>41911</v>
          </cell>
          <cell r="B264">
            <v>31.055</v>
          </cell>
        </row>
        <row r="265">
          <cell r="A265">
            <v>41912</v>
          </cell>
          <cell r="B265">
            <v>31.33</v>
          </cell>
        </row>
        <row r="266">
          <cell r="A266">
            <v>41913</v>
          </cell>
          <cell r="B266">
            <v>32.090000000000003</v>
          </cell>
        </row>
        <row r="267">
          <cell r="A267">
            <v>41914</v>
          </cell>
          <cell r="B267">
            <v>32.26</v>
          </cell>
        </row>
        <row r="268">
          <cell r="A268">
            <v>41915</v>
          </cell>
          <cell r="B268">
            <v>32.479999999999997</v>
          </cell>
        </row>
        <row r="269">
          <cell r="A269">
            <v>41918</v>
          </cell>
          <cell r="B269">
            <v>32.229999999999997</v>
          </cell>
        </row>
        <row r="270">
          <cell r="A270">
            <v>41919</v>
          </cell>
          <cell r="B270">
            <v>32.43</v>
          </cell>
        </row>
        <row r="271">
          <cell r="A271">
            <v>41920</v>
          </cell>
          <cell r="B271">
            <v>32.909999999999997</v>
          </cell>
        </row>
        <row r="272">
          <cell r="A272">
            <v>41921</v>
          </cell>
          <cell r="B272">
            <v>32.619999999999997</v>
          </cell>
        </row>
        <row r="273">
          <cell r="A273">
            <v>41922</v>
          </cell>
          <cell r="B273">
            <v>32.31</v>
          </cell>
        </row>
        <row r="274">
          <cell r="A274">
            <v>41926</v>
          </cell>
          <cell r="B274">
            <v>31.44</v>
          </cell>
        </row>
        <row r="275">
          <cell r="A275">
            <v>41927</v>
          </cell>
          <cell r="B275">
            <v>31.26</v>
          </cell>
        </row>
        <row r="276">
          <cell r="A276">
            <v>41928</v>
          </cell>
          <cell r="B276">
            <v>31.66</v>
          </cell>
        </row>
        <row r="277">
          <cell r="A277">
            <v>41929</v>
          </cell>
          <cell r="B277">
            <v>31.38</v>
          </cell>
        </row>
        <row r="278">
          <cell r="A278">
            <v>41932</v>
          </cell>
          <cell r="B278">
            <v>31.47</v>
          </cell>
        </row>
        <row r="279">
          <cell r="A279">
            <v>41933</v>
          </cell>
          <cell r="B279">
            <v>31.3</v>
          </cell>
        </row>
        <row r="280">
          <cell r="A280">
            <v>41934</v>
          </cell>
          <cell r="B280">
            <v>31.53</v>
          </cell>
        </row>
        <row r="281">
          <cell r="A281">
            <v>41935</v>
          </cell>
          <cell r="B281">
            <v>31.53</v>
          </cell>
        </row>
        <row r="282">
          <cell r="A282">
            <v>41936</v>
          </cell>
          <cell r="B282">
            <v>31.68</v>
          </cell>
        </row>
        <row r="283">
          <cell r="A283">
            <v>41939</v>
          </cell>
          <cell r="B283">
            <v>32.11</v>
          </cell>
        </row>
        <row r="284">
          <cell r="A284">
            <v>41940</v>
          </cell>
          <cell r="B284">
            <v>31.94</v>
          </cell>
        </row>
        <row r="285">
          <cell r="A285">
            <v>41941</v>
          </cell>
          <cell r="B285">
            <v>31.34</v>
          </cell>
        </row>
        <row r="286">
          <cell r="A286">
            <v>41942</v>
          </cell>
          <cell r="B286">
            <v>31.48</v>
          </cell>
        </row>
        <row r="287">
          <cell r="A287">
            <v>41943</v>
          </cell>
          <cell r="B287">
            <v>31.98</v>
          </cell>
        </row>
        <row r="288">
          <cell r="A288">
            <v>41946</v>
          </cell>
          <cell r="B288">
            <v>31.02</v>
          </cell>
        </row>
        <row r="289">
          <cell r="A289">
            <v>41947</v>
          </cell>
          <cell r="B289">
            <v>30.72</v>
          </cell>
        </row>
        <row r="290">
          <cell r="A290">
            <v>41948</v>
          </cell>
          <cell r="B290">
            <v>31.13</v>
          </cell>
        </row>
        <row r="291">
          <cell r="A291">
            <v>41949</v>
          </cell>
          <cell r="B291">
            <v>32.36</v>
          </cell>
        </row>
        <row r="292">
          <cell r="A292">
            <v>41950</v>
          </cell>
          <cell r="B292">
            <v>31.41</v>
          </cell>
        </row>
        <row r="293">
          <cell r="A293">
            <v>41953</v>
          </cell>
          <cell r="B293">
            <v>32.04</v>
          </cell>
        </row>
        <row r="294">
          <cell r="A294">
            <v>41954</v>
          </cell>
          <cell r="B294">
            <v>31.95</v>
          </cell>
        </row>
        <row r="295">
          <cell r="A295">
            <v>41955</v>
          </cell>
          <cell r="B295">
            <v>32.31</v>
          </cell>
        </row>
        <row r="296">
          <cell r="A296">
            <v>41956</v>
          </cell>
          <cell r="B296">
            <v>32.630000000000003</v>
          </cell>
        </row>
        <row r="297">
          <cell r="A297">
            <v>41957</v>
          </cell>
          <cell r="B297">
            <v>32.99</v>
          </cell>
        </row>
        <row r="298">
          <cell r="A298">
            <v>41960</v>
          </cell>
          <cell r="B298">
            <v>32.83</v>
          </cell>
        </row>
        <row r="299">
          <cell r="A299">
            <v>41961</v>
          </cell>
          <cell r="B299">
            <v>33.17</v>
          </cell>
        </row>
        <row r="300">
          <cell r="A300">
            <v>41962</v>
          </cell>
          <cell r="B300">
            <v>32.93</v>
          </cell>
        </row>
        <row r="301">
          <cell r="A301">
            <v>41963</v>
          </cell>
          <cell r="B301">
            <v>33.25</v>
          </cell>
        </row>
        <row r="302">
          <cell r="A302">
            <v>41964</v>
          </cell>
          <cell r="B302">
            <v>32.97</v>
          </cell>
        </row>
        <row r="303">
          <cell r="A303">
            <v>41967</v>
          </cell>
          <cell r="B303">
            <v>32.81</v>
          </cell>
        </row>
        <row r="304">
          <cell r="A304">
            <v>41968</v>
          </cell>
          <cell r="B304">
            <v>31.89</v>
          </cell>
        </row>
        <row r="305">
          <cell r="A305">
            <v>41969</v>
          </cell>
          <cell r="B305">
            <v>32.229999999999997</v>
          </cell>
        </row>
        <row r="306">
          <cell r="A306">
            <v>41970</v>
          </cell>
          <cell r="B306">
            <v>32.96</v>
          </cell>
        </row>
        <row r="307">
          <cell r="A307">
            <v>41971</v>
          </cell>
          <cell r="B307">
            <v>33.15</v>
          </cell>
        </row>
        <row r="308">
          <cell r="A308">
            <v>41974</v>
          </cell>
          <cell r="B308">
            <v>34.32</v>
          </cell>
        </row>
        <row r="309">
          <cell r="A309">
            <v>41975</v>
          </cell>
          <cell r="B309">
            <v>34.5</v>
          </cell>
        </row>
        <row r="310">
          <cell r="A310">
            <v>41976</v>
          </cell>
          <cell r="B310">
            <v>34.72</v>
          </cell>
        </row>
        <row r="311">
          <cell r="A311">
            <v>41977</v>
          </cell>
          <cell r="B311">
            <v>33.94</v>
          </cell>
        </row>
        <row r="312">
          <cell r="A312">
            <v>41978</v>
          </cell>
          <cell r="B312">
            <v>34.46</v>
          </cell>
        </row>
        <row r="313">
          <cell r="A313">
            <v>41981</v>
          </cell>
          <cell r="B313">
            <v>33.69</v>
          </cell>
        </row>
        <row r="314">
          <cell r="A314">
            <v>41982</v>
          </cell>
          <cell r="B314">
            <v>33.659999999999997</v>
          </cell>
        </row>
        <row r="315">
          <cell r="A315">
            <v>41983</v>
          </cell>
          <cell r="B315">
            <v>33.369999999999997</v>
          </cell>
        </row>
        <row r="316">
          <cell r="A316">
            <v>41984</v>
          </cell>
          <cell r="B316">
            <v>33.89</v>
          </cell>
        </row>
        <row r="317">
          <cell r="A317">
            <v>41985</v>
          </cell>
          <cell r="B317">
            <v>33.39</v>
          </cell>
        </row>
        <row r="318">
          <cell r="A318">
            <v>41988</v>
          </cell>
          <cell r="B318">
            <v>33.590000000000003</v>
          </cell>
        </row>
        <row r="319">
          <cell r="A319">
            <v>41989</v>
          </cell>
          <cell r="B319">
            <v>33.01</v>
          </cell>
        </row>
        <row r="320">
          <cell r="A320">
            <v>41990</v>
          </cell>
          <cell r="B320">
            <v>32.67</v>
          </cell>
        </row>
        <row r="321">
          <cell r="A321">
            <v>41991</v>
          </cell>
          <cell r="B321">
            <v>32.79</v>
          </cell>
        </row>
        <row r="322">
          <cell r="A322">
            <v>41992</v>
          </cell>
          <cell r="B322">
            <v>33.96</v>
          </cell>
        </row>
        <row r="323">
          <cell r="A323">
            <v>41995</v>
          </cell>
          <cell r="B323">
            <v>33.799999999999997</v>
          </cell>
        </row>
        <row r="324">
          <cell r="A324">
            <v>41996</v>
          </cell>
          <cell r="B324">
            <v>34.6</v>
          </cell>
        </row>
        <row r="325">
          <cell r="A325">
            <v>41997</v>
          </cell>
          <cell r="B325">
            <v>34.68</v>
          </cell>
        </row>
        <row r="326">
          <cell r="A326">
            <v>42002</v>
          </cell>
          <cell r="B326">
            <v>34.58</v>
          </cell>
        </row>
        <row r="327">
          <cell r="A327">
            <v>42003</v>
          </cell>
          <cell r="B327">
            <v>34.270000000000003</v>
          </cell>
        </row>
        <row r="328">
          <cell r="A328">
            <v>42004</v>
          </cell>
          <cell r="B328">
            <v>34.92</v>
          </cell>
        </row>
        <row r="329">
          <cell r="A329">
            <v>42006</v>
          </cell>
          <cell r="B329">
            <v>35.06</v>
          </cell>
        </row>
        <row r="330">
          <cell r="A330">
            <v>42009</v>
          </cell>
          <cell r="B330">
            <v>34.450000000000003</v>
          </cell>
        </row>
        <row r="331">
          <cell r="A331">
            <v>42010</v>
          </cell>
          <cell r="B331">
            <v>33.39</v>
          </cell>
        </row>
        <row r="332">
          <cell r="A332">
            <v>42011</v>
          </cell>
          <cell r="B332">
            <v>34.5</v>
          </cell>
        </row>
        <row r="333">
          <cell r="A333">
            <v>42012</v>
          </cell>
          <cell r="B333">
            <v>34.94</v>
          </cell>
        </row>
        <row r="334">
          <cell r="A334">
            <v>42013</v>
          </cell>
          <cell r="B334">
            <v>34.619999999999997</v>
          </cell>
        </row>
        <row r="335">
          <cell r="A335">
            <v>42016</v>
          </cell>
          <cell r="B335">
            <v>34.299999999999997</v>
          </cell>
        </row>
        <row r="336">
          <cell r="A336">
            <v>42017</v>
          </cell>
          <cell r="B336">
            <v>33.92</v>
          </cell>
        </row>
        <row r="337">
          <cell r="A337">
            <v>42018</v>
          </cell>
          <cell r="B337">
            <v>33.53</v>
          </cell>
        </row>
        <row r="338">
          <cell r="A338">
            <v>42019</v>
          </cell>
          <cell r="B338">
            <v>34.229999999999997</v>
          </cell>
        </row>
        <row r="339">
          <cell r="A339">
            <v>42020</v>
          </cell>
          <cell r="B339">
            <v>34.24</v>
          </cell>
        </row>
        <row r="340">
          <cell r="A340">
            <v>42023</v>
          </cell>
          <cell r="B340">
            <v>34.46</v>
          </cell>
        </row>
        <row r="341">
          <cell r="A341">
            <v>42024</v>
          </cell>
          <cell r="B341">
            <v>34.159999999999997</v>
          </cell>
        </row>
        <row r="342">
          <cell r="A342">
            <v>42025</v>
          </cell>
          <cell r="B342">
            <v>34.729999999999997</v>
          </cell>
        </row>
        <row r="343">
          <cell r="A343">
            <v>42026</v>
          </cell>
          <cell r="B343">
            <v>36.119999999999997</v>
          </cell>
        </row>
        <row r="344">
          <cell r="A344">
            <v>42027</v>
          </cell>
          <cell r="B344">
            <v>36.29</v>
          </cell>
        </row>
        <row r="345">
          <cell r="A345">
            <v>42030</v>
          </cell>
          <cell r="B345">
            <v>35.81</v>
          </cell>
        </row>
        <row r="346">
          <cell r="A346">
            <v>42031</v>
          </cell>
          <cell r="B346">
            <v>36.6</v>
          </cell>
        </row>
        <row r="347">
          <cell r="A347">
            <v>42032</v>
          </cell>
          <cell r="B347">
            <v>36.26</v>
          </cell>
        </row>
        <row r="348">
          <cell r="A348">
            <v>42033</v>
          </cell>
          <cell r="B348">
            <v>36.75</v>
          </cell>
        </row>
        <row r="349">
          <cell r="A349">
            <v>42034</v>
          </cell>
          <cell r="B349">
            <v>36.54</v>
          </cell>
        </row>
        <row r="350">
          <cell r="A350">
            <v>42037</v>
          </cell>
          <cell r="B350">
            <v>37.25</v>
          </cell>
        </row>
        <row r="351">
          <cell r="A351">
            <v>42038</v>
          </cell>
          <cell r="B351">
            <v>36.54</v>
          </cell>
        </row>
        <row r="352">
          <cell r="A352">
            <v>42039</v>
          </cell>
          <cell r="B352">
            <v>36.479999999999997</v>
          </cell>
        </row>
        <row r="353">
          <cell r="A353">
            <v>42040</v>
          </cell>
          <cell r="B353">
            <v>35.450000000000003</v>
          </cell>
        </row>
        <row r="354">
          <cell r="A354">
            <v>42041</v>
          </cell>
          <cell r="B354">
            <v>35.74</v>
          </cell>
        </row>
        <row r="355">
          <cell r="A355">
            <v>42044</v>
          </cell>
          <cell r="B355">
            <v>35.97</v>
          </cell>
        </row>
        <row r="356">
          <cell r="A356">
            <v>42045</v>
          </cell>
          <cell r="B356">
            <v>35.89</v>
          </cell>
        </row>
        <row r="357">
          <cell r="A357">
            <v>42046</v>
          </cell>
          <cell r="B357">
            <v>35.9</v>
          </cell>
        </row>
        <row r="358">
          <cell r="A358">
            <v>42047</v>
          </cell>
          <cell r="B358">
            <v>35.950000000000003</v>
          </cell>
        </row>
        <row r="359">
          <cell r="A359">
            <v>42048</v>
          </cell>
          <cell r="B359">
            <v>35.67</v>
          </cell>
        </row>
        <row r="360">
          <cell r="A360">
            <v>42052</v>
          </cell>
          <cell r="B360">
            <v>35.590000000000003</v>
          </cell>
        </row>
        <row r="361">
          <cell r="A361">
            <v>42053</v>
          </cell>
          <cell r="B361">
            <v>35.61</v>
          </cell>
        </row>
        <row r="362">
          <cell r="A362">
            <v>42054</v>
          </cell>
          <cell r="B362">
            <v>35.93</v>
          </cell>
        </row>
        <row r="363">
          <cell r="A363">
            <v>42055</v>
          </cell>
          <cell r="B363">
            <v>36.22</v>
          </cell>
        </row>
        <row r="364">
          <cell r="A364">
            <v>42058</v>
          </cell>
          <cell r="B364">
            <v>36.17</v>
          </cell>
        </row>
        <row r="365">
          <cell r="A365">
            <v>42059</v>
          </cell>
          <cell r="B365">
            <v>36.270000000000003</v>
          </cell>
        </row>
        <row r="366">
          <cell r="A366">
            <v>42060</v>
          </cell>
          <cell r="B366">
            <v>35.97</v>
          </cell>
        </row>
        <row r="367">
          <cell r="A367">
            <v>42061</v>
          </cell>
          <cell r="B367">
            <v>35.81</v>
          </cell>
        </row>
        <row r="368">
          <cell r="A368">
            <v>42062</v>
          </cell>
          <cell r="B368">
            <v>36.32</v>
          </cell>
        </row>
        <row r="369">
          <cell r="A369">
            <v>42065</v>
          </cell>
          <cell r="B369">
            <v>36.24</v>
          </cell>
        </row>
        <row r="370">
          <cell r="A370">
            <v>42066</v>
          </cell>
          <cell r="B370">
            <v>36.380000000000003</v>
          </cell>
        </row>
        <row r="371">
          <cell r="A371">
            <v>42067</v>
          </cell>
          <cell r="B371">
            <v>36.46</v>
          </cell>
        </row>
        <row r="372">
          <cell r="A372">
            <v>42068</v>
          </cell>
          <cell r="B372">
            <v>36.99</v>
          </cell>
        </row>
        <row r="373">
          <cell r="A373">
            <v>42069</v>
          </cell>
          <cell r="B373">
            <v>36.049999999999997</v>
          </cell>
        </row>
        <row r="374">
          <cell r="A374">
            <v>42072</v>
          </cell>
          <cell r="B374">
            <v>36</v>
          </cell>
        </row>
        <row r="375">
          <cell r="A375">
            <v>42073</v>
          </cell>
          <cell r="B375">
            <v>34.97</v>
          </cell>
        </row>
        <row r="376">
          <cell r="A376">
            <v>42074</v>
          </cell>
          <cell r="B376">
            <v>35</v>
          </cell>
        </row>
        <row r="377">
          <cell r="A377">
            <v>42075</v>
          </cell>
          <cell r="B377">
            <v>35.32</v>
          </cell>
        </row>
        <row r="378">
          <cell r="A378">
            <v>42076</v>
          </cell>
          <cell r="B378">
            <v>34.75</v>
          </cell>
        </row>
        <row r="379">
          <cell r="A379">
            <v>42079</v>
          </cell>
          <cell r="B379">
            <v>34.89</v>
          </cell>
        </row>
        <row r="380">
          <cell r="A380">
            <v>42080</v>
          </cell>
          <cell r="B380">
            <v>35.04</v>
          </cell>
        </row>
        <row r="381">
          <cell r="A381">
            <v>42081</v>
          </cell>
          <cell r="B381">
            <v>35.5</v>
          </cell>
        </row>
        <row r="382">
          <cell r="A382">
            <v>42082</v>
          </cell>
          <cell r="B382">
            <v>35.69</v>
          </cell>
        </row>
        <row r="383">
          <cell r="A383">
            <v>42083</v>
          </cell>
          <cell r="B383">
            <v>35.6</v>
          </cell>
        </row>
        <row r="384">
          <cell r="A384">
            <v>42086</v>
          </cell>
          <cell r="B384">
            <v>35.58</v>
          </cell>
        </row>
        <row r="385">
          <cell r="A385">
            <v>42087</v>
          </cell>
          <cell r="B385">
            <v>36.31</v>
          </cell>
        </row>
        <row r="386">
          <cell r="A386">
            <v>42088</v>
          </cell>
          <cell r="B386">
            <v>35.56</v>
          </cell>
        </row>
        <row r="387">
          <cell r="A387">
            <v>42089</v>
          </cell>
          <cell r="B387">
            <v>34.99</v>
          </cell>
        </row>
        <row r="388">
          <cell r="A388">
            <v>42090</v>
          </cell>
          <cell r="B388">
            <v>34.869999999999997</v>
          </cell>
        </row>
        <row r="389">
          <cell r="A389">
            <v>42093</v>
          </cell>
          <cell r="B389">
            <v>34.869999999999997</v>
          </cell>
        </row>
        <row r="390">
          <cell r="A390">
            <v>42094</v>
          </cell>
          <cell r="B390">
            <v>34.81</v>
          </cell>
        </row>
        <row r="391">
          <cell r="A391">
            <v>42095</v>
          </cell>
          <cell r="B391">
            <v>35.01</v>
          </cell>
        </row>
        <row r="392">
          <cell r="A392">
            <v>42096</v>
          </cell>
          <cell r="B392">
            <v>35.590000000000003</v>
          </cell>
        </row>
        <row r="393">
          <cell r="A393">
            <v>42100</v>
          </cell>
          <cell r="B393">
            <v>35.5</v>
          </cell>
        </row>
        <row r="394">
          <cell r="A394">
            <v>42101</v>
          </cell>
          <cell r="B394">
            <v>35.42</v>
          </cell>
        </row>
        <row r="395">
          <cell r="A395">
            <v>42102</v>
          </cell>
          <cell r="B395">
            <v>35.76</v>
          </cell>
        </row>
        <row r="396">
          <cell r="A396">
            <v>42103</v>
          </cell>
          <cell r="B396">
            <v>35.950000000000003</v>
          </cell>
        </row>
        <row r="397">
          <cell r="A397">
            <v>42104</v>
          </cell>
          <cell r="B397">
            <v>36.270000000000003</v>
          </cell>
        </row>
        <row r="398">
          <cell r="A398">
            <v>42107</v>
          </cell>
          <cell r="B398">
            <v>36.36</v>
          </cell>
        </row>
        <row r="399">
          <cell r="A399">
            <v>42108</v>
          </cell>
          <cell r="B399">
            <v>35.979999999999997</v>
          </cell>
        </row>
        <row r="400">
          <cell r="A400">
            <v>42109</v>
          </cell>
          <cell r="B400">
            <v>35.68</v>
          </cell>
        </row>
        <row r="401">
          <cell r="A401">
            <v>42110</v>
          </cell>
          <cell r="B401">
            <v>35.78</v>
          </cell>
        </row>
        <row r="402">
          <cell r="A402">
            <v>42111</v>
          </cell>
          <cell r="B402">
            <v>35.54</v>
          </cell>
        </row>
        <row r="403">
          <cell r="A403">
            <v>42114</v>
          </cell>
          <cell r="B403">
            <v>35.21</v>
          </cell>
        </row>
        <row r="404">
          <cell r="A404">
            <v>42115</v>
          </cell>
          <cell r="B404">
            <v>35.19</v>
          </cell>
        </row>
        <row r="405">
          <cell r="A405">
            <v>42116</v>
          </cell>
          <cell r="B405">
            <v>35.520000000000003</v>
          </cell>
        </row>
        <row r="406">
          <cell r="A406">
            <v>42117</v>
          </cell>
          <cell r="B406">
            <v>35.82</v>
          </cell>
        </row>
        <row r="407">
          <cell r="A407">
            <v>42118</v>
          </cell>
          <cell r="B407">
            <v>35.700000000000003</v>
          </cell>
        </row>
        <row r="408">
          <cell r="A408">
            <v>42121</v>
          </cell>
          <cell r="B408">
            <v>35.65</v>
          </cell>
        </row>
        <row r="409">
          <cell r="A409">
            <v>42122</v>
          </cell>
          <cell r="B409">
            <v>36.1</v>
          </cell>
        </row>
        <row r="410">
          <cell r="A410">
            <v>42123</v>
          </cell>
          <cell r="B410">
            <v>35.85</v>
          </cell>
        </row>
        <row r="411">
          <cell r="A411">
            <v>42124</v>
          </cell>
          <cell r="B411">
            <v>35.75</v>
          </cell>
        </row>
        <row r="412">
          <cell r="A412">
            <v>42125</v>
          </cell>
          <cell r="B412">
            <v>35.96</v>
          </cell>
        </row>
        <row r="413">
          <cell r="A413">
            <v>42128</v>
          </cell>
          <cell r="B413">
            <v>35.81</v>
          </cell>
        </row>
        <row r="414">
          <cell r="A414">
            <v>42129</v>
          </cell>
          <cell r="B414">
            <v>35.729999999999997</v>
          </cell>
        </row>
        <row r="415">
          <cell r="A415">
            <v>42130</v>
          </cell>
          <cell r="B415">
            <v>35.549999999999997</v>
          </cell>
        </row>
        <row r="416">
          <cell r="A416">
            <v>42131</v>
          </cell>
          <cell r="B416">
            <v>35.82</v>
          </cell>
        </row>
        <row r="417">
          <cell r="A417">
            <v>42132</v>
          </cell>
          <cell r="B417">
            <v>35.65</v>
          </cell>
        </row>
        <row r="418">
          <cell r="A418">
            <v>42135</v>
          </cell>
          <cell r="B418">
            <v>35.4</v>
          </cell>
        </row>
        <row r="419">
          <cell r="A419">
            <v>42136</v>
          </cell>
          <cell r="B419">
            <v>34.36</v>
          </cell>
        </row>
        <row r="420">
          <cell r="A420">
            <v>42137</v>
          </cell>
          <cell r="B420">
            <v>34.56</v>
          </cell>
        </row>
        <row r="421">
          <cell r="A421">
            <v>42138</v>
          </cell>
          <cell r="B421">
            <v>34.56</v>
          </cell>
        </row>
        <row r="422">
          <cell r="A422">
            <v>42139</v>
          </cell>
          <cell r="B422">
            <v>34.979999999999997</v>
          </cell>
        </row>
        <row r="423">
          <cell r="A423">
            <v>42143</v>
          </cell>
          <cell r="B423">
            <v>34.71</v>
          </cell>
        </row>
        <row r="424">
          <cell r="A424">
            <v>42144</v>
          </cell>
          <cell r="B424">
            <v>34.369999999999997</v>
          </cell>
        </row>
        <row r="425">
          <cell r="A425">
            <v>42145</v>
          </cell>
          <cell r="B425">
            <v>34.81</v>
          </cell>
        </row>
        <row r="426">
          <cell r="A426">
            <v>42146</v>
          </cell>
          <cell r="B426">
            <v>34.590000000000003</v>
          </cell>
        </row>
        <row r="427">
          <cell r="A427">
            <v>42149</v>
          </cell>
          <cell r="B427">
            <v>34.549999999999997</v>
          </cell>
        </row>
        <row r="428">
          <cell r="A428">
            <v>42150</v>
          </cell>
          <cell r="B428">
            <v>33.82</v>
          </cell>
        </row>
        <row r="429">
          <cell r="A429">
            <v>42151</v>
          </cell>
          <cell r="B429">
            <v>34.07</v>
          </cell>
        </row>
        <row r="430">
          <cell r="A430">
            <v>42152</v>
          </cell>
          <cell r="B430">
            <v>34.340000000000003</v>
          </cell>
        </row>
        <row r="431">
          <cell r="A431">
            <v>42153</v>
          </cell>
          <cell r="B431">
            <v>33.83</v>
          </cell>
        </row>
        <row r="432">
          <cell r="A432">
            <v>42156</v>
          </cell>
          <cell r="B432">
            <v>33.85</v>
          </cell>
        </row>
        <row r="433">
          <cell r="A433">
            <v>42157</v>
          </cell>
          <cell r="B433">
            <v>33.83</v>
          </cell>
        </row>
        <row r="434">
          <cell r="A434">
            <v>42158</v>
          </cell>
          <cell r="B434">
            <v>34.159999999999997</v>
          </cell>
        </row>
        <row r="435">
          <cell r="A435">
            <v>42159</v>
          </cell>
          <cell r="B435">
            <v>32.549999999999997</v>
          </cell>
        </row>
        <row r="436">
          <cell r="A436">
            <v>42160</v>
          </cell>
          <cell r="B436">
            <v>31.71</v>
          </cell>
        </row>
        <row r="437">
          <cell r="A437">
            <v>42163</v>
          </cell>
          <cell r="B437">
            <v>31.3</v>
          </cell>
        </row>
        <row r="438">
          <cell r="A438">
            <v>42164</v>
          </cell>
          <cell r="B438">
            <v>31.56</v>
          </cell>
        </row>
        <row r="439">
          <cell r="A439">
            <v>42165</v>
          </cell>
          <cell r="B439">
            <v>31.99</v>
          </cell>
        </row>
        <row r="440">
          <cell r="A440">
            <v>42166</v>
          </cell>
          <cell r="B440">
            <v>32.07</v>
          </cell>
        </row>
        <row r="441">
          <cell r="A441">
            <v>42167</v>
          </cell>
          <cell r="B441">
            <v>31.72</v>
          </cell>
        </row>
        <row r="442">
          <cell r="A442">
            <v>42170</v>
          </cell>
          <cell r="B442">
            <v>31.74</v>
          </cell>
        </row>
        <row r="443">
          <cell r="A443">
            <v>42171</v>
          </cell>
          <cell r="B443">
            <v>31.63</v>
          </cell>
        </row>
        <row r="444">
          <cell r="A444">
            <v>42172</v>
          </cell>
          <cell r="B444">
            <v>31.55</v>
          </cell>
        </row>
        <row r="445">
          <cell r="A445">
            <v>42173</v>
          </cell>
          <cell r="B445">
            <v>31.59</v>
          </cell>
        </row>
        <row r="446">
          <cell r="A446">
            <v>42174</v>
          </cell>
          <cell r="B446">
            <v>31.22</v>
          </cell>
        </row>
        <row r="447">
          <cell r="A447">
            <v>42177</v>
          </cell>
          <cell r="B447">
            <v>31.45</v>
          </cell>
        </row>
        <row r="448">
          <cell r="A448">
            <v>42178</v>
          </cell>
          <cell r="B448">
            <v>31.58</v>
          </cell>
        </row>
        <row r="449">
          <cell r="A449">
            <v>42179</v>
          </cell>
          <cell r="B449">
            <v>31.56</v>
          </cell>
        </row>
        <row r="450">
          <cell r="A450">
            <v>42180</v>
          </cell>
          <cell r="B450">
            <v>31.21</v>
          </cell>
        </row>
        <row r="451">
          <cell r="A451">
            <v>42181</v>
          </cell>
          <cell r="B451">
            <v>30.98</v>
          </cell>
        </row>
        <row r="452">
          <cell r="A452">
            <v>42184</v>
          </cell>
          <cell r="B452">
            <v>30.12</v>
          </cell>
        </row>
        <row r="453">
          <cell r="A453">
            <v>42185</v>
          </cell>
          <cell r="B453">
            <v>30.21</v>
          </cell>
        </row>
        <row r="454">
          <cell r="A454">
            <v>42187</v>
          </cell>
          <cell r="B454">
            <v>29.92</v>
          </cell>
        </row>
        <row r="455">
          <cell r="A455">
            <v>42188</v>
          </cell>
          <cell r="B455">
            <v>30.16</v>
          </cell>
        </row>
        <row r="456">
          <cell r="A456">
            <v>42191</v>
          </cell>
          <cell r="B456">
            <v>29.7</v>
          </cell>
        </row>
        <row r="457">
          <cell r="A457">
            <v>42192</v>
          </cell>
          <cell r="B457">
            <v>29.67</v>
          </cell>
        </row>
        <row r="458">
          <cell r="A458">
            <v>42193</v>
          </cell>
          <cell r="B458">
            <v>29.54</v>
          </cell>
        </row>
        <row r="459">
          <cell r="A459">
            <v>42194</v>
          </cell>
          <cell r="B459">
            <v>28.8</v>
          </cell>
        </row>
        <row r="460">
          <cell r="A460">
            <v>42195</v>
          </cell>
          <cell r="B460">
            <v>29.13</v>
          </cell>
        </row>
        <row r="461">
          <cell r="A461">
            <v>42198</v>
          </cell>
          <cell r="B461">
            <v>29.6</v>
          </cell>
        </row>
        <row r="462">
          <cell r="A462">
            <v>42199</v>
          </cell>
          <cell r="B462">
            <v>29.44</v>
          </cell>
        </row>
        <row r="463">
          <cell r="A463">
            <v>42200</v>
          </cell>
          <cell r="B463">
            <v>29.6</v>
          </cell>
        </row>
        <row r="464">
          <cell r="A464">
            <v>42201</v>
          </cell>
          <cell r="B464">
            <v>29.71</v>
          </cell>
        </row>
        <row r="465">
          <cell r="A465">
            <v>42202</v>
          </cell>
          <cell r="B465">
            <v>30.14</v>
          </cell>
        </row>
        <row r="466">
          <cell r="A466">
            <v>42205</v>
          </cell>
          <cell r="B466">
            <v>29.78</v>
          </cell>
        </row>
        <row r="467">
          <cell r="A467">
            <v>42206</v>
          </cell>
          <cell r="B467">
            <v>29.73</v>
          </cell>
        </row>
        <row r="468">
          <cell r="A468">
            <v>42207</v>
          </cell>
          <cell r="B468">
            <v>29.86</v>
          </cell>
        </row>
        <row r="469">
          <cell r="A469">
            <v>42208</v>
          </cell>
          <cell r="B469">
            <v>29.84</v>
          </cell>
        </row>
        <row r="470">
          <cell r="A470">
            <v>42209</v>
          </cell>
          <cell r="B470">
            <v>29.92</v>
          </cell>
        </row>
        <row r="471">
          <cell r="A471">
            <v>42212</v>
          </cell>
          <cell r="B471">
            <v>29.8</v>
          </cell>
        </row>
        <row r="472">
          <cell r="A472">
            <v>42213</v>
          </cell>
          <cell r="B472">
            <v>29.54</v>
          </cell>
        </row>
        <row r="473">
          <cell r="A473">
            <v>42214</v>
          </cell>
          <cell r="B473">
            <v>29.79</v>
          </cell>
        </row>
        <row r="474">
          <cell r="A474">
            <v>42215</v>
          </cell>
          <cell r="B474">
            <v>29.49</v>
          </cell>
        </row>
        <row r="475">
          <cell r="A475">
            <v>42216</v>
          </cell>
          <cell r="B475">
            <v>29.97</v>
          </cell>
        </row>
        <row r="476">
          <cell r="A476">
            <v>42220</v>
          </cell>
          <cell r="B476">
            <v>31.44</v>
          </cell>
        </row>
        <row r="477">
          <cell r="A477">
            <v>42221</v>
          </cell>
          <cell r="B477">
            <v>31.47</v>
          </cell>
        </row>
        <row r="478">
          <cell r="A478">
            <v>42222</v>
          </cell>
          <cell r="B478">
            <v>31.09</v>
          </cell>
        </row>
        <row r="479">
          <cell r="A479">
            <v>42223</v>
          </cell>
          <cell r="B479">
            <v>31.17</v>
          </cell>
        </row>
        <row r="480">
          <cell r="A480">
            <v>42226</v>
          </cell>
          <cell r="B480">
            <v>30.9</v>
          </cell>
        </row>
        <row r="481">
          <cell r="A481">
            <v>42227</v>
          </cell>
          <cell r="B481">
            <v>31.1</v>
          </cell>
        </row>
        <row r="482">
          <cell r="A482">
            <v>42228</v>
          </cell>
          <cell r="B482">
            <v>30.77</v>
          </cell>
        </row>
        <row r="483">
          <cell r="A483">
            <v>42229</v>
          </cell>
          <cell r="B483">
            <v>30.8</v>
          </cell>
        </row>
        <row r="484">
          <cell r="A484">
            <v>42230</v>
          </cell>
          <cell r="B484">
            <v>30.67</v>
          </cell>
        </row>
        <row r="485">
          <cell r="A485">
            <v>42233</v>
          </cell>
          <cell r="B485">
            <v>30.53</v>
          </cell>
        </row>
        <row r="486">
          <cell r="A486">
            <v>42234</v>
          </cell>
          <cell r="B486">
            <v>30.51</v>
          </cell>
        </row>
      </sheetData>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 Summary"/>
      <sheetName val="Proceeds Calculator"/>
      <sheetName val="Funding History"/>
      <sheetName val="Valuation History"/>
      <sheetName val="Funding"/>
      <sheetName val="Stockholders"/>
      <sheetName val="Transactions"/>
      <sheetName val="Options"/>
      <sheetName val="Lists"/>
    </sheetNames>
    <sheetDataSet>
      <sheetData sheetId="0" refreshError="1"/>
      <sheetData sheetId="1" refreshError="1"/>
      <sheetData sheetId="2" refreshError="1"/>
      <sheetData sheetId="3" refreshError="1"/>
      <sheetData sheetId="4" refreshError="1"/>
      <sheetData sheetId="5" refreshError="1"/>
      <sheetData sheetId="6" refreshError="1">
        <row r="1">
          <cell r="N1">
            <v>36342</v>
          </cell>
        </row>
        <row r="2">
          <cell r="N2">
            <v>37560</v>
          </cell>
        </row>
        <row r="5">
          <cell r="A5" t="str">
            <v>Cambridge Capital Management LtdOrdinary A</v>
          </cell>
          <cell r="B5" t="str">
            <v>Other InvestorsInitial Jul-99 @ 10.43Ordinary A</v>
          </cell>
          <cell r="C5" t="str">
            <v>Cambridge Capital Management Ltd</v>
          </cell>
          <cell r="D5" t="str">
            <v>Other Investors</v>
          </cell>
          <cell r="E5">
            <v>36342</v>
          </cell>
          <cell r="F5" t="str">
            <v>Initial Jul-99 @ 10.43</v>
          </cell>
          <cell r="G5" t="str">
            <v>Ordinary A</v>
          </cell>
          <cell r="H5">
            <v>35000</v>
          </cell>
          <cell r="I5">
            <v>10.431846</v>
          </cell>
          <cell r="J5">
            <v>365114.61</v>
          </cell>
          <cell r="P5">
            <v>35000</v>
          </cell>
        </row>
        <row r="6">
          <cell r="A6" t="str">
            <v>Cambridge Research and Innovation Ltd.Ordinary A</v>
          </cell>
          <cell r="B6" t="str">
            <v>Other InvestorsInitial Jul-99 @ 10.43Ordinary A</v>
          </cell>
          <cell r="C6" t="str">
            <v>Cambridge Research and Innovation Ltd.</v>
          </cell>
          <cell r="D6" t="str">
            <v>Other Investors</v>
          </cell>
          <cell r="E6">
            <v>36342</v>
          </cell>
          <cell r="F6" t="str">
            <v>Initial Jul-99 @ 10.43</v>
          </cell>
          <cell r="G6" t="str">
            <v>Ordinary A</v>
          </cell>
          <cell r="H6">
            <v>475000</v>
          </cell>
          <cell r="I6">
            <v>10.431846</v>
          </cell>
          <cell r="J6">
            <v>4955126.8499999996</v>
          </cell>
          <cell r="P6">
            <v>475000</v>
          </cell>
        </row>
        <row r="7">
          <cell r="A7" t="str">
            <v>Cambridge Technology Management LtdOrdinary A</v>
          </cell>
          <cell r="B7" t="str">
            <v>Other InvestorsInitial Jul-99 @ 10.43Ordinary A</v>
          </cell>
          <cell r="C7" t="str">
            <v>Cambridge Technology Management Ltd</v>
          </cell>
          <cell r="D7" t="str">
            <v>Other Investors</v>
          </cell>
          <cell r="E7">
            <v>36342</v>
          </cell>
          <cell r="F7" t="str">
            <v>Initial Jul-99 @ 10.43</v>
          </cell>
          <cell r="G7" t="str">
            <v>Ordinary A</v>
          </cell>
          <cell r="H7">
            <v>35000</v>
          </cell>
          <cell r="I7">
            <v>10.431846</v>
          </cell>
          <cell r="J7">
            <v>365114.61</v>
          </cell>
          <cell r="P7">
            <v>35000</v>
          </cell>
        </row>
        <row r="8">
          <cell r="A8" t="str">
            <v>Cambridge University Technical Services LtdOrdinary A</v>
          </cell>
          <cell r="B8" t="str">
            <v>Other InvestorsInitial Jul-99 @ 10.43Ordinary A</v>
          </cell>
          <cell r="C8" t="str">
            <v>Cambridge University Technical Services Ltd</v>
          </cell>
          <cell r="D8" t="str">
            <v>Other Investors</v>
          </cell>
          <cell r="E8">
            <v>36342</v>
          </cell>
          <cell r="F8" t="str">
            <v>Initial Jul-99 @ 10.43</v>
          </cell>
          <cell r="G8" t="str">
            <v>Ordinary A</v>
          </cell>
          <cell r="H8">
            <v>225000</v>
          </cell>
          <cell r="I8">
            <v>10.431846</v>
          </cell>
          <cell r="J8">
            <v>2347165.35</v>
          </cell>
          <cell r="P8">
            <v>225000</v>
          </cell>
        </row>
        <row r="9">
          <cell r="A9" t="str">
            <v>Richard Friend (A/C NT)Ordinary A</v>
          </cell>
          <cell r="B9" t="str">
            <v>Other InvestorsInitial Jul-99 @ 10.43Ordinary A</v>
          </cell>
          <cell r="C9" t="str">
            <v>Richard Friend (A/C NT)</v>
          </cell>
          <cell r="D9" t="str">
            <v>Other Investors</v>
          </cell>
          <cell r="E9">
            <v>36342</v>
          </cell>
          <cell r="F9" t="str">
            <v>Initial Jul-99 @ 10.43</v>
          </cell>
          <cell r="G9" t="str">
            <v>Ordinary A</v>
          </cell>
          <cell r="H9">
            <v>315</v>
          </cell>
          <cell r="I9">
            <v>10.431846</v>
          </cell>
          <cell r="J9">
            <v>3286.0314899999998</v>
          </cell>
          <cell r="P9">
            <v>315</v>
          </cell>
        </row>
        <row r="10">
          <cell r="A10" t="str">
            <v>Richard Friend (A/C NH)Ordinary A</v>
          </cell>
          <cell r="B10" t="str">
            <v>Other InvestorsInitial Jul-99 @ 10.43Ordinary A</v>
          </cell>
          <cell r="C10" t="str">
            <v>Richard Friend (A/C NH)</v>
          </cell>
          <cell r="D10" t="str">
            <v>Other Investors</v>
          </cell>
          <cell r="E10">
            <v>36342</v>
          </cell>
          <cell r="F10" t="str">
            <v>Initial Jul-99 @ 10.43</v>
          </cell>
          <cell r="G10" t="str">
            <v>Ordinary A</v>
          </cell>
          <cell r="H10">
            <v>315</v>
          </cell>
          <cell r="I10">
            <v>10.431846</v>
          </cell>
          <cell r="J10">
            <v>3286.0314899999998</v>
          </cell>
          <cell r="P10">
            <v>315</v>
          </cell>
        </row>
        <row r="11">
          <cell r="A11" t="str">
            <v>Carol FriendOrdinary A</v>
          </cell>
          <cell r="B11" t="str">
            <v>Other InvestorsInitial Jul-99 @ 10.43Ordinary A</v>
          </cell>
          <cell r="C11" t="str">
            <v>Carol Friend</v>
          </cell>
          <cell r="D11" t="str">
            <v>Other Investors</v>
          </cell>
          <cell r="E11">
            <v>36342</v>
          </cell>
          <cell r="F11" t="str">
            <v>Initial Jul-99 @ 10.43</v>
          </cell>
          <cell r="G11" t="str">
            <v>Ordinary A</v>
          </cell>
          <cell r="H11">
            <v>8000</v>
          </cell>
          <cell r="I11">
            <v>10.431846</v>
          </cell>
          <cell r="J11">
            <v>83454.767999999996</v>
          </cell>
          <cell r="P11">
            <v>8000</v>
          </cell>
        </row>
        <row r="12">
          <cell r="A12" t="str">
            <v>Donal BradleyOrdinary A</v>
          </cell>
          <cell r="B12" t="str">
            <v>Other InvestorsInitial Jul-99 @ 10.43Ordinary A</v>
          </cell>
          <cell r="C12" t="str">
            <v>Donal Bradley</v>
          </cell>
          <cell r="D12" t="str">
            <v>Other Investors</v>
          </cell>
          <cell r="E12">
            <v>36342</v>
          </cell>
          <cell r="F12" t="str">
            <v>Initial Jul-99 @ 10.43</v>
          </cell>
          <cell r="G12" t="str">
            <v>Ordinary A</v>
          </cell>
          <cell r="H12">
            <v>6500</v>
          </cell>
          <cell r="I12">
            <v>10.431846</v>
          </cell>
          <cell r="J12">
            <v>67806.998999999996</v>
          </cell>
          <cell r="P12">
            <v>6500</v>
          </cell>
        </row>
        <row r="13">
          <cell r="A13" t="str">
            <v>Beverly BradleyOrdinary A</v>
          </cell>
          <cell r="B13" t="str">
            <v>Other InvestorsInitial Jul-99 @ 10.43Ordinary A</v>
          </cell>
          <cell r="C13" t="str">
            <v>Beverly Bradley</v>
          </cell>
          <cell r="D13" t="str">
            <v>Other Investors</v>
          </cell>
          <cell r="E13">
            <v>36342</v>
          </cell>
          <cell r="F13" t="str">
            <v>Initial Jul-99 @ 10.43</v>
          </cell>
          <cell r="G13" t="str">
            <v>Ordinary A</v>
          </cell>
          <cell r="H13">
            <v>6000</v>
          </cell>
          <cell r="I13">
            <v>10.431846</v>
          </cell>
          <cell r="J13">
            <v>62591.076000000001</v>
          </cell>
          <cell r="P13">
            <v>6000</v>
          </cell>
        </row>
        <row r="14">
          <cell r="A14" t="str">
            <v>Paul BurnOrdinary A</v>
          </cell>
          <cell r="B14" t="str">
            <v>Other InvestorsInitial Jul-99 @ 10.43Ordinary A</v>
          </cell>
          <cell r="C14" t="str">
            <v>Paul Burn</v>
          </cell>
          <cell r="D14" t="str">
            <v>Other Investors</v>
          </cell>
          <cell r="E14">
            <v>36342</v>
          </cell>
          <cell r="F14" t="str">
            <v>Initial Jul-99 @ 10.43</v>
          </cell>
          <cell r="G14" t="str">
            <v>Ordinary A</v>
          </cell>
          <cell r="H14">
            <v>500</v>
          </cell>
          <cell r="I14">
            <v>10.431846</v>
          </cell>
          <cell r="J14">
            <v>5215.9229999999998</v>
          </cell>
          <cell r="P14">
            <v>500</v>
          </cell>
        </row>
        <row r="15">
          <cell r="A15" t="str">
            <v>Jonquil BurnOrdinary A</v>
          </cell>
          <cell r="B15" t="str">
            <v>Other InvestorsInitial Jul-99 @ 10.43Ordinary A</v>
          </cell>
          <cell r="C15" t="str">
            <v>Jonquil Burn</v>
          </cell>
          <cell r="D15" t="str">
            <v>Other Investors</v>
          </cell>
          <cell r="E15">
            <v>36342</v>
          </cell>
          <cell r="F15" t="str">
            <v>Initial Jul-99 @ 10.43</v>
          </cell>
          <cell r="G15" t="str">
            <v>Ordinary A</v>
          </cell>
          <cell r="H15">
            <v>500</v>
          </cell>
          <cell r="I15">
            <v>10.431846</v>
          </cell>
          <cell r="J15">
            <v>5215.9229999999998</v>
          </cell>
          <cell r="P15">
            <v>500</v>
          </cell>
        </row>
        <row r="16">
          <cell r="A16" t="str">
            <v>Arno Kraft Discretionary TrustOrdinary A</v>
          </cell>
          <cell r="B16" t="str">
            <v>Other InvestorsInitial Jul-99 @ 10.43Ordinary A</v>
          </cell>
          <cell r="C16" t="str">
            <v>Arno Kraft Discretionary Trust</v>
          </cell>
          <cell r="D16" t="str">
            <v>Other Investors</v>
          </cell>
          <cell r="E16">
            <v>36342</v>
          </cell>
          <cell r="F16" t="str">
            <v>Initial Jul-99 @ 10.43</v>
          </cell>
          <cell r="G16" t="str">
            <v>Ordinary A</v>
          </cell>
          <cell r="H16">
            <v>50000</v>
          </cell>
          <cell r="I16">
            <v>10.431846</v>
          </cell>
          <cell r="J16">
            <v>521592.3</v>
          </cell>
          <cell r="P16">
            <v>50000</v>
          </cell>
        </row>
        <row r="17">
          <cell r="A17" t="str">
            <v>Adam BrownOrdinary A</v>
          </cell>
          <cell r="B17" t="str">
            <v>Other InvestorsInitial Jul-99 @ 10.43Ordinary A</v>
          </cell>
          <cell r="C17" t="str">
            <v>Adam Brown</v>
          </cell>
          <cell r="D17" t="str">
            <v>Other Investors</v>
          </cell>
          <cell r="E17">
            <v>36342</v>
          </cell>
          <cell r="F17" t="str">
            <v>Initial Jul-99 @ 10.43</v>
          </cell>
          <cell r="G17" t="str">
            <v>Ordinary A</v>
          </cell>
          <cell r="H17">
            <v>8920</v>
          </cell>
          <cell r="I17">
            <v>10.431846</v>
          </cell>
          <cell r="J17">
            <v>93052.066319999998</v>
          </cell>
          <cell r="P17">
            <v>8920</v>
          </cell>
        </row>
        <row r="18">
          <cell r="A18" t="str">
            <v>Michael RutherfordOrdinary A</v>
          </cell>
          <cell r="B18" t="str">
            <v>Other InvestorsInitial Jul-99 @ 10.43Ordinary A</v>
          </cell>
          <cell r="C18" t="str">
            <v>Michael Rutherford</v>
          </cell>
          <cell r="D18" t="str">
            <v>Other Investors</v>
          </cell>
          <cell r="E18">
            <v>36342</v>
          </cell>
          <cell r="F18" t="str">
            <v>Initial Jul-99 @ 10.43</v>
          </cell>
          <cell r="G18" t="str">
            <v>Ordinary A</v>
          </cell>
          <cell r="H18">
            <v>20000</v>
          </cell>
          <cell r="I18">
            <v>10.431846</v>
          </cell>
          <cell r="J18">
            <v>208636.92</v>
          </cell>
          <cell r="P18">
            <v>20000</v>
          </cell>
        </row>
        <row r="19">
          <cell r="A19" t="str">
            <v>Anthony BanksOrdinary A</v>
          </cell>
          <cell r="B19" t="str">
            <v>Other InvestorsInitial Jul-99 @ 10.43Ordinary A</v>
          </cell>
          <cell r="C19" t="str">
            <v>Anthony Banks</v>
          </cell>
          <cell r="D19" t="str">
            <v>Other Investors</v>
          </cell>
          <cell r="E19">
            <v>36342</v>
          </cell>
          <cell r="F19" t="str">
            <v>Initial Jul-99 @ 10.43</v>
          </cell>
          <cell r="G19" t="str">
            <v>Ordinary A</v>
          </cell>
          <cell r="H19">
            <v>20000</v>
          </cell>
          <cell r="I19">
            <v>10.431846</v>
          </cell>
          <cell r="J19">
            <v>208636.92</v>
          </cell>
          <cell r="P19">
            <v>20000</v>
          </cell>
        </row>
        <row r="20">
          <cell r="A20" t="str">
            <v>Philip CollinsOrdinary A</v>
          </cell>
          <cell r="B20" t="str">
            <v>Other InvestorsInitial Jul-99 @ 10.43Ordinary A</v>
          </cell>
          <cell r="C20" t="str">
            <v>Philip Collins</v>
          </cell>
          <cell r="D20" t="str">
            <v>Other Investors</v>
          </cell>
          <cell r="E20">
            <v>36342</v>
          </cell>
          <cell r="F20" t="str">
            <v>Initial Jul-99 @ 10.43</v>
          </cell>
          <cell r="G20" t="str">
            <v>Ordinary A</v>
          </cell>
          <cell r="H20">
            <v>20000</v>
          </cell>
          <cell r="I20">
            <v>10.431846</v>
          </cell>
          <cell r="J20">
            <v>208636.92</v>
          </cell>
          <cell r="P20">
            <v>20000</v>
          </cell>
        </row>
        <row r="21">
          <cell r="A21" t="str">
            <v>John SmithOrdinary A</v>
          </cell>
          <cell r="B21" t="str">
            <v>Other InvestorsInitial Jul-99 @ 10.43Ordinary A</v>
          </cell>
          <cell r="C21" t="str">
            <v>John Smith</v>
          </cell>
          <cell r="D21" t="str">
            <v>Other Investors</v>
          </cell>
          <cell r="E21">
            <v>36342</v>
          </cell>
          <cell r="F21" t="str">
            <v>Initial Jul-99 @ 10.43</v>
          </cell>
          <cell r="G21" t="str">
            <v>Ordinary A</v>
          </cell>
          <cell r="H21">
            <v>20000</v>
          </cell>
          <cell r="I21">
            <v>10.431846</v>
          </cell>
          <cell r="J21">
            <v>208636.92</v>
          </cell>
          <cell r="P21">
            <v>20000</v>
          </cell>
        </row>
        <row r="22">
          <cell r="A22" t="str">
            <v>Providence Investment Company LtdOrdinary A</v>
          </cell>
          <cell r="B22" t="str">
            <v>Other InvestorsInitial Jul-99 @ 10.43Ordinary A</v>
          </cell>
          <cell r="C22" t="str">
            <v>Providence Investment Company Ltd</v>
          </cell>
          <cell r="D22" t="str">
            <v>Other Investors</v>
          </cell>
          <cell r="E22">
            <v>36342</v>
          </cell>
          <cell r="F22" t="str">
            <v>Initial Jul-99 @ 10.43</v>
          </cell>
          <cell r="G22" t="str">
            <v>Ordinary A</v>
          </cell>
          <cell r="H22">
            <v>285000</v>
          </cell>
          <cell r="I22">
            <v>10.431846</v>
          </cell>
          <cell r="J22">
            <v>2973076.11</v>
          </cell>
          <cell r="P22">
            <v>285000</v>
          </cell>
        </row>
        <row r="23">
          <cell r="A23" t="str">
            <v>Peter WynnOrdinary A</v>
          </cell>
          <cell r="B23" t="str">
            <v>Other InvestorsInitial Jul-99 @ 10.43Ordinary A</v>
          </cell>
          <cell r="C23" t="str">
            <v>Peter Wynn</v>
          </cell>
          <cell r="D23" t="str">
            <v>Other Investors</v>
          </cell>
          <cell r="E23">
            <v>36342</v>
          </cell>
          <cell r="F23" t="str">
            <v>Initial Jul-99 @ 10.43</v>
          </cell>
          <cell r="G23" t="str">
            <v>Ordinary A</v>
          </cell>
          <cell r="H23">
            <v>2463</v>
          </cell>
          <cell r="I23">
            <v>10.431846</v>
          </cell>
          <cell r="J23">
            <v>25693.636698000002</v>
          </cell>
          <cell r="P23">
            <v>2463</v>
          </cell>
        </row>
        <row r="24">
          <cell r="A24" t="str">
            <v>Margaret WynnOrdinary A</v>
          </cell>
          <cell r="B24" t="str">
            <v>Other InvestorsInitial Jul-99 @ 10.43Ordinary A</v>
          </cell>
          <cell r="C24" t="str">
            <v>Margaret Wynn</v>
          </cell>
          <cell r="D24" t="str">
            <v>Other Investors</v>
          </cell>
          <cell r="E24">
            <v>36342</v>
          </cell>
          <cell r="F24" t="str">
            <v>Initial Jul-99 @ 10.43</v>
          </cell>
          <cell r="G24" t="str">
            <v>Ordinary A</v>
          </cell>
          <cell r="H24">
            <v>2462</v>
          </cell>
          <cell r="I24">
            <v>10.431846</v>
          </cell>
          <cell r="J24">
            <v>25683.204851999999</v>
          </cell>
          <cell r="P24">
            <v>2462</v>
          </cell>
        </row>
        <row r="25">
          <cell r="A25" t="str">
            <v>Nicola HirstOrdinary A</v>
          </cell>
          <cell r="B25" t="str">
            <v>Other InvestorsInitial Jul-99 @ 10.43Ordinary A</v>
          </cell>
          <cell r="C25" t="str">
            <v>Nicola Hirst</v>
          </cell>
          <cell r="D25" t="str">
            <v>Other Investors</v>
          </cell>
          <cell r="E25">
            <v>36342</v>
          </cell>
          <cell r="F25" t="str">
            <v>Initial Jul-99 @ 10.43</v>
          </cell>
          <cell r="G25" t="str">
            <v>Ordinary A</v>
          </cell>
          <cell r="H25">
            <v>225</v>
          </cell>
          <cell r="I25">
            <v>10.431846</v>
          </cell>
          <cell r="J25">
            <v>2347.1653500000002</v>
          </cell>
          <cell r="P25">
            <v>225</v>
          </cell>
        </row>
        <row r="26">
          <cell r="A26" t="str">
            <v>Donna MooreOrdinary A</v>
          </cell>
          <cell r="B26" t="str">
            <v>Other InvestorsInitial Jul-99 @ 10.43Ordinary A</v>
          </cell>
          <cell r="C26" t="str">
            <v>Donna Moore</v>
          </cell>
          <cell r="D26" t="str">
            <v>Other Investors</v>
          </cell>
          <cell r="E26">
            <v>36342</v>
          </cell>
          <cell r="F26" t="str">
            <v>Initial Jul-99 @ 10.43</v>
          </cell>
          <cell r="G26" t="str">
            <v>Ordinary A</v>
          </cell>
          <cell r="H26">
            <v>225</v>
          </cell>
          <cell r="I26">
            <v>10.431846</v>
          </cell>
          <cell r="J26">
            <v>2347.1653500000002</v>
          </cell>
          <cell r="P26">
            <v>225</v>
          </cell>
        </row>
        <row r="27">
          <cell r="A27" t="str">
            <v>Michael MarshallOrdinary A</v>
          </cell>
          <cell r="B27" t="str">
            <v>Other InvestorsInitial Jul-99 @ 10.43Ordinary A</v>
          </cell>
          <cell r="C27" t="str">
            <v>Michael Marshall</v>
          </cell>
          <cell r="D27" t="str">
            <v>Other Investors</v>
          </cell>
          <cell r="E27">
            <v>36342</v>
          </cell>
          <cell r="F27" t="str">
            <v>Initial Jul-99 @ 10.43</v>
          </cell>
          <cell r="G27" t="str">
            <v>Ordinary A</v>
          </cell>
          <cell r="H27">
            <v>10000</v>
          </cell>
          <cell r="I27">
            <v>10.431846</v>
          </cell>
          <cell r="J27">
            <v>104318.46</v>
          </cell>
          <cell r="P27">
            <v>10000</v>
          </cell>
        </row>
        <row r="28">
          <cell r="A28" t="str">
            <v>EDventure Holdings IncOrdinary A</v>
          </cell>
          <cell r="B28" t="str">
            <v>Other InvestorsInitial Jul-99 @ 10.43Ordinary A</v>
          </cell>
          <cell r="C28" t="str">
            <v>EDventure Holdings Inc</v>
          </cell>
          <cell r="D28" t="str">
            <v>Other Investors</v>
          </cell>
          <cell r="E28">
            <v>36342</v>
          </cell>
          <cell r="F28" t="str">
            <v>Initial Jul-99 @ 10.43</v>
          </cell>
          <cell r="G28" t="str">
            <v>Ordinary A</v>
          </cell>
          <cell r="H28">
            <v>7000</v>
          </cell>
          <cell r="I28">
            <v>10.431846</v>
          </cell>
          <cell r="J28">
            <v>73022.922000000006</v>
          </cell>
          <cell r="P28">
            <v>7000</v>
          </cell>
        </row>
        <row r="29">
          <cell r="A29" t="str">
            <v>Stephen KahngOrdinary A</v>
          </cell>
          <cell r="B29" t="str">
            <v>Other InvestorsInitial Jul-99 @ 10.43Ordinary A</v>
          </cell>
          <cell r="C29" t="str">
            <v>Stephen Kahng</v>
          </cell>
          <cell r="D29" t="str">
            <v>Other Investors</v>
          </cell>
          <cell r="E29">
            <v>36342</v>
          </cell>
          <cell r="F29" t="str">
            <v>Initial Jul-99 @ 10.43</v>
          </cell>
          <cell r="G29" t="str">
            <v>Ordinary A</v>
          </cell>
          <cell r="H29">
            <v>20000</v>
          </cell>
          <cell r="I29">
            <v>10.431846</v>
          </cell>
          <cell r="J29">
            <v>208636.92</v>
          </cell>
          <cell r="P29">
            <v>20000</v>
          </cell>
        </row>
        <row r="30">
          <cell r="A30" t="str">
            <v>The Master and Scholars of Cambridge UniversityOrdinary A</v>
          </cell>
          <cell r="B30" t="str">
            <v>Other InvestorsInitial Jul-99 @ 10.43Ordinary A</v>
          </cell>
          <cell r="C30" t="str">
            <v>The Master and Scholars of Cambridge University</v>
          </cell>
          <cell r="D30" t="str">
            <v>Other Investors</v>
          </cell>
          <cell r="E30">
            <v>36342</v>
          </cell>
          <cell r="F30" t="str">
            <v>Initial Jul-99 @ 10.43</v>
          </cell>
          <cell r="G30" t="str">
            <v>Ordinary A</v>
          </cell>
          <cell r="H30">
            <v>335586</v>
          </cell>
          <cell r="I30">
            <v>10.431846</v>
          </cell>
          <cell r="J30">
            <v>3500781.4717560001</v>
          </cell>
          <cell r="P30">
            <v>335586</v>
          </cell>
        </row>
        <row r="31">
          <cell r="A31" t="str">
            <v>St. Mary Magdalene CollegeOrdinary A</v>
          </cell>
          <cell r="B31" t="str">
            <v>Other InvestorsInitial Jul-99 @ 10.43Ordinary A</v>
          </cell>
          <cell r="C31" t="str">
            <v>St. Mary Magdalene College</v>
          </cell>
          <cell r="D31" t="str">
            <v>Other Investors</v>
          </cell>
          <cell r="E31">
            <v>36342</v>
          </cell>
          <cell r="F31" t="str">
            <v>Initial Jul-99 @ 10.43</v>
          </cell>
          <cell r="G31" t="str">
            <v>Ordinary A</v>
          </cell>
          <cell r="H31">
            <v>10000</v>
          </cell>
          <cell r="I31">
            <v>10.431846</v>
          </cell>
          <cell r="J31">
            <v>104318.46</v>
          </cell>
          <cell r="P31">
            <v>10000</v>
          </cell>
        </row>
        <row r="32">
          <cell r="A32" t="str">
            <v>Dennis MurphyOrdinary A</v>
          </cell>
          <cell r="B32" t="str">
            <v>Other InvestorsInitial Jul-99 @ 10.43Ordinary A</v>
          </cell>
          <cell r="C32" t="str">
            <v>Dennis Murphy</v>
          </cell>
          <cell r="D32" t="str">
            <v>Other Investors</v>
          </cell>
          <cell r="E32">
            <v>36342</v>
          </cell>
          <cell r="F32" t="str">
            <v>Initial Jul-99 @ 10.43</v>
          </cell>
          <cell r="G32" t="str">
            <v>Ordinary A</v>
          </cell>
          <cell r="H32">
            <v>10000</v>
          </cell>
          <cell r="I32">
            <v>10.431846</v>
          </cell>
          <cell r="J32">
            <v>104318.46</v>
          </cell>
          <cell r="P32">
            <v>10000</v>
          </cell>
        </row>
        <row r="33">
          <cell r="A33" t="str">
            <v>Gonville and Caius CollegeOrdinary A</v>
          </cell>
          <cell r="B33" t="str">
            <v>Other InvestorsInitial Jul-99 @ 10.43Ordinary A</v>
          </cell>
          <cell r="C33" t="str">
            <v>Gonville and Caius College</v>
          </cell>
          <cell r="D33" t="str">
            <v>Other Investors</v>
          </cell>
          <cell r="E33">
            <v>36342</v>
          </cell>
          <cell r="F33" t="str">
            <v>Initial Jul-99 @ 10.43</v>
          </cell>
          <cell r="G33" t="str">
            <v>Ordinary A</v>
          </cell>
          <cell r="H33">
            <v>35000</v>
          </cell>
          <cell r="I33">
            <v>10.431846</v>
          </cell>
          <cell r="J33">
            <v>365114.61</v>
          </cell>
          <cell r="P33">
            <v>35000</v>
          </cell>
        </row>
        <row r="34">
          <cell r="A34" t="str">
            <v>Clare CollegeOrdinary A</v>
          </cell>
          <cell r="B34" t="str">
            <v>Other InvestorsInitial Jul-99 @ 10.43Ordinary A</v>
          </cell>
          <cell r="C34" t="str">
            <v>Clare College</v>
          </cell>
          <cell r="D34" t="str">
            <v>Other Investors</v>
          </cell>
          <cell r="E34">
            <v>36342</v>
          </cell>
          <cell r="F34" t="str">
            <v>Initial Jul-99 @ 10.43</v>
          </cell>
          <cell r="G34" t="str">
            <v>Ordinary A</v>
          </cell>
          <cell r="H34">
            <v>97500</v>
          </cell>
          <cell r="I34">
            <v>10.431846</v>
          </cell>
          <cell r="J34">
            <v>1017104.985</v>
          </cell>
          <cell r="P34">
            <v>97500</v>
          </cell>
        </row>
        <row r="35">
          <cell r="A35" t="str">
            <v>St. John the EvangelistOrdinary A</v>
          </cell>
          <cell r="B35" t="str">
            <v>Other InvestorsInitial Jul-99 @ 10.43Ordinary A</v>
          </cell>
          <cell r="C35" t="str">
            <v>St. John the Evangelist</v>
          </cell>
          <cell r="D35" t="str">
            <v>Other Investors</v>
          </cell>
          <cell r="E35">
            <v>36342</v>
          </cell>
          <cell r="F35" t="str">
            <v>Initial Jul-99 @ 10.43</v>
          </cell>
          <cell r="G35" t="str">
            <v>Ordinary A</v>
          </cell>
          <cell r="H35">
            <v>58500</v>
          </cell>
          <cell r="I35">
            <v>10.431846</v>
          </cell>
          <cell r="J35">
            <v>610262.99100000004</v>
          </cell>
          <cell r="P35">
            <v>58500</v>
          </cell>
        </row>
        <row r="36">
          <cell r="A36" t="str">
            <v>Hall of Holy TrinityOrdinary A</v>
          </cell>
          <cell r="B36" t="str">
            <v>Other InvestorsInitial Jul-99 @ 10.43Ordinary A</v>
          </cell>
          <cell r="C36" t="str">
            <v>Hall of Holy Trinity</v>
          </cell>
          <cell r="D36" t="str">
            <v>Other Investors</v>
          </cell>
          <cell r="E36">
            <v>36342</v>
          </cell>
          <cell r="F36" t="str">
            <v>Initial Jul-99 @ 10.43</v>
          </cell>
          <cell r="G36" t="str">
            <v>Ordinary A</v>
          </cell>
          <cell r="H36">
            <v>58500</v>
          </cell>
          <cell r="I36">
            <v>10.431846</v>
          </cell>
          <cell r="J36">
            <v>610262.99100000004</v>
          </cell>
          <cell r="P36">
            <v>58500</v>
          </cell>
        </row>
        <row r="37">
          <cell r="A37" t="str">
            <v>Neil GreenhamOrdinary A</v>
          </cell>
          <cell r="B37" t="str">
            <v>Other InvestorsInitial Jul-99 @ 10.43Ordinary A</v>
          </cell>
          <cell r="C37" t="str">
            <v>Neil Greenham</v>
          </cell>
          <cell r="D37" t="str">
            <v>Other Investors</v>
          </cell>
          <cell r="E37">
            <v>36342</v>
          </cell>
          <cell r="F37" t="str">
            <v>Initial Jul-99 @ 10.43</v>
          </cell>
          <cell r="G37" t="str">
            <v>Ordinary A</v>
          </cell>
          <cell r="H37">
            <v>634</v>
          </cell>
          <cell r="I37">
            <v>10.431846</v>
          </cell>
          <cell r="J37">
            <v>6613.7903640000004</v>
          </cell>
          <cell r="P37">
            <v>634</v>
          </cell>
        </row>
        <row r="38">
          <cell r="A38" t="str">
            <v>Joseph MartensOrdinary A</v>
          </cell>
          <cell r="B38" t="str">
            <v>Other InvestorsInitial Jul-99 @ 10.43Ordinary A</v>
          </cell>
          <cell r="C38" t="str">
            <v>Joseph Martens</v>
          </cell>
          <cell r="D38" t="str">
            <v>Other Investors</v>
          </cell>
          <cell r="E38">
            <v>36342</v>
          </cell>
          <cell r="F38" t="str">
            <v>Initial Jul-99 @ 10.43</v>
          </cell>
          <cell r="G38" t="str">
            <v>Ordinary A</v>
          </cell>
          <cell r="H38">
            <v>1275</v>
          </cell>
          <cell r="I38">
            <v>10.431846</v>
          </cell>
          <cell r="J38">
            <v>13300.603650000001</v>
          </cell>
          <cell r="P38">
            <v>1275</v>
          </cell>
        </row>
        <row r="39">
          <cell r="A39" t="str">
            <v>Franco CacialliOrdinary A</v>
          </cell>
          <cell r="B39" t="str">
            <v>Other InvestorsInitial Jul-99 @ 10.43Ordinary A</v>
          </cell>
          <cell r="C39" t="str">
            <v>Franco Cacialli</v>
          </cell>
          <cell r="D39" t="str">
            <v>Other Investors</v>
          </cell>
          <cell r="E39">
            <v>36342</v>
          </cell>
          <cell r="F39" t="str">
            <v>Initial Jul-99 @ 10.43</v>
          </cell>
          <cell r="G39" t="str">
            <v>Ordinary A</v>
          </cell>
          <cell r="H39">
            <v>1175</v>
          </cell>
          <cell r="I39">
            <v>10.431846</v>
          </cell>
          <cell r="J39">
            <v>12257.41905</v>
          </cell>
          <cell r="P39">
            <v>1175</v>
          </cell>
        </row>
        <row r="40">
          <cell r="A40" t="str">
            <v>Derek BaigentOrdinary A</v>
          </cell>
          <cell r="B40" t="str">
            <v>Other InvestorsInitial Jul-99 @ 10.43Ordinary A</v>
          </cell>
          <cell r="C40" t="str">
            <v>Derek Baigent</v>
          </cell>
          <cell r="D40" t="str">
            <v>Other Investors</v>
          </cell>
          <cell r="E40">
            <v>36342</v>
          </cell>
          <cell r="F40" t="str">
            <v>Initial Jul-99 @ 10.43</v>
          </cell>
          <cell r="G40" t="str">
            <v>Ordinary A</v>
          </cell>
          <cell r="H40">
            <v>1032</v>
          </cell>
          <cell r="I40">
            <v>10.431846</v>
          </cell>
          <cell r="J40">
            <v>10765.665072</v>
          </cell>
          <cell r="P40">
            <v>1032</v>
          </cell>
        </row>
        <row r="41">
          <cell r="A41" t="str">
            <v>Julian CarterOrdinary A</v>
          </cell>
          <cell r="B41" t="str">
            <v>Other InvestorsInitial Jul-99 @ 10.43Ordinary A</v>
          </cell>
          <cell r="C41" t="str">
            <v>Julian Carter</v>
          </cell>
          <cell r="D41" t="str">
            <v>Other Investors</v>
          </cell>
          <cell r="E41">
            <v>36342</v>
          </cell>
          <cell r="F41" t="str">
            <v>Initial Jul-99 @ 10.43</v>
          </cell>
          <cell r="G41" t="str">
            <v>Ordinary A</v>
          </cell>
          <cell r="H41">
            <v>200</v>
          </cell>
          <cell r="I41">
            <v>10.431846</v>
          </cell>
          <cell r="J41">
            <v>2086.3692000000001</v>
          </cell>
          <cell r="P41">
            <v>200</v>
          </cell>
        </row>
        <row r="42">
          <cell r="A42" t="str">
            <v>David LaceyOrdinary A</v>
          </cell>
          <cell r="B42" t="str">
            <v>Other InvestorsInitial Jul-99 @ 10.43Ordinary A</v>
          </cell>
          <cell r="C42" t="str">
            <v>David Lacey</v>
          </cell>
          <cell r="D42" t="str">
            <v>Other Investors</v>
          </cell>
          <cell r="E42">
            <v>36342</v>
          </cell>
          <cell r="F42" t="str">
            <v>Initial Jul-99 @ 10.43</v>
          </cell>
          <cell r="G42" t="str">
            <v>Ordinary A</v>
          </cell>
          <cell r="H42">
            <v>1000</v>
          </cell>
          <cell r="I42">
            <v>10.431846</v>
          </cell>
          <cell r="J42">
            <v>10431.846</v>
          </cell>
          <cell r="P42">
            <v>1000</v>
          </cell>
        </row>
        <row r="43">
          <cell r="A43" t="str">
            <v>Richard James StibbsOrdinary A</v>
          </cell>
          <cell r="B43" t="str">
            <v>Other InvestorsInitial Jul-99 @ 10.43Ordinary A</v>
          </cell>
          <cell r="C43" t="str">
            <v>Richard James Stibbs</v>
          </cell>
          <cell r="D43" t="str">
            <v>Other Investors</v>
          </cell>
          <cell r="E43">
            <v>36342</v>
          </cell>
          <cell r="F43" t="str">
            <v>Initial Jul-99 @ 10.43</v>
          </cell>
          <cell r="G43" t="str">
            <v>Ordinary A</v>
          </cell>
          <cell r="H43">
            <v>1000</v>
          </cell>
          <cell r="I43">
            <v>10.431846</v>
          </cell>
          <cell r="J43">
            <v>10431.846</v>
          </cell>
          <cell r="P43">
            <v>1000</v>
          </cell>
        </row>
        <row r="44">
          <cell r="A44" t="str">
            <v>Richard Ashton KingOrdinary A</v>
          </cell>
          <cell r="B44" t="str">
            <v>Other InvestorsInitial Jul-99 @ 10.43Ordinary A</v>
          </cell>
          <cell r="C44" t="str">
            <v>Richard Ashton King</v>
          </cell>
          <cell r="D44" t="str">
            <v>Other Investors</v>
          </cell>
          <cell r="E44">
            <v>36342</v>
          </cell>
          <cell r="F44" t="str">
            <v>Initial Jul-99 @ 10.43</v>
          </cell>
          <cell r="G44" t="str">
            <v>Ordinary A</v>
          </cell>
          <cell r="H44">
            <v>2852</v>
          </cell>
          <cell r="I44">
            <v>10.431846</v>
          </cell>
          <cell r="J44">
            <v>29751.624791999999</v>
          </cell>
          <cell r="P44">
            <v>2852</v>
          </cell>
        </row>
        <row r="45">
          <cell r="A45" t="str">
            <v>Christopher SmartOrdinary A</v>
          </cell>
          <cell r="B45" t="str">
            <v>Other InvestorsInitial Jul-99 @ 10.43Ordinary A</v>
          </cell>
          <cell r="C45" t="str">
            <v>Christopher Smart</v>
          </cell>
          <cell r="D45" t="str">
            <v>Other Investors</v>
          </cell>
          <cell r="E45">
            <v>36342</v>
          </cell>
          <cell r="F45" t="str">
            <v>Initial Jul-99 @ 10.43</v>
          </cell>
          <cell r="G45" t="str">
            <v>Ordinary A</v>
          </cell>
          <cell r="H45">
            <v>3500</v>
          </cell>
          <cell r="I45">
            <v>10.431846</v>
          </cell>
          <cell r="J45">
            <v>36511.461000000003</v>
          </cell>
          <cell r="P45">
            <v>3500</v>
          </cell>
        </row>
        <row r="46">
          <cell r="A46" t="str">
            <v>Duncan StewartOrdinary A</v>
          </cell>
          <cell r="B46" t="str">
            <v>Other InvestorsInitial Jul-99 @ 10.43Ordinary A</v>
          </cell>
          <cell r="C46" t="str">
            <v>Duncan Stewart</v>
          </cell>
          <cell r="D46" t="str">
            <v>Other Investors</v>
          </cell>
          <cell r="E46">
            <v>36342</v>
          </cell>
          <cell r="F46" t="str">
            <v>Initial Jul-99 @ 10.43</v>
          </cell>
          <cell r="G46" t="str">
            <v>Ordinary A</v>
          </cell>
          <cell r="H46">
            <v>500</v>
          </cell>
          <cell r="I46">
            <v>10.431846</v>
          </cell>
          <cell r="J46">
            <v>5215.9229999999998</v>
          </cell>
          <cell r="P46">
            <v>500</v>
          </cell>
        </row>
        <row r="47">
          <cell r="A47" t="str">
            <v>Paul MayOrdinary A</v>
          </cell>
          <cell r="B47" t="str">
            <v>Other InvestorsInitial Jul-99 @ 10.43Ordinary A</v>
          </cell>
          <cell r="C47" t="str">
            <v>Paul May</v>
          </cell>
          <cell r="D47" t="str">
            <v>Other Investors</v>
          </cell>
          <cell r="E47">
            <v>36342</v>
          </cell>
          <cell r="F47" t="str">
            <v>Initial Jul-99 @ 10.43</v>
          </cell>
          <cell r="G47" t="str">
            <v>Ordinary A</v>
          </cell>
          <cell r="H47">
            <v>6868</v>
          </cell>
          <cell r="I47">
            <v>10.431846</v>
          </cell>
          <cell r="J47">
            <v>71645.918328</v>
          </cell>
          <cell r="P47">
            <v>6868</v>
          </cell>
        </row>
        <row r="48">
          <cell r="A48" t="str">
            <v>RGS Family, LLCOrdinary A</v>
          </cell>
          <cell r="B48" t="str">
            <v>Other InvestorsInitial Jul-99 @ 10.43Ordinary A</v>
          </cell>
          <cell r="C48" t="str">
            <v>RGS Family, LLC</v>
          </cell>
          <cell r="D48" t="str">
            <v>Other Investors</v>
          </cell>
          <cell r="E48">
            <v>36342</v>
          </cell>
          <cell r="F48" t="str">
            <v>Initial Jul-99 @ 10.43</v>
          </cell>
          <cell r="G48" t="str">
            <v>Ordinary A</v>
          </cell>
          <cell r="H48">
            <v>151614</v>
          </cell>
          <cell r="I48">
            <v>10.431846</v>
          </cell>
          <cell r="J48">
            <v>1581613.8994440001</v>
          </cell>
          <cell r="P48">
            <v>151614</v>
          </cell>
        </row>
        <row r="49">
          <cell r="A49" t="str">
            <v>Southampton InvestmentsOrdinary A</v>
          </cell>
          <cell r="B49" t="str">
            <v>Other InvestorsInitial Jul-99 @ 10.43Ordinary A</v>
          </cell>
          <cell r="C49" t="str">
            <v>Southampton Investments</v>
          </cell>
          <cell r="D49" t="str">
            <v>Other Investors</v>
          </cell>
          <cell r="E49">
            <v>36342</v>
          </cell>
          <cell r="F49" t="str">
            <v>Initial Jul-99 @ 10.43</v>
          </cell>
          <cell r="G49" t="str">
            <v>Ordinary A</v>
          </cell>
          <cell r="H49">
            <v>151614</v>
          </cell>
          <cell r="I49">
            <v>10.431846</v>
          </cell>
          <cell r="J49">
            <v>1581613.8994440001</v>
          </cell>
          <cell r="P49">
            <v>151614</v>
          </cell>
        </row>
        <row r="50">
          <cell r="A50" t="str">
            <v>Elserino PiolOrdinary A</v>
          </cell>
          <cell r="B50" t="str">
            <v>Other InvestorsInitial Jul-99 @ 10.43Ordinary A</v>
          </cell>
          <cell r="C50" t="str">
            <v>Elserino Piol</v>
          </cell>
          <cell r="D50" t="str">
            <v>Other Investors</v>
          </cell>
          <cell r="E50">
            <v>36342</v>
          </cell>
          <cell r="F50" t="str">
            <v>Initial Jul-99 @ 10.43</v>
          </cell>
          <cell r="G50" t="str">
            <v>Ordinary A</v>
          </cell>
          <cell r="H50">
            <v>19200</v>
          </cell>
          <cell r="I50">
            <v>10.431846</v>
          </cell>
          <cell r="J50">
            <v>200291.44320000001</v>
          </cell>
          <cell r="P50">
            <v>19200</v>
          </cell>
        </row>
        <row r="51">
          <cell r="A51" t="str">
            <v>Veron InternationalOrdinary A</v>
          </cell>
          <cell r="B51" t="str">
            <v>Other InvestorsInitial Jul-99 @ 10.43Ordinary A</v>
          </cell>
          <cell r="C51" t="str">
            <v>Veron International</v>
          </cell>
          <cell r="D51" t="str">
            <v>Other Investors</v>
          </cell>
          <cell r="E51">
            <v>36342</v>
          </cell>
          <cell r="F51" t="str">
            <v>Initial Jul-99 @ 10.43</v>
          </cell>
          <cell r="G51" t="str">
            <v>Ordinary A</v>
          </cell>
          <cell r="H51">
            <v>639568</v>
          </cell>
          <cell r="I51">
            <v>10.431846</v>
          </cell>
          <cell r="J51">
            <v>6671874.8825280005</v>
          </cell>
          <cell r="P51">
            <v>639568</v>
          </cell>
        </row>
        <row r="52">
          <cell r="A52" t="str">
            <v>Magnetite Asset Investors LLCOrdinary A</v>
          </cell>
          <cell r="B52" t="str">
            <v>Kelso FriendsInitial Jul-99 @ 10.43Ordinary A</v>
          </cell>
          <cell r="C52" t="str">
            <v>Magnetite Asset Investors LLC</v>
          </cell>
          <cell r="D52" t="str">
            <v>Kelso Friends</v>
          </cell>
          <cell r="E52">
            <v>36342</v>
          </cell>
          <cell r="F52" t="str">
            <v>Initial Jul-99 @ 10.43</v>
          </cell>
          <cell r="G52" t="str">
            <v>Ordinary A</v>
          </cell>
          <cell r="H52">
            <v>191721</v>
          </cell>
          <cell r="I52">
            <v>10.431846</v>
          </cell>
          <cell r="J52">
            <v>2000003.9469660001</v>
          </cell>
          <cell r="P52">
            <v>191721</v>
          </cell>
        </row>
        <row r="53">
          <cell r="A53" t="str">
            <v>KEP VI,LLCOrdinary A</v>
          </cell>
          <cell r="B53" t="str">
            <v>KelsoInitial Jul-99 @ 10.43Ordinary A</v>
          </cell>
          <cell r="C53" t="str">
            <v>KEP VI,LLC</v>
          </cell>
          <cell r="D53" t="str">
            <v>Kelso</v>
          </cell>
          <cell r="E53">
            <v>36342</v>
          </cell>
          <cell r="F53" t="str">
            <v>Initial Jul-99 @ 10.43</v>
          </cell>
          <cell r="G53" t="str">
            <v>Ordinary A</v>
          </cell>
          <cell r="H53">
            <v>564050</v>
          </cell>
          <cell r="I53">
            <v>10.431846</v>
          </cell>
          <cell r="J53">
            <v>5884082.7363</v>
          </cell>
          <cell r="P53">
            <v>564050</v>
          </cell>
        </row>
        <row r="54">
          <cell r="A54" t="str">
            <v>Kelso Investments Asscociates VI LPOrdinary A</v>
          </cell>
          <cell r="B54" t="str">
            <v>KelsoInitial Jul-99 @ 10.43Ordinary A</v>
          </cell>
          <cell r="C54" t="str">
            <v>Kelso Investments Asscociates VI LP</v>
          </cell>
          <cell r="D54" t="str">
            <v>Kelso</v>
          </cell>
          <cell r="E54">
            <v>36342</v>
          </cell>
          <cell r="F54" t="str">
            <v>Initial Jul-99 @ 10.43</v>
          </cell>
          <cell r="G54" t="str">
            <v>Ordinary A</v>
          </cell>
          <cell r="H54">
            <v>4782727</v>
          </cell>
          <cell r="I54">
            <v>10.431846</v>
          </cell>
          <cell r="J54">
            <v>49892671.524042003</v>
          </cell>
          <cell r="P54">
            <v>4782727</v>
          </cell>
        </row>
        <row r="55">
          <cell r="A55" t="str">
            <v>Hillman CDT LLCOrdinary A</v>
          </cell>
          <cell r="B55" t="str">
            <v>HillmanInitial Jul-99 @ 10.43Ordinary A</v>
          </cell>
          <cell r="C55" t="str">
            <v>Hillman CDT LLC</v>
          </cell>
          <cell r="D55" t="str">
            <v>Hillman</v>
          </cell>
          <cell r="E55">
            <v>36342</v>
          </cell>
          <cell r="F55" t="str">
            <v>Initial Jul-99 @ 10.43</v>
          </cell>
          <cell r="G55" t="str">
            <v>Ordinary A</v>
          </cell>
          <cell r="H55">
            <v>3642692</v>
          </cell>
          <cell r="I55">
            <v>10.431846</v>
          </cell>
          <cell r="J55">
            <v>38000001.969432004</v>
          </cell>
          <cell r="P55">
            <v>3642692</v>
          </cell>
        </row>
        <row r="56">
          <cell r="A56" t="str">
            <v>Jennifer Holmes Family TrustOrdinary A</v>
          </cell>
          <cell r="B56" t="str">
            <v>Other InvestorsInitial Jul-99 @ 10.43Ordinary A</v>
          </cell>
          <cell r="C56" t="str">
            <v>Jennifer Holmes Family Trust</v>
          </cell>
          <cell r="D56" t="str">
            <v>Other Investors</v>
          </cell>
          <cell r="E56">
            <v>36342</v>
          </cell>
          <cell r="F56" t="str">
            <v>Initial Jul-99 @ 10.43</v>
          </cell>
          <cell r="G56" t="str">
            <v>Ordinary A</v>
          </cell>
          <cell r="H56">
            <v>48018</v>
          </cell>
          <cell r="I56">
            <v>10.431846</v>
          </cell>
          <cell r="J56">
            <v>500916.38122799998</v>
          </cell>
          <cell r="P56">
            <v>48018</v>
          </cell>
        </row>
        <row r="57">
          <cell r="A57" t="str">
            <v>Andrew Holmes Family TrustOrdinary A</v>
          </cell>
          <cell r="B57" t="str">
            <v>Other InvestorsInitial Jul-99 @ 10.43Ordinary A</v>
          </cell>
          <cell r="C57" t="str">
            <v>Andrew Holmes Family Trust</v>
          </cell>
          <cell r="D57" t="str">
            <v>Other Investors</v>
          </cell>
          <cell r="E57">
            <v>36342</v>
          </cell>
          <cell r="F57" t="str">
            <v>Initial Jul-99 @ 10.43</v>
          </cell>
          <cell r="G57" t="str">
            <v>Ordinary A</v>
          </cell>
          <cell r="H57">
            <v>49355</v>
          </cell>
          <cell r="I57">
            <v>10.431846</v>
          </cell>
          <cell r="J57">
            <v>514863.75933000003</v>
          </cell>
          <cell r="P57">
            <v>49355</v>
          </cell>
        </row>
        <row r="58">
          <cell r="A58" t="str">
            <v>Marquard Family PartnershipOrdinary B</v>
          </cell>
          <cell r="B58" t="str">
            <v>Kelso FriendsInitial Jul-99 @ 10.43Ordinary B</v>
          </cell>
          <cell r="C58" t="str">
            <v>Marquard Family Partnership</v>
          </cell>
          <cell r="D58" t="str">
            <v>Kelso Friends</v>
          </cell>
          <cell r="E58">
            <v>36342</v>
          </cell>
          <cell r="F58" t="str">
            <v>Initial Jul-99 @ 10.43</v>
          </cell>
          <cell r="G58" t="str">
            <v>Ordinary B</v>
          </cell>
          <cell r="H58">
            <v>18741</v>
          </cell>
          <cell r="I58">
            <v>10.431846</v>
          </cell>
          <cell r="J58">
            <v>195503.225886</v>
          </cell>
          <cell r="P58">
            <v>18741</v>
          </cell>
        </row>
        <row r="59">
          <cell r="A59" t="str">
            <v>John F. McGillicuddyOrdinary B</v>
          </cell>
          <cell r="B59" t="str">
            <v>Kelso FriendsInitial Jul-99 @ 10.43Ordinary B</v>
          </cell>
          <cell r="C59" t="str">
            <v>John F. McGillicuddy</v>
          </cell>
          <cell r="D59" t="str">
            <v>Kelso Friends</v>
          </cell>
          <cell r="E59">
            <v>36342</v>
          </cell>
          <cell r="F59" t="str">
            <v>Initial Jul-99 @ 10.43</v>
          </cell>
          <cell r="G59" t="str">
            <v>Ordinary B</v>
          </cell>
          <cell r="H59">
            <v>4793</v>
          </cell>
          <cell r="I59">
            <v>10.431846</v>
          </cell>
          <cell r="J59">
            <v>49999.837877999998</v>
          </cell>
          <cell r="P59">
            <v>4793</v>
          </cell>
        </row>
        <row r="60">
          <cell r="A60" t="str">
            <v>David RoderickOrdinary B</v>
          </cell>
          <cell r="B60" t="str">
            <v>Kelso FriendsInitial Jul-99 @ 10.43Ordinary B</v>
          </cell>
          <cell r="C60" t="str">
            <v>David Roderick</v>
          </cell>
          <cell r="D60" t="str">
            <v>Kelso Friends</v>
          </cell>
          <cell r="E60">
            <v>36342</v>
          </cell>
          <cell r="F60" t="str">
            <v>Initial Jul-99 @ 10.43</v>
          </cell>
          <cell r="G60" t="str">
            <v>Ordinary B</v>
          </cell>
          <cell r="H60">
            <v>9586</v>
          </cell>
          <cell r="I60">
            <v>10.431846</v>
          </cell>
          <cell r="J60">
            <v>99999.675755999997</v>
          </cell>
          <cell r="P60">
            <v>9586</v>
          </cell>
        </row>
        <row r="61">
          <cell r="A61" t="str">
            <v>Louis and Patricia Kelso TrustOrdinary B</v>
          </cell>
          <cell r="B61" t="str">
            <v>Kelso FriendsInitial Jul-99 @ 10.43Ordinary B</v>
          </cell>
          <cell r="C61" t="str">
            <v>Louis and Patricia Kelso Trust</v>
          </cell>
          <cell r="D61" t="str">
            <v>Kelso Friends</v>
          </cell>
          <cell r="E61">
            <v>36342</v>
          </cell>
          <cell r="F61" t="str">
            <v>Initial Jul-99 @ 10.43</v>
          </cell>
          <cell r="G61" t="str">
            <v>Ordinary B</v>
          </cell>
          <cell r="H61">
            <v>28758</v>
          </cell>
          <cell r="I61">
            <v>10.431846</v>
          </cell>
          <cell r="J61">
            <v>299999.02726800001</v>
          </cell>
          <cell r="P61">
            <v>28758</v>
          </cell>
        </row>
        <row r="62">
          <cell r="A62" t="str">
            <v>John RutledgeOrdinary B</v>
          </cell>
          <cell r="B62" t="str">
            <v>Kelso FriendsInitial Jul-99 @ 10.43Ordinary B</v>
          </cell>
          <cell r="C62" t="str">
            <v>John Rutledge</v>
          </cell>
          <cell r="D62" t="str">
            <v>Kelso Friends</v>
          </cell>
          <cell r="E62">
            <v>36342</v>
          </cell>
          <cell r="F62" t="str">
            <v>Initial Jul-99 @ 10.43</v>
          </cell>
          <cell r="G62" t="str">
            <v>Ordinary B</v>
          </cell>
          <cell r="H62">
            <v>9586</v>
          </cell>
          <cell r="I62">
            <v>10.431846</v>
          </cell>
          <cell r="J62">
            <v>99999.675755999997</v>
          </cell>
          <cell r="P62">
            <v>9586</v>
          </cell>
        </row>
        <row r="63">
          <cell r="A63" t="str">
            <v>Michel RapoportOrdinary B</v>
          </cell>
          <cell r="B63" t="str">
            <v>Kelso FriendsInitial Jul-99 @ 10.43Ordinary B</v>
          </cell>
          <cell r="C63" t="str">
            <v>Michel Rapoport</v>
          </cell>
          <cell r="D63" t="str">
            <v>Kelso Friends</v>
          </cell>
          <cell r="E63">
            <v>36342</v>
          </cell>
          <cell r="F63" t="str">
            <v>Initial Jul-99 @ 10.43</v>
          </cell>
          <cell r="G63" t="str">
            <v>Ordinary B</v>
          </cell>
          <cell r="H63">
            <v>7189</v>
          </cell>
          <cell r="I63">
            <v>10.431846</v>
          </cell>
          <cell r="J63">
            <v>74994.540894000005</v>
          </cell>
          <cell r="P63">
            <v>7189</v>
          </cell>
        </row>
        <row r="64">
          <cell r="A64" t="str">
            <v>U. Bertram EllisOrdinary B</v>
          </cell>
          <cell r="B64" t="str">
            <v>Kelso FriendsInitial Jul-99 @ 10.43Ordinary B</v>
          </cell>
          <cell r="C64" t="str">
            <v>U. Bertram Ellis</v>
          </cell>
          <cell r="D64" t="str">
            <v>Kelso Friends</v>
          </cell>
          <cell r="E64">
            <v>36342</v>
          </cell>
          <cell r="F64" t="str">
            <v>Initial Jul-99 @ 10.43</v>
          </cell>
          <cell r="G64" t="str">
            <v>Ordinary B</v>
          </cell>
          <cell r="H64">
            <v>9586</v>
          </cell>
          <cell r="I64">
            <v>10.431846</v>
          </cell>
          <cell r="J64">
            <v>99999.675755999997</v>
          </cell>
          <cell r="P64">
            <v>9586</v>
          </cell>
        </row>
        <row r="65">
          <cell r="A65" t="str">
            <v>Cardinal Court investorsOrdinary B</v>
          </cell>
          <cell r="B65" t="str">
            <v>Kelso FriendsInitial Jul-99 @ 10.43Ordinary B</v>
          </cell>
          <cell r="C65" t="str">
            <v>Cardinal Court investors</v>
          </cell>
          <cell r="D65" t="str">
            <v>Kelso Friends</v>
          </cell>
          <cell r="E65">
            <v>36342</v>
          </cell>
          <cell r="F65" t="str">
            <v>Initial Jul-99 @ 10.43</v>
          </cell>
          <cell r="G65" t="str">
            <v>Ordinary B</v>
          </cell>
          <cell r="H65">
            <v>95860</v>
          </cell>
          <cell r="I65">
            <v>10.431846</v>
          </cell>
          <cell r="J65">
            <v>999996.75756000006</v>
          </cell>
          <cell r="P65">
            <v>95860</v>
          </cell>
        </row>
        <row r="66">
          <cell r="A66" t="str">
            <v>Coinvestment I LLCOrdinary B</v>
          </cell>
          <cell r="B66" t="str">
            <v>Kelso FriendsInitial Jul-99 @ 10.43Ordinary B</v>
          </cell>
          <cell r="C66" t="str">
            <v>Coinvestment I LLC</v>
          </cell>
          <cell r="D66" t="str">
            <v>Kelso Friends</v>
          </cell>
          <cell r="E66">
            <v>36342</v>
          </cell>
          <cell r="F66" t="str">
            <v>Initial Jul-99 @ 10.43</v>
          </cell>
          <cell r="G66" t="str">
            <v>Ordinary B</v>
          </cell>
          <cell r="H66">
            <v>95860</v>
          </cell>
          <cell r="I66">
            <v>10.431846</v>
          </cell>
          <cell r="J66">
            <v>999996.75756000006</v>
          </cell>
          <cell r="P66">
            <v>95860</v>
          </cell>
        </row>
        <row r="67">
          <cell r="A67"/>
          <cell r="B67"/>
        </row>
        <row r="68">
          <cell r="A68" t="str">
            <v>KEP VI,LLCOrdinary A</v>
          </cell>
          <cell r="B68" t="str">
            <v>KelsoQ4 2000 @ 14.15Ordinary A</v>
          </cell>
          <cell r="C68" t="str">
            <v>KEP VI,LLC</v>
          </cell>
          <cell r="D68" t="str">
            <v>Kelso</v>
          </cell>
          <cell r="E68">
            <v>36889</v>
          </cell>
          <cell r="F68" t="str">
            <v>Q4 2000 @ 14.15</v>
          </cell>
          <cell r="G68" t="str">
            <v>Ordinary A</v>
          </cell>
          <cell r="H68">
            <v>87538</v>
          </cell>
          <cell r="I68">
            <v>14.15</v>
          </cell>
          <cell r="J68">
            <v>1238662.7</v>
          </cell>
          <cell r="P68">
            <v>0</v>
          </cell>
        </row>
        <row r="69">
          <cell r="A69" t="str">
            <v>Kelso Investments Asscociates VI LPOrdinary A</v>
          </cell>
          <cell r="B69" t="str">
            <v>KelsoQ4 2000 @ 14.15Ordinary A</v>
          </cell>
          <cell r="C69" t="str">
            <v>Kelso Investments Asscociates VI LP</v>
          </cell>
          <cell r="D69" t="str">
            <v>Kelso</v>
          </cell>
          <cell r="E69">
            <v>36889</v>
          </cell>
          <cell r="F69" t="str">
            <v>Q4 2000 @ 14.15</v>
          </cell>
          <cell r="G69" t="str">
            <v>Ordinary A</v>
          </cell>
          <cell r="H69">
            <v>496050</v>
          </cell>
          <cell r="I69">
            <v>14.15</v>
          </cell>
          <cell r="J69">
            <v>7019107.5</v>
          </cell>
          <cell r="P69">
            <v>0</v>
          </cell>
        </row>
        <row r="70">
          <cell r="A70" t="str">
            <v>Hillman CDT 2000 LLCOrdinary A</v>
          </cell>
          <cell r="B70" t="str">
            <v>HillmanQ4 2000 @ 14.15Ordinary A</v>
          </cell>
          <cell r="C70" t="str">
            <v>Hillman CDT 2000 LLC</v>
          </cell>
          <cell r="D70" t="str">
            <v>Hillman</v>
          </cell>
          <cell r="E70">
            <v>36889</v>
          </cell>
          <cell r="F70" t="str">
            <v>Q4 2000 @ 14.15</v>
          </cell>
          <cell r="G70" t="str">
            <v>Ordinary A</v>
          </cell>
          <cell r="H70">
            <v>600706</v>
          </cell>
          <cell r="I70">
            <v>14.15</v>
          </cell>
          <cell r="J70">
            <v>8499989.9000000004</v>
          </cell>
          <cell r="P70">
            <v>0</v>
          </cell>
        </row>
        <row r="71">
          <cell r="A71" t="str">
            <v>Ellen MoonsOrdinary A</v>
          </cell>
          <cell r="B71" t="str">
            <v>Other InvestorsQ4 2000 @ 14.15Ordinary A</v>
          </cell>
          <cell r="C71" t="str">
            <v>Ellen Moons</v>
          </cell>
          <cell r="D71" t="str">
            <v>Other Investors</v>
          </cell>
          <cell r="E71">
            <v>36880</v>
          </cell>
          <cell r="F71" t="str">
            <v>Q4 2000 @ 14.15</v>
          </cell>
          <cell r="G71" t="str">
            <v>Ordinary A</v>
          </cell>
          <cell r="H71">
            <v>666.75</v>
          </cell>
          <cell r="I71">
            <v>10.431846</v>
          </cell>
          <cell r="J71">
            <v>6955.4333205000003</v>
          </cell>
          <cell r="P71">
            <v>666.75</v>
          </cell>
        </row>
        <row r="73">
          <cell r="A73" t="str">
            <v>Stock Options</v>
          </cell>
          <cell r="B73" t="str">
            <v>Stock Options</v>
          </cell>
          <cell r="E73">
            <v>36891</v>
          </cell>
          <cell r="G73" t="str">
            <v>Stock Options</v>
          </cell>
          <cell r="J73">
            <v>186180</v>
          </cell>
          <cell r="P73">
            <v>0</v>
          </cell>
        </row>
        <row r="74">
          <cell r="A74"/>
          <cell r="B74"/>
        </row>
        <row r="75">
          <cell r="A75" t="str">
            <v>Cambridge Research and Innovation Ltd.Ordinary A</v>
          </cell>
          <cell r="B75" t="str">
            <v>Other InvestorsQ1 2001 @ 14.15Ordinary A</v>
          </cell>
          <cell r="C75" t="str">
            <v>Cambridge Research and Innovation Ltd.</v>
          </cell>
          <cell r="D75" t="str">
            <v>Other Investors</v>
          </cell>
          <cell r="E75">
            <v>36952</v>
          </cell>
          <cell r="F75" t="str">
            <v>Q1 2001 @ 14.15</v>
          </cell>
          <cell r="G75" t="str">
            <v>Ordinary A</v>
          </cell>
          <cell r="H75">
            <v>25742</v>
          </cell>
          <cell r="I75">
            <v>14.15</v>
          </cell>
          <cell r="J75">
            <v>364249.3</v>
          </cell>
          <cell r="P75">
            <v>0</v>
          </cell>
        </row>
        <row r="76">
          <cell r="A76" t="str">
            <v>Providence Investment Company LtdOrdinary A</v>
          </cell>
          <cell r="B76" t="str">
            <v>Other InvestorsQ1 2001 @ 14.15Ordinary A</v>
          </cell>
          <cell r="C76" t="str">
            <v>Providence Investment Company Ltd</v>
          </cell>
          <cell r="D76" t="str">
            <v>Other Investors</v>
          </cell>
          <cell r="E76">
            <v>36952</v>
          </cell>
          <cell r="F76" t="str">
            <v>Q1 2001 @ 14.15</v>
          </cell>
          <cell r="G76" t="str">
            <v>Ordinary A</v>
          </cell>
          <cell r="H76">
            <v>57103</v>
          </cell>
          <cell r="I76">
            <v>14.15</v>
          </cell>
          <cell r="J76">
            <v>808007.45000000007</v>
          </cell>
          <cell r="P76">
            <v>0</v>
          </cell>
        </row>
        <row r="77">
          <cell r="A77" t="str">
            <v>Michael MarshallOrdinary A</v>
          </cell>
          <cell r="B77" t="str">
            <v>Other InvestorsQ1 2001 @ 14.15Ordinary A</v>
          </cell>
          <cell r="C77" t="str">
            <v>Michael Marshall</v>
          </cell>
          <cell r="D77" t="str">
            <v>Other Investors</v>
          </cell>
          <cell r="E77">
            <v>36952</v>
          </cell>
          <cell r="F77" t="str">
            <v>Q1 2001 @ 14.15</v>
          </cell>
          <cell r="G77" t="str">
            <v>Ordinary A</v>
          </cell>
          <cell r="H77">
            <v>2004</v>
          </cell>
          <cell r="I77">
            <v>14.15</v>
          </cell>
          <cell r="J77">
            <v>28356.600000000002</v>
          </cell>
          <cell r="P77">
            <v>0</v>
          </cell>
        </row>
        <row r="78">
          <cell r="A78" t="str">
            <v>EDventure Holdings IncOrdinary A</v>
          </cell>
          <cell r="B78" t="str">
            <v>Other InvestorsQ1 2001 @ 14.15Ordinary A</v>
          </cell>
          <cell r="C78" t="str">
            <v>EDventure Holdings Inc</v>
          </cell>
          <cell r="D78" t="str">
            <v>Other Investors</v>
          </cell>
          <cell r="E78">
            <v>36952</v>
          </cell>
          <cell r="F78" t="str">
            <v>Q1 2001 @ 14.15</v>
          </cell>
          <cell r="G78" t="str">
            <v>Ordinary A</v>
          </cell>
          <cell r="H78">
            <v>1403</v>
          </cell>
          <cell r="I78">
            <v>14.15</v>
          </cell>
          <cell r="J78">
            <v>19852.45</v>
          </cell>
          <cell r="P78">
            <v>0</v>
          </cell>
        </row>
        <row r="79">
          <cell r="A79" t="str">
            <v>Gonville and Caius CollegeOrdinary A</v>
          </cell>
          <cell r="B79" t="str">
            <v>Other InvestorsQ1 2001 @ 14.15Ordinary A</v>
          </cell>
          <cell r="C79" t="str">
            <v>Gonville and Caius College</v>
          </cell>
          <cell r="D79" t="str">
            <v>Other Investors</v>
          </cell>
          <cell r="E79">
            <v>36952</v>
          </cell>
          <cell r="F79" t="str">
            <v>Q1 2001 @ 14.15</v>
          </cell>
          <cell r="G79" t="str">
            <v>Ordinary A</v>
          </cell>
          <cell r="H79">
            <v>7013</v>
          </cell>
          <cell r="I79">
            <v>14.15</v>
          </cell>
          <cell r="J79">
            <v>99233.95</v>
          </cell>
          <cell r="P79">
            <v>0</v>
          </cell>
        </row>
        <row r="80">
          <cell r="A80" t="str">
            <v>Clare CollegeOrdinary A</v>
          </cell>
          <cell r="B80" t="str">
            <v>Other InvestorsQ1 2001 @ 14.15Ordinary A</v>
          </cell>
          <cell r="C80" t="str">
            <v>Clare College</v>
          </cell>
          <cell r="D80" t="str">
            <v>Other Investors</v>
          </cell>
          <cell r="E80">
            <v>36952</v>
          </cell>
          <cell r="F80" t="str">
            <v>Q1 2001 @ 14.15</v>
          </cell>
          <cell r="G80" t="str">
            <v>Ordinary A</v>
          </cell>
          <cell r="H80">
            <v>12709</v>
          </cell>
          <cell r="I80">
            <v>14.15</v>
          </cell>
          <cell r="J80">
            <v>179832.35</v>
          </cell>
          <cell r="P80">
            <v>0</v>
          </cell>
        </row>
        <row r="81">
          <cell r="A81" t="str">
            <v>Hall of Holy TrinityOrdinary A</v>
          </cell>
          <cell r="B81" t="str">
            <v>Other InvestorsQ1 2001 @ 14.15Ordinary A</v>
          </cell>
          <cell r="C81" t="str">
            <v>Hall of Holy Trinity</v>
          </cell>
          <cell r="D81" t="str">
            <v>Other Investors</v>
          </cell>
          <cell r="E81">
            <v>36952</v>
          </cell>
          <cell r="F81" t="str">
            <v>Q1 2001 @ 14.15</v>
          </cell>
          <cell r="G81" t="str">
            <v>Ordinary A</v>
          </cell>
          <cell r="H81">
            <v>7626</v>
          </cell>
          <cell r="I81">
            <v>14.15</v>
          </cell>
          <cell r="J81">
            <v>107907.90000000001</v>
          </cell>
          <cell r="P81">
            <v>0</v>
          </cell>
        </row>
        <row r="82">
          <cell r="A82" t="str">
            <v>Neil GreenhamOrdinary A</v>
          </cell>
          <cell r="B82" t="str">
            <v>Other InvestorsQ1 2001 @ 14.15Ordinary A</v>
          </cell>
          <cell r="C82" t="str">
            <v>Neil Greenham</v>
          </cell>
          <cell r="D82" t="str">
            <v>Other Investors</v>
          </cell>
          <cell r="E82">
            <v>36952</v>
          </cell>
          <cell r="F82" t="str">
            <v>Q1 2001 @ 14.15</v>
          </cell>
          <cell r="G82" t="str">
            <v>Ordinary A</v>
          </cell>
          <cell r="H82">
            <v>127</v>
          </cell>
          <cell r="I82">
            <v>14.15</v>
          </cell>
          <cell r="J82">
            <v>1797.05</v>
          </cell>
          <cell r="P82">
            <v>0</v>
          </cell>
        </row>
        <row r="83">
          <cell r="A83" t="str">
            <v>Joseph MartensOrdinary A</v>
          </cell>
          <cell r="B83" t="str">
            <v>Other InvestorsQ1 2001 @ 14.15Ordinary A</v>
          </cell>
          <cell r="C83" t="str">
            <v>Joseph Martens</v>
          </cell>
          <cell r="D83" t="str">
            <v>Other Investors</v>
          </cell>
          <cell r="E83">
            <v>36952</v>
          </cell>
          <cell r="F83" t="str">
            <v>Q1 2001 @ 14.15</v>
          </cell>
          <cell r="G83" t="str">
            <v>Ordinary A</v>
          </cell>
          <cell r="H83">
            <v>255</v>
          </cell>
          <cell r="I83">
            <v>14.15</v>
          </cell>
          <cell r="J83">
            <v>3608.25</v>
          </cell>
          <cell r="P83">
            <v>0</v>
          </cell>
        </row>
        <row r="84">
          <cell r="A84" t="str">
            <v>Franco CacialliOrdinary A</v>
          </cell>
          <cell r="B84" t="str">
            <v>Other InvestorsQ1 2001 @ 14.15Ordinary A</v>
          </cell>
          <cell r="C84" t="str">
            <v>Franco Cacialli</v>
          </cell>
          <cell r="D84" t="str">
            <v>Other Investors</v>
          </cell>
          <cell r="E84">
            <v>36952</v>
          </cell>
          <cell r="F84" t="str">
            <v>Q1 2001 @ 14.15</v>
          </cell>
          <cell r="G84" t="str">
            <v>Ordinary A</v>
          </cell>
          <cell r="H84">
            <v>235</v>
          </cell>
          <cell r="I84">
            <v>14.15</v>
          </cell>
          <cell r="J84">
            <v>3325.25</v>
          </cell>
          <cell r="P84">
            <v>0</v>
          </cell>
        </row>
        <row r="85">
          <cell r="A85" t="str">
            <v>Derek BaigentOrdinary A</v>
          </cell>
          <cell r="B85" t="str">
            <v>Other InvestorsQ1 2001 @ 14.15Ordinary A</v>
          </cell>
          <cell r="C85" t="str">
            <v>Derek Baigent</v>
          </cell>
          <cell r="D85" t="str">
            <v>Other Investors</v>
          </cell>
          <cell r="E85">
            <v>36952</v>
          </cell>
          <cell r="F85" t="str">
            <v>Q1 2001 @ 14.15</v>
          </cell>
          <cell r="G85" t="str">
            <v>Ordinary A</v>
          </cell>
          <cell r="H85">
            <v>207</v>
          </cell>
          <cell r="I85">
            <v>14.15</v>
          </cell>
          <cell r="J85">
            <v>2929.05</v>
          </cell>
          <cell r="P85">
            <v>0</v>
          </cell>
        </row>
        <row r="86">
          <cell r="A86" t="str">
            <v>Julian CarterOrdinary A</v>
          </cell>
          <cell r="B86" t="str">
            <v>Other InvestorsQ1 2001 @ 14.15Ordinary A</v>
          </cell>
          <cell r="C86" t="str">
            <v>Julian Carter</v>
          </cell>
          <cell r="D86" t="str">
            <v>Other Investors</v>
          </cell>
          <cell r="E86">
            <v>36952</v>
          </cell>
          <cell r="F86" t="str">
            <v>Q1 2001 @ 14.15</v>
          </cell>
          <cell r="G86" t="str">
            <v>Ordinary A</v>
          </cell>
          <cell r="H86">
            <v>40</v>
          </cell>
          <cell r="I86">
            <v>14.15</v>
          </cell>
          <cell r="J86">
            <v>566</v>
          </cell>
          <cell r="P86">
            <v>0</v>
          </cell>
        </row>
        <row r="87">
          <cell r="A87" t="str">
            <v>Paul MayOrdinary A</v>
          </cell>
          <cell r="B87" t="str">
            <v>Other InvestorsQ1 2001 @ 14.15Ordinary A</v>
          </cell>
          <cell r="C87" t="str">
            <v>Paul May</v>
          </cell>
          <cell r="D87" t="str">
            <v>Other Investors</v>
          </cell>
          <cell r="E87">
            <v>36952</v>
          </cell>
          <cell r="F87" t="str">
            <v>Q1 2001 @ 14.15</v>
          </cell>
          <cell r="G87" t="str">
            <v>Ordinary A</v>
          </cell>
          <cell r="H87">
            <v>895</v>
          </cell>
          <cell r="I87">
            <v>14.15</v>
          </cell>
          <cell r="J87">
            <v>12664.25</v>
          </cell>
          <cell r="P87">
            <v>0</v>
          </cell>
        </row>
        <row r="88">
          <cell r="A88" t="str">
            <v>Elserino PiolOrdinary A</v>
          </cell>
          <cell r="B88" t="str">
            <v>Other InvestorsQ1 2001 @ 14.15Ordinary A</v>
          </cell>
          <cell r="C88" t="str">
            <v>Elserino Piol</v>
          </cell>
          <cell r="D88" t="str">
            <v>Other Investors</v>
          </cell>
          <cell r="E88">
            <v>36952</v>
          </cell>
          <cell r="F88" t="str">
            <v>Q1 2001 @ 14.15</v>
          </cell>
          <cell r="G88" t="str">
            <v>Ordinary A</v>
          </cell>
          <cell r="H88">
            <v>3847</v>
          </cell>
          <cell r="I88">
            <v>14.15</v>
          </cell>
          <cell r="J88">
            <v>54435.05</v>
          </cell>
          <cell r="P88">
            <v>0</v>
          </cell>
        </row>
        <row r="89">
          <cell r="A89" t="str">
            <v>Magnetite Asset Investors LLCOrdinary A</v>
          </cell>
          <cell r="B89" t="str">
            <v>Kelso FriendsQ1 2001 @ 14.15Ordinary A</v>
          </cell>
          <cell r="C89" t="str">
            <v>Magnetite Asset Investors LLC</v>
          </cell>
          <cell r="D89" t="str">
            <v>Kelso Friends</v>
          </cell>
          <cell r="E89">
            <v>36952</v>
          </cell>
          <cell r="F89" t="str">
            <v>Q1 2001 @ 14.15</v>
          </cell>
          <cell r="G89" t="str">
            <v>Ordinary A</v>
          </cell>
          <cell r="H89">
            <v>38413</v>
          </cell>
          <cell r="I89">
            <v>14.15</v>
          </cell>
          <cell r="J89">
            <v>543543.95000000007</v>
          </cell>
          <cell r="P89">
            <v>0</v>
          </cell>
        </row>
        <row r="90">
          <cell r="A90" t="str">
            <v>Hillman CDT 2000 LLCOrdinary A</v>
          </cell>
          <cell r="B90" t="str">
            <v>HillmanQ1 2001 @ 14.15Ordinary A</v>
          </cell>
          <cell r="C90" t="str">
            <v>Hillman CDT 2000 LLC</v>
          </cell>
          <cell r="D90" t="str">
            <v>Hillman</v>
          </cell>
          <cell r="E90">
            <v>36922</v>
          </cell>
          <cell r="F90" t="str">
            <v>Q1 2001 @ 14.15</v>
          </cell>
          <cell r="G90" t="str">
            <v>Ordinary A</v>
          </cell>
          <cell r="H90">
            <v>636043</v>
          </cell>
          <cell r="I90">
            <v>14.15</v>
          </cell>
          <cell r="J90">
            <v>9000008.4500000011</v>
          </cell>
          <cell r="P90">
            <v>0</v>
          </cell>
        </row>
        <row r="91">
          <cell r="A91" t="str">
            <v>Jennifer Holmes Family TrustOrdinary A</v>
          </cell>
          <cell r="B91" t="str">
            <v>Other InvestorsQ1 2001 @ 14.15Ordinary A</v>
          </cell>
          <cell r="C91" t="str">
            <v>Jennifer Holmes Family Trust</v>
          </cell>
          <cell r="D91" t="str">
            <v>Other Investors</v>
          </cell>
          <cell r="E91">
            <v>36952</v>
          </cell>
          <cell r="F91" t="str">
            <v>Q1 2001 @ 14.15</v>
          </cell>
          <cell r="G91" t="str">
            <v>Ordinary A</v>
          </cell>
          <cell r="H91">
            <v>6259</v>
          </cell>
          <cell r="I91">
            <v>14.15</v>
          </cell>
          <cell r="J91">
            <v>88564.85</v>
          </cell>
          <cell r="P91">
            <v>0</v>
          </cell>
        </row>
        <row r="92">
          <cell r="A92" t="str">
            <v>Andrew Holmes Family TrustOrdinary A</v>
          </cell>
          <cell r="B92" t="str">
            <v>Other InvestorsQ1 2001 @ 14.15Ordinary A</v>
          </cell>
          <cell r="C92" t="str">
            <v>Andrew Holmes Family Trust</v>
          </cell>
          <cell r="D92" t="str">
            <v>Other Investors</v>
          </cell>
          <cell r="E92">
            <v>36952</v>
          </cell>
          <cell r="F92" t="str">
            <v>Q1 2001 @ 14.15</v>
          </cell>
          <cell r="G92" t="str">
            <v>Ordinary A</v>
          </cell>
          <cell r="H92">
            <v>6434</v>
          </cell>
          <cell r="I92">
            <v>14.15</v>
          </cell>
          <cell r="J92">
            <v>91041.1</v>
          </cell>
          <cell r="P92">
            <v>0</v>
          </cell>
        </row>
        <row r="93">
          <cell r="A93" t="str">
            <v>Jennie ArmesOrdinary A</v>
          </cell>
          <cell r="B93" t="str">
            <v>Other InvestorsQ1 2001 @ 14.15Ordinary A</v>
          </cell>
          <cell r="C93" t="str">
            <v>Jennie Armes</v>
          </cell>
          <cell r="D93" t="str">
            <v>Other Investors</v>
          </cell>
          <cell r="E93">
            <v>36952</v>
          </cell>
          <cell r="F93" t="str">
            <v>Q1 2001 @ 14.15</v>
          </cell>
          <cell r="G93" t="str">
            <v>Ordinary A</v>
          </cell>
          <cell r="H93">
            <v>715</v>
          </cell>
          <cell r="I93">
            <v>14.15</v>
          </cell>
          <cell r="J93">
            <v>10117.25</v>
          </cell>
          <cell r="P93">
            <v>0</v>
          </cell>
        </row>
        <row r="94">
          <cell r="A94" t="str">
            <v>Val BakerOrdinary A</v>
          </cell>
          <cell r="B94" t="str">
            <v>Other InvestorsOptions @ 14.15Ordinary A</v>
          </cell>
          <cell r="C94" t="str">
            <v>Val Baker</v>
          </cell>
          <cell r="D94" t="str">
            <v>Other Investors</v>
          </cell>
          <cell r="E94">
            <v>36952</v>
          </cell>
          <cell r="F94" t="str">
            <v>Options @ 14.15</v>
          </cell>
          <cell r="G94" t="str">
            <v>Ordinary A</v>
          </cell>
          <cell r="H94">
            <v>167</v>
          </cell>
          <cell r="I94">
            <v>10.431846</v>
          </cell>
          <cell r="J94">
            <v>1742.1182820000001</v>
          </cell>
          <cell r="P94">
            <v>167</v>
          </cell>
        </row>
        <row r="95">
          <cell r="A95" t="str">
            <v>Marquard Family PartnershipOrdinary B</v>
          </cell>
          <cell r="B95" t="str">
            <v>Kelso FriendsQ1 2001 @ 14.15Ordinary B</v>
          </cell>
          <cell r="C95" t="str">
            <v>Marquard Family Partnership</v>
          </cell>
          <cell r="D95" t="str">
            <v>Kelso Friends</v>
          </cell>
          <cell r="E95">
            <v>36952</v>
          </cell>
          <cell r="F95" t="str">
            <v>Q1 2001 @ 14.15</v>
          </cell>
          <cell r="G95" t="str">
            <v>Ordinary B</v>
          </cell>
          <cell r="H95">
            <v>2443</v>
          </cell>
          <cell r="I95">
            <v>14.15</v>
          </cell>
          <cell r="J95">
            <v>34568.450000000004</v>
          </cell>
          <cell r="P95">
            <v>0</v>
          </cell>
        </row>
        <row r="96">
          <cell r="A96" t="str">
            <v>John F. McGillicuddyOrdinary B</v>
          </cell>
          <cell r="B96" t="str">
            <v>Kelso FriendsQ1 2001 @ 14.15Ordinary B</v>
          </cell>
          <cell r="C96" t="str">
            <v>John F. McGillicuddy</v>
          </cell>
          <cell r="D96" t="str">
            <v>Kelso Friends</v>
          </cell>
          <cell r="E96">
            <v>36952</v>
          </cell>
          <cell r="F96" t="str">
            <v>Q1 2001 @ 14.15</v>
          </cell>
          <cell r="G96" t="str">
            <v>Ordinary B</v>
          </cell>
          <cell r="H96">
            <v>960</v>
          </cell>
          <cell r="I96">
            <v>14.15</v>
          </cell>
          <cell r="J96">
            <v>13584</v>
          </cell>
          <cell r="P96">
            <v>0</v>
          </cell>
        </row>
        <row r="97">
          <cell r="A97" t="str">
            <v>David RoderickOrdinary B</v>
          </cell>
          <cell r="B97" t="str">
            <v>Kelso FriendsQ1 2001 @ 14.15Ordinary B</v>
          </cell>
          <cell r="C97" t="str">
            <v>David Roderick</v>
          </cell>
          <cell r="D97" t="str">
            <v>Kelso Friends</v>
          </cell>
          <cell r="E97">
            <v>36952</v>
          </cell>
          <cell r="F97" t="str">
            <v>Q1 2001 @ 14.15</v>
          </cell>
          <cell r="G97" t="str">
            <v>Ordinary B</v>
          </cell>
          <cell r="H97">
            <v>1921</v>
          </cell>
          <cell r="I97">
            <v>14.15</v>
          </cell>
          <cell r="J97">
            <v>27182.15</v>
          </cell>
          <cell r="P97">
            <v>0</v>
          </cell>
        </row>
        <row r="98">
          <cell r="A98" t="str">
            <v>Louis and Patricia Kelso TrustOrdinary B</v>
          </cell>
          <cell r="B98" t="str">
            <v>Kelso FriendsQ1 2001 @ 14.15Ordinary B</v>
          </cell>
          <cell r="C98" t="str">
            <v>Louis and Patricia Kelso Trust</v>
          </cell>
          <cell r="D98" t="str">
            <v>Kelso Friends</v>
          </cell>
          <cell r="E98">
            <v>36952</v>
          </cell>
          <cell r="F98" t="str">
            <v>Q1 2001 @ 14.15</v>
          </cell>
          <cell r="G98" t="str">
            <v>Ordinary B</v>
          </cell>
          <cell r="H98">
            <v>5762</v>
          </cell>
          <cell r="I98">
            <v>14.15</v>
          </cell>
          <cell r="J98">
            <v>81532.3</v>
          </cell>
          <cell r="P98">
            <v>0</v>
          </cell>
        </row>
        <row r="99">
          <cell r="A99" t="str">
            <v>Michel RapoportOrdinary B</v>
          </cell>
          <cell r="B99" t="str">
            <v>Kelso FriendsQ1 2001 @ 14.15Ordinary B</v>
          </cell>
          <cell r="C99" t="str">
            <v>Michel Rapoport</v>
          </cell>
          <cell r="D99" t="str">
            <v>Kelso Friends</v>
          </cell>
          <cell r="E99">
            <v>36952</v>
          </cell>
          <cell r="F99" t="str">
            <v>Q1 2001 @ 14.15</v>
          </cell>
          <cell r="G99" t="str">
            <v>Ordinary B</v>
          </cell>
          <cell r="H99">
            <v>1440</v>
          </cell>
          <cell r="I99">
            <v>14.15</v>
          </cell>
          <cell r="J99">
            <v>20376</v>
          </cell>
          <cell r="P99">
            <v>0</v>
          </cell>
        </row>
        <row r="100">
          <cell r="A100" t="str">
            <v>Coinvestment I LLCOrdinary B</v>
          </cell>
          <cell r="B100" t="str">
            <v>Kelso FriendsQ1 2001 @ 14.15Ordinary B</v>
          </cell>
          <cell r="C100" t="str">
            <v>Coinvestment I LLC</v>
          </cell>
          <cell r="D100" t="str">
            <v>Kelso Friends</v>
          </cell>
          <cell r="E100">
            <v>36952</v>
          </cell>
          <cell r="F100" t="str">
            <v>Q1 2001 @ 14.15</v>
          </cell>
          <cell r="G100" t="str">
            <v>Ordinary B</v>
          </cell>
          <cell r="H100">
            <v>19207</v>
          </cell>
          <cell r="I100">
            <v>14.15</v>
          </cell>
          <cell r="J100">
            <v>271779.05</v>
          </cell>
          <cell r="P100">
            <v>0</v>
          </cell>
        </row>
        <row r="101">
          <cell r="A101"/>
          <cell r="B101"/>
        </row>
        <row r="102">
          <cell r="A102" t="str">
            <v>DuPont Chemical and Energy Operations IncOrdinary A</v>
          </cell>
          <cell r="B102" t="str">
            <v>DuPontQ3 2001 @ 16.15Ordinary A</v>
          </cell>
          <cell r="C102" t="str">
            <v>DuPont Chemical and Energy Operations Inc</v>
          </cell>
          <cell r="D102" t="str">
            <v>DuPont</v>
          </cell>
          <cell r="E102">
            <v>37180</v>
          </cell>
          <cell r="F102" t="str">
            <v>Q3 2001 @ 16.15</v>
          </cell>
          <cell r="G102" t="str">
            <v>Ordinary A</v>
          </cell>
          <cell r="H102">
            <v>619195</v>
          </cell>
          <cell r="I102">
            <v>16.150001211250093</v>
          </cell>
          <cell r="J102">
            <v>10000000</v>
          </cell>
          <cell r="P102">
            <v>0</v>
          </cell>
        </row>
        <row r="103">
          <cell r="A103" t="str">
            <v>Investment Costs</v>
          </cell>
          <cell r="B103" t="str">
            <v>Investment Costs</v>
          </cell>
          <cell r="E103">
            <v>37180</v>
          </cell>
          <cell r="G103" t="str">
            <v>Investment Costs</v>
          </cell>
          <cell r="J103">
            <v>-62175</v>
          </cell>
          <cell r="P103">
            <v>0</v>
          </cell>
        </row>
        <row r="104">
          <cell r="A104" t="str">
            <v>Investment Costs</v>
          </cell>
          <cell r="B104" t="str">
            <v>Investment Costs</v>
          </cell>
          <cell r="E104">
            <v>37180</v>
          </cell>
          <cell r="G104" t="str">
            <v>Investment Costs</v>
          </cell>
          <cell r="J104">
            <v>-553</v>
          </cell>
          <cell r="P104">
            <v>0</v>
          </cell>
        </row>
        <row r="106">
          <cell r="A106" t="str">
            <v>Stock Options</v>
          </cell>
          <cell r="B106" t="str">
            <v>Stock Options</v>
          </cell>
          <cell r="E106">
            <v>37256</v>
          </cell>
          <cell r="G106" t="str">
            <v>Stock Options</v>
          </cell>
          <cell r="J106">
            <v>23560</v>
          </cell>
          <cell r="P106">
            <v>0</v>
          </cell>
        </row>
        <row r="108">
          <cell r="A108" t="str">
            <v>Hillman CDT 2000 LLCOrdinary A</v>
          </cell>
          <cell r="B108" t="str">
            <v>HillmanQ1 2002 @ 16.15Ordinary A</v>
          </cell>
          <cell r="C108" t="str">
            <v>Hillman CDT 2000 LLC</v>
          </cell>
          <cell r="D108" t="str">
            <v>Hillman</v>
          </cell>
          <cell r="E108">
            <v>37273</v>
          </cell>
          <cell r="F108" t="str">
            <v>Q1 2002 @ 16.15</v>
          </cell>
          <cell r="G108" t="str">
            <v>Ordinary A</v>
          </cell>
          <cell r="H108">
            <v>154799</v>
          </cell>
          <cell r="I108">
            <v>16.1499751290383</v>
          </cell>
          <cell r="J108">
            <v>2500000</v>
          </cell>
          <cell r="P108">
            <v>0</v>
          </cell>
        </row>
        <row r="109">
          <cell r="A109" t="str">
            <v>Sumitomo Chemical Co LtdOrdinary A</v>
          </cell>
          <cell r="B109" t="str">
            <v>SumitomoQ1 2002 @ 16.15Ordinary A</v>
          </cell>
          <cell r="C109" t="str">
            <v>Sumitomo Chemical Co Ltd</v>
          </cell>
          <cell r="D109" t="str">
            <v>Sumitomo</v>
          </cell>
          <cell r="E109">
            <v>37287</v>
          </cell>
          <cell r="F109" t="str">
            <v>Q1 2002 @ 16.15</v>
          </cell>
          <cell r="G109" t="str">
            <v>Ordinary A</v>
          </cell>
          <cell r="H109">
            <v>309598</v>
          </cell>
          <cell r="I109">
            <v>16.1499751290383</v>
          </cell>
          <cell r="J109">
            <v>5000000</v>
          </cell>
          <cell r="P109">
            <v>0</v>
          </cell>
        </row>
        <row r="110">
          <cell r="A110" t="str">
            <v>Investment Costs</v>
          </cell>
          <cell r="B110" t="str">
            <v>Investment CostsInvestment Costs</v>
          </cell>
          <cell r="E110">
            <v>37287</v>
          </cell>
          <cell r="F110" t="str">
            <v>Investment Costs</v>
          </cell>
          <cell r="G110" t="str">
            <v>Investment Costs</v>
          </cell>
          <cell r="J110">
            <v>-12241.5</v>
          </cell>
          <cell r="P110">
            <v>0</v>
          </cell>
        </row>
        <row r="111">
          <cell r="A111" t="str">
            <v>Hillman CDT 2000 LLCOrdinary A</v>
          </cell>
          <cell r="B111" t="str">
            <v>HillmanQ1 2002 @ 16.15Ordinary A</v>
          </cell>
          <cell r="C111" t="str">
            <v>Hillman CDT 2000 LLC</v>
          </cell>
          <cell r="D111" t="str">
            <v>Hillman</v>
          </cell>
          <cell r="E111">
            <v>37288</v>
          </cell>
          <cell r="F111" t="str">
            <v>Q1 2002 @ 16.15</v>
          </cell>
          <cell r="G111" t="str">
            <v>Ordinary A</v>
          </cell>
          <cell r="H111">
            <v>154799</v>
          </cell>
          <cell r="I111">
            <v>16.1499751290383</v>
          </cell>
          <cell r="J111">
            <v>2500000</v>
          </cell>
          <cell r="P111">
            <v>0</v>
          </cell>
        </row>
        <row r="112">
          <cell r="A112" t="str">
            <v>Hillman CDT 2000 LLCOrdinary A</v>
          </cell>
          <cell r="B112" t="str">
            <v>HillmanQ1 2002 @ 16.15Ordinary A</v>
          </cell>
          <cell r="C112" t="str">
            <v>Hillman CDT 2000 LLC</v>
          </cell>
          <cell r="D112" t="str">
            <v>Hillman</v>
          </cell>
          <cell r="E112">
            <v>37323</v>
          </cell>
          <cell r="F112" t="str">
            <v>Q1 2002 @ 16.15</v>
          </cell>
          <cell r="G112" t="str">
            <v>Ordinary A</v>
          </cell>
          <cell r="H112">
            <v>247678</v>
          </cell>
          <cell r="I112">
            <v>16.150001211250093</v>
          </cell>
          <cell r="J112">
            <v>4000000</v>
          </cell>
          <cell r="P112">
            <v>0</v>
          </cell>
        </row>
        <row r="113">
          <cell r="A113" t="str">
            <v>Hillman CDT 2000 LLCOrdinary A</v>
          </cell>
          <cell r="B113" t="str">
            <v>HillmanQ1 2002 @ 16.15Ordinary A</v>
          </cell>
          <cell r="C113" t="str">
            <v>Hillman CDT 2000 LLC</v>
          </cell>
          <cell r="D113" t="str">
            <v>Hillman</v>
          </cell>
          <cell r="E113">
            <v>37368</v>
          </cell>
          <cell r="F113" t="str">
            <v>Q1 2002 @ 16.15</v>
          </cell>
          <cell r="G113" t="str">
            <v>Ordinary A</v>
          </cell>
          <cell r="H113">
            <v>185759</v>
          </cell>
          <cell r="I113">
            <v>16.149957740943911</v>
          </cell>
          <cell r="J113">
            <v>3000000</v>
          </cell>
          <cell r="P113">
            <v>0</v>
          </cell>
        </row>
        <row r="114">
          <cell r="A114"/>
          <cell r="B114"/>
        </row>
        <row r="115">
          <cell r="A115" t="str">
            <v>Alec GunnerOrdinary A</v>
          </cell>
          <cell r="B115" t="str">
            <v>Other InvestorsOptions @ 10.43Ordinary A</v>
          </cell>
          <cell r="C115" t="str">
            <v>Alec Gunner</v>
          </cell>
          <cell r="D115" t="str">
            <v>Other Investors</v>
          </cell>
          <cell r="E115">
            <v>37449</v>
          </cell>
          <cell r="F115" t="str">
            <v>Options @ 10.43</v>
          </cell>
          <cell r="G115" t="str">
            <v>Ordinary A</v>
          </cell>
          <cell r="H115">
            <v>1000</v>
          </cell>
          <cell r="I115">
            <v>10.43</v>
          </cell>
          <cell r="J115">
            <v>10430</v>
          </cell>
          <cell r="P115">
            <v>0</v>
          </cell>
        </row>
        <row r="116">
          <cell r="A116" t="str">
            <v>Kelso Investments Asscociates VI LPOrdinary A</v>
          </cell>
          <cell r="B116" t="str">
            <v>KelsoQ3 2002 @ 16.15Ordinary A</v>
          </cell>
          <cell r="C116" t="str">
            <v>Kelso Investments Asscociates VI LP</v>
          </cell>
          <cell r="D116" t="str">
            <v>Kelso</v>
          </cell>
          <cell r="E116">
            <v>37453</v>
          </cell>
          <cell r="F116" t="str">
            <v>Q3 2002 @ 16.15</v>
          </cell>
          <cell r="G116" t="str">
            <v>Ordinary A</v>
          </cell>
          <cell r="H116">
            <v>526316</v>
          </cell>
          <cell r="I116">
            <v>16.149993540002583</v>
          </cell>
          <cell r="J116">
            <v>8500000</v>
          </cell>
          <cell r="P116">
            <v>0</v>
          </cell>
        </row>
        <row r="117">
          <cell r="A117" t="str">
            <v>KEP VI,LLCOrdinary A</v>
          </cell>
          <cell r="B117" t="str">
            <v>KelsoQ3 2002 @ 16.15Ordinary A</v>
          </cell>
          <cell r="C117" t="str">
            <v>KEP VI,LLC</v>
          </cell>
          <cell r="D117" t="str">
            <v>Kelso</v>
          </cell>
          <cell r="E117">
            <v>37453</v>
          </cell>
          <cell r="F117" t="str">
            <v>Q3 2002 @ 16.15</v>
          </cell>
          <cell r="G117" t="str">
            <v>Ordinary A</v>
          </cell>
          <cell r="H117">
            <v>92879</v>
          </cell>
          <cell r="I117">
            <v>16.150044681790288</v>
          </cell>
          <cell r="J117">
            <v>1500000</v>
          </cell>
          <cell r="P117">
            <v>0</v>
          </cell>
        </row>
        <row r="118">
          <cell r="A118" t="str">
            <v>Stock Options</v>
          </cell>
          <cell r="B118" t="str">
            <v>Stock Options</v>
          </cell>
          <cell r="E118">
            <v>36891</v>
          </cell>
          <cell r="G118" t="str">
            <v>Stock Options</v>
          </cell>
          <cell r="J118">
            <v>21450</v>
          </cell>
          <cell r="P118">
            <v>0</v>
          </cell>
        </row>
        <row r="119">
          <cell r="A119"/>
          <cell r="B119"/>
        </row>
        <row r="120">
          <cell r="A120" t="str">
            <v>Dr Eduard M. BrunnerOrdinary A</v>
          </cell>
          <cell r="B120" t="str">
            <v>Litrex InvestorsQ3 2002 @ 16.15Ordinary A</v>
          </cell>
          <cell r="C120" t="str">
            <v>Dr Eduard M. Brunner</v>
          </cell>
          <cell r="D120" t="str">
            <v>Litrex Investors</v>
          </cell>
          <cell r="E120">
            <v>37508</v>
          </cell>
          <cell r="F120" t="str">
            <v>Q3 2002 @ 16.15</v>
          </cell>
          <cell r="G120" t="str">
            <v>Ordinary A</v>
          </cell>
          <cell r="H120">
            <v>30981</v>
          </cell>
          <cell r="I120">
            <v>16.149999999999999</v>
          </cell>
          <cell r="J120">
            <v>500343.14999999997</v>
          </cell>
          <cell r="P120">
            <v>0</v>
          </cell>
        </row>
        <row r="121">
          <cell r="A121" t="str">
            <v>Mr Charles EdwardsOrdinary A</v>
          </cell>
          <cell r="B121" t="str">
            <v>Litrex InvestorsQ3 2002 @ 16.15Ordinary A</v>
          </cell>
          <cell r="C121" t="str">
            <v>Mr Charles Edwards</v>
          </cell>
          <cell r="D121" t="str">
            <v>Litrex Investors</v>
          </cell>
          <cell r="E121">
            <v>37508</v>
          </cell>
          <cell r="F121" t="str">
            <v>Q3 2002 @ 16.15</v>
          </cell>
          <cell r="G121" t="str">
            <v>Ordinary A</v>
          </cell>
          <cell r="H121">
            <v>27811</v>
          </cell>
          <cell r="I121">
            <v>16.149999999999999</v>
          </cell>
          <cell r="J121">
            <v>449147.64999999997</v>
          </cell>
          <cell r="P121">
            <v>0</v>
          </cell>
        </row>
        <row r="122">
          <cell r="A122" t="str">
            <v>Mr David AlbertalliOrdinary A</v>
          </cell>
          <cell r="B122" t="str">
            <v>Litrex InvestorsQ3 2002 @ 16.15Ordinary A</v>
          </cell>
          <cell r="C122" t="str">
            <v>Mr David Albertalli</v>
          </cell>
          <cell r="D122" t="str">
            <v>Litrex Investors</v>
          </cell>
          <cell r="E122">
            <v>37508</v>
          </cell>
          <cell r="F122" t="str">
            <v>Q3 2002 @ 16.15</v>
          </cell>
          <cell r="G122" t="str">
            <v>Ordinary A</v>
          </cell>
          <cell r="H122">
            <v>11125</v>
          </cell>
          <cell r="I122">
            <v>16.149999999999999</v>
          </cell>
          <cell r="J122">
            <v>179668.74999999997</v>
          </cell>
          <cell r="P122">
            <v>0</v>
          </cell>
        </row>
        <row r="123">
          <cell r="A123" t="str">
            <v>Mr William J. ReckerOrdinary A</v>
          </cell>
          <cell r="B123" t="str">
            <v>Litrex InvestorsQ3 2002 @ 16.15Ordinary A</v>
          </cell>
          <cell r="C123" t="str">
            <v>Mr William J. Recker</v>
          </cell>
          <cell r="D123" t="str">
            <v>Litrex Investors</v>
          </cell>
          <cell r="E123">
            <v>37508</v>
          </cell>
          <cell r="F123" t="str">
            <v>Q3 2002 @ 16.15</v>
          </cell>
          <cell r="G123" t="str">
            <v>Ordinary A</v>
          </cell>
          <cell r="H123">
            <v>30981</v>
          </cell>
          <cell r="I123">
            <v>16.149999999999999</v>
          </cell>
          <cell r="J123">
            <v>500343.14999999997</v>
          </cell>
          <cell r="P123">
            <v>0</v>
          </cell>
        </row>
        <row r="124">
          <cell r="A124"/>
          <cell r="B124"/>
        </row>
        <row r="125">
          <cell r="A125" t="str">
            <v>Toppan Printing Co LtdOrdinary A</v>
          </cell>
          <cell r="B125" t="str">
            <v>ToppanQ4 2002 @ 16.15Ordinary A</v>
          </cell>
          <cell r="C125" t="str">
            <v>Toppan Printing Co Ltd</v>
          </cell>
          <cell r="D125" t="str">
            <v>Toppan</v>
          </cell>
          <cell r="E125">
            <v>37551</v>
          </cell>
          <cell r="F125" t="str">
            <v>Q4 2002 @ 16.15</v>
          </cell>
          <cell r="G125" t="str">
            <v>Ordinary A</v>
          </cell>
          <cell r="H125">
            <v>495356</v>
          </cell>
          <cell r="I125">
            <v>16.149999999999999</v>
          </cell>
          <cell r="J125">
            <v>8000000</v>
          </cell>
          <cell r="P125">
            <v>0</v>
          </cell>
        </row>
        <row r="126">
          <cell r="A126"/>
          <cell r="B126"/>
        </row>
        <row r="127">
          <cell r="A127" t="str">
            <v>Kelso Investments Asscociates VI LPOrdinary A</v>
          </cell>
          <cell r="B127" t="str">
            <v>KelsoQ4 2002 @ 1000Ordinary A</v>
          </cell>
          <cell r="C127" t="str">
            <v>Kelso Investments Asscociates VI LP</v>
          </cell>
          <cell r="D127" t="str">
            <v>Kelso</v>
          </cell>
          <cell r="E127">
            <v>37605</v>
          </cell>
          <cell r="F127" t="str">
            <v>Q4 2002 @ 1000</v>
          </cell>
          <cell r="G127" t="str">
            <v>Ordinary A</v>
          </cell>
          <cell r="H127">
            <v>-526316</v>
          </cell>
          <cell r="I127">
            <v>16.149993540002583</v>
          </cell>
          <cell r="J127">
            <v>-8500000</v>
          </cell>
          <cell r="P127">
            <v>0</v>
          </cell>
        </row>
        <row r="128">
          <cell r="A128" t="str">
            <v>KEP VI,LLCOrdinary A</v>
          </cell>
          <cell r="B128" t="str">
            <v>KelsoQ4 2002 @ 1000Ordinary A</v>
          </cell>
          <cell r="C128" t="str">
            <v>KEP VI,LLC</v>
          </cell>
          <cell r="D128" t="str">
            <v>Kelso</v>
          </cell>
          <cell r="E128">
            <v>37605</v>
          </cell>
          <cell r="F128" t="str">
            <v>Q4 2002 @ 1000</v>
          </cell>
          <cell r="G128" t="str">
            <v>Ordinary A</v>
          </cell>
          <cell r="H128">
            <v>-92879</v>
          </cell>
          <cell r="I128">
            <v>16.150044681790288</v>
          </cell>
          <cell r="J128">
            <v>-1500000</v>
          </cell>
          <cell r="P128">
            <v>0</v>
          </cell>
        </row>
        <row r="129">
          <cell r="A129" t="str">
            <v>Kelso Investments Asscociates VI LPPreference B</v>
          </cell>
          <cell r="B129" t="str">
            <v>KelsoQ4 2002 @ 1000Preference B</v>
          </cell>
          <cell r="C129" t="str">
            <v>Kelso Investments Asscociates VI LP</v>
          </cell>
          <cell r="D129" t="str">
            <v>Kelso</v>
          </cell>
          <cell r="E129">
            <v>37605</v>
          </cell>
          <cell r="F129" t="str">
            <v>Q4 2002 @ 1000</v>
          </cell>
          <cell r="G129" t="str">
            <v>Preference B</v>
          </cell>
          <cell r="H129">
            <v>8500</v>
          </cell>
          <cell r="I129">
            <v>1000</v>
          </cell>
          <cell r="J129">
            <v>8500000</v>
          </cell>
          <cell r="P129">
            <v>0</v>
          </cell>
        </row>
        <row r="130">
          <cell r="A130" t="str">
            <v>KEP VI,LLCPreference B</v>
          </cell>
          <cell r="B130" t="str">
            <v>KelsoQ4 2002 @ 1000Preference B</v>
          </cell>
          <cell r="C130" t="str">
            <v>KEP VI,LLC</v>
          </cell>
          <cell r="D130" t="str">
            <v>Kelso</v>
          </cell>
          <cell r="E130">
            <v>37605</v>
          </cell>
          <cell r="F130" t="str">
            <v>Q4 2002 @ 1000</v>
          </cell>
          <cell r="G130" t="str">
            <v>Preference B</v>
          </cell>
          <cell r="H130">
            <v>1500</v>
          </cell>
          <cell r="I130">
            <v>1000</v>
          </cell>
          <cell r="J130">
            <v>1500000</v>
          </cell>
          <cell r="P130">
            <v>0</v>
          </cell>
        </row>
        <row r="131">
          <cell r="A131" t="str">
            <v>Kelso Investments Asscociates VI LPPreference A</v>
          </cell>
          <cell r="B131" t="str">
            <v>KelsoQ4 2002 @ 1000Preference A</v>
          </cell>
          <cell r="C131" t="str">
            <v>Kelso Investments Asscociates VI LP</v>
          </cell>
          <cell r="D131" t="str">
            <v>Kelso</v>
          </cell>
          <cell r="E131">
            <v>37605</v>
          </cell>
          <cell r="F131" t="str">
            <v>Q4 2002 @ 1000</v>
          </cell>
          <cell r="G131" t="str">
            <v>Preference A</v>
          </cell>
          <cell r="H131">
            <v>5100</v>
          </cell>
          <cell r="I131">
            <v>1000</v>
          </cell>
          <cell r="J131">
            <v>5100000</v>
          </cell>
          <cell r="P131">
            <v>0</v>
          </cell>
        </row>
        <row r="132">
          <cell r="A132" t="str">
            <v>KEP VI,LLCPreference A</v>
          </cell>
          <cell r="B132" t="str">
            <v>KelsoQ4 2002 @ 1000Preference A</v>
          </cell>
          <cell r="C132" t="str">
            <v>KEP VI,LLC</v>
          </cell>
          <cell r="D132" t="str">
            <v>Kelso</v>
          </cell>
          <cell r="E132">
            <v>37605</v>
          </cell>
          <cell r="F132" t="str">
            <v>Q4 2002 @ 1000</v>
          </cell>
          <cell r="G132" t="str">
            <v>Preference A</v>
          </cell>
          <cell r="H132">
            <v>900</v>
          </cell>
          <cell r="I132">
            <v>1000</v>
          </cell>
          <cell r="J132">
            <v>900000</v>
          </cell>
          <cell r="P132">
            <v>0</v>
          </cell>
        </row>
        <row r="133">
          <cell r="A133" t="str">
            <v>Kelso Investments Asscociates VI LPPreference B</v>
          </cell>
          <cell r="B133" t="str">
            <v>KelsoQ4 2002 @ 1000Preference B</v>
          </cell>
          <cell r="C133" t="str">
            <v>Kelso Investments Asscociates VI LP</v>
          </cell>
          <cell r="D133" t="str">
            <v>Kelso</v>
          </cell>
          <cell r="E133">
            <v>37605</v>
          </cell>
          <cell r="F133" t="str">
            <v>Q4 2002 @ 1000</v>
          </cell>
          <cell r="G133" t="str">
            <v>Preference B</v>
          </cell>
          <cell r="H133">
            <v>7650</v>
          </cell>
          <cell r="I133">
            <v>1000</v>
          </cell>
          <cell r="J133">
            <v>7650000</v>
          </cell>
          <cell r="P133">
            <v>0</v>
          </cell>
        </row>
        <row r="134">
          <cell r="A134" t="str">
            <v>KEP VI,LLCPreference B</v>
          </cell>
          <cell r="B134" t="str">
            <v>KelsoQ4 2002 @ 1000Preference B</v>
          </cell>
          <cell r="C134" t="str">
            <v>KEP VI,LLC</v>
          </cell>
          <cell r="D134" t="str">
            <v>Kelso</v>
          </cell>
          <cell r="E134">
            <v>37605</v>
          </cell>
          <cell r="F134" t="str">
            <v>Q4 2002 @ 1000</v>
          </cell>
          <cell r="G134" t="str">
            <v>Preference B</v>
          </cell>
          <cell r="H134">
            <v>1350</v>
          </cell>
          <cell r="I134">
            <v>1000</v>
          </cell>
          <cell r="J134">
            <v>1350000</v>
          </cell>
          <cell r="P134">
            <v>0</v>
          </cell>
        </row>
        <row r="135">
          <cell r="A135" t="str">
            <v>Stock Options</v>
          </cell>
          <cell r="B135" t="str">
            <v>Stock Options</v>
          </cell>
          <cell r="E135">
            <v>37621</v>
          </cell>
          <cell r="G135" t="str">
            <v>Stock Options</v>
          </cell>
          <cell r="J135">
            <v>115790</v>
          </cell>
          <cell r="P135">
            <v>0</v>
          </cell>
        </row>
        <row r="136">
          <cell r="A136" t="str">
            <v>Investment Costs</v>
          </cell>
          <cell r="B136" t="str">
            <v>Investment Costs</v>
          </cell>
          <cell r="E136">
            <v>37621</v>
          </cell>
          <cell r="G136" t="str">
            <v>Investment Costs</v>
          </cell>
          <cell r="J136">
            <v>-315104.96999999997</v>
          </cell>
          <cell r="P136">
            <v>0</v>
          </cell>
        </row>
        <row r="137">
          <cell r="A137"/>
          <cell r="B137"/>
        </row>
        <row r="138">
          <cell r="A138" t="str">
            <v>Investment Costs</v>
          </cell>
          <cell r="B138" t="str">
            <v>Investment Costs</v>
          </cell>
          <cell r="E138">
            <v>37652</v>
          </cell>
          <cell r="G138" t="str">
            <v>Investment Costs</v>
          </cell>
          <cell r="J138">
            <v>-117321</v>
          </cell>
          <cell r="P138">
            <v>0</v>
          </cell>
        </row>
        <row r="139">
          <cell r="A139" t="str">
            <v>Kevin YallupOrdinary A</v>
          </cell>
          <cell r="B139" t="str">
            <v>Other InvestorsOptions @ 14.15Ordinary A</v>
          </cell>
          <cell r="C139" t="str">
            <v>Kevin Yallup</v>
          </cell>
          <cell r="D139" t="str">
            <v>Other Investors</v>
          </cell>
          <cell r="E139">
            <v>37655</v>
          </cell>
          <cell r="F139" t="str">
            <v>Options @ 14.15</v>
          </cell>
          <cell r="G139" t="str">
            <v>Ordinary A</v>
          </cell>
          <cell r="H139">
            <v>760</v>
          </cell>
          <cell r="I139">
            <v>14.15</v>
          </cell>
          <cell r="J139">
            <v>10754</v>
          </cell>
          <cell r="P139">
            <v>0</v>
          </cell>
        </row>
        <row r="140">
          <cell r="A140" t="str">
            <v>Scott GibsonOrdinary A</v>
          </cell>
          <cell r="B140" t="str">
            <v>Other InvestorsOptions @ 10.43Ordinary A</v>
          </cell>
          <cell r="C140" t="str">
            <v>Scott Gibson</v>
          </cell>
          <cell r="D140" t="str">
            <v>Other Investors</v>
          </cell>
          <cell r="E140">
            <v>37655</v>
          </cell>
          <cell r="F140" t="str">
            <v>Options @ 10.43</v>
          </cell>
          <cell r="G140" t="str">
            <v>Ordinary A</v>
          </cell>
          <cell r="H140">
            <v>500</v>
          </cell>
          <cell r="I140">
            <v>10.43</v>
          </cell>
          <cell r="J140">
            <v>5215</v>
          </cell>
          <cell r="P140">
            <v>0</v>
          </cell>
        </row>
        <row r="141">
          <cell r="A141" t="str">
            <v>Investment Costs</v>
          </cell>
          <cell r="B141" t="str">
            <v>Investment Costs</v>
          </cell>
          <cell r="E141">
            <v>37680</v>
          </cell>
          <cell r="G141" t="str">
            <v>Investment Costs</v>
          </cell>
          <cell r="J141">
            <v>-125000</v>
          </cell>
          <cell r="P141">
            <v>0</v>
          </cell>
        </row>
        <row r="142">
          <cell r="A142" t="str">
            <v>Investment Costs</v>
          </cell>
          <cell r="B142" t="str">
            <v>Investment Costs</v>
          </cell>
          <cell r="E142">
            <v>37680</v>
          </cell>
          <cell r="G142" t="str">
            <v>Investment Costs</v>
          </cell>
          <cell r="J142">
            <v>-361.25</v>
          </cell>
          <cell r="P142">
            <v>0</v>
          </cell>
        </row>
        <row r="143">
          <cell r="A143"/>
          <cell r="B143"/>
        </row>
        <row r="144">
          <cell r="A144" t="str">
            <v>U. Bertram EllisPreference B</v>
          </cell>
          <cell r="B144" t="str">
            <v>Kelso FriendsQ1 2003 @ 1000Preference B</v>
          </cell>
          <cell r="C144" t="str">
            <v>U. Bertram Ellis</v>
          </cell>
          <cell r="D144" t="str">
            <v>Kelso Friends</v>
          </cell>
          <cell r="E144">
            <v>37680</v>
          </cell>
          <cell r="F144" t="str">
            <v>Q1 2003 @ 1000</v>
          </cell>
          <cell r="G144" t="str">
            <v>Preference B</v>
          </cell>
          <cell r="H144">
            <v>100</v>
          </cell>
          <cell r="I144">
            <v>1000</v>
          </cell>
          <cell r="J144">
            <v>100000</v>
          </cell>
          <cell r="P144">
            <v>0</v>
          </cell>
        </row>
        <row r="145">
          <cell r="A145" t="str">
            <v>Michael MarshallPreference B</v>
          </cell>
          <cell r="B145" t="str">
            <v>Other InvestorsQ1 2003 @ 1000Preference B</v>
          </cell>
          <cell r="C145" t="str">
            <v>Michael Marshall</v>
          </cell>
          <cell r="D145" t="str">
            <v>Other Investors</v>
          </cell>
          <cell r="E145">
            <v>37680</v>
          </cell>
          <cell r="F145" t="str">
            <v>Q1 2003 @ 1000</v>
          </cell>
          <cell r="G145" t="str">
            <v>Preference B</v>
          </cell>
          <cell r="H145">
            <v>20</v>
          </cell>
          <cell r="I145">
            <v>1000</v>
          </cell>
          <cell r="J145">
            <v>20000</v>
          </cell>
          <cell r="P145">
            <v>0</v>
          </cell>
        </row>
        <row r="146">
          <cell r="A146" t="str">
            <v>Gonville and Caius CollegePreference B</v>
          </cell>
          <cell r="B146" t="str">
            <v>Other InvestorsQ1 2003 @ 1000Preference B</v>
          </cell>
          <cell r="C146" t="str">
            <v>Gonville and Caius College</v>
          </cell>
          <cell r="D146" t="str">
            <v>Other Investors</v>
          </cell>
          <cell r="E146">
            <v>37680</v>
          </cell>
          <cell r="F146" t="str">
            <v>Q1 2003 @ 1000</v>
          </cell>
          <cell r="G146" t="str">
            <v>Preference B</v>
          </cell>
          <cell r="H146">
            <v>60</v>
          </cell>
          <cell r="I146">
            <v>1000</v>
          </cell>
          <cell r="J146">
            <v>60000</v>
          </cell>
          <cell r="P146">
            <v>0</v>
          </cell>
        </row>
        <row r="147">
          <cell r="A147" t="str">
            <v>Julian CarterPreference B</v>
          </cell>
          <cell r="B147" t="str">
            <v>Other InvestorsQ1 2003 @ 1000Preference B</v>
          </cell>
          <cell r="C147" t="str">
            <v>Julian Carter</v>
          </cell>
          <cell r="D147" t="str">
            <v>Other Investors</v>
          </cell>
          <cell r="E147">
            <v>37680</v>
          </cell>
          <cell r="F147" t="str">
            <v>Q1 2003 @ 1000</v>
          </cell>
          <cell r="G147" t="str">
            <v>Preference B</v>
          </cell>
          <cell r="H147">
            <v>5</v>
          </cell>
          <cell r="I147">
            <v>1000</v>
          </cell>
          <cell r="J147">
            <v>5000</v>
          </cell>
        </row>
        <row r="148">
          <cell r="P148">
            <v>0</v>
          </cell>
        </row>
        <row r="149">
          <cell r="A149" t="str">
            <v>Hillman CDT 2000 LLCPreference B</v>
          </cell>
          <cell r="B149" t="str">
            <v>HillmanQ1 2003 @ 1000Preference B</v>
          </cell>
          <cell r="C149" t="str">
            <v>Hillman CDT 2000 LLC</v>
          </cell>
          <cell r="D149" t="str">
            <v>Hillman</v>
          </cell>
          <cell r="E149">
            <v>37681</v>
          </cell>
          <cell r="F149" t="str">
            <v>Q1 2003 @ 1000</v>
          </cell>
          <cell r="G149" t="str">
            <v>Preference B</v>
          </cell>
          <cell r="H149">
            <v>3280</v>
          </cell>
          <cell r="I149">
            <v>1000</v>
          </cell>
          <cell r="J149">
            <v>3280000</v>
          </cell>
          <cell r="P149">
            <v>0</v>
          </cell>
        </row>
        <row r="150">
          <cell r="A150" t="str">
            <v>Hillman CDT 2000 LLCPreference B</v>
          </cell>
          <cell r="B150" t="str">
            <v>HillmanQ1 2003 @ 1000Preference B</v>
          </cell>
          <cell r="C150" t="str">
            <v>Hillman CDT 2000 LLC</v>
          </cell>
          <cell r="D150" t="str">
            <v>Hillman</v>
          </cell>
          <cell r="E150">
            <v>37681</v>
          </cell>
          <cell r="F150" t="str">
            <v>Q1 2003 @ 1000</v>
          </cell>
          <cell r="G150" t="str">
            <v>Preference B</v>
          </cell>
          <cell r="H150">
            <v>2187</v>
          </cell>
          <cell r="I150">
            <v>1000</v>
          </cell>
          <cell r="J150">
            <v>2187000</v>
          </cell>
          <cell r="P150">
            <v>0</v>
          </cell>
        </row>
        <row r="151">
          <cell r="A151" t="str">
            <v>Hillman CDT 2000 LLCOrdinary A</v>
          </cell>
          <cell r="B151" t="str">
            <v>HillmanQ1 2003 @ 1000Ordinary A</v>
          </cell>
          <cell r="C151" t="str">
            <v>Hillman CDT 2000 LLC</v>
          </cell>
          <cell r="D151" t="str">
            <v>Hillman</v>
          </cell>
          <cell r="E151">
            <v>37681</v>
          </cell>
          <cell r="F151" t="str">
            <v>Q1 2003 @ 1000</v>
          </cell>
          <cell r="G151" t="str">
            <v>Ordinary A</v>
          </cell>
          <cell r="H151">
            <v>-135420</v>
          </cell>
          <cell r="I151">
            <v>16.149756313690741</v>
          </cell>
          <cell r="J151">
            <v>-2187000</v>
          </cell>
          <cell r="P151">
            <v>0</v>
          </cell>
        </row>
        <row r="152">
          <cell r="A152" t="str">
            <v>Michel RapoportPreference B</v>
          </cell>
          <cell r="B152" t="str">
            <v>Kelso FriendsQ1 2003 @ 1000Preference B</v>
          </cell>
          <cell r="C152" t="str">
            <v>Michel Rapoport</v>
          </cell>
          <cell r="D152" t="str">
            <v>Kelso Friends</v>
          </cell>
          <cell r="E152">
            <v>37681</v>
          </cell>
          <cell r="F152" t="str">
            <v>Q1 2003 @ 1000</v>
          </cell>
          <cell r="G152" t="str">
            <v>Preference B</v>
          </cell>
          <cell r="H152">
            <v>70</v>
          </cell>
          <cell r="I152">
            <v>1000</v>
          </cell>
          <cell r="J152">
            <v>70000</v>
          </cell>
          <cell r="P152">
            <v>0</v>
          </cell>
        </row>
        <row r="153">
          <cell r="A153" t="str">
            <v>Magnetite Asset Investors LLCPreference B</v>
          </cell>
          <cell r="B153" t="str">
            <v>Kelso FriendsQ1 2003 @ 1000Preference B</v>
          </cell>
          <cell r="C153" t="str">
            <v>Magnetite Asset Investors LLC</v>
          </cell>
          <cell r="D153" t="str">
            <v>Kelso Friends</v>
          </cell>
          <cell r="E153">
            <v>37681</v>
          </cell>
          <cell r="F153" t="str">
            <v>Q1 2003 @ 1000</v>
          </cell>
          <cell r="G153" t="str">
            <v>Preference B</v>
          </cell>
          <cell r="H153">
            <v>750</v>
          </cell>
          <cell r="I153">
            <v>1000</v>
          </cell>
          <cell r="J153">
            <v>750000</v>
          </cell>
          <cell r="P153">
            <v>0</v>
          </cell>
        </row>
        <row r="154">
          <cell r="A154" t="str">
            <v>Coinvestment I LLCPreference B</v>
          </cell>
          <cell r="B154" t="str">
            <v>Kelso FriendsQ1 2003 @ 1000Preference B</v>
          </cell>
          <cell r="C154" t="str">
            <v>Coinvestment I LLC</v>
          </cell>
          <cell r="D154" t="str">
            <v>Kelso Friends</v>
          </cell>
          <cell r="E154">
            <v>37681</v>
          </cell>
          <cell r="F154" t="str">
            <v>Q1 2003 @ 1000</v>
          </cell>
          <cell r="G154" t="str">
            <v>Preference B</v>
          </cell>
          <cell r="H154">
            <v>296.60000000000002</v>
          </cell>
          <cell r="I154">
            <v>1000</v>
          </cell>
          <cell r="J154">
            <v>296600</v>
          </cell>
          <cell r="P154">
            <v>0</v>
          </cell>
        </row>
        <row r="155">
          <cell r="A155" t="str">
            <v>Neil GreenhamPreference B</v>
          </cell>
          <cell r="B155" t="str">
            <v>Other InvestorsQ1 2003 @ 1000Preference B</v>
          </cell>
          <cell r="C155" t="str">
            <v>Neil Greenham</v>
          </cell>
          <cell r="D155" t="str">
            <v>Other Investors</v>
          </cell>
          <cell r="E155">
            <v>37681</v>
          </cell>
          <cell r="F155" t="str">
            <v>Q1 2003 @ 1000</v>
          </cell>
          <cell r="G155" t="str">
            <v>Preference B</v>
          </cell>
          <cell r="H155">
            <v>2</v>
          </cell>
          <cell r="I155">
            <v>1000</v>
          </cell>
          <cell r="J155">
            <v>2000</v>
          </cell>
          <cell r="P155">
            <v>0</v>
          </cell>
        </row>
        <row r="156">
          <cell r="A156" t="str">
            <v>Louis and Patricia Kelso TrustPreference B</v>
          </cell>
          <cell r="B156" t="str">
            <v>Kelso FriendsQ1 2003 @ 1000Preference B</v>
          </cell>
          <cell r="C156" t="str">
            <v>Louis and Patricia Kelso Trust</v>
          </cell>
          <cell r="D156" t="str">
            <v>Kelso Friends</v>
          </cell>
          <cell r="E156">
            <v>37681</v>
          </cell>
          <cell r="F156" t="str">
            <v>Q1 2003 @ 1000</v>
          </cell>
          <cell r="G156" t="str">
            <v>Preference B</v>
          </cell>
          <cell r="H156">
            <v>100</v>
          </cell>
          <cell r="I156">
            <v>1000</v>
          </cell>
          <cell r="J156">
            <v>100000</v>
          </cell>
          <cell r="P156">
            <v>0</v>
          </cell>
        </row>
        <row r="158">
          <cell r="A158" t="str">
            <v>Cambridge Research and Innovation Ltd.Ordinary A</v>
          </cell>
          <cell r="B158" t="str">
            <v>Other InvestorsInitial Jul-99 @ 10.43Ordinary A</v>
          </cell>
          <cell r="C158" t="str">
            <v>Cambridge Research and Innovation Ltd.</v>
          </cell>
          <cell r="D158" t="str">
            <v>Other Investors</v>
          </cell>
          <cell r="E158">
            <v>38071</v>
          </cell>
          <cell r="F158" t="str">
            <v>Initial Jul-99 @ 10.43</v>
          </cell>
          <cell r="G158" t="str">
            <v>Ordinary A</v>
          </cell>
          <cell r="H158">
            <v>-7636</v>
          </cell>
          <cell r="I158">
            <v>0</v>
          </cell>
          <cell r="J158">
            <v>0</v>
          </cell>
          <cell r="P158">
            <v>-7636</v>
          </cell>
        </row>
        <row r="159">
          <cell r="A159" t="str">
            <v>Cambridge Technology Management LtdOrdinary A</v>
          </cell>
          <cell r="B159" t="str">
            <v>Other InvestorsInitial Jul-99 @ 10.43Ordinary A</v>
          </cell>
          <cell r="C159" t="str">
            <v>Cambridge Technology Management Ltd</v>
          </cell>
          <cell r="D159" t="str">
            <v>Other Investors</v>
          </cell>
          <cell r="E159">
            <v>38071</v>
          </cell>
          <cell r="F159" t="str">
            <v>Initial Jul-99 @ 10.43</v>
          </cell>
          <cell r="G159" t="str">
            <v>Ordinary A</v>
          </cell>
          <cell r="H159">
            <v>7636</v>
          </cell>
          <cell r="I159">
            <v>0</v>
          </cell>
          <cell r="J159">
            <v>0</v>
          </cell>
          <cell r="P159">
            <v>7636</v>
          </cell>
        </row>
        <row r="160">
          <cell r="A160" t="str">
            <v>Cambridge Technology Management LtdOrdinary A</v>
          </cell>
          <cell r="B160" t="str">
            <v>Other InvestorsInitial Jul-99 @ 10.43Ordinary A</v>
          </cell>
          <cell r="C160" t="str">
            <v>Cambridge Technology Management Ltd</v>
          </cell>
          <cell r="D160" t="str">
            <v>Other Investors</v>
          </cell>
          <cell r="E160">
            <v>38071</v>
          </cell>
          <cell r="F160" t="str">
            <v>Initial Jul-99 @ 10.43</v>
          </cell>
          <cell r="G160" t="str">
            <v>Ordinary A</v>
          </cell>
          <cell r="H160">
            <v>-2000</v>
          </cell>
          <cell r="I160">
            <v>0</v>
          </cell>
          <cell r="J160">
            <v>0</v>
          </cell>
          <cell r="P160">
            <v>-2000</v>
          </cell>
        </row>
        <row r="161">
          <cell r="A161" t="str">
            <v>Investment Costs</v>
          </cell>
          <cell r="B161" t="str">
            <v>Investment Costs</v>
          </cell>
          <cell r="C161" t="str">
            <v>Peter Brooke</v>
          </cell>
          <cell r="D161" t="str">
            <v>Other Investors</v>
          </cell>
          <cell r="E161">
            <v>37698</v>
          </cell>
          <cell r="F161" t="str">
            <v>Initial Jul-99 @ 10.43</v>
          </cell>
          <cell r="G161" t="str">
            <v>Investment Costs</v>
          </cell>
          <cell r="H161">
            <v>1000</v>
          </cell>
          <cell r="I161">
            <v>0</v>
          </cell>
          <cell r="J161">
            <v>-37930.379999999997</v>
          </cell>
          <cell r="P161">
            <v>1000</v>
          </cell>
        </row>
        <row r="162">
          <cell r="A162" t="str">
            <v>Investment Costs</v>
          </cell>
          <cell r="B162" t="str">
            <v>Investment Costs</v>
          </cell>
          <cell r="C162" t="str">
            <v>James Watson</v>
          </cell>
          <cell r="D162" t="str">
            <v>Other Investors</v>
          </cell>
          <cell r="E162">
            <v>37701</v>
          </cell>
          <cell r="F162" t="str">
            <v>Initial Jul-99 @ 10.43</v>
          </cell>
          <cell r="G162" t="str">
            <v>Investment Costs</v>
          </cell>
          <cell r="H162">
            <v>1000</v>
          </cell>
          <cell r="I162">
            <v>0</v>
          </cell>
          <cell r="J162">
            <v>-90344.7</v>
          </cell>
          <cell r="P162">
            <v>1000</v>
          </cell>
        </row>
        <row r="163">
          <cell r="A163" t="str">
            <v>Investment Costs</v>
          </cell>
          <cell r="B163" t="str">
            <v>Investment Costs</v>
          </cell>
          <cell r="C163" t="str">
            <v>Cambridge Technology Management Ltd</v>
          </cell>
          <cell r="D163" t="str">
            <v>Other Investors</v>
          </cell>
          <cell r="E163">
            <v>37712</v>
          </cell>
          <cell r="F163" t="str">
            <v>Initial Jul-99 @ 10.43</v>
          </cell>
          <cell r="G163" t="str">
            <v>Investment Costs</v>
          </cell>
          <cell r="H163">
            <v>-34636</v>
          </cell>
          <cell r="I163">
            <v>0</v>
          </cell>
          <cell r="J163">
            <v>-1167.72</v>
          </cell>
          <cell r="P163">
            <v>-34636</v>
          </cell>
        </row>
        <row r="164">
          <cell r="A164" t="str">
            <v>Investment Costs</v>
          </cell>
          <cell r="B164" t="str">
            <v>Investment Costs</v>
          </cell>
          <cell r="C164" t="str">
            <v>Cantab Holdings</v>
          </cell>
          <cell r="D164" t="str">
            <v>Other Investors</v>
          </cell>
          <cell r="E164">
            <v>37725</v>
          </cell>
          <cell r="F164" t="str">
            <v>Initial Jul-99 @ 10.43</v>
          </cell>
          <cell r="G164" t="str">
            <v>Investment Costs</v>
          </cell>
          <cell r="H164">
            <v>34636</v>
          </cell>
          <cell r="I164">
            <v>0</v>
          </cell>
          <cell r="J164">
            <v>-10896.38</v>
          </cell>
          <cell r="P164">
            <v>34636</v>
          </cell>
        </row>
        <row r="165">
          <cell r="A165" t="str">
            <v>Investment Costs</v>
          </cell>
          <cell r="B165" t="str">
            <v>Investment Costs</v>
          </cell>
          <cell r="C165" t="str">
            <v>Cambridge Capital Management Ltd</v>
          </cell>
          <cell r="D165" t="str">
            <v>Other Investors</v>
          </cell>
          <cell r="E165">
            <v>37757</v>
          </cell>
          <cell r="F165" t="str">
            <v>Initial Jul-99 @ 10.43</v>
          </cell>
          <cell r="G165" t="str">
            <v>Investment Costs</v>
          </cell>
          <cell r="H165">
            <v>-35000</v>
          </cell>
          <cell r="I165">
            <v>0</v>
          </cell>
          <cell r="J165">
            <v>-1490</v>
          </cell>
          <cell r="P165">
            <v>-35000</v>
          </cell>
        </row>
        <row r="166">
          <cell r="A166" t="str">
            <v>Investment Costs</v>
          </cell>
          <cell r="B166" t="str">
            <v>Investment Costs</v>
          </cell>
          <cell r="C166" t="str">
            <v>Cantab Holdings</v>
          </cell>
          <cell r="D166" t="str">
            <v>Other Investors</v>
          </cell>
          <cell r="E166">
            <v>37803</v>
          </cell>
          <cell r="F166" t="str">
            <v>Initial Jul-99 @ 10.43</v>
          </cell>
          <cell r="G166" t="str">
            <v>Investment Costs</v>
          </cell>
          <cell r="H166">
            <v>35000</v>
          </cell>
          <cell r="I166">
            <v>0</v>
          </cell>
          <cell r="J166">
            <v>-70193.960000000006</v>
          </cell>
          <cell r="P166">
            <v>35000</v>
          </cell>
        </row>
        <row r="167">
          <cell r="A167" t="str">
            <v>Peter BrookeOrdinary A</v>
          </cell>
          <cell r="B167" t="str">
            <v>Other InvestorsInitial Jul-99 @ 10.43Ordinary A</v>
          </cell>
          <cell r="C167" t="str">
            <v>Peter Brooke</v>
          </cell>
          <cell r="D167" t="str">
            <v>Other Investors</v>
          </cell>
          <cell r="E167">
            <v>38204</v>
          </cell>
          <cell r="F167" t="str">
            <v>Initial Jul-99 @ 10.43</v>
          </cell>
          <cell r="G167" t="str">
            <v>Ordinary A</v>
          </cell>
          <cell r="H167">
            <v>-1000</v>
          </cell>
          <cell r="I167">
            <v>0</v>
          </cell>
          <cell r="J167">
            <v>0</v>
          </cell>
          <cell r="P167">
            <v>-1000</v>
          </cell>
        </row>
        <row r="168">
          <cell r="A168" t="str">
            <v>Martin CacheiroOrdinary A</v>
          </cell>
          <cell r="B168" t="str">
            <v>Other InvestorsOptions @ 10.43Ordinary A</v>
          </cell>
          <cell r="C168" t="str">
            <v>Martin Cacheiro</v>
          </cell>
          <cell r="D168" t="str">
            <v>Other Investors</v>
          </cell>
          <cell r="E168">
            <v>37862</v>
          </cell>
          <cell r="F168" t="str">
            <v>Options @ 10.43</v>
          </cell>
          <cell r="G168" t="str">
            <v>Ordinary A</v>
          </cell>
          <cell r="H168">
            <v>120</v>
          </cell>
          <cell r="I168">
            <v>10.43</v>
          </cell>
          <cell r="J168">
            <v>1251.5999999999999</v>
          </cell>
          <cell r="P168">
            <v>1000</v>
          </cell>
        </row>
        <row r="169">
          <cell r="A169"/>
          <cell r="B169"/>
          <cell r="C169" t="str">
            <v>Cantab Holdings</v>
          </cell>
          <cell r="D169" t="str">
            <v>Other Investors</v>
          </cell>
          <cell r="E169">
            <v>38204</v>
          </cell>
          <cell r="F169" t="str">
            <v>Initial Jul-99 @ 10.43</v>
          </cell>
          <cell r="G169" t="str">
            <v>Ordinary A</v>
          </cell>
          <cell r="H169">
            <v>-70636</v>
          </cell>
          <cell r="I169">
            <v>0</v>
          </cell>
          <cell r="J169">
            <v>0</v>
          </cell>
          <cell r="P169">
            <v>-70636</v>
          </cell>
        </row>
        <row r="170">
          <cell r="A170" t="str">
            <v>TotalTotal</v>
          </cell>
          <cell r="B170" t="str">
            <v>Total</v>
          </cell>
          <cell r="C170" t="str">
            <v>Total</v>
          </cell>
          <cell r="D170" t="str">
            <v>Other Investors</v>
          </cell>
          <cell r="E170">
            <v>38204</v>
          </cell>
          <cell r="F170" t="str">
            <v>Initial Jul-99 @ 10.43</v>
          </cell>
          <cell r="G170" t="str">
            <v>Total</v>
          </cell>
          <cell r="H170">
            <v>16594908.35</v>
          </cell>
          <cell r="I170">
            <v>0</v>
          </cell>
          <cell r="J170">
            <v>223875769.39559254</v>
          </cell>
          <cell r="P170">
            <v>70636</v>
          </cell>
        </row>
        <row r="171">
          <cell r="A171"/>
          <cell r="B171"/>
          <cell r="C171" t="str">
            <v>Cambridge Technology Management Ltd</v>
          </cell>
          <cell r="D171" t="str">
            <v>Other Investors</v>
          </cell>
          <cell r="E171">
            <v>38204</v>
          </cell>
          <cell r="F171" t="str">
            <v>Initial Jul-99 @ 10.43</v>
          </cell>
          <cell r="G171" t="str">
            <v>Ordinary A</v>
          </cell>
          <cell r="H171">
            <v>-1000</v>
          </cell>
          <cell r="I171">
            <v>0</v>
          </cell>
          <cell r="J171">
            <v>0</v>
          </cell>
          <cell r="P171">
            <v>-1000</v>
          </cell>
        </row>
        <row r="172">
          <cell r="A172" t="str">
            <v>All Transactions</v>
          </cell>
          <cell r="B172" t="str">
            <v>All Transactions</v>
          </cell>
          <cell r="C172" t="str">
            <v>Judge Charitable Foundation</v>
          </cell>
          <cell r="D172" t="str">
            <v>Other Investors</v>
          </cell>
          <cell r="E172">
            <v>38204</v>
          </cell>
          <cell r="F172" t="str">
            <v>Initial Jul-99 @ 10.43</v>
          </cell>
          <cell r="G172" t="str">
            <v>Ordinary A</v>
          </cell>
          <cell r="H172">
            <v>1000</v>
          </cell>
          <cell r="I172">
            <v>0</v>
          </cell>
          <cell r="J172">
            <v>0</v>
          </cell>
          <cell r="P172">
            <v>1000</v>
          </cell>
        </row>
        <row r="173">
          <cell r="A173"/>
          <cell r="B173"/>
          <cell r="C173" t="str">
            <v>Cambridge Technology Management Ltd</v>
          </cell>
          <cell r="D173" t="str">
            <v>Other Investors</v>
          </cell>
          <cell r="F173" t="str">
            <v>Initial Jul-99 @ 10.43</v>
          </cell>
          <cell r="G173" t="str">
            <v>Equity Investments</v>
          </cell>
          <cell r="H173">
            <v>0</v>
          </cell>
          <cell r="I173">
            <v>0</v>
          </cell>
          <cell r="J173">
            <v>0</v>
          </cell>
          <cell r="P173">
            <v>0</v>
          </cell>
        </row>
        <row r="174">
          <cell r="A174" t="str">
            <v>Cambridge FoundationOrdinary A</v>
          </cell>
          <cell r="B174" t="str">
            <v>Other InvestorsInitial Jul-99 @ 10.43Ordinary A</v>
          </cell>
          <cell r="C174" t="str">
            <v>Cambridge Foundation</v>
          </cell>
          <cell r="D174" t="str">
            <v>Other Investors</v>
          </cell>
          <cell r="F174" t="str">
            <v>Initial Jul-99 @ 10.43</v>
          </cell>
          <cell r="G174" t="str">
            <v>Ordinary A</v>
          </cell>
          <cell r="H174">
            <v>0</v>
          </cell>
          <cell r="I174">
            <v>0</v>
          </cell>
          <cell r="J174">
            <v>0</v>
          </cell>
          <cell r="P174">
            <v>0</v>
          </cell>
        </row>
        <row r="175">
          <cell r="A175" t="str">
            <v>Ordinary A</v>
          </cell>
          <cell r="B175" t="str">
            <v>Ordinary A</v>
          </cell>
          <cell r="C175" t="str">
            <v>James Watson</v>
          </cell>
          <cell r="D175" t="str">
            <v>Other Investors</v>
          </cell>
          <cell r="E175">
            <v>38219</v>
          </cell>
          <cell r="F175" t="str">
            <v>Initial Jul-99 @ 10.43</v>
          </cell>
          <cell r="G175" t="str">
            <v>Ordinary A</v>
          </cell>
          <cell r="H175">
            <v>16251345.75</v>
          </cell>
          <cell r="I175">
            <v>11.63801823189187</v>
          </cell>
          <cell r="J175">
            <v>189133458.13127846</v>
          </cell>
          <cell r="P175">
            <v>-1000</v>
          </cell>
        </row>
        <row r="176">
          <cell r="A176" t="str">
            <v>Ordinary B</v>
          </cell>
          <cell r="B176" t="str">
            <v>Ordinary B</v>
          </cell>
          <cell r="C176" t="str">
            <v>Clare College</v>
          </cell>
          <cell r="D176" t="str">
            <v>Other Investors</v>
          </cell>
          <cell r="E176">
            <v>38219</v>
          </cell>
          <cell r="F176" t="str">
            <v>Initial Jul-99 @ 10.43</v>
          </cell>
          <cell r="G176" t="str">
            <v>Ordinary B</v>
          </cell>
          <cell r="H176">
            <v>311692</v>
          </cell>
          <cell r="I176">
            <v>10.810386934262025</v>
          </cell>
          <cell r="J176">
            <v>3369511.1243139994</v>
          </cell>
          <cell r="P176">
            <v>1000</v>
          </cell>
        </row>
        <row r="177">
          <cell r="A177" t="str">
            <v>Preference A</v>
          </cell>
          <cell r="B177" t="str">
            <v>Preference A</v>
          </cell>
          <cell r="G177" t="str">
            <v>Preference A</v>
          </cell>
          <cell r="H177">
            <v>6000</v>
          </cell>
          <cell r="I177">
            <v>1000</v>
          </cell>
          <cell r="J177">
            <v>6000000</v>
          </cell>
        </row>
        <row r="178">
          <cell r="A178" t="str">
            <v>Preference B</v>
          </cell>
          <cell r="B178" t="str">
            <v>Preference B</v>
          </cell>
          <cell r="E178">
            <v>37698</v>
          </cell>
          <cell r="G178" t="str">
            <v>Preference B</v>
          </cell>
          <cell r="H178">
            <v>25870.6</v>
          </cell>
          <cell r="I178">
            <v>1000</v>
          </cell>
          <cell r="J178">
            <v>-37930.379999999997</v>
          </cell>
        </row>
        <row r="179">
          <cell r="A179" t="str">
            <v>Total Investments</v>
          </cell>
          <cell r="B179" t="str">
            <v>Total Investments</v>
          </cell>
          <cell r="E179">
            <v>37701</v>
          </cell>
          <cell r="G179" t="str">
            <v>Total Investments</v>
          </cell>
          <cell r="J179">
            <v>224373569.25559247</v>
          </cell>
        </row>
        <row r="180">
          <cell r="A180"/>
          <cell r="B180"/>
          <cell r="E180">
            <v>37712</v>
          </cell>
          <cell r="G180" t="str">
            <v>Investment Costs</v>
          </cell>
          <cell r="J180">
            <v>-1167.72</v>
          </cell>
        </row>
        <row r="181">
          <cell r="A181"/>
          <cell r="B181"/>
          <cell r="E181">
            <v>37725</v>
          </cell>
          <cell r="G181" t="str">
            <v>Investment Costs</v>
          </cell>
          <cell r="J181">
            <v>-10896.38</v>
          </cell>
        </row>
        <row r="182">
          <cell r="A182" t="str">
            <v>Par Value</v>
          </cell>
          <cell r="B182" t="str">
            <v>Par Value</v>
          </cell>
          <cell r="E182">
            <v>37757</v>
          </cell>
          <cell r="G182" t="str">
            <v>Par Value</v>
          </cell>
          <cell r="J182">
            <v>-1490</v>
          </cell>
        </row>
        <row r="183">
          <cell r="A183"/>
          <cell r="B183"/>
          <cell r="E183">
            <v>37803</v>
          </cell>
          <cell r="G183" t="str">
            <v>Investment Costs</v>
          </cell>
          <cell r="J183">
            <v>-70193.960000000006</v>
          </cell>
        </row>
        <row r="184">
          <cell r="A184" t="str">
            <v>Ordinary A</v>
          </cell>
          <cell r="B184" t="str">
            <v>Ordinary A</v>
          </cell>
          <cell r="G184" t="str">
            <v>Ordinary A</v>
          </cell>
          <cell r="H184">
            <v>16251345.75</v>
          </cell>
          <cell r="I184">
            <v>0.01</v>
          </cell>
          <cell r="J184">
            <v>162513.45749999999</v>
          </cell>
        </row>
        <row r="185">
          <cell r="A185" t="str">
            <v>Ordinary B</v>
          </cell>
          <cell r="B185" t="str">
            <v>Ordinary B</v>
          </cell>
          <cell r="C185" t="str">
            <v>Martin Cacheiro</v>
          </cell>
          <cell r="D185" t="str">
            <v>Other Investors</v>
          </cell>
          <cell r="E185">
            <v>37862</v>
          </cell>
          <cell r="F185" t="str">
            <v>Options @ 10.43</v>
          </cell>
          <cell r="G185" t="str">
            <v>Ordinary B</v>
          </cell>
          <cell r="H185">
            <v>311692</v>
          </cell>
          <cell r="I185">
            <v>0.01</v>
          </cell>
          <cell r="J185">
            <v>3116.92</v>
          </cell>
        </row>
        <row r="186">
          <cell r="A186" t="str">
            <v>Preference A</v>
          </cell>
          <cell r="B186" t="str">
            <v>Preference A</v>
          </cell>
          <cell r="G186" t="str">
            <v>Preference A</v>
          </cell>
          <cell r="H186">
            <v>6000</v>
          </cell>
          <cell r="I186">
            <v>0.01</v>
          </cell>
          <cell r="J186">
            <v>60</v>
          </cell>
        </row>
        <row r="187">
          <cell r="A187" t="str">
            <v>Preference B</v>
          </cell>
          <cell r="B187" t="str">
            <v>Preference B</v>
          </cell>
          <cell r="C187" t="str">
            <v>Total</v>
          </cell>
          <cell r="G187" t="str">
            <v>Preference B</v>
          </cell>
          <cell r="H187">
            <v>25870.6</v>
          </cell>
          <cell r="I187">
            <v>1.0000000000000002E-2</v>
          </cell>
          <cell r="J187">
            <v>223875769.39559254</v>
          </cell>
        </row>
        <row r="188">
          <cell r="A188" t="str">
            <v>Total Par</v>
          </cell>
          <cell r="B188" t="str">
            <v>Total Par</v>
          </cell>
          <cell r="G188" t="str">
            <v>Total Par</v>
          </cell>
          <cell r="J188">
            <v>165949.08350000001</v>
          </cell>
        </row>
        <row r="189">
          <cell r="A189"/>
          <cell r="B189"/>
        </row>
        <row r="190">
          <cell r="A190"/>
          <cell r="B190"/>
          <cell r="G190" t="str">
            <v>Equity Investments</v>
          </cell>
        </row>
        <row r="191">
          <cell r="A191" t="str">
            <v>Share Premium</v>
          </cell>
          <cell r="B191" t="str">
            <v>Share Premium</v>
          </cell>
          <cell r="G191" t="str">
            <v>Share Premium</v>
          </cell>
        </row>
        <row r="192">
          <cell r="A192" t="str">
            <v>Ordinary A</v>
          </cell>
          <cell r="B192" t="str">
            <v>Ordinary A</v>
          </cell>
          <cell r="G192" t="str">
            <v>Ordinary A</v>
          </cell>
          <cell r="H192">
            <v>16251345.75</v>
          </cell>
          <cell r="I192">
            <v>11.62801823189187</v>
          </cell>
          <cell r="J192">
            <v>188970944.67377844</v>
          </cell>
        </row>
        <row r="193">
          <cell r="A193" t="str">
            <v>Ordinary B</v>
          </cell>
          <cell r="B193" t="str">
            <v>Ordinary B</v>
          </cell>
          <cell r="G193" t="str">
            <v>Ordinary B</v>
          </cell>
          <cell r="H193">
            <v>311692</v>
          </cell>
          <cell r="I193">
            <v>10.800386934262026</v>
          </cell>
          <cell r="J193">
            <v>3366394.2043139995</v>
          </cell>
        </row>
        <row r="194">
          <cell r="A194" t="str">
            <v>Preference A</v>
          </cell>
          <cell r="B194" t="str">
            <v>Preference A</v>
          </cell>
          <cell r="G194" t="str">
            <v>Preference A</v>
          </cell>
          <cell r="H194">
            <v>6000</v>
          </cell>
          <cell r="I194">
            <v>999.99</v>
          </cell>
          <cell r="J194">
            <v>5999940</v>
          </cell>
        </row>
        <row r="195">
          <cell r="A195" t="str">
            <v>Preference B</v>
          </cell>
          <cell r="B195" t="str">
            <v>Preference B</v>
          </cell>
          <cell r="G195" t="str">
            <v>Preference B</v>
          </cell>
          <cell r="H195">
            <v>25870.6</v>
          </cell>
          <cell r="I195">
            <v>999.99</v>
          </cell>
          <cell r="J195">
            <v>25870341.294</v>
          </cell>
        </row>
        <row r="196">
          <cell r="A196" t="str">
            <v>Sub-Total Share Premium</v>
          </cell>
          <cell r="B196" t="str">
            <v>Sub-Total Share Premium</v>
          </cell>
          <cell r="G196" t="str">
            <v>Sub-Total Share Premium</v>
          </cell>
          <cell r="J196">
            <v>224207620.17209244</v>
          </cell>
        </row>
        <row r="197">
          <cell r="A197" t="str">
            <v>Stock Options</v>
          </cell>
          <cell r="B197" t="str">
            <v>Stock Options</v>
          </cell>
          <cell r="G197" t="str">
            <v>Stock Options</v>
          </cell>
          <cell r="J197">
            <v>346980</v>
          </cell>
        </row>
        <row r="198">
          <cell r="A198" t="str">
            <v>Investment Costs</v>
          </cell>
          <cell r="B198" t="str">
            <v>Investment Costs</v>
          </cell>
          <cell r="G198" t="str">
            <v>Investment Costs</v>
          </cell>
          <cell r="J198">
            <v>-844779.85999999987</v>
          </cell>
        </row>
        <row r="199">
          <cell r="A199" t="str">
            <v>Total Share Premium</v>
          </cell>
          <cell r="B199" t="str">
            <v>Total Share Premium</v>
          </cell>
          <cell r="G199" t="str">
            <v>Total Share Premium</v>
          </cell>
          <cell r="J199">
            <v>223709820.31209242</v>
          </cell>
        </row>
        <row r="200">
          <cell r="A200"/>
          <cell r="B200"/>
        </row>
        <row r="201">
          <cell r="A201" t="str">
            <v>Total Par + Share Premium</v>
          </cell>
          <cell r="B201" t="str">
            <v>Total Par + Share Premium</v>
          </cell>
          <cell r="G201" t="str">
            <v>Total Par + Share Premium</v>
          </cell>
          <cell r="H201">
            <v>16251345.75</v>
          </cell>
          <cell r="I201">
            <v>0.01</v>
          </cell>
          <cell r="J201">
            <v>223875769.39559242</v>
          </cell>
        </row>
        <row r="202">
          <cell r="A202" t="str">
            <v xml:space="preserve">  Check: Total Transactions</v>
          </cell>
          <cell r="B202" t="str">
            <v xml:space="preserve">  Check: Total Transactions</v>
          </cell>
          <cell r="G202" t="str">
            <v xml:space="preserve">  Check: Total Transactions</v>
          </cell>
          <cell r="H202">
            <v>311692</v>
          </cell>
          <cell r="I202">
            <v>0.01</v>
          </cell>
          <cell r="J202">
            <v>223875769.39559254</v>
          </cell>
        </row>
        <row r="203">
          <cell r="A203" t="str">
            <v xml:space="preserve">  Difference</v>
          </cell>
          <cell r="B203" t="str">
            <v xml:space="preserve">  Difference</v>
          </cell>
          <cell r="G203" t="str">
            <v xml:space="preserve">  Difference</v>
          </cell>
          <cell r="H203">
            <v>6000</v>
          </cell>
          <cell r="I203">
            <v>0.01</v>
          </cell>
          <cell r="J203">
            <v>0</v>
          </cell>
        </row>
        <row r="204">
          <cell r="A204"/>
          <cell r="B204"/>
          <cell r="G204" t="str">
            <v>Preference B</v>
          </cell>
          <cell r="H204">
            <v>25870.6</v>
          </cell>
          <cell r="I204">
            <v>1.0000000000000002E-2</v>
          </cell>
          <cell r="J204">
            <v>258.70600000000002</v>
          </cell>
        </row>
        <row r="205">
          <cell r="A205"/>
          <cell r="B205"/>
          <cell r="G205" t="str">
            <v>Total Par</v>
          </cell>
          <cell r="J205">
            <v>165949.08350000001</v>
          </cell>
        </row>
        <row r="206">
          <cell r="A206"/>
          <cell r="B206" t="str">
            <v>Invested To Date</v>
          </cell>
          <cell r="D206" t="str">
            <v>Invested To Date</v>
          </cell>
        </row>
        <row r="207">
          <cell r="A207"/>
          <cell r="B207"/>
        </row>
        <row r="208">
          <cell r="A208"/>
          <cell r="B208" t="str">
            <v>Kelso</v>
          </cell>
          <cell r="D208" t="str">
            <v>Kelso</v>
          </cell>
          <cell r="G208" t="str">
            <v>Share Premium</v>
          </cell>
          <cell r="J208">
            <v>89034524.460342005</v>
          </cell>
        </row>
        <row r="209">
          <cell r="A209" t="str">
            <v>Ordinary A</v>
          </cell>
          <cell r="B209" t="str">
            <v>Ordinary A</v>
          </cell>
          <cell r="D209" t="str">
            <v>Kelso Friends</v>
          </cell>
          <cell r="G209" t="str">
            <v>Ordinary A</v>
          </cell>
          <cell r="H209">
            <v>16251345.75</v>
          </cell>
          <cell r="I209">
            <v>11.62801823189187</v>
          </cell>
          <cell r="J209">
            <v>7229659.02128</v>
          </cell>
        </row>
        <row r="210">
          <cell r="A210"/>
          <cell r="B210" t="str">
            <v>Hillman</v>
          </cell>
          <cell r="D210" t="str">
            <v>Hillman</v>
          </cell>
          <cell r="G210" t="str">
            <v>Ordinary B</v>
          </cell>
          <cell r="H210">
            <v>311692</v>
          </cell>
          <cell r="I210">
            <v>10.800386934262026</v>
          </cell>
          <cell r="J210">
            <v>70780000.319432005</v>
          </cell>
        </row>
        <row r="211">
          <cell r="A211"/>
          <cell r="B211" t="str">
            <v>DuPont</v>
          </cell>
          <cell r="D211" t="str">
            <v>DuPont</v>
          </cell>
          <cell r="G211" t="str">
            <v>Preference A</v>
          </cell>
          <cell r="H211">
            <v>6000</v>
          </cell>
          <cell r="I211">
            <v>999.99</v>
          </cell>
          <cell r="J211">
            <v>10000000</v>
          </cell>
        </row>
        <row r="212">
          <cell r="A212"/>
          <cell r="B212" t="str">
            <v>Sumitomo</v>
          </cell>
          <cell r="D212" t="str">
            <v>Sumitomo</v>
          </cell>
          <cell r="G212" t="str">
            <v>Preference B</v>
          </cell>
          <cell r="H212">
            <v>25870.6</v>
          </cell>
          <cell r="I212">
            <v>999.99</v>
          </cell>
          <cell r="J212">
            <v>5000000</v>
          </cell>
        </row>
        <row r="213">
          <cell r="A213"/>
          <cell r="B213" t="str">
            <v>Toppan</v>
          </cell>
          <cell r="D213" t="str">
            <v>Toppan</v>
          </cell>
          <cell r="G213" t="str">
            <v>Sub-Total Share Premium</v>
          </cell>
          <cell r="J213">
            <v>8000000</v>
          </cell>
        </row>
        <row r="214">
          <cell r="A214"/>
          <cell r="B214" t="str">
            <v>Litrex Investors</v>
          </cell>
          <cell r="D214" t="str">
            <v>Litrex Investors</v>
          </cell>
          <cell r="G214" t="str">
            <v>Stock Options</v>
          </cell>
          <cell r="J214">
            <v>1629502.6999999997</v>
          </cell>
        </row>
        <row r="215">
          <cell r="A215"/>
          <cell r="B215" t="str">
            <v>Other Investors</v>
          </cell>
          <cell r="D215" t="str">
            <v>Other Investors</v>
          </cell>
          <cell r="G215" t="str">
            <v>Investment Costs</v>
          </cell>
          <cell r="J215">
            <v>32699882.754538506</v>
          </cell>
        </row>
        <row r="216">
          <cell r="A216"/>
          <cell r="B216" t="str">
            <v>Sub-Total</v>
          </cell>
          <cell r="D216" t="str">
            <v>Sub-Total</v>
          </cell>
          <cell r="G216" t="str">
            <v>Total Share Premium</v>
          </cell>
          <cell r="J216">
            <v>224373569.2555925</v>
          </cell>
        </row>
        <row r="217">
          <cell r="A217"/>
          <cell r="B217" t="str">
            <v>less: Investment Costs and Stock Option Charges</v>
          </cell>
          <cell r="D217" t="str">
            <v>less: Investment Costs and Stock Option Charges</v>
          </cell>
          <cell r="J217">
            <v>-497799.86000007391</v>
          </cell>
        </row>
        <row r="218">
          <cell r="A218"/>
          <cell r="B218" t="str">
            <v>Total</v>
          </cell>
          <cell r="D218" t="str">
            <v>Total</v>
          </cell>
          <cell r="G218" t="str">
            <v>Total Par + Share Premium</v>
          </cell>
          <cell r="J218">
            <v>223875769.39559242</v>
          </cell>
        </row>
        <row r="219">
          <cell r="A219"/>
          <cell r="B219"/>
          <cell r="G219" t="str">
            <v xml:space="preserve">  Check: Total Transactions</v>
          </cell>
          <cell r="J219">
            <v>223875769.39559254</v>
          </cell>
        </row>
        <row r="220">
          <cell r="A220"/>
          <cell r="B220"/>
          <cell r="G220" t="str">
            <v xml:space="preserve">  Difference</v>
          </cell>
          <cell r="J220">
            <v>0</v>
          </cell>
        </row>
        <row r="221">
          <cell r="A221"/>
          <cell r="B221"/>
        </row>
        <row r="222">
          <cell r="A222"/>
          <cell r="B222"/>
        </row>
        <row r="223">
          <cell r="A223"/>
          <cell r="B223"/>
          <cell r="D223" t="str">
            <v>Invested To Date</v>
          </cell>
        </row>
        <row r="224">
          <cell r="A224"/>
          <cell r="B224"/>
        </row>
        <row r="225">
          <cell r="A225"/>
          <cell r="B225"/>
          <cell r="D225" t="str">
            <v>Kelso</v>
          </cell>
          <cell r="J225">
            <v>89034524.460342005</v>
          </cell>
        </row>
        <row r="226">
          <cell r="A226"/>
          <cell r="B226"/>
          <cell r="D226" t="str">
            <v>Kelso Friends</v>
          </cell>
          <cell r="J226">
            <v>7229659.02128</v>
          </cell>
        </row>
        <row r="227">
          <cell r="A227"/>
          <cell r="B227"/>
          <cell r="D227" t="str">
            <v>Hillman</v>
          </cell>
          <cell r="J227">
            <v>70780000.319432005</v>
          </cell>
        </row>
        <row r="228">
          <cell r="A228"/>
          <cell r="B228"/>
          <cell r="D228" t="str">
            <v>DuPont</v>
          </cell>
          <cell r="J228">
            <v>10000000</v>
          </cell>
        </row>
        <row r="229">
          <cell r="A229"/>
          <cell r="B229"/>
          <cell r="D229" t="str">
            <v>Sumitomo</v>
          </cell>
          <cell r="J229">
            <v>5000000</v>
          </cell>
        </row>
        <row r="230">
          <cell r="A230"/>
          <cell r="B230"/>
          <cell r="D230" t="str">
            <v>Toppan</v>
          </cell>
          <cell r="J230">
            <v>8000000</v>
          </cell>
        </row>
        <row r="231">
          <cell r="A231"/>
          <cell r="B231"/>
          <cell r="D231" t="str">
            <v>Litrex Investors</v>
          </cell>
          <cell r="J231">
            <v>1629502.6999999997</v>
          </cell>
        </row>
        <row r="232">
          <cell r="A232"/>
          <cell r="B232"/>
          <cell r="D232" t="str">
            <v>Other Investors</v>
          </cell>
          <cell r="J232">
            <v>32699882.754538506</v>
          </cell>
        </row>
        <row r="233">
          <cell r="A233"/>
          <cell r="B233"/>
          <cell r="D233" t="str">
            <v>Sub-Total</v>
          </cell>
          <cell r="J233">
            <v>224373569.2555925</v>
          </cell>
        </row>
        <row r="234">
          <cell r="A234"/>
          <cell r="B234"/>
          <cell r="D234" t="str">
            <v>less: Investment Costs and Stock Option Charges</v>
          </cell>
          <cell r="J234">
            <v>-497799.86000007391</v>
          </cell>
        </row>
        <row r="235">
          <cell r="A235"/>
          <cell r="B235"/>
          <cell r="D235" t="str">
            <v>Total</v>
          </cell>
          <cell r="J235">
            <v>223875769.39559242</v>
          </cell>
        </row>
        <row r="236">
          <cell r="A236"/>
          <cell r="B236"/>
        </row>
        <row r="237">
          <cell r="A237"/>
          <cell r="B237"/>
        </row>
        <row r="238">
          <cell r="A238"/>
          <cell r="B238"/>
        </row>
        <row r="239">
          <cell r="A239"/>
          <cell r="B239"/>
        </row>
        <row r="240">
          <cell r="A240"/>
          <cell r="B240"/>
        </row>
        <row r="241">
          <cell r="A241"/>
          <cell r="B241"/>
        </row>
        <row r="242">
          <cell r="A242"/>
          <cell r="B242"/>
        </row>
        <row r="243">
          <cell r="A243"/>
          <cell r="B243"/>
        </row>
        <row r="244">
          <cell r="A244"/>
          <cell r="B244"/>
        </row>
        <row r="245">
          <cell r="A245"/>
          <cell r="B245"/>
        </row>
        <row r="246">
          <cell r="A246"/>
          <cell r="B246"/>
        </row>
        <row r="247">
          <cell r="A247"/>
          <cell r="B247"/>
        </row>
        <row r="248">
          <cell r="A248"/>
          <cell r="B248"/>
        </row>
        <row r="249">
          <cell r="A249"/>
          <cell r="B249"/>
        </row>
        <row r="250">
          <cell r="A250"/>
          <cell r="B250"/>
        </row>
        <row r="251">
          <cell r="A251"/>
          <cell r="B251"/>
        </row>
        <row r="252">
          <cell r="A252"/>
          <cell r="B252"/>
        </row>
        <row r="253">
          <cell r="A253"/>
          <cell r="B253"/>
        </row>
        <row r="254">
          <cell r="A254"/>
          <cell r="B254"/>
        </row>
        <row r="255">
          <cell r="A255"/>
          <cell r="B255"/>
        </row>
        <row r="256">
          <cell r="A256"/>
          <cell r="B256"/>
        </row>
        <row r="257">
          <cell r="A257"/>
          <cell r="B257"/>
        </row>
        <row r="258">
          <cell r="A258"/>
          <cell r="B258"/>
        </row>
        <row r="259">
          <cell r="A259"/>
          <cell r="B259"/>
        </row>
        <row r="260">
          <cell r="A260"/>
          <cell r="B260"/>
        </row>
        <row r="261">
          <cell r="A261"/>
          <cell r="B261"/>
        </row>
        <row r="262">
          <cell r="A262"/>
          <cell r="B262"/>
        </row>
        <row r="263">
          <cell r="A263"/>
          <cell r="B263"/>
        </row>
        <row r="264">
          <cell r="A264"/>
          <cell r="B264"/>
        </row>
        <row r="265">
          <cell r="A265"/>
          <cell r="B265"/>
        </row>
        <row r="266">
          <cell r="A266"/>
          <cell r="B266"/>
        </row>
        <row r="267">
          <cell r="A267"/>
          <cell r="B267"/>
        </row>
        <row r="268">
          <cell r="A268"/>
          <cell r="B268"/>
        </row>
        <row r="269">
          <cell r="A269"/>
          <cell r="B269"/>
        </row>
        <row r="270">
          <cell r="A270"/>
          <cell r="B270"/>
        </row>
        <row r="271">
          <cell r="A271"/>
          <cell r="B271"/>
        </row>
        <row r="272">
          <cell r="A272"/>
          <cell r="B272"/>
        </row>
        <row r="273">
          <cell r="A273"/>
          <cell r="B273"/>
        </row>
        <row r="274">
          <cell r="A274"/>
          <cell r="B274"/>
        </row>
        <row r="275">
          <cell r="A275"/>
          <cell r="B275"/>
        </row>
        <row r="276">
          <cell r="A276"/>
          <cell r="B276"/>
        </row>
        <row r="277">
          <cell r="A277"/>
          <cell r="B277"/>
        </row>
        <row r="278">
          <cell r="A278"/>
          <cell r="B278"/>
        </row>
        <row r="279">
          <cell r="A279"/>
          <cell r="B279"/>
        </row>
        <row r="280">
          <cell r="A280"/>
          <cell r="B280"/>
        </row>
        <row r="281">
          <cell r="A281"/>
          <cell r="B281"/>
        </row>
        <row r="282">
          <cell r="A282"/>
          <cell r="B282"/>
        </row>
        <row r="283">
          <cell r="A283"/>
          <cell r="B283"/>
        </row>
        <row r="284">
          <cell r="A284"/>
          <cell r="B284"/>
        </row>
        <row r="285">
          <cell r="A285"/>
          <cell r="B285"/>
        </row>
        <row r="286">
          <cell r="A286"/>
          <cell r="B286"/>
        </row>
        <row r="287">
          <cell r="A287"/>
          <cell r="B287"/>
        </row>
        <row r="288">
          <cell r="A288"/>
          <cell r="B288"/>
        </row>
        <row r="289">
          <cell r="A289"/>
          <cell r="B289"/>
        </row>
        <row r="290">
          <cell r="A290"/>
          <cell r="B290"/>
        </row>
        <row r="291">
          <cell r="A291"/>
          <cell r="B291"/>
        </row>
        <row r="292">
          <cell r="A292"/>
          <cell r="B292"/>
        </row>
        <row r="293">
          <cell r="A293"/>
          <cell r="B293"/>
        </row>
        <row r="294">
          <cell r="A294"/>
          <cell r="B294"/>
        </row>
        <row r="295">
          <cell r="A295"/>
          <cell r="B295"/>
        </row>
        <row r="296">
          <cell r="A296"/>
          <cell r="B296"/>
        </row>
        <row r="297">
          <cell r="A297"/>
          <cell r="B297"/>
        </row>
        <row r="298">
          <cell r="A298"/>
          <cell r="B298"/>
        </row>
        <row r="299">
          <cell r="A299"/>
          <cell r="B299"/>
        </row>
        <row r="300">
          <cell r="A300"/>
          <cell r="B300"/>
        </row>
        <row r="301">
          <cell r="A301"/>
          <cell r="B301"/>
        </row>
        <row r="302">
          <cell r="A302"/>
          <cell r="B302"/>
        </row>
        <row r="303">
          <cell r="A303"/>
          <cell r="B303"/>
        </row>
        <row r="304">
          <cell r="A304"/>
          <cell r="B304"/>
        </row>
        <row r="305">
          <cell r="A305"/>
          <cell r="B305"/>
        </row>
        <row r="306">
          <cell r="A306"/>
          <cell r="B306"/>
        </row>
        <row r="307">
          <cell r="A307"/>
          <cell r="B307"/>
        </row>
        <row r="308">
          <cell r="A308"/>
          <cell r="B308"/>
        </row>
        <row r="309">
          <cell r="A309"/>
          <cell r="B309"/>
        </row>
        <row r="310">
          <cell r="A310"/>
          <cell r="B310"/>
        </row>
        <row r="311">
          <cell r="A311"/>
          <cell r="B311"/>
        </row>
        <row r="312">
          <cell r="A312"/>
          <cell r="B312"/>
        </row>
        <row r="313">
          <cell r="A313"/>
          <cell r="B313"/>
        </row>
        <row r="314">
          <cell r="A314"/>
          <cell r="B314"/>
        </row>
        <row r="315">
          <cell r="A315"/>
          <cell r="B315"/>
        </row>
        <row r="316">
          <cell r="A316"/>
          <cell r="B316"/>
        </row>
        <row r="317">
          <cell r="A317"/>
          <cell r="B317"/>
        </row>
        <row r="318">
          <cell r="A318"/>
          <cell r="B318"/>
        </row>
        <row r="319">
          <cell r="A319"/>
          <cell r="B319"/>
        </row>
        <row r="320">
          <cell r="A320"/>
          <cell r="B320"/>
        </row>
        <row r="321">
          <cell r="A321"/>
          <cell r="B321"/>
        </row>
        <row r="322">
          <cell r="A322"/>
          <cell r="B322"/>
        </row>
        <row r="323">
          <cell r="A323"/>
          <cell r="B323"/>
        </row>
        <row r="324">
          <cell r="A324"/>
          <cell r="B324"/>
        </row>
        <row r="325">
          <cell r="A325"/>
          <cell r="B325"/>
        </row>
        <row r="326">
          <cell r="A326"/>
          <cell r="B326"/>
        </row>
        <row r="327">
          <cell r="A327"/>
          <cell r="B327"/>
        </row>
        <row r="328">
          <cell r="A328"/>
          <cell r="B328"/>
        </row>
        <row r="329">
          <cell r="A329"/>
          <cell r="B329"/>
        </row>
        <row r="330">
          <cell r="A330"/>
          <cell r="B330"/>
        </row>
        <row r="331">
          <cell r="A331"/>
          <cell r="B331"/>
        </row>
        <row r="332">
          <cell r="A332"/>
          <cell r="B332"/>
        </row>
        <row r="333">
          <cell r="A333"/>
          <cell r="B333"/>
        </row>
        <row r="334">
          <cell r="A334"/>
          <cell r="B334"/>
        </row>
        <row r="335">
          <cell r="A335"/>
          <cell r="B335"/>
        </row>
        <row r="336">
          <cell r="A336"/>
          <cell r="B336"/>
        </row>
        <row r="337">
          <cell r="A337"/>
          <cell r="B337"/>
        </row>
        <row r="338">
          <cell r="A338"/>
          <cell r="B338"/>
        </row>
        <row r="339">
          <cell r="A339"/>
          <cell r="B339"/>
        </row>
        <row r="340">
          <cell r="A340"/>
          <cell r="B340"/>
        </row>
        <row r="341">
          <cell r="A341"/>
          <cell r="B341"/>
        </row>
        <row r="342">
          <cell r="A342"/>
          <cell r="B342"/>
        </row>
        <row r="343">
          <cell r="A343"/>
          <cell r="B343"/>
        </row>
        <row r="344">
          <cell r="A344"/>
          <cell r="B344"/>
        </row>
        <row r="345">
          <cell r="A345"/>
          <cell r="B345"/>
        </row>
        <row r="346">
          <cell r="A346"/>
          <cell r="B346"/>
        </row>
        <row r="347">
          <cell r="A347"/>
          <cell r="B347"/>
        </row>
        <row r="348">
          <cell r="A348"/>
          <cell r="B348"/>
        </row>
        <row r="349">
          <cell r="A349"/>
          <cell r="B349"/>
        </row>
        <row r="350">
          <cell r="A350"/>
          <cell r="B350"/>
        </row>
        <row r="351">
          <cell r="A351"/>
          <cell r="B351"/>
        </row>
        <row r="352">
          <cell r="A352"/>
          <cell r="B352"/>
        </row>
        <row r="353">
          <cell r="A353"/>
          <cell r="B353"/>
        </row>
        <row r="354">
          <cell r="A354"/>
          <cell r="B354"/>
        </row>
        <row r="355">
          <cell r="A355"/>
          <cell r="B355"/>
        </row>
        <row r="356">
          <cell r="A356"/>
          <cell r="B356"/>
        </row>
        <row r="357">
          <cell r="A357"/>
          <cell r="B357"/>
        </row>
        <row r="358">
          <cell r="A358"/>
          <cell r="B358"/>
        </row>
        <row r="359">
          <cell r="A359"/>
          <cell r="B359"/>
        </row>
        <row r="360">
          <cell r="A360"/>
          <cell r="B360"/>
        </row>
        <row r="361">
          <cell r="A361"/>
          <cell r="B361"/>
        </row>
        <row r="362">
          <cell r="A362"/>
          <cell r="B362"/>
        </row>
        <row r="363">
          <cell r="A363"/>
          <cell r="B363"/>
        </row>
        <row r="364">
          <cell r="A364"/>
          <cell r="B364"/>
        </row>
        <row r="365">
          <cell r="A365"/>
          <cell r="B365"/>
        </row>
        <row r="366">
          <cell r="A366"/>
          <cell r="B366"/>
        </row>
        <row r="367">
          <cell r="A367"/>
          <cell r="B367"/>
        </row>
        <row r="368">
          <cell r="A368"/>
          <cell r="B368"/>
        </row>
        <row r="369">
          <cell r="A369"/>
          <cell r="B369"/>
        </row>
        <row r="370">
          <cell r="A370"/>
          <cell r="B370"/>
        </row>
        <row r="371">
          <cell r="A371"/>
          <cell r="B371"/>
        </row>
        <row r="372">
          <cell r="A372"/>
          <cell r="B372"/>
        </row>
        <row r="373">
          <cell r="A373"/>
          <cell r="B373"/>
        </row>
        <row r="374">
          <cell r="A374"/>
          <cell r="B374"/>
        </row>
        <row r="375">
          <cell r="A375"/>
          <cell r="B375"/>
        </row>
        <row r="376">
          <cell r="A376"/>
          <cell r="B376"/>
        </row>
        <row r="377">
          <cell r="A377"/>
          <cell r="B377"/>
        </row>
        <row r="378">
          <cell r="A378"/>
          <cell r="B378"/>
        </row>
        <row r="379">
          <cell r="A379"/>
          <cell r="B379"/>
        </row>
        <row r="380">
          <cell r="A380"/>
          <cell r="B380"/>
        </row>
        <row r="381">
          <cell r="A381"/>
          <cell r="B381"/>
        </row>
        <row r="382">
          <cell r="A382"/>
          <cell r="B382"/>
        </row>
        <row r="383">
          <cell r="A383"/>
          <cell r="B383"/>
        </row>
        <row r="384">
          <cell r="A384"/>
          <cell r="B384"/>
        </row>
        <row r="385">
          <cell r="A385"/>
          <cell r="B385"/>
        </row>
        <row r="386">
          <cell r="A386"/>
          <cell r="B386"/>
        </row>
        <row r="387">
          <cell r="A387"/>
          <cell r="B387"/>
        </row>
        <row r="388">
          <cell r="A388"/>
          <cell r="B388"/>
        </row>
        <row r="389">
          <cell r="A389"/>
          <cell r="B389"/>
        </row>
        <row r="390">
          <cell r="A390"/>
          <cell r="B390"/>
        </row>
        <row r="391">
          <cell r="A391"/>
          <cell r="B391"/>
        </row>
        <row r="392">
          <cell r="A392"/>
          <cell r="B392"/>
        </row>
        <row r="393">
          <cell r="A393"/>
          <cell r="B393"/>
        </row>
        <row r="394">
          <cell r="A394"/>
          <cell r="B394"/>
        </row>
        <row r="395">
          <cell r="A395"/>
          <cell r="B395"/>
        </row>
        <row r="396">
          <cell r="A396"/>
          <cell r="B396"/>
        </row>
        <row r="397">
          <cell r="A397"/>
          <cell r="B397"/>
        </row>
        <row r="398">
          <cell r="A398"/>
          <cell r="B398"/>
        </row>
        <row r="399">
          <cell r="A399"/>
          <cell r="B399"/>
        </row>
        <row r="400">
          <cell r="A400"/>
          <cell r="B400"/>
        </row>
        <row r="401">
          <cell r="A401"/>
          <cell r="B401"/>
        </row>
        <row r="402">
          <cell r="A402"/>
          <cell r="B402"/>
        </row>
        <row r="403">
          <cell r="A403"/>
          <cell r="B403"/>
        </row>
        <row r="404">
          <cell r="A404"/>
          <cell r="B404"/>
        </row>
        <row r="405">
          <cell r="A405"/>
          <cell r="B405"/>
        </row>
        <row r="406">
          <cell r="A406"/>
          <cell r="B406"/>
        </row>
        <row r="407">
          <cell r="A407"/>
          <cell r="B407"/>
        </row>
        <row r="408">
          <cell r="A408"/>
          <cell r="B408"/>
        </row>
        <row r="409">
          <cell r="A409"/>
          <cell r="B409"/>
        </row>
        <row r="410">
          <cell r="A410"/>
          <cell r="B410"/>
        </row>
        <row r="411">
          <cell r="A411"/>
          <cell r="B411"/>
        </row>
        <row r="412">
          <cell r="A412"/>
          <cell r="B412"/>
        </row>
        <row r="413">
          <cell r="A413"/>
          <cell r="B413"/>
        </row>
        <row r="414">
          <cell r="A414"/>
          <cell r="B414"/>
        </row>
        <row r="415">
          <cell r="A415"/>
          <cell r="B415"/>
        </row>
        <row r="416">
          <cell r="A416"/>
          <cell r="B416"/>
        </row>
        <row r="417">
          <cell r="A417"/>
          <cell r="B417"/>
        </row>
        <row r="418">
          <cell r="A418"/>
          <cell r="B418"/>
        </row>
        <row r="419">
          <cell r="A419"/>
          <cell r="B419"/>
        </row>
        <row r="420">
          <cell r="A420"/>
          <cell r="B420"/>
        </row>
        <row r="421">
          <cell r="A421"/>
          <cell r="B421"/>
        </row>
        <row r="422">
          <cell r="A422"/>
          <cell r="B422"/>
        </row>
        <row r="423">
          <cell r="A423"/>
          <cell r="B423"/>
        </row>
        <row r="424">
          <cell r="A424"/>
          <cell r="B424"/>
        </row>
        <row r="425">
          <cell r="A425"/>
          <cell r="B425"/>
        </row>
        <row r="426">
          <cell r="A426"/>
          <cell r="B426"/>
        </row>
        <row r="427">
          <cell r="A427"/>
          <cell r="B427"/>
        </row>
        <row r="428">
          <cell r="A428"/>
          <cell r="B428"/>
        </row>
        <row r="429">
          <cell r="A429"/>
          <cell r="B429"/>
        </row>
        <row r="430">
          <cell r="A430"/>
          <cell r="B430"/>
        </row>
        <row r="431">
          <cell r="A431"/>
          <cell r="B431"/>
        </row>
        <row r="432">
          <cell r="A432"/>
          <cell r="B432"/>
        </row>
        <row r="433">
          <cell r="A433"/>
          <cell r="B433"/>
        </row>
        <row r="434">
          <cell r="A434"/>
          <cell r="B434"/>
        </row>
        <row r="435">
          <cell r="A435"/>
          <cell r="B435"/>
        </row>
        <row r="436">
          <cell r="A436"/>
          <cell r="B436"/>
        </row>
        <row r="437">
          <cell r="A437"/>
          <cell r="B437"/>
        </row>
        <row r="438">
          <cell r="A438"/>
          <cell r="B438"/>
        </row>
        <row r="439">
          <cell r="A439"/>
          <cell r="B439"/>
        </row>
        <row r="440">
          <cell r="A440"/>
          <cell r="B440"/>
        </row>
        <row r="441">
          <cell r="A441"/>
          <cell r="B441"/>
        </row>
        <row r="442">
          <cell r="A442"/>
          <cell r="B442"/>
        </row>
        <row r="443">
          <cell r="A443"/>
          <cell r="B443"/>
        </row>
        <row r="444">
          <cell r="A444"/>
          <cell r="B444"/>
        </row>
        <row r="445">
          <cell r="A445"/>
          <cell r="B445"/>
        </row>
        <row r="446">
          <cell r="A446"/>
          <cell r="B446"/>
        </row>
        <row r="447">
          <cell r="A447"/>
          <cell r="B447"/>
        </row>
        <row r="448">
          <cell r="A448"/>
          <cell r="B448"/>
        </row>
        <row r="449">
          <cell r="A449"/>
          <cell r="B449"/>
        </row>
        <row r="450">
          <cell r="A450"/>
          <cell r="B450"/>
        </row>
        <row r="451">
          <cell r="A451"/>
          <cell r="B451"/>
        </row>
        <row r="452">
          <cell r="A452"/>
          <cell r="B452"/>
        </row>
        <row r="453">
          <cell r="A453"/>
          <cell r="B453"/>
        </row>
        <row r="454">
          <cell r="A454"/>
          <cell r="B454"/>
        </row>
        <row r="455">
          <cell r="A455"/>
          <cell r="B455"/>
        </row>
        <row r="456">
          <cell r="A456"/>
          <cell r="B456"/>
        </row>
        <row r="457">
          <cell r="A457"/>
          <cell r="B457"/>
        </row>
        <row r="458">
          <cell r="A458"/>
          <cell r="B458"/>
        </row>
        <row r="459">
          <cell r="A459"/>
          <cell r="B459"/>
        </row>
        <row r="460">
          <cell r="A460"/>
          <cell r="B460"/>
        </row>
        <row r="461">
          <cell r="A461"/>
          <cell r="B461"/>
        </row>
        <row r="462">
          <cell r="A462"/>
          <cell r="B462"/>
        </row>
        <row r="463">
          <cell r="A463"/>
          <cell r="B463"/>
        </row>
        <row r="464">
          <cell r="A464"/>
          <cell r="B464"/>
        </row>
        <row r="465">
          <cell r="A465"/>
          <cell r="B465"/>
        </row>
        <row r="466">
          <cell r="A466"/>
          <cell r="B466"/>
        </row>
        <row r="467">
          <cell r="A467"/>
          <cell r="B467"/>
        </row>
        <row r="468">
          <cell r="A468"/>
          <cell r="B468"/>
        </row>
        <row r="469">
          <cell r="A469"/>
          <cell r="B469"/>
        </row>
        <row r="470">
          <cell r="A470"/>
          <cell r="B470"/>
        </row>
        <row r="471">
          <cell r="A471"/>
          <cell r="B471"/>
        </row>
        <row r="472">
          <cell r="A472"/>
          <cell r="B472"/>
        </row>
        <row r="473">
          <cell r="A473"/>
          <cell r="B473"/>
        </row>
        <row r="474">
          <cell r="A474"/>
          <cell r="B474"/>
        </row>
        <row r="475">
          <cell r="A475"/>
          <cell r="B475"/>
        </row>
        <row r="476">
          <cell r="A476"/>
          <cell r="B476"/>
        </row>
        <row r="477">
          <cell r="A477"/>
          <cell r="B477"/>
        </row>
        <row r="478">
          <cell r="A478"/>
          <cell r="B478"/>
        </row>
        <row r="479">
          <cell r="A479"/>
          <cell r="B479"/>
        </row>
        <row r="480">
          <cell r="A480"/>
          <cell r="B480"/>
        </row>
        <row r="481">
          <cell r="A481"/>
          <cell r="B481"/>
        </row>
        <row r="482">
          <cell r="A482"/>
          <cell r="B482"/>
        </row>
        <row r="483">
          <cell r="A483"/>
          <cell r="B483"/>
        </row>
        <row r="484">
          <cell r="A484"/>
          <cell r="B484"/>
        </row>
        <row r="485">
          <cell r="A485"/>
          <cell r="B485"/>
        </row>
        <row r="486">
          <cell r="A486"/>
          <cell r="B486"/>
        </row>
        <row r="487">
          <cell r="A487"/>
          <cell r="B487"/>
        </row>
        <row r="488">
          <cell r="A488"/>
          <cell r="B488"/>
        </row>
        <row r="489">
          <cell r="A489"/>
          <cell r="B489"/>
        </row>
        <row r="490">
          <cell r="A490"/>
          <cell r="B490"/>
        </row>
        <row r="491">
          <cell r="A491"/>
          <cell r="B491"/>
        </row>
        <row r="492">
          <cell r="A492"/>
          <cell r="B492"/>
        </row>
        <row r="493">
          <cell r="A493"/>
          <cell r="B493"/>
        </row>
        <row r="494">
          <cell r="A494"/>
          <cell r="B494"/>
        </row>
        <row r="495">
          <cell r="A495"/>
          <cell r="B495"/>
        </row>
        <row r="496">
          <cell r="A496"/>
          <cell r="B496"/>
        </row>
        <row r="497">
          <cell r="A497"/>
          <cell r="B497"/>
        </row>
        <row r="498">
          <cell r="A498"/>
          <cell r="B498"/>
        </row>
        <row r="499">
          <cell r="A499"/>
          <cell r="B499"/>
        </row>
        <row r="500">
          <cell r="A500"/>
          <cell r="B500"/>
        </row>
        <row r="501">
          <cell r="A501"/>
          <cell r="B501"/>
        </row>
        <row r="502">
          <cell r="A502"/>
          <cell r="B502"/>
        </row>
        <row r="503">
          <cell r="A503"/>
          <cell r="B503"/>
        </row>
        <row r="504">
          <cell r="A504"/>
          <cell r="B504"/>
        </row>
        <row r="505">
          <cell r="A505"/>
          <cell r="B505"/>
        </row>
        <row r="506">
          <cell r="A506"/>
          <cell r="B506"/>
        </row>
        <row r="507">
          <cell r="A507"/>
          <cell r="B507"/>
        </row>
        <row r="508">
          <cell r="A508"/>
          <cell r="B508"/>
        </row>
        <row r="509">
          <cell r="A509"/>
          <cell r="B509"/>
        </row>
        <row r="510">
          <cell r="A510"/>
          <cell r="B510"/>
        </row>
        <row r="511">
          <cell r="A511"/>
          <cell r="B511"/>
        </row>
        <row r="512">
          <cell r="A512"/>
          <cell r="B512"/>
        </row>
        <row r="513">
          <cell r="A513"/>
          <cell r="B513"/>
        </row>
        <row r="514">
          <cell r="A514"/>
          <cell r="B514"/>
        </row>
        <row r="515">
          <cell r="A515"/>
          <cell r="B515"/>
        </row>
        <row r="516">
          <cell r="A516"/>
          <cell r="B516"/>
        </row>
        <row r="517">
          <cell r="A517"/>
          <cell r="B517"/>
        </row>
        <row r="518">
          <cell r="A518"/>
          <cell r="B518"/>
        </row>
        <row r="519">
          <cell r="A519"/>
          <cell r="B519"/>
        </row>
        <row r="520">
          <cell r="A520"/>
          <cell r="B520"/>
        </row>
        <row r="521">
          <cell r="A521"/>
          <cell r="B521"/>
        </row>
        <row r="522">
          <cell r="A522"/>
          <cell r="B522"/>
        </row>
        <row r="523">
          <cell r="A523"/>
          <cell r="B523"/>
        </row>
        <row r="524">
          <cell r="A524"/>
          <cell r="B524"/>
        </row>
        <row r="525">
          <cell r="A525"/>
          <cell r="B525"/>
        </row>
        <row r="526">
          <cell r="A526"/>
          <cell r="B526"/>
        </row>
        <row r="527">
          <cell r="A527"/>
          <cell r="B527"/>
        </row>
        <row r="528">
          <cell r="A528"/>
          <cell r="B528"/>
        </row>
        <row r="529">
          <cell r="A529"/>
          <cell r="B529"/>
        </row>
        <row r="530">
          <cell r="A530"/>
          <cell r="B530"/>
        </row>
        <row r="531">
          <cell r="A531"/>
          <cell r="B531"/>
        </row>
        <row r="532">
          <cell r="A532"/>
          <cell r="B532"/>
        </row>
        <row r="533">
          <cell r="A533"/>
          <cell r="B533"/>
        </row>
        <row r="534">
          <cell r="A534"/>
          <cell r="B534"/>
        </row>
        <row r="535">
          <cell r="A535"/>
          <cell r="B535"/>
        </row>
        <row r="536">
          <cell r="A536"/>
          <cell r="B536"/>
        </row>
        <row r="537">
          <cell r="A537"/>
          <cell r="B537"/>
        </row>
        <row r="538">
          <cell r="A538"/>
          <cell r="B538"/>
        </row>
        <row r="539">
          <cell r="A539"/>
          <cell r="B539"/>
        </row>
        <row r="540">
          <cell r="A540"/>
          <cell r="B540"/>
        </row>
        <row r="541">
          <cell r="A541"/>
          <cell r="B541"/>
        </row>
        <row r="542">
          <cell r="A542"/>
          <cell r="B542"/>
        </row>
        <row r="543">
          <cell r="A543"/>
          <cell r="B543"/>
        </row>
        <row r="544">
          <cell r="A544"/>
          <cell r="B544"/>
        </row>
        <row r="545">
          <cell r="A545"/>
          <cell r="B545"/>
        </row>
        <row r="546">
          <cell r="A546"/>
          <cell r="B546"/>
        </row>
        <row r="547">
          <cell r="A547"/>
          <cell r="B547"/>
        </row>
        <row r="548">
          <cell r="A548"/>
          <cell r="B548"/>
        </row>
        <row r="549">
          <cell r="A549"/>
          <cell r="B549"/>
        </row>
        <row r="550">
          <cell r="A550"/>
          <cell r="B550"/>
        </row>
        <row r="551">
          <cell r="A551"/>
          <cell r="B551"/>
        </row>
        <row r="552">
          <cell r="A552"/>
          <cell r="B552"/>
        </row>
        <row r="553">
          <cell r="A553"/>
          <cell r="B553"/>
        </row>
        <row r="554">
          <cell r="A554"/>
          <cell r="B554"/>
        </row>
        <row r="555">
          <cell r="A555"/>
          <cell r="B555"/>
        </row>
        <row r="556">
          <cell r="A556"/>
          <cell r="B556"/>
        </row>
        <row r="557">
          <cell r="A557"/>
          <cell r="B557"/>
        </row>
        <row r="558">
          <cell r="A558"/>
          <cell r="B558"/>
        </row>
        <row r="559">
          <cell r="A559"/>
          <cell r="B559"/>
        </row>
        <row r="560">
          <cell r="A560"/>
          <cell r="B560"/>
        </row>
        <row r="561">
          <cell r="A561"/>
          <cell r="B561"/>
        </row>
        <row r="562">
          <cell r="A562"/>
          <cell r="B562"/>
        </row>
        <row r="563">
          <cell r="A563"/>
          <cell r="B563"/>
        </row>
        <row r="564">
          <cell r="A564"/>
          <cell r="B564"/>
        </row>
        <row r="565">
          <cell r="A565"/>
          <cell r="B565"/>
        </row>
        <row r="566">
          <cell r="A566"/>
          <cell r="B566"/>
        </row>
        <row r="567">
          <cell r="A567"/>
          <cell r="B567"/>
        </row>
        <row r="568">
          <cell r="A568"/>
          <cell r="B568"/>
        </row>
        <row r="569">
          <cell r="A569"/>
          <cell r="B569"/>
        </row>
        <row r="570">
          <cell r="A570"/>
          <cell r="B570"/>
        </row>
        <row r="571">
          <cell r="A571"/>
          <cell r="B571"/>
        </row>
        <row r="572">
          <cell r="A572"/>
          <cell r="B572"/>
        </row>
        <row r="573">
          <cell r="A573"/>
          <cell r="B573"/>
        </row>
        <row r="574">
          <cell r="A574"/>
          <cell r="B574"/>
        </row>
        <row r="575">
          <cell r="A575"/>
          <cell r="B575"/>
        </row>
        <row r="576">
          <cell r="A576"/>
          <cell r="B576"/>
        </row>
        <row r="577">
          <cell r="A577"/>
          <cell r="B577"/>
        </row>
        <row r="578">
          <cell r="A578"/>
          <cell r="B578"/>
        </row>
        <row r="579">
          <cell r="A579"/>
          <cell r="B579"/>
        </row>
        <row r="580">
          <cell r="A580"/>
          <cell r="B580"/>
        </row>
        <row r="581">
          <cell r="A581"/>
          <cell r="B581"/>
        </row>
        <row r="582">
          <cell r="A582"/>
          <cell r="B582"/>
        </row>
        <row r="583">
          <cell r="A583"/>
          <cell r="B583"/>
        </row>
        <row r="584">
          <cell r="A584"/>
          <cell r="B584"/>
        </row>
        <row r="585">
          <cell r="A585"/>
          <cell r="B585"/>
        </row>
        <row r="586">
          <cell r="A586"/>
          <cell r="B586"/>
        </row>
        <row r="587">
          <cell r="A587"/>
          <cell r="B587"/>
        </row>
        <row r="588">
          <cell r="A588"/>
          <cell r="B588"/>
        </row>
        <row r="589">
          <cell r="A589"/>
          <cell r="B589"/>
        </row>
        <row r="590">
          <cell r="A590"/>
          <cell r="B590"/>
        </row>
        <row r="591">
          <cell r="A591"/>
          <cell r="B591"/>
        </row>
        <row r="592">
          <cell r="A592"/>
          <cell r="B592"/>
        </row>
        <row r="593">
          <cell r="A593"/>
          <cell r="B593"/>
        </row>
        <row r="594">
          <cell r="A594"/>
          <cell r="B594"/>
        </row>
        <row r="595">
          <cell r="A595"/>
          <cell r="B595"/>
        </row>
        <row r="596">
          <cell r="A596"/>
          <cell r="B596"/>
        </row>
        <row r="597">
          <cell r="A597"/>
          <cell r="B597"/>
        </row>
        <row r="598">
          <cell r="A598"/>
          <cell r="B598"/>
        </row>
        <row r="599">
          <cell r="A599"/>
          <cell r="B599"/>
        </row>
        <row r="600">
          <cell r="A600"/>
          <cell r="B600"/>
        </row>
        <row r="601">
          <cell r="A601"/>
          <cell r="B601"/>
        </row>
        <row r="602">
          <cell r="A602"/>
          <cell r="B602"/>
        </row>
        <row r="603">
          <cell r="A603"/>
          <cell r="B603"/>
        </row>
        <row r="604">
          <cell r="A604"/>
          <cell r="B604"/>
        </row>
        <row r="605">
          <cell r="A605"/>
          <cell r="B605"/>
        </row>
        <row r="606">
          <cell r="A606"/>
          <cell r="B606"/>
        </row>
        <row r="607">
          <cell r="A607"/>
          <cell r="B607"/>
        </row>
        <row r="608">
          <cell r="A608"/>
          <cell r="B608"/>
        </row>
        <row r="609">
          <cell r="A609"/>
          <cell r="B609"/>
        </row>
        <row r="610">
          <cell r="A610"/>
          <cell r="B610"/>
        </row>
        <row r="611">
          <cell r="A611"/>
          <cell r="B611"/>
        </row>
        <row r="612">
          <cell r="A612"/>
          <cell r="B612"/>
        </row>
        <row r="613">
          <cell r="A613"/>
          <cell r="B613"/>
        </row>
        <row r="614">
          <cell r="A614"/>
          <cell r="B614"/>
        </row>
        <row r="615">
          <cell r="A615"/>
          <cell r="B615"/>
        </row>
        <row r="616">
          <cell r="A616"/>
          <cell r="B616"/>
        </row>
        <row r="617">
          <cell r="A617"/>
          <cell r="B617"/>
        </row>
        <row r="618">
          <cell r="A618"/>
          <cell r="B618"/>
        </row>
        <row r="619">
          <cell r="A619"/>
          <cell r="B619"/>
        </row>
        <row r="620">
          <cell r="A620"/>
          <cell r="B620"/>
        </row>
        <row r="621">
          <cell r="A621"/>
          <cell r="B621"/>
        </row>
        <row r="622">
          <cell r="A622"/>
          <cell r="B622"/>
        </row>
        <row r="623">
          <cell r="A623"/>
          <cell r="B623"/>
        </row>
        <row r="624">
          <cell r="A624"/>
          <cell r="B624"/>
        </row>
        <row r="625">
          <cell r="A625"/>
          <cell r="B625"/>
        </row>
        <row r="626">
          <cell r="A626"/>
          <cell r="B626"/>
        </row>
        <row r="627">
          <cell r="A627"/>
          <cell r="B627"/>
        </row>
        <row r="628">
          <cell r="A628"/>
          <cell r="B628"/>
        </row>
        <row r="629">
          <cell r="A629"/>
          <cell r="B629"/>
        </row>
        <row r="630">
          <cell r="A630"/>
          <cell r="B630"/>
        </row>
        <row r="631">
          <cell r="A631"/>
          <cell r="B631"/>
        </row>
        <row r="632">
          <cell r="A632"/>
          <cell r="B632"/>
        </row>
        <row r="633">
          <cell r="A633"/>
          <cell r="B633"/>
        </row>
        <row r="634">
          <cell r="A634"/>
          <cell r="B634"/>
        </row>
        <row r="635">
          <cell r="A635"/>
          <cell r="B635"/>
        </row>
        <row r="636">
          <cell r="A636"/>
          <cell r="B636"/>
        </row>
        <row r="637">
          <cell r="A637"/>
          <cell r="B637"/>
        </row>
        <row r="638">
          <cell r="A638"/>
          <cell r="B638"/>
        </row>
        <row r="639">
          <cell r="A639"/>
          <cell r="B639"/>
        </row>
        <row r="640">
          <cell r="A640"/>
          <cell r="B640"/>
        </row>
        <row r="641">
          <cell r="A641"/>
          <cell r="B641"/>
        </row>
        <row r="642">
          <cell r="A642"/>
          <cell r="B642"/>
        </row>
        <row r="643">
          <cell r="A643"/>
          <cell r="B643"/>
        </row>
        <row r="644">
          <cell r="A644"/>
          <cell r="B644"/>
        </row>
        <row r="645">
          <cell r="A645"/>
          <cell r="B645"/>
        </row>
        <row r="646">
          <cell r="A646"/>
          <cell r="B646"/>
        </row>
        <row r="647">
          <cell r="A647"/>
          <cell r="B647"/>
        </row>
        <row r="648">
          <cell r="A648"/>
          <cell r="B648"/>
        </row>
        <row r="649">
          <cell r="A649"/>
          <cell r="B649"/>
        </row>
        <row r="650">
          <cell r="A650"/>
          <cell r="B650"/>
        </row>
        <row r="651">
          <cell r="A651"/>
          <cell r="B651"/>
        </row>
        <row r="652">
          <cell r="A652"/>
          <cell r="B652"/>
        </row>
        <row r="653">
          <cell r="A653"/>
          <cell r="B653"/>
        </row>
        <row r="654">
          <cell r="A654"/>
          <cell r="B654"/>
        </row>
        <row r="655">
          <cell r="A655"/>
          <cell r="B655"/>
        </row>
        <row r="656">
          <cell r="A656"/>
          <cell r="B656"/>
        </row>
        <row r="657">
          <cell r="A657"/>
          <cell r="B657"/>
        </row>
        <row r="658">
          <cell r="A658"/>
          <cell r="B658"/>
        </row>
        <row r="659">
          <cell r="A659"/>
          <cell r="B659"/>
        </row>
        <row r="660">
          <cell r="A660"/>
          <cell r="B660"/>
        </row>
        <row r="661">
          <cell r="A661"/>
          <cell r="B661"/>
        </row>
        <row r="662">
          <cell r="A662"/>
          <cell r="B662"/>
        </row>
        <row r="663">
          <cell r="A663"/>
          <cell r="B663"/>
        </row>
        <row r="664">
          <cell r="A664"/>
          <cell r="B664"/>
        </row>
        <row r="665">
          <cell r="A665"/>
          <cell r="B665"/>
        </row>
        <row r="666">
          <cell r="A666"/>
          <cell r="B666"/>
        </row>
        <row r="667">
          <cell r="A667"/>
          <cell r="B667"/>
        </row>
        <row r="668">
          <cell r="A668"/>
          <cell r="B668"/>
        </row>
        <row r="669">
          <cell r="A669"/>
          <cell r="B669"/>
        </row>
        <row r="670">
          <cell r="A670"/>
          <cell r="B670"/>
        </row>
        <row r="671">
          <cell r="A671"/>
          <cell r="B671"/>
        </row>
        <row r="672">
          <cell r="A672"/>
          <cell r="B672"/>
        </row>
        <row r="673">
          <cell r="A673"/>
          <cell r="B673"/>
        </row>
        <row r="674">
          <cell r="A674"/>
          <cell r="B674"/>
        </row>
        <row r="675">
          <cell r="A675"/>
          <cell r="B675"/>
        </row>
        <row r="676">
          <cell r="A676"/>
          <cell r="B676"/>
        </row>
        <row r="677">
          <cell r="A677"/>
          <cell r="B677"/>
        </row>
        <row r="678">
          <cell r="A678"/>
          <cell r="B678"/>
        </row>
        <row r="679">
          <cell r="A679"/>
          <cell r="B679"/>
        </row>
        <row r="680">
          <cell r="A680"/>
          <cell r="B680"/>
        </row>
        <row r="681">
          <cell r="A681"/>
          <cell r="B681"/>
        </row>
        <row r="682">
          <cell r="A682"/>
          <cell r="B682"/>
        </row>
        <row r="683">
          <cell r="A683"/>
          <cell r="B683"/>
        </row>
        <row r="684">
          <cell r="A684"/>
          <cell r="B684"/>
        </row>
        <row r="685">
          <cell r="A685"/>
          <cell r="B685"/>
        </row>
        <row r="686">
          <cell r="A686"/>
          <cell r="B686"/>
        </row>
        <row r="687">
          <cell r="A687"/>
          <cell r="B687"/>
        </row>
        <row r="688">
          <cell r="A688"/>
          <cell r="B688"/>
        </row>
        <row r="689">
          <cell r="A689"/>
          <cell r="B689"/>
        </row>
        <row r="690">
          <cell r="A690"/>
          <cell r="B690"/>
        </row>
        <row r="691">
          <cell r="A691"/>
          <cell r="B691"/>
        </row>
        <row r="692">
          <cell r="A692"/>
          <cell r="B692"/>
        </row>
        <row r="693">
          <cell r="A693"/>
          <cell r="B693"/>
        </row>
        <row r="694">
          <cell r="A694"/>
          <cell r="B694"/>
        </row>
        <row r="695">
          <cell r="A695"/>
          <cell r="B695"/>
        </row>
        <row r="696">
          <cell r="A696"/>
          <cell r="B696"/>
        </row>
        <row r="697">
          <cell r="A697"/>
          <cell r="B697"/>
        </row>
        <row r="698">
          <cell r="A698"/>
          <cell r="B698"/>
        </row>
        <row r="699">
          <cell r="A699"/>
          <cell r="B699"/>
        </row>
        <row r="700">
          <cell r="A700"/>
          <cell r="B700"/>
        </row>
        <row r="701">
          <cell r="A701"/>
          <cell r="B701"/>
        </row>
        <row r="702">
          <cell r="A702"/>
          <cell r="B702"/>
        </row>
        <row r="703">
          <cell r="A703"/>
          <cell r="B703"/>
        </row>
        <row r="704">
          <cell r="A704"/>
          <cell r="B704"/>
        </row>
        <row r="705">
          <cell r="A705"/>
          <cell r="B705"/>
        </row>
        <row r="706">
          <cell r="A706"/>
          <cell r="B706"/>
        </row>
        <row r="707">
          <cell r="A707"/>
          <cell r="B707"/>
        </row>
        <row r="708">
          <cell r="A708"/>
          <cell r="B708"/>
        </row>
        <row r="709">
          <cell r="A709"/>
          <cell r="B709"/>
        </row>
        <row r="710">
          <cell r="A710"/>
          <cell r="B710"/>
        </row>
        <row r="711">
          <cell r="A711"/>
          <cell r="B711"/>
        </row>
        <row r="712">
          <cell r="A712"/>
          <cell r="B712"/>
        </row>
        <row r="713">
          <cell r="A713"/>
          <cell r="B713"/>
        </row>
        <row r="714">
          <cell r="A714"/>
          <cell r="B714"/>
        </row>
        <row r="715">
          <cell r="A715"/>
          <cell r="B715"/>
        </row>
        <row r="716">
          <cell r="A716"/>
          <cell r="B716"/>
        </row>
        <row r="717">
          <cell r="A717"/>
          <cell r="B717"/>
        </row>
        <row r="718">
          <cell r="A718"/>
          <cell r="B718"/>
        </row>
        <row r="719">
          <cell r="A719"/>
          <cell r="B719"/>
        </row>
        <row r="720">
          <cell r="A720"/>
          <cell r="B720"/>
        </row>
        <row r="721">
          <cell r="A721"/>
          <cell r="B721"/>
        </row>
        <row r="722">
          <cell r="A722"/>
          <cell r="B722"/>
        </row>
        <row r="723">
          <cell r="A723"/>
          <cell r="B723"/>
        </row>
        <row r="724">
          <cell r="A724"/>
          <cell r="B724"/>
        </row>
        <row r="725">
          <cell r="A725"/>
          <cell r="B725"/>
        </row>
        <row r="726">
          <cell r="A726"/>
          <cell r="B726"/>
        </row>
        <row r="727">
          <cell r="A727"/>
          <cell r="B727"/>
        </row>
        <row r="728">
          <cell r="A728"/>
          <cell r="B728"/>
        </row>
        <row r="729">
          <cell r="A729"/>
          <cell r="B729"/>
        </row>
        <row r="730">
          <cell r="A730"/>
          <cell r="B730"/>
        </row>
        <row r="731">
          <cell r="A731"/>
          <cell r="B731"/>
        </row>
        <row r="732">
          <cell r="A732"/>
          <cell r="B732"/>
        </row>
        <row r="733">
          <cell r="A733"/>
          <cell r="B733"/>
        </row>
        <row r="734">
          <cell r="A734"/>
          <cell r="B734"/>
        </row>
        <row r="735">
          <cell r="A735"/>
          <cell r="B735"/>
        </row>
        <row r="736">
          <cell r="A736"/>
          <cell r="B736"/>
        </row>
        <row r="737">
          <cell r="A737"/>
          <cell r="B737"/>
        </row>
        <row r="738">
          <cell r="A738"/>
          <cell r="B738"/>
        </row>
        <row r="739">
          <cell r="A739"/>
          <cell r="B739"/>
        </row>
        <row r="740">
          <cell r="A740"/>
          <cell r="B740"/>
        </row>
        <row r="741">
          <cell r="A741"/>
          <cell r="B741"/>
        </row>
        <row r="742">
          <cell r="A742"/>
          <cell r="B742"/>
        </row>
        <row r="743">
          <cell r="A743"/>
          <cell r="B743"/>
        </row>
        <row r="744">
          <cell r="A744"/>
          <cell r="B744"/>
        </row>
        <row r="745">
          <cell r="A745"/>
          <cell r="B745"/>
        </row>
        <row r="746">
          <cell r="A746"/>
          <cell r="B746"/>
        </row>
        <row r="747">
          <cell r="A747"/>
          <cell r="B747"/>
        </row>
        <row r="748">
          <cell r="A748"/>
          <cell r="B748"/>
        </row>
        <row r="749">
          <cell r="A749"/>
          <cell r="B749"/>
        </row>
        <row r="750">
          <cell r="A750"/>
          <cell r="B750"/>
        </row>
        <row r="751">
          <cell r="A751"/>
          <cell r="B751"/>
        </row>
        <row r="752">
          <cell r="A752"/>
          <cell r="B752"/>
        </row>
        <row r="753">
          <cell r="A753"/>
          <cell r="B753"/>
        </row>
        <row r="754">
          <cell r="A754"/>
          <cell r="B754"/>
        </row>
        <row r="755">
          <cell r="A755"/>
          <cell r="B755"/>
        </row>
        <row r="756">
          <cell r="A756"/>
          <cell r="B756"/>
        </row>
        <row r="757">
          <cell r="A757"/>
          <cell r="B757"/>
        </row>
        <row r="758">
          <cell r="A758"/>
          <cell r="B758"/>
        </row>
        <row r="759">
          <cell r="A759"/>
          <cell r="B759"/>
        </row>
        <row r="760">
          <cell r="A760"/>
          <cell r="B760"/>
        </row>
        <row r="761">
          <cell r="A761"/>
          <cell r="B761"/>
        </row>
        <row r="762">
          <cell r="A762"/>
          <cell r="B762"/>
        </row>
        <row r="763">
          <cell r="A763"/>
          <cell r="B763"/>
        </row>
        <row r="764">
          <cell r="A764"/>
          <cell r="B764"/>
        </row>
        <row r="765">
          <cell r="A765"/>
          <cell r="B765"/>
        </row>
        <row r="766">
          <cell r="A766"/>
          <cell r="B766"/>
        </row>
        <row r="767">
          <cell r="A767"/>
          <cell r="B767"/>
        </row>
        <row r="768">
          <cell r="A768"/>
          <cell r="B768"/>
        </row>
        <row r="769">
          <cell r="A769"/>
          <cell r="B769"/>
        </row>
        <row r="770">
          <cell r="A770"/>
          <cell r="B770"/>
        </row>
        <row r="771">
          <cell r="A771"/>
          <cell r="B771"/>
        </row>
        <row r="772">
          <cell r="A772"/>
          <cell r="B772"/>
        </row>
        <row r="773">
          <cell r="A773"/>
          <cell r="B773"/>
        </row>
        <row r="774">
          <cell r="A774"/>
          <cell r="B774"/>
        </row>
        <row r="775">
          <cell r="A775"/>
          <cell r="B775"/>
        </row>
        <row r="776">
          <cell r="A776"/>
          <cell r="B776"/>
        </row>
        <row r="777">
          <cell r="A777"/>
          <cell r="B777"/>
        </row>
        <row r="778">
          <cell r="A778"/>
          <cell r="B778"/>
        </row>
        <row r="779">
          <cell r="A779"/>
          <cell r="B779"/>
        </row>
        <row r="780">
          <cell r="A780"/>
          <cell r="B780"/>
        </row>
        <row r="781">
          <cell r="A781"/>
          <cell r="B781"/>
        </row>
        <row r="782">
          <cell r="A782"/>
          <cell r="B782"/>
        </row>
        <row r="783">
          <cell r="A783"/>
          <cell r="B783"/>
        </row>
        <row r="784">
          <cell r="A784"/>
          <cell r="B784"/>
        </row>
        <row r="785">
          <cell r="A785"/>
          <cell r="B785"/>
        </row>
        <row r="786">
          <cell r="A786"/>
          <cell r="B786"/>
        </row>
        <row r="787">
          <cell r="A787"/>
          <cell r="B787"/>
        </row>
        <row r="788">
          <cell r="A788"/>
          <cell r="B788"/>
        </row>
        <row r="789">
          <cell r="A789"/>
          <cell r="B789"/>
        </row>
        <row r="790">
          <cell r="A790"/>
          <cell r="B790"/>
        </row>
        <row r="791">
          <cell r="A791"/>
          <cell r="B791"/>
        </row>
        <row r="792">
          <cell r="A792"/>
          <cell r="B792"/>
        </row>
        <row r="793">
          <cell r="A793"/>
          <cell r="B793"/>
        </row>
        <row r="794">
          <cell r="A794"/>
          <cell r="B794"/>
        </row>
        <row r="795">
          <cell r="A795"/>
          <cell r="B795"/>
        </row>
        <row r="796">
          <cell r="A796"/>
          <cell r="B796"/>
        </row>
        <row r="797">
          <cell r="A797"/>
          <cell r="B797"/>
        </row>
        <row r="798">
          <cell r="A798"/>
          <cell r="B798"/>
        </row>
        <row r="799">
          <cell r="A799"/>
          <cell r="B799"/>
        </row>
        <row r="800">
          <cell r="A800"/>
          <cell r="B800"/>
        </row>
        <row r="801">
          <cell r="A801"/>
          <cell r="B801"/>
        </row>
        <row r="802">
          <cell r="A802"/>
          <cell r="B802"/>
        </row>
        <row r="803">
          <cell r="A803"/>
          <cell r="B803"/>
        </row>
        <row r="804">
          <cell r="A804"/>
          <cell r="B804"/>
        </row>
        <row r="805">
          <cell r="A805"/>
          <cell r="B805"/>
        </row>
        <row r="806">
          <cell r="A806"/>
          <cell r="B806"/>
        </row>
        <row r="807">
          <cell r="A807"/>
          <cell r="B807"/>
        </row>
        <row r="808">
          <cell r="A808"/>
          <cell r="B808"/>
        </row>
        <row r="809">
          <cell r="A809"/>
          <cell r="B809"/>
        </row>
        <row r="810">
          <cell r="A810"/>
          <cell r="B810"/>
        </row>
        <row r="811">
          <cell r="A811"/>
          <cell r="B811"/>
        </row>
        <row r="812">
          <cell r="A812"/>
          <cell r="B812"/>
        </row>
        <row r="813">
          <cell r="A813"/>
          <cell r="B813"/>
        </row>
        <row r="814">
          <cell r="A814"/>
          <cell r="B814"/>
        </row>
        <row r="815">
          <cell r="A815"/>
          <cell r="B815"/>
        </row>
        <row r="816">
          <cell r="A816"/>
          <cell r="B816"/>
        </row>
        <row r="817">
          <cell r="A817"/>
          <cell r="B817"/>
        </row>
        <row r="818">
          <cell r="A818"/>
          <cell r="B818"/>
        </row>
        <row r="819">
          <cell r="A819"/>
          <cell r="B819"/>
        </row>
        <row r="820">
          <cell r="A820"/>
          <cell r="B820"/>
        </row>
        <row r="821">
          <cell r="A821"/>
          <cell r="B821"/>
        </row>
        <row r="822">
          <cell r="A822"/>
          <cell r="B822"/>
        </row>
        <row r="823">
          <cell r="A823"/>
          <cell r="B823"/>
        </row>
        <row r="824">
          <cell r="A824"/>
          <cell r="B824"/>
        </row>
        <row r="825">
          <cell r="A825"/>
          <cell r="B825"/>
        </row>
        <row r="826">
          <cell r="A826"/>
          <cell r="B826"/>
        </row>
        <row r="827">
          <cell r="A827"/>
          <cell r="B827"/>
        </row>
        <row r="828">
          <cell r="A828"/>
          <cell r="B828"/>
        </row>
        <row r="829">
          <cell r="A829"/>
          <cell r="B829"/>
        </row>
        <row r="830">
          <cell r="A830"/>
          <cell r="B830"/>
        </row>
        <row r="831">
          <cell r="A831"/>
          <cell r="B831"/>
        </row>
        <row r="832">
          <cell r="A832"/>
          <cell r="B832"/>
        </row>
        <row r="833">
          <cell r="A833"/>
          <cell r="B833"/>
        </row>
        <row r="834">
          <cell r="A834"/>
          <cell r="B834"/>
        </row>
        <row r="835">
          <cell r="A835"/>
          <cell r="B835"/>
        </row>
        <row r="836">
          <cell r="A836"/>
          <cell r="B836"/>
        </row>
        <row r="837">
          <cell r="A837"/>
          <cell r="B837"/>
        </row>
        <row r="838">
          <cell r="A838"/>
          <cell r="B838"/>
        </row>
        <row r="839">
          <cell r="A839"/>
          <cell r="B839"/>
        </row>
        <row r="840">
          <cell r="A840"/>
          <cell r="B840"/>
        </row>
        <row r="841">
          <cell r="A841"/>
          <cell r="B841"/>
        </row>
        <row r="842">
          <cell r="A842"/>
          <cell r="B842"/>
        </row>
        <row r="843">
          <cell r="A843"/>
          <cell r="B843"/>
        </row>
        <row r="844">
          <cell r="A844"/>
          <cell r="B844"/>
        </row>
        <row r="845">
          <cell r="A845"/>
          <cell r="B845"/>
        </row>
        <row r="846">
          <cell r="A846"/>
          <cell r="B846"/>
        </row>
        <row r="847">
          <cell r="A847"/>
          <cell r="B847"/>
        </row>
        <row r="848">
          <cell r="A848"/>
          <cell r="B848"/>
        </row>
        <row r="849">
          <cell r="A849"/>
          <cell r="B849"/>
        </row>
        <row r="850">
          <cell r="A850"/>
          <cell r="B850"/>
        </row>
        <row r="851">
          <cell r="A851"/>
          <cell r="B851"/>
        </row>
        <row r="852">
          <cell r="A852"/>
          <cell r="B852"/>
        </row>
        <row r="853">
          <cell r="A853"/>
          <cell r="B853"/>
        </row>
        <row r="854">
          <cell r="A854"/>
          <cell r="B854"/>
        </row>
        <row r="855">
          <cell r="A855"/>
          <cell r="B855"/>
        </row>
        <row r="856">
          <cell r="A856"/>
          <cell r="B856"/>
        </row>
        <row r="857">
          <cell r="A857"/>
          <cell r="B857"/>
        </row>
        <row r="858">
          <cell r="A858"/>
          <cell r="B858"/>
        </row>
        <row r="859">
          <cell r="A859"/>
          <cell r="B859"/>
        </row>
        <row r="860">
          <cell r="A860"/>
          <cell r="B860"/>
        </row>
        <row r="861">
          <cell r="A861"/>
          <cell r="B861"/>
        </row>
        <row r="862">
          <cell r="A862"/>
          <cell r="B862"/>
        </row>
        <row r="863">
          <cell r="A863"/>
          <cell r="B863"/>
        </row>
        <row r="864">
          <cell r="A864"/>
          <cell r="B864"/>
        </row>
        <row r="865">
          <cell r="A865"/>
          <cell r="B865"/>
        </row>
        <row r="866">
          <cell r="A866"/>
          <cell r="B866"/>
        </row>
        <row r="867">
          <cell r="A867"/>
          <cell r="B867"/>
        </row>
        <row r="868">
          <cell r="A868"/>
          <cell r="B868"/>
        </row>
        <row r="869">
          <cell r="A869"/>
          <cell r="B869"/>
        </row>
        <row r="870">
          <cell r="A870"/>
          <cell r="B870"/>
        </row>
        <row r="871">
          <cell r="A871"/>
          <cell r="B871"/>
        </row>
        <row r="872">
          <cell r="A872"/>
          <cell r="B872"/>
        </row>
        <row r="873">
          <cell r="A873"/>
          <cell r="B873"/>
        </row>
        <row r="874">
          <cell r="A874"/>
          <cell r="B874"/>
        </row>
        <row r="875">
          <cell r="A875"/>
          <cell r="B875"/>
        </row>
        <row r="876">
          <cell r="A876"/>
          <cell r="B876"/>
        </row>
        <row r="877">
          <cell r="A877"/>
          <cell r="B877"/>
        </row>
        <row r="878">
          <cell r="A878"/>
          <cell r="B878"/>
        </row>
        <row r="879">
          <cell r="A879"/>
          <cell r="B879"/>
        </row>
        <row r="880">
          <cell r="A880"/>
          <cell r="B880"/>
        </row>
        <row r="881">
          <cell r="A881"/>
          <cell r="B881"/>
        </row>
        <row r="882">
          <cell r="A882"/>
          <cell r="B882"/>
        </row>
        <row r="883">
          <cell r="A883"/>
          <cell r="B883"/>
        </row>
        <row r="884">
          <cell r="A884"/>
          <cell r="B884"/>
        </row>
        <row r="885">
          <cell r="A885"/>
          <cell r="B885"/>
        </row>
        <row r="886">
          <cell r="A886"/>
          <cell r="B886"/>
        </row>
        <row r="887">
          <cell r="A887"/>
          <cell r="B887"/>
        </row>
        <row r="888">
          <cell r="A888"/>
          <cell r="B888"/>
        </row>
        <row r="889">
          <cell r="A889"/>
          <cell r="B889"/>
        </row>
        <row r="890">
          <cell r="A890"/>
          <cell r="B890"/>
        </row>
        <row r="891">
          <cell r="A891"/>
          <cell r="B891"/>
        </row>
        <row r="892">
          <cell r="A892"/>
          <cell r="B892"/>
        </row>
        <row r="893">
          <cell r="A893"/>
          <cell r="B893"/>
        </row>
        <row r="894">
          <cell r="A894"/>
          <cell r="B894"/>
        </row>
        <row r="895">
          <cell r="A895"/>
          <cell r="B895"/>
        </row>
        <row r="896">
          <cell r="A896"/>
          <cell r="B896"/>
        </row>
        <row r="897">
          <cell r="A897"/>
          <cell r="B897"/>
        </row>
        <row r="898">
          <cell r="A898"/>
          <cell r="B898"/>
        </row>
        <row r="899">
          <cell r="A899"/>
          <cell r="B899"/>
        </row>
        <row r="900">
          <cell r="A900"/>
          <cell r="B900"/>
        </row>
        <row r="901">
          <cell r="A901"/>
          <cell r="B901"/>
        </row>
        <row r="902">
          <cell r="A902"/>
          <cell r="B902"/>
        </row>
        <row r="903">
          <cell r="A903"/>
          <cell r="B903"/>
        </row>
        <row r="904">
          <cell r="A904"/>
          <cell r="B904"/>
        </row>
        <row r="905">
          <cell r="A905"/>
          <cell r="B905"/>
        </row>
        <row r="906">
          <cell r="A906"/>
          <cell r="B906"/>
        </row>
        <row r="907">
          <cell r="A907"/>
          <cell r="B907"/>
        </row>
        <row r="908">
          <cell r="A908"/>
          <cell r="B908"/>
        </row>
        <row r="909">
          <cell r="A909"/>
          <cell r="B909"/>
        </row>
        <row r="910">
          <cell r="A910"/>
          <cell r="B910"/>
        </row>
        <row r="911">
          <cell r="A911"/>
          <cell r="B911"/>
        </row>
        <row r="912">
          <cell r="A912"/>
          <cell r="B912"/>
        </row>
        <row r="913">
          <cell r="A913"/>
          <cell r="B913"/>
        </row>
        <row r="914">
          <cell r="A914"/>
          <cell r="B914"/>
        </row>
        <row r="915">
          <cell r="A915"/>
          <cell r="B915"/>
        </row>
        <row r="916">
          <cell r="A916"/>
          <cell r="B916"/>
        </row>
        <row r="917">
          <cell r="A917"/>
          <cell r="B917"/>
        </row>
        <row r="918">
          <cell r="A918"/>
          <cell r="B918"/>
        </row>
        <row r="919">
          <cell r="A919"/>
          <cell r="B919"/>
        </row>
        <row r="920">
          <cell r="A920"/>
          <cell r="B920"/>
        </row>
        <row r="921">
          <cell r="A921"/>
          <cell r="B921"/>
        </row>
        <row r="922">
          <cell r="A922"/>
          <cell r="B922"/>
        </row>
        <row r="923">
          <cell r="A923"/>
          <cell r="B923"/>
        </row>
        <row r="924">
          <cell r="A924"/>
          <cell r="B924"/>
        </row>
        <row r="925">
          <cell r="A925"/>
          <cell r="B925"/>
        </row>
        <row r="926">
          <cell r="A926"/>
          <cell r="B926"/>
        </row>
        <row r="927">
          <cell r="A927"/>
          <cell r="B927"/>
        </row>
        <row r="928">
          <cell r="A928"/>
          <cell r="B928"/>
        </row>
        <row r="929">
          <cell r="A929"/>
          <cell r="B929"/>
        </row>
        <row r="930">
          <cell r="A930"/>
          <cell r="B930"/>
        </row>
        <row r="931">
          <cell r="A931"/>
          <cell r="B931"/>
        </row>
        <row r="932">
          <cell r="A932"/>
          <cell r="B932"/>
        </row>
        <row r="933">
          <cell r="A933"/>
          <cell r="B933"/>
        </row>
        <row r="934">
          <cell r="A934"/>
          <cell r="B934"/>
        </row>
        <row r="935">
          <cell r="A935"/>
          <cell r="B935"/>
        </row>
        <row r="936">
          <cell r="A936"/>
          <cell r="B936"/>
        </row>
        <row r="937">
          <cell r="A937"/>
          <cell r="B937"/>
        </row>
        <row r="938">
          <cell r="A938"/>
          <cell r="B938"/>
        </row>
        <row r="939">
          <cell r="A939"/>
          <cell r="B939"/>
        </row>
        <row r="940">
          <cell r="A940"/>
          <cell r="B940"/>
        </row>
        <row r="941">
          <cell r="A941"/>
          <cell r="B941"/>
        </row>
        <row r="942">
          <cell r="A942"/>
          <cell r="B942"/>
        </row>
        <row r="943">
          <cell r="A943"/>
          <cell r="B943"/>
        </row>
        <row r="944">
          <cell r="A944"/>
          <cell r="B944"/>
        </row>
        <row r="945">
          <cell r="A945"/>
          <cell r="B945"/>
        </row>
        <row r="946">
          <cell r="A946"/>
          <cell r="B946"/>
        </row>
        <row r="947">
          <cell r="A947"/>
          <cell r="B947"/>
        </row>
        <row r="948">
          <cell r="A948"/>
          <cell r="B948"/>
        </row>
        <row r="949">
          <cell r="A949"/>
          <cell r="B949"/>
        </row>
        <row r="950">
          <cell r="A950"/>
          <cell r="B950"/>
        </row>
        <row r="951">
          <cell r="A951"/>
          <cell r="B951"/>
        </row>
        <row r="952">
          <cell r="A952"/>
          <cell r="B952"/>
        </row>
        <row r="953">
          <cell r="A953"/>
          <cell r="B953"/>
        </row>
        <row r="954">
          <cell r="A954"/>
          <cell r="B954"/>
        </row>
        <row r="955">
          <cell r="A955"/>
          <cell r="B955"/>
        </row>
        <row r="956">
          <cell r="A956"/>
          <cell r="B956"/>
        </row>
        <row r="957">
          <cell r="A957"/>
          <cell r="B957"/>
        </row>
        <row r="958">
          <cell r="A958"/>
          <cell r="B958"/>
        </row>
        <row r="959">
          <cell r="A959"/>
          <cell r="B959"/>
        </row>
        <row r="960">
          <cell r="A960"/>
          <cell r="B960"/>
        </row>
        <row r="961">
          <cell r="A961"/>
          <cell r="B961"/>
        </row>
        <row r="962">
          <cell r="A962"/>
          <cell r="B962"/>
        </row>
        <row r="963">
          <cell r="A963"/>
          <cell r="B963"/>
        </row>
        <row r="964">
          <cell r="A964"/>
          <cell r="B964"/>
        </row>
        <row r="965">
          <cell r="A965"/>
          <cell r="B965"/>
        </row>
        <row r="966">
          <cell r="A966"/>
          <cell r="B966"/>
        </row>
        <row r="967">
          <cell r="A967"/>
          <cell r="B967"/>
        </row>
        <row r="968">
          <cell r="A968"/>
          <cell r="B968"/>
        </row>
        <row r="969">
          <cell r="A969"/>
          <cell r="B969"/>
        </row>
        <row r="970">
          <cell r="A970"/>
          <cell r="B970"/>
        </row>
        <row r="971">
          <cell r="A971"/>
          <cell r="B971"/>
        </row>
        <row r="972">
          <cell r="A972"/>
          <cell r="B972"/>
        </row>
        <row r="973">
          <cell r="A973"/>
          <cell r="B973"/>
        </row>
        <row r="974">
          <cell r="A974"/>
          <cell r="B974"/>
        </row>
        <row r="975">
          <cell r="A975"/>
          <cell r="B975"/>
        </row>
        <row r="976">
          <cell r="A976"/>
          <cell r="B976"/>
        </row>
        <row r="977">
          <cell r="A977"/>
          <cell r="B977"/>
        </row>
        <row r="978">
          <cell r="A978"/>
          <cell r="B978"/>
        </row>
        <row r="979">
          <cell r="A979"/>
          <cell r="B979"/>
        </row>
        <row r="980">
          <cell r="A980"/>
          <cell r="B980"/>
        </row>
        <row r="981">
          <cell r="A981"/>
          <cell r="B981"/>
        </row>
        <row r="982">
          <cell r="A982"/>
          <cell r="B982"/>
        </row>
        <row r="983">
          <cell r="A983"/>
          <cell r="B983"/>
        </row>
        <row r="984">
          <cell r="A984"/>
          <cell r="B984"/>
        </row>
        <row r="985">
          <cell r="A985"/>
          <cell r="B985"/>
        </row>
        <row r="986">
          <cell r="A986"/>
          <cell r="B986"/>
        </row>
        <row r="987">
          <cell r="A987"/>
          <cell r="B987"/>
        </row>
        <row r="988">
          <cell r="A988"/>
          <cell r="B988"/>
        </row>
        <row r="989">
          <cell r="A989"/>
          <cell r="B989"/>
        </row>
        <row r="990">
          <cell r="A990"/>
          <cell r="B990"/>
        </row>
        <row r="991">
          <cell r="A991"/>
          <cell r="B991"/>
        </row>
        <row r="992">
          <cell r="A992"/>
          <cell r="B992"/>
        </row>
        <row r="993">
          <cell r="A993"/>
          <cell r="B993"/>
        </row>
        <row r="994">
          <cell r="A994"/>
          <cell r="B994"/>
        </row>
        <row r="995">
          <cell r="A995"/>
          <cell r="B995"/>
        </row>
        <row r="996">
          <cell r="A996"/>
          <cell r="B996"/>
        </row>
        <row r="997">
          <cell r="A997"/>
          <cell r="B997"/>
        </row>
        <row r="998">
          <cell r="A998"/>
          <cell r="B998"/>
        </row>
        <row r="999">
          <cell r="A999"/>
          <cell r="B999"/>
        </row>
        <row r="1000">
          <cell r="A1000"/>
          <cell r="B1000"/>
        </row>
        <row r="1001">
          <cell r="A1001"/>
          <cell r="B1001"/>
        </row>
        <row r="1002">
          <cell r="A1002"/>
          <cell r="B1002"/>
        </row>
        <row r="1003">
          <cell r="A1003"/>
          <cell r="B1003"/>
        </row>
        <row r="1004">
          <cell r="A1004"/>
          <cell r="B1004"/>
        </row>
        <row r="1005">
          <cell r="A1005"/>
          <cell r="B1005"/>
        </row>
        <row r="1006">
          <cell r="A1006"/>
          <cell r="B1006"/>
        </row>
        <row r="1007">
          <cell r="A1007"/>
          <cell r="B1007"/>
        </row>
      </sheetData>
      <sheetData sheetId="7" refreshError="1"/>
      <sheetData sheetId="8" refreshError="1">
        <row r="4">
          <cell r="B4" t="str">
            <v>Other Investors</v>
          </cell>
        </row>
        <row r="5">
          <cell r="B5" t="str">
            <v>Kelso</v>
          </cell>
        </row>
        <row r="6">
          <cell r="B6" t="str">
            <v>Kelso Friends</v>
          </cell>
        </row>
        <row r="7">
          <cell r="B7" t="str">
            <v>Hillman</v>
          </cell>
        </row>
        <row r="8">
          <cell r="B8" t="str">
            <v>DuPont</v>
          </cell>
        </row>
        <row r="9">
          <cell r="B9" t="str">
            <v>Sumitomo</v>
          </cell>
        </row>
        <row r="10">
          <cell r="B10" t="str">
            <v>Toppan</v>
          </cell>
        </row>
        <row r="11">
          <cell r="B11" t="str">
            <v>Litrex Investors</v>
          </cell>
        </row>
        <row r="17">
          <cell r="B17" t="str">
            <v>Initial Jul-99 @ 10.43</v>
          </cell>
        </row>
        <row r="18">
          <cell r="B18" t="str">
            <v>Q4 2000 @ 14.15</v>
          </cell>
        </row>
        <row r="19">
          <cell r="B19" t="str">
            <v>Q1 2001 @ 14.15</v>
          </cell>
        </row>
        <row r="20">
          <cell r="B20" t="str">
            <v>Q3 2001 @ 16.15</v>
          </cell>
        </row>
        <row r="21">
          <cell r="B21" t="str">
            <v>Q1 2002 @ 16.15</v>
          </cell>
        </row>
        <row r="22">
          <cell r="B22" t="str">
            <v>Q3 2002 @ 16.15</v>
          </cell>
        </row>
        <row r="23">
          <cell r="B23" t="str">
            <v>Q4 2002 @ 16.15</v>
          </cell>
        </row>
        <row r="24">
          <cell r="B24" t="str">
            <v>Q4 2002 @ 1000</v>
          </cell>
        </row>
        <row r="25">
          <cell r="B25" t="str">
            <v>Q1 2003 @ 1000</v>
          </cell>
        </row>
        <row r="26">
          <cell r="B26" t="str">
            <v>Options @ 10.43</v>
          </cell>
        </row>
        <row r="27">
          <cell r="B27" t="str">
            <v>Options @ 14.15</v>
          </cell>
        </row>
        <row r="28">
          <cell r="B28" t="str">
            <v>Options @ 16.15</v>
          </cell>
        </row>
        <row r="34">
          <cell r="B34" t="str">
            <v>Ordinary A</v>
          </cell>
        </row>
        <row r="35">
          <cell r="B35" t="str">
            <v>Ordinary B</v>
          </cell>
        </row>
        <row r="36">
          <cell r="B36" t="str">
            <v>Preference A</v>
          </cell>
        </row>
        <row r="37">
          <cell r="B37" t="str">
            <v>Preference B</v>
          </cell>
        </row>
        <row r="39">
          <cell r="B39" t="str">
            <v>Stock Options</v>
          </cell>
        </row>
        <row r="40">
          <cell r="B40" t="str">
            <v>Investment Costs</v>
          </cell>
        </row>
      </sheetData>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Upload Sheet"/>
      <sheetName val="Data Validation"/>
      <sheetName val="Assumptions"/>
      <sheetName val="FS"/>
      <sheetName val="WACC"/>
      <sheetName val="Debt"/>
      <sheetName val="Lease"/>
      <sheetName val="EBITDA ^"/>
      <sheetName val="Econ"/>
      <sheetName val="Shares"/>
      <sheetName val="Valuation"/>
      <sheetName val="Tear sheet"/>
      <sheetName val="Tornado"/>
      <sheetName val="Assump's"/>
      <sheetName val="FS Tables"/>
      <sheetName val="Revisions"/>
      <sheetName val="Scenarios"/>
      <sheetName val="Upside potential"/>
      <sheetName val="EBITDA"/>
    </sheetNames>
    <sheetDataSet>
      <sheetData sheetId="0" refreshError="1"/>
      <sheetData sheetId="1">
        <row r="10">
          <cell r="C10" t="str">
            <v>Speculative Buy</v>
          </cell>
        </row>
      </sheetData>
      <sheetData sheetId="2">
        <row r="1">
          <cell r="I1" t="str">
            <v>[Select]</v>
          </cell>
        </row>
      </sheetData>
      <sheetData sheetId="3">
        <row r="4">
          <cell r="B4">
            <v>3.7850000000000001</v>
          </cell>
        </row>
        <row r="5">
          <cell r="B5">
            <v>42</v>
          </cell>
        </row>
        <row r="7">
          <cell r="B7">
            <v>365</v>
          </cell>
        </row>
        <row r="8">
          <cell r="B8">
            <v>30.416666666666668</v>
          </cell>
        </row>
        <row r="10">
          <cell r="B10">
            <v>12</v>
          </cell>
        </row>
        <row r="11">
          <cell r="B11">
            <v>24</v>
          </cell>
        </row>
        <row r="13">
          <cell r="B13">
            <v>1000000</v>
          </cell>
        </row>
        <row r="15">
          <cell r="B15">
            <v>1</v>
          </cell>
        </row>
        <row r="18">
          <cell r="B18">
            <v>0.5</v>
          </cell>
        </row>
        <row r="20">
          <cell r="B20">
            <v>0.25</v>
          </cell>
        </row>
        <row r="34">
          <cell r="B34">
            <v>9.7402597402597397</v>
          </cell>
        </row>
        <row r="40">
          <cell r="B40">
            <v>330</v>
          </cell>
        </row>
        <row r="41">
          <cell r="B41">
            <v>2800</v>
          </cell>
        </row>
        <row r="42">
          <cell r="B42">
            <v>105000000</v>
          </cell>
        </row>
        <row r="60">
          <cell r="B60">
            <v>35</v>
          </cell>
        </row>
        <row r="61">
          <cell r="B61">
            <v>15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mented LII Historicals"/>
      <sheetName val="LII Historicals"/>
      <sheetName val="Prospectus Pro Forma Financials"/>
      <sheetName val="Time Series Analysis"/>
      <sheetName val="Comparison with PBB"/>
      <sheetName val="Comp Tables to US Co's"/>
      <sheetName val="Chart1"/>
      <sheetName val="Misc Calculations"/>
      <sheetName val="Transactions"/>
      <sheetName val="DL Sheet"/>
      <sheetName val="Financial Calculations"/>
      <sheetName val="Published Financials - NBF"/>
      <sheetName val="EVEBITDA"/>
      <sheetName val="EV FCF"/>
      <sheetName val="Publish Financial"/>
      <sheetName val="Yields"/>
      <sheetName val="Regression 10yr GoC"/>
      <sheetName val="Regression 5yr GoC"/>
      <sheetName val="Regression 2yr GoC"/>
      <sheetName val="Forecast Financi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76">
          <cell r="P176">
            <v>1.5658840173215207</v>
          </cell>
          <cell r="V176">
            <v>1.6066336406670623</v>
          </cell>
        </row>
        <row r="177">
          <cell r="J177">
            <v>1.034662097916915</v>
          </cell>
          <cell r="P177">
            <v>1.262</v>
          </cell>
        </row>
        <row r="273">
          <cell r="O273">
            <v>27300</v>
          </cell>
          <cell r="U273">
            <v>31107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ONKAT"/>
      <sheetName val="TABLE"/>
      <sheetName val="PARAMETERS"/>
      <sheetName val="TO DO"/>
      <sheetName val="CHARTS"/>
    </sheetNames>
    <sheetDataSet>
      <sheetData sheetId="0" refreshError="1"/>
      <sheetData sheetId="1">
        <row r="45">
          <cell r="L45" t="e">
            <v>#NAME?</v>
          </cell>
        </row>
      </sheetData>
      <sheetData sheetId="2">
        <row r="3">
          <cell r="C3">
            <v>5</v>
          </cell>
        </row>
        <row r="4">
          <cell r="C4">
            <v>41922</v>
          </cell>
          <cell r="F4">
            <v>41922.333333333336</v>
          </cell>
        </row>
        <row r="5">
          <cell r="C5">
            <v>8</v>
          </cell>
        </row>
        <row r="6">
          <cell r="C6">
            <v>1</v>
          </cell>
        </row>
        <row r="7">
          <cell r="C7">
            <v>-2</v>
          </cell>
        </row>
        <row r="8">
          <cell r="C8">
            <v>41921</v>
          </cell>
        </row>
      </sheetData>
      <sheetData sheetId="3" refreshError="1"/>
      <sheetData sheetId="4">
        <row r="2">
          <cell r="Q2" t="str">
            <v>USGG10YR Index</v>
          </cell>
          <cell r="W2" t="str">
            <v>USGG2YR Index</v>
          </cell>
          <cell r="AC2" t="str">
            <v>SPX Index</v>
          </cell>
          <cell r="AI2" t="str">
            <v>SP1 Comdty</v>
          </cell>
          <cell r="AO2" t="str">
            <v>NZD Curncy</v>
          </cell>
          <cell r="AU2" t="str">
            <v xml:space="preserve">EUND Curncy </v>
          </cell>
          <cell r="BA2" t="str">
            <v>adnd Curncy</v>
          </cell>
          <cell r="BG2" t="str">
            <v xml:space="preserve"> NZDJPY Curncy </v>
          </cell>
        </row>
        <row r="3">
          <cell r="Q3" t="str">
            <v>LAST_PRICE</v>
          </cell>
          <cell r="W3" t="str">
            <v>LAST_PRICE</v>
          </cell>
          <cell r="AC3" t="str">
            <v>LAST_PRICE</v>
          </cell>
          <cell r="AI3" t="str">
            <v>LAST_PRICE</v>
          </cell>
          <cell r="AO3" t="str">
            <v>LAST_PRICE</v>
          </cell>
          <cell r="AU3" t="str">
            <v>LAST_PRICE</v>
          </cell>
          <cell r="BA3" t="str">
            <v>LAST_PRICE</v>
          </cell>
          <cell r="BG3" t="str">
            <v>LAST_PRICE</v>
          </cell>
        </row>
        <row r="4">
          <cell r="AO4" t="str">
            <v xml:space="preserve">NZD/USD </v>
          </cell>
          <cell r="AU4" t="str">
            <v xml:space="preserve">NZD/EUR </v>
          </cell>
          <cell r="BA4" t="str">
            <v xml:space="preserve">NZD/AUD </v>
          </cell>
          <cell r="BG4" t="str">
            <v xml:space="preserve">NZD/JPY </v>
          </cell>
        </row>
        <row r="6">
          <cell r="Q6" t="e">
            <v>#NAME?</v>
          </cell>
          <cell r="W6" t="e">
            <v>#NAME?</v>
          </cell>
          <cell r="AC6" t="e">
            <v>#NAME?</v>
          </cell>
          <cell r="AI6" t="e">
            <v>#NAME?</v>
          </cell>
          <cell r="AO6" t="e">
            <v>#NAME?</v>
          </cell>
          <cell r="AU6" t="e">
            <v>#NAME?</v>
          </cell>
          <cell r="BA6" t="e">
            <v>#NAME?</v>
          </cell>
          <cell r="BG6" t="e">
            <v>#NAME?</v>
          </cell>
        </row>
      </sheetData>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Sheet"/>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MTCWKSH"/>
      <sheetName val="Analysis"/>
      <sheetName val="Sheet1"/>
      <sheetName val="Metrics"/>
      <sheetName val="Visibility"/>
      <sheetName val="Export"/>
    </sheetNames>
    <sheetDataSet>
      <sheetData sheetId="0"/>
      <sheetData sheetId="1"/>
      <sheetData sheetId="2"/>
      <sheetData sheetId="3"/>
      <sheetData sheetId="4"/>
      <sheetData sheetId="5"/>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Entry Area"/>
      <sheetName val="Swap Portfolio"/>
      <sheetName val="Option Portfolio"/>
      <sheetName val="Bond Portfolio"/>
      <sheetName val="Analytics"/>
      <sheetName val="TradeInputs"/>
      <sheetName val="Charts"/>
      <sheetName val="Mod_Open"/>
      <sheetName val="Mod_Output"/>
      <sheetName val="Mod_Swap"/>
      <sheetName val="Mod_Bond"/>
      <sheetName val="Mod_Option"/>
      <sheetName val="DAddTrade"/>
      <sheetName val="DInput1"/>
      <sheetName val="DSwapInput2"/>
      <sheetName val="DSwapInput2b"/>
      <sheetName val="DSwapInput3"/>
      <sheetName val="DBondInput2"/>
      <sheetName val="DOptionInput1"/>
      <sheetName val="DOptionInput2"/>
      <sheetName val="DOptionInput3"/>
      <sheetName val="DDeleteTrade"/>
      <sheetName val="DAnalyze1"/>
      <sheetName val="DCashFlows"/>
      <sheetName val="DPrint"/>
      <sheetName val="DAnalyze2"/>
      <sheetName val="DAnalyze3"/>
      <sheetName val="DBreakeven"/>
    </sheetNames>
    <sheetDataSet>
      <sheetData sheetId="0"/>
      <sheetData sheetId="1">
        <row r="62">
          <cell r="C62" t="str">
            <v>FX Rate</v>
          </cell>
        </row>
        <row r="147">
          <cell r="R147" t="str">
            <v>Basis Curve</v>
          </cell>
        </row>
        <row r="148">
          <cell r="B148">
            <v>1</v>
          </cell>
          <cell r="C148">
            <v>39080</v>
          </cell>
          <cell r="D148">
            <v>1</v>
          </cell>
          <cell r="E148">
            <v>1</v>
          </cell>
          <cell r="F148">
            <v>1</v>
          </cell>
          <cell r="G148">
            <v>1</v>
          </cell>
          <cell r="H148">
            <v>1</v>
          </cell>
          <cell r="I148">
            <v>1</v>
          </cell>
          <cell r="J148">
            <v>1</v>
          </cell>
          <cell r="K148">
            <v>1</v>
          </cell>
          <cell r="L148">
            <v>1</v>
          </cell>
          <cell r="Q148">
            <v>1</v>
          </cell>
          <cell r="R148">
            <v>39080</v>
          </cell>
          <cell r="S148">
            <v>1</v>
          </cell>
          <cell r="T148">
            <v>0</v>
          </cell>
          <cell r="U148">
            <v>0</v>
          </cell>
          <cell r="V148">
            <v>0</v>
          </cell>
          <cell r="W148">
            <v>0</v>
          </cell>
          <cell r="X148">
            <v>0</v>
          </cell>
          <cell r="Y148">
            <v>0</v>
          </cell>
          <cell r="Z148">
            <v>0</v>
          </cell>
          <cell r="AA148">
            <v>0</v>
          </cell>
        </row>
        <row r="149">
          <cell r="B149">
            <v>2</v>
          </cell>
          <cell r="C149">
            <v>39111</v>
          </cell>
          <cell r="D149">
            <v>2</v>
          </cell>
          <cell r="E149">
            <v>0.99688133980187477</v>
          </cell>
          <cell r="F149">
            <v>0.995438175609489</v>
          </cell>
          <cell r="G149">
            <v>1</v>
          </cell>
          <cell r="H149">
            <v>1</v>
          </cell>
          <cell r="I149">
            <v>1</v>
          </cell>
          <cell r="J149">
            <v>1</v>
          </cell>
          <cell r="K149">
            <v>1</v>
          </cell>
          <cell r="L149">
            <v>1</v>
          </cell>
          <cell r="Q149">
            <v>2</v>
          </cell>
          <cell r="R149">
            <v>39111</v>
          </cell>
          <cell r="S149">
            <v>2</v>
          </cell>
          <cell r="T149">
            <v>0</v>
          </cell>
          <cell r="U149">
            <v>0</v>
          </cell>
          <cell r="V149">
            <v>0</v>
          </cell>
          <cell r="W149">
            <v>0</v>
          </cell>
          <cell r="X149">
            <v>0</v>
          </cell>
          <cell r="Y149">
            <v>0</v>
          </cell>
          <cell r="Z149">
            <v>0</v>
          </cell>
          <cell r="AA149">
            <v>0</v>
          </cell>
        </row>
        <row r="150">
          <cell r="B150">
            <v>3</v>
          </cell>
          <cell r="C150">
            <v>39170</v>
          </cell>
          <cell r="D150">
            <v>3</v>
          </cell>
          <cell r="E150">
            <v>0.9907783306871295</v>
          </cell>
          <cell r="F150">
            <v>0.98677718571146622</v>
          </cell>
          <cell r="G150">
            <v>1</v>
          </cell>
          <cell r="H150">
            <v>1</v>
          </cell>
          <cell r="I150">
            <v>1</v>
          </cell>
          <cell r="J150">
            <v>1</v>
          </cell>
          <cell r="K150">
            <v>1</v>
          </cell>
          <cell r="L150">
            <v>1</v>
          </cell>
          <cell r="Q150">
            <v>3</v>
          </cell>
          <cell r="R150">
            <v>39170</v>
          </cell>
          <cell r="S150">
            <v>3</v>
          </cell>
          <cell r="T150">
            <v>0</v>
          </cell>
          <cell r="U150">
            <v>0</v>
          </cell>
          <cell r="V150">
            <v>0</v>
          </cell>
          <cell r="W150">
            <v>0</v>
          </cell>
          <cell r="X150">
            <v>0</v>
          </cell>
          <cell r="Y150">
            <v>0</v>
          </cell>
          <cell r="Z150">
            <v>0</v>
          </cell>
          <cell r="AA150">
            <v>0</v>
          </cell>
        </row>
        <row r="151">
          <cell r="B151">
            <v>4</v>
          </cell>
          <cell r="C151">
            <v>39262</v>
          </cell>
          <cell r="D151">
            <v>4</v>
          </cell>
          <cell r="E151">
            <v>0.98089312826055008</v>
          </cell>
          <cell r="F151">
            <v>0.97356921833750076</v>
          </cell>
          <cell r="G151">
            <v>1</v>
          </cell>
          <cell r="H151">
            <v>1</v>
          </cell>
          <cell r="I151">
            <v>1</v>
          </cell>
          <cell r="J151">
            <v>1</v>
          </cell>
          <cell r="K151">
            <v>1</v>
          </cell>
          <cell r="L151">
            <v>1</v>
          </cell>
          <cell r="Q151">
            <v>4</v>
          </cell>
          <cell r="R151">
            <v>39262</v>
          </cell>
          <cell r="S151">
            <v>4</v>
          </cell>
          <cell r="T151">
            <v>0</v>
          </cell>
          <cell r="U151">
            <v>0</v>
          </cell>
          <cell r="V151">
            <v>0</v>
          </cell>
          <cell r="W151">
            <v>0</v>
          </cell>
          <cell r="X151">
            <v>0</v>
          </cell>
          <cell r="Y151">
            <v>0</v>
          </cell>
          <cell r="Z151">
            <v>0</v>
          </cell>
          <cell r="AA151">
            <v>0</v>
          </cell>
        </row>
        <row r="152">
          <cell r="B152">
            <v>5</v>
          </cell>
          <cell r="C152">
            <v>39445</v>
          </cell>
          <cell r="D152">
            <v>5</v>
          </cell>
          <cell r="E152">
            <v>0.96076297390300891</v>
          </cell>
          <cell r="F152">
            <v>0.94873600652932777</v>
          </cell>
          <cell r="G152">
            <v>1</v>
          </cell>
          <cell r="H152">
            <v>1</v>
          </cell>
          <cell r="I152">
            <v>1</v>
          </cell>
          <cell r="J152">
            <v>1</v>
          </cell>
          <cell r="K152">
            <v>1</v>
          </cell>
          <cell r="L152">
            <v>1</v>
          </cell>
          <cell r="Q152">
            <v>5</v>
          </cell>
          <cell r="R152">
            <v>39445</v>
          </cell>
          <cell r="S152">
            <v>5</v>
          </cell>
          <cell r="T152">
            <v>0</v>
          </cell>
          <cell r="U152">
            <v>0</v>
          </cell>
          <cell r="V152">
            <v>0</v>
          </cell>
          <cell r="W152">
            <v>0</v>
          </cell>
          <cell r="X152">
            <v>0</v>
          </cell>
          <cell r="Y152">
            <v>0</v>
          </cell>
          <cell r="Z152">
            <v>0</v>
          </cell>
          <cell r="AA152">
            <v>0</v>
          </cell>
        </row>
        <row r="153">
          <cell r="B153">
            <v>6</v>
          </cell>
          <cell r="C153">
            <v>39628</v>
          </cell>
          <cell r="D153">
            <v>6</v>
          </cell>
          <cell r="E153">
            <v>0.94143423936242387</v>
          </cell>
          <cell r="F153">
            <v>0.92578906371699921</v>
          </cell>
          <cell r="G153">
            <v>1</v>
          </cell>
          <cell r="H153">
            <v>1</v>
          </cell>
          <cell r="I153">
            <v>1</v>
          </cell>
          <cell r="J153">
            <v>1</v>
          </cell>
          <cell r="K153">
            <v>1</v>
          </cell>
          <cell r="L153">
            <v>1</v>
          </cell>
          <cell r="Q153">
            <v>6</v>
          </cell>
          <cell r="R153">
            <v>39628</v>
          </cell>
          <cell r="S153">
            <v>6</v>
          </cell>
          <cell r="T153">
            <v>0</v>
          </cell>
          <cell r="U153">
            <v>0</v>
          </cell>
          <cell r="V153">
            <v>0</v>
          </cell>
          <cell r="W153">
            <v>0</v>
          </cell>
          <cell r="X153">
            <v>0</v>
          </cell>
          <cell r="Y153">
            <v>0</v>
          </cell>
          <cell r="Z153">
            <v>0</v>
          </cell>
          <cell r="AA153">
            <v>0</v>
          </cell>
        </row>
        <row r="154">
          <cell r="B154">
            <v>7</v>
          </cell>
          <cell r="C154">
            <v>39811</v>
          </cell>
          <cell r="D154">
            <v>7</v>
          </cell>
          <cell r="E154">
            <v>0.92232507211975501</v>
          </cell>
          <cell r="F154">
            <v>0.9044924633677407</v>
          </cell>
          <cell r="G154">
            <v>1</v>
          </cell>
          <cell r="H154">
            <v>1</v>
          </cell>
          <cell r="I154">
            <v>1</v>
          </cell>
          <cell r="J154">
            <v>1</v>
          </cell>
          <cell r="K154">
            <v>1</v>
          </cell>
          <cell r="L154">
            <v>1</v>
          </cell>
          <cell r="Q154">
            <v>7</v>
          </cell>
          <cell r="R154">
            <v>39811</v>
          </cell>
          <cell r="S154">
            <v>7</v>
          </cell>
          <cell r="T154">
            <v>0</v>
          </cell>
          <cell r="U154">
            <v>0</v>
          </cell>
          <cell r="V154">
            <v>0</v>
          </cell>
          <cell r="W154">
            <v>0</v>
          </cell>
          <cell r="X154">
            <v>0</v>
          </cell>
          <cell r="Y154">
            <v>0</v>
          </cell>
          <cell r="Z154">
            <v>0</v>
          </cell>
          <cell r="AA154">
            <v>0</v>
          </cell>
        </row>
        <row r="155">
          <cell r="B155">
            <v>8</v>
          </cell>
          <cell r="C155">
            <v>39993</v>
          </cell>
          <cell r="D155">
            <v>8</v>
          </cell>
          <cell r="E155">
            <v>0.90396591303045337</v>
          </cell>
          <cell r="F155">
            <v>0.88270477176222339</v>
          </cell>
          <cell r="G155">
            <v>1</v>
          </cell>
          <cell r="H155">
            <v>1</v>
          </cell>
          <cell r="I155">
            <v>1</v>
          </cell>
          <cell r="J155">
            <v>1</v>
          </cell>
          <cell r="K155">
            <v>1</v>
          </cell>
          <cell r="L155">
            <v>1</v>
          </cell>
          <cell r="Q155">
            <v>8</v>
          </cell>
          <cell r="R155">
            <v>39993</v>
          </cell>
          <cell r="S155">
            <v>8</v>
          </cell>
          <cell r="T155">
            <v>0</v>
          </cell>
          <cell r="U155">
            <v>0</v>
          </cell>
          <cell r="V155">
            <v>0</v>
          </cell>
          <cell r="W155">
            <v>0</v>
          </cell>
          <cell r="X155">
            <v>0</v>
          </cell>
          <cell r="Y155">
            <v>0</v>
          </cell>
          <cell r="Z155">
            <v>0</v>
          </cell>
          <cell r="AA155">
            <v>0</v>
          </cell>
        </row>
        <row r="156">
          <cell r="B156">
            <v>9</v>
          </cell>
          <cell r="C156">
            <v>40176</v>
          </cell>
          <cell r="D156">
            <v>9</v>
          </cell>
          <cell r="E156">
            <v>0.88600803646275839</v>
          </cell>
          <cell r="F156">
            <v>0.86170371164661907</v>
          </cell>
          <cell r="G156">
            <v>1</v>
          </cell>
          <cell r="H156">
            <v>1</v>
          </cell>
          <cell r="I156">
            <v>1</v>
          </cell>
          <cell r="J156">
            <v>1</v>
          </cell>
          <cell r="K156">
            <v>1</v>
          </cell>
          <cell r="L156">
            <v>1</v>
          </cell>
          <cell r="Q156">
            <v>9</v>
          </cell>
          <cell r="R156">
            <v>40176</v>
          </cell>
          <cell r="S156">
            <v>9</v>
          </cell>
          <cell r="T156">
            <v>0</v>
          </cell>
          <cell r="U156">
            <v>0</v>
          </cell>
          <cell r="V156">
            <v>0</v>
          </cell>
          <cell r="W156">
            <v>0</v>
          </cell>
          <cell r="X156">
            <v>0</v>
          </cell>
          <cell r="Y156">
            <v>0</v>
          </cell>
          <cell r="Z156">
            <v>0</v>
          </cell>
          <cell r="AA156">
            <v>0</v>
          </cell>
        </row>
        <row r="157">
          <cell r="B157">
            <v>10</v>
          </cell>
          <cell r="C157">
            <v>40358</v>
          </cell>
          <cell r="D157">
            <v>10</v>
          </cell>
          <cell r="E157">
            <v>0.86842688640068189</v>
          </cell>
          <cell r="F157">
            <v>0.84070731411728761</v>
          </cell>
          <cell r="G157">
            <v>1</v>
          </cell>
          <cell r="H157">
            <v>1</v>
          </cell>
          <cell r="I157">
            <v>1</v>
          </cell>
          <cell r="J157">
            <v>1</v>
          </cell>
          <cell r="K157">
            <v>1</v>
          </cell>
          <cell r="L157">
            <v>1</v>
          </cell>
          <cell r="Q157">
            <v>10</v>
          </cell>
          <cell r="R157">
            <v>40358</v>
          </cell>
          <cell r="S157">
            <v>10</v>
          </cell>
          <cell r="T157">
            <v>0</v>
          </cell>
          <cell r="U157">
            <v>0</v>
          </cell>
          <cell r="V157">
            <v>0</v>
          </cell>
          <cell r="W157">
            <v>0</v>
          </cell>
          <cell r="X157">
            <v>0</v>
          </cell>
          <cell r="Y157">
            <v>0</v>
          </cell>
          <cell r="Z157">
            <v>0</v>
          </cell>
          <cell r="AA157">
            <v>0</v>
          </cell>
        </row>
        <row r="158">
          <cell r="B158">
            <v>11</v>
          </cell>
          <cell r="C158">
            <v>40541</v>
          </cell>
          <cell r="D158">
            <v>11</v>
          </cell>
          <cell r="E158">
            <v>0.85122537239801765</v>
          </cell>
          <cell r="F158">
            <v>0.82026521728031565</v>
          </cell>
          <cell r="G158">
            <v>1</v>
          </cell>
          <cell r="H158">
            <v>1</v>
          </cell>
          <cell r="I158">
            <v>1</v>
          </cell>
          <cell r="J158">
            <v>1</v>
          </cell>
          <cell r="K158">
            <v>1</v>
          </cell>
          <cell r="L158">
            <v>1</v>
          </cell>
          <cell r="Q158">
            <v>11</v>
          </cell>
          <cell r="R158">
            <v>40541</v>
          </cell>
          <cell r="S158">
            <v>11</v>
          </cell>
          <cell r="T158">
            <v>0</v>
          </cell>
          <cell r="U158">
            <v>0</v>
          </cell>
          <cell r="V158">
            <v>0</v>
          </cell>
          <cell r="W158">
            <v>0</v>
          </cell>
          <cell r="X158">
            <v>0</v>
          </cell>
          <cell r="Y158">
            <v>0</v>
          </cell>
          <cell r="Z158">
            <v>0</v>
          </cell>
          <cell r="AA158">
            <v>0</v>
          </cell>
        </row>
        <row r="159">
          <cell r="B159">
            <v>12</v>
          </cell>
          <cell r="C159">
            <v>40723</v>
          </cell>
          <cell r="D159">
            <v>12</v>
          </cell>
          <cell r="E159">
            <v>0.83431679030412287</v>
          </cell>
          <cell r="F159">
            <v>0.79998375405313205</v>
          </cell>
          <cell r="G159">
            <v>1</v>
          </cell>
          <cell r="H159">
            <v>1</v>
          </cell>
          <cell r="I159">
            <v>1</v>
          </cell>
          <cell r="J159">
            <v>1</v>
          </cell>
          <cell r="K159">
            <v>1</v>
          </cell>
          <cell r="L159">
            <v>1</v>
          </cell>
          <cell r="Q159">
            <v>12</v>
          </cell>
          <cell r="R159">
            <v>40723</v>
          </cell>
          <cell r="S159">
            <v>12</v>
          </cell>
          <cell r="T159">
            <v>0</v>
          </cell>
          <cell r="U159">
            <v>0</v>
          </cell>
          <cell r="V159">
            <v>0</v>
          </cell>
          <cell r="W159">
            <v>0</v>
          </cell>
          <cell r="X159">
            <v>0</v>
          </cell>
          <cell r="Y159">
            <v>0</v>
          </cell>
          <cell r="Z159">
            <v>0</v>
          </cell>
          <cell r="AA159">
            <v>0</v>
          </cell>
        </row>
        <row r="160">
          <cell r="B160">
            <v>13</v>
          </cell>
          <cell r="C160">
            <v>40906</v>
          </cell>
          <cell r="D160">
            <v>13</v>
          </cell>
          <cell r="E160">
            <v>0.81775702561198305</v>
          </cell>
          <cell r="F160">
            <v>0.78016195943643518</v>
          </cell>
          <cell r="G160">
            <v>1</v>
          </cell>
          <cell r="H160">
            <v>1</v>
          </cell>
          <cell r="I160">
            <v>1</v>
          </cell>
          <cell r="J160">
            <v>1</v>
          </cell>
          <cell r="K160">
            <v>1</v>
          </cell>
          <cell r="L160">
            <v>1</v>
          </cell>
          <cell r="Q160">
            <v>13</v>
          </cell>
          <cell r="R160">
            <v>40906</v>
          </cell>
          <cell r="S160">
            <v>13</v>
          </cell>
          <cell r="T160">
            <v>0</v>
          </cell>
          <cell r="U160">
            <v>0</v>
          </cell>
          <cell r="V160">
            <v>0</v>
          </cell>
          <cell r="W160">
            <v>0</v>
          </cell>
          <cell r="X160">
            <v>0</v>
          </cell>
          <cell r="Y160">
            <v>0</v>
          </cell>
          <cell r="Z160">
            <v>0</v>
          </cell>
          <cell r="AA160">
            <v>0</v>
          </cell>
        </row>
        <row r="161">
          <cell r="B161">
            <v>14</v>
          </cell>
          <cell r="C161">
            <v>41089</v>
          </cell>
          <cell r="D161">
            <v>14</v>
          </cell>
          <cell r="E161">
            <v>0.80125728943723773</v>
          </cell>
          <cell r="F161">
            <v>0.76073349041807881</v>
          </cell>
          <cell r="G161">
            <v>1</v>
          </cell>
          <cell r="H161">
            <v>1</v>
          </cell>
          <cell r="I161">
            <v>1</v>
          </cell>
          <cell r="J161">
            <v>1</v>
          </cell>
          <cell r="K161">
            <v>1</v>
          </cell>
          <cell r="L161">
            <v>1</v>
          </cell>
          <cell r="Q161">
            <v>14</v>
          </cell>
          <cell r="R161">
            <v>41089</v>
          </cell>
          <cell r="S161">
            <v>14</v>
          </cell>
          <cell r="T161">
            <v>0</v>
          </cell>
          <cell r="U161">
            <v>0</v>
          </cell>
          <cell r="V161">
            <v>0</v>
          </cell>
          <cell r="W161">
            <v>0</v>
          </cell>
          <cell r="X161">
            <v>0</v>
          </cell>
          <cell r="Y161">
            <v>0</v>
          </cell>
          <cell r="Z161">
            <v>0</v>
          </cell>
          <cell r="AA161">
            <v>0</v>
          </cell>
        </row>
        <row r="162">
          <cell r="B162">
            <v>15</v>
          </cell>
          <cell r="C162">
            <v>41272</v>
          </cell>
          <cell r="D162">
            <v>15</v>
          </cell>
          <cell r="E162">
            <v>0.78505227336971284</v>
          </cell>
          <cell r="F162">
            <v>0.74173770900223435</v>
          </cell>
          <cell r="G162">
            <v>1</v>
          </cell>
          <cell r="H162">
            <v>1</v>
          </cell>
          <cell r="I162">
            <v>1</v>
          </cell>
          <cell r="J162">
            <v>1</v>
          </cell>
          <cell r="K162">
            <v>1</v>
          </cell>
          <cell r="L162">
            <v>1</v>
          </cell>
          <cell r="Q162">
            <v>15</v>
          </cell>
          <cell r="R162">
            <v>41272</v>
          </cell>
          <cell r="S162">
            <v>15</v>
          </cell>
          <cell r="T162">
            <v>0</v>
          </cell>
          <cell r="U162">
            <v>0</v>
          </cell>
          <cell r="V162">
            <v>0</v>
          </cell>
          <cell r="W162">
            <v>0</v>
          </cell>
          <cell r="X162">
            <v>0</v>
          </cell>
          <cell r="Y162">
            <v>0</v>
          </cell>
          <cell r="Z162">
            <v>0</v>
          </cell>
          <cell r="AA162">
            <v>0</v>
          </cell>
        </row>
        <row r="163">
          <cell r="B163">
            <v>16</v>
          </cell>
          <cell r="C163">
            <v>41454</v>
          </cell>
          <cell r="D163">
            <v>16</v>
          </cell>
          <cell r="E163">
            <v>0.7691371388364121</v>
          </cell>
          <cell r="F163">
            <v>0.72316565317826953</v>
          </cell>
          <cell r="G163">
            <v>1</v>
          </cell>
          <cell r="H163">
            <v>1</v>
          </cell>
          <cell r="I163">
            <v>1</v>
          </cell>
          <cell r="J163">
            <v>1</v>
          </cell>
          <cell r="K163">
            <v>1</v>
          </cell>
          <cell r="L163">
            <v>1</v>
          </cell>
          <cell r="Q163">
            <v>16</v>
          </cell>
          <cell r="R163">
            <v>41454</v>
          </cell>
          <cell r="S163">
            <v>16</v>
          </cell>
          <cell r="T163">
            <v>0</v>
          </cell>
          <cell r="U163">
            <v>0</v>
          </cell>
          <cell r="V163">
            <v>0</v>
          </cell>
          <cell r="W163">
            <v>0</v>
          </cell>
          <cell r="X163">
            <v>0</v>
          </cell>
          <cell r="Y163">
            <v>0</v>
          </cell>
          <cell r="Z163">
            <v>0</v>
          </cell>
          <cell r="AA163">
            <v>0</v>
          </cell>
        </row>
        <row r="164">
          <cell r="B164">
            <v>17</v>
          </cell>
          <cell r="C164">
            <v>41637</v>
          </cell>
          <cell r="D164">
            <v>17</v>
          </cell>
          <cell r="E164">
            <v>0.75350711899503942</v>
          </cell>
          <cell r="F164">
            <v>0.70500853152387011</v>
          </cell>
          <cell r="G164">
            <v>1</v>
          </cell>
          <cell r="H164">
            <v>1</v>
          </cell>
          <cell r="I164">
            <v>1</v>
          </cell>
          <cell r="J164">
            <v>1</v>
          </cell>
          <cell r="K164">
            <v>1</v>
          </cell>
          <cell r="L164">
            <v>1</v>
          </cell>
          <cell r="Q164">
            <v>17</v>
          </cell>
          <cell r="R164">
            <v>41637</v>
          </cell>
          <cell r="S164">
            <v>17</v>
          </cell>
          <cell r="T164">
            <v>0</v>
          </cell>
          <cell r="U164">
            <v>0</v>
          </cell>
          <cell r="V164">
            <v>0</v>
          </cell>
          <cell r="W164">
            <v>0</v>
          </cell>
          <cell r="X164">
            <v>0</v>
          </cell>
          <cell r="Y164">
            <v>0</v>
          </cell>
          <cell r="Z164">
            <v>0</v>
          </cell>
          <cell r="AA164">
            <v>0</v>
          </cell>
        </row>
        <row r="165">
          <cell r="B165">
            <v>18</v>
          </cell>
          <cell r="C165">
            <v>41819</v>
          </cell>
          <cell r="D165">
            <v>18</v>
          </cell>
          <cell r="E165">
            <v>0.73789096510070862</v>
          </cell>
          <cell r="F165">
            <v>0.68703744517960774</v>
          </cell>
          <cell r="G165">
            <v>1</v>
          </cell>
          <cell r="H165">
            <v>1</v>
          </cell>
          <cell r="I165">
            <v>1</v>
          </cell>
          <cell r="J165">
            <v>1</v>
          </cell>
          <cell r="K165">
            <v>1</v>
          </cell>
          <cell r="L165">
            <v>1</v>
          </cell>
          <cell r="Q165">
            <v>18</v>
          </cell>
          <cell r="R165">
            <v>41819</v>
          </cell>
          <cell r="S165">
            <v>18</v>
          </cell>
          <cell r="T165">
            <v>0</v>
          </cell>
          <cell r="U165">
            <v>0</v>
          </cell>
          <cell r="V165">
            <v>0</v>
          </cell>
          <cell r="W165">
            <v>0</v>
          </cell>
          <cell r="X165">
            <v>0</v>
          </cell>
          <cell r="Y165">
            <v>0</v>
          </cell>
          <cell r="Z165">
            <v>0</v>
          </cell>
          <cell r="AA165">
            <v>0</v>
          </cell>
        </row>
        <row r="166">
          <cell r="B166">
            <v>19</v>
          </cell>
          <cell r="C166">
            <v>42002</v>
          </cell>
          <cell r="D166">
            <v>19</v>
          </cell>
          <cell r="E166">
            <v>0.72252589954673563</v>
          </cell>
          <cell r="F166">
            <v>0.66944579895247425</v>
          </cell>
          <cell r="G166">
            <v>1</v>
          </cell>
          <cell r="H166">
            <v>1</v>
          </cell>
          <cell r="I166">
            <v>1</v>
          </cell>
          <cell r="J166">
            <v>1</v>
          </cell>
          <cell r="K166">
            <v>1</v>
          </cell>
          <cell r="L166">
            <v>1</v>
          </cell>
          <cell r="Q166">
            <v>19</v>
          </cell>
          <cell r="R166">
            <v>42002</v>
          </cell>
          <cell r="S166">
            <v>19</v>
          </cell>
          <cell r="T166">
            <v>0</v>
          </cell>
          <cell r="U166">
            <v>0</v>
          </cell>
          <cell r="V166">
            <v>0</v>
          </cell>
          <cell r="W166">
            <v>0</v>
          </cell>
          <cell r="X166">
            <v>0</v>
          </cell>
          <cell r="Y166">
            <v>0</v>
          </cell>
          <cell r="Z166">
            <v>0</v>
          </cell>
          <cell r="AA166">
            <v>0</v>
          </cell>
        </row>
        <row r="167">
          <cell r="B167">
            <v>20</v>
          </cell>
          <cell r="C167">
            <v>42184</v>
          </cell>
          <cell r="D167">
            <v>20</v>
          </cell>
          <cell r="E167">
            <v>0.70740882315320652</v>
          </cell>
          <cell r="F167">
            <v>0.65222669366061858</v>
          </cell>
          <cell r="G167">
            <v>1</v>
          </cell>
          <cell r="H167">
            <v>1</v>
          </cell>
          <cell r="I167">
            <v>1</v>
          </cell>
          <cell r="J167">
            <v>1</v>
          </cell>
          <cell r="K167">
            <v>1</v>
          </cell>
          <cell r="L167">
            <v>1</v>
          </cell>
          <cell r="Q167">
            <v>20</v>
          </cell>
          <cell r="R167">
            <v>42184</v>
          </cell>
          <cell r="S167">
            <v>20</v>
          </cell>
          <cell r="T167">
            <v>0</v>
          </cell>
          <cell r="U167">
            <v>0</v>
          </cell>
          <cell r="V167">
            <v>0</v>
          </cell>
          <cell r="W167">
            <v>0</v>
          </cell>
          <cell r="X167">
            <v>0</v>
          </cell>
          <cell r="Y167">
            <v>0</v>
          </cell>
          <cell r="Z167">
            <v>0</v>
          </cell>
          <cell r="AA167">
            <v>0</v>
          </cell>
        </row>
        <row r="168">
          <cell r="B168">
            <v>21</v>
          </cell>
          <cell r="C168">
            <v>42367</v>
          </cell>
          <cell r="D168">
            <v>21</v>
          </cell>
          <cell r="E168">
            <v>0.69253665718573543</v>
          </cell>
          <cell r="F168">
            <v>0.63537333066030754</v>
          </cell>
          <cell r="G168">
            <v>1</v>
          </cell>
          <cell r="H168">
            <v>1</v>
          </cell>
          <cell r="I168">
            <v>1</v>
          </cell>
          <cell r="J168">
            <v>1</v>
          </cell>
          <cell r="K168">
            <v>1</v>
          </cell>
          <cell r="L168">
            <v>1</v>
          </cell>
          <cell r="Q168">
            <v>21</v>
          </cell>
          <cell r="R168">
            <v>42367</v>
          </cell>
          <cell r="S168">
            <v>21</v>
          </cell>
          <cell r="T168">
            <v>0</v>
          </cell>
          <cell r="U168">
            <v>0</v>
          </cell>
          <cell r="V168">
            <v>0</v>
          </cell>
          <cell r="W168">
            <v>0</v>
          </cell>
          <cell r="X168">
            <v>0</v>
          </cell>
          <cell r="Y168">
            <v>0</v>
          </cell>
          <cell r="Z168">
            <v>0</v>
          </cell>
          <cell r="AA168">
            <v>0</v>
          </cell>
        </row>
        <row r="169">
          <cell r="B169">
            <v>22</v>
          </cell>
          <cell r="C169">
            <v>42550</v>
          </cell>
          <cell r="D169">
            <v>22</v>
          </cell>
          <cell r="E169">
            <v>0.67790634359497537</v>
          </cell>
          <cell r="F169">
            <v>0.6188790109598965</v>
          </cell>
          <cell r="G169">
            <v>1</v>
          </cell>
          <cell r="H169">
            <v>1</v>
          </cell>
          <cell r="I169">
            <v>1</v>
          </cell>
          <cell r="J169">
            <v>1</v>
          </cell>
          <cell r="K169">
            <v>1</v>
          </cell>
          <cell r="L169">
            <v>1</v>
          </cell>
          <cell r="Q169">
            <v>22</v>
          </cell>
          <cell r="R169">
            <v>42550</v>
          </cell>
          <cell r="S169">
            <v>22</v>
          </cell>
          <cell r="T169">
            <v>0</v>
          </cell>
          <cell r="U169">
            <v>0</v>
          </cell>
          <cell r="V169">
            <v>0</v>
          </cell>
          <cell r="W169">
            <v>0</v>
          </cell>
          <cell r="X169">
            <v>0</v>
          </cell>
          <cell r="Y169">
            <v>0</v>
          </cell>
          <cell r="Z169">
            <v>0</v>
          </cell>
          <cell r="AA169">
            <v>0</v>
          </cell>
        </row>
        <row r="170">
          <cell r="B170">
            <v>23</v>
          </cell>
          <cell r="C170">
            <v>42733</v>
          </cell>
          <cell r="D170">
            <v>23</v>
          </cell>
          <cell r="E170">
            <v>0.66351484524601401</v>
          </cell>
          <cell r="F170">
            <v>0.60273713432746645</v>
          </cell>
          <cell r="G170">
            <v>1</v>
          </cell>
          <cell r="H170">
            <v>1</v>
          </cell>
          <cell r="I170">
            <v>1</v>
          </cell>
          <cell r="J170">
            <v>1</v>
          </cell>
          <cell r="K170">
            <v>1</v>
          </cell>
          <cell r="L170">
            <v>1</v>
          </cell>
          <cell r="Q170">
            <v>23</v>
          </cell>
          <cell r="R170">
            <v>42733</v>
          </cell>
          <cell r="S170">
            <v>23</v>
          </cell>
          <cell r="T170">
            <v>0</v>
          </cell>
          <cell r="U170">
            <v>0</v>
          </cell>
          <cell r="V170">
            <v>0</v>
          </cell>
          <cell r="W170">
            <v>0</v>
          </cell>
          <cell r="X170">
            <v>0</v>
          </cell>
          <cell r="Y170">
            <v>0</v>
          </cell>
          <cell r="Z170">
            <v>0</v>
          </cell>
          <cell r="AA170">
            <v>0</v>
          </cell>
        </row>
        <row r="171">
          <cell r="B171">
            <v>24</v>
          </cell>
          <cell r="C171">
            <v>42915</v>
          </cell>
          <cell r="D171">
            <v>24</v>
          </cell>
          <cell r="E171">
            <v>0.6498006706644478</v>
          </cell>
          <cell r="F171">
            <v>0.58743946347995091</v>
          </cell>
          <cell r="G171">
            <v>1</v>
          </cell>
          <cell r="H171">
            <v>1</v>
          </cell>
          <cell r="I171">
            <v>1</v>
          </cell>
          <cell r="J171">
            <v>1</v>
          </cell>
          <cell r="K171">
            <v>1</v>
          </cell>
          <cell r="L171">
            <v>1</v>
          </cell>
          <cell r="Q171">
            <v>24</v>
          </cell>
          <cell r="R171">
            <v>42915</v>
          </cell>
          <cell r="S171">
            <v>24</v>
          </cell>
          <cell r="T171">
            <v>0</v>
          </cell>
          <cell r="U171">
            <v>0</v>
          </cell>
          <cell r="V171">
            <v>0</v>
          </cell>
          <cell r="W171">
            <v>0</v>
          </cell>
          <cell r="X171">
            <v>0</v>
          </cell>
          <cell r="Y171">
            <v>0</v>
          </cell>
          <cell r="Z171">
            <v>0</v>
          </cell>
          <cell r="AA171">
            <v>0</v>
          </cell>
        </row>
        <row r="172">
          <cell r="B172">
            <v>25</v>
          </cell>
          <cell r="C172">
            <v>43098</v>
          </cell>
          <cell r="D172">
            <v>25</v>
          </cell>
          <cell r="E172">
            <v>0.63634347861061735</v>
          </cell>
          <cell r="F172">
            <v>0.57250419600902958</v>
          </cell>
          <cell r="G172">
            <v>1</v>
          </cell>
          <cell r="H172">
            <v>1</v>
          </cell>
          <cell r="I172">
            <v>1</v>
          </cell>
          <cell r="J172">
            <v>1</v>
          </cell>
          <cell r="K172">
            <v>1</v>
          </cell>
          <cell r="L172">
            <v>1</v>
          </cell>
          <cell r="Q172">
            <v>25</v>
          </cell>
          <cell r="R172">
            <v>43098</v>
          </cell>
          <cell r="S172">
            <v>25</v>
          </cell>
          <cell r="T172">
            <v>0</v>
          </cell>
          <cell r="U172">
            <v>0</v>
          </cell>
          <cell r="V172">
            <v>0</v>
          </cell>
          <cell r="W172">
            <v>0</v>
          </cell>
          <cell r="X172">
            <v>0</v>
          </cell>
          <cell r="Y172">
            <v>0</v>
          </cell>
          <cell r="Z172">
            <v>0</v>
          </cell>
          <cell r="AA172">
            <v>0</v>
          </cell>
        </row>
        <row r="173">
          <cell r="B173">
            <v>26</v>
          </cell>
          <cell r="C173">
            <v>43280</v>
          </cell>
          <cell r="D173">
            <v>26</v>
          </cell>
          <cell r="E173">
            <v>0.62313871088378081</v>
          </cell>
          <cell r="F173">
            <v>0.55792302301413232</v>
          </cell>
          <cell r="G173">
            <v>1</v>
          </cell>
          <cell r="H173">
            <v>1</v>
          </cell>
          <cell r="I173">
            <v>1</v>
          </cell>
          <cell r="J173">
            <v>1</v>
          </cell>
          <cell r="K173">
            <v>1</v>
          </cell>
          <cell r="L173">
            <v>1</v>
          </cell>
          <cell r="Q173">
            <v>26</v>
          </cell>
          <cell r="R173">
            <v>43280</v>
          </cell>
          <cell r="S173">
            <v>26</v>
          </cell>
          <cell r="T173">
            <v>0</v>
          </cell>
          <cell r="U173">
            <v>0</v>
          </cell>
          <cell r="V173">
            <v>0</v>
          </cell>
          <cell r="W173">
            <v>0</v>
          </cell>
          <cell r="X173">
            <v>0</v>
          </cell>
          <cell r="Y173">
            <v>0</v>
          </cell>
          <cell r="Z173">
            <v>0</v>
          </cell>
          <cell r="AA173">
            <v>0</v>
          </cell>
        </row>
        <row r="174">
          <cell r="B174">
            <v>27</v>
          </cell>
          <cell r="C174">
            <v>43463</v>
          </cell>
          <cell r="D174">
            <v>27</v>
          </cell>
          <cell r="E174">
            <v>0.61018188541631169</v>
          </cell>
          <cell r="F174">
            <v>0.54368781975667813</v>
          </cell>
          <cell r="G174">
            <v>1</v>
          </cell>
          <cell r="H174">
            <v>1</v>
          </cell>
          <cell r="I174">
            <v>1</v>
          </cell>
          <cell r="J174">
            <v>1</v>
          </cell>
          <cell r="K174">
            <v>1</v>
          </cell>
          <cell r="L174">
            <v>1</v>
          </cell>
          <cell r="Q174">
            <v>27</v>
          </cell>
          <cell r="R174">
            <v>43463</v>
          </cell>
          <cell r="S174">
            <v>27</v>
          </cell>
          <cell r="T174">
            <v>0</v>
          </cell>
          <cell r="U174">
            <v>0</v>
          </cell>
          <cell r="V174">
            <v>0</v>
          </cell>
          <cell r="W174">
            <v>0</v>
          </cell>
          <cell r="X174">
            <v>0</v>
          </cell>
          <cell r="Y174">
            <v>0</v>
          </cell>
          <cell r="Z174">
            <v>0</v>
          </cell>
          <cell r="AA174">
            <v>0</v>
          </cell>
        </row>
        <row r="175">
          <cell r="B175">
            <v>28</v>
          </cell>
          <cell r="C175">
            <v>43645</v>
          </cell>
          <cell r="D175">
            <v>28</v>
          </cell>
          <cell r="E175">
            <v>0.59746859509135142</v>
          </cell>
          <cell r="F175">
            <v>0.52979064172878798</v>
          </cell>
          <cell r="G175">
            <v>1</v>
          </cell>
          <cell r="H175">
            <v>1</v>
          </cell>
          <cell r="I175">
            <v>1</v>
          </cell>
          <cell r="J175">
            <v>1</v>
          </cell>
          <cell r="K175">
            <v>1</v>
          </cell>
          <cell r="L175">
            <v>1</v>
          </cell>
          <cell r="Q175">
            <v>28</v>
          </cell>
          <cell r="R175">
            <v>43645</v>
          </cell>
          <cell r="S175">
            <v>28</v>
          </cell>
          <cell r="T175">
            <v>0</v>
          </cell>
          <cell r="U175">
            <v>0</v>
          </cell>
          <cell r="V175">
            <v>0</v>
          </cell>
          <cell r="W175">
            <v>0</v>
          </cell>
          <cell r="X175">
            <v>0</v>
          </cell>
          <cell r="Y175">
            <v>0</v>
          </cell>
          <cell r="Z175">
            <v>0</v>
          </cell>
          <cell r="AA175">
            <v>0</v>
          </cell>
        </row>
        <row r="176">
          <cell r="B176">
            <v>29</v>
          </cell>
          <cell r="C176">
            <v>43828</v>
          </cell>
          <cell r="D176">
            <v>29</v>
          </cell>
          <cell r="E176">
            <v>0.58499450657718755</v>
          </cell>
          <cell r="F176">
            <v>0.51622372080241952</v>
          </cell>
          <cell r="G176">
            <v>1</v>
          </cell>
          <cell r="H176">
            <v>1</v>
          </cell>
          <cell r="I176">
            <v>1</v>
          </cell>
          <cell r="J176">
            <v>1</v>
          </cell>
          <cell r="K176">
            <v>1</v>
          </cell>
          <cell r="L176">
            <v>1</v>
          </cell>
          <cell r="Q176">
            <v>29</v>
          </cell>
          <cell r="R176">
            <v>43828</v>
          </cell>
          <cell r="S176">
            <v>29</v>
          </cell>
          <cell r="T176">
            <v>0</v>
          </cell>
          <cell r="U176">
            <v>0</v>
          </cell>
          <cell r="V176">
            <v>0</v>
          </cell>
          <cell r="W176">
            <v>0</v>
          </cell>
          <cell r="X176">
            <v>0</v>
          </cell>
          <cell r="Y176">
            <v>0</v>
          </cell>
          <cell r="Z176">
            <v>0</v>
          </cell>
          <cell r="AA176">
            <v>0</v>
          </cell>
        </row>
        <row r="177">
          <cell r="B177">
            <v>30</v>
          </cell>
          <cell r="C177">
            <v>44011</v>
          </cell>
          <cell r="D177">
            <v>30</v>
          </cell>
          <cell r="E177">
            <v>0.57275535917814524</v>
          </cell>
          <cell r="F177">
            <v>0.50297946145735584</v>
          </cell>
          <cell r="G177">
            <v>1</v>
          </cell>
          <cell r="H177">
            <v>1</v>
          </cell>
          <cell r="I177">
            <v>1</v>
          </cell>
          <cell r="J177">
            <v>1</v>
          </cell>
          <cell r="K177">
            <v>1</v>
          </cell>
          <cell r="L177">
            <v>1</v>
          </cell>
          <cell r="Q177">
            <v>30</v>
          </cell>
          <cell r="R177">
            <v>44011</v>
          </cell>
          <cell r="S177">
            <v>30</v>
          </cell>
          <cell r="T177">
            <v>0</v>
          </cell>
          <cell r="U177">
            <v>0</v>
          </cell>
          <cell r="V177">
            <v>0</v>
          </cell>
          <cell r="W177">
            <v>0</v>
          </cell>
          <cell r="X177">
            <v>0</v>
          </cell>
          <cell r="Y177">
            <v>0</v>
          </cell>
          <cell r="Z177">
            <v>0</v>
          </cell>
          <cell r="AA177">
            <v>0</v>
          </cell>
        </row>
        <row r="178">
          <cell r="B178">
            <v>31</v>
          </cell>
          <cell r="C178">
            <v>44194</v>
          </cell>
          <cell r="D178">
            <v>31</v>
          </cell>
          <cell r="E178">
            <v>0.56074696370178612</v>
          </cell>
          <cell r="F178">
            <v>0.49005043708651519</v>
          </cell>
          <cell r="G178">
            <v>1</v>
          </cell>
          <cell r="H178">
            <v>1</v>
          </cell>
          <cell r="I178">
            <v>1</v>
          </cell>
          <cell r="J178">
            <v>1</v>
          </cell>
          <cell r="K178">
            <v>1</v>
          </cell>
          <cell r="L178">
            <v>1</v>
          </cell>
          <cell r="Q178">
            <v>31</v>
          </cell>
          <cell r="R178">
            <v>44194</v>
          </cell>
          <cell r="S178">
            <v>31</v>
          </cell>
          <cell r="T178">
            <v>0</v>
          </cell>
          <cell r="U178">
            <v>0</v>
          </cell>
          <cell r="V178">
            <v>0</v>
          </cell>
          <cell r="W178">
            <v>0</v>
          </cell>
          <cell r="X178">
            <v>0</v>
          </cell>
          <cell r="Y178">
            <v>0</v>
          </cell>
          <cell r="Z178">
            <v>0</v>
          </cell>
          <cell r="AA178">
            <v>0</v>
          </cell>
        </row>
        <row r="179">
          <cell r="B179">
            <v>32</v>
          </cell>
          <cell r="C179">
            <v>44376</v>
          </cell>
          <cell r="D179">
            <v>32</v>
          </cell>
          <cell r="E179">
            <v>0.54896520134221738</v>
          </cell>
          <cell r="F179">
            <v>0.47742938637706805</v>
          </cell>
          <cell r="G179">
            <v>1</v>
          </cell>
          <cell r="H179">
            <v>1</v>
          </cell>
          <cell r="I179">
            <v>1</v>
          </cell>
          <cell r="J179">
            <v>1</v>
          </cell>
          <cell r="K179">
            <v>1</v>
          </cell>
          <cell r="L179">
            <v>1</v>
          </cell>
          <cell r="Q179">
            <v>32</v>
          </cell>
          <cell r="R179">
            <v>44376</v>
          </cell>
          <cell r="S179">
            <v>32</v>
          </cell>
          <cell r="T179">
            <v>0</v>
          </cell>
          <cell r="U179">
            <v>0</v>
          </cell>
          <cell r="V179">
            <v>0</v>
          </cell>
          <cell r="W179">
            <v>0</v>
          </cell>
          <cell r="X179">
            <v>0</v>
          </cell>
          <cell r="Y179">
            <v>0</v>
          </cell>
          <cell r="Z179">
            <v>0</v>
          </cell>
          <cell r="AA179">
            <v>0</v>
          </cell>
        </row>
        <row r="180">
          <cell r="B180">
            <v>33</v>
          </cell>
          <cell r="C180">
            <v>44559</v>
          </cell>
          <cell r="D180">
            <v>33</v>
          </cell>
          <cell r="E180">
            <v>0.53740602257929926</v>
          </cell>
          <cell r="F180">
            <v>0.46510920976588249</v>
          </cell>
          <cell r="G180">
            <v>1</v>
          </cell>
          <cell r="H180">
            <v>1</v>
          </cell>
          <cell r="I180">
            <v>1</v>
          </cell>
          <cell r="J180">
            <v>1</v>
          </cell>
          <cell r="K180">
            <v>1</v>
          </cell>
          <cell r="L180">
            <v>1</v>
          </cell>
          <cell r="Q180">
            <v>33</v>
          </cell>
          <cell r="R180">
            <v>44559</v>
          </cell>
          <cell r="S180">
            <v>33</v>
          </cell>
          <cell r="T180">
            <v>0</v>
          </cell>
          <cell r="U180">
            <v>0</v>
          </cell>
          <cell r="V180">
            <v>0</v>
          </cell>
          <cell r="W180">
            <v>0</v>
          </cell>
          <cell r="X180">
            <v>0</v>
          </cell>
          <cell r="Y180">
            <v>0</v>
          </cell>
          <cell r="Z180">
            <v>0</v>
          </cell>
          <cell r="AA180">
            <v>0</v>
          </cell>
        </row>
        <row r="181">
          <cell r="B181">
            <v>34</v>
          </cell>
          <cell r="C181">
            <v>44741</v>
          </cell>
          <cell r="D181">
            <v>34</v>
          </cell>
          <cell r="E181">
            <v>0.52628356434568502</v>
          </cell>
          <cell r="F181">
            <v>0.45326798229600379</v>
          </cell>
          <cell r="G181">
            <v>1</v>
          </cell>
          <cell r="H181">
            <v>1</v>
          </cell>
          <cell r="I181">
            <v>1</v>
          </cell>
          <cell r="J181">
            <v>1</v>
          </cell>
          <cell r="K181">
            <v>1</v>
          </cell>
          <cell r="L181">
            <v>1</v>
          </cell>
          <cell r="Q181">
            <v>34</v>
          </cell>
          <cell r="R181">
            <v>44741</v>
          </cell>
          <cell r="S181">
            <v>34</v>
          </cell>
          <cell r="T181">
            <v>0</v>
          </cell>
          <cell r="U181">
            <v>0</v>
          </cell>
          <cell r="V181">
            <v>0</v>
          </cell>
          <cell r="W181">
            <v>0</v>
          </cell>
          <cell r="X181">
            <v>0</v>
          </cell>
          <cell r="Y181">
            <v>0</v>
          </cell>
          <cell r="Z181">
            <v>0</v>
          </cell>
          <cell r="AA181">
            <v>0</v>
          </cell>
        </row>
        <row r="182">
          <cell r="B182">
            <v>35</v>
          </cell>
          <cell r="C182">
            <v>44924</v>
          </cell>
          <cell r="D182">
            <v>35</v>
          </cell>
          <cell r="E182">
            <v>0.51538122062208203</v>
          </cell>
          <cell r="F182">
            <v>0.44171694417873497</v>
          </cell>
          <cell r="G182">
            <v>1</v>
          </cell>
          <cell r="H182">
            <v>1</v>
          </cell>
          <cell r="I182">
            <v>1</v>
          </cell>
          <cell r="J182">
            <v>1</v>
          </cell>
          <cell r="K182">
            <v>1</v>
          </cell>
          <cell r="L182">
            <v>1</v>
          </cell>
          <cell r="Q182">
            <v>35</v>
          </cell>
          <cell r="R182">
            <v>44924</v>
          </cell>
          <cell r="S182">
            <v>35</v>
          </cell>
          <cell r="T182">
            <v>0</v>
          </cell>
          <cell r="U182">
            <v>0</v>
          </cell>
          <cell r="V182">
            <v>0</v>
          </cell>
          <cell r="W182">
            <v>0</v>
          </cell>
          <cell r="X182">
            <v>0</v>
          </cell>
          <cell r="Y182">
            <v>0</v>
          </cell>
          <cell r="Z182">
            <v>0</v>
          </cell>
          <cell r="AA182">
            <v>0</v>
          </cell>
        </row>
        <row r="183">
          <cell r="B183">
            <v>36</v>
          </cell>
          <cell r="C183">
            <v>45106</v>
          </cell>
          <cell r="D183">
            <v>36</v>
          </cell>
          <cell r="E183">
            <v>0.50469471363956209</v>
          </cell>
          <cell r="F183">
            <v>0.43044908008024407</v>
          </cell>
          <cell r="G183">
            <v>1</v>
          </cell>
          <cell r="H183">
            <v>1</v>
          </cell>
          <cell r="I183">
            <v>1</v>
          </cell>
          <cell r="J183">
            <v>1</v>
          </cell>
          <cell r="K183">
            <v>1</v>
          </cell>
          <cell r="L183">
            <v>1</v>
          </cell>
          <cell r="Q183">
            <v>36</v>
          </cell>
          <cell r="R183">
            <v>45106</v>
          </cell>
          <cell r="S183">
            <v>36</v>
          </cell>
          <cell r="T183">
            <v>0</v>
          </cell>
          <cell r="U183">
            <v>0</v>
          </cell>
          <cell r="V183">
            <v>0</v>
          </cell>
          <cell r="W183">
            <v>0</v>
          </cell>
          <cell r="X183">
            <v>0</v>
          </cell>
          <cell r="Y183">
            <v>0</v>
          </cell>
          <cell r="Z183">
            <v>0</v>
          </cell>
          <cell r="AA183">
            <v>0</v>
          </cell>
        </row>
        <row r="184">
          <cell r="B184">
            <v>37</v>
          </cell>
          <cell r="C184">
            <v>45289</v>
          </cell>
          <cell r="D184">
            <v>37</v>
          </cell>
          <cell r="E184">
            <v>0.49421984726340684</v>
          </cell>
          <cell r="F184">
            <v>0.41945754198096924</v>
          </cell>
          <cell r="G184">
            <v>1</v>
          </cell>
          <cell r="H184">
            <v>1</v>
          </cell>
          <cell r="I184">
            <v>1</v>
          </cell>
          <cell r="J184">
            <v>1</v>
          </cell>
          <cell r="K184">
            <v>1</v>
          </cell>
          <cell r="L184">
            <v>1</v>
          </cell>
          <cell r="Q184">
            <v>37</v>
          </cell>
          <cell r="R184">
            <v>45289</v>
          </cell>
          <cell r="S184">
            <v>37</v>
          </cell>
          <cell r="T184">
            <v>0</v>
          </cell>
          <cell r="U184">
            <v>0</v>
          </cell>
          <cell r="V184">
            <v>0</v>
          </cell>
          <cell r="W184">
            <v>0</v>
          </cell>
          <cell r="X184">
            <v>0</v>
          </cell>
          <cell r="Y184">
            <v>0</v>
          </cell>
          <cell r="Z184">
            <v>0</v>
          </cell>
          <cell r="AA184">
            <v>0</v>
          </cell>
        </row>
        <row r="185">
          <cell r="B185">
            <v>38</v>
          </cell>
          <cell r="C185">
            <v>45472</v>
          </cell>
          <cell r="D185">
            <v>38</v>
          </cell>
          <cell r="E185">
            <v>0.48395250546497215</v>
          </cell>
          <cell r="F185">
            <v>0.40873564524113359</v>
          </cell>
          <cell r="G185">
            <v>1</v>
          </cell>
          <cell r="H185">
            <v>1</v>
          </cell>
          <cell r="I185">
            <v>1</v>
          </cell>
          <cell r="J185">
            <v>1</v>
          </cell>
          <cell r="K185">
            <v>1</v>
          </cell>
          <cell r="L185">
            <v>1</v>
          </cell>
          <cell r="Q185">
            <v>38</v>
          </cell>
          <cell r="R185">
            <v>45472</v>
          </cell>
          <cell r="S185">
            <v>38</v>
          </cell>
          <cell r="T185">
            <v>0</v>
          </cell>
          <cell r="U185">
            <v>0</v>
          </cell>
          <cell r="V185">
            <v>0</v>
          </cell>
          <cell r="W185">
            <v>0</v>
          </cell>
          <cell r="X185">
            <v>0</v>
          </cell>
          <cell r="Y185">
            <v>0</v>
          </cell>
          <cell r="Z185">
            <v>0</v>
          </cell>
          <cell r="AA185">
            <v>0</v>
          </cell>
        </row>
        <row r="186">
          <cell r="B186">
            <v>39</v>
          </cell>
          <cell r="C186">
            <v>45655</v>
          </cell>
          <cell r="D186">
            <v>39</v>
          </cell>
          <cell r="E186">
            <v>0.47388865082157783</v>
          </cell>
          <cell r="F186">
            <v>0.39827686475742569</v>
          </cell>
          <cell r="G186">
            <v>1</v>
          </cell>
          <cell r="H186">
            <v>1</v>
          </cell>
          <cell r="I186">
            <v>1</v>
          </cell>
          <cell r="J186">
            <v>1</v>
          </cell>
          <cell r="K186">
            <v>1</v>
          </cell>
          <cell r="L186">
            <v>1</v>
          </cell>
          <cell r="Q186">
            <v>39</v>
          </cell>
          <cell r="R186">
            <v>45655</v>
          </cell>
          <cell r="S186">
            <v>39</v>
          </cell>
          <cell r="T186">
            <v>0</v>
          </cell>
          <cell r="U186">
            <v>0</v>
          </cell>
          <cell r="V186">
            <v>0</v>
          </cell>
          <cell r="W186">
            <v>0</v>
          </cell>
          <cell r="X186">
            <v>0</v>
          </cell>
          <cell r="Y186">
            <v>0</v>
          </cell>
          <cell r="Z186">
            <v>0</v>
          </cell>
          <cell r="AA186">
            <v>0</v>
          </cell>
        </row>
        <row r="187">
          <cell r="B187">
            <v>40</v>
          </cell>
          <cell r="C187">
            <v>45837</v>
          </cell>
          <cell r="D187">
            <v>40</v>
          </cell>
          <cell r="E187">
            <v>0.46402432304392038</v>
          </cell>
          <cell r="F187">
            <v>0.38807483120876496</v>
          </cell>
          <cell r="G187">
            <v>1</v>
          </cell>
          <cell r="H187">
            <v>1</v>
          </cell>
          <cell r="I187">
            <v>1</v>
          </cell>
          <cell r="J187">
            <v>1</v>
          </cell>
          <cell r="K187">
            <v>1</v>
          </cell>
          <cell r="L187">
            <v>1</v>
          </cell>
          <cell r="Q187">
            <v>40</v>
          </cell>
          <cell r="R187">
            <v>45837</v>
          </cell>
          <cell r="S187">
            <v>40</v>
          </cell>
          <cell r="T187">
            <v>0</v>
          </cell>
          <cell r="U187">
            <v>0</v>
          </cell>
          <cell r="V187">
            <v>0</v>
          </cell>
          <cell r="W187">
            <v>0</v>
          </cell>
          <cell r="X187">
            <v>0</v>
          </cell>
          <cell r="Y187">
            <v>0</v>
          </cell>
          <cell r="Z187">
            <v>0</v>
          </cell>
          <cell r="AA187">
            <v>0</v>
          </cell>
        </row>
        <row r="188">
          <cell r="B188">
            <v>41</v>
          </cell>
          <cell r="C188">
            <v>46020</v>
          </cell>
          <cell r="D188">
            <v>41</v>
          </cell>
          <cell r="E188">
            <v>0.45435563753051361</v>
          </cell>
          <cell r="F188">
            <v>0.37812332738911936</v>
          </cell>
          <cell r="G188">
            <v>1</v>
          </cell>
          <cell r="H188">
            <v>1</v>
          </cell>
          <cell r="I188">
            <v>1</v>
          </cell>
          <cell r="J188">
            <v>1</v>
          </cell>
          <cell r="K188">
            <v>1</v>
          </cell>
          <cell r="L188">
            <v>1</v>
          </cell>
          <cell r="Q188">
            <v>41</v>
          </cell>
          <cell r="R188">
            <v>46020</v>
          </cell>
          <cell r="S188">
            <v>41</v>
          </cell>
          <cell r="T188">
            <v>0</v>
          </cell>
          <cell r="U188">
            <v>0</v>
          </cell>
          <cell r="V188">
            <v>0</v>
          </cell>
          <cell r="W188">
            <v>0</v>
          </cell>
          <cell r="X188">
            <v>0</v>
          </cell>
          <cell r="Y188">
            <v>0</v>
          </cell>
          <cell r="Z188">
            <v>0</v>
          </cell>
          <cell r="AA188">
            <v>0</v>
          </cell>
        </row>
        <row r="189">
          <cell r="B189">
            <v>42</v>
          </cell>
          <cell r="C189">
            <v>46202</v>
          </cell>
          <cell r="D189">
            <v>42</v>
          </cell>
          <cell r="E189">
            <v>0.44487878394867297</v>
          </cell>
          <cell r="F189">
            <v>0.36841628462538822</v>
          </cell>
          <cell r="G189">
            <v>1</v>
          </cell>
          <cell r="H189">
            <v>1</v>
          </cell>
          <cell r="I189">
            <v>1</v>
          </cell>
          <cell r="J189">
            <v>1</v>
          </cell>
          <cell r="K189">
            <v>1</v>
          </cell>
          <cell r="L189">
            <v>1</v>
          </cell>
          <cell r="Q189">
            <v>42</v>
          </cell>
          <cell r="R189">
            <v>46202</v>
          </cell>
          <cell r="S189">
            <v>42</v>
          </cell>
          <cell r="T189">
            <v>0</v>
          </cell>
          <cell r="U189">
            <v>0</v>
          </cell>
          <cell r="V189">
            <v>0</v>
          </cell>
          <cell r="W189">
            <v>0</v>
          </cell>
          <cell r="X189">
            <v>0</v>
          </cell>
          <cell r="Y189">
            <v>0</v>
          </cell>
          <cell r="Z189">
            <v>0</v>
          </cell>
          <cell r="AA189">
            <v>0</v>
          </cell>
        </row>
        <row r="190">
          <cell r="B190">
            <v>43</v>
          </cell>
          <cell r="C190">
            <v>46385</v>
          </cell>
          <cell r="D190">
            <v>43</v>
          </cell>
          <cell r="E190">
            <v>0.43559002484156606</v>
          </cell>
          <cell r="F190">
            <v>0.3589477792784061</v>
          </cell>
          <cell r="G190">
            <v>1</v>
          </cell>
          <cell r="H190">
            <v>1</v>
          </cell>
          <cell r="I190">
            <v>1</v>
          </cell>
          <cell r="J190">
            <v>1</v>
          </cell>
          <cell r="K190">
            <v>1</v>
          </cell>
          <cell r="L190">
            <v>1</v>
          </cell>
          <cell r="Q190">
            <v>43</v>
          </cell>
          <cell r="R190">
            <v>46385</v>
          </cell>
          <cell r="S190">
            <v>43</v>
          </cell>
          <cell r="T190">
            <v>0</v>
          </cell>
          <cell r="U190">
            <v>0</v>
          </cell>
          <cell r="V190">
            <v>0</v>
          </cell>
          <cell r="W190">
            <v>0</v>
          </cell>
          <cell r="X190">
            <v>0</v>
          </cell>
          <cell r="Y190">
            <v>0</v>
          </cell>
          <cell r="Z190">
            <v>0</v>
          </cell>
          <cell r="AA190">
            <v>0</v>
          </cell>
        </row>
        <row r="191">
          <cell r="B191">
            <v>44</v>
          </cell>
          <cell r="C191">
            <v>46567</v>
          </cell>
          <cell r="D191">
            <v>44</v>
          </cell>
          <cell r="E191">
            <v>0.42648569426086119</v>
          </cell>
          <cell r="F191">
            <v>0.34971202932516915</v>
          </cell>
          <cell r="G191">
            <v>1</v>
          </cell>
          <cell r="H191">
            <v>1</v>
          </cell>
          <cell r="I191">
            <v>1</v>
          </cell>
          <cell r="J191">
            <v>1</v>
          </cell>
          <cell r="K191">
            <v>1</v>
          </cell>
          <cell r="L191">
            <v>1</v>
          </cell>
          <cell r="Q191">
            <v>44</v>
          </cell>
          <cell r="R191">
            <v>46567</v>
          </cell>
          <cell r="S191">
            <v>44</v>
          </cell>
          <cell r="T191">
            <v>0</v>
          </cell>
          <cell r="U191">
            <v>0</v>
          </cell>
          <cell r="V191">
            <v>0</v>
          </cell>
          <cell r="W191">
            <v>0</v>
          </cell>
          <cell r="X191">
            <v>0</v>
          </cell>
          <cell r="Y191">
            <v>0</v>
          </cell>
          <cell r="Z191">
            <v>0</v>
          </cell>
          <cell r="AA191">
            <v>0</v>
          </cell>
        </row>
        <row r="192">
          <cell r="B192">
            <v>45</v>
          </cell>
          <cell r="C192">
            <v>46750</v>
          </cell>
          <cell r="D192">
            <v>45</v>
          </cell>
          <cell r="E192">
            <v>0.41756219642451259</v>
          </cell>
          <cell r="F192">
            <v>0.34070339102042801</v>
          </cell>
          <cell r="G192">
            <v>1</v>
          </cell>
          <cell r="H192">
            <v>1</v>
          </cell>
          <cell r="I192">
            <v>1</v>
          </cell>
          <cell r="J192">
            <v>1</v>
          </cell>
          <cell r="K192">
            <v>1</v>
          </cell>
          <cell r="L192">
            <v>1</v>
          </cell>
          <cell r="Q192">
            <v>45</v>
          </cell>
          <cell r="R192">
            <v>46750</v>
          </cell>
          <cell r="S192">
            <v>45</v>
          </cell>
          <cell r="T192">
            <v>0</v>
          </cell>
          <cell r="U192">
            <v>0</v>
          </cell>
          <cell r="V192">
            <v>0</v>
          </cell>
          <cell r="W192">
            <v>0</v>
          </cell>
          <cell r="X192">
            <v>0</v>
          </cell>
          <cell r="Y192">
            <v>0</v>
          </cell>
          <cell r="Z192">
            <v>0</v>
          </cell>
          <cell r="AA192">
            <v>0</v>
          </cell>
        </row>
        <row r="193">
          <cell r="B193">
            <v>46</v>
          </cell>
          <cell r="C193">
            <v>46933</v>
          </cell>
          <cell r="D193">
            <v>46</v>
          </cell>
          <cell r="E193">
            <v>0.4088160043992326</v>
          </cell>
          <cell r="F193">
            <v>0.33191635563583094</v>
          </cell>
          <cell r="G193">
            <v>1</v>
          </cell>
          <cell r="H193">
            <v>1</v>
          </cell>
          <cell r="I193">
            <v>1</v>
          </cell>
          <cell r="J193">
            <v>1</v>
          </cell>
          <cell r="K193">
            <v>1</v>
          </cell>
          <cell r="L193">
            <v>1</v>
          </cell>
          <cell r="Q193">
            <v>46</v>
          </cell>
          <cell r="R193">
            <v>46933</v>
          </cell>
          <cell r="S193">
            <v>46</v>
          </cell>
          <cell r="T193">
            <v>0</v>
          </cell>
          <cell r="U193">
            <v>0</v>
          </cell>
          <cell r="V193">
            <v>0</v>
          </cell>
          <cell r="W193">
            <v>0</v>
          </cell>
          <cell r="X193">
            <v>0</v>
          </cell>
          <cell r="Y193">
            <v>0</v>
          </cell>
          <cell r="Z193">
            <v>0</v>
          </cell>
          <cell r="AA193">
            <v>0</v>
          </cell>
        </row>
        <row r="194">
          <cell r="B194">
            <v>47</v>
          </cell>
          <cell r="C194">
            <v>47116</v>
          </cell>
          <cell r="D194">
            <v>47</v>
          </cell>
          <cell r="E194">
            <v>0.40024365880720369</v>
          </cell>
          <cell r="F194">
            <v>0.32334554627484458</v>
          </cell>
          <cell r="G194">
            <v>1</v>
          </cell>
          <cell r="H194">
            <v>1</v>
          </cell>
          <cell r="I194">
            <v>1</v>
          </cell>
          <cell r="J194">
            <v>1</v>
          </cell>
          <cell r="K194">
            <v>1</v>
          </cell>
          <cell r="L194">
            <v>1</v>
          </cell>
          <cell r="Q194">
            <v>47</v>
          </cell>
          <cell r="R194">
            <v>47116</v>
          </cell>
          <cell r="S194">
            <v>47</v>
          </cell>
          <cell r="T194">
            <v>0</v>
          </cell>
          <cell r="U194">
            <v>0</v>
          </cell>
          <cell r="V194">
            <v>0</v>
          </cell>
          <cell r="W194">
            <v>0</v>
          </cell>
          <cell r="X194">
            <v>0</v>
          </cell>
          <cell r="Y194">
            <v>0</v>
          </cell>
          <cell r="Z194">
            <v>0</v>
          </cell>
          <cell r="AA194">
            <v>0</v>
          </cell>
        </row>
        <row r="195">
          <cell r="B195">
            <v>48</v>
          </cell>
          <cell r="C195">
            <v>47298</v>
          </cell>
          <cell r="D195">
            <v>48</v>
          </cell>
          <cell r="E195">
            <v>0.39184176655659586</v>
          </cell>
          <cell r="F195">
            <v>0.31498571476171794</v>
          </cell>
          <cell r="G195">
            <v>1</v>
          </cell>
          <cell r="H195">
            <v>1</v>
          </cell>
          <cell r="I195">
            <v>1</v>
          </cell>
          <cell r="J195">
            <v>1</v>
          </cell>
          <cell r="K195">
            <v>1</v>
          </cell>
          <cell r="L195">
            <v>1</v>
          </cell>
          <cell r="Q195">
            <v>48</v>
          </cell>
          <cell r="R195">
            <v>47298</v>
          </cell>
          <cell r="S195">
            <v>48</v>
          </cell>
          <cell r="T195">
            <v>0</v>
          </cell>
          <cell r="U195">
            <v>0</v>
          </cell>
          <cell r="V195">
            <v>0</v>
          </cell>
          <cell r="W195">
            <v>0</v>
          </cell>
          <cell r="X195">
            <v>0</v>
          </cell>
          <cell r="Y195">
            <v>0</v>
          </cell>
          <cell r="Z195">
            <v>0</v>
          </cell>
          <cell r="AA195">
            <v>0</v>
          </cell>
        </row>
        <row r="196">
          <cell r="B196">
            <v>49</v>
          </cell>
          <cell r="C196">
            <v>47481</v>
          </cell>
          <cell r="D196">
            <v>49</v>
          </cell>
          <cell r="E196">
            <v>0.38360699959545969</v>
          </cell>
          <cell r="F196">
            <v>0.30683173860279339</v>
          </cell>
          <cell r="G196">
            <v>1</v>
          </cell>
          <cell r="H196">
            <v>1</v>
          </cell>
          <cell r="I196">
            <v>1</v>
          </cell>
          <cell r="J196">
            <v>1</v>
          </cell>
          <cell r="K196">
            <v>1</v>
          </cell>
          <cell r="L196">
            <v>1</v>
          </cell>
          <cell r="Q196">
            <v>49</v>
          </cell>
          <cell r="R196">
            <v>47481</v>
          </cell>
          <cell r="S196">
            <v>49</v>
          </cell>
          <cell r="T196">
            <v>0</v>
          </cell>
          <cell r="U196">
            <v>0</v>
          </cell>
          <cell r="V196">
            <v>0</v>
          </cell>
          <cell r="W196">
            <v>0</v>
          </cell>
          <cell r="X196">
            <v>0</v>
          </cell>
          <cell r="Y196">
            <v>0</v>
          </cell>
          <cell r="Z196">
            <v>0</v>
          </cell>
          <cell r="AA196">
            <v>0</v>
          </cell>
        </row>
        <row r="197">
          <cell r="B197">
            <v>50</v>
          </cell>
          <cell r="C197">
            <v>47663</v>
          </cell>
          <cell r="D197">
            <v>50</v>
          </cell>
          <cell r="E197">
            <v>0.37553609368857521</v>
          </cell>
          <cell r="F197">
            <v>0.2988786180185104</v>
          </cell>
          <cell r="G197">
            <v>1</v>
          </cell>
          <cell r="H197">
            <v>1</v>
          </cell>
          <cell r="I197">
            <v>1</v>
          </cell>
          <cell r="J197">
            <v>1</v>
          </cell>
          <cell r="K197">
            <v>1</v>
          </cell>
          <cell r="L197">
            <v>1</v>
          </cell>
          <cell r="Q197">
            <v>50</v>
          </cell>
          <cell r="R197">
            <v>47663</v>
          </cell>
          <cell r="S197">
            <v>50</v>
          </cell>
          <cell r="T197">
            <v>0</v>
          </cell>
          <cell r="U197">
            <v>0</v>
          </cell>
          <cell r="V197">
            <v>0</v>
          </cell>
          <cell r="W197">
            <v>0</v>
          </cell>
          <cell r="X197">
            <v>0</v>
          </cell>
          <cell r="Y197">
            <v>0</v>
          </cell>
          <cell r="Z197">
            <v>0</v>
          </cell>
          <cell r="AA197">
            <v>0</v>
          </cell>
        </row>
        <row r="198">
          <cell r="B198">
            <v>51</v>
          </cell>
          <cell r="C198">
            <v>47846</v>
          </cell>
          <cell r="D198">
            <v>51</v>
          </cell>
          <cell r="E198">
            <v>0.36762584721684066</v>
          </cell>
          <cell r="F198">
            <v>0.29112147304447999</v>
          </cell>
          <cell r="G198">
            <v>1</v>
          </cell>
          <cell r="H198">
            <v>1</v>
          </cell>
          <cell r="I198">
            <v>1</v>
          </cell>
          <cell r="J198">
            <v>1</v>
          </cell>
          <cell r="K198">
            <v>1</v>
          </cell>
          <cell r="L198">
            <v>1</v>
          </cell>
          <cell r="Q198">
            <v>51</v>
          </cell>
          <cell r="R198">
            <v>47846</v>
          </cell>
          <cell r="S198">
            <v>51</v>
          </cell>
          <cell r="T198">
            <v>0</v>
          </cell>
          <cell r="U198">
            <v>0</v>
          </cell>
          <cell r="V198">
            <v>0</v>
          </cell>
          <cell r="W198">
            <v>0</v>
          </cell>
          <cell r="X198">
            <v>0</v>
          </cell>
          <cell r="Y198">
            <v>0</v>
          </cell>
          <cell r="Z198">
            <v>0</v>
          </cell>
          <cell r="AA198">
            <v>0</v>
          </cell>
        </row>
        <row r="199">
          <cell r="B199">
            <v>52</v>
          </cell>
          <cell r="C199">
            <v>48028</v>
          </cell>
          <cell r="D199">
            <v>52</v>
          </cell>
          <cell r="E199">
            <v>0.35987311999879606</v>
          </cell>
          <cell r="F199">
            <v>0.28355554070004768</v>
          </cell>
          <cell r="G199">
            <v>1</v>
          </cell>
          <cell r="H199">
            <v>1</v>
          </cell>
          <cell r="I199">
            <v>1</v>
          </cell>
          <cell r="J199">
            <v>1</v>
          </cell>
          <cell r="K199">
            <v>1</v>
          </cell>
          <cell r="L199">
            <v>1</v>
          </cell>
          <cell r="Q199">
            <v>52</v>
          </cell>
          <cell r="R199">
            <v>48028</v>
          </cell>
          <cell r="S199">
            <v>52</v>
          </cell>
          <cell r="T199">
            <v>0</v>
          </cell>
          <cell r="U199">
            <v>0</v>
          </cell>
          <cell r="V199">
            <v>0</v>
          </cell>
          <cell r="W199">
            <v>0</v>
          </cell>
          <cell r="X199">
            <v>0</v>
          </cell>
          <cell r="Y199">
            <v>0</v>
          </cell>
          <cell r="Z199">
            <v>0</v>
          </cell>
          <cell r="AA199">
            <v>0</v>
          </cell>
        </row>
        <row r="200">
          <cell r="B200">
            <v>53</v>
          </cell>
          <cell r="C200">
            <v>48211</v>
          </cell>
          <cell r="D200">
            <v>53</v>
          </cell>
          <cell r="E200">
            <v>0.35227483213388244</v>
          </cell>
          <cell r="F200">
            <v>0.27617617222279944</v>
          </cell>
          <cell r="G200">
            <v>1</v>
          </cell>
          <cell r="H200">
            <v>1</v>
          </cell>
          <cell r="I200">
            <v>1</v>
          </cell>
          <cell r="J200">
            <v>1</v>
          </cell>
          <cell r="K200">
            <v>1</v>
          </cell>
          <cell r="L200">
            <v>1</v>
          </cell>
          <cell r="Q200">
            <v>53</v>
          </cell>
          <cell r="R200">
            <v>48211</v>
          </cell>
          <cell r="S200">
            <v>53</v>
          </cell>
          <cell r="T200">
            <v>0</v>
          </cell>
          <cell r="U200">
            <v>0</v>
          </cell>
          <cell r="V200">
            <v>0</v>
          </cell>
          <cell r="W200">
            <v>0</v>
          </cell>
          <cell r="X200">
            <v>0</v>
          </cell>
          <cell r="Y200">
            <v>0</v>
          </cell>
          <cell r="Z200">
            <v>0</v>
          </cell>
          <cell r="AA200">
            <v>0</v>
          </cell>
        </row>
        <row r="201">
          <cell r="B201">
            <v>54</v>
          </cell>
          <cell r="C201">
            <v>48394</v>
          </cell>
          <cell r="D201">
            <v>54</v>
          </cell>
          <cell r="E201">
            <v>0.34482796286704348</v>
          </cell>
          <cell r="F201">
            <v>0.26897883036749487</v>
          </cell>
          <cell r="G201">
            <v>1</v>
          </cell>
          <cell r="H201">
            <v>1</v>
          </cell>
          <cell r="I201">
            <v>1</v>
          </cell>
          <cell r="J201">
            <v>1</v>
          </cell>
          <cell r="K201">
            <v>1</v>
          </cell>
          <cell r="L201">
            <v>1</v>
          </cell>
          <cell r="Q201">
            <v>54</v>
          </cell>
          <cell r="R201">
            <v>48394</v>
          </cell>
          <cell r="S201">
            <v>54</v>
          </cell>
          <cell r="T201">
            <v>0</v>
          </cell>
          <cell r="U201">
            <v>0</v>
          </cell>
          <cell r="V201">
            <v>0</v>
          </cell>
          <cell r="W201">
            <v>0</v>
          </cell>
          <cell r="X201">
            <v>0</v>
          </cell>
          <cell r="Y201">
            <v>0</v>
          </cell>
          <cell r="Z201">
            <v>0</v>
          </cell>
          <cell r="AA201">
            <v>0</v>
          </cell>
        </row>
        <row r="202">
          <cell r="B202">
            <v>55</v>
          </cell>
          <cell r="C202">
            <v>48577</v>
          </cell>
          <cell r="D202">
            <v>55</v>
          </cell>
          <cell r="E202">
            <v>0.33752954947428537</v>
          </cell>
          <cell r="F202">
            <v>0.26195908676795221</v>
          </cell>
          <cell r="G202">
            <v>1</v>
          </cell>
          <cell r="H202">
            <v>1</v>
          </cell>
          <cell r="I202">
            <v>1</v>
          </cell>
          <cell r="J202">
            <v>1</v>
          </cell>
          <cell r="K202">
            <v>1</v>
          </cell>
          <cell r="L202">
            <v>1</v>
          </cell>
          <cell r="Q202">
            <v>55</v>
          </cell>
          <cell r="R202">
            <v>48577</v>
          </cell>
          <cell r="S202">
            <v>55</v>
          </cell>
          <cell r="T202">
            <v>0</v>
          </cell>
          <cell r="U202">
            <v>0</v>
          </cell>
          <cell r="V202">
            <v>0</v>
          </cell>
          <cell r="W202">
            <v>0</v>
          </cell>
          <cell r="X202">
            <v>0</v>
          </cell>
          <cell r="Y202">
            <v>0</v>
          </cell>
          <cell r="Z202">
            <v>0</v>
          </cell>
          <cell r="AA202">
            <v>0</v>
          </cell>
        </row>
        <row r="203">
          <cell r="B203">
            <v>56</v>
          </cell>
          <cell r="C203">
            <v>48759</v>
          </cell>
          <cell r="D203">
            <v>56</v>
          </cell>
          <cell r="E203">
            <v>0.33037668616881483</v>
          </cell>
          <cell r="F203">
            <v>0.25511261936043972</v>
          </cell>
          <cell r="G203">
            <v>1</v>
          </cell>
          <cell r="H203">
            <v>1</v>
          </cell>
          <cell r="I203">
            <v>1</v>
          </cell>
          <cell r="J203">
            <v>1</v>
          </cell>
          <cell r="K203">
            <v>1</v>
          </cell>
          <cell r="L203">
            <v>1</v>
          </cell>
          <cell r="Q203">
            <v>56</v>
          </cell>
          <cell r="R203">
            <v>48759</v>
          </cell>
          <cell r="S203">
            <v>56</v>
          </cell>
          <cell r="T203">
            <v>0</v>
          </cell>
          <cell r="U203">
            <v>0</v>
          </cell>
          <cell r="V203">
            <v>0</v>
          </cell>
          <cell r="W203">
            <v>0</v>
          </cell>
          <cell r="X203">
            <v>0</v>
          </cell>
          <cell r="Y203">
            <v>0</v>
          </cell>
          <cell r="Z203">
            <v>0</v>
          </cell>
          <cell r="AA203">
            <v>0</v>
          </cell>
        </row>
        <row r="204">
          <cell r="B204">
            <v>57</v>
          </cell>
          <cell r="C204">
            <v>48942</v>
          </cell>
          <cell r="D204">
            <v>57</v>
          </cell>
          <cell r="E204">
            <v>0.32336652302738456</v>
          </cell>
          <cell r="F204">
            <v>0.24843520986715986</v>
          </cell>
          <cell r="G204">
            <v>1</v>
          </cell>
          <cell r="H204">
            <v>1</v>
          </cell>
          <cell r="I204">
            <v>1</v>
          </cell>
          <cell r="J204">
            <v>1</v>
          </cell>
          <cell r="K204">
            <v>1</v>
          </cell>
          <cell r="L204">
            <v>1</v>
          </cell>
          <cell r="Q204">
            <v>57</v>
          </cell>
          <cell r="R204">
            <v>48942</v>
          </cell>
          <cell r="S204">
            <v>57</v>
          </cell>
          <cell r="T204">
            <v>0</v>
          </cell>
          <cell r="U204">
            <v>0</v>
          </cell>
          <cell r="V204">
            <v>0</v>
          </cell>
          <cell r="W204">
            <v>0</v>
          </cell>
          <cell r="X204">
            <v>0</v>
          </cell>
          <cell r="Y204">
            <v>0</v>
          </cell>
          <cell r="Z204">
            <v>0</v>
          </cell>
          <cell r="AA204">
            <v>0</v>
          </cell>
        </row>
        <row r="205">
          <cell r="B205">
            <v>58</v>
          </cell>
          <cell r="C205">
            <v>49124</v>
          </cell>
          <cell r="D205">
            <v>58</v>
          </cell>
          <cell r="E205">
            <v>0.31649626493648036</v>
          </cell>
          <cell r="F205">
            <v>0.24192274133844727</v>
          </cell>
          <cell r="G205">
            <v>1</v>
          </cell>
          <cell r="H205">
            <v>1</v>
          </cell>
          <cell r="I205">
            <v>1</v>
          </cell>
          <cell r="J205">
            <v>1</v>
          </cell>
          <cell r="K205">
            <v>1</v>
          </cell>
          <cell r="L205">
            <v>1</v>
          </cell>
          <cell r="Q205">
            <v>58</v>
          </cell>
          <cell r="R205">
            <v>49124</v>
          </cell>
          <cell r="S205">
            <v>58</v>
          </cell>
          <cell r="T205">
            <v>0</v>
          </cell>
          <cell r="U205">
            <v>0</v>
          </cell>
          <cell r="V205">
            <v>0</v>
          </cell>
          <cell r="W205">
            <v>0</v>
          </cell>
          <cell r="X205">
            <v>0</v>
          </cell>
          <cell r="Y205">
            <v>0</v>
          </cell>
          <cell r="Z205">
            <v>0</v>
          </cell>
          <cell r="AA205">
            <v>0</v>
          </cell>
        </row>
        <row r="206">
          <cell r="B206">
            <v>59</v>
          </cell>
          <cell r="C206">
            <v>49307</v>
          </cell>
          <cell r="D206">
            <v>59</v>
          </cell>
          <cell r="E206">
            <v>0.30976317055799107</v>
          </cell>
          <cell r="F206">
            <v>0.23557119575233129</v>
          </cell>
          <cell r="G206">
            <v>1</v>
          </cell>
          <cell r="H206">
            <v>1</v>
          </cell>
          <cell r="I206">
            <v>1</v>
          </cell>
          <cell r="J206">
            <v>1</v>
          </cell>
          <cell r="K206">
            <v>1</v>
          </cell>
          <cell r="L206">
            <v>1</v>
          </cell>
          <cell r="Q206">
            <v>59</v>
          </cell>
          <cell r="R206">
            <v>49307</v>
          </cell>
          <cell r="S206">
            <v>59</v>
          </cell>
          <cell r="T206">
            <v>0</v>
          </cell>
          <cell r="U206">
            <v>0</v>
          </cell>
          <cell r="V206">
            <v>0</v>
          </cell>
          <cell r="W206">
            <v>0</v>
          </cell>
          <cell r="X206">
            <v>0</v>
          </cell>
          <cell r="Y206">
            <v>0</v>
          </cell>
          <cell r="Z206">
            <v>0</v>
          </cell>
          <cell r="AA206">
            <v>0</v>
          </cell>
        </row>
        <row r="207">
          <cell r="B207">
            <v>60</v>
          </cell>
          <cell r="C207">
            <v>49489</v>
          </cell>
          <cell r="D207">
            <v>60</v>
          </cell>
          <cell r="E207">
            <v>0.30316455131400971</v>
          </cell>
          <cell r="F207">
            <v>0.22937665167014434</v>
          </cell>
          <cell r="G207">
            <v>1</v>
          </cell>
          <cell r="H207">
            <v>1</v>
          </cell>
          <cell r="I207">
            <v>1</v>
          </cell>
          <cell r="J207">
            <v>1</v>
          </cell>
          <cell r="K207">
            <v>1</v>
          </cell>
          <cell r="L207">
            <v>1</v>
          </cell>
          <cell r="Q207">
            <v>60</v>
          </cell>
          <cell r="R207">
            <v>49489</v>
          </cell>
          <cell r="S207">
            <v>60</v>
          </cell>
          <cell r="T207">
            <v>0</v>
          </cell>
          <cell r="U207">
            <v>0</v>
          </cell>
          <cell r="V207">
            <v>0</v>
          </cell>
          <cell r="W207">
            <v>0</v>
          </cell>
          <cell r="X207">
            <v>0</v>
          </cell>
          <cell r="Y207">
            <v>0</v>
          </cell>
          <cell r="Z207">
            <v>0</v>
          </cell>
          <cell r="AA207">
            <v>0</v>
          </cell>
        </row>
        <row r="208">
          <cell r="B208">
            <v>61</v>
          </cell>
          <cell r="C208">
            <v>49672</v>
          </cell>
          <cell r="D208">
            <v>61</v>
          </cell>
          <cell r="E208">
            <v>0.29669777039041634</v>
          </cell>
          <cell r="F208">
            <v>0.22333528194688609</v>
          </cell>
          <cell r="G208">
            <v>1</v>
          </cell>
          <cell r="H208">
            <v>1</v>
          </cell>
          <cell r="I208">
            <v>1</v>
          </cell>
          <cell r="J208">
            <v>1</v>
          </cell>
          <cell r="K208">
            <v>1</v>
          </cell>
          <cell r="L208">
            <v>1</v>
          </cell>
          <cell r="Q208">
            <v>61</v>
          </cell>
          <cell r="R208">
            <v>49672</v>
          </cell>
          <cell r="S208">
            <v>61</v>
          </cell>
          <cell r="T208">
            <v>0</v>
          </cell>
          <cell r="U208">
            <v>0</v>
          </cell>
          <cell r="V208">
            <v>0</v>
          </cell>
          <cell r="W208">
            <v>0</v>
          </cell>
          <cell r="X208">
            <v>0</v>
          </cell>
          <cell r="Y208">
            <v>0</v>
          </cell>
          <cell r="Z208">
            <v>0</v>
          </cell>
          <cell r="AA208">
            <v>0</v>
          </cell>
        </row>
        <row r="209">
          <cell r="B209">
            <v>62</v>
          </cell>
          <cell r="C209">
            <v>49855</v>
          </cell>
          <cell r="D209">
            <v>62</v>
          </cell>
          <cell r="E209">
            <v>0.29036024175890746</v>
          </cell>
          <cell r="F209">
            <v>0.21744335149508609</v>
          </cell>
          <cell r="G209">
            <v>1</v>
          </cell>
          <cell r="H209">
            <v>1</v>
          </cell>
          <cell r="I209">
            <v>1</v>
          </cell>
          <cell r="J209">
            <v>1</v>
          </cell>
          <cell r="K209">
            <v>1</v>
          </cell>
          <cell r="L209">
            <v>1</v>
          </cell>
          <cell r="Q209">
            <v>62</v>
          </cell>
          <cell r="R209">
            <v>49855</v>
          </cell>
          <cell r="S209">
            <v>62</v>
          </cell>
          <cell r="T209">
            <v>0</v>
          </cell>
          <cell r="U209">
            <v>0</v>
          </cell>
          <cell r="V209">
            <v>0</v>
          </cell>
          <cell r="W209">
            <v>0</v>
          </cell>
          <cell r="X209">
            <v>0</v>
          </cell>
          <cell r="Y209">
            <v>0</v>
          </cell>
          <cell r="Z209">
            <v>0</v>
          </cell>
          <cell r="AA209">
            <v>0</v>
          </cell>
        </row>
        <row r="210">
          <cell r="B210">
            <v>63</v>
          </cell>
          <cell r="C210">
            <v>50038</v>
          </cell>
          <cell r="D210">
            <v>63</v>
          </cell>
          <cell r="E210">
            <v>0.28414942921713343</v>
          </cell>
          <cell r="F210">
            <v>0.21169721510093154</v>
          </cell>
          <cell r="G210">
            <v>1</v>
          </cell>
          <cell r="H210">
            <v>1</v>
          </cell>
          <cell r="I210">
            <v>1</v>
          </cell>
          <cell r="J210">
            <v>1</v>
          </cell>
          <cell r="K210">
            <v>1</v>
          </cell>
          <cell r="L210">
            <v>1</v>
          </cell>
          <cell r="Q210">
            <v>63</v>
          </cell>
          <cell r="R210">
            <v>50038</v>
          </cell>
          <cell r="S210">
            <v>63</v>
          </cell>
          <cell r="T210">
            <v>0</v>
          </cell>
          <cell r="U210">
            <v>0</v>
          </cell>
          <cell r="V210">
            <v>0</v>
          </cell>
          <cell r="W210">
            <v>0</v>
          </cell>
          <cell r="X210">
            <v>0</v>
          </cell>
          <cell r="Y210">
            <v>0</v>
          </cell>
          <cell r="Z210">
            <v>0</v>
          </cell>
          <cell r="AA210">
            <v>0</v>
          </cell>
        </row>
      </sheetData>
      <sheetData sheetId="2"/>
      <sheetData sheetId="3"/>
      <sheetData sheetId="4"/>
      <sheetData sheetId="5">
        <row r="8">
          <cell r="D8">
            <v>39080</v>
          </cell>
        </row>
        <row r="11">
          <cell r="G11" t="str">
            <v>EUR</v>
          </cell>
        </row>
        <row r="12">
          <cell r="G12" t="str">
            <v>USD</v>
          </cell>
        </row>
        <row r="13">
          <cell r="G13" t="str">
            <v>N/A</v>
          </cell>
        </row>
        <row r="14">
          <cell r="D14">
            <v>1</v>
          </cell>
          <cell r="G14" t="str">
            <v>N/A</v>
          </cell>
        </row>
        <row r="15">
          <cell r="G15" t="str">
            <v>N/A</v>
          </cell>
        </row>
        <row r="16">
          <cell r="G16" t="str">
            <v>N/A</v>
          </cell>
        </row>
        <row r="17">
          <cell r="G17" t="str">
            <v>N/A</v>
          </cell>
        </row>
        <row r="18">
          <cell r="G18" t="str">
            <v>N/A</v>
          </cell>
        </row>
      </sheetData>
      <sheetData sheetId="6"/>
      <sheetData sheetId="7"/>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SO acquisition"/>
      <sheetName val="IXOS quarterly"/>
      <sheetName val="IXOS acquisition"/>
      <sheetName val="Income"/>
      <sheetName val="Balance"/>
      <sheetName val="Cash Flow"/>
      <sheetName val="FCFE"/>
      <sheetName val="Valuation"/>
      <sheetName val="PrePostView"/>
      <sheetName val="Acc Tests"/>
      <sheetName val="CustomerList"/>
      <sheetName val="SH CUST"/>
      <sheetName val="Layoffs"/>
      <sheetName val="Rev EBITDA"/>
      <sheetName val="Exhibits"/>
      <sheetName val="IS-F"/>
      <sheetName val="BS-F"/>
      <sheetName val="CS-F"/>
      <sheetName val="SensitivityA"/>
      <sheetName val="PreView"/>
      <sheetName val="Organ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7">
          <cell r="D7">
            <v>50</v>
          </cell>
        </row>
        <row r="15">
          <cell r="B15">
            <v>6250</v>
          </cell>
          <cell r="C15">
            <v>125</v>
          </cell>
          <cell r="G15">
            <v>1500000</v>
          </cell>
        </row>
        <row r="36">
          <cell r="E36">
            <v>0.68527918781725883</v>
          </cell>
        </row>
      </sheetData>
      <sheetData sheetId="19" refreshError="1"/>
      <sheetData sheetId="20"/>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Instructions"/>
      <sheetName val="Input Tab"/>
      <sheetName val="Tickers"/>
      <sheetName val="Custom Transactions"/>
      <sheetName val="T_portfolio"/>
      <sheetName val="US_Securities"/>
    </sheetNames>
    <sheetDataSet>
      <sheetData sheetId="0"/>
      <sheetData sheetId="1"/>
      <sheetData sheetId="2">
        <row r="8">
          <cell r="AF8" t="str">
            <v>MSFT.O</v>
          </cell>
        </row>
        <row r="9">
          <cell r="AF9" t="str">
            <v>AAPL.O</v>
          </cell>
        </row>
        <row r="10">
          <cell r="AF10" t="str">
            <v>VOD.L</v>
          </cell>
        </row>
        <row r="11">
          <cell r="AF11" t="str">
            <v>IBM</v>
          </cell>
        </row>
        <row r="12">
          <cell r="AF12" t="str">
            <v>sbi</v>
          </cell>
        </row>
      </sheetData>
      <sheetData sheetId="3"/>
      <sheetData sheetId="4"/>
      <sheetData sheetId="5"/>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ablankaa"/>
      <sheetName val="NAV"/>
      <sheetName val="Inputs"/>
      <sheetName val="Upstream"/>
      <sheetName val="Oil Sands"/>
      <sheetName val="Financial"/>
      <sheetName val="APCCMP"/>
      <sheetName val="ADK"/>
      <sheetName val="iQ_US_CoreIndustrials"/>
      <sheetName val="BalanceSheet"/>
      <sheetName val="SLR"/>
      <sheetName val="Revenue"/>
      <sheetName val="SCIMED Old"/>
      <sheetName val="QuartRev"/>
      <sheetName val="Model"/>
      <sheetName val="PTWMAIN"/>
      <sheetName val="Cycle Multiples - EV-EBITDA"/>
      <sheetName val="Cycle Multiples - PRICE-FCF"/>
      <sheetName val="Scrubbed EV-EBITDA Cal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 val="APCVALUE"/>
      <sheetName val="ADK"/>
      <sheetName val="APCCMP"/>
      <sheetName val="APCGR"/>
      <sheetName val="APCGR2"/>
      <sheetName val="Chart1"/>
      <sheetName val="Module1"/>
      <sheetName val="Module2"/>
      <sheetName val="Module3"/>
      <sheetName val="iQ_US_CoreIndustrials"/>
      <sheetName val="BkBillold"/>
      <sheetName val="AnnIS"/>
      <sheetName val="Mo BkBill "/>
      <sheetName val="Geographic"/>
      <sheetName val="QtrBS"/>
      <sheetName val="QtrIS"/>
      <sheetName val="Dividend"/>
      <sheetName val="Sheet1"/>
      <sheetName val="Financial"/>
      <sheetName val="Inputs"/>
      <sheetName val="Oil Sands"/>
      <sheetName val="TPSHELLX"/>
      <sheetName val="NOPAT_VDF"/>
      <sheetName val="Invested capital_VDF"/>
      <sheetName val="DCF_VDF"/>
      <sheetName val="WACC_VDF"/>
      <sheetName val="Summary Page_VDF"/>
      <sheetName val="PV of Op Leases_VDF"/>
      <sheetName val="Wireless OLD"/>
      <sheetName val="Bell OLD"/>
    </sheetNames>
    <sheetDataSet>
      <sheetData sheetId="0" refreshError="1"/>
      <sheetData sheetId="1" refreshError="1"/>
      <sheetData sheetId="2" refreshError="1">
        <row r="2">
          <cell r="A2" t="str">
            <v>Anadarko Supplemental Natural Gas Contract Breakdown</v>
          </cell>
        </row>
        <row r="3">
          <cell r="A3" t="str">
            <v xml:space="preserve"> Daily Production (MMcf/D)</v>
          </cell>
          <cell r="B3">
            <v>1989</v>
          </cell>
          <cell r="C3">
            <v>1990</v>
          </cell>
          <cell r="D3" t="str">
            <v>1Q91</v>
          </cell>
          <cell r="E3" t="str">
            <v>2Q91</v>
          </cell>
          <cell r="F3" t="str">
            <v>3Q91</v>
          </cell>
          <cell r="G3" t="str">
            <v>4Q91</v>
          </cell>
          <cell r="H3">
            <v>1991</v>
          </cell>
          <cell r="I3" t="str">
            <v>1Q92</v>
          </cell>
          <cell r="J3" t="str">
            <v>2Q92</v>
          </cell>
          <cell r="K3" t="str">
            <v>3Q92</v>
          </cell>
          <cell r="L3" t="str">
            <v>4Q92</v>
          </cell>
          <cell r="M3">
            <v>1992</v>
          </cell>
          <cell r="N3" t="str">
            <v>1Q93</v>
          </cell>
          <cell r="O3" t="str">
            <v>2Q93</v>
          </cell>
          <cell r="P3" t="str">
            <v>3Q93</v>
          </cell>
          <cell r="Q3" t="str">
            <v>4Q93</v>
          </cell>
          <cell r="R3">
            <v>1993</v>
          </cell>
          <cell r="S3" t="str">
            <v>1Q94</v>
          </cell>
          <cell r="T3" t="str">
            <v>2Q94</v>
          </cell>
          <cell r="U3" t="str">
            <v>3Q94</v>
          </cell>
          <cell r="V3" t="str">
            <v>4Q94</v>
          </cell>
          <cell r="W3">
            <v>1994</v>
          </cell>
          <cell r="X3" t="str">
            <v>1q</v>
          </cell>
          <cell r="Y3" t="str">
            <v>2q</v>
          </cell>
          <cell r="Z3" t="str">
            <v>3q</v>
          </cell>
          <cell r="AA3" t="str">
            <v>4q</v>
          </cell>
          <cell r="AB3">
            <v>1995</v>
          </cell>
          <cell r="AC3" t="str">
            <v>1q</v>
          </cell>
          <cell r="AD3" t="str">
            <v>2q</v>
          </cell>
          <cell r="AE3" t="str">
            <v>3q</v>
          </cell>
          <cell r="AF3" t="str">
            <v>4q</v>
          </cell>
          <cell r="AG3" t="str">
            <v>1996</v>
          </cell>
          <cell r="AH3" t="str">
            <v>1q</v>
          </cell>
          <cell r="AI3" t="str">
            <v>2q</v>
          </cell>
          <cell r="AJ3" t="str">
            <v>3q</v>
          </cell>
          <cell r="AK3" t="str">
            <v>4q</v>
          </cell>
          <cell r="AL3" t="str">
            <v>1997</v>
          </cell>
          <cell r="AM3" t="str">
            <v>1q</v>
          </cell>
          <cell r="AN3" t="str">
            <v>2q</v>
          </cell>
          <cell r="AO3" t="str">
            <v>3q</v>
          </cell>
          <cell r="AP3" t="str">
            <v>4q</v>
          </cell>
          <cell r="AQ3" t="str">
            <v>1998</v>
          </cell>
          <cell r="AR3" t="str">
            <v>1q</v>
          </cell>
          <cell r="AS3" t="str">
            <v>2q</v>
          </cell>
          <cell r="AT3" t="str">
            <v>3qe</v>
          </cell>
          <cell r="AU3" t="str">
            <v>4qe</v>
          </cell>
          <cell r="AV3" t="str">
            <v>1999E</v>
          </cell>
          <cell r="AW3" t="str">
            <v>2000E</v>
          </cell>
        </row>
        <row r="4">
          <cell r="A4" t="str">
            <v xml:space="preserve">  Natural Gas Spot Sales </v>
          </cell>
          <cell r="C4">
            <v>302.46575342465752</v>
          </cell>
          <cell r="D4">
            <v>308.88888888888891</v>
          </cell>
          <cell r="E4">
            <v>246.15384615384616</v>
          </cell>
          <cell r="F4">
            <v>217.39130434782609</v>
          </cell>
          <cell r="G4">
            <v>338.04347826086956</v>
          </cell>
          <cell r="H4">
            <v>277.53424657534248</v>
          </cell>
          <cell r="I4">
            <v>304.61538461538464</v>
          </cell>
          <cell r="J4">
            <v>215.38461538461536</v>
          </cell>
          <cell r="K4">
            <v>245</v>
          </cell>
          <cell r="L4">
            <v>425.92391304347825</v>
          </cell>
          <cell r="M4">
            <v>293.99248633879779</v>
          </cell>
          <cell r="N4">
            <v>390.05</v>
          </cell>
          <cell r="O4">
            <v>286.43406593406593</v>
          </cell>
          <cell r="P4">
            <v>291.11413043478262</v>
          </cell>
          <cell r="Q4">
            <v>363.58695652173913</v>
          </cell>
          <cell r="R4">
            <v>332.60958904109589</v>
          </cell>
          <cell r="S4">
            <v>428.44444444444446</v>
          </cell>
          <cell r="T4">
            <v>377.64395604395605</v>
          </cell>
          <cell r="U4">
            <v>355.6521739130435</v>
          </cell>
          <cell r="V4">
            <v>380</v>
          </cell>
          <cell r="W4">
            <v>385.22082191780822</v>
          </cell>
          <cell r="X4">
            <v>390.05555555555554</v>
          </cell>
          <cell r="Y4">
            <v>406.31868131868134</v>
          </cell>
          <cell r="Z4">
            <v>388.04347826086951</v>
          </cell>
          <cell r="AA4">
            <v>411.14130434782601</v>
          </cell>
          <cell r="AB4">
            <v>398.91780821917808</v>
          </cell>
          <cell r="AC4">
            <v>437.00000000000006</v>
          </cell>
          <cell r="AD4">
            <v>399.56043956043953</v>
          </cell>
          <cell r="AE4">
            <v>389.3478260869565</v>
          </cell>
          <cell r="AF4">
            <v>401.08695652173913</v>
          </cell>
          <cell r="AG4">
            <v>406.60273972602738</v>
          </cell>
          <cell r="AH4">
            <v>423</v>
          </cell>
          <cell r="AI4">
            <v>433.1868131868132</v>
          </cell>
          <cell r="AJ4">
            <v>444.59999999999997</v>
          </cell>
          <cell r="AK4">
            <v>461.7</v>
          </cell>
          <cell r="AL4">
            <v>440.73863013698622</v>
          </cell>
          <cell r="AM4">
            <v>440.1</v>
          </cell>
          <cell r="AN4">
            <v>416.70000000000005</v>
          </cell>
          <cell r="AO4">
            <v>447.2999999999999</v>
          </cell>
          <cell r="AP4">
            <v>438.30000000000007</v>
          </cell>
          <cell r="AQ4">
            <v>435.62712328767128</v>
          </cell>
          <cell r="AR4">
            <v>440.1</v>
          </cell>
          <cell r="AS4">
            <v>414.90000000000003</v>
          </cell>
          <cell r="AT4">
            <v>400.5</v>
          </cell>
          <cell r="AU4">
            <v>405</v>
          </cell>
          <cell r="AV4">
            <v>414.98876712328763</v>
          </cell>
          <cell r="AW4">
            <v>454.49999999999994</v>
          </cell>
        </row>
        <row r="5">
          <cell r="A5" t="str">
            <v xml:space="preserve">  Natural Gas Contract Sales </v>
          </cell>
          <cell r="C5">
            <v>109.44657534246578</v>
          </cell>
          <cell r="D5">
            <v>138.33333333333334</v>
          </cell>
          <cell r="E5">
            <v>79.681318681318686</v>
          </cell>
          <cell r="F5">
            <v>61.260869565217384</v>
          </cell>
          <cell r="G5">
            <v>121.73913043478257</v>
          </cell>
          <cell r="H5">
            <v>100.10136986301367</v>
          </cell>
          <cell r="I5">
            <v>130.54945054945057</v>
          </cell>
          <cell r="J5">
            <v>92.307692307692321</v>
          </cell>
          <cell r="K5">
            <v>105.00000000000004</v>
          </cell>
          <cell r="L5">
            <v>75.16304347826086</v>
          </cell>
          <cell r="M5">
            <v>104.64139344262298</v>
          </cell>
          <cell r="N5">
            <v>130.01666666666662</v>
          </cell>
          <cell r="O5">
            <v>95.478021978021957</v>
          </cell>
          <cell r="P5">
            <v>97.038043478260889</v>
          </cell>
          <cell r="Q5">
            <v>121.19565217391302</v>
          </cell>
          <cell r="R5">
            <v>110.86986301369863</v>
          </cell>
          <cell r="S5">
            <v>107.11111111111111</v>
          </cell>
          <cell r="T5">
            <v>94.410989010989013</v>
          </cell>
          <cell r="U5">
            <v>88.913043478260875</v>
          </cell>
          <cell r="V5">
            <v>95.000000000000014</v>
          </cell>
          <cell r="W5">
            <v>96.305205479452056</v>
          </cell>
          <cell r="X5">
            <v>68.833333333333329</v>
          </cell>
          <cell r="Y5">
            <v>71.703296703296687</v>
          </cell>
          <cell r="Z5">
            <v>68.478260869565261</v>
          </cell>
          <cell r="AA5">
            <v>72.55434782608701</v>
          </cell>
          <cell r="AB5">
            <v>70.39726027397262</v>
          </cell>
          <cell r="AC5">
            <v>48.555555555555529</v>
          </cell>
          <cell r="AD5">
            <v>44.395604395604387</v>
          </cell>
          <cell r="AE5">
            <v>43.260869565217355</v>
          </cell>
          <cell r="AF5">
            <v>44.565217391304365</v>
          </cell>
          <cell r="AG5">
            <v>45.17808219178081</v>
          </cell>
          <cell r="AH5">
            <v>46.999999999999972</v>
          </cell>
          <cell r="AI5">
            <v>48.131868131868082</v>
          </cell>
          <cell r="AJ5">
            <v>49.40000000000002</v>
          </cell>
          <cell r="AK5">
            <v>51.3</v>
          </cell>
          <cell r="AL5">
            <v>48.970958904109573</v>
          </cell>
          <cell r="AM5">
            <v>48.899999999999963</v>
          </cell>
          <cell r="AN5">
            <v>46.299999999999962</v>
          </cell>
          <cell r="AO5">
            <v>49.700000000000017</v>
          </cell>
          <cell r="AP5">
            <v>48.699999999999953</v>
          </cell>
          <cell r="AQ5">
            <v>48.403013698630112</v>
          </cell>
          <cell r="AR5">
            <v>48.899999999999963</v>
          </cell>
          <cell r="AS5">
            <v>46.099999999999966</v>
          </cell>
          <cell r="AT5">
            <v>44.500000000000014</v>
          </cell>
          <cell r="AU5">
            <v>45.000000000000007</v>
          </cell>
          <cell r="AV5">
            <v>46.109863013698593</v>
          </cell>
          <cell r="AW5">
            <v>50.500000000000007</v>
          </cell>
        </row>
        <row r="6">
          <cell r="A6" t="str">
            <v>Total Natural Gas Production</v>
          </cell>
          <cell r="M6">
            <v>398.63387978142077</v>
          </cell>
          <cell r="R6">
            <v>443.47945205479454</v>
          </cell>
          <cell r="S6">
            <v>535.55555555555554</v>
          </cell>
          <cell r="T6">
            <v>472.05494505494505</v>
          </cell>
          <cell r="U6">
            <v>444.56521739130437</v>
          </cell>
          <cell r="V6">
            <v>475</v>
          </cell>
          <cell r="W6">
            <v>481.52602739726029</v>
          </cell>
          <cell r="X6">
            <v>458.88888888888886</v>
          </cell>
          <cell r="Y6">
            <v>478.02197802197804</v>
          </cell>
          <cell r="Z6">
            <v>456.52173913043475</v>
          </cell>
          <cell r="AA6">
            <v>483.695652173913</v>
          </cell>
          <cell r="AB6">
            <v>469.3150684931507</v>
          </cell>
          <cell r="AC6">
            <v>485.5555555555556</v>
          </cell>
          <cell r="AD6">
            <v>443.95604395604391</v>
          </cell>
          <cell r="AE6">
            <v>432.60869565217388</v>
          </cell>
          <cell r="AF6">
            <v>445.6521739130435</v>
          </cell>
          <cell r="AG6">
            <v>451.78082191780817</v>
          </cell>
          <cell r="AH6">
            <v>470</v>
          </cell>
          <cell r="AI6">
            <v>481.31868131868129</v>
          </cell>
          <cell r="AJ6">
            <v>494</v>
          </cell>
          <cell r="AK6">
            <v>513</v>
          </cell>
          <cell r="AL6">
            <v>489.7095890410958</v>
          </cell>
          <cell r="AM6">
            <v>489</v>
          </cell>
          <cell r="AN6">
            <v>463</v>
          </cell>
          <cell r="AO6">
            <v>496.99999999999989</v>
          </cell>
          <cell r="AP6">
            <v>487</v>
          </cell>
          <cell r="AQ6">
            <v>484.03013698630139</v>
          </cell>
          <cell r="AR6">
            <v>489</v>
          </cell>
          <cell r="AS6">
            <v>461</v>
          </cell>
          <cell r="AT6">
            <v>445</v>
          </cell>
          <cell r="AU6">
            <v>450</v>
          </cell>
          <cell r="AV6">
            <v>461.09863013698623</v>
          </cell>
          <cell r="AW6">
            <v>504.99999999999994</v>
          </cell>
        </row>
        <row r="7">
          <cell r="A7" t="str">
            <v>Spot Production Volume % of Total</v>
          </cell>
          <cell r="C7">
            <v>0.73429643227711705</v>
          </cell>
          <cell r="D7">
            <v>0.69068322981366459</v>
          </cell>
          <cell r="E7">
            <v>0.75545512798893788</v>
          </cell>
          <cell r="F7">
            <v>0.78015290997035425</v>
          </cell>
          <cell r="G7">
            <v>0.73522458628841614</v>
          </cell>
          <cell r="H7">
            <v>0.73492603582492377</v>
          </cell>
          <cell r="I7">
            <v>0.7</v>
          </cell>
          <cell r="J7">
            <v>0.7</v>
          </cell>
          <cell r="K7">
            <v>0.7</v>
          </cell>
          <cell r="L7">
            <v>0.85</v>
          </cell>
          <cell r="M7">
            <v>0.73749999999999993</v>
          </cell>
          <cell r="N7">
            <v>0.75</v>
          </cell>
          <cell r="O7">
            <v>0.75</v>
          </cell>
          <cell r="P7">
            <v>0.75</v>
          </cell>
          <cell r="Q7">
            <v>0.75</v>
          </cell>
          <cell r="R7">
            <v>0.75</v>
          </cell>
          <cell r="S7">
            <v>0.8</v>
          </cell>
          <cell r="T7">
            <v>0.8</v>
          </cell>
          <cell r="U7">
            <v>0.8</v>
          </cell>
          <cell r="V7">
            <v>0.8</v>
          </cell>
          <cell r="W7">
            <v>0.8</v>
          </cell>
          <cell r="X7">
            <v>0.85</v>
          </cell>
          <cell r="Y7">
            <v>0.85</v>
          </cell>
          <cell r="Z7">
            <v>0.85</v>
          </cell>
          <cell r="AA7">
            <v>0.85</v>
          </cell>
          <cell r="AB7">
            <v>0.85</v>
          </cell>
          <cell r="AC7">
            <v>0.9</v>
          </cell>
          <cell r="AD7">
            <v>0.9</v>
          </cell>
          <cell r="AE7">
            <v>0.9</v>
          </cell>
          <cell r="AF7">
            <v>0.9</v>
          </cell>
          <cell r="AG7">
            <v>0.9</v>
          </cell>
          <cell r="AH7">
            <v>0.9</v>
          </cell>
          <cell r="AI7">
            <v>0.9</v>
          </cell>
          <cell r="AJ7">
            <v>0.9</v>
          </cell>
          <cell r="AK7">
            <v>0.9</v>
          </cell>
          <cell r="AL7">
            <v>0.9</v>
          </cell>
          <cell r="AM7">
            <v>0.9</v>
          </cell>
          <cell r="AN7">
            <v>0.9</v>
          </cell>
          <cell r="AO7">
            <v>0.9</v>
          </cell>
          <cell r="AP7">
            <v>0.9</v>
          </cell>
          <cell r="AQ7">
            <v>0.9</v>
          </cell>
          <cell r="AR7">
            <v>0.9</v>
          </cell>
          <cell r="AS7">
            <v>0.9</v>
          </cell>
          <cell r="AT7">
            <v>0.9</v>
          </cell>
          <cell r="AU7">
            <v>0.9</v>
          </cell>
          <cell r="AV7">
            <v>0.9</v>
          </cell>
          <cell r="AW7">
            <v>0.9</v>
          </cell>
        </row>
        <row r="9">
          <cell r="A9" t="str">
            <v>Period Production (Bcf)</v>
          </cell>
        </row>
        <row r="10">
          <cell r="A10" t="str">
            <v xml:space="preserve">  Natural Gas Spot Sales </v>
          </cell>
          <cell r="C10">
            <v>110.4</v>
          </cell>
          <cell r="D10">
            <v>27.8</v>
          </cell>
          <cell r="E10">
            <v>22.4</v>
          </cell>
          <cell r="F10">
            <v>20</v>
          </cell>
          <cell r="G10">
            <v>31.1</v>
          </cell>
          <cell r="H10">
            <v>101.30000000000001</v>
          </cell>
          <cell r="I10">
            <v>27.72</v>
          </cell>
          <cell r="J10">
            <v>19.599999999999998</v>
          </cell>
          <cell r="K10">
            <v>22.54</v>
          </cell>
          <cell r="L10">
            <v>39.185000000000002</v>
          </cell>
          <cell r="M10">
            <v>107.60124999999999</v>
          </cell>
          <cell r="N10">
            <v>35.104500000000002</v>
          </cell>
          <cell r="O10">
            <v>26.0655</v>
          </cell>
          <cell r="P10">
            <v>26.782499999999999</v>
          </cell>
          <cell r="Q10">
            <v>33.450000000000003</v>
          </cell>
          <cell r="R10">
            <v>121.4025</v>
          </cell>
          <cell r="S10">
            <v>38.56</v>
          </cell>
          <cell r="T10">
            <v>34.365600000000001</v>
          </cell>
          <cell r="U10">
            <v>32.72</v>
          </cell>
          <cell r="V10">
            <v>34.96</v>
          </cell>
          <cell r="W10">
            <v>140.60560000000001</v>
          </cell>
          <cell r="X10">
            <v>35.104999999999997</v>
          </cell>
          <cell r="Y10">
            <v>36.975000000000001</v>
          </cell>
          <cell r="Z10">
            <v>35.699999999999996</v>
          </cell>
          <cell r="AA10">
            <v>37.824999999999996</v>
          </cell>
          <cell r="AB10">
            <v>145.60499999999999</v>
          </cell>
          <cell r="AC10">
            <v>39.330000000000005</v>
          </cell>
          <cell r="AD10">
            <v>36.36</v>
          </cell>
          <cell r="AE10">
            <v>35.82</v>
          </cell>
          <cell r="AF10">
            <v>36.9</v>
          </cell>
          <cell r="AG10">
            <v>148.41</v>
          </cell>
          <cell r="AH10">
            <v>38.07</v>
          </cell>
          <cell r="AI10">
            <v>39.42</v>
          </cell>
          <cell r="AJ10">
            <v>40.903199999999998</v>
          </cell>
          <cell r="AK10">
            <v>42.476399999999998</v>
          </cell>
          <cell r="AL10">
            <v>160.86959999999999</v>
          </cell>
          <cell r="AM10">
            <v>39.609000000000002</v>
          </cell>
          <cell r="AN10">
            <v>37.919700000000006</v>
          </cell>
          <cell r="AO10">
            <v>41.151599999999995</v>
          </cell>
          <cell r="AP10">
            <v>40.323600000000006</v>
          </cell>
          <cell r="AQ10">
            <v>159.00390000000002</v>
          </cell>
          <cell r="AR10">
            <v>39.609000000000002</v>
          </cell>
          <cell r="AS10">
            <v>37.755900000000004</v>
          </cell>
          <cell r="AT10">
            <v>36.845999999999997</v>
          </cell>
          <cell r="AU10">
            <v>37.26</v>
          </cell>
          <cell r="AV10">
            <v>151.4709</v>
          </cell>
          <cell r="AW10">
            <v>165.89249999999998</v>
          </cell>
        </row>
        <row r="11">
          <cell r="A11" t="str">
            <v xml:space="preserve">  Natural Gas Contract Sales </v>
          </cell>
          <cell r="C11">
            <v>39.948000000000008</v>
          </cell>
          <cell r="D11">
            <v>12.45</v>
          </cell>
          <cell r="E11">
            <v>7.2510000000000012</v>
          </cell>
          <cell r="F11">
            <v>5.6359999999999992</v>
          </cell>
          <cell r="G11">
            <v>11.199999999999996</v>
          </cell>
          <cell r="H11">
            <v>36.536999999999992</v>
          </cell>
          <cell r="I11">
            <v>11.880000000000003</v>
          </cell>
          <cell r="J11">
            <v>8.4000000000000021</v>
          </cell>
          <cell r="K11">
            <v>9.6600000000000037</v>
          </cell>
          <cell r="L11">
            <v>6.9149999999999991</v>
          </cell>
          <cell r="M11">
            <v>38.298750000000013</v>
          </cell>
          <cell r="N11">
            <v>11.701499999999996</v>
          </cell>
          <cell r="O11">
            <v>8.6884999999999977</v>
          </cell>
          <cell r="P11">
            <v>8.927500000000002</v>
          </cell>
          <cell r="Q11">
            <v>11.149999999999999</v>
          </cell>
          <cell r="R11">
            <v>40.467500000000001</v>
          </cell>
          <cell r="S11">
            <v>9.64</v>
          </cell>
          <cell r="T11">
            <v>8.5914000000000001</v>
          </cell>
          <cell r="U11">
            <v>8.18</v>
          </cell>
          <cell r="V11">
            <v>8.740000000000002</v>
          </cell>
          <cell r="W11">
            <v>35.151400000000002</v>
          </cell>
          <cell r="X11">
            <v>6.1950000000000003</v>
          </cell>
          <cell r="Y11">
            <v>6.5249999999999986</v>
          </cell>
          <cell r="Z11">
            <v>6.3000000000000043</v>
          </cell>
          <cell r="AA11">
            <v>6.6750000000000043</v>
          </cell>
          <cell r="AB11">
            <v>25.695000000000007</v>
          </cell>
          <cell r="AC11">
            <v>4.3699999999999974</v>
          </cell>
          <cell r="AD11">
            <v>4.0399999999999991</v>
          </cell>
          <cell r="AE11">
            <v>3.9799999999999969</v>
          </cell>
          <cell r="AF11">
            <v>4.1000000000000014</v>
          </cell>
          <cell r="AG11">
            <v>16.489999999999995</v>
          </cell>
          <cell r="AH11">
            <v>4.2299999999999969</v>
          </cell>
          <cell r="AI11">
            <v>4.3799999999999955</v>
          </cell>
          <cell r="AJ11">
            <v>4.5448000000000022</v>
          </cell>
          <cell r="AK11">
            <v>4.7195999999999998</v>
          </cell>
          <cell r="AL11">
            <v>17.874399999999994</v>
          </cell>
          <cell r="AM11">
            <v>4.4009999999999962</v>
          </cell>
          <cell r="AN11">
            <v>4.2132999999999967</v>
          </cell>
          <cell r="AO11">
            <v>4.5724000000000018</v>
          </cell>
          <cell r="AP11">
            <v>4.4803999999999959</v>
          </cell>
          <cell r="AQ11">
            <v>17.667099999999991</v>
          </cell>
          <cell r="AR11">
            <v>4.4009999999999962</v>
          </cell>
          <cell r="AS11">
            <v>4.1950999999999965</v>
          </cell>
          <cell r="AT11">
            <v>4.0940000000000012</v>
          </cell>
          <cell r="AU11">
            <v>4.1400000000000006</v>
          </cell>
          <cell r="AV11">
            <v>16.830099999999987</v>
          </cell>
          <cell r="AW11">
            <v>18.432500000000005</v>
          </cell>
        </row>
        <row r="12">
          <cell r="A12" t="str">
            <v>Total Natural Gas Production</v>
          </cell>
          <cell r="C12">
            <v>150.34800000000001</v>
          </cell>
          <cell r="D12">
            <v>40.25</v>
          </cell>
          <cell r="E12">
            <v>29.651</v>
          </cell>
          <cell r="F12">
            <v>25.635999999999999</v>
          </cell>
          <cell r="G12">
            <v>42.3</v>
          </cell>
          <cell r="H12">
            <v>137.83699999999999</v>
          </cell>
          <cell r="I12">
            <v>39.6</v>
          </cell>
          <cell r="J12">
            <v>28</v>
          </cell>
          <cell r="K12">
            <v>32.200000000000003</v>
          </cell>
          <cell r="L12">
            <v>46.1</v>
          </cell>
          <cell r="M12">
            <v>145.9</v>
          </cell>
          <cell r="N12">
            <v>46.805999999999997</v>
          </cell>
          <cell r="O12">
            <v>34.753999999999998</v>
          </cell>
          <cell r="P12">
            <v>35.71</v>
          </cell>
          <cell r="Q12">
            <v>44.6</v>
          </cell>
          <cell r="R12">
            <v>161.87</v>
          </cell>
          <cell r="S12">
            <v>48.2</v>
          </cell>
          <cell r="T12">
            <v>42.957000000000001</v>
          </cell>
          <cell r="U12">
            <v>40.9</v>
          </cell>
          <cell r="V12">
            <v>43.7</v>
          </cell>
          <cell r="W12">
            <v>175.75700000000001</v>
          </cell>
          <cell r="X12">
            <v>41.3</v>
          </cell>
          <cell r="Y12">
            <v>43.5</v>
          </cell>
          <cell r="Z12">
            <v>42</v>
          </cell>
          <cell r="AA12">
            <v>44.5</v>
          </cell>
          <cell r="AB12">
            <v>171.3</v>
          </cell>
          <cell r="AC12">
            <v>43.7</v>
          </cell>
          <cell r="AD12">
            <v>40.4</v>
          </cell>
          <cell r="AE12">
            <v>39.799999999999997</v>
          </cell>
          <cell r="AF12">
            <v>41</v>
          </cell>
          <cell r="AG12">
            <v>164.89999999999998</v>
          </cell>
          <cell r="AH12">
            <v>42.3</v>
          </cell>
          <cell r="AI12">
            <v>43.8</v>
          </cell>
          <cell r="AJ12">
            <v>45.448</v>
          </cell>
          <cell r="AK12">
            <v>47.195999999999998</v>
          </cell>
          <cell r="AL12">
            <v>178.74399999999997</v>
          </cell>
          <cell r="AM12">
            <v>44.01</v>
          </cell>
          <cell r="AN12">
            <v>42.133000000000003</v>
          </cell>
          <cell r="AO12">
            <v>45.723999999999997</v>
          </cell>
          <cell r="AP12">
            <v>44.804000000000002</v>
          </cell>
          <cell r="AQ12">
            <v>176.67099999999999</v>
          </cell>
          <cell r="AR12">
            <v>44.01</v>
          </cell>
          <cell r="AS12">
            <v>41.951000000000001</v>
          </cell>
          <cell r="AT12">
            <v>40.94</v>
          </cell>
          <cell r="AU12">
            <v>41.4</v>
          </cell>
          <cell r="AV12">
            <v>168.30099999999999</v>
          </cell>
          <cell r="AW12">
            <v>184.32499999999999</v>
          </cell>
        </row>
        <row r="14">
          <cell r="A14" t="str">
            <v>Commodity Sales Price ($/Mcf)</v>
          </cell>
        </row>
        <row r="15">
          <cell r="A15" t="str">
            <v xml:space="preserve">  Natural Gas Spot Price</v>
          </cell>
          <cell r="C15">
            <v>1.61</v>
          </cell>
          <cell r="D15">
            <v>1.52</v>
          </cell>
          <cell r="E15">
            <v>1.27</v>
          </cell>
          <cell r="F15">
            <v>1.25</v>
          </cell>
          <cell r="G15">
            <v>1.78</v>
          </cell>
          <cell r="H15">
            <v>1.4912339585389931</v>
          </cell>
          <cell r="I15">
            <v>1.25</v>
          </cell>
          <cell r="J15">
            <v>1.53</v>
          </cell>
          <cell r="K15">
            <v>1.8</v>
          </cell>
          <cell r="L15">
            <v>2.17</v>
          </cell>
          <cell r="M15">
            <v>1.7680226763164926</v>
          </cell>
          <cell r="N15">
            <v>1.75</v>
          </cell>
          <cell r="O15">
            <v>2.08</v>
          </cell>
          <cell r="P15">
            <v>1.93</v>
          </cell>
          <cell r="Q15">
            <v>2.0499999999999998</v>
          </cell>
          <cell r="R15">
            <v>1.9432206091307838</v>
          </cell>
          <cell r="S15">
            <v>2.0099999999999998</v>
          </cell>
          <cell r="T15">
            <v>1.67</v>
          </cell>
          <cell r="U15">
            <v>1.49</v>
          </cell>
          <cell r="V15">
            <v>1.31</v>
          </cell>
          <cell r="W15">
            <v>1.6318450474234312</v>
          </cell>
          <cell r="X15">
            <v>1.1499999999999999</v>
          </cell>
          <cell r="Y15">
            <v>1.36</v>
          </cell>
          <cell r="Z15">
            <v>1.1375</v>
          </cell>
          <cell r="AA15">
            <v>1.54</v>
          </cell>
          <cell r="AB15">
            <v>1.3015761821366025</v>
          </cell>
          <cell r="AC15">
            <v>1.94</v>
          </cell>
          <cell r="AD15">
            <v>2.0299999999999998</v>
          </cell>
          <cell r="AE15">
            <v>1.93</v>
          </cell>
          <cell r="AF15">
            <v>2.61</v>
          </cell>
          <cell r="AG15">
            <v>2.126221952698605</v>
          </cell>
          <cell r="AH15">
            <v>2.718</v>
          </cell>
          <cell r="AI15">
            <v>1.82</v>
          </cell>
          <cell r="AJ15">
            <v>2.0099999999999998</v>
          </cell>
          <cell r="AK15">
            <v>2.73</v>
          </cell>
          <cell r="AL15">
            <v>2.3211014635456295</v>
          </cell>
          <cell r="AM15">
            <v>2</v>
          </cell>
          <cell r="AN15">
            <v>1.96</v>
          </cell>
          <cell r="AO15">
            <v>1.7849999999999999</v>
          </cell>
          <cell r="AP15">
            <v>1.85</v>
          </cell>
          <cell r="AQ15">
            <v>1.8967766073662342</v>
          </cell>
          <cell r="AR15">
            <v>1.53</v>
          </cell>
          <cell r="AS15">
            <v>1.93</v>
          </cell>
          <cell r="AT15">
            <v>2.2999999999999998</v>
          </cell>
          <cell r="AU15">
            <v>2.4500000000000002</v>
          </cell>
          <cell r="AV15">
            <v>2.0433195881189063</v>
          </cell>
          <cell r="AW15">
            <v>2.2000000000000002</v>
          </cell>
        </row>
        <row r="16">
          <cell r="A16" t="str">
            <v xml:space="preserve">  Natural Gas Contract Price</v>
          </cell>
          <cell r="C16">
            <v>1.685271853409432</v>
          </cell>
          <cell r="D16">
            <v>1.6493172690763052</v>
          </cell>
          <cell r="E16">
            <v>1.3926768721555653</v>
          </cell>
          <cell r="F16">
            <v>1.3864584811923346</v>
          </cell>
          <cell r="G16">
            <v>1.7044999999999999</v>
          </cell>
          <cell r="H16">
            <v>1.5747538112050798</v>
          </cell>
          <cell r="I16">
            <v>1.65</v>
          </cell>
          <cell r="J16">
            <v>1.3</v>
          </cell>
          <cell r="K16">
            <v>1.75</v>
          </cell>
          <cell r="L16">
            <v>2.2000000000000002</v>
          </cell>
          <cell r="M16">
            <v>1.6355625183589542</v>
          </cell>
          <cell r="N16">
            <v>1.68</v>
          </cell>
          <cell r="O16">
            <v>1.95</v>
          </cell>
          <cell r="P16">
            <v>1.95</v>
          </cell>
          <cell r="Q16">
            <v>2.0499999999999998</v>
          </cell>
          <cell r="R16">
            <v>1.8994803237165621</v>
          </cell>
          <cell r="S16">
            <v>2.1</v>
          </cell>
          <cell r="T16">
            <v>2</v>
          </cell>
          <cell r="U16">
            <v>2</v>
          </cell>
          <cell r="V16">
            <v>2.1</v>
          </cell>
          <cell r="W16">
            <v>2.0522881023230939</v>
          </cell>
          <cell r="X16">
            <v>2.15</v>
          </cell>
          <cell r="Y16">
            <v>2</v>
          </cell>
          <cell r="Z16">
            <v>2</v>
          </cell>
          <cell r="AA16">
            <v>2.2000000000000002</v>
          </cell>
          <cell r="AB16">
            <v>2.0881202568593111</v>
          </cell>
          <cell r="AC16">
            <v>2.1</v>
          </cell>
          <cell r="AD16">
            <v>2.1</v>
          </cell>
          <cell r="AE16">
            <v>2.1</v>
          </cell>
          <cell r="AF16">
            <v>2.1</v>
          </cell>
          <cell r="AG16">
            <v>2.1</v>
          </cell>
          <cell r="AH16">
            <v>2.1</v>
          </cell>
          <cell r="AI16">
            <v>2.1</v>
          </cell>
          <cell r="AJ16">
            <v>2.1</v>
          </cell>
          <cell r="AK16">
            <v>2.1</v>
          </cell>
          <cell r="AL16">
            <v>2.1</v>
          </cell>
          <cell r="AM16">
            <v>2.15</v>
          </cell>
          <cell r="AN16">
            <v>2.15</v>
          </cell>
          <cell r="AO16">
            <v>2.15</v>
          </cell>
          <cell r="AP16">
            <v>2.15</v>
          </cell>
          <cell r="AQ16">
            <v>2.15</v>
          </cell>
          <cell r="AR16">
            <v>2.15</v>
          </cell>
          <cell r="AS16">
            <v>2.15</v>
          </cell>
          <cell r="AT16">
            <v>2.15</v>
          </cell>
          <cell r="AU16">
            <v>2.15</v>
          </cell>
          <cell r="AV16">
            <v>2.1500000000000008</v>
          </cell>
          <cell r="AW16">
            <v>2.15</v>
          </cell>
        </row>
        <row r="17">
          <cell r="A17" t="str">
            <v>Average Natural Gas Price</v>
          </cell>
          <cell r="C17">
            <v>1.6300000000000001</v>
          </cell>
          <cell r="D17">
            <v>1.56</v>
          </cell>
          <cell r="E17">
            <v>1.3</v>
          </cell>
          <cell r="F17">
            <v>1.28</v>
          </cell>
          <cell r="G17">
            <v>1.7600094562647755</v>
          </cell>
          <cell r="H17">
            <v>1.5133728969725113</v>
          </cell>
          <cell r="I17">
            <v>1.37</v>
          </cell>
          <cell r="J17">
            <v>1.4610000000000001</v>
          </cell>
          <cell r="K17">
            <v>1.7850000000000001</v>
          </cell>
          <cell r="L17">
            <v>2.1744999999999997</v>
          </cell>
          <cell r="M17">
            <v>1.7332518848526386</v>
          </cell>
          <cell r="N17">
            <v>1.7324999999999999</v>
          </cell>
          <cell r="O17">
            <v>2.0474999999999999</v>
          </cell>
          <cell r="P17">
            <v>1.9350000000000001</v>
          </cell>
          <cell r="Q17">
            <v>2.0499999999999998</v>
          </cell>
          <cell r="R17">
            <v>1.9322855377772283</v>
          </cell>
          <cell r="S17">
            <v>2.028</v>
          </cell>
          <cell r="T17">
            <v>1.7360000000000002</v>
          </cell>
          <cell r="U17">
            <v>1.5920000000000001</v>
          </cell>
          <cell r="V17">
            <v>1.4680000000000002</v>
          </cell>
          <cell r="W17">
            <v>1.715933658403364</v>
          </cell>
          <cell r="X17">
            <v>1.2999999999999998</v>
          </cell>
          <cell r="Y17">
            <v>1.456</v>
          </cell>
          <cell r="Z17">
            <v>1.266875</v>
          </cell>
          <cell r="AA17">
            <v>1.639</v>
          </cell>
          <cell r="AB17">
            <v>1.4195577933450088</v>
          </cell>
          <cell r="AC17">
            <v>1.956</v>
          </cell>
          <cell r="AD17">
            <v>2.0369999999999999</v>
          </cell>
          <cell r="AE17">
            <v>1.9469999999999996</v>
          </cell>
          <cell r="AF17">
            <v>2.5589999999999997</v>
          </cell>
          <cell r="AG17">
            <v>2.1235997574287451</v>
          </cell>
          <cell r="AH17">
            <v>2.6562000000000001</v>
          </cell>
          <cell r="AI17">
            <v>1.8480000000000001</v>
          </cell>
          <cell r="AJ17">
            <v>2.0189999999999997</v>
          </cell>
          <cell r="AK17">
            <v>2.6669999999999998</v>
          </cell>
          <cell r="AL17">
            <v>2.2989913171910668</v>
          </cell>
          <cell r="AM17">
            <v>2.0150000000000001</v>
          </cell>
          <cell r="AN17">
            <v>1.9790000000000001</v>
          </cell>
          <cell r="AO17">
            <v>1.8214999999999999</v>
          </cell>
          <cell r="AP17">
            <v>1.8800000000000001</v>
          </cell>
          <cell r="AQ17">
            <v>1.922098946629611</v>
          </cell>
          <cell r="AR17">
            <v>1.5920000000000001</v>
          </cell>
          <cell r="AS17">
            <v>1.952</v>
          </cell>
          <cell r="AT17">
            <v>2.2849999999999997</v>
          </cell>
          <cell r="AU17">
            <v>2.42</v>
          </cell>
          <cell r="AV17">
            <v>2.0539876293070156</v>
          </cell>
          <cell r="AW17">
            <v>2.1950000000000003</v>
          </cell>
        </row>
        <row r="19">
          <cell r="A19" t="str">
            <v>Daily Sales ($000)</v>
          </cell>
        </row>
        <row r="20">
          <cell r="A20" t="str">
            <v xml:space="preserve">  Average Spot Gas Sales </v>
          </cell>
          <cell r="C20">
            <v>486.96986301369861</v>
          </cell>
          <cell r="D20">
            <v>469.51111111111118</v>
          </cell>
          <cell r="E20">
            <v>312.61538461538464</v>
          </cell>
          <cell r="F20">
            <v>271.73913043478262</v>
          </cell>
          <cell r="G20">
            <v>601.71739130434787</v>
          </cell>
          <cell r="H20">
            <v>413.89575436640655</v>
          </cell>
          <cell r="I20">
            <v>380.76923076923083</v>
          </cell>
          <cell r="J20">
            <v>329.53846153846149</v>
          </cell>
          <cell r="K20">
            <v>441</v>
          </cell>
          <cell r="L20">
            <v>924.25489130434778</v>
          </cell>
          <cell r="M20">
            <v>518.89064590301007</v>
          </cell>
          <cell r="N20">
            <v>682.58749999999998</v>
          </cell>
          <cell r="O20">
            <v>595.7828571428571</v>
          </cell>
          <cell r="P20">
            <v>561.85027173913045</v>
          </cell>
          <cell r="Q20">
            <v>745.35326086956513</v>
          </cell>
          <cell r="R20">
            <v>646.39347243788814</v>
          </cell>
          <cell r="S20">
            <v>861.17333333333329</v>
          </cell>
          <cell r="T20">
            <v>630.6654065934066</v>
          </cell>
          <cell r="U20">
            <v>529.92173913043484</v>
          </cell>
          <cell r="V20">
            <v>497.8</v>
          </cell>
          <cell r="W20">
            <v>628.6206904109589</v>
          </cell>
          <cell r="X20">
            <v>448.56388888888881</v>
          </cell>
          <cell r="Y20">
            <v>552.59340659340671</v>
          </cell>
          <cell r="Z20">
            <v>441.39945652173907</v>
          </cell>
          <cell r="AA20">
            <v>633.15760869565202</v>
          </cell>
          <cell r="AB20">
            <v>519.22191780821913</v>
          </cell>
          <cell r="AC20">
            <v>847.78000000000009</v>
          </cell>
          <cell r="AD20">
            <v>811.10769230769222</v>
          </cell>
          <cell r="AE20">
            <v>751.44130434782608</v>
          </cell>
          <cell r="AF20">
            <v>1046.836956521739</v>
          </cell>
          <cell r="AG20">
            <v>864.52767123287663</v>
          </cell>
          <cell r="AH20">
            <v>1149.7139999999999</v>
          </cell>
          <cell r="AI20">
            <v>788.40000000000009</v>
          </cell>
          <cell r="AJ20">
            <v>893.64599999999984</v>
          </cell>
          <cell r="AK20">
            <v>1260.441</v>
          </cell>
          <cell r="AL20">
            <v>1022.9990794520546</v>
          </cell>
          <cell r="AM20">
            <v>880.2</v>
          </cell>
          <cell r="AN20">
            <v>816.73200000000008</v>
          </cell>
          <cell r="AO20">
            <v>798.43049999999982</v>
          </cell>
          <cell r="AP20">
            <v>810.85500000000013</v>
          </cell>
          <cell r="AQ20">
            <v>826.2873369863014</v>
          </cell>
          <cell r="AR20">
            <v>673.35300000000007</v>
          </cell>
          <cell r="AS20">
            <v>800.75700000000006</v>
          </cell>
          <cell r="AT20">
            <v>921.15</v>
          </cell>
          <cell r="AU20">
            <v>992.25000000000011</v>
          </cell>
          <cell r="AV20">
            <v>847.95467671232882</v>
          </cell>
          <cell r="AW20">
            <v>999.9</v>
          </cell>
        </row>
        <row r="21">
          <cell r="A21" t="str">
            <v xml:space="preserve">  Average Contract Gas Sales</v>
          </cell>
          <cell r="C21" t="e">
            <v>#REF!</v>
          </cell>
          <cell r="D21">
            <v>228.15555555555557</v>
          </cell>
          <cell r="E21">
            <v>110.97032967032972</v>
          </cell>
          <cell r="F21">
            <v>84.935652173913013</v>
          </cell>
          <cell r="G21">
            <v>207.50434782608687</v>
          </cell>
          <cell r="H21">
            <v>157.89147130647129</v>
          </cell>
          <cell r="I21">
            <v>215.40659340659343</v>
          </cell>
          <cell r="J21">
            <v>120.00000000000001</v>
          </cell>
          <cell r="K21">
            <v>183.75000000000009</v>
          </cell>
          <cell r="L21">
            <v>165.35869565217391</v>
          </cell>
          <cell r="M21">
            <v>171.12882226469185</v>
          </cell>
          <cell r="N21">
            <v>218.42799999999991</v>
          </cell>
          <cell r="O21">
            <v>186.18214285714282</v>
          </cell>
          <cell r="P21">
            <v>189.22418478260872</v>
          </cell>
          <cell r="Q21">
            <v>248.45108695652166</v>
          </cell>
          <cell r="R21">
            <v>210.57135364906827</v>
          </cell>
          <cell r="S21">
            <v>224.93333333333334</v>
          </cell>
          <cell r="T21">
            <v>188.82197802197803</v>
          </cell>
          <cell r="U21">
            <v>177.82608695652175</v>
          </cell>
          <cell r="V21">
            <v>199.50000000000003</v>
          </cell>
          <cell r="W21">
            <v>197.77034957795829</v>
          </cell>
          <cell r="X21">
            <v>147.99166666666665</v>
          </cell>
          <cell r="Y21">
            <v>143.40659340659337</v>
          </cell>
          <cell r="Z21">
            <v>136.95652173913052</v>
          </cell>
          <cell r="AA21">
            <v>159.61956521739143</v>
          </cell>
          <cell r="AB21">
            <v>146.99358675744548</v>
          </cell>
          <cell r="AC21">
            <v>101.96666666666661</v>
          </cell>
          <cell r="AD21">
            <v>93.230769230769212</v>
          </cell>
          <cell r="AE21">
            <v>90.847826086956445</v>
          </cell>
          <cell r="AF21">
            <v>93.586956521739168</v>
          </cell>
          <cell r="AG21">
            <v>94.908054626532859</v>
          </cell>
          <cell r="AH21">
            <v>98.699999999999946</v>
          </cell>
          <cell r="AI21">
            <v>101.07692307692298</v>
          </cell>
          <cell r="AJ21">
            <v>103.74000000000005</v>
          </cell>
          <cell r="AK21">
            <v>107.73</v>
          </cell>
          <cell r="AL21">
            <v>102.81173076923075</v>
          </cell>
          <cell r="AM21">
            <v>105.13499999999992</v>
          </cell>
          <cell r="AN21">
            <v>99.544999999999916</v>
          </cell>
          <cell r="AO21">
            <v>106.85500000000003</v>
          </cell>
          <cell r="AP21">
            <v>104.7049999999999</v>
          </cell>
          <cell r="AQ21">
            <v>104.05999999999995</v>
          </cell>
          <cell r="AR21">
            <v>105.13499999999992</v>
          </cell>
          <cell r="AS21">
            <v>99.114999999999924</v>
          </cell>
          <cell r="AT21">
            <v>95.675000000000026</v>
          </cell>
          <cell r="AU21">
            <v>96.750000000000014</v>
          </cell>
          <cell r="AV21">
            <v>99.136205479452016</v>
          </cell>
          <cell r="AW21">
            <v>108.57500000000002</v>
          </cell>
        </row>
        <row r="22">
          <cell r="A22" t="str">
            <v>Daily Natural Gas Sales</v>
          </cell>
          <cell r="C22" t="e">
            <v>#REF!</v>
          </cell>
          <cell r="D22">
            <v>697.66666666666674</v>
          </cell>
          <cell r="E22">
            <v>423.58571428571435</v>
          </cell>
          <cell r="F22">
            <v>356.67478260869564</v>
          </cell>
          <cell r="G22">
            <v>809.2217391304348</v>
          </cell>
          <cell r="H22">
            <v>571.78722567287787</v>
          </cell>
          <cell r="I22">
            <v>596.17582417582423</v>
          </cell>
          <cell r="J22">
            <v>449.53846153846149</v>
          </cell>
          <cell r="K22">
            <v>624.75000000000011</v>
          </cell>
          <cell r="L22">
            <v>1089.6135869565217</v>
          </cell>
          <cell r="M22">
            <v>690.01946816770192</v>
          </cell>
          <cell r="N22">
            <v>901.01549999999986</v>
          </cell>
          <cell r="O22">
            <v>781.96499999999992</v>
          </cell>
          <cell r="P22">
            <v>751.07445652173919</v>
          </cell>
          <cell r="Q22">
            <v>993.80434782608677</v>
          </cell>
          <cell r="R22">
            <v>856.96482608695646</v>
          </cell>
          <cell r="S22">
            <v>1086.1066666666666</v>
          </cell>
          <cell r="T22">
            <v>819.4873846153846</v>
          </cell>
          <cell r="U22">
            <v>707.74782608695659</v>
          </cell>
          <cell r="V22">
            <v>697.30000000000007</v>
          </cell>
          <cell r="W22">
            <v>826.39103998891721</v>
          </cell>
          <cell r="X22">
            <v>596.55555555555543</v>
          </cell>
          <cell r="Y22">
            <v>696.00000000000011</v>
          </cell>
          <cell r="Z22">
            <v>578.35597826086962</v>
          </cell>
          <cell r="AA22">
            <v>792.7771739130435</v>
          </cell>
          <cell r="AB22">
            <v>666.21550456566456</v>
          </cell>
          <cell r="AC22">
            <v>949.74666666666667</v>
          </cell>
          <cell r="AD22">
            <v>904.33846153846139</v>
          </cell>
          <cell r="AE22">
            <v>842.28913043478246</v>
          </cell>
          <cell r="AF22">
            <v>1140.4239130434783</v>
          </cell>
          <cell r="AG22">
            <v>959.43572585940944</v>
          </cell>
          <cell r="AH22">
            <v>1248.414</v>
          </cell>
          <cell r="AI22">
            <v>889.47692307692307</v>
          </cell>
          <cell r="AJ22">
            <v>997.38599999999985</v>
          </cell>
          <cell r="AK22">
            <v>1368.171</v>
          </cell>
          <cell r="AL22">
            <v>1125.8108102212855</v>
          </cell>
          <cell r="AM22">
            <v>985.33499999999992</v>
          </cell>
          <cell r="AN22">
            <v>916.27700000000004</v>
          </cell>
          <cell r="AO22">
            <v>905.28549999999984</v>
          </cell>
          <cell r="AP22">
            <v>915.56000000000006</v>
          </cell>
          <cell r="AQ22">
            <v>930.34733698630134</v>
          </cell>
          <cell r="AR22">
            <v>778.48799999999994</v>
          </cell>
          <cell r="AS22">
            <v>899.87199999999996</v>
          </cell>
          <cell r="AT22">
            <v>1016.825</v>
          </cell>
          <cell r="AU22">
            <v>1089.0000000000002</v>
          </cell>
          <cell r="AV22">
            <v>947.09088219178079</v>
          </cell>
          <cell r="AW22">
            <v>1108.4749999999999</v>
          </cell>
        </row>
        <row r="24">
          <cell r="A24" t="str">
            <v>Period Sales (Millions)</v>
          </cell>
        </row>
        <row r="25">
          <cell r="A25" t="str">
            <v xml:space="preserve">  Period Spot Gas Sales </v>
          </cell>
          <cell r="C25">
            <v>177.744</v>
          </cell>
          <cell r="D25">
            <v>42.256</v>
          </cell>
          <cell r="E25">
            <v>28.447999999999997</v>
          </cell>
          <cell r="F25">
            <v>25</v>
          </cell>
          <cell r="G25">
            <v>55.358000000000004</v>
          </cell>
          <cell r="H25">
            <v>151.06200000000001</v>
          </cell>
          <cell r="I25">
            <v>34.65</v>
          </cell>
          <cell r="J25">
            <v>29.987999999999996</v>
          </cell>
          <cell r="K25">
            <v>40.572000000000003</v>
          </cell>
          <cell r="L25">
            <v>85.031450000000007</v>
          </cell>
          <cell r="M25">
            <v>190.24144999999999</v>
          </cell>
          <cell r="N25">
            <v>61.432875000000003</v>
          </cell>
          <cell r="O25">
            <v>54.216239999999999</v>
          </cell>
          <cell r="P25">
            <v>51.690224999999998</v>
          </cell>
          <cell r="Q25">
            <v>68.572500000000005</v>
          </cell>
          <cell r="R25">
            <v>235.91183999999998</v>
          </cell>
          <cell r="S25">
            <v>77.505600000000001</v>
          </cell>
          <cell r="T25">
            <v>57.390552</v>
          </cell>
          <cell r="U25">
            <v>48.752800000000001</v>
          </cell>
          <cell r="V25">
            <v>45.797600000000003</v>
          </cell>
          <cell r="W25">
            <v>229.446552</v>
          </cell>
          <cell r="X25">
            <v>40.370749999999994</v>
          </cell>
          <cell r="Y25">
            <v>50.286000000000008</v>
          </cell>
          <cell r="Z25">
            <v>40.608749999999993</v>
          </cell>
          <cell r="AA25">
            <v>58.250499999999995</v>
          </cell>
          <cell r="AB25">
            <v>189.51599999999999</v>
          </cell>
          <cell r="AC25">
            <v>76.300200000000004</v>
          </cell>
          <cell r="AD25">
            <v>73.810799999999986</v>
          </cell>
          <cell r="AE25">
            <v>69.132599999999996</v>
          </cell>
          <cell r="AF25">
            <v>96.308999999999997</v>
          </cell>
          <cell r="AG25">
            <v>315.55259999999998</v>
          </cell>
          <cell r="AH25">
            <v>103.47426</v>
          </cell>
          <cell r="AI25">
            <v>71.744399999999999</v>
          </cell>
          <cell r="AJ25">
            <v>82.215431999999993</v>
          </cell>
          <cell r="AK25">
            <v>115.960572</v>
          </cell>
          <cell r="AL25">
            <v>373.39466399999998</v>
          </cell>
          <cell r="AM25">
            <v>79.218000000000004</v>
          </cell>
          <cell r="AN25">
            <v>74.322612000000007</v>
          </cell>
          <cell r="AO25">
            <v>73.455605999999989</v>
          </cell>
          <cell r="AP25">
            <v>74.59866000000001</v>
          </cell>
          <cell r="AQ25">
            <v>301.59487799999999</v>
          </cell>
          <cell r="AR25">
            <v>60.601770000000002</v>
          </cell>
          <cell r="AS25">
            <v>72.868887000000001</v>
          </cell>
          <cell r="AT25">
            <v>84.745799999999988</v>
          </cell>
          <cell r="AU25">
            <v>91.287000000000006</v>
          </cell>
          <cell r="AV25">
            <v>309.50345700000003</v>
          </cell>
          <cell r="AW25">
            <v>364.96350000000001</v>
          </cell>
        </row>
        <row r="26">
          <cell r="A26" t="str">
            <v xml:space="preserve">  Period Contract Gas Sales </v>
          </cell>
          <cell r="C26">
            <v>67.323239999999998</v>
          </cell>
          <cell r="D26">
            <v>20.533999999999999</v>
          </cell>
          <cell r="E26">
            <v>10.098300000000005</v>
          </cell>
          <cell r="F26">
            <v>7.814079999999997</v>
          </cell>
          <cell r="G26">
            <v>19.090399999999992</v>
          </cell>
          <cell r="H26">
            <v>57.536779999999993</v>
          </cell>
          <cell r="I26">
            <v>19.602000000000004</v>
          </cell>
          <cell r="J26">
            <v>10.920000000000003</v>
          </cell>
          <cell r="K26">
            <v>16.905000000000008</v>
          </cell>
          <cell r="L26">
            <v>15.212999999999999</v>
          </cell>
          <cell r="M26">
            <v>62.640000000000015</v>
          </cell>
          <cell r="N26">
            <v>19.658519999999992</v>
          </cell>
          <cell r="O26">
            <v>16.942574999999994</v>
          </cell>
          <cell r="P26">
            <v>17.408625000000004</v>
          </cell>
          <cell r="Q26">
            <v>22.857499999999995</v>
          </cell>
          <cell r="R26">
            <v>76.867219999999975</v>
          </cell>
          <cell r="S26">
            <v>20.244000000000003</v>
          </cell>
          <cell r="T26">
            <v>17.1828</v>
          </cell>
          <cell r="U26">
            <v>16.36</v>
          </cell>
          <cell r="V26">
            <v>18.354000000000006</v>
          </cell>
          <cell r="W26">
            <v>72.140800000000013</v>
          </cell>
          <cell r="X26">
            <v>13.31925</v>
          </cell>
          <cell r="Y26">
            <v>13.049999999999997</v>
          </cell>
          <cell r="Z26">
            <v>12.600000000000009</v>
          </cell>
          <cell r="AA26">
            <v>14.685000000000011</v>
          </cell>
          <cell r="AB26">
            <v>53.654250000000012</v>
          </cell>
          <cell r="AC26">
            <v>9.1769999999999943</v>
          </cell>
          <cell r="AD26">
            <v>8.4839999999999982</v>
          </cell>
          <cell r="AE26">
            <v>8.3579999999999934</v>
          </cell>
          <cell r="AF26">
            <v>8.610000000000003</v>
          </cell>
          <cell r="AG26">
            <v>34.628999999999991</v>
          </cell>
          <cell r="AH26">
            <v>8.8829999999999938</v>
          </cell>
          <cell r="AI26">
            <v>9.1979999999999915</v>
          </cell>
          <cell r="AJ26">
            <v>9.5440800000000046</v>
          </cell>
          <cell r="AK26">
            <v>9.9111600000000006</v>
          </cell>
          <cell r="AL26">
            <v>37.536239999999992</v>
          </cell>
          <cell r="AM26">
            <v>9.4621499999999923</v>
          </cell>
          <cell r="AN26">
            <v>9.0585949999999933</v>
          </cell>
          <cell r="AO26">
            <v>9.8306600000000035</v>
          </cell>
          <cell r="AP26">
            <v>9.6328599999999902</v>
          </cell>
          <cell r="AQ26">
            <v>37.984264999999979</v>
          </cell>
          <cell r="AR26">
            <v>9.4621499999999923</v>
          </cell>
          <cell r="AS26">
            <v>9.0194649999999914</v>
          </cell>
          <cell r="AT26">
            <v>8.8021000000000029</v>
          </cell>
          <cell r="AU26">
            <v>8.9010000000000016</v>
          </cell>
          <cell r="AV26">
            <v>36.18471499999999</v>
          </cell>
          <cell r="AW26">
            <v>39.629875000000006</v>
          </cell>
        </row>
        <row r="27">
          <cell r="A27" t="str">
            <v>Total Natural Gas Sales</v>
          </cell>
          <cell r="C27">
            <v>245.06724</v>
          </cell>
          <cell r="D27">
            <v>62.79</v>
          </cell>
          <cell r="E27">
            <v>38.546300000000002</v>
          </cell>
          <cell r="F27">
            <v>32.814079999999997</v>
          </cell>
          <cell r="G27">
            <v>74.448399999999992</v>
          </cell>
          <cell r="H27">
            <v>208.59878</v>
          </cell>
          <cell r="I27">
            <v>54.252000000000002</v>
          </cell>
          <cell r="J27">
            <v>40.908000000000001</v>
          </cell>
          <cell r="K27">
            <v>57.477000000000011</v>
          </cell>
          <cell r="L27">
            <v>100.24445</v>
          </cell>
          <cell r="M27">
            <v>252.88145</v>
          </cell>
          <cell r="N27">
            <v>81.091394999999991</v>
          </cell>
          <cell r="O27">
            <v>71.15881499999999</v>
          </cell>
          <cell r="P27">
            <v>69.098849999999999</v>
          </cell>
          <cell r="Q27">
            <v>91.43</v>
          </cell>
          <cell r="R27">
            <v>312.77905999999996</v>
          </cell>
          <cell r="S27">
            <v>97.749600000000001</v>
          </cell>
          <cell r="T27">
            <v>74.573352</v>
          </cell>
          <cell r="U27">
            <v>65.112799999999993</v>
          </cell>
          <cell r="V27">
            <v>64.151600000000002</v>
          </cell>
          <cell r="W27">
            <v>301.58735200000001</v>
          </cell>
          <cell r="X27">
            <v>53.69</v>
          </cell>
          <cell r="Y27">
            <v>63.336000000000006</v>
          </cell>
          <cell r="Z27">
            <v>53.208750000000002</v>
          </cell>
          <cell r="AA27">
            <v>72.935500000000005</v>
          </cell>
          <cell r="AB27">
            <v>243.17025000000001</v>
          </cell>
          <cell r="AC27">
            <v>85.477199999999996</v>
          </cell>
          <cell r="AD27">
            <v>82.294799999999981</v>
          </cell>
          <cell r="AE27">
            <v>77.490599999999986</v>
          </cell>
          <cell r="AF27">
            <v>104.919</v>
          </cell>
          <cell r="AG27">
            <v>350.1816</v>
          </cell>
          <cell r="AH27">
            <v>112.35726</v>
          </cell>
          <cell r="AI27">
            <v>80.942399999999992</v>
          </cell>
          <cell r="AJ27">
            <v>91.759512000000001</v>
          </cell>
          <cell r="AK27">
            <v>125.87173199999999</v>
          </cell>
          <cell r="AL27">
            <v>410.93090399999994</v>
          </cell>
          <cell r="AM27">
            <v>88.680149999999998</v>
          </cell>
          <cell r="AN27">
            <v>83.381207000000003</v>
          </cell>
          <cell r="AO27">
            <v>83.286265999999998</v>
          </cell>
          <cell r="AP27">
            <v>84.231520000000003</v>
          </cell>
          <cell r="AQ27">
            <v>339.57914299999999</v>
          </cell>
          <cell r="AR27">
            <v>70.063919999999996</v>
          </cell>
          <cell r="AS27">
            <v>81.888351999999998</v>
          </cell>
          <cell r="AT27">
            <v>93.547899999999998</v>
          </cell>
          <cell r="AU27">
            <v>100.188</v>
          </cell>
          <cell r="AV27">
            <v>345.68817200000001</v>
          </cell>
          <cell r="AW27">
            <v>404.59337500000004</v>
          </cell>
        </row>
        <row r="30">
          <cell r="A30" t="str">
            <v>Anadarko Petroleum Corporation</v>
          </cell>
        </row>
        <row r="31">
          <cell r="A31" t="str">
            <v>Revenue Worksheet</v>
          </cell>
        </row>
        <row r="33">
          <cell r="A33" t="str">
            <v>US Average Commodity Price</v>
          </cell>
          <cell r="C33">
            <v>1990</v>
          </cell>
          <cell r="D33" t="str">
            <v>1Q91</v>
          </cell>
          <cell r="E33" t="str">
            <v>2Q91</v>
          </cell>
          <cell r="F33" t="str">
            <v>3Q91</v>
          </cell>
          <cell r="G33" t="str">
            <v>4Q91</v>
          </cell>
          <cell r="H33">
            <v>1991</v>
          </cell>
          <cell r="I33" t="str">
            <v>1Q92</v>
          </cell>
          <cell r="J33" t="str">
            <v>2Q92</v>
          </cell>
          <cell r="K33" t="str">
            <v>3Q92</v>
          </cell>
          <cell r="L33" t="str">
            <v>4Q92</v>
          </cell>
          <cell r="M33">
            <v>1992</v>
          </cell>
          <cell r="N33" t="str">
            <v>1Q93</v>
          </cell>
          <cell r="O33" t="str">
            <v>2Q93</v>
          </cell>
          <cell r="P33" t="str">
            <v>3Q93</v>
          </cell>
          <cell r="Q33" t="str">
            <v>4Q93</v>
          </cell>
          <cell r="R33">
            <v>1993</v>
          </cell>
          <cell r="S33" t="str">
            <v>1Q94</v>
          </cell>
          <cell r="T33" t="str">
            <v>2Q94</v>
          </cell>
          <cell r="U33" t="str">
            <v>3Q94</v>
          </cell>
          <cell r="V33" t="str">
            <v>4Q94</v>
          </cell>
          <cell r="W33">
            <v>1994</v>
          </cell>
          <cell r="X33" t="str">
            <v>1q</v>
          </cell>
          <cell r="Y33" t="str">
            <v>2q</v>
          </cell>
          <cell r="Z33" t="str">
            <v>3q</v>
          </cell>
          <cell r="AA33" t="str">
            <v>4q</v>
          </cell>
          <cell r="AB33">
            <v>1995</v>
          </cell>
          <cell r="AC33" t="str">
            <v>1q</v>
          </cell>
          <cell r="AD33" t="str">
            <v>2q</v>
          </cell>
          <cell r="AE33" t="str">
            <v>3q</v>
          </cell>
          <cell r="AF33" t="str">
            <v>4q</v>
          </cell>
          <cell r="AG33" t="str">
            <v>1996</v>
          </cell>
          <cell r="AH33" t="str">
            <v>1q</v>
          </cell>
          <cell r="AI33" t="str">
            <v>2q</v>
          </cell>
          <cell r="AJ33" t="str">
            <v>3q</v>
          </cell>
          <cell r="AK33" t="str">
            <v>4q</v>
          </cell>
          <cell r="AL33" t="str">
            <v>1997</v>
          </cell>
          <cell r="AM33" t="str">
            <v>1q</v>
          </cell>
          <cell r="AN33" t="str">
            <v>2q</v>
          </cell>
          <cell r="AO33" t="str">
            <v>3q</v>
          </cell>
          <cell r="AP33" t="str">
            <v>4q</v>
          </cell>
          <cell r="AQ33" t="str">
            <v>1998</v>
          </cell>
          <cell r="AR33" t="str">
            <v>1q</v>
          </cell>
          <cell r="AS33" t="str">
            <v>2q</v>
          </cell>
          <cell r="AT33" t="str">
            <v>3qe</v>
          </cell>
          <cell r="AU33" t="str">
            <v>4qe</v>
          </cell>
          <cell r="AV33" t="str">
            <v>1999E</v>
          </cell>
          <cell r="AW33" t="str">
            <v>2000E</v>
          </cell>
        </row>
        <row r="34">
          <cell r="A34" t="str">
            <v>WTI Spot</v>
          </cell>
          <cell r="C34">
            <v>24.47</v>
          </cell>
          <cell r="D34">
            <v>22.193333333333332</v>
          </cell>
          <cell r="E34">
            <v>20.74</v>
          </cell>
          <cell r="F34">
            <v>21.72666666666667</v>
          </cell>
          <cell r="G34">
            <v>21.75333333333333</v>
          </cell>
          <cell r="H34">
            <v>21.6</v>
          </cell>
          <cell r="I34">
            <v>18.89</v>
          </cell>
          <cell r="J34">
            <v>21.14</v>
          </cell>
          <cell r="K34">
            <v>21.636666666666667</v>
          </cell>
          <cell r="L34">
            <v>20.476666666666667</v>
          </cell>
          <cell r="M34">
            <v>20.54</v>
          </cell>
          <cell r="N34">
            <v>19.866666666666667</v>
          </cell>
          <cell r="O34">
            <v>19.786666666666665</v>
          </cell>
          <cell r="P34">
            <v>17.796666666666667</v>
          </cell>
          <cell r="Q34">
            <v>15.53</v>
          </cell>
          <cell r="R34">
            <v>18.489999999999998</v>
          </cell>
          <cell r="S34">
            <v>14.72</v>
          </cell>
          <cell r="T34">
            <v>17.606666666666669</v>
          </cell>
          <cell r="U34">
            <v>18.510000000000002</v>
          </cell>
          <cell r="V34">
            <v>17.233333333333334</v>
          </cell>
          <cell r="W34">
            <v>16.73</v>
          </cell>
          <cell r="X34">
            <v>18.27</v>
          </cell>
          <cell r="Y34">
            <v>19.34</v>
          </cell>
          <cell r="Z34">
            <v>17.833333333333332</v>
          </cell>
          <cell r="AA34">
            <v>18.09</v>
          </cell>
          <cell r="AB34">
            <v>18.399999999999999</v>
          </cell>
          <cell r="AC34">
            <v>19.34</v>
          </cell>
          <cell r="AD34">
            <v>21.8</v>
          </cell>
          <cell r="AE34">
            <v>22.186699999999998</v>
          </cell>
          <cell r="AF34">
            <v>24.75</v>
          </cell>
          <cell r="AG34">
            <v>22.019175000000001</v>
          </cell>
          <cell r="AH34">
            <v>22.81</v>
          </cell>
          <cell r="AI34">
            <v>19.86</v>
          </cell>
          <cell r="AJ34">
            <v>19.72</v>
          </cell>
          <cell r="AK34">
            <v>19.920000000000002</v>
          </cell>
          <cell r="AL34">
            <v>20.577500000000001</v>
          </cell>
          <cell r="AM34">
            <v>15.94</v>
          </cell>
          <cell r="AN34">
            <v>14.65</v>
          </cell>
          <cell r="AO34">
            <v>14.05</v>
          </cell>
          <cell r="AP34">
            <v>13.77</v>
          </cell>
          <cell r="AQ34">
            <v>14.602499999999999</v>
          </cell>
          <cell r="AR34">
            <v>12.98</v>
          </cell>
          <cell r="AS34">
            <v>17.55</v>
          </cell>
          <cell r="AT34">
            <v>21.15</v>
          </cell>
          <cell r="AU34">
            <v>21.9</v>
          </cell>
          <cell r="AV34">
            <v>18.395</v>
          </cell>
          <cell r="AW34">
            <v>19.5</v>
          </cell>
        </row>
        <row r="35">
          <cell r="A35" t="str">
            <v>Natural Gas Composite</v>
          </cell>
          <cell r="C35">
            <v>1.59</v>
          </cell>
          <cell r="D35">
            <v>1.4075</v>
          </cell>
          <cell r="E35">
            <v>1.1936666666666664</v>
          </cell>
          <cell r="F35">
            <v>1.2030000000000001</v>
          </cell>
          <cell r="G35">
            <v>1.6641666666666666</v>
          </cell>
          <cell r="H35">
            <v>1.37</v>
          </cell>
          <cell r="I35">
            <v>1.1633333333333333</v>
          </cell>
          <cell r="J35">
            <v>1.4035</v>
          </cell>
          <cell r="K35">
            <v>1.7749999999999999</v>
          </cell>
          <cell r="L35">
            <v>2.1266666666666665</v>
          </cell>
          <cell r="M35">
            <v>1.62</v>
          </cell>
          <cell r="N35">
            <v>1.8166666666666664</v>
          </cell>
          <cell r="O35">
            <v>2.0233333333333334</v>
          </cell>
          <cell r="P35">
            <v>2.0366666666666666</v>
          </cell>
          <cell r="Q35">
            <v>1.99</v>
          </cell>
          <cell r="R35">
            <v>1.96</v>
          </cell>
          <cell r="S35">
            <v>2.16</v>
          </cell>
          <cell r="T35">
            <v>1.7433333333333334</v>
          </cell>
          <cell r="U35">
            <v>1.53</v>
          </cell>
          <cell r="V35">
            <v>1.45</v>
          </cell>
          <cell r="W35">
            <v>1.73</v>
          </cell>
          <cell r="X35">
            <v>1.32</v>
          </cell>
          <cell r="Y35">
            <v>1.41</v>
          </cell>
          <cell r="Z35">
            <v>1.36</v>
          </cell>
          <cell r="AA35">
            <v>1.81</v>
          </cell>
          <cell r="AB35">
            <v>1.47</v>
          </cell>
          <cell r="AC35">
            <v>2.7366999999999999</v>
          </cell>
          <cell r="AD35">
            <v>2.15</v>
          </cell>
          <cell r="AE35">
            <v>1.98</v>
          </cell>
          <cell r="AF35">
            <v>2.85</v>
          </cell>
          <cell r="AG35">
            <v>2.4291749999999999</v>
          </cell>
          <cell r="AH35">
            <v>2.5</v>
          </cell>
          <cell r="AI35">
            <v>1.99</v>
          </cell>
          <cell r="AJ35">
            <v>2.3199999999999998</v>
          </cell>
          <cell r="AK35">
            <v>2.7</v>
          </cell>
          <cell r="AL35">
            <v>2.3775000000000004</v>
          </cell>
          <cell r="AM35">
            <v>2.0499999999999998</v>
          </cell>
          <cell r="AN35">
            <v>2.12</v>
          </cell>
          <cell r="AO35">
            <v>1.9</v>
          </cell>
          <cell r="AP35">
            <v>1.8</v>
          </cell>
          <cell r="AQ35">
            <v>1.9675</v>
          </cell>
          <cell r="AR35">
            <v>1.68</v>
          </cell>
          <cell r="AS35">
            <v>2.08</v>
          </cell>
          <cell r="AT35">
            <v>2.4500000000000002</v>
          </cell>
          <cell r="AU35">
            <v>2.6</v>
          </cell>
          <cell r="AV35">
            <v>2.2025000000000001</v>
          </cell>
          <cell r="AW35">
            <v>2.2000000000000002</v>
          </cell>
        </row>
        <row r="37">
          <cell r="A37" t="str">
            <v>DAILY PRODUCTION</v>
          </cell>
          <cell r="C37">
            <v>1990</v>
          </cell>
          <cell r="D37" t="str">
            <v xml:space="preserve">1q   </v>
          </cell>
          <cell r="E37" t="str">
            <v xml:space="preserve">2q   </v>
          </cell>
          <cell r="F37" t="str">
            <v xml:space="preserve">3q   </v>
          </cell>
          <cell r="G37" t="str">
            <v xml:space="preserve">4q   </v>
          </cell>
          <cell r="H37" t="str">
            <v xml:space="preserve">1991  </v>
          </cell>
          <cell r="I37" t="str">
            <v xml:space="preserve">1q    </v>
          </cell>
          <cell r="J37" t="str">
            <v xml:space="preserve">2q     </v>
          </cell>
          <cell r="K37" t="str">
            <v xml:space="preserve">3q    </v>
          </cell>
          <cell r="L37" t="str">
            <v xml:space="preserve">4q    </v>
          </cell>
          <cell r="M37" t="str">
            <v xml:space="preserve">1992  </v>
          </cell>
          <cell r="N37" t="str">
            <v xml:space="preserve">1q   </v>
          </cell>
          <cell r="O37" t="str">
            <v xml:space="preserve">2q   </v>
          </cell>
          <cell r="P37" t="str">
            <v xml:space="preserve">3q   </v>
          </cell>
          <cell r="Q37" t="str">
            <v xml:space="preserve">4q   </v>
          </cell>
          <cell r="R37">
            <v>1993</v>
          </cell>
          <cell r="S37" t="str">
            <v xml:space="preserve">1q   </v>
          </cell>
          <cell r="T37" t="str">
            <v xml:space="preserve">2q   </v>
          </cell>
          <cell r="U37" t="str">
            <v xml:space="preserve">3q  </v>
          </cell>
          <cell r="V37" t="str">
            <v xml:space="preserve">4qe   </v>
          </cell>
          <cell r="W37">
            <v>1994</v>
          </cell>
          <cell r="X37" t="str">
            <v>1q</v>
          </cell>
          <cell r="Y37" t="str">
            <v>2q</v>
          </cell>
          <cell r="Z37" t="str">
            <v>3q</v>
          </cell>
          <cell r="AA37" t="str">
            <v>4q</v>
          </cell>
          <cell r="AB37">
            <v>1995</v>
          </cell>
          <cell r="AC37" t="str">
            <v>1q</v>
          </cell>
          <cell r="AD37" t="str">
            <v>2q</v>
          </cell>
          <cell r="AE37" t="str">
            <v>3q</v>
          </cell>
          <cell r="AF37" t="str">
            <v>4q</v>
          </cell>
          <cell r="AG37">
            <v>1996</v>
          </cell>
          <cell r="AH37" t="str">
            <v>1q</v>
          </cell>
          <cell r="AI37" t="str">
            <v>2q</v>
          </cell>
          <cell r="AJ37" t="str">
            <v>3q</v>
          </cell>
          <cell r="AK37" t="str">
            <v>4q</v>
          </cell>
          <cell r="AL37">
            <v>1997</v>
          </cell>
          <cell r="AM37" t="str">
            <v>1q</v>
          </cell>
          <cell r="AN37" t="str">
            <v>2q</v>
          </cell>
          <cell r="AO37" t="str">
            <v>3q</v>
          </cell>
          <cell r="AP37" t="str">
            <v>4q</v>
          </cell>
          <cell r="AQ37" t="str">
            <v>1998</v>
          </cell>
          <cell r="AR37" t="str">
            <v>1q</v>
          </cell>
          <cell r="AS37" t="str">
            <v>2q</v>
          </cell>
          <cell r="AT37" t="str">
            <v>3qe</v>
          </cell>
          <cell r="AU37" t="str">
            <v>4qe</v>
          </cell>
          <cell r="AV37" t="str">
            <v>1999E</v>
          </cell>
          <cell r="AW37" t="str">
            <v>2000E</v>
          </cell>
        </row>
        <row r="38">
          <cell r="A38" t="str">
            <v>Domestic Natural Gas (MMcf/d)</v>
          </cell>
          <cell r="C38">
            <v>411.91232876712331</v>
          </cell>
          <cell r="D38">
            <v>447.22222222222223</v>
          </cell>
          <cell r="E38">
            <v>325.83516483516485</v>
          </cell>
          <cell r="F38">
            <v>278.6521739130435</v>
          </cell>
          <cell r="G38">
            <v>459.78260869565213</v>
          </cell>
          <cell r="H38">
            <v>377.63561643835612</v>
          </cell>
          <cell r="I38">
            <v>435.16483516483515</v>
          </cell>
          <cell r="J38">
            <v>307.69230769230774</v>
          </cell>
          <cell r="K38">
            <v>350.00000000000006</v>
          </cell>
          <cell r="L38">
            <v>501.08695652173918</v>
          </cell>
          <cell r="M38">
            <v>398.63387978142077</v>
          </cell>
          <cell r="N38">
            <v>520.06666666666672</v>
          </cell>
          <cell r="O38">
            <v>381.91208791208788</v>
          </cell>
          <cell r="P38">
            <v>388.15217391304344</v>
          </cell>
          <cell r="Q38">
            <v>484.78260869565219</v>
          </cell>
          <cell r="R38">
            <v>443.47945205479454</v>
          </cell>
          <cell r="S38">
            <v>535.55555555555554</v>
          </cell>
          <cell r="T38">
            <v>472.05494505494505</v>
          </cell>
          <cell r="U38">
            <v>444.56521739130432</v>
          </cell>
          <cell r="V38">
            <v>475.00000000000006</v>
          </cell>
          <cell r="W38">
            <v>481.52602739726029</v>
          </cell>
          <cell r="X38">
            <v>458.88888888888886</v>
          </cell>
          <cell r="Y38">
            <v>478.02197802197804</v>
          </cell>
          <cell r="Z38">
            <v>460</v>
          </cell>
          <cell r="AA38">
            <v>483.695652173913</v>
          </cell>
          <cell r="AB38">
            <v>469.3150684931507</v>
          </cell>
          <cell r="AC38">
            <v>485.5555555555556</v>
          </cell>
          <cell r="AD38">
            <v>444</v>
          </cell>
          <cell r="AE38">
            <v>432.60869565217388</v>
          </cell>
          <cell r="AF38">
            <v>445.65217391304344</v>
          </cell>
          <cell r="AG38">
            <v>451.78082191780817</v>
          </cell>
          <cell r="AH38">
            <v>470</v>
          </cell>
          <cell r="AI38">
            <v>481.31868131868129</v>
          </cell>
          <cell r="AJ38">
            <v>494</v>
          </cell>
          <cell r="AK38">
            <v>513</v>
          </cell>
          <cell r="AL38">
            <v>489.70958904109591</v>
          </cell>
          <cell r="AM38">
            <v>489</v>
          </cell>
          <cell r="AN38">
            <v>463</v>
          </cell>
          <cell r="AO38">
            <v>497</v>
          </cell>
          <cell r="AP38">
            <v>487</v>
          </cell>
          <cell r="AQ38">
            <v>484.03013698630139</v>
          </cell>
          <cell r="AR38">
            <v>489</v>
          </cell>
          <cell r="AS38">
            <v>461</v>
          </cell>
          <cell r="AT38">
            <v>445</v>
          </cell>
          <cell r="AU38">
            <v>450</v>
          </cell>
          <cell r="AV38">
            <v>461.09863013698629</v>
          </cell>
          <cell r="AW38">
            <v>505</v>
          </cell>
        </row>
        <row r="39">
          <cell r="A39" t="str">
            <v xml:space="preserve">  Oil Production US (MBbls/d)</v>
          </cell>
          <cell r="C39">
            <v>12.6</v>
          </cell>
          <cell r="D39">
            <v>13.277777777777779</v>
          </cell>
          <cell r="E39">
            <v>12.428571428571429</v>
          </cell>
          <cell r="F39">
            <v>12.499999999999998</v>
          </cell>
          <cell r="G39">
            <v>11.771739130434783</v>
          </cell>
          <cell r="H39">
            <v>12.490410958904109</v>
          </cell>
          <cell r="I39">
            <v>11.769230769230768</v>
          </cell>
          <cell r="J39">
            <v>12.219780219780221</v>
          </cell>
          <cell r="K39">
            <v>11.413043478260869</v>
          </cell>
          <cell r="L39">
            <v>12.369565217391303</v>
          </cell>
          <cell r="M39">
            <v>11.942622950819672</v>
          </cell>
          <cell r="N39">
            <v>21.455555555555559</v>
          </cell>
          <cell r="O39">
            <v>20.912087912087912</v>
          </cell>
          <cell r="P39">
            <v>21.478260869565219</v>
          </cell>
          <cell r="Q39">
            <v>22.826086956521738</v>
          </cell>
          <cell r="R39">
            <v>21.671232876712331</v>
          </cell>
          <cell r="S39">
            <v>23.733333333333334</v>
          </cell>
          <cell r="T39">
            <v>23.285714285714288</v>
          </cell>
          <cell r="U39">
            <v>22.456521739130434</v>
          </cell>
          <cell r="V39">
            <v>21.543478260869563</v>
          </cell>
          <cell r="W39">
            <v>22.747945205479454</v>
          </cell>
          <cell r="X39">
            <v>20.422222222222224</v>
          </cell>
          <cell r="Y39">
            <v>21.274725274725274</v>
          </cell>
          <cell r="Z39">
            <v>20</v>
          </cell>
          <cell r="AA39">
            <v>20.010869565217391</v>
          </cell>
          <cell r="AB39">
            <v>20.424657534246577</v>
          </cell>
          <cell r="AC39">
            <v>18.899999999999999</v>
          </cell>
          <cell r="AD39">
            <v>18.35164835164835</v>
          </cell>
          <cell r="AE39">
            <v>17.510869565217391</v>
          </cell>
          <cell r="AF39">
            <v>18.673913043478258</v>
          </cell>
          <cell r="AG39">
            <v>18.359107740085999</v>
          </cell>
          <cell r="AH39">
            <v>22.24444444444444</v>
          </cell>
          <cell r="AI39">
            <v>24.714285714285715</v>
          </cell>
          <cell r="AJ39">
            <v>26</v>
          </cell>
          <cell r="AK39">
            <v>26</v>
          </cell>
          <cell r="AL39">
            <v>24.739682539682541</v>
          </cell>
          <cell r="AM39">
            <v>25</v>
          </cell>
          <cell r="AN39">
            <v>24.3</v>
          </cell>
          <cell r="AO39">
            <v>26.9</v>
          </cell>
          <cell r="AP39">
            <v>27</v>
          </cell>
          <cell r="AQ39">
            <v>25.799999999999997</v>
          </cell>
          <cell r="AR39">
            <v>26</v>
          </cell>
          <cell r="AS39">
            <v>24</v>
          </cell>
          <cell r="AT39">
            <v>21</v>
          </cell>
          <cell r="AU39">
            <v>21</v>
          </cell>
          <cell r="AV39">
            <v>23</v>
          </cell>
          <cell r="AW39">
            <v>33</v>
          </cell>
        </row>
        <row r="40">
          <cell r="A40" t="str">
            <v xml:space="preserve">  Oil Production Algeria (MBbls/d)</v>
          </cell>
          <cell r="AN40">
            <v>4.7</v>
          </cell>
          <cell r="AO40">
            <v>5.07</v>
          </cell>
          <cell r="AP40">
            <v>8</v>
          </cell>
          <cell r="AQ40">
            <v>5.9233333333333329</v>
          </cell>
          <cell r="AR40">
            <v>18</v>
          </cell>
          <cell r="AS40">
            <v>18</v>
          </cell>
          <cell r="AT40">
            <v>9</v>
          </cell>
          <cell r="AU40">
            <v>15</v>
          </cell>
          <cell r="AV40">
            <v>15</v>
          </cell>
          <cell r="AW40">
            <v>19.2</v>
          </cell>
        </row>
        <row r="41">
          <cell r="A41" t="str">
            <v>Total Oil Production (MBbls/d)</v>
          </cell>
          <cell r="C41">
            <v>12.6</v>
          </cell>
          <cell r="D41">
            <v>13.277777777777779</v>
          </cell>
          <cell r="E41">
            <v>12.428571428571429</v>
          </cell>
          <cell r="F41">
            <v>12.499999999999998</v>
          </cell>
          <cell r="G41">
            <v>11.771739130434783</v>
          </cell>
          <cell r="H41">
            <v>12.490410958904109</v>
          </cell>
          <cell r="I41">
            <v>11.769230769230768</v>
          </cell>
          <cell r="J41">
            <v>12.219780219780221</v>
          </cell>
          <cell r="K41">
            <v>11.413043478260869</v>
          </cell>
          <cell r="L41">
            <v>12.369565217391303</v>
          </cell>
          <cell r="M41">
            <v>11.942622950819672</v>
          </cell>
          <cell r="N41">
            <v>21.455555555555559</v>
          </cell>
          <cell r="O41">
            <v>20.912087912087912</v>
          </cell>
          <cell r="P41">
            <v>21.478260869565219</v>
          </cell>
          <cell r="Q41">
            <v>22.826086956521738</v>
          </cell>
          <cell r="R41">
            <v>21.671232876712331</v>
          </cell>
          <cell r="S41">
            <v>23.733333333333334</v>
          </cell>
          <cell r="T41">
            <v>23.285714285714288</v>
          </cell>
          <cell r="U41">
            <v>22.456521739130434</v>
          </cell>
          <cell r="V41">
            <v>21.543478260869563</v>
          </cell>
          <cell r="W41">
            <v>22.747945205479454</v>
          </cell>
          <cell r="X41">
            <v>20.422222222222224</v>
          </cell>
          <cell r="Y41">
            <v>21.274725274725274</v>
          </cell>
          <cell r="Z41">
            <v>20</v>
          </cell>
          <cell r="AA41">
            <v>20.010869565217391</v>
          </cell>
          <cell r="AB41">
            <v>20.424657534246577</v>
          </cell>
          <cell r="AC41">
            <v>18.899999999999999</v>
          </cell>
          <cell r="AD41">
            <v>18.35164835164835</v>
          </cell>
          <cell r="AE41">
            <v>17.510869565217391</v>
          </cell>
          <cell r="AF41">
            <v>18.673913043478258</v>
          </cell>
          <cell r="AG41">
            <v>18.359107740085999</v>
          </cell>
          <cell r="AH41">
            <v>22.24444444444444</v>
          </cell>
          <cell r="AI41">
            <v>24.714285714285715</v>
          </cell>
          <cell r="AJ41">
            <v>26</v>
          </cell>
          <cell r="AK41">
            <v>26</v>
          </cell>
          <cell r="AL41">
            <v>24.739682539682541</v>
          </cell>
          <cell r="AM41">
            <v>25</v>
          </cell>
          <cell r="AN41">
            <v>29</v>
          </cell>
          <cell r="AO41">
            <v>31.97</v>
          </cell>
          <cell r="AP41">
            <v>35</v>
          </cell>
          <cell r="AQ41">
            <v>31.723333333333329</v>
          </cell>
          <cell r="AR41">
            <v>44</v>
          </cell>
          <cell r="AS41">
            <v>42</v>
          </cell>
          <cell r="AT41">
            <v>30</v>
          </cell>
          <cell r="AU41">
            <v>36</v>
          </cell>
          <cell r="AV41">
            <v>38</v>
          </cell>
          <cell r="AW41">
            <v>52.2</v>
          </cell>
        </row>
        <row r="42">
          <cell r="A42" t="str">
            <v>Plant &amp; PL Condensate (MBbls/d)</v>
          </cell>
          <cell r="C42">
            <v>0.75068493150684934</v>
          </cell>
          <cell r="D42">
            <v>1.7</v>
          </cell>
          <cell r="E42">
            <v>0.5714285714285714</v>
          </cell>
          <cell r="F42">
            <v>0.73913043478260876</v>
          </cell>
          <cell r="G42">
            <v>1.4782608695652175</v>
          </cell>
          <cell r="H42">
            <v>1.1205479452054796</v>
          </cell>
          <cell r="I42">
            <v>0.94505494505494492</v>
          </cell>
          <cell r="J42">
            <v>0.30769230769230771</v>
          </cell>
          <cell r="K42">
            <v>0.5</v>
          </cell>
          <cell r="L42">
            <v>0.80434782608695654</v>
          </cell>
          <cell r="M42">
            <v>0.59562841530054644</v>
          </cell>
          <cell r="N42">
            <v>0</v>
          </cell>
          <cell r="O42">
            <v>0</v>
          </cell>
          <cell r="P42">
            <v>0</v>
          </cell>
          <cell r="Q42">
            <v>0</v>
          </cell>
        </row>
        <row r="43">
          <cell r="A43" t="str">
            <v>Natural Gas Liquids (MBbls/d)</v>
          </cell>
          <cell r="C43">
            <v>4.1205479452054794</v>
          </cell>
          <cell r="D43">
            <v>4.7333333333333334</v>
          </cell>
          <cell r="E43">
            <v>3.6373626373626373</v>
          </cell>
          <cell r="F43">
            <v>5.4565217391304346</v>
          </cell>
          <cell r="G43">
            <v>7.5869565217391299</v>
          </cell>
          <cell r="H43">
            <v>5.3616438356164382</v>
          </cell>
          <cell r="I43">
            <v>6.0109890109890109</v>
          </cell>
          <cell r="J43">
            <v>4.8461538461538467</v>
          </cell>
          <cell r="K43">
            <v>5</v>
          </cell>
          <cell r="L43">
            <v>5.5</v>
          </cell>
          <cell r="M43">
            <v>5.9344262295081966</v>
          </cell>
          <cell r="N43">
            <v>8.9666666666666686</v>
          </cell>
          <cell r="O43">
            <v>4.8571428571428577</v>
          </cell>
          <cell r="P43">
            <v>5.6086956521739131</v>
          </cell>
          <cell r="Q43">
            <v>10.130434782608695</v>
          </cell>
          <cell r="R43">
            <v>7.3890410958904109</v>
          </cell>
          <cell r="S43">
            <v>7.2111111111111121</v>
          </cell>
          <cell r="T43">
            <v>7.0769230769230766</v>
          </cell>
          <cell r="U43">
            <v>6.8043478260869561</v>
          </cell>
          <cell r="V43">
            <v>11.75</v>
          </cell>
          <cell r="W43">
            <v>8.2191780821917799</v>
          </cell>
          <cell r="X43">
            <v>11.266666666666666</v>
          </cell>
          <cell r="Y43">
            <v>8.2857142857142847</v>
          </cell>
          <cell r="Z43">
            <v>7.1521739130434785</v>
          </cell>
          <cell r="AA43">
            <v>12.543478260869565</v>
          </cell>
          <cell r="AB43">
            <v>9.8082191780821919</v>
          </cell>
          <cell r="AC43">
            <v>10.977777777777778</v>
          </cell>
          <cell r="AD43">
            <v>9</v>
          </cell>
          <cell r="AE43">
            <v>7.7173913043478262</v>
          </cell>
          <cell r="AF43">
            <v>11.260869565217392</v>
          </cell>
          <cell r="AG43">
            <v>8.5</v>
          </cell>
          <cell r="AH43">
            <v>13.677777777777779</v>
          </cell>
          <cell r="AI43">
            <v>11</v>
          </cell>
          <cell r="AJ43">
            <v>16</v>
          </cell>
          <cell r="AK43">
            <v>19</v>
          </cell>
          <cell r="AL43">
            <v>14.936986301369862</v>
          </cell>
          <cell r="AM43">
            <v>19</v>
          </cell>
          <cell r="AN43">
            <v>17</v>
          </cell>
          <cell r="AO43">
            <v>18</v>
          </cell>
          <cell r="AP43">
            <v>17</v>
          </cell>
          <cell r="AQ43">
            <v>17.745205479452054</v>
          </cell>
          <cell r="AR43">
            <v>18</v>
          </cell>
          <cell r="AS43">
            <v>17.399999999999999</v>
          </cell>
          <cell r="AT43">
            <v>17.399999999999999</v>
          </cell>
          <cell r="AU43">
            <v>15.5</v>
          </cell>
          <cell r="AV43">
            <v>17.069041095890409</v>
          </cell>
          <cell r="AW43">
            <v>15</v>
          </cell>
        </row>
        <row r="45">
          <cell r="A45" t="str">
            <v>PERIOD PRODUCTION</v>
          </cell>
        </row>
        <row r="46">
          <cell r="A46" t="str">
            <v>Domestic Natural Gas (Bcf)</v>
          </cell>
          <cell r="C46">
            <v>150.34800000000001</v>
          </cell>
          <cell r="D46">
            <v>40.25</v>
          </cell>
          <cell r="E46">
            <v>29.651</v>
          </cell>
          <cell r="F46">
            <v>25.635999999999999</v>
          </cell>
          <cell r="G46">
            <v>42.3</v>
          </cell>
          <cell r="H46">
            <v>137.83699999999999</v>
          </cell>
          <cell r="I46">
            <v>39.6</v>
          </cell>
          <cell r="J46">
            <v>28</v>
          </cell>
          <cell r="K46">
            <v>32.200000000000003</v>
          </cell>
          <cell r="L46">
            <v>46.1</v>
          </cell>
          <cell r="M46">
            <v>145.9</v>
          </cell>
          <cell r="N46">
            <v>46.805999999999997</v>
          </cell>
          <cell r="O46">
            <v>34.753999999999998</v>
          </cell>
          <cell r="P46">
            <v>35.71</v>
          </cell>
          <cell r="Q46">
            <v>44.6</v>
          </cell>
          <cell r="R46">
            <v>161.87</v>
          </cell>
          <cell r="S46">
            <v>48.2</v>
          </cell>
          <cell r="T46">
            <v>42.957000000000001</v>
          </cell>
          <cell r="U46">
            <v>40.9</v>
          </cell>
          <cell r="V46">
            <v>43.7</v>
          </cell>
          <cell r="W46">
            <v>175.75700000000001</v>
          </cell>
          <cell r="X46">
            <v>41.3</v>
          </cell>
          <cell r="Y46">
            <v>43.5</v>
          </cell>
          <cell r="Z46">
            <v>42</v>
          </cell>
          <cell r="AA46">
            <v>44.5</v>
          </cell>
          <cell r="AB46">
            <v>171.3</v>
          </cell>
          <cell r="AC46">
            <v>43.7</v>
          </cell>
          <cell r="AD46">
            <v>40.4</v>
          </cell>
          <cell r="AE46">
            <v>39.799999999999997</v>
          </cell>
          <cell r="AF46">
            <v>41</v>
          </cell>
          <cell r="AG46">
            <v>164.89999999999998</v>
          </cell>
          <cell r="AH46">
            <v>42.3</v>
          </cell>
          <cell r="AI46">
            <v>43.8</v>
          </cell>
          <cell r="AJ46">
            <v>45.448</v>
          </cell>
          <cell r="AK46">
            <v>47.195999999999998</v>
          </cell>
          <cell r="AL46">
            <v>178.744</v>
          </cell>
          <cell r="AM46">
            <v>44.01</v>
          </cell>
          <cell r="AN46">
            <v>42.133000000000003</v>
          </cell>
          <cell r="AO46">
            <v>45.723999999999997</v>
          </cell>
          <cell r="AP46">
            <v>44.804000000000002</v>
          </cell>
          <cell r="AQ46">
            <v>176.67099999999999</v>
          </cell>
          <cell r="AR46">
            <v>44.01</v>
          </cell>
          <cell r="AS46">
            <v>41.951000000000001</v>
          </cell>
          <cell r="AT46">
            <v>40.94</v>
          </cell>
          <cell r="AU46">
            <v>41.4</v>
          </cell>
          <cell r="AV46">
            <v>168.30099999999999</v>
          </cell>
          <cell r="AW46">
            <v>184.32499999999999</v>
          </cell>
        </row>
        <row r="47">
          <cell r="A47" t="str">
            <v xml:space="preserve">  Oil Production - US (MMBbls)</v>
          </cell>
          <cell r="C47">
            <v>4.5990000000000002</v>
          </cell>
          <cell r="D47">
            <v>1.1950000000000001</v>
          </cell>
          <cell r="E47">
            <v>1.131</v>
          </cell>
          <cell r="F47">
            <v>1.1499999999999999</v>
          </cell>
          <cell r="G47">
            <v>1.083</v>
          </cell>
          <cell r="H47">
            <v>4.5590000000000002</v>
          </cell>
          <cell r="I47">
            <v>1.071</v>
          </cell>
          <cell r="J47">
            <v>1.1120000000000001</v>
          </cell>
          <cell r="K47">
            <v>1.05</v>
          </cell>
          <cell r="L47">
            <v>1.1379999999999999</v>
          </cell>
          <cell r="M47">
            <v>4.3709999999999996</v>
          </cell>
          <cell r="N47">
            <v>1.931</v>
          </cell>
          <cell r="O47">
            <v>1.903</v>
          </cell>
          <cell r="P47">
            <v>1.976</v>
          </cell>
          <cell r="Q47">
            <v>2.1</v>
          </cell>
          <cell r="R47">
            <v>7.91</v>
          </cell>
          <cell r="S47">
            <v>2.1360000000000001</v>
          </cell>
          <cell r="T47">
            <v>2.1190000000000002</v>
          </cell>
          <cell r="U47">
            <v>2.0659999999999998</v>
          </cell>
          <cell r="V47">
            <v>1.982</v>
          </cell>
          <cell r="W47">
            <v>8.3030000000000008</v>
          </cell>
          <cell r="X47">
            <v>1.8380000000000001</v>
          </cell>
          <cell r="Y47">
            <v>1.9359999999999999</v>
          </cell>
          <cell r="Z47">
            <v>1.84</v>
          </cell>
          <cell r="AA47">
            <v>1.841</v>
          </cell>
          <cell r="AB47">
            <v>7.4550000000000001</v>
          </cell>
          <cell r="AC47">
            <v>1.7010000000000001</v>
          </cell>
          <cell r="AD47">
            <v>1.67</v>
          </cell>
          <cell r="AE47">
            <v>1.611</v>
          </cell>
          <cell r="AF47">
            <v>1.718</v>
          </cell>
          <cell r="AG47">
            <v>6.7010743251313896</v>
          </cell>
          <cell r="AH47">
            <v>2.0019999999999998</v>
          </cell>
          <cell r="AI47">
            <v>2.2490000000000001</v>
          </cell>
          <cell r="AJ47">
            <v>2.3919999999999999</v>
          </cell>
          <cell r="AK47">
            <v>2.3919999999999999</v>
          </cell>
          <cell r="AL47">
            <v>9.029984126984127</v>
          </cell>
          <cell r="AM47">
            <v>2.25</v>
          </cell>
          <cell r="AN47">
            <v>2.2113</v>
          </cell>
          <cell r="AO47">
            <v>2.4747999999999997</v>
          </cell>
          <cell r="AP47">
            <v>2.484</v>
          </cell>
          <cell r="AQ47">
            <v>9.416999999999998</v>
          </cell>
          <cell r="AR47">
            <v>2.34</v>
          </cell>
          <cell r="AS47">
            <v>2.1840000000000002</v>
          </cell>
          <cell r="AT47">
            <v>1.9319999999999999</v>
          </cell>
          <cell r="AU47">
            <v>1.9319999999999999</v>
          </cell>
          <cell r="AV47">
            <v>8.3879999999999999</v>
          </cell>
          <cell r="AW47">
            <v>12.045</v>
          </cell>
        </row>
        <row r="48">
          <cell r="A48" t="str">
            <v xml:space="preserve">  Oil Production - Algeria (MMBbls)</v>
          </cell>
          <cell r="AN48">
            <v>0.42769999999999997</v>
          </cell>
          <cell r="AO48">
            <v>0.46644000000000008</v>
          </cell>
          <cell r="AP48">
            <v>0.73599999999999999</v>
          </cell>
          <cell r="AQ48">
            <v>2.1620166666666663</v>
          </cell>
          <cell r="AR48">
            <v>1.62</v>
          </cell>
          <cell r="AS48">
            <v>1.647</v>
          </cell>
          <cell r="AT48">
            <v>0.82799999999999996</v>
          </cell>
          <cell r="AU48">
            <v>1.38</v>
          </cell>
          <cell r="AV48">
            <v>5.4750000000000005</v>
          </cell>
          <cell r="AW48">
            <v>7.008</v>
          </cell>
        </row>
        <row r="49">
          <cell r="A49" t="str">
            <v>Oil (MMBbls)</v>
          </cell>
          <cell r="C49">
            <v>4.5990000000000002</v>
          </cell>
          <cell r="D49">
            <v>1.1950000000000001</v>
          </cell>
          <cell r="E49">
            <v>1.131</v>
          </cell>
          <cell r="F49">
            <v>1.1499999999999999</v>
          </cell>
          <cell r="G49">
            <v>1.083</v>
          </cell>
          <cell r="H49">
            <v>4.5590000000000002</v>
          </cell>
          <cell r="I49">
            <v>1.071</v>
          </cell>
          <cell r="J49">
            <v>1.1120000000000001</v>
          </cell>
          <cell r="K49">
            <v>1.05</v>
          </cell>
          <cell r="L49">
            <v>1.1379999999999999</v>
          </cell>
          <cell r="M49">
            <v>4.3709999999999996</v>
          </cell>
          <cell r="N49">
            <v>1.931</v>
          </cell>
          <cell r="O49">
            <v>1.903</v>
          </cell>
          <cell r="P49">
            <v>1.976</v>
          </cell>
          <cell r="Q49">
            <v>2.1</v>
          </cell>
          <cell r="R49">
            <v>7.91</v>
          </cell>
          <cell r="S49">
            <v>2.1360000000000001</v>
          </cell>
          <cell r="T49">
            <v>2.1190000000000002</v>
          </cell>
          <cell r="U49">
            <v>2.0659999999999998</v>
          </cell>
          <cell r="V49">
            <v>1.982</v>
          </cell>
          <cell r="W49">
            <v>8.3030000000000008</v>
          </cell>
          <cell r="X49">
            <v>1.8380000000000001</v>
          </cell>
          <cell r="Y49">
            <v>1.9359999999999999</v>
          </cell>
          <cell r="Z49">
            <v>1.84</v>
          </cell>
          <cell r="AA49">
            <v>1.841</v>
          </cell>
          <cell r="AB49">
            <v>7.4550000000000001</v>
          </cell>
          <cell r="AC49">
            <v>1.7010000000000001</v>
          </cell>
          <cell r="AD49">
            <v>1.67</v>
          </cell>
          <cell r="AE49">
            <v>1.611</v>
          </cell>
          <cell r="AF49">
            <v>1.718</v>
          </cell>
          <cell r="AG49">
            <v>6.7010743251313896</v>
          </cell>
          <cell r="AH49">
            <v>2.0019999999999998</v>
          </cell>
          <cell r="AI49">
            <v>2.2490000000000001</v>
          </cell>
          <cell r="AJ49">
            <v>2.3919999999999999</v>
          </cell>
          <cell r="AK49">
            <v>2.3919999999999999</v>
          </cell>
          <cell r="AL49">
            <v>9.0349999999999984</v>
          </cell>
          <cell r="AM49">
            <v>2.25</v>
          </cell>
          <cell r="AN49">
            <v>2.6390000000000002</v>
          </cell>
          <cell r="AO49">
            <v>2.9412399999999996</v>
          </cell>
          <cell r="AP49">
            <v>3.2199999999999998</v>
          </cell>
          <cell r="AQ49">
            <v>11.050239999999999</v>
          </cell>
          <cell r="AR49">
            <v>3.96</v>
          </cell>
          <cell r="AS49">
            <v>3.8310000000000004</v>
          </cell>
          <cell r="AT49">
            <v>2.76</v>
          </cell>
          <cell r="AU49">
            <v>3.3119999999999998</v>
          </cell>
          <cell r="AV49">
            <v>13.863</v>
          </cell>
          <cell r="AW49">
            <v>19.053000000000001</v>
          </cell>
        </row>
        <row r="50">
          <cell r="A50" t="str">
            <v>Plant &amp; PL Condensate (MMBbls)</v>
          </cell>
          <cell r="C50">
            <v>0.27400000000000002</v>
          </cell>
          <cell r="D50">
            <v>0.153</v>
          </cell>
          <cell r="E50">
            <v>5.1999999999999998E-2</v>
          </cell>
          <cell r="F50">
            <v>6.8000000000000005E-2</v>
          </cell>
          <cell r="G50">
            <v>0.13600000000000001</v>
          </cell>
          <cell r="H50">
            <v>0.40900000000000003</v>
          </cell>
          <cell r="I50">
            <v>8.5999999999999993E-2</v>
          </cell>
          <cell r="J50">
            <v>2.8000000000000001E-2</v>
          </cell>
          <cell r="K50">
            <v>0.03</v>
          </cell>
          <cell r="L50">
            <v>7.3999999999999996E-2</v>
          </cell>
          <cell r="M50">
            <v>0.21799999999999997</v>
          </cell>
        </row>
        <row r="51">
          <cell r="A51" t="str">
            <v>Natural Gas Liquids (MMBbls)</v>
          </cell>
          <cell r="C51">
            <v>1.504</v>
          </cell>
          <cell r="D51">
            <v>0.42599999999999999</v>
          </cell>
          <cell r="E51">
            <v>0.33100000000000002</v>
          </cell>
          <cell r="F51">
            <v>0.502</v>
          </cell>
          <cell r="G51">
            <v>0.69799999999999995</v>
          </cell>
          <cell r="H51">
            <v>1.9569999999999999</v>
          </cell>
          <cell r="I51">
            <v>0.54700000000000004</v>
          </cell>
          <cell r="J51">
            <v>0.441</v>
          </cell>
          <cell r="K51">
            <v>0.32</v>
          </cell>
          <cell r="L51">
            <v>0.86399999999999999</v>
          </cell>
          <cell r="M51">
            <v>2.1720000000000002</v>
          </cell>
          <cell r="N51">
            <v>0.80700000000000005</v>
          </cell>
          <cell r="O51">
            <v>0.442</v>
          </cell>
          <cell r="P51">
            <v>0.51600000000000001</v>
          </cell>
          <cell r="Q51">
            <v>0.93200000000000005</v>
          </cell>
          <cell r="R51">
            <v>2.6970000000000001</v>
          </cell>
          <cell r="S51">
            <v>0.64900000000000002</v>
          </cell>
          <cell r="T51">
            <v>0.64400000000000002</v>
          </cell>
          <cell r="U51">
            <v>0.626</v>
          </cell>
          <cell r="V51">
            <v>1.081</v>
          </cell>
          <cell r="W51">
            <v>3</v>
          </cell>
          <cell r="X51">
            <v>1.014</v>
          </cell>
          <cell r="Y51">
            <v>0.754</v>
          </cell>
          <cell r="Z51">
            <v>0.65800000000000003</v>
          </cell>
          <cell r="AA51">
            <v>1.1539999999999999</v>
          </cell>
          <cell r="AB51">
            <v>3.58</v>
          </cell>
          <cell r="AC51">
            <v>0.98799999999999999</v>
          </cell>
          <cell r="AD51">
            <v>0.77900000000000003</v>
          </cell>
          <cell r="AE51">
            <v>0.71</v>
          </cell>
          <cell r="AF51">
            <v>1.036</v>
          </cell>
          <cell r="AG51">
            <v>3.5129999999999999</v>
          </cell>
          <cell r="AH51">
            <v>1.2310000000000001</v>
          </cell>
          <cell r="AI51">
            <v>1.0009999999999999</v>
          </cell>
          <cell r="AJ51">
            <v>1.472</v>
          </cell>
          <cell r="AK51">
            <v>1.748</v>
          </cell>
          <cell r="AL51">
            <v>5.452</v>
          </cell>
          <cell r="AM51">
            <v>1.71</v>
          </cell>
          <cell r="AN51">
            <v>1.5469999999999999</v>
          </cell>
          <cell r="AO51">
            <v>1.6559999999999999</v>
          </cell>
          <cell r="AP51">
            <v>1.5640000000000001</v>
          </cell>
          <cell r="AQ51">
            <v>6.4769999999999994</v>
          </cell>
          <cell r="AR51">
            <v>1.62</v>
          </cell>
          <cell r="AS51">
            <v>1.5833999999999999</v>
          </cell>
          <cell r="AT51">
            <v>1.6008</v>
          </cell>
          <cell r="AU51">
            <v>1.4259999999999999</v>
          </cell>
          <cell r="AV51">
            <v>6.2302</v>
          </cell>
          <cell r="AW51">
            <v>5.4749999999999996</v>
          </cell>
        </row>
        <row r="53">
          <cell r="A53" t="str">
            <v>PERIOD ENERGY EQUIVALENTS</v>
          </cell>
        </row>
        <row r="54">
          <cell r="A54" t="str">
            <v>Mcfe</v>
          </cell>
          <cell r="C54">
            <v>184.97240000000002</v>
          </cell>
          <cell r="D54">
            <v>49.773200000000003</v>
          </cell>
          <cell r="E54">
            <v>37.944400000000002</v>
          </cell>
          <cell r="F54">
            <v>34.770000000000003</v>
          </cell>
          <cell r="G54">
            <v>52.103199999999994</v>
          </cell>
          <cell r="H54">
            <v>174.59079999999997</v>
          </cell>
          <cell r="I54">
            <v>48.517400000000002</v>
          </cell>
          <cell r="J54">
            <v>36.482199999999999</v>
          </cell>
          <cell r="K54">
            <v>39.86</v>
          </cell>
          <cell r="L54">
            <v>56.566399999999994</v>
          </cell>
          <cell r="M54">
            <v>181.42600000000002</v>
          </cell>
          <cell r="N54">
            <v>61.458599999999997</v>
          </cell>
          <cell r="O54">
            <v>47.851599999999998</v>
          </cell>
          <cell r="P54">
            <v>49.526800000000001</v>
          </cell>
          <cell r="Q54">
            <v>60.741600000000005</v>
          </cell>
          <cell r="R54">
            <v>219.57860000000002</v>
          </cell>
          <cell r="S54">
            <v>63.482200000000006</v>
          </cell>
          <cell r="T54">
            <v>58.118200000000009</v>
          </cell>
          <cell r="U54">
            <v>55.674799999999998</v>
          </cell>
          <cell r="V54">
            <v>59.699799999999996</v>
          </cell>
          <cell r="W54">
            <v>236.97500000000002</v>
          </cell>
          <cell r="X54">
            <v>56.181199999999997</v>
          </cell>
          <cell r="Y54">
            <v>57.981200000000001</v>
          </cell>
          <cell r="Z54">
            <v>55.540399999999998</v>
          </cell>
          <cell r="AA54">
            <v>59.931199999999997</v>
          </cell>
          <cell r="AB54">
            <v>229.63400000000001</v>
          </cell>
          <cell r="AC54">
            <v>57.660400000000003</v>
          </cell>
          <cell r="AD54">
            <v>53.380200000000002</v>
          </cell>
          <cell r="AE54">
            <v>52.163999999999994</v>
          </cell>
          <cell r="AF54">
            <v>55.244799999999998</v>
          </cell>
          <cell r="AG54">
            <v>218.45584595078833</v>
          </cell>
          <cell r="AH54">
            <v>58.989799999999995</v>
          </cell>
          <cell r="AI54">
            <v>61.097799999999999</v>
          </cell>
          <cell r="AJ54">
            <v>65.393599999999992</v>
          </cell>
          <cell r="AK54">
            <v>68.190399999999997</v>
          </cell>
          <cell r="AL54">
            <v>253.67160000000001</v>
          </cell>
          <cell r="AM54">
            <v>64.007999999999996</v>
          </cell>
          <cell r="AN54">
            <v>63.845600000000005</v>
          </cell>
          <cell r="AO54">
            <v>69.664239999999992</v>
          </cell>
          <cell r="AP54">
            <v>70.0672</v>
          </cell>
          <cell r="AQ54">
            <v>267.58503999999999</v>
          </cell>
          <cell r="AR54">
            <v>73.926000000000002</v>
          </cell>
          <cell r="AS54">
            <v>70.953920000000011</v>
          </cell>
          <cell r="AT54">
            <v>63.583039999999997</v>
          </cell>
          <cell r="AU54">
            <v>66.690799999999996</v>
          </cell>
          <cell r="AV54">
            <v>275.15375999999998</v>
          </cell>
          <cell r="AW54">
            <v>319.44800000000004</v>
          </cell>
        </row>
        <row r="55">
          <cell r="A55" t="str">
            <v>BOE</v>
          </cell>
          <cell r="C55">
            <v>30.878520000000005</v>
          </cell>
          <cell r="D55">
            <v>8.3247133333333334</v>
          </cell>
          <cell r="E55">
            <v>6.3333633333333328</v>
          </cell>
          <cell r="F55">
            <v>5.8069266666666657</v>
          </cell>
          <cell r="G55">
            <v>8.7087399999999988</v>
          </cell>
          <cell r="H55">
            <v>29.173743333333331</v>
          </cell>
          <cell r="I55">
            <v>8.1016100000000009</v>
          </cell>
          <cell r="J55">
            <v>6.0844966666666664</v>
          </cell>
          <cell r="K55">
            <v>6.6482666666666672</v>
          </cell>
          <cell r="L55">
            <v>9.4396533333333341</v>
          </cell>
          <cell r="M55">
            <v>30.274026666666664</v>
          </cell>
          <cell r="N55">
            <v>10.240409999999999</v>
          </cell>
          <cell r="O55">
            <v>7.9737933333333322</v>
          </cell>
          <cell r="P55">
            <v>8.2527466666666669</v>
          </cell>
          <cell r="Q55">
            <v>10.120493333333334</v>
          </cell>
          <cell r="R55">
            <v>36.587443333333333</v>
          </cell>
          <cell r="S55">
            <v>10.578203333333335</v>
          </cell>
          <cell r="T55">
            <v>9.6842200000000016</v>
          </cell>
          <cell r="U55">
            <v>9.2770466666666653</v>
          </cell>
          <cell r="V55">
            <v>9.9463633333333341</v>
          </cell>
          <cell r="W55">
            <v>39.485833333333332</v>
          </cell>
          <cell r="X55">
            <v>9.3601533333333347</v>
          </cell>
          <cell r="Y55">
            <v>9.6610200000000006</v>
          </cell>
          <cell r="Z55">
            <v>9.2545400000000004</v>
          </cell>
          <cell r="AA55">
            <v>9.9846866666666667</v>
          </cell>
          <cell r="AB55">
            <v>38.260400000000004</v>
          </cell>
          <cell r="AC55">
            <v>9.6067733333333329</v>
          </cell>
          <cell r="AD55">
            <v>8.8941033333333319</v>
          </cell>
          <cell r="AE55">
            <v>8.6916333333333338</v>
          </cell>
          <cell r="AF55">
            <v>9.2040133333333323</v>
          </cell>
          <cell r="AG55">
            <v>36.397597658464719</v>
          </cell>
          <cell r="AH55">
            <v>9.8275299999999994</v>
          </cell>
          <cell r="AI55">
            <v>10.17963</v>
          </cell>
          <cell r="AJ55">
            <v>10.894026666666667</v>
          </cell>
          <cell r="AK55">
            <v>11.35924</v>
          </cell>
          <cell r="AL55">
            <v>42.26042666666666</v>
          </cell>
          <cell r="AM55">
            <v>10.6623</v>
          </cell>
          <cell r="AN55">
            <v>10.635776666666667</v>
          </cell>
          <cell r="AO55">
            <v>11.605186666666665</v>
          </cell>
          <cell r="AP55">
            <v>11.672653333333333</v>
          </cell>
          <cell r="AQ55">
            <v>44.575916666666664</v>
          </cell>
          <cell r="AR55">
            <v>12.3156</v>
          </cell>
          <cell r="AS55">
            <v>11.820375333333333</v>
          </cell>
          <cell r="AT55">
            <v>10.591837333333332</v>
          </cell>
          <cell r="AU55">
            <v>11.110379999999999</v>
          </cell>
          <cell r="AV55">
            <v>45.838192666666671</v>
          </cell>
          <cell r="AW55">
            <v>53.223083333333328</v>
          </cell>
        </row>
        <row r="57">
          <cell r="A57" t="str">
            <v>COMMODITY SALES PRICE</v>
          </cell>
        </row>
        <row r="58">
          <cell r="A58" t="str">
            <v>Domestic Natural Gas ($/Mcf)</v>
          </cell>
          <cell r="C58">
            <v>1.63</v>
          </cell>
          <cell r="D58">
            <v>1.56</v>
          </cell>
          <cell r="E58">
            <v>1.3</v>
          </cell>
          <cell r="F58">
            <v>1.28</v>
          </cell>
          <cell r="G58">
            <v>1.76</v>
          </cell>
          <cell r="H58">
            <v>1.5141242001102784</v>
          </cell>
          <cell r="I58">
            <v>1.37</v>
          </cell>
          <cell r="J58">
            <v>1.4609999999999996</v>
          </cell>
          <cell r="K58">
            <v>1.7850000000000001</v>
          </cell>
          <cell r="L58">
            <v>2.1744999999999997</v>
          </cell>
          <cell r="M58">
            <v>1.7309604204892317</v>
          </cell>
          <cell r="N58">
            <v>1.7324999999999995</v>
          </cell>
          <cell r="O58">
            <v>2.0474999999999999</v>
          </cell>
          <cell r="P58">
            <v>1.9350000000000003</v>
          </cell>
          <cell r="Q58">
            <v>2.0499999999999994</v>
          </cell>
          <cell r="R58">
            <v>1.9323664763188924</v>
          </cell>
          <cell r="S58">
            <v>2.028</v>
          </cell>
          <cell r="T58">
            <v>1.736</v>
          </cell>
          <cell r="U58">
            <v>1.5920000000000003</v>
          </cell>
          <cell r="V58">
            <v>1.468</v>
          </cell>
          <cell r="W58">
            <v>1.7161918421226738</v>
          </cell>
          <cell r="X58">
            <v>1.2999999999999998</v>
          </cell>
          <cell r="Y58">
            <v>1.4560000000000002</v>
          </cell>
          <cell r="Z58">
            <v>1.257295604914934</v>
          </cell>
          <cell r="AA58">
            <v>1.6390000000000002</v>
          </cell>
          <cell r="AB58">
            <v>1.4195485065176157</v>
          </cell>
          <cell r="AC58">
            <v>1.9559999999999997</v>
          </cell>
          <cell r="AD58">
            <v>2.0367983367983364</v>
          </cell>
          <cell r="AE58">
            <v>1.9469999999999998</v>
          </cell>
          <cell r="AF58">
            <v>2.5590000000000002</v>
          </cell>
          <cell r="AG58">
            <v>2.1236751967173104</v>
          </cell>
          <cell r="AH58">
            <v>2.6562000000000001</v>
          </cell>
          <cell r="AI58">
            <v>1.8480000000000001</v>
          </cell>
          <cell r="AJ58">
            <v>2.0189999999999997</v>
          </cell>
          <cell r="AK58">
            <v>2.6670000000000003</v>
          </cell>
          <cell r="AL58">
            <v>2.2989356047239022</v>
          </cell>
          <cell r="AM58">
            <v>2.0149999999999997</v>
          </cell>
          <cell r="AN58">
            <v>1.9790000000000001</v>
          </cell>
          <cell r="AO58">
            <v>1.8214999999999997</v>
          </cell>
          <cell r="AP58">
            <v>1.8800000000000001</v>
          </cell>
          <cell r="AQ58">
            <v>1.9220855601655054</v>
          </cell>
          <cell r="AR58">
            <v>1.5919999999999999</v>
          </cell>
          <cell r="AS58">
            <v>1.952</v>
          </cell>
          <cell r="AT58">
            <v>2.2850000000000001</v>
          </cell>
          <cell r="AU58">
            <v>2.4200000000000004</v>
          </cell>
          <cell r="AV58">
            <v>2.0539876293070156</v>
          </cell>
          <cell r="AW58">
            <v>2.1949999999999998</v>
          </cell>
        </row>
        <row r="59">
          <cell r="A59" t="str">
            <v xml:space="preserve">  Oil Price - U.S. ($/Bbl)</v>
          </cell>
          <cell r="C59">
            <v>23.27</v>
          </cell>
          <cell r="D59">
            <v>20.36</v>
          </cell>
          <cell r="E59">
            <v>18.77</v>
          </cell>
          <cell r="F59">
            <v>19.59</v>
          </cell>
          <cell r="G59">
            <v>19.989999999999998</v>
          </cell>
          <cell r="H59">
            <v>19.677499999999998</v>
          </cell>
          <cell r="I59">
            <v>17</v>
          </cell>
          <cell r="J59">
            <v>18.87</v>
          </cell>
          <cell r="K59">
            <v>19</v>
          </cell>
          <cell r="L59">
            <v>18.489999999999998</v>
          </cell>
          <cell r="M59">
            <v>18.34</v>
          </cell>
          <cell r="N59">
            <v>17.670000000000002</v>
          </cell>
          <cell r="O59">
            <v>17.739999999999998</v>
          </cell>
          <cell r="P59">
            <v>15.81</v>
          </cell>
          <cell r="Q59">
            <v>14.44</v>
          </cell>
          <cell r="R59">
            <v>16.36</v>
          </cell>
          <cell r="S59">
            <v>12.36</v>
          </cell>
          <cell r="T59">
            <v>15.66</v>
          </cell>
          <cell r="U59">
            <v>16.55</v>
          </cell>
          <cell r="V59">
            <v>15.61</v>
          </cell>
          <cell r="W59">
            <v>15.02</v>
          </cell>
          <cell r="X59">
            <v>16.48</v>
          </cell>
          <cell r="Y59">
            <v>17.440000000000001</v>
          </cell>
          <cell r="Z59">
            <v>15.94</v>
          </cell>
          <cell r="AA59">
            <v>16.190000000000001</v>
          </cell>
          <cell r="AB59">
            <v>16.52</v>
          </cell>
          <cell r="AC59">
            <v>17.64</v>
          </cell>
          <cell r="AD59">
            <v>19.829999999999998</v>
          </cell>
          <cell r="AE59">
            <v>20.67</v>
          </cell>
          <cell r="AF59">
            <v>22.71</v>
          </cell>
          <cell r="AG59">
            <v>20.212499999999999</v>
          </cell>
          <cell r="AH59">
            <v>20.58</v>
          </cell>
          <cell r="AI59">
            <v>17.48</v>
          </cell>
          <cell r="AJ59">
            <v>17.059999999999999</v>
          </cell>
          <cell r="AK59">
            <v>17.399999999999999</v>
          </cell>
          <cell r="AL59">
            <v>18.130000000000003</v>
          </cell>
          <cell r="AM59">
            <v>13.02</v>
          </cell>
          <cell r="AN59">
            <v>11.5</v>
          </cell>
          <cell r="AO59">
            <v>11.17</v>
          </cell>
          <cell r="AP59">
            <v>10.6</v>
          </cell>
          <cell r="AQ59">
            <v>11.5725</v>
          </cell>
          <cell r="AR59">
            <v>9.92</v>
          </cell>
          <cell r="AS59">
            <v>14.65</v>
          </cell>
          <cell r="AT59">
            <v>18</v>
          </cell>
          <cell r="AU59">
            <v>19.25</v>
          </cell>
          <cell r="AV59">
            <v>15.127934782608696</v>
          </cell>
          <cell r="AW59">
            <v>17.5</v>
          </cell>
        </row>
        <row r="60">
          <cell r="A60" t="str">
            <v xml:space="preserve">  Oil Price - Algeria ($/Bbl)</v>
          </cell>
          <cell r="AN60">
            <v>12.25</v>
          </cell>
          <cell r="AO60">
            <v>13</v>
          </cell>
          <cell r="AP60">
            <v>11.37</v>
          </cell>
          <cell r="AQ60">
            <v>12.206666666666665</v>
          </cell>
          <cell r="AR60">
            <v>11.57</v>
          </cell>
          <cell r="AS60">
            <v>15.38</v>
          </cell>
          <cell r="AT60">
            <v>21</v>
          </cell>
          <cell r="AU60">
            <v>21.25</v>
          </cell>
          <cell r="AV60">
            <v>16.547499999999999</v>
          </cell>
          <cell r="AW60">
            <v>17</v>
          </cell>
        </row>
        <row r="61">
          <cell r="A61" t="str">
            <v xml:space="preserve">  Blended</v>
          </cell>
          <cell r="C61">
            <v>23.27</v>
          </cell>
          <cell r="D61">
            <v>20.36</v>
          </cell>
          <cell r="E61">
            <v>18.77</v>
          </cell>
          <cell r="F61">
            <v>19.59</v>
          </cell>
          <cell r="G61">
            <v>19.989999999999998</v>
          </cell>
          <cell r="H61">
            <v>19.677499999999998</v>
          </cell>
          <cell r="I61">
            <v>17</v>
          </cell>
          <cell r="J61">
            <v>18.87</v>
          </cell>
          <cell r="K61">
            <v>19</v>
          </cell>
          <cell r="L61">
            <v>18.489999999999998</v>
          </cell>
          <cell r="M61">
            <v>18.34</v>
          </cell>
          <cell r="N61">
            <v>17.670000000000002</v>
          </cell>
          <cell r="O61">
            <v>17.739999999999998</v>
          </cell>
          <cell r="P61">
            <v>15.81</v>
          </cell>
          <cell r="Q61">
            <v>14.44</v>
          </cell>
          <cell r="R61">
            <v>16.36</v>
          </cell>
          <cell r="S61">
            <v>12.36</v>
          </cell>
          <cell r="T61">
            <v>15.66</v>
          </cell>
          <cell r="U61">
            <v>16.55</v>
          </cell>
          <cell r="V61">
            <v>15.61</v>
          </cell>
          <cell r="W61">
            <v>15.02</v>
          </cell>
          <cell r="X61">
            <v>16.48</v>
          </cell>
          <cell r="Y61">
            <v>17.440000000000001</v>
          </cell>
          <cell r="Z61">
            <v>15.940000000000001</v>
          </cell>
          <cell r="AA61">
            <v>16.190000000000001</v>
          </cell>
          <cell r="AB61">
            <v>16.52</v>
          </cell>
          <cell r="AC61">
            <v>17.64</v>
          </cell>
          <cell r="AD61">
            <v>19.829999999999998</v>
          </cell>
          <cell r="AE61">
            <v>20.67</v>
          </cell>
          <cell r="AF61">
            <v>22.71</v>
          </cell>
          <cell r="AG61">
            <v>20.212499999999999</v>
          </cell>
          <cell r="AH61">
            <v>20.58</v>
          </cell>
          <cell r="AI61">
            <v>17.48</v>
          </cell>
          <cell r="AJ61">
            <v>17.059999999999999</v>
          </cell>
          <cell r="AK61">
            <v>17.399999999999999</v>
          </cell>
          <cell r="AL61">
            <v>18.130000000000003</v>
          </cell>
          <cell r="AM61">
            <v>13.02</v>
          </cell>
          <cell r="AN61">
            <v>11.62155172413793</v>
          </cell>
          <cell r="AO61">
            <v>11.460212699405691</v>
          </cell>
          <cell r="AP61">
            <v>10.776</v>
          </cell>
          <cell r="AQ61">
            <v>11.690910651115548</v>
          </cell>
          <cell r="AR61">
            <v>10.595000000000001</v>
          </cell>
          <cell r="AS61">
            <v>14.962857142857144</v>
          </cell>
          <cell r="AT61">
            <v>18.899999999999999</v>
          </cell>
          <cell r="AU61">
            <v>20.083333333333332</v>
          </cell>
          <cell r="AV61">
            <v>15.688289473684209</v>
          </cell>
          <cell r="AW61">
            <v>17.316091954022987</v>
          </cell>
        </row>
        <row r="62">
          <cell r="A62" t="str">
            <v>Plant and Plant Condensate ($/Bbl)</v>
          </cell>
          <cell r="C62">
            <v>22.8</v>
          </cell>
          <cell r="D62">
            <v>19.32</v>
          </cell>
          <cell r="E62">
            <v>18.239999999999998</v>
          </cell>
          <cell r="F62">
            <v>18.87</v>
          </cell>
          <cell r="G62">
            <v>18.600000000000001</v>
          </cell>
          <cell r="H62">
            <v>18.7575</v>
          </cell>
          <cell r="I62">
            <v>16.41</v>
          </cell>
          <cell r="J62">
            <v>16.5</v>
          </cell>
          <cell r="K62">
            <v>17.25</v>
          </cell>
          <cell r="L62">
            <v>18.11</v>
          </cell>
          <cell r="M62">
            <v>17.067499999999999</v>
          </cell>
        </row>
        <row r="63">
          <cell r="A63" t="str">
            <v>Natural Gas Liquids ($/Bbl)</v>
          </cell>
          <cell r="C63">
            <v>16.38</v>
          </cell>
          <cell r="D63">
            <v>16.38</v>
          </cell>
          <cell r="E63">
            <v>13.44</v>
          </cell>
          <cell r="F63">
            <v>13.02</v>
          </cell>
          <cell r="G63">
            <v>13.44</v>
          </cell>
          <cell r="H63">
            <v>14.07</v>
          </cell>
          <cell r="I63">
            <v>11.760000000000002</v>
          </cell>
          <cell r="J63">
            <v>11</v>
          </cell>
          <cell r="K63">
            <v>11</v>
          </cell>
          <cell r="L63">
            <v>14.280000000000001</v>
          </cell>
          <cell r="M63">
            <v>12.010000000000002</v>
          </cell>
          <cell r="N63">
            <v>14.280000000000001</v>
          </cell>
          <cell r="O63">
            <v>13.02</v>
          </cell>
          <cell r="P63">
            <v>13.02</v>
          </cell>
          <cell r="Q63">
            <v>10.5</v>
          </cell>
          <cell r="R63">
            <v>12.705</v>
          </cell>
          <cell r="S63">
            <v>9.66</v>
          </cell>
          <cell r="T63">
            <v>12.6</v>
          </cell>
          <cell r="U63">
            <v>13.860000000000001</v>
          </cell>
          <cell r="V63">
            <v>12.18</v>
          </cell>
          <cell r="W63">
            <v>12.074999999999999</v>
          </cell>
          <cell r="X63">
            <v>13.02</v>
          </cell>
          <cell r="Y63">
            <v>12.6</v>
          </cell>
          <cell r="Z63">
            <v>12.62</v>
          </cell>
          <cell r="AA63">
            <v>13.69</v>
          </cell>
          <cell r="AB63">
            <v>12.982499999999998</v>
          </cell>
          <cell r="AC63">
            <v>14.280000000000001</v>
          </cell>
          <cell r="AD63">
            <v>14.280000000000001</v>
          </cell>
          <cell r="AE63">
            <v>15.32</v>
          </cell>
          <cell r="AF63">
            <v>22.42</v>
          </cell>
          <cell r="AG63">
            <v>16.575000000000003</v>
          </cell>
          <cell r="AH63">
            <v>15.65</v>
          </cell>
          <cell r="AI63">
            <v>13.45</v>
          </cell>
          <cell r="AJ63">
            <v>14.65</v>
          </cell>
          <cell r="AK63">
            <v>14.62</v>
          </cell>
          <cell r="AL63">
            <v>14.504000000000003</v>
          </cell>
          <cell r="AM63">
            <v>10.741499999999998</v>
          </cell>
          <cell r="AN63">
            <v>10.9</v>
          </cell>
          <cell r="AO63">
            <v>9.4546754770096939</v>
          </cell>
          <cell r="AP63">
            <v>9.14</v>
          </cell>
          <cell r="AQ63">
            <v>10.059043869252424</v>
          </cell>
          <cell r="AR63">
            <v>8.6</v>
          </cell>
          <cell r="AS63">
            <v>11.91</v>
          </cell>
          <cell r="AT63">
            <v>15.12</v>
          </cell>
          <cell r="AU63">
            <v>16.46833333333333</v>
          </cell>
          <cell r="AV63">
            <v>12.889914592484137</v>
          </cell>
          <cell r="AW63">
            <v>13.85287356321839</v>
          </cell>
        </row>
        <row r="65">
          <cell r="A65" t="str">
            <v>Anadarko Petroleum Corporation</v>
          </cell>
        </row>
        <row r="66">
          <cell r="A66" t="str">
            <v>Revenue Worksheet - Page 2</v>
          </cell>
        </row>
        <row r="68">
          <cell r="A68" t="str">
            <v>AVERAGE DAILY SALES ($000)</v>
          </cell>
          <cell r="M68" t="str">
            <v xml:space="preserve">1992  </v>
          </cell>
          <cell r="N68" t="str">
            <v xml:space="preserve">1q   </v>
          </cell>
          <cell r="O68" t="str">
            <v xml:space="preserve">2q   </v>
          </cell>
          <cell r="P68" t="str">
            <v xml:space="preserve">3q   </v>
          </cell>
          <cell r="Q68" t="str">
            <v xml:space="preserve">4q   </v>
          </cell>
          <cell r="R68">
            <v>1993</v>
          </cell>
          <cell r="S68" t="str">
            <v xml:space="preserve">1q   </v>
          </cell>
          <cell r="T68" t="str">
            <v xml:space="preserve">2q   </v>
          </cell>
          <cell r="U68" t="str">
            <v xml:space="preserve">3q  </v>
          </cell>
          <cell r="V68" t="str">
            <v xml:space="preserve">4qe   </v>
          </cell>
          <cell r="W68">
            <v>1994</v>
          </cell>
          <cell r="X68" t="str">
            <v>1q</v>
          </cell>
          <cell r="Y68" t="str">
            <v>2q</v>
          </cell>
          <cell r="Z68" t="str">
            <v>3q</v>
          </cell>
          <cell r="AA68" t="str">
            <v>4q</v>
          </cell>
          <cell r="AB68">
            <v>1995</v>
          </cell>
          <cell r="AC68" t="str">
            <v>1q</v>
          </cell>
          <cell r="AD68" t="str">
            <v>2q</v>
          </cell>
          <cell r="AE68" t="str">
            <v>3q</v>
          </cell>
          <cell r="AF68" t="str">
            <v>4q</v>
          </cell>
          <cell r="AG68">
            <v>1996</v>
          </cell>
          <cell r="AH68" t="str">
            <v>1q</v>
          </cell>
          <cell r="AI68" t="str">
            <v>2q</v>
          </cell>
          <cell r="AJ68" t="str">
            <v>3q</v>
          </cell>
          <cell r="AK68" t="str">
            <v>4q</v>
          </cell>
          <cell r="AL68">
            <v>1997</v>
          </cell>
          <cell r="AM68" t="str">
            <v>1q</v>
          </cell>
          <cell r="AN68" t="str">
            <v>2q</v>
          </cell>
          <cell r="AO68" t="str">
            <v>3q</v>
          </cell>
          <cell r="AP68" t="str">
            <v>4q</v>
          </cell>
          <cell r="AQ68" t="str">
            <v>1998</v>
          </cell>
          <cell r="AR68" t="str">
            <v>1q</v>
          </cell>
          <cell r="AS68" t="str">
            <v>2q</v>
          </cell>
          <cell r="AT68" t="str">
            <v>3qe</v>
          </cell>
          <cell r="AU68" t="str">
            <v>4qe</v>
          </cell>
          <cell r="AV68" t="str">
            <v>1999E</v>
          </cell>
          <cell r="AW68" t="str">
            <v>2000E</v>
          </cell>
        </row>
        <row r="69">
          <cell r="A69" t="str">
            <v>Domestic Gas Sales</v>
          </cell>
          <cell r="C69" t="e">
            <v>#REF!</v>
          </cell>
          <cell r="D69">
            <v>697.66666666666674</v>
          </cell>
          <cell r="E69">
            <v>423.58571428571435</v>
          </cell>
          <cell r="F69">
            <v>356.67478260869564</v>
          </cell>
          <cell r="G69">
            <v>809.2217391304348</v>
          </cell>
          <cell r="H69">
            <v>571.78722567287787</v>
          </cell>
          <cell r="I69">
            <v>596.17582417582423</v>
          </cell>
          <cell r="J69">
            <v>449.53846153846149</v>
          </cell>
          <cell r="K69">
            <v>624.75000000000011</v>
          </cell>
          <cell r="L69">
            <v>1089.6135869565217</v>
          </cell>
          <cell r="M69">
            <v>690.01946816770192</v>
          </cell>
          <cell r="N69">
            <v>901.01549999999986</v>
          </cell>
          <cell r="O69">
            <v>781.96499999999992</v>
          </cell>
          <cell r="P69">
            <v>751.07445652173919</v>
          </cell>
          <cell r="Q69">
            <v>993.80434782608677</v>
          </cell>
          <cell r="R69">
            <v>856.96482608695646</v>
          </cell>
          <cell r="S69">
            <v>1086.1066666666666</v>
          </cell>
          <cell r="T69">
            <v>819.4873846153846</v>
          </cell>
          <cell r="U69">
            <v>707.74782608695659</v>
          </cell>
          <cell r="V69">
            <v>697.30000000000007</v>
          </cell>
          <cell r="W69">
            <v>826.39103998891721</v>
          </cell>
          <cell r="X69">
            <v>596.55555555555543</v>
          </cell>
          <cell r="Y69">
            <v>696.00000000000011</v>
          </cell>
          <cell r="Z69">
            <v>578.35597826086962</v>
          </cell>
          <cell r="AA69">
            <v>792.7771739130435</v>
          </cell>
          <cell r="AB69">
            <v>666.21550456566456</v>
          </cell>
          <cell r="AC69">
            <v>949.74666666666667</v>
          </cell>
          <cell r="AD69">
            <v>904.33846153846139</v>
          </cell>
          <cell r="AE69">
            <v>842.28913043478246</v>
          </cell>
          <cell r="AF69">
            <v>1140.4239130434783</v>
          </cell>
          <cell r="AG69">
            <v>959.43572585940944</v>
          </cell>
          <cell r="AH69">
            <v>1248.414</v>
          </cell>
          <cell r="AI69">
            <v>889.47692307692307</v>
          </cell>
          <cell r="AJ69">
            <v>997.38599999999985</v>
          </cell>
          <cell r="AK69">
            <v>1368.171</v>
          </cell>
          <cell r="AL69">
            <v>1125.8108102212855</v>
          </cell>
          <cell r="AM69">
            <v>985.33499999999992</v>
          </cell>
          <cell r="AN69">
            <v>916.27700000000004</v>
          </cell>
          <cell r="AO69">
            <v>905.28549999999984</v>
          </cell>
          <cell r="AP69">
            <v>915.56000000000006</v>
          </cell>
          <cell r="AQ69">
            <v>930.34733698630134</v>
          </cell>
          <cell r="AR69">
            <v>778.48799999999994</v>
          </cell>
          <cell r="AS69">
            <v>899.87199999999996</v>
          </cell>
          <cell r="AT69">
            <v>1016.825</v>
          </cell>
          <cell r="AU69">
            <v>1089.0000000000002</v>
          </cell>
          <cell r="AV69">
            <v>947.09088219178079</v>
          </cell>
          <cell r="AW69">
            <v>1108.4749999999999</v>
          </cell>
        </row>
        <row r="70">
          <cell r="A70" t="str">
            <v xml:space="preserve">  Oil Sales - US</v>
          </cell>
          <cell r="C70">
            <v>293.202</v>
          </cell>
          <cell r="D70">
            <v>270.33555555555557</v>
          </cell>
          <cell r="E70">
            <v>233.28428571428572</v>
          </cell>
          <cell r="F70">
            <v>244.87499999999997</v>
          </cell>
          <cell r="G70">
            <v>235.3170652173913</v>
          </cell>
          <cell r="H70">
            <v>245.78006164383558</v>
          </cell>
          <cell r="I70">
            <v>200.07692307692307</v>
          </cell>
          <cell r="J70">
            <v>230.58725274725279</v>
          </cell>
          <cell r="K70">
            <v>216.8478260869565</v>
          </cell>
          <cell r="L70">
            <v>228.71326086956518</v>
          </cell>
          <cell r="M70">
            <v>219.02770491803278</v>
          </cell>
          <cell r="N70">
            <v>379.11966666666677</v>
          </cell>
          <cell r="O70">
            <v>370.98043956043955</v>
          </cell>
          <cell r="P70">
            <v>339.57130434782613</v>
          </cell>
          <cell r="Q70">
            <v>329.60869565217388</v>
          </cell>
          <cell r="R70">
            <v>354.5413698630137</v>
          </cell>
          <cell r="S70">
            <v>293.34399999999999</v>
          </cell>
          <cell r="T70">
            <v>364.65428571428578</v>
          </cell>
          <cell r="U70">
            <v>371.65543478260867</v>
          </cell>
          <cell r="V70">
            <v>336.29369565217388</v>
          </cell>
          <cell r="W70">
            <v>341.67413698630139</v>
          </cell>
          <cell r="X70">
            <v>336.55822222222224</v>
          </cell>
          <cell r="Y70">
            <v>371.03120879120883</v>
          </cell>
          <cell r="Z70">
            <v>318.8</v>
          </cell>
          <cell r="AA70">
            <v>323.97597826086957</v>
          </cell>
          <cell r="AB70">
            <v>337.41534246575344</v>
          </cell>
          <cell r="AC70">
            <v>333.39599999999996</v>
          </cell>
          <cell r="AD70">
            <v>363.91318681318677</v>
          </cell>
          <cell r="AE70">
            <v>361.94967391304351</v>
          </cell>
          <cell r="AF70">
            <v>424.08456521739123</v>
          </cell>
          <cell r="AG70">
            <v>371.08346519648825</v>
          </cell>
          <cell r="AH70">
            <v>457.79066666666654</v>
          </cell>
          <cell r="AI70">
            <v>432.0057142857143</v>
          </cell>
          <cell r="AJ70">
            <v>443.55999999999995</v>
          </cell>
          <cell r="AK70">
            <v>452.4</v>
          </cell>
          <cell r="AL70">
            <v>448.53044444444453</v>
          </cell>
          <cell r="AM70">
            <v>325.5</v>
          </cell>
          <cell r="AN70">
            <v>279.45</v>
          </cell>
          <cell r="AO70">
            <v>300.47299999999996</v>
          </cell>
          <cell r="AP70">
            <v>286.2</v>
          </cell>
          <cell r="AQ70">
            <v>298.57049999999998</v>
          </cell>
          <cell r="AR70">
            <v>257.92</v>
          </cell>
          <cell r="AS70">
            <v>351.6</v>
          </cell>
          <cell r="AT70">
            <v>378</v>
          </cell>
          <cell r="AU70">
            <v>404.25</v>
          </cell>
          <cell r="AV70">
            <v>347.9425</v>
          </cell>
          <cell r="AW70">
            <v>577.5</v>
          </cell>
        </row>
        <row r="71">
          <cell r="A71" t="str">
            <v xml:space="preserve">  Oil Sales -  Algeria</v>
          </cell>
          <cell r="AN71">
            <v>57.575000000000003</v>
          </cell>
          <cell r="AO71">
            <v>65.91</v>
          </cell>
          <cell r="AP71">
            <v>90.96</v>
          </cell>
          <cell r="AQ71">
            <v>72.304155555555539</v>
          </cell>
          <cell r="AR71">
            <v>208.26</v>
          </cell>
          <cell r="AS71">
            <v>276.84000000000003</v>
          </cell>
          <cell r="AT71">
            <v>189</v>
          </cell>
          <cell r="AU71">
            <v>318.75</v>
          </cell>
          <cell r="AV71">
            <v>248.21249999999998</v>
          </cell>
          <cell r="AW71">
            <v>326.39999999999998</v>
          </cell>
        </row>
        <row r="72">
          <cell r="A72" t="str">
            <v xml:space="preserve">Total Oil Sales </v>
          </cell>
          <cell r="C72">
            <v>293.202</v>
          </cell>
          <cell r="D72">
            <v>270.33555555555557</v>
          </cell>
          <cell r="E72">
            <v>233.28428571428572</v>
          </cell>
          <cell r="F72">
            <v>244.87499999999997</v>
          </cell>
          <cell r="G72">
            <v>235.3170652173913</v>
          </cell>
          <cell r="H72">
            <v>245.78006164383558</v>
          </cell>
          <cell r="I72">
            <v>200.07692307692307</v>
          </cell>
          <cell r="J72">
            <v>230.58725274725279</v>
          </cell>
          <cell r="K72">
            <v>216.8478260869565</v>
          </cell>
          <cell r="L72">
            <v>228.71326086956518</v>
          </cell>
          <cell r="M72">
            <v>219.02770491803278</v>
          </cell>
          <cell r="N72">
            <v>379.11966666666677</v>
          </cell>
          <cell r="O72">
            <v>370.98043956043955</v>
          </cell>
          <cell r="P72">
            <v>339.57130434782613</v>
          </cell>
          <cell r="Q72">
            <v>329.60869565217388</v>
          </cell>
          <cell r="R72">
            <v>354.5413698630137</v>
          </cell>
          <cell r="S72">
            <v>293.34399999999999</v>
          </cell>
          <cell r="T72">
            <v>364.65428571428578</v>
          </cell>
          <cell r="U72">
            <v>371.65543478260867</v>
          </cell>
          <cell r="V72">
            <v>336.29369565217388</v>
          </cell>
          <cell r="W72">
            <v>341.67413698630139</v>
          </cell>
          <cell r="X72">
            <v>336.55822222222224</v>
          </cell>
          <cell r="Y72">
            <v>371.03120879120883</v>
          </cell>
          <cell r="Z72">
            <v>318.8</v>
          </cell>
          <cell r="AA72">
            <v>323.97597826086957</v>
          </cell>
          <cell r="AB72">
            <v>337.41534246575344</v>
          </cell>
          <cell r="AC72">
            <v>333.39599999999996</v>
          </cell>
          <cell r="AD72">
            <v>363.91318681318677</v>
          </cell>
          <cell r="AE72">
            <v>361.94967391304351</v>
          </cell>
          <cell r="AF72">
            <v>424.08456521739123</v>
          </cell>
          <cell r="AG72">
            <v>371.08346519648825</v>
          </cell>
          <cell r="AH72">
            <v>457.79066666666654</v>
          </cell>
          <cell r="AI72">
            <v>432.0057142857143</v>
          </cell>
          <cell r="AJ72">
            <v>443.55999999999995</v>
          </cell>
          <cell r="AK72">
            <v>452.4</v>
          </cell>
          <cell r="AL72">
            <v>448.53044444444453</v>
          </cell>
          <cell r="AM72">
            <v>325.5</v>
          </cell>
          <cell r="AN72">
            <v>337.02499999999998</v>
          </cell>
          <cell r="AO72">
            <v>366.38299999999992</v>
          </cell>
          <cell r="AP72">
            <v>377.15999999999997</v>
          </cell>
          <cell r="AQ72">
            <v>370.87465555555553</v>
          </cell>
          <cell r="AR72">
            <v>466.18</v>
          </cell>
          <cell r="AS72">
            <v>628.44000000000005</v>
          </cell>
          <cell r="AT72">
            <v>567</v>
          </cell>
          <cell r="AU72">
            <v>723</v>
          </cell>
          <cell r="AV72">
            <v>596.15499999999997</v>
          </cell>
          <cell r="AW72">
            <v>903.9</v>
          </cell>
        </row>
        <row r="73">
          <cell r="A73" t="str">
            <v xml:space="preserve">Plant $ Plant Condensate </v>
          </cell>
          <cell r="C73">
            <v>17.115616438356167</v>
          </cell>
          <cell r="H73">
            <v>21.018678082191784</v>
          </cell>
          <cell r="M73">
            <v>10.165887978142075</v>
          </cell>
        </row>
        <row r="74">
          <cell r="A74" t="str">
            <v>Natural Gas Liquids</v>
          </cell>
          <cell r="C74">
            <v>67.494575342465751</v>
          </cell>
          <cell r="D74">
            <v>77.531999999999996</v>
          </cell>
          <cell r="E74">
            <v>48.886153846153846</v>
          </cell>
          <cell r="F74">
            <v>71.043913043478256</v>
          </cell>
          <cell r="G74">
            <v>101.96869565217391</v>
          </cell>
          <cell r="H74">
            <v>75.438328767123281</v>
          </cell>
          <cell r="I74">
            <v>70.689230769230775</v>
          </cell>
          <cell r="J74">
            <v>53.307692307692314</v>
          </cell>
          <cell r="K74">
            <v>55</v>
          </cell>
          <cell r="L74">
            <v>78.540000000000006</v>
          </cell>
          <cell r="M74">
            <v>71.272459016393455</v>
          </cell>
          <cell r="N74">
            <v>128.04400000000004</v>
          </cell>
          <cell r="O74">
            <v>63.24</v>
          </cell>
          <cell r="P74">
            <v>73.025217391304352</v>
          </cell>
          <cell r="Q74">
            <v>106.3695652173913</v>
          </cell>
          <cell r="R74">
            <v>93.877767123287668</v>
          </cell>
          <cell r="S74">
            <v>69.65933333333335</v>
          </cell>
          <cell r="T74">
            <v>89.169230769230765</v>
          </cell>
          <cell r="U74">
            <v>94.308260869565217</v>
          </cell>
          <cell r="V74">
            <v>143.11500000000001</v>
          </cell>
          <cell r="W74">
            <v>99.246575342465732</v>
          </cell>
          <cell r="X74">
            <v>146.69199999999998</v>
          </cell>
          <cell r="Y74">
            <v>104.39999999999998</v>
          </cell>
          <cell r="Z74">
            <v>90.260434782608698</v>
          </cell>
          <cell r="AA74">
            <v>171.72021739130435</v>
          </cell>
          <cell r="AB74">
            <v>127.33520547945204</v>
          </cell>
          <cell r="AC74">
            <v>156.76266666666669</v>
          </cell>
          <cell r="AD74">
            <v>128.52000000000001</v>
          </cell>
          <cell r="AE74">
            <v>118.2304347826087</v>
          </cell>
          <cell r="AF74">
            <v>252.46869565217395</v>
          </cell>
          <cell r="AG74">
            <v>140.88750000000002</v>
          </cell>
          <cell r="AH74">
            <v>214.05722222222224</v>
          </cell>
          <cell r="AI74">
            <v>147.94999999999999</v>
          </cell>
          <cell r="AJ74">
            <v>234.4</v>
          </cell>
          <cell r="AK74">
            <v>277.77999999999997</v>
          </cell>
          <cell r="AL74">
            <v>216.64604931506852</v>
          </cell>
          <cell r="AM74">
            <v>204.08849999999998</v>
          </cell>
          <cell r="AN74">
            <v>185.3</v>
          </cell>
          <cell r="AO74">
            <v>170.18415858617448</v>
          </cell>
          <cell r="AP74">
            <v>155.38</v>
          </cell>
          <cell r="AQ74">
            <v>178.49980038670671</v>
          </cell>
          <cell r="AR74">
            <v>154.79999999999998</v>
          </cell>
          <cell r="AS74">
            <v>207.23399999999998</v>
          </cell>
          <cell r="AT74">
            <v>263.08799999999997</v>
          </cell>
          <cell r="AU74">
            <v>255.25916666666663</v>
          </cell>
          <cell r="AV74">
            <v>220.0184819016292</v>
          </cell>
          <cell r="AW74">
            <v>207.79310344827584</v>
          </cell>
        </row>
        <row r="75">
          <cell r="A75" t="str">
            <v>Total Daily Revenue (All Sources)</v>
          </cell>
          <cell r="C75" t="e">
            <v>#REF!</v>
          </cell>
          <cell r="D75">
            <v>1045.5342222222223</v>
          </cell>
          <cell r="E75">
            <v>705.75615384615401</v>
          </cell>
          <cell r="F75">
            <v>672.59369565217389</v>
          </cell>
          <cell r="G75">
            <v>1146.5074999999999</v>
          </cell>
          <cell r="H75">
            <v>914.02429416602843</v>
          </cell>
          <cell r="I75">
            <v>866.94197802197812</v>
          </cell>
          <cell r="J75">
            <v>733.43340659340652</v>
          </cell>
          <cell r="K75">
            <v>896.59782608695662</v>
          </cell>
          <cell r="L75">
            <v>1396.8668478260868</v>
          </cell>
          <cell r="M75">
            <v>990.48552008027025</v>
          </cell>
          <cell r="N75">
            <v>1408.1791666666668</v>
          </cell>
          <cell r="O75">
            <v>1216.1854395604394</v>
          </cell>
          <cell r="P75">
            <v>1163.6709782608696</v>
          </cell>
          <cell r="Q75">
            <v>1429.7826086956518</v>
          </cell>
          <cell r="R75">
            <v>1305.3839630732577</v>
          </cell>
          <cell r="S75">
            <v>1449.11</v>
          </cell>
          <cell r="T75">
            <v>1273.3109010989012</v>
          </cell>
          <cell r="U75">
            <v>1173.7115217391304</v>
          </cell>
          <cell r="V75">
            <v>1176.7086956521739</v>
          </cell>
          <cell r="W75">
            <v>1267.3117523176843</v>
          </cell>
          <cell r="X75">
            <v>1079.8057777777776</v>
          </cell>
          <cell r="Y75">
            <v>1171.431208791209</v>
          </cell>
          <cell r="Z75">
            <v>987.41641304347843</v>
          </cell>
          <cell r="AA75">
            <v>1288.4733695652176</v>
          </cell>
          <cell r="AB75">
            <v>1130.96605251087</v>
          </cell>
          <cell r="AC75">
            <v>1439.9053333333334</v>
          </cell>
          <cell r="AD75">
            <v>1396.7716483516481</v>
          </cell>
          <cell r="AE75">
            <v>1322.4692391304345</v>
          </cell>
          <cell r="AF75">
            <v>1816.9771739130433</v>
          </cell>
          <cell r="AG75">
            <v>1471.4066910558977</v>
          </cell>
          <cell r="AH75">
            <v>1920.2618888888887</v>
          </cell>
          <cell r="AI75">
            <v>1469.4326373626375</v>
          </cell>
          <cell r="AJ75">
            <v>1675.346</v>
          </cell>
          <cell r="AK75">
            <v>2098.3509999999997</v>
          </cell>
          <cell r="AL75">
            <v>1790.9873039807985</v>
          </cell>
          <cell r="AM75">
            <v>1514.9235000000001</v>
          </cell>
          <cell r="AN75">
            <v>1438.6020000000001</v>
          </cell>
          <cell r="AO75">
            <v>1441.8526585861741</v>
          </cell>
          <cell r="AP75">
            <v>1448.1</v>
          </cell>
          <cell r="AQ75">
            <v>1479.7217929285637</v>
          </cell>
          <cell r="AR75">
            <v>1399.4679999999998</v>
          </cell>
          <cell r="AS75">
            <v>1735.5459999999998</v>
          </cell>
          <cell r="AT75">
            <v>1846.913</v>
          </cell>
          <cell r="AU75">
            <v>2067.2591666666667</v>
          </cell>
          <cell r="AV75">
            <v>1763.26436409341</v>
          </cell>
          <cell r="AW75">
            <v>2220.1681034482758</v>
          </cell>
        </row>
        <row r="76">
          <cell r="A76" t="str">
            <v>PERIOD SALES (Millions)</v>
          </cell>
          <cell r="M76">
            <v>1992</v>
          </cell>
          <cell r="N76" t="str">
            <v>1Q93</v>
          </cell>
          <cell r="O76" t="str">
            <v>2Q93</v>
          </cell>
          <cell r="P76" t="str">
            <v>3Q93</v>
          </cell>
          <cell r="Q76" t="str">
            <v>4Q93</v>
          </cell>
          <cell r="R76">
            <v>1993</v>
          </cell>
          <cell r="S76" t="str">
            <v>1Q94</v>
          </cell>
          <cell r="T76" t="str">
            <v>2Q94</v>
          </cell>
          <cell r="U76" t="str">
            <v>3Q94</v>
          </cell>
          <cell r="V76" t="str">
            <v>4Q94</v>
          </cell>
          <cell r="W76">
            <v>1994</v>
          </cell>
          <cell r="X76" t="str">
            <v>1q</v>
          </cell>
          <cell r="Y76" t="str">
            <v>2q</v>
          </cell>
          <cell r="Z76" t="str">
            <v>3q</v>
          </cell>
          <cell r="AA76" t="str">
            <v>4q</v>
          </cell>
          <cell r="AB76">
            <v>1995</v>
          </cell>
          <cell r="AC76" t="str">
            <v>1q</v>
          </cell>
          <cell r="AD76" t="str">
            <v>2q</v>
          </cell>
          <cell r="AE76" t="str">
            <v>3q</v>
          </cell>
          <cell r="AF76" t="str">
            <v>4q</v>
          </cell>
          <cell r="AG76" t="str">
            <v>1996</v>
          </cell>
          <cell r="AH76" t="str">
            <v>1q</v>
          </cell>
          <cell r="AI76" t="str">
            <v>2q</v>
          </cell>
          <cell r="AJ76" t="str">
            <v>3q</v>
          </cell>
          <cell r="AK76" t="str">
            <v>4q</v>
          </cell>
          <cell r="AL76" t="str">
            <v>1997</v>
          </cell>
          <cell r="AM76" t="str">
            <v>1q</v>
          </cell>
          <cell r="AN76" t="str">
            <v>2q</v>
          </cell>
          <cell r="AO76" t="str">
            <v>3q</v>
          </cell>
          <cell r="AP76" t="str">
            <v>4q</v>
          </cell>
          <cell r="AQ76" t="str">
            <v>1998</v>
          </cell>
          <cell r="AR76" t="str">
            <v>1q</v>
          </cell>
          <cell r="AS76" t="str">
            <v>2q</v>
          </cell>
          <cell r="AT76" t="str">
            <v>3qe</v>
          </cell>
          <cell r="AU76" t="str">
            <v>4qe</v>
          </cell>
          <cell r="AV76" t="str">
            <v>1999E</v>
          </cell>
          <cell r="AW76" t="str">
            <v>2000E</v>
          </cell>
        </row>
        <row r="77">
          <cell r="A77" t="str">
            <v>Period Natural Gas Sales</v>
          </cell>
          <cell r="C77">
            <v>245.06724</v>
          </cell>
          <cell r="D77">
            <v>62.79</v>
          </cell>
          <cell r="E77">
            <v>38.546300000000002</v>
          </cell>
          <cell r="F77">
            <v>32.814079999999997</v>
          </cell>
          <cell r="G77">
            <v>74.447999999999993</v>
          </cell>
          <cell r="H77">
            <v>208.70233737060042</v>
          </cell>
          <cell r="I77">
            <v>54.252000000000002</v>
          </cell>
          <cell r="J77">
            <v>40.908000000000001</v>
          </cell>
          <cell r="K77">
            <v>57.477000000000011</v>
          </cell>
          <cell r="L77">
            <v>100.24445</v>
          </cell>
          <cell r="M77">
            <v>252.88145</v>
          </cell>
          <cell r="N77">
            <v>81.091394999999991</v>
          </cell>
          <cell r="O77">
            <v>71.15881499999999</v>
          </cell>
          <cell r="P77">
            <v>69.098849999999999</v>
          </cell>
          <cell r="Q77">
            <v>91.43</v>
          </cell>
          <cell r="R77">
            <v>312.77905999999996</v>
          </cell>
          <cell r="S77">
            <v>97.749600000000001</v>
          </cell>
          <cell r="T77">
            <v>74.573352</v>
          </cell>
          <cell r="U77">
            <v>65.112799999999993</v>
          </cell>
          <cell r="V77">
            <v>64.151600000000002</v>
          </cell>
          <cell r="W77">
            <v>301.58735200000001</v>
          </cell>
          <cell r="X77">
            <v>53.69</v>
          </cell>
          <cell r="Y77">
            <v>63.336000000000006</v>
          </cell>
          <cell r="Z77">
            <v>53.208750000000002</v>
          </cell>
          <cell r="AA77">
            <v>72.935500000000005</v>
          </cell>
          <cell r="AB77">
            <v>243.17025000000001</v>
          </cell>
          <cell r="AC77">
            <v>85.477199999999996</v>
          </cell>
          <cell r="AD77">
            <v>82.294799999999981</v>
          </cell>
          <cell r="AE77">
            <v>77.490599999999986</v>
          </cell>
          <cell r="AF77">
            <v>104.919</v>
          </cell>
          <cell r="AG77">
            <v>350.1816</v>
          </cell>
          <cell r="AH77">
            <v>112.35726</v>
          </cell>
          <cell r="AI77">
            <v>80.942399999999992</v>
          </cell>
          <cell r="AJ77">
            <v>91.759512000000001</v>
          </cell>
          <cell r="AK77">
            <v>125.87173199999999</v>
          </cell>
          <cell r="AL77">
            <v>410.93090399999994</v>
          </cell>
          <cell r="AM77">
            <v>88.680149999999998</v>
          </cell>
          <cell r="AN77">
            <v>83.381207000000003</v>
          </cell>
          <cell r="AO77">
            <v>83.286265999999998</v>
          </cell>
          <cell r="AP77">
            <v>84.231520000000003</v>
          </cell>
          <cell r="AQ77">
            <v>339.57914299999999</v>
          </cell>
          <cell r="AR77">
            <v>70.063919999999996</v>
          </cell>
          <cell r="AS77">
            <v>81.888351999999998</v>
          </cell>
          <cell r="AT77">
            <v>93.547899999999998</v>
          </cell>
          <cell r="AU77">
            <v>100.188</v>
          </cell>
          <cell r="AV77">
            <v>345.68817200000001</v>
          </cell>
          <cell r="AW77">
            <v>404.59337500000004</v>
          </cell>
        </row>
        <row r="78">
          <cell r="A78" t="str">
            <v xml:space="preserve">  US Oil Sales</v>
          </cell>
          <cell r="C78">
            <v>107.01872999999999</v>
          </cell>
          <cell r="D78">
            <v>24.330200000000001</v>
          </cell>
          <cell r="E78">
            <v>21.228870000000001</v>
          </cell>
          <cell r="F78">
            <v>22.528499999999998</v>
          </cell>
          <cell r="G78">
            <v>21.649169999999998</v>
          </cell>
          <cell r="H78">
            <v>89.709722499999984</v>
          </cell>
          <cell r="I78">
            <v>18.207000000000001</v>
          </cell>
          <cell r="J78">
            <v>20.983440000000002</v>
          </cell>
          <cell r="K78">
            <v>19.95</v>
          </cell>
          <cell r="L78">
            <v>21.041619999999995</v>
          </cell>
          <cell r="M78">
            <v>80.164140000000003</v>
          </cell>
          <cell r="N78">
            <v>34.120770000000014</v>
          </cell>
          <cell r="O78">
            <v>33.759219999999999</v>
          </cell>
          <cell r="P78">
            <v>31.240560000000006</v>
          </cell>
          <cell r="Q78">
            <v>30.323999999999998</v>
          </cell>
          <cell r="R78">
            <v>129.4076</v>
          </cell>
          <cell r="S78">
            <v>26.400959999999998</v>
          </cell>
          <cell r="T78">
            <v>33.183540000000008</v>
          </cell>
          <cell r="U78">
            <v>34.192299999999996</v>
          </cell>
          <cell r="V78">
            <v>30.939019999999996</v>
          </cell>
          <cell r="W78">
            <v>124.71106000000002</v>
          </cell>
          <cell r="X78">
            <v>30.290240000000001</v>
          </cell>
          <cell r="Y78">
            <v>33.763840000000002</v>
          </cell>
          <cell r="Z78">
            <v>29.329600000000003</v>
          </cell>
          <cell r="AA78">
            <v>29.805790000000002</v>
          </cell>
          <cell r="AB78">
            <v>123.15660000000001</v>
          </cell>
          <cell r="AC78">
            <v>30.005639999999996</v>
          </cell>
          <cell r="AD78">
            <v>33.116099999999996</v>
          </cell>
          <cell r="AE78">
            <v>33.299370000000003</v>
          </cell>
          <cell r="AF78">
            <v>39.015779999999992</v>
          </cell>
          <cell r="AG78">
            <v>135.4454647967182</v>
          </cell>
          <cell r="AH78">
            <v>41.201159999999987</v>
          </cell>
          <cell r="AI78">
            <v>39.312520000000006</v>
          </cell>
          <cell r="AJ78">
            <v>40.807519999999997</v>
          </cell>
          <cell r="AK78">
            <v>41.620799999999996</v>
          </cell>
          <cell r="AL78">
            <v>163.71361222222225</v>
          </cell>
          <cell r="AM78">
            <v>29.295000000000002</v>
          </cell>
          <cell r="AN78">
            <v>25.429950000000002</v>
          </cell>
          <cell r="AO78">
            <v>27.643515999999995</v>
          </cell>
          <cell r="AP78">
            <v>26.330399999999997</v>
          </cell>
          <cell r="AQ78">
            <v>108.9782325</v>
          </cell>
          <cell r="AR78">
            <v>23.212800000000001</v>
          </cell>
          <cell r="AS78">
            <v>31.995600000000003</v>
          </cell>
          <cell r="AT78">
            <v>34.776000000000003</v>
          </cell>
          <cell r="AU78">
            <v>37.191000000000003</v>
          </cell>
          <cell r="AV78">
            <v>126.99901249999999</v>
          </cell>
          <cell r="AW78">
            <v>210.78749999999999</v>
          </cell>
        </row>
        <row r="79">
          <cell r="A79" t="str">
            <v xml:space="preserve">  Algerian Oil Sales</v>
          </cell>
          <cell r="AN79">
            <v>5.239325</v>
          </cell>
          <cell r="AO79">
            <v>6.0637199999999991</v>
          </cell>
          <cell r="AP79">
            <v>8.3683199999999989</v>
          </cell>
          <cell r="AQ79">
            <v>26.391016777777772</v>
          </cell>
          <cell r="AR79">
            <v>18.743399999999998</v>
          </cell>
          <cell r="AS79">
            <v>25.192440000000001</v>
          </cell>
          <cell r="AT79">
            <v>17.388000000000002</v>
          </cell>
          <cell r="AU79">
            <v>29.324999999999999</v>
          </cell>
          <cell r="AV79">
            <v>90.597562499999981</v>
          </cell>
          <cell r="AW79">
            <v>119.13599999999998</v>
          </cell>
        </row>
        <row r="80">
          <cell r="A80" t="str">
            <v xml:space="preserve">Total Oil Sales </v>
          </cell>
          <cell r="C80">
            <v>107.01872999999999</v>
          </cell>
          <cell r="D80">
            <v>24.330200000000001</v>
          </cell>
          <cell r="E80">
            <v>21.228870000000001</v>
          </cell>
          <cell r="F80">
            <v>22.528499999999998</v>
          </cell>
          <cell r="G80">
            <v>21.649169999999998</v>
          </cell>
          <cell r="H80">
            <v>89.709722499999984</v>
          </cell>
          <cell r="I80">
            <v>18.207000000000001</v>
          </cell>
          <cell r="J80">
            <v>20.983440000000002</v>
          </cell>
          <cell r="K80">
            <v>19.95</v>
          </cell>
          <cell r="L80">
            <v>21.041619999999995</v>
          </cell>
          <cell r="M80">
            <v>80.182059999999993</v>
          </cell>
          <cell r="N80">
            <v>34.120770000000014</v>
          </cell>
          <cell r="O80">
            <v>33.759219999999999</v>
          </cell>
          <cell r="P80">
            <v>31.240560000000006</v>
          </cell>
          <cell r="Q80">
            <v>30.323999999999998</v>
          </cell>
          <cell r="R80">
            <v>129.4076</v>
          </cell>
          <cell r="S80">
            <v>26.400959999999998</v>
          </cell>
          <cell r="T80">
            <v>33.183540000000008</v>
          </cell>
          <cell r="U80">
            <v>34.192299999999996</v>
          </cell>
          <cell r="V80">
            <v>30.939019999999996</v>
          </cell>
          <cell r="W80">
            <v>124.71106000000002</v>
          </cell>
          <cell r="X80">
            <v>30.290240000000001</v>
          </cell>
          <cell r="Y80">
            <v>33.763840000000002</v>
          </cell>
          <cell r="Z80">
            <v>29.329600000000003</v>
          </cell>
          <cell r="AA80">
            <v>29.805790000000002</v>
          </cell>
          <cell r="AB80">
            <v>123.15660000000001</v>
          </cell>
          <cell r="AC80">
            <v>30.005639999999996</v>
          </cell>
          <cell r="AD80">
            <v>33.116099999999996</v>
          </cell>
          <cell r="AE80">
            <v>33.299370000000003</v>
          </cell>
          <cell r="AF80">
            <v>39.015779999999992</v>
          </cell>
          <cell r="AG80">
            <v>135.4454647967182</v>
          </cell>
          <cell r="AH80">
            <v>41.201159999999987</v>
          </cell>
          <cell r="AI80">
            <v>39.312520000000006</v>
          </cell>
          <cell r="AJ80">
            <v>40.807519999999997</v>
          </cell>
          <cell r="AK80">
            <v>41.620799999999996</v>
          </cell>
          <cell r="AL80">
            <v>163.71361222222225</v>
          </cell>
          <cell r="AM80">
            <v>29.295000000000002</v>
          </cell>
          <cell r="AN80">
            <v>30.669275000000003</v>
          </cell>
          <cell r="AO80">
            <v>33.707235999999995</v>
          </cell>
          <cell r="AP80">
            <v>34.698719999999994</v>
          </cell>
          <cell r="AQ80">
            <v>135.36924927777778</v>
          </cell>
          <cell r="AR80">
            <v>41.956199999999995</v>
          </cell>
          <cell r="AS80">
            <v>57.188040000000001</v>
          </cell>
          <cell r="AT80">
            <v>52.164000000000001</v>
          </cell>
          <cell r="AU80">
            <v>66.516000000000005</v>
          </cell>
          <cell r="AV80">
            <v>217.59657499999997</v>
          </cell>
          <cell r="AW80">
            <v>329.92349999999999</v>
          </cell>
        </row>
        <row r="81">
          <cell r="A81" t="str">
            <v xml:space="preserve">Plant $ Plant Condensate </v>
          </cell>
          <cell r="C81">
            <v>6.2472000000000003</v>
          </cell>
          <cell r="D81">
            <v>2.9559600000000001</v>
          </cell>
          <cell r="E81">
            <v>0.94847999999999988</v>
          </cell>
          <cell r="F81">
            <v>1.2831600000000001</v>
          </cell>
          <cell r="G81">
            <v>2.5296000000000003</v>
          </cell>
          <cell r="H81">
            <v>7.6718175000000004</v>
          </cell>
          <cell r="I81">
            <v>1.41126</v>
          </cell>
          <cell r="J81">
            <v>0.46200000000000002</v>
          </cell>
          <cell r="K81">
            <v>0.51749999999999996</v>
          </cell>
          <cell r="L81">
            <v>1.3401399999999999</v>
          </cell>
          <cell r="M81">
            <v>3.7207149999999993</v>
          </cell>
          <cell r="N81" t="str">
            <v xml:space="preserve">  Consolidated W/Crude in 93</v>
          </cell>
        </row>
        <row r="82">
          <cell r="A82" t="str">
            <v>Natural Gas Liquids</v>
          </cell>
          <cell r="C82">
            <v>24.63552</v>
          </cell>
          <cell r="D82">
            <v>6.977879999999999</v>
          </cell>
          <cell r="E82">
            <v>4.4486400000000001</v>
          </cell>
          <cell r="F82">
            <v>6.5360399999999998</v>
          </cell>
          <cell r="G82">
            <v>9.3811199999999992</v>
          </cell>
          <cell r="H82">
            <v>27.534989999999997</v>
          </cell>
          <cell r="I82">
            <v>6.4327200000000015</v>
          </cell>
          <cell r="J82">
            <v>4.851</v>
          </cell>
          <cell r="K82">
            <v>3.52</v>
          </cell>
          <cell r="L82">
            <v>12.33792</v>
          </cell>
          <cell r="M82">
            <v>27.141640000000002</v>
          </cell>
          <cell r="N82">
            <v>11.523960000000002</v>
          </cell>
          <cell r="O82">
            <v>5.7548399999999997</v>
          </cell>
          <cell r="P82">
            <v>6.7183200000000003</v>
          </cell>
          <cell r="Q82">
            <v>9.7860000000000014</v>
          </cell>
          <cell r="R82">
            <v>33.783120000000004</v>
          </cell>
          <cell r="S82">
            <v>6.2693400000000006</v>
          </cell>
          <cell r="T82">
            <v>8.1143999999999998</v>
          </cell>
          <cell r="U82">
            <v>8.6763600000000007</v>
          </cell>
          <cell r="V82">
            <v>13.16658</v>
          </cell>
          <cell r="W82">
            <v>36.226680000000002</v>
          </cell>
          <cell r="X82">
            <v>13.20228</v>
          </cell>
          <cell r="Y82">
            <v>9.5003999999999991</v>
          </cell>
          <cell r="Z82">
            <v>8.30396</v>
          </cell>
          <cell r="AA82">
            <v>15.798259999999999</v>
          </cell>
          <cell r="AB82">
            <v>46.804900000000004</v>
          </cell>
          <cell r="AC82">
            <v>14.108640000000001</v>
          </cell>
          <cell r="AD82">
            <v>11.124120000000001</v>
          </cell>
          <cell r="AE82">
            <v>10.8772</v>
          </cell>
          <cell r="AF82">
            <v>23.227120000000003</v>
          </cell>
          <cell r="AG82">
            <v>59.33708</v>
          </cell>
          <cell r="AH82">
            <v>19.265150000000002</v>
          </cell>
          <cell r="AI82">
            <v>13.463449999999998</v>
          </cell>
          <cell r="AJ82">
            <v>21.564800000000002</v>
          </cell>
          <cell r="AK82">
            <v>25.555759999999999</v>
          </cell>
          <cell r="AL82">
            <v>79.849160000000012</v>
          </cell>
          <cell r="AM82">
            <v>18.367964999999998</v>
          </cell>
          <cell r="AN82">
            <v>16.862300000000001</v>
          </cell>
          <cell r="AO82">
            <v>15.656942589928052</v>
          </cell>
          <cell r="AP82">
            <v>14.294960000000001</v>
          </cell>
          <cell r="AQ82">
            <v>65.182167589928056</v>
          </cell>
          <cell r="AR82">
            <v>13.932</v>
          </cell>
          <cell r="AS82">
            <v>18.858294000000001</v>
          </cell>
          <cell r="AT82">
            <v>24.204096</v>
          </cell>
          <cell r="AU82">
            <v>23.483843333333329</v>
          </cell>
          <cell r="AV82">
            <v>80.306745894094647</v>
          </cell>
          <cell r="AW82">
            <v>75.844482758620686</v>
          </cell>
        </row>
        <row r="83">
          <cell r="A83" t="str">
            <v xml:space="preserve">Total Production Revenue </v>
          </cell>
          <cell r="C83">
            <v>376.72148999999996</v>
          </cell>
          <cell r="D83">
            <v>94.098079999999996</v>
          </cell>
          <cell r="E83">
            <v>64.22381</v>
          </cell>
          <cell r="F83">
            <v>61.878619999999998</v>
          </cell>
          <cell r="G83">
            <v>105.47828999999999</v>
          </cell>
          <cell r="H83">
            <v>325.94704987060038</v>
          </cell>
          <cell r="I83">
            <v>78.891720000000007</v>
          </cell>
          <cell r="J83">
            <v>67.204440000000005</v>
          </cell>
          <cell r="K83">
            <v>81.464500000000001</v>
          </cell>
          <cell r="L83">
            <v>134.96413000000001</v>
          </cell>
          <cell r="M83">
            <v>362.52479</v>
          </cell>
          <cell r="N83">
            <v>126.736125</v>
          </cell>
          <cell r="O83">
            <v>110.67287499999999</v>
          </cell>
          <cell r="P83">
            <v>107.05773000000001</v>
          </cell>
          <cell r="Q83">
            <v>131.54000000000002</v>
          </cell>
          <cell r="R83">
            <v>476.00673</v>
          </cell>
          <cell r="S83">
            <v>130.41990000000001</v>
          </cell>
          <cell r="T83">
            <v>115.87129200000001</v>
          </cell>
          <cell r="U83">
            <v>107.98145999999998</v>
          </cell>
          <cell r="V83">
            <v>108.2572</v>
          </cell>
          <cell r="W83">
            <v>462.52985200000001</v>
          </cell>
          <cell r="X83">
            <v>97.182519999999997</v>
          </cell>
          <cell r="Y83">
            <v>106.60024</v>
          </cell>
          <cell r="Z83">
            <v>90.842310000000012</v>
          </cell>
          <cell r="AA83">
            <v>118.53955000000001</v>
          </cell>
          <cell r="AB83">
            <v>413.16462000000001</v>
          </cell>
          <cell r="AC83">
            <v>129.59147999999999</v>
          </cell>
          <cell r="AD83">
            <v>126.53501999999997</v>
          </cell>
          <cell r="AE83">
            <v>121.66716999999998</v>
          </cell>
          <cell r="AF83">
            <v>167.1619</v>
          </cell>
          <cell r="AG83">
            <v>544.95556999999997</v>
          </cell>
          <cell r="AH83">
            <v>172.82356999999999</v>
          </cell>
          <cell r="AI83">
            <v>133.71836999999999</v>
          </cell>
          <cell r="AJ83">
            <v>154.13183199999997</v>
          </cell>
          <cell r="AK83">
            <v>193.04829199999998</v>
          </cell>
          <cell r="AL83">
            <v>654.49367622222212</v>
          </cell>
          <cell r="AM83">
            <v>136.34311500000001</v>
          </cell>
          <cell r="AN83">
            <v>130.91278199999999</v>
          </cell>
          <cell r="AO83">
            <v>132.65044458992804</v>
          </cell>
          <cell r="AP83">
            <v>133.2252</v>
          </cell>
          <cell r="AQ83">
            <v>540.13055986770587</v>
          </cell>
          <cell r="AR83">
            <v>125.95211999999999</v>
          </cell>
          <cell r="AS83">
            <v>157.934686</v>
          </cell>
          <cell r="AT83">
            <v>169.91599600000001</v>
          </cell>
          <cell r="AU83">
            <v>190.18784333333335</v>
          </cell>
          <cell r="AV83">
            <v>643.59149289409459</v>
          </cell>
          <cell r="AW83">
            <v>810.36135775862067</v>
          </cell>
        </row>
        <row r="86">
          <cell r="A86" t="str">
            <v>Variance: Calculated Production Revenues vs. Reported Revenues</v>
          </cell>
        </row>
        <row r="87">
          <cell r="A87" t="str">
            <v>Natural Gas ($ Millions)</v>
          </cell>
          <cell r="C87">
            <v>1.1102400000000046</v>
          </cell>
          <cell r="D87">
            <v>-0.73700000000000188</v>
          </cell>
          <cell r="E87">
            <v>-2.4076999999999984</v>
          </cell>
          <cell r="F87">
            <v>2.3100799999999957</v>
          </cell>
          <cell r="G87">
            <v>-2.8520000000000039</v>
          </cell>
          <cell r="H87">
            <v>-3.5826626293995503</v>
          </cell>
          <cell r="I87">
            <v>-2.847999999999999</v>
          </cell>
          <cell r="J87">
            <v>-1.3919999999999959</v>
          </cell>
          <cell r="K87">
            <v>0</v>
          </cell>
          <cell r="L87">
            <v>0</v>
          </cell>
          <cell r="M87">
            <v>-4.2399999999999807</v>
          </cell>
          <cell r="N87">
            <v>-2.0086050000000029</v>
          </cell>
          <cell r="O87">
            <v>-0.35518500000000586</v>
          </cell>
          <cell r="P87">
            <v>4.0248500000000007</v>
          </cell>
          <cell r="Q87">
            <v>0.53000000000000114</v>
          </cell>
          <cell r="R87">
            <v>2.1910599999999931</v>
          </cell>
          <cell r="S87">
            <v>-1.2503999999999991</v>
          </cell>
          <cell r="T87">
            <v>-2.8266480000000058</v>
          </cell>
          <cell r="U87">
            <v>-1.9872000000000014</v>
          </cell>
          <cell r="V87">
            <v>-5.848399999999998</v>
          </cell>
          <cell r="W87">
            <v>-11.91264799999999</v>
          </cell>
          <cell r="X87">
            <v>-4.8100000000000023</v>
          </cell>
          <cell r="Y87">
            <v>0</v>
          </cell>
          <cell r="Z87">
            <v>0</v>
          </cell>
          <cell r="AA87">
            <v>0</v>
          </cell>
          <cell r="AB87">
            <v>-4.8100000000000023</v>
          </cell>
          <cell r="AC87">
            <v>0</v>
          </cell>
          <cell r="AD87">
            <v>-5.8052000000000135</v>
          </cell>
          <cell r="AE87">
            <v>0</v>
          </cell>
          <cell r="AF87">
            <v>0</v>
          </cell>
          <cell r="AG87">
            <v>-5.8051999999999566</v>
          </cell>
          <cell r="AH87">
            <v>5.3572599999999966</v>
          </cell>
          <cell r="AI87">
            <v>-2.2576000000000107</v>
          </cell>
          <cell r="AJ87">
            <v>-3.0404879999999963</v>
          </cell>
          <cell r="AK87">
            <v>-7.1282680000000056</v>
          </cell>
          <cell r="AL87">
            <v>-7.0690960000000587</v>
          </cell>
          <cell r="AM87">
            <v>-4.8198500000000024</v>
          </cell>
          <cell r="AN87">
            <v>-4.3187929999999994</v>
          </cell>
          <cell r="AO87">
            <v>-3.0137339999999995</v>
          </cell>
          <cell r="AP87">
            <v>-1.4684799999999996</v>
          </cell>
          <cell r="AQ87">
            <v>-13.620857000000001</v>
          </cell>
          <cell r="AR87">
            <v>-7.7360800000000012</v>
          </cell>
          <cell r="AS87">
            <v>0</v>
          </cell>
          <cell r="AT87">
            <v>0</v>
          </cell>
          <cell r="AU87">
            <v>0</v>
          </cell>
          <cell r="AV87">
            <v>-7.7360800000000154</v>
          </cell>
          <cell r="AW87">
            <v>0</v>
          </cell>
        </row>
        <row r="88">
          <cell r="A88" t="str">
            <v>Oil &amp; Cond ($ Millions)</v>
          </cell>
          <cell r="C88">
            <v>-10.521470000000022</v>
          </cell>
          <cell r="D88">
            <v>-5.3757599999999996</v>
          </cell>
          <cell r="E88">
            <v>-0.51260999999999868</v>
          </cell>
          <cell r="F88">
            <v>-1.66066</v>
          </cell>
          <cell r="G88">
            <v>-3.5804300000000033</v>
          </cell>
          <cell r="H88">
            <v>-11.11109500000002</v>
          </cell>
          <cell r="I88">
            <v>-1.9042599999999972</v>
          </cell>
          <cell r="J88">
            <v>0.84543999999999997</v>
          </cell>
          <cell r="K88">
            <v>0</v>
          </cell>
          <cell r="L88">
            <v>0</v>
          </cell>
          <cell r="M88">
            <v>-1.0588199999999972</v>
          </cell>
          <cell r="N88">
            <v>0.82077000000001732</v>
          </cell>
          <cell r="O88">
            <v>0.61621999999999844</v>
          </cell>
          <cell r="P88">
            <v>0.54956000000000671</v>
          </cell>
          <cell r="Q88">
            <v>0.42399999999999949</v>
          </cell>
          <cell r="R88">
            <v>2.410550000000022</v>
          </cell>
          <cell r="S88">
            <v>0.40095999999999776</v>
          </cell>
          <cell r="T88">
            <v>-1.6459999999995034E-2</v>
          </cell>
          <cell r="U88">
            <v>-0.60770000000000124</v>
          </cell>
          <cell r="V88">
            <v>-0.76098000000000354</v>
          </cell>
          <cell r="W88">
            <v>-0.98418000000000205</v>
          </cell>
          <cell r="X88">
            <v>-0.70975999999999928</v>
          </cell>
          <cell r="Y88">
            <v>0</v>
          </cell>
          <cell r="Z88">
            <v>0</v>
          </cell>
          <cell r="AA88">
            <v>0</v>
          </cell>
          <cell r="AB88">
            <v>-0.70975999999999928</v>
          </cell>
          <cell r="AC88">
            <v>0</v>
          </cell>
          <cell r="AD88">
            <v>-1.7839000000000027</v>
          </cell>
          <cell r="AE88">
            <v>0</v>
          </cell>
          <cell r="AF88">
            <v>0</v>
          </cell>
          <cell r="AG88">
            <v>-1.7839000000000027</v>
          </cell>
          <cell r="AH88">
            <v>-1.3988400000000141</v>
          </cell>
          <cell r="AI88">
            <v>-0.58747999999999223</v>
          </cell>
          <cell r="AJ88">
            <v>-1.1924800000000033</v>
          </cell>
          <cell r="AK88">
            <v>-2.3792000000000044</v>
          </cell>
          <cell r="AL88">
            <v>-4.7863877777777475</v>
          </cell>
          <cell r="AM88">
            <v>-2.1049999999999969</v>
          </cell>
          <cell r="AN88">
            <v>-0.93072499999999891</v>
          </cell>
          <cell r="AO88">
            <v>-1.2927640000000054</v>
          </cell>
          <cell r="AP88">
            <v>-0.40128000000000696</v>
          </cell>
          <cell r="AQ88">
            <v>2.2692492777777886</v>
          </cell>
          <cell r="AR88">
            <v>-1.6438000000000059</v>
          </cell>
          <cell r="AS88">
            <v>0</v>
          </cell>
          <cell r="AT88">
            <v>0</v>
          </cell>
          <cell r="AU88">
            <v>0</v>
          </cell>
          <cell r="AV88">
            <v>-1.8714650000000574</v>
          </cell>
          <cell r="AW88">
            <v>0</v>
          </cell>
        </row>
        <row r="89">
          <cell r="A89" t="str">
            <v>Natural Gas Liquids ($ Millions)</v>
          </cell>
          <cell r="C89">
            <v>-8.5644800000000032</v>
          </cell>
          <cell r="D89">
            <v>-0.86412000000000067</v>
          </cell>
          <cell r="E89">
            <v>-0.82035999999999998</v>
          </cell>
          <cell r="F89">
            <v>-0.88895999999999997</v>
          </cell>
          <cell r="G89">
            <v>-1.2188800000000004</v>
          </cell>
          <cell r="H89">
            <v>-3.6010100000000058</v>
          </cell>
          <cell r="I89">
            <v>-1.1672799999999981</v>
          </cell>
          <cell r="J89">
            <v>-1.8490000000000002</v>
          </cell>
          <cell r="K89">
            <v>0</v>
          </cell>
          <cell r="L89">
            <v>0</v>
          </cell>
          <cell r="M89">
            <v>-3.0162799999999983</v>
          </cell>
          <cell r="N89">
            <v>-1.3760399999999979</v>
          </cell>
          <cell r="O89">
            <v>-2.0591600000000003</v>
          </cell>
          <cell r="P89">
            <v>-0.78767999999999994</v>
          </cell>
          <cell r="Q89">
            <v>-0.61399999999999899</v>
          </cell>
          <cell r="R89">
            <v>-4.8368799999999936</v>
          </cell>
          <cell r="S89">
            <v>-0.73065999999999942</v>
          </cell>
          <cell r="T89">
            <v>-0.78560000000000052</v>
          </cell>
          <cell r="U89">
            <v>-0.82363999999999926</v>
          </cell>
          <cell r="V89">
            <v>-0.43341999999999992</v>
          </cell>
          <cell r="W89">
            <v>-2.7733199999999982</v>
          </cell>
          <cell r="X89">
            <v>-9.7720000000000695E-2</v>
          </cell>
          <cell r="Y89">
            <v>0</v>
          </cell>
          <cell r="Z89">
            <v>0</v>
          </cell>
          <cell r="AA89">
            <v>0</v>
          </cell>
          <cell r="AB89">
            <v>-9.7719999999995366E-2</v>
          </cell>
          <cell r="AC89">
            <v>0</v>
          </cell>
          <cell r="AD89">
            <v>-0.9758799999999983</v>
          </cell>
          <cell r="AE89">
            <v>0</v>
          </cell>
          <cell r="AF89">
            <v>0</v>
          </cell>
          <cell r="AG89">
            <v>-0.97588000000000363</v>
          </cell>
          <cell r="AH89">
            <v>-1.6348499999999966</v>
          </cell>
          <cell r="AI89">
            <v>-2.3365500000000026</v>
          </cell>
          <cell r="AJ89">
            <v>6.4800000000001745E-2</v>
          </cell>
          <cell r="AK89">
            <v>-2.9442400000000006</v>
          </cell>
          <cell r="AL89">
            <v>-6.8508399999999909</v>
          </cell>
          <cell r="AM89">
            <v>-3.1320350000000019</v>
          </cell>
          <cell r="AN89">
            <v>-1.4376999999999995</v>
          </cell>
          <cell r="AO89">
            <v>-3.2430574100719465</v>
          </cell>
          <cell r="AP89">
            <v>-0.40503999999999785</v>
          </cell>
          <cell r="AQ89">
            <v>-8.2178324100719351</v>
          </cell>
          <cell r="AR89">
            <v>-1.0679999999999996</v>
          </cell>
          <cell r="AS89">
            <v>0</v>
          </cell>
          <cell r="AT89">
            <v>0</v>
          </cell>
          <cell r="AU89">
            <v>0</v>
          </cell>
          <cell r="AV89">
            <v>-1.2394874392386868</v>
          </cell>
          <cell r="AW89">
            <v>0</v>
          </cell>
        </row>
        <row r="90">
          <cell r="A90" t="str">
            <v>Total Variance</v>
          </cell>
          <cell r="C90">
            <v>-11.728510000000028</v>
          </cell>
          <cell r="D90">
            <v>-4.0209200000000038</v>
          </cell>
          <cell r="E90">
            <v>-2.7921900000000051</v>
          </cell>
          <cell r="F90">
            <v>1.0436200000000042</v>
          </cell>
          <cell r="G90">
            <v>-5.1217100000000073</v>
          </cell>
          <cell r="H90">
            <v>-10.622950129399612</v>
          </cell>
          <cell r="I90">
            <v>-4.508279999999985</v>
          </cell>
          <cell r="J90">
            <v>-2.395559999999989</v>
          </cell>
          <cell r="K90">
            <v>0</v>
          </cell>
          <cell r="L90">
            <v>2.8421709430404007E-14</v>
          </cell>
          <cell r="M90">
            <v>-6.9038400000000024</v>
          </cell>
          <cell r="N90">
            <v>-2.5638749999999817</v>
          </cell>
          <cell r="O90">
            <v>-1.7981250000000131</v>
          </cell>
          <cell r="P90">
            <v>3.7867300000000057</v>
          </cell>
          <cell r="Q90">
            <v>0.34000000000000341</v>
          </cell>
          <cell r="R90">
            <v>-0.23526999999995724</v>
          </cell>
          <cell r="S90">
            <v>-1.5800999999999874</v>
          </cell>
          <cell r="T90">
            <v>-3.6287080000000032</v>
          </cell>
          <cell r="U90">
            <v>-3.4185400000000072</v>
          </cell>
          <cell r="V90">
            <v>-7.0427999999999997</v>
          </cell>
          <cell r="W90">
            <v>-15.670147999999983</v>
          </cell>
          <cell r="X90">
            <v>-5.6174800000000005</v>
          </cell>
          <cell r="Y90">
            <v>0</v>
          </cell>
          <cell r="Z90">
            <v>0</v>
          </cell>
          <cell r="AA90">
            <v>0</v>
          </cell>
          <cell r="AB90">
            <v>-5.6174800000000005</v>
          </cell>
          <cell r="AC90">
            <v>0</v>
          </cell>
          <cell r="AD90">
            <v>-8.5649800000000198</v>
          </cell>
          <cell r="AE90">
            <v>0</v>
          </cell>
          <cell r="AF90">
            <v>0</v>
          </cell>
          <cell r="AG90">
            <v>-8.5649799999999914</v>
          </cell>
          <cell r="AH90">
            <v>2.3235699999999895</v>
          </cell>
          <cell r="AI90">
            <v>-5.1816300000000055</v>
          </cell>
          <cell r="AJ90">
            <v>-4.1681679999999979</v>
          </cell>
          <cell r="AK90">
            <v>-12.451708000000011</v>
          </cell>
          <cell r="AL90">
            <v>-18.706323777777925</v>
          </cell>
          <cell r="AM90">
            <v>-10.056884999999994</v>
          </cell>
          <cell r="AN90">
            <v>-6.6872179999999979</v>
          </cell>
          <cell r="AO90">
            <v>-7.5495554100719513</v>
          </cell>
          <cell r="AP90">
            <v>-2.2748000000000044</v>
          </cell>
          <cell r="AQ90">
            <v>-19.569440132294062</v>
          </cell>
          <cell r="AR90">
            <v>-10.447880000000012</v>
          </cell>
          <cell r="AS90">
            <v>0</v>
          </cell>
          <cell r="AT90">
            <v>0</v>
          </cell>
          <cell r="AU90">
            <v>0</v>
          </cell>
          <cell r="AV90">
            <v>-10.847032439238774</v>
          </cell>
          <cell r="AW90">
            <v>0</v>
          </cell>
        </row>
        <row r="92">
          <cell r="A92" t="str">
            <v>Reported Segment Revenue</v>
          </cell>
        </row>
        <row r="93">
          <cell r="A93" t="str">
            <v>Natural Gas ($ Millions)</v>
          </cell>
          <cell r="C93">
            <v>243.95699999999999</v>
          </cell>
          <cell r="D93">
            <v>63.527000000000001</v>
          </cell>
          <cell r="E93">
            <v>40.954000000000001</v>
          </cell>
          <cell r="F93">
            <v>30.504000000000001</v>
          </cell>
          <cell r="G93">
            <v>77.3</v>
          </cell>
          <cell r="H93">
            <v>212.28499999999997</v>
          </cell>
          <cell r="I93">
            <v>57.1</v>
          </cell>
          <cell r="J93">
            <v>42.3</v>
          </cell>
          <cell r="K93">
            <v>57.477000000000011</v>
          </cell>
          <cell r="L93">
            <v>100.24445</v>
          </cell>
          <cell r="M93">
            <v>257.12144999999998</v>
          </cell>
          <cell r="N93">
            <v>83.1</v>
          </cell>
          <cell r="O93">
            <v>71.513999999999996</v>
          </cell>
          <cell r="P93">
            <v>65.073999999999998</v>
          </cell>
          <cell r="Q93">
            <v>90.9</v>
          </cell>
          <cell r="R93">
            <v>310.58799999999997</v>
          </cell>
          <cell r="S93">
            <v>99</v>
          </cell>
          <cell r="T93">
            <v>77.400000000000006</v>
          </cell>
          <cell r="U93">
            <v>67.099999999999994</v>
          </cell>
          <cell r="V93">
            <v>70</v>
          </cell>
          <cell r="W93">
            <v>313.5</v>
          </cell>
          <cell r="X93">
            <v>58.5</v>
          </cell>
          <cell r="Y93">
            <v>63.336000000000006</v>
          </cell>
          <cell r="Z93">
            <v>53.208750000000002</v>
          </cell>
          <cell r="AA93">
            <v>72.935500000000005</v>
          </cell>
          <cell r="AB93">
            <v>247.98025000000001</v>
          </cell>
          <cell r="AC93">
            <v>85.477199999999996</v>
          </cell>
          <cell r="AD93">
            <v>88.1</v>
          </cell>
          <cell r="AE93">
            <v>77.490599999999986</v>
          </cell>
          <cell r="AF93">
            <v>104.919</v>
          </cell>
          <cell r="AG93">
            <v>355.98679999999996</v>
          </cell>
          <cell r="AH93">
            <v>107</v>
          </cell>
          <cell r="AI93">
            <v>83.2</v>
          </cell>
          <cell r="AJ93">
            <v>94.8</v>
          </cell>
          <cell r="AK93">
            <v>133</v>
          </cell>
          <cell r="AL93">
            <v>418</v>
          </cell>
          <cell r="AM93">
            <v>93.5</v>
          </cell>
          <cell r="AN93">
            <v>87.7</v>
          </cell>
          <cell r="AO93">
            <v>86.3</v>
          </cell>
          <cell r="AP93">
            <v>85.7</v>
          </cell>
          <cell r="AQ93">
            <v>353.2</v>
          </cell>
          <cell r="AR93">
            <v>77.8</v>
          </cell>
          <cell r="AS93">
            <v>81.888351999999998</v>
          </cell>
          <cell r="AT93">
            <v>93.547899999999998</v>
          </cell>
          <cell r="AU93">
            <v>100.188</v>
          </cell>
          <cell r="AV93">
            <v>353.42425200000002</v>
          </cell>
          <cell r="AW93">
            <v>404.59337500000004</v>
          </cell>
        </row>
        <row r="94">
          <cell r="A94" t="str">
            <v>Oil &amp; Cond ($ Millions)</v>
          </cell>
          <cell r="C94">
            <v>111.29300000000001</v>
          </cell>
          <cell r="D94">
            <v>26.75</v>
          </cell>
          <cell r="E94">
            <v>20.792999999999999</v>
          </cell>
          <cell r="F94">
            <v>22.905999999999999</v>
          </cell>
          <cell r="G94">
            <v>22.7</v>
          </cell>
          <cell r="H94">
            <v>93.149000000000001</v>
          </cell>
          <cell r="I94">
            <v>18.7</v>
          </cell>
          <cell r="J94">
            <v>20.6</v>
          </cell>
          <cell r="K94">
            <v>20.467499999999998</v>
          </cell>
          <cell r="L94">
            <v>22.381759999999993</v>
          </cell>
          <cell r="M94">
            <v>82.149259999999998</v>
          </cell>
          <cell r="N94">
            <v>33.299999999999997</v>
          </cell>
          <cell r="O94">
            <v>33.143000000000001</v>
          </cell>
          <cell r="P94">
            <v>30.690999999999999</v>
          </cell>
          <cell r="Q94">
            <v>29.9</v>
          </cell>
          <cell r="R94">
            <v>127.03399999999999</v>
          </cell>
          <cell r="S94">
            <v>26</v>
          </cell>
          <cell r="T94">
            <v>33.200000000000003</v>
          </cell>
          <cell r="U94">
            <v>34.799999999999997</v>
          </cell>
          <cell r="V94">
            <v>31.7</v>
          </cell>
          <cell r="W94">
            <v>125.7</v>
          </cell>
          <cell r="X94">
            <v>31</v>
          </cell>
          <cell r="Y94">
            <v>33.763840000000002</v>
          </cell>
          <cell r="Z94">
            <v>29.329600000000003</v>
          </cell>
          <cell r="AA94">
            <v>29.805790000000002</v>
          </cell>
          <cell r="AB94">
            <v>123.89923</v>
          </cell>
          <cell r="AC94">
            <v>30.005639999999996</v>
          </cell>
          <cell r="AD94">
            <v>34.9</v>
          </cell>
          <cell r="AE94">
            <v>33.299370000000003</v>
          </cell>
          <cell r="AF94">
            <v>39.015779999999992</v>
          </cell>
          <cell r="AG94">
            <v>137.22078999999997</v>
          </cell>
          <cell r="AH94">
            <v>42.6</v>
          </cell>
          <cell r="AI94">
            <v>39.9</v>
          </cell>
          <cell r="AJ94">
            <v>42</v>
          </cell>
          <cell r="AK94">
            <v>44</v>
          </cell>
          <cell r="AL94">
            <v>168.5</v>
          </cell>
          <cell r="AM94">
            <v>31.4</v>
          </cell>
          <cell r="AN94">
            <v>31.6</v>
          </cell>
          <cell r="AO94">
            <v>35</v>
          </cell>
          <cell r="AP94">
            <v>35.1</v>
          </cell>
          <cell r="AQ94">
            <v>133.1</v>
          </cell>
          <cell r="AR94">
            <v>43.6</v>
          </cell>
          <cell r="AS94">
            <v>57.188040000000001</v>
          </cell>
          <cell r="AT94">
            <v>52.164000000000001</v>
          </cell>
          <cell r="AU94">
            <v>66.516000000000005</v>
          </cell>
          <cell r="AV94">
            <v>219.46804000000003</v>
          </cell>
          <cell r="AW94">
            <v>329.92349999999999</v>
          </cell>
        </row>
        <row r="95">
          <cell r="A95" t="str">
            <v>Natural Gas Liquids ($ Millions)</v>
          </cell>
          <cell r="C95">
            <v>33.200000000000003</v>
          </cell>
          <cell r="D95">
            <v>7.8419999999999996</v>
          </cell>
          <cell r="E95">
            <v>5.2690000000000001</v>
          </cell>
          <cell r="F95">
            <v>7.4249999999999998</v>
          </cell>
          <cell r="G95">
            <v>10.6</v>
          </cell>
          <cell r="H95">
            <v>31.136000000000003</v>
          </cell>
          <cell r="I95">
            <v>7.6</v>
          </cell>
          <cell r="J95">
            <v>6.7</v>
          </cell>
          <cell r="K95">
            <v>3.52</v>
          </cell>
          <cell r="L95">
            <v>12.33792</v>
          </cell>
          <cell r="M95">
            <v>30.157920000000001</v>
          </cell>
          <cell r="N95">
            <v>12.9</v>
          </cell>
          <cell r="O95">
            <v>7.8140000000000001</v>
          </cell>
          <cell r="P95">
            <v>7.5060000000000002</v>
          </cell>
          <cell r="Q95">
            <v>10.4</v>
          </cell>
          <cell r="R95">
            <v>38.619999999999997</v>
          </cell>
          <cell r="S95">
            <v>7</v>
          </cell>
          <cell r="T95">
            <v>8.9</v>
          </cell>
          <cell r="U95">
            <v>9.5</v>
          </cell>
          <cell r="V95">
            <v>13.6</v>
          </cell>
          <cell r="W95">
            <v>39</v>
          </cell>
          <cell r="X95">
            <v>13.3</v>
          </cell>
          <cell r="Y95">
            <v>9.5003999999999991</v>
          </cell>
          <cell r="Z95">
            <v>8.30396</v>
          </cell>
          <cell r="AA95">
            <v>15.798259999999999</v>
          </cell>
          <cell r="AB95">
            <v>46.902619999999999</v>
          </cell>
          <cell r="AC95">
            <v>14.108640000000001</v>
          </cell>
          <cell r="AD95">
            <v>12.1</v>
          </cell>
          <cell r="AE95">
            <v>10.8772</v>
          </cell>
          <cell r="AF95">
            <v>23.227120000000003</v>
          </cell>
          <cell r="AG95">
            <v>60.312960000000004</v>
          </cell>
          <cell r="AH95">
            <v>20.9</v>
          </cell>
          <cell r="AI95">
            <v>15.8</v>
          </cell>
          <cell r="AJ95">
            <v>21.5</v>
          </cell>
          <cell r="AK95">
            <v>28.5</v>
          </cell>
          <cell r="AL95">
            <v>86.7</v>
          </cell>
          <cell r="AM95">
            <v>21.5</v>
          </cell>
          <cell r="AN95">
            <v>18.3</v>
          </cell>
          <cell r="AO95">
            <v>18.899999999999999</v>
          </cell>
          <cell r="AP95">
            <v>14.7</v>
          </cell>
          <cell r="AQ95">
            <v>73.399999999999991</v>
          </cell>
          <cell r="AR95">
            <v>15</v>
          </cell>
          <cell r="AS95">
            <v>18.858294000000001</v>
          </cell>
          <cell r="AT95">
            <v>24.204096</v>
          </cell>
          <cell r="AU95">
            <v>23.483843333333329</v>
          </cell>
          <cell r="AV95">
            <v>81.546233333333333</v>
          </cell>
          <cell r="AW95">
            <v>75.844482758620686</v>
          </cell>
        </row>
        <row r="96">
          <cell r="A96" t="str">
            <v>Total Reported Revenue</v>
          </cell>
          <cell r="C96">
            <v>388.45</v>
          </cell>
          <cell r="D96">
            <v>98.119</v>
          </cell>
          <cell r="E96">
            <v>67.016000000000005</v>
          </cell>
          <cell r="F96">
            <v>60.834999999999994</v>
          </cell>
          <cell r="G96">
            <v>110.6</v>
          </cell>
          <cell r="H96">
            <v>336.57</v>
          </cell>
          <cell r="I96">
            <v>83.399999999999991</v>
          </cell>
          <cell r="J96">
            <v>69.599999999999994</v>
          </cell>
          <cell r="K96">
            <v>81.464500000000001</v>
          </cell>
          <cell r="L96">
            <v>134.96412999999998</v>
          </cell>
          <cell r="M96">
            <v>369.42863</v>
          </cell>
          <cell r="N96">
            <v>129.29999999999998</v>
          </cell>
          <cell r="O96">
            <v>112.471</v>
          </cell>
          <cell r="P96">
            <v>103.271</v>
          </cell>
          <cell r="Q96">
            <v>131.20000000000002</v>
          </cell>
          <cell r="R96">
            <v>476.24199999999996</v>
          </cell>
          <cell r="S96">
            <v>132</v>
          </cell>
          <cell r="T96">
            <v>119.50000000000001</v>
          </cell>
          <cell r="U96">
            <v>111.39999999999999</v>
          </cell>
          <cell r="V96">
            <v>115.3</v>
          </cell>
          <cell r="W96">
            <v>478.2</v>
          </cell>
          <cell r="X96">
            <v>102.8</v>
          </cell>
          <cell r="Y96">
            <v>106.60024</v>
          </cell>
          <cell r="Z96">
            <v>90.842310000000012</v>
          </cell>
          <cell r="AA96">
            <v>118.53955000000001</v>
          </cell>
          <cell r="AB96">
            <v>418.78210000000001</v>
          </cell>
          <cell r="AC96">
            <v>129.59147999999999</v>
          </cell>
          <cell r="AD96">
            <v>135.1</v>
          </cell>
          <cell r="AE96">
            <v>121.66716999999998</v>
          </cell>
          <cell r="AF96">
            <v>167.1619</v>
          </cell>
          <cell r="AG96">
            <v>553.52054999999996</v>
          </cell>
          <cell r="AH96">
            <v>170.5</v>
          </cell>
          <cell r="AI96">
            <v>138.9</v>
          </cell>
          <cell r="AJ96">
            <v>158.30000000000001</v>
          </cell>
          <cell r="AK96">
            <v>205.5</v>
          </cell>
          <cell r="AL96">
            <v>673.2</v>
          </cell>
          <cell r="AM96">
            <v>146.4</v>
          </cell>
          <cell r="AN96">
            <v>137.60000000000002</v>
          </cell>
          <cell r="AO96">
            <v>140.19999999999999</v>
          </cell>
          <cell r="AP96">
            <v>135.5</v>
          </cell>
          <cell r="AQ96">
            <v>559.69999999999993</v>
          </cell>
          <cell r="AR96">
            <v>136.4</v>
          </cell>
          <cell r="AS96">
            <v>157.934686</v>
          </cell>
          <cell r="AT96">
            <v>169.91599600000001</v>
          </cell>
          <cell r="AU96">
            <v>190.18784333333335</v>
          </cell>
          <cell r="AV96">
            <v>654.43852533333336</v>
          </cell>
          <cell r="AW96">
            <v>810.36135775862067</v>
          </cell>
        </row>
        <row r="98">
          <cell r="A98" t="str">
            <v>Expenses/Energy Equivalence</v>
          </cell>
        </row>
        <row r="99">
          <cell r="A99" t="str">
            <v>Production (LOE)</v>
          </cell>
        </row>
        <row r="100">
          <cell r="A100" t="str">
            <v>Mcfe</v>
          </cell>
          <cell r="C100">
            <v>0.36754672588991655</v>
          </cell>
          <cell r="D100">
            <v>0.38978807872509702</v>
          </cell>
          <cell r="E100">
            <v>0.47337683558048088</v>
          </cell>
          <cell r="F100">
            <v>0.51763014092608572</v>
          </cell>
          <cell r="G100">
            <v>0.39920772620491646</v>
          </cell>
          <cell r="H100">
            <v>0.43622573468934223</v>
          </cell>
          <cell r="I100">
            <v>0.3771842679121305</v>
          </cell>
          <cell r="J100">
            <v>0.45227535620110632</v>
          </cell>
          <cell r="K100">
            <v>0.48921224284997494</v>
          </cell>
          <cell r="L100">
            <v>0.39069129377156764</v>
          </cell>
          <cell r="M100">
            <v>0.42110833066925357</v>
          </cell>
          <cell r="N100">
            <v>0.39364710553120313</v>
          </cell>
          <cell r="O100">
            <v>0.501299852042565</v>
          </cell>
          <cell r="P100">
            <v>0.4595895555537608</v>
          </cell>
          <cell r="Q100">
            <v>0.45603013420785748</v>
          </cell>
          <cell r="R100">
            <v>0.4492377672505426</v>
          </cell>
          <cell r="S100">
            <v>0.39779654769368417</v>
          </cell>
          <cell r="T100">
            <v>0.46973237299159293</v>
          </cell>
          <cell r="U100">
            <v>0.43466703068533702</v>
          </cell>
          <cell r="V100">
            <v>0.48911386637811183</v>
          </cell>
          <cell r="W100">
            <v>0.44710623483489814</v>
          </cell>
          <cell r="X100">
            <v>0.48770763173445919</v>
          </cell>
          <cell r="Y100">
            <v>0.42600015177333339</v>
          </cell>
          <cell r="Z100">
            <v>0.46992819641198125</v>
          </cell>
          <cell r="AA100">
            <v>0.45885949221774303</v>
          </cell>
          <cell r="AB100">
            <v>0.46029769110845947</v>
          </cell>
          <cell r="AC100">
            <v>0.45958751586877644</v>
          </cell>
          <cell r="AD100">
            <v>0.52266570750952601</v>
          </cell>
          <cell r="AE100">
            <v>0.52718349819799104</v>
          </cell>
          <cell r="AF100">
            <v>0.60458178869323442</v>
          </cell>
          <cell r="AG100">
            <v>0.52779544304789949</v>
          </cell>
          <cell r="AH100">
            <v>0.55772353864566415</v>
          </cell>
          <cell r="AI100">
            <v>0.5483012481627817</v>
          </cell>
          <cell r="AJ100">
            <v>0.60097624232340785</v>
          </cell>
          <cell r="AK100">
            <v>0.71857622187287362</v>
          </cell>
          <cell r="AL100">
            <v>0.60984359305495761</v>
          </cell>
          <cell r="AM100">
            <v>0.62960879890013743</v>
          </cell>
          <cell r="AN100">
            <v>0.60614983648050924</v>
          </cell>
          <cell r="AO100">
            <v>0.6000209002495398</v>
          </cell>
          <cell r="AP100">
            <v>0.5680261234928754</v>
          </cell>
          <cell r="AQ100">
            <v>0.60018302966413961</v>
          </cell>
          <cell r="AR100">
            <v>0.46127208289370453</v>
          </cell>
          <cell r="AS100">
            <v>0.48482169836423405</v>
          </cell>
          <cell r="AT100">
            <v>0.59764364836912487</v>
          </cell>
          <cell r="AU100">
            <v>0.57729102065052451</v>
          </cell>
          <cell r="AV100">
            <v>0.52697807945637387</v>
          </cell>
          <cell r="AW100">
            <v>0.48834239062382606</v>
          </cell>
        </row>
        <row r="101">
          <cell r="A101" t="str">
            <v>BOE</v>
          </cell>
          <cell r="C101">
            <v>2.201724694059171</v>
          </cell>
          <cell r="D101">
            <v>2.3305307009570702</v>
          </cell>
          <cell r="E101">
            <v>2.8360918290387049</v>
          </cell>
          <cell r="F101">
            <v>3.099401978556644</v>
          </cell>
          <cell r="G101">
            <v>2.388405211316448</v>
          </cell>
          <cell r="H101">
            <v>2.6106008793523587</v>
          </cell>
          <cell r="I101">
            <v>2.2588102858567618</v>
          </cell>
          <cell r="J101">
            <v>2.7118101798614949</v>
          </cell>
          <cell r="K101">
            <v>2.9330953431470856</v>
          </cell>
          <cell r="L101">
            <v>2.341187670733671</v>
          </cell>
          <cell r="M101">
            <v>2.5236154027743036</v>
          </cell>
          <cell r="N101">
            <v>2.3625030638421709</v>
          </cell>
          <cell r="O101">
            <v>3.0083548691588868</v>
          </cell>
          <cell r="P101">
            <v>2.758112046736763</v>
          </cell>
          <cell r="Q101">
            <v>2.7370207249448972</v>
          </cell>
          <cell r="R101">
            <v>2.6960889040894087</v>
          </cell>
          <cell r="S101">
            <v>2.3872674030025891</v>
          </cell>
          <cell r="T101">
            <v>2.8190189813944744</v>
          </cell>
          <cell r="U101">
            <v>2.6085887965782217</v>
          </cell>
          <cell r="V101">
            <v>2.9357463649193054</v>
          </cell>
          <cell r="W101">
            <v>2.6833168013844628</v>
          </cell>
          <cell r="X101">
            <v>2.9273024729651858</v>
          </cell>
          <cell r="Y101">
            <v>2.5566658592985005</v>
          </cell>
          <cell r="Z101">
            <v>2.8202374186075159</v>
          </cell>
          <cell r="AA101">
            <v>2.75421762525681</v>
          </cell>
          <cell r="AB101">
            <v>2.7626475415834642</v>
          </cell>
          <cell r="AC101">
            <v>2.7584704125422621</v>
          </cell>
          <cell r="AD101">
            <v>3.1369098102825435</v>
          </cell>
          <cell r="AE101">
            <v>3.1639622778994356</v>
          </cell>
          <cell r="AF101">
            <v>3.628851761767693</v>
          </cell>
          <cell r="AG101">
            <v>3.1677914867325194</v>
          </cell>
          <cell r="AH101">
            <v>3.3477384449602292</v>
          </cell>
          <cell r="AI101">
            <v>3.2908858180503615</v>
          </cell>
          <cell r="AJ101">
            <v>3.6074815311632547</v>
          </cell>
          <cell r="AK101">
            <v>4.3136688722132819</v>
          </cell>
          <cell r="AL101">
            <v>3.6606350716761971</v>
          </cell>
          <cell r="AM101">
            <v>3.7796723033491832</v>
          </cell>
          <cell r="AN101">
            <v>3.6386623387165273</v>
          </cell>
          <cell r="AO101">
            <v>3.6018377989611543</v>
          </cell>
          <cell r="AP101">
            <v>3.4096789190461121</v>
          </cell>
          <cell r="AQ101">
            <v>3.6028423419970799</v>
          </cell>
          <cell r="AR101">
            <v>2.7688460164344408</v>
          </cell>
          <cell r="AS101">
            <v>2.9102290773282271</v>
          </cell>
          <cell r="AT101">
            <v>3.587668390677702</v>
          </cell>
          <cell r="AU101">
            <v>3.4652280120031902</v>
          </cell>
          <cell r="AV101">
            <v>3.1633009847145077</v>
          </cell>
          <cell r="AW101">
            <v>2.931059048627084</v>
          </cell>
        </row>
        <row r="102">
          <cell r="A102" t="str">
            <v>Production taxes</v>
          </cell>
        </row>
        <row r="103">
          <cell r="A103" t="str">
            <v>Mcfe</v>
          </cell>
          <cell r="C103">
            <v>0.14834645601181581</v>
          </cell>
          <cell r="D103">
            <v>0.1515876013597679</v>
          </cell>
          <cell r="E103">
            <v>0.14985083437872254</v>
          </cell>
          <cell r="F103">
            <v>0.15777969513948803</v>
          </cell>
          <cell r="G103">
            <v>0.17465338021465093</v>
          </cell>
          <cell r="H103">
            <v>0.15932683738203848</v>
          </cell>
          <cell r="I103">
            <v>0.16282818122982681</v>
          </cell>
          <cell r="J103">
            <v>0.17542801695073215</v>
          </cell>
          <cell r="K103">
            <v>0.18393891118916209</v>
          </cell>
          <cell r="L103">
            <v>0.16794422130452002</v>
          </cell>
          <cell r="M103">
            <v>0.17159505804019268</v>
          </cell>
          <cell r="N103">
            <v>0.18083718145222966</v>
          </cell>
          <cell r="O103">
            <v>0.20815518707838399</v>
          </cell>
          <cell r="P103">
            <v>0.20594910230420699</v>
          </cell>
          <cell r="Q103">
            <v>0.16792445375162982</v>
          </cell>
          <cell r="R103">
            <v>0.18888251746754919</v>
          </cell>
          <cell r="S103">
            <v>0.17064625989647492</v>
          </cell>
          <cell r="T103">
            <v>0.18754882291605726</v>
          </cell>
          <cell r="U103">
            <v>0.18320676499960484</v>
          </cell>
          <cell r="V103">
            <v>0.15075427388366461</v>
          </cell>
          <cell r="W103">
            <v>0.17273130077012341</v>
          </cell>
          <cell r="X103">
            <v>0.18155539575516363</v>
          </cell>
          <cell r="Y103">
            <v>0.17246969707422405</v>
          </cell>
          <cell r="Z103">
            <v>0.15304174978934254</v>
          </cell>
          <cell r="AA103">
            <v>0.13682355767947246</v>
          </cell>
          <cell r="AB103">
            <v>0.16069049008422095</v>
          </cell>
          <cell r="AC103">
            <v>0.17689783629666112</v>
          </cell>
          <cell r="AD103">
            <v>0.19295544040674259</v>
          </cell>
          <cell r="AE103">
            <v>0.17636684303350972</v>
          </cell>
          <cell r="AF103">
            <v>0.13756950880444857</v>
          </cell>
          <cell r="AG103">
            <v>0.1707438857388261</v>
          </cell>
          <cell r="AH103">
            <v>0.21868187381547322</v>
          </cell>
          <cell r="AI103">
            <v>0.17349233523956673</v>
          </cell>
          <cell r="AJ103">
            <v>0.16362457488194565</v>
          </cell>
          <cell r="AK103">
            <v>0.12465097726366176</v>
          </cell>
          <cell r="AL103">
            <v>0.16832786957625528</v>
          </cell>
          <cell r="AM103">
            <v>0.17029121359830024</v>
          </cell>
          <cell r="AN103">
            <v>0.13313368501509892</v>
          </cell>
          <cell r="AO103">
            <v>0.13062655962370365</v>
          </cell>
          <cell r="AP103">
            <v>0.13130252100840334</v>
          </cell>
          <cell r="AQ103">
            <v>0.14088978965341262</v>
          </cell>
          <cell r="AR103">
            <v>0.12580147715282852</v>
          </cell>
          <cell r="AS103">
            <v>0.12120542459105851</v>
          </cell>
          <cell r="AT103">
            <v>0.18706434483157774</v>
          </cell>
          <cell r="AU103">
            <v>0.19962497126040377</v>
          </cell>
          <cell r="AV103">
            <v>0.15666610826373345</v>
          </cell>
          <cell r="AW103">
            <v>0.17757286019353211</v>
          </cell>
        </row>
        <row r="104">
          <cell r="A104" t="str">
            <v>BOE</v>
          </cell>
          <cell r="C104">
            <v>0.88864362670231589</v>
          </cell>
          <cell r="D104">
            <v>0.90633751552606012</v>
          </cell>
          <cell r="E104">
            <v>0.89778522101737424</v>
          </cell>
          <cell r="F104">
            <v>0.94473381788875133</v>
          </cell>
          <cell r="G104">
            <v>1.0449272799509459</v>
          </cell>
          <cell r="H104">
            <v>0.95349436930902376</v>
          </cell>
          <cell r="I104">
            <v>0.97511482285619766</v>
          </cell>
          <cell r="J104">
            <v>1.0518536455220344</v>
          </cell>
          <cell r="K104">
            <v>1.1028145180698727</v>
          </cell>
          <cell r="L104">
            <v>1.0063928901343835</v>
          </cell>
          <cell r="M104">
            <v>1.0283338038503413</v>
          </cell>
          <cell r="N104">
            <v>1.0853081077808411</v>
          </cell>
          <cell r="O104">
            <v>1.2491618899076893</v>
          </cell>
          <cell r="P104">
            <v>1.2359521516876804</v>
          </cell>
          <cell r="Q104">
            <v>1.0078560070194205</v>
          </cell>
          <cell r="R104">
            <v>1.1335735698212674</v>
          </cell>
          <cell r="S104">
            <v>1.0240869511237098</v>
          </cell>
          <cell r="T104">
            <v>1.1255423771868047</v>
          </cell>
          <cell r="U104">
            <v>1.0994878398800769</v>
          </cell>
          <cell r="V104">
            <v>0.90485333165321058</v>
          </cell>
          <cell r="W104">
            <v>1.0366502754152334</v>
          </cell>
          <cell r="X104">
            <v>1.0897257381111276</v>
          </cell>
          <cell r="Y104">
            <v>1.0350873924285426</v>
          </cell>
          <cell r="Z104">
            <v>0.91846812483386531</v>
          </cell>
          <cell r="AA104">
            <v>0.82125761916748508</v>
          </cell>
          <cell r="AB104">
            <v>0.96444365453576009</v>
          </cell>
          <cell r="AC104">
            <v>1.0617508757709837</v>
          </cell>
          <cell r="AD104">
            <v>1.1580706468068171</v>
          </cell>
          <cell r="AE104">
            <v>1.0584891984245384</v>
          </cell>
          <cell r="AF104">
            <v>0.8257267481866607</v>
          </cell>
          <cell r="AG104">
            <v>1.0247929094113004</v>
          </cell>
          <cell r="AH104">
            <v>1.312639086321792</v>
          </cell>
          <cell r="AI104">
            <v>1.0412952140696665</v>
          </cell>
          <cell r="AJ104">
            <v>0.98218962807752741</v>
          </cell>
          <cell r="AK104">
            <v>0.74828949824107949</v>
          </cell>
          <cell r="AL104">
            <v>1.0104015356210321</v>
          </cell>
          <cell r="AM104">
            <v>1.0222935014021366</v>
          </cell>
          <cell r="AN104">
            <v>0.79918940256047744</v>
          </cell>
          <cell r="AO104">
            <v>0.78413215240541878</v>
          </cell>
          <cell r="AP104">
            <v>0.78816698631216664</v>
          </cell>
          <cell r="AQ104">
            <v>0.84574817119109547</v>
          </cell>
          <cell r="AR104">
            <v>0.75513982266393853</v>
          </cell>
          <cell r="AS104">
            <v>0.72755726933205678</v>
          </cell>
          <cell r="AT104">
            <v>1.122951509325798</v>
          </cell>
          <cell r="AU104">
            <v>1.1982622586566198</v>
          </cell>
          <cell r="AV104">
            <v>0.94042252203980858</v>
          </cell>
          <cell r="AW104">
            <v>1.0658024956546759</v>
          </cell>
        </row>
        <row r="105">
          <cell r="A105" t="str">
            <v>SG&amp;A</v>
          </cell>
        </row>
        <row r="106">
          <cell r="A106" t="str">
            <v>Mcfe</v>
          </cell>
          <cell r="C106">
            <v>0.23187783690972272</v>
          </cell>
          <cell r="D106">
            <v>0.18477815370520678</v>
          </cell>
          <cell r="E106">
            <v>0.28367822392764147</v>
          </cell>
          <cell r="F106">
            <v>0.23416738567730799</v>
          </cell>
          <cell r="G106">
            <v>0.19960386310245823</v>
          </cell>
          <cell r="H106">
            <v>0.22053281157999166</v>
          </cell>
          <cell r="I106">
            <v>0.19168380828321385</v>
          </cell>
          <cell r="J106">
            <v>0.2713652137206638</v>
          </cell>
          <cell r="K106">
            <v>0.25087807325639738</v>
          </cell>
          <cell r="L106">
            <v>0.30937093398201054</v>
          </cell>
          <cell r="M106">
            <v>0.25740522306615371</v>
          </cell>
          <cell r="N106">
            <v>0.21056451009297317</v>
          </cell>
          <cell r="O106">
            <v>0.31764873065895394</v>
          </cell>
          <cell r="P106">
            <v>0.28354345526058616</v>
          </cell>
          <cell r="Q106">
            <v>0.25188668062744479</v>
          </cell>
          <cell r="R106">
            <v>0.26179236045771304</v>
          </cell>
          <cell r="S106">
            <v>0.22650443746436005</v>
          </cell>
          <cell r="T106">
            <v>0.26669786744943919</v>
          </cell>
          <cell r="U106">
            <v>0.2748101474994073</v>
          </cell>
          <cell r="V106">
            <v>0.26633255052780747</v>
          </cell>
          <cell r="W106">
            <v>0.25774448781517034</v>
          </cell>
          <cell r="X106">
            <v>0.25097363530860856</v>
          </cell>
          <cell r="Y106">
            <v>0.25525515166985163</v>
          </cell>
          <cell r="Z106">
            <v>0.23586434379298674</v>
          </cell>
          <cell r="AA106">
            <v>0.29033291507595377</v>
          </cell>
          <cell r="AB106">
            <v>0.25867249623313621</v>
          </cell>
          <cell r="AC106">
            <v>0.25147241434329276</v>
          </cell>
          <cell r="AD106">
            <v>0.36530398911956119</v>
          </cell>
          <cell r="AE106">
            <v>0.34889962426194315</v>
          </cell>
          <cell r="AF106">
            <v>0.26789851714550511</v>
          </cell>
          <cell r="AG106">
            <v>0.30669813256035788</v>
          </cell>
          <cell r="AH106">
            <v>0.28818541510566237</v>
          </cell>
          <cell r="AI106">
            <v>0.28151586472835355</v>
          </cell>
          <cell r="AJ106">
            <v>0.29819431871008789</v>
          </cell>
          <cell r="AK106">
            <v>0.29182993500551396</v>
          </cell>
          <cell r="AL106">
            <v>0.29013890400029008</v>
          </cell>
          <cell r="AM106">
            <v>0.33120859892513438</v>
          </cell>
          <cell r="AN106">
            <v>0.33988246645031134</v>
          </cell>
          <cell r="AO106">
            <v>0.31580047381554727</v>
          </cell>
          <cell r="AP106">
            <v>0.42816039459261968</v>
          </cell>
          <cell r="AQ106">
            <v>0.35465360843790072</v>
          </cell>
          <cell r="AR106">
            <v>0.33005978951924897</v>
          </cell>
          <cell r="AS106">
            <v>0.32697277331541369</v>
          </cell>
          <cell r="AT106">
            <v>0.37745914633839467</v>
          </cell>
          <cell r="AU106">
            <v>0.35986972715876853</v>
          </cell>
          <cell r="AV106">
            <v>0.34744209928296094</v>
          </cell>
          <cell r="AW106">
            <v>0.30677919410983945</v>
          </cell>
        </row>
        <row r="107">
          <cell r="A107" t="str">
            <v>BOE</v>
          </cell>
          <cell r="C107">
            <v>1.389023826271466</v>
          </cell>
          <cell r="D107">
            <v>1.1047827873151987</v>
          </cell>
          <cell r="E107">
            <v>1.6995708967694363</v>
          </cell>
          <cell r="F107">
            <v>1.4021186192581505</v>
          </cell>
          <cell r="G107">
            <v>1.194202605658224</v>
          </cell>
          <cell r="H107">
            <v>1.3197826401662776</v>
          </cell>
          <cell r="I107">
            <v>1.1479199813370429</v>
          </cell>
          <cell r="J107">
            <v>1.627086107916897</v>
          </cell>
          <cell r="K107">
            <v>1.5041514580241466</v>
          </cell>
          <cell r="L107">
            <v>1.8538816397212325</v>
          </cell>
          <cell r="M107">
            <v>1.5425764307534029</v>
          </cell>
          <cell r="N107">
            <v>1.2637189331286542</v>
          </cell>
          <cell r="O107">
            <v>1.9062445394036633</v>
          </cell>
          <cell r="P107">
            <v>1.7016153006029506</v>
          </cell>
          <cell r="Q107">
            <v>1.5117840105291309</v>
          </cell>
          <cell r="R107">
            <v>1.5711401170146442</v>
          </cell>
          <cell r="S107">
            <v>1.3593045573901805</v>
          </cell>
          <cell r="T107">
            <v>1.6005419125133462</v>
          </cell>
          <cell r="U107">
            <v>1.6492317598201154</v>
          </cell>
          <cell r="V107">
            <v>1.5985742192540053</v>
          </cell>
          <cell r="W107">
            <v>1.5468585779710022</v>
          </cell>
          <cell r="X107">
            <v>1.5063855791536176</v>
          </cell>
          <cell r="Y107">
            <v>1.5319293407942431</v>
          </cell>
          <cell r="Z107">
            <v>1.4155214629792512</v>
          </cell>
          <cell r="AA107">
            <v>1.7426686065261268</v>
          </cell>
          <cell r="AB107">
            <v>1.552519053642931</v>
          </cell>
          <cell r="AC107">
            <v>1.5093517351646339</v>
          </cell>
          <cell r="AD107">
            <v>2.1924638458964014</v>
          </cell>
          <cell r="AE107">
            <v>2.0939677621007173</v>
          </cell>
          <cell r="AF107">
            <v>1.6079941938371813</v>
          </cell>
          <cell r="AG107">
            <v>1.8407808292374568</v>
          </cell>
          <cell r="AH107">
            <v>1.7298344548426716</v>
          </cell>
          <cell r="AI107">
            <v>1.6896488379243646</v>
          </cell>
          <cell r="AJ107">
            <v>1.7899717521039051</v>
          </cell>
          <cell r="AK107">
            <v>1.751877766470292</v>
          </cell>
          <cell r="AL107">
            <v>1.7415820379791087</v>
          </cell>
          <cell r="AM107">
            <v>1.9883139660298434</v>
          </cell>
          <cell r="AN107">
            <v>2.0402835335955718</v>
          </cell>
          <cell r="AO107">
            <v>1.8957041047163972</v>
          </cell>
          <cell r="AP107">
            <v>2.5701097379744566</v>
          </cell>
          <cell r="AQ107">
            <v>2.1289522929982749</v>
          </cell>
          <cell r="AR107">
            <v>1.9812270616129135</v>
          </cell>
          <cell r="AS107">
            <v>1.9627126335469438</v>
          </cell>
          <cell r="AT107">
            <v>2.2658958256911803</v>
          </cell>
          <cell r="AU107">
            <v>2.1601421373526382</v>
          </cell>
          <cell r="AV107">
            <v>2.0855970630255647</v>
          </cell>
          <cell r="AW107">
            <v>1.8413063254195785</v>
          </cell>
        </row>
        <row r="108">
          <cell r="A108" t="str">
            <v>DD&amp;A</v>
          </cell>
        </row>
        <row r="109">
          <cell r="A109" t="str">
            <v>Mcfe</v>
          </cell>
          <cell r="C109">
            <v>0.71110068312894237</v>
          </cell>
          <cell r="D109">
            <v>0.70935764628354214</v>
          </cell>
          <cell r="E109">
            <v>0.71565237558111339</v>
          </cell>
          <cell r="F109">
            <v>0.65881507046304277</v>
          </cell>
          <cell r="G109">
            <v>0.68517864545747686</v>
          </cell>
          <cell r="H109">
            <v>0.69344432810892687</v>
          </cell>
          <cell r="I109">
            <v>0.70696286280798215</v>
          </cell>
          <cell r="J109">
            <v>0.72638163268662526</v>
          </cell>
          <cell r="K109">
            <v>0.70245860511791269</v>
          </cell>
          <cell r="L109">
            <v>0.73718673983141947</v>
          </cell>
          <cell r="M109">
            <v>0.71930153340756009</v>
          </cell>
          <cell r="N109">
            <v>0.74157237555037059</v>
          </cell>
          <cell r="O109">
            <v>0.79203203236673381</v>
          </cell>
          <cell r="P109">
            <v>0.75538900151029342</v>
          </cell>
          <cell r="Q109">
            <v>0.77047690544865455</v>
          </cell>
          <cell r="R109">
            <v>0.76368097801880497</v>
          </cell>
          <cell r="S109">
            <v>0.75147049094076757</v>
          </cell>
          <cell r="T109">
            <v>0.73987150324683137</v>
          </cell>
          <cell r="U109">
            <v>0.73282705999841935</v>
          </cell>
          <cell r="V109">
            <v>0.6934696598648572</v>
          </cell>
          <cell r="W109">
            <v>0.72963392762949675</v>
          </cell>
          <cell r="X109">
            <v>0.65324343374652027</v>
          </cell>
          <cell r="Y109">
            <v>0.72609742468248328</v>
          </cell>
          <cell r="Z109">
            <v>0.72919892546686738</v>
          </cell>
          <cell r="AA109">
            <v>0.72082654777478183</v>
          </cell>
          <cell r="AB109">
            <v>0.70764782218660993</v>
          </cell>
          <cell r="AC109">
            <v>0.74401148795360417</v>
          </cell>
          <cell r="AD109">
            <v>0.7549615775137597</v>
          </cell>
          <cell r="AE109">
            <v>0.78023157733302673</v>
          </cell>
          <cell r="AF109">
            <v>0.78378417516218724</v>
          </cell>
          <cell r="AG109">
            <v>0.7653720561804751</v>
          </cell>
          <cell r="AH109">
            <v>0.7679293708403826</v>
          </cell>
          <cell r="AI109">
            <v>0.78398894886558923</v>
          </cell>
          <cell r="AJ109">
            <v>0.78142203518387132</v>
          </cell>
          <cell r="AK109">
            <v>0.79923273657289007</v>
          </cell>
          <cell r="AL109">
            <v>0.78369040917469668</v>
          </cell>
          <cell r="AM109">
            <v>0.80146231721034866</v>
          </cell>
          <cell r="AN109">
            <v>0.75807886526244561</v>
          </cell>
          <cell r="AO109">
            <v>0.74069565676737459</v>
          </cell>
          <cell r="AP109">
            <v>0.75927109974424556</v>
          </cell>
          <cell r="AQ109">
            <v>0.76424302345153527</v>
          </cell>
          <cell r="AR109">
            <v>0.76427779130481832</v>
          </cell>
          <cell r="AS109">
            <v>0.75964795179744815</v>
          </cell>
          <cell r="AT109">
            <v>0.78637322153832223</v>
          </cell>
          <cell r="AU109">
            <v>0.76472317021238312</v>
          </cell>
          <cell r="AV109">
            <v>0.76829769653156843</v>
          </cell>
          <cell r="AW109">
            <v>0.76068718539480595</v>
          </cell>
        </row>
        <row r="110">
          <cell r="A110" t="str">
            <v>BOE</v>
          </cell>
          <cell r="C110">
            <v>4.2597248831874053</v>
          </cell>
          <cell r="D110">
            <v>4.2412271253384501</v>
          </cell>
          <cell r="E110">
            <v>4.2876112692097781</v>
          </cell>
          <cell r="F110">
            <v>3.9447717036780219</v>
          </cell>
          <cell r="G110">
            <v>4.0993300982690961</v>
          </cell>
          <cell r="H110">
            <v>4.1499302512087644</v>
          </cell>
          <cell r="I110">
            <v>4.2337263827807057</v>
          </cell>
          <cell r="J110">
            <v>4.3553315009896743</v>
          </cell>
          <cell r="K110">
            <v>4.2116240824676101</v>
          </cell>
          <cell r="L110">
            <v>4.4175351072214513</v>
          </cell>
          <cell r="M110">
            <v>4.3106257861524426</v>
          </cell>
          <cell r="N110">
            <v>4.4506030520262376</v>
          </cell>
          <cell r="O110">
            <v>4.7530702660130819</v>
          </cell>
          <cell r="P110">
            <v>4.5332786175430888</v>
          </cell>
          <cell r="Q110">
            <v>4.6242805027949885</v>
          </cell>
          <cell r="R110">
            <v>4.5832117448672962</v>
          </cell>
          <cell r="S110">
            <v>4.5097450386187186</v>
          </cell>
          <cell r="T110">
            <v>4.4402130476176698</v>
          </cell>
          <cell r="U110">
            <v>4.3979513595203077</v>
          </cell>
          <cell r="V110">
            <v>4.1623253256047681</v>
          </cell>
          <cell r="W110">
            <v>4.3789122681130364</v>
          </cell>
          <cell r="X110">
            <v>3.9208759400665087</v>
          </cell>
          <cell r="Y110">
            <v>4.3577179221241646</v>
          </cell>
          <cell r="Z110">
            <v>4.3762304771495932</v>
          </cell>
          <cell r="AA110">
            <v>4.3266255058579706</v>
          </cell>
          <cell r="AB110">
            <v>4.2472112157740112</v>
          </cell>
          <cell r="AC110">
            <v>4.4655992716250204</v>
          </cell>
          <cell r="AD110">
            <v>4.531091948185896</v>
          </cell>
          <cell r="AE110">
            <v>4.6826641712911652</v>
          </cell>
          <cell r="AF110">
            <v>4.7044694995371588</v>
          </cell>
          <cell r="AG110">
            <v>4.5937097708731756</v>
          </cell>
          <cell r="AH110">
            <v>4.6095000473160601</v>
          </cell>
          <cell r="AI110">
            <v>4.7054755428242485</v>
          </cell>
          <cell r="AJ110">
            <v>4.6906439247440801</v>
          </cell>
          <cell r="AK110">
            <v>4.7978561946045684</v>
          </cell>
          <cell r="AL110">
            <v>4.7041645264979186</v>
          </cell>
          <cell r="AM110">
            <v>4.8113446442137251</v>
          </cell>
          <cell r="AN110">
            <v>4.5506784804620128</v>
          </cell>
          <cell r="AO110">
            <v>4.4462878092439135</v>
          </cell>
          <cell r="AP110">
            <v>4.5576612686747033</v>
          </cell>
          <cell r="AQ110">
            <v>4.5876790718455966</v>
          </cell>
          <cell r="AR110">
            <v>4.5876774172594112</v>
          </cell>
          <cell r="AS110">
            <v>4.5599228856974259</v>
          </cell>
          <cell r="AT110">
            <v>4.7206163035232924</v>
          </cell>
          <cell r="AU110">
            <v>4.5903020418743559</v>
          </cell>
          <cell r="AV110">
            <v>4.6118746770251509</v>
          </cell>
          <cell r="AW110">
            <v>4.5656881334383428</v>
          </cell>
        </row>
        <row r="111">
          <cell r="A111" t="str">
            <v>Net Interest Expense</v>
          </cell>
        </row>
        <row r="112">
          <cell r="A112" t="str">
            <v>Mcfe</v>
          </cell>
          <cell r="C112">
            <v>0.19032569183294371</v>
          </cell>
          <cell r="D112">
            <v>0.14636390668070368</v>
          </cell>
          <cell r="E112">
            <v>0.18326815024087875</v>
          </cell>
          <cell r="F112">
            <v>0.16534368708656885</v>
          </cell>
          <cell r="G112">
            <v>0.13818728984016337</v>
          </cell>
          <cell r="H112">
            <v>0.1557241275027092</v>
          </cell>
          <cell r="I112">
            <v>0.14427813526693514</v>
          </cell>
          <cell r="J112">
            <v>0.18365120524529771</v>
          </cell>
          <cell r="K112">
            <v>0.1630707476166583</v>
          </cell>
          <cell r="L112">
            <v>0.11490920405046107</v>
          </cell>
          <cell r="M112">
            <v>0.14716744016844333</v>
          </cell>
          <cell r="N112">
            <v>0.13615669735399116</v>
          </cell>
          <cell r="O112">
            <v>0.16509374817143002</v>
          </cell>
          <cell r="P112">
            <v>0.12292334655176591</v>
          </cell>
          <cell r="Q112">
            <v>0.11524227218249107</v>
          </cell>
          <cell r="R112">
            <v>0.13369244543867206</v>
          </cell>
          <cell r="S112">
            <v>0.11048766425864258</v>
          </cell>
          <cell r="T112">
            <v>0.11528230399427372</v>
          </cell>
          <cell r="U112">
            <v>0.12752627759776416</v>
          </cell>
          <cell r="V112">
            <v>8.8777516842602489E-2</v>
          </cell>
          <cell r="W112">
            <v>0.11019727819390231</v>
          </cell>
          <cell r="X112">
            <v>0.14239638882757935</v>
          </cell>
          <cell r="Y112">
            <v>0.15522272736680165</v>
          </cell>
          <cell r="Z112">
            <v>0.17104666152926518</v>
          </cell>
          <cell r="AA112">
            <v>0.16852657714178926</v>
          </cell>
          <cell r="AB112">
            <v>0.15938406333556876</v>
          </cell>
          <cell r="AC112">
            <v>0.15608632614411277</v>
          </cell>
          <cell r="AD112">
            <v>0.1798419638742455</v>
          </cell>
          <cell r="AE112">
            <v>0.18595199754620045</v>
          </cell>
          <cell r="AF112">
            <v>0.18463276181649674</v>
          </cell>
          <cell r="AG112">
            <v>0.17623698662050416</v>
          </cell>
          <cell r="AH112">
            <v>0.15595916582188785</v>
          </cell>
          <cell r="AI112">
            <v>0.1309376115015598</v>
          </cell>
          <cell r="AJ112">
            <v>0.17432898632282059</v>
          </cell>
          <cell r="AK112">
            <v>0.18037729651094583</v>
          </cell>
          <cell r="AL112">
            <v>0.16123208116320473</v>
          </cell>
          <cell r="AM112">
            <v>0.19372578427696541</v>
          </cell>
          <cell r="AN112">
            <v>0.21614645331863119</v>
          </cell>
          <cell r="AO112">
            <v>0.21531850487423679</v>
          </cell>
          <cell r="AP112">
            <v>0.23691541834124957</v>
          </cell>
          <cell r="AQ112">
            <v>0.21600609660390582</v>
          </cell>
          <cell r="AR112">
            <v>0.25160295430565704</v>
          </cell>
          <cell r="AS112">
            <v>0.26073259941099797</v>
          </cell>
          <cell r="AT112">
            <v>0.26736689532302954</v>
          </cell>
          <cell r="AU112">
            <v>0.26990229536907639</v>
          </cell>
          <cell r="AV112">
            <v>0.26203530709520378</v>
          </cell>
          <cell r="AW112">
            <v>0.25043199519170567</v>
          </cell>
        </row>
        <row r="113">
          <cell r="A113" t="str">
            <v>BOE</v>
          </cell>
          <cell r="C113">
            <v>1.1401129328737256</v>
          </cell>
          <cell r="D113">
            <v>0.87510520882801168</v>
          </cell>
          <cell r="E113">
            <v>1.0979947989720049</v>
          </cell>
          <cell r="F113">
            <v>0.99002455687977242</v>
          </cell>
          <cell r="G113">
            <v>0.82675565007107821</v>
          </cell>
          <cell r="H113">
            <v>0.93193388621252238</v>
          </cell>
          <cell r="I113">
            <v>0.86402579240422572</v>
          </cell>
          <cell r="J113">
            <v>1.1011592851558798</v>
          </cell>
          <cell r="K113">
            <v>0.97769844771569525</v>
          </cell>
          <cell r="L113">
            <v>0.68858460903931495</v>
          </cell>
          <cell r="M113">
            <v>0.88194412636222386</v>
          </cell>
          <cell r="N113">
            <v>0.8171547818886159</v>
          </cell>
          <cell r="O113">
            <v>0.99074551719006199</v>
          </cell>
          <cell r="P113">
            <v>0.73769379406613711</v>
          </cell>
          <cell r="Q113">
            <v>0.69166588717019062</v>
          </cell>
          <cell r="R113">
            <v>0.80235177223369814</v>
          </cell>
          <cell r="S113">
            <v>0.66306155960322177</v>
          </cell>
          <cell r="T113">
            <v>0.6918471492799626</v>
          </cell>
          <cell r="U113">
            <v>0.76532977089691623</v>
          </cell>
          <cell r="V113">
            <v>0.53285807308466837</v>
          </cell>
          <cell r="W113">
            <v>0.66135111748939501</v>
          </cell>
          <cell r="X113">
            <v>0.85468685342049233</v>
          </cell>
          <cell r="Y113">
            <v>0.93157865318568844</v>
          </cell>
          <cell r="Z113">
            <v>1.0265231983437317</v>
          </cell>
          <cell r="AA113">
            <v>1.0115490187306828</v>
          </cell>
          <cell r="AB113">
            <v>0.95660264921433125</v>
          </cell>
          <cell r="AC113">
            <v>0.93683900803322107</v>
          </cell>
          <cell r="AD113">
            <v>1.0793668164413053</v>
          </cell>
          <cell r="AE113">
            <v>1.1160157852954373</v>
          </cell>
          <cell r="AF113">
            <v>1.1082122146715709</v>
          </cell>
          <cell r="AG113">
            <v>1.0577621182931656</v>
          </cell>
          <cell r="AH113">
            <v>0.9361457049736811</v>
          </cell>
          <cell r="AI113">
            <v>0.7858831804299371</v>
          </cell>
          <cell r="AJ113">
            <v>1.0464450243068986</v>
          </cell>
          <cell r="AK113">
            <v>1.0828189209841503</v>
          </cell>
          <cell r="AL113">
            <v>0.96780849664871682</v>
          </cell>
          <cell r="AM113">
            <v>1.1629760933382103</v>
          </cell>
          <cell r="AN113">
            <v>1.2975075006275989</v>
          </cell>
          <cell r="AO113">
            <v>1.2925255259429982</v>
          </cell>
          <cell r="AP113">
            <v>1.4221273883458661</v>
          </cell>
          <cell r="AQ113">
            <v>1.2966643049030588</v>
          </cell>
          <cell r="AR113">
            <v>1.5102796453278771</v>
          </cell>
          <cell r="AS113">
            <v>1.5650941258887268</v>
          </cell>
          <cell r="AT113">
            <v>1.6050095431979194</v>
          </cell>
          <cell r="AU113">
            <v>1.6201066030144784</v>
          </cell>
          <cell r="AV113">
            <v>1.5729241448132136</v>
          </cell>
          <cell r="AW113">
            <v>1.5031072044241456</v>
          </cell>
        </row>
      </sheetData>
      <sheetData sheetId="3" refreshError="1">
        <row r="3">
          <cell r="B3" t="str">
            <v>ANADARKO PETROLEUM CORP.</v>
          </cell>
          <cell r="F3" t="str">
            <v>APC</v>
          </cell>
        </row>
        <row r="5">
          <cell r="D5">
            <v>1980</v>
          </cell>
          <cell r="E5">
            <v>1981</v>
          </cell>
          <cell r="F5">
            <v>1982</v>
          </cell>
          <cell r="G5">
            <v>1983</v>
          </cell>
          <cell r="H5">
            <v>1984</v>
          </cell>
          <cell r="I5">
            <v>1985</v>
          </cell>
          <cell r="J5">
            <v>1986</v>
          </cell>
          <cell r="K5">
            <v>1987</v>
          </cell>
          <cell r="L5">
            <v>1988</v>
          </cell>
          <cell r="M5">
            <v>1989</v>
          </cell>
          <cell r="N5">
            <v>1990</v>
          </cell>
          <cell r="O5">
            <v>1991</v>
          </cell>
          <cell r="P5">
            <v>1992</v>
          </cell>
          <cell r="Q5">
            <v>1993</v>
          </cell>
          <cell r="R5" t="str">
            <v>1994</v>
          </cell>
          <cell r="S5">
            <v>1995</v>
          </cell>
          <cell r="T5" t="str">
            <v>1996</v>
          </cell>
          <cell r="U5" t="str">
            <v>1997</v>
          </cell>
          <cell r="V5" t="str">
            <v>1998</v>
          </cell>
          <cell r="W5" t="str">
            <v>1999E</v>
          </cell>
        </row>
        <row r="6">
          <cell r="B6" t="str">
            <v>SHARE PRICE RANGE:</v>
          </cell>
          <cell r="C6" t="str">
            <v>HIGH</v>
          </cell>
          <cell r="J6">
            <v>11.5</v>
          </cell>
          <cell r="K6">
            <v>17.4375</v>
          </cell>
          <cell r="L6">
            <v>14</v>
          </cell>
          <cell r="M6">
            <v>19.25</v>
          </cell>
          <cell r="N6">
            <v>19.9375</v>
          </cell>
          <cell r="O6">
            <v>16.5625</v>
          </cell>
          <cell r="P6">
            <v>16.4375</v>
          </cell>
          <cell r="Q6">
            <v>25.875</v>
          </cell>
          <cell r="R6">
            <v>29.25</v>
          </cell>
          <cell r="S6">
            <v>27.0625</v>
          </cell>
          <cell r="T6">
            <v>34.4375</v>
          </cell>
          <cell r="U6">
            <v>38.375</v>
          </cell>
          <cell r="V6">
            <v>44.88</v>
          </cell>
          <cell r="W6">
            <v>44.875</v>
          </cell>
        </row>
        <row r="7">
          <cell r="C7" t="str">
            <v xml:space="preserve">LOW </v>
          </cell>
          <cell r="J7">
            <v>9.1875</v>
          </cell>
          <cell r="K7">
            <v>9.625</v>
          </cell>
          <cell r="L7">
            <v>11</v>
          </cell>
          <cell r="M7">
            <v>12.25</v>
          </cell>
          <cell r="N7">
            <v>14.3125</v>
          </cell>
          <cell r="O7">
            <v>10.75</v>
          </cell>
          <cell r="P7">
            <v>9.25</v>
          </cell>
          <cell r="Q7">
            <v>12.815</v>
          </cell>
          <cell r="R7">
            <v>18.5</v>
          </cell>
          <cell r="S7">
            <v>17.6875</v>
          </cell>
          <cell r="T7">
            <v>23.375</v>
          </cell>
          <cell r="U7">
            <v>25.375</v>
          </cell>
          <cell r="V7">
            <v>24.75</v>
          </cell>
          <cell r="W7">
            <v>24.75</v>
          </cell>
        </row>
        <row r="9">
          <cell r="B9" t="str">
            <v>US CRUDE WELLHEAD</v>
          </cell>
          <cell r="D9">
            <v>21.59</v>
          </cell>
          <cell r="E9">
            <v>31.77</v>
          </cell>
          <cell r="F9">
            <v>28.52</v>
          </cell>
          <cell r="G9">
            <v>26.19</v>
          </cell>
          <cell r="H9">
            <v>25.88</v>
          </cell>
          <cell r="I9">
            <v>24.09</v>
          </cell>
          <cell r="J9">
            <v>15.1</v>
          </cell>
          <cell r="K9">
            <v>19.2</v>
          </cell>
          <cell r="L9">
            <v>15.98</v>
          </cell>
          <cell r="M9">
            <v>19.78</v>
          </cell>
          <cell r="N9">
            <v>24.47</v>
          </cell>
          <cell r="O9">
            <v>21.6</v>
          </cell>
          <cell r="P9">
            <v>20.54</v>
          </cell>
          <cell r="Q9">
            <v>18.489999999999998</v>
          </cell>
          <cell r="R9">
            <v>17.28</v>
          </cell>
          <cell r="S9">
            <v>18.5</v>
          </cell>
          <cell r="T9">
            <v>20.5</v>
          </cell>
          <cell r="U9">
            <v>20.5</v>
          </cell>
        </row>
        <row r="10">
          <cell r="B10" t="str">
            <v>US NAT. GAS AT WELLHEAD</v>
          </cell>
          <cell r="D10">
            <v>1.59</v>
          </cell>
          <cell r="E10">
            <v>1.98</v>
          </cell>
          <cell r="F10">
            <v>2.46</v>
          </cell>
          <cell r="G10">
            <v>2.59</v>
          </cell>
          <cell r="H10">
            <v>2.66</v>
          </cell>
          <cell r="I10">
            <v>2.5099999999999998</v>
          </cell>
          <cell r="J10">
            <v>1.63</v>
          </cell>
          <cell r="K10">
            <v>1.46</v>
          </cell>
          <cell r="L10">
            <v>1.59</v>
          </cell>
          <cell r="M10">
            <v>1.58</v>
          </cell>
          <cell r="N10">
            <v>1.59</v>
          </cell>
          <cell r="O10">
            <v>1.37</v>
          </cell>
          <cell r="P10">
            <v>1.62</v>
          </cell>
          <cell r="Q10">
            <v>1.96</v>
          </cell>
          <cell r="R10">
            <v>1.75</v>
          </cell>
          <cell r="S10">
            <v>1.65</v>
          </cell>
          <cell r="T10">
            <v>1.95</v>
          </cell>
          <cell r="U10">
            <v>1.95</v>
          </cell>
        </row>
        <row r="12">
          <cell r="B12" t="str">
            <v>COMMODITY PRICE</v>
          </cell>
        </row>
        <row r="13">
          <cell r="B13" t="str">
            <v>OIL ( $/Bbl)</v>
          </cell>
          <cell r="J13">
            <v>14.35</v>
          </cell>
          <cell r="K13">
            <v>17.25</v>
          </cell>
          <cell r="L13">
            <v>14.51</v>
          </cell>
          <cell r="M13">
            <v>17.89</v>
          </cell>
          <cell r="N13">
            <v>23.27</v>
          </cell>
          <cell r="O13">
            <v>19.68</v>
          </cell>
          <cell r="P13">
            <v>18.34</v>
          </cell>
          <cell r="Q13">
            <v>16.350000000000001</v>
          </cell>
          <cell r="R13">
            <v>15.02</v>
          </cell>
          <cell r="S13">
            <v>16.52</v>
          </cell>
          <cell r="T13">
            <v>20.212499999999999</v>
          </cell>
          <cell r="U13">
            <v>18.130000000000003</v>
          </cell>
          <cell r="V13">
            <v>11.690910651115548</v>
          </cell>
          <cell r="W13">
            <v>15.688289473684209</v>
          </cell>
        </row>
        <row r="14">
          <cell r="B14" t="str">
            <v>NGL ($/Bbl)</v>
          </cell>
          <cell r="J14">
            <v>11.34</v>
          </cell>
          <cell r="K14">
            <v>12.18</v>
          </cell>
          <cell r="L14">
            <v>9.66</v>
          </cell>
          <cell r="M14">
            <v>10.5</v>
          </cell>
          <cell r="N14">
            <v>16.38</v>
          </cell>
          <cell r="O14">
            <v>14.07</v>
          </cell>
          <cell r="P14">
            <v>13.16</v>
          </cell>
          <cell r="Q14">
            <v>13.76</v>
          </cell>
          <cell r="R14">
            <v>12.074999999999999</v>
          </cell>
          <cell r="S14">
            <v>13.07031843575419</v>
          </cell>
          <cell r="T14">
            <v>16.575000000000003</v>
          </cell>
          <cell r="U14">
            <v>14.504000000000003</v>
          </cell>
          <cell r="V14">
            <v>10.059043869252424</v>
          </cell>
          <cell r="W14">
            <v>12.889914592484137</v>
          </cell>
        </row>
        <row r="15">
          <cell r="B15" t="str">
            <v>GAS ($/Mcf)</v>
          </cell>
          <cell r="J15">
            <v>1.58</v>
          </cell>
          <cell r="K15">
            <v>1.54</v>
          </cell>
          <cell r="L15">
            <v>1.74</v>
          </cell>
          <cell r="M15">
            <v>1.65</v>
          </cell>
          <cell r="N15">
            <v>1.62</v>
          </cell>
          <cell r="O15">
            <v>1.51</v>
          </cell>
          <cell r="P15">
            <v>1.73</v>
          </cell>
          <cell r="Q15">
            <v>1.92</v>
          </cell>
          <cell r="R15">
            <v>1.7161918421226738</v>
          </cell>
          <cell r="S15">
            <v>1.4195577933450088</v>
          </cell>
          <cell r="T15">
            <v>2.1236751967173104</v>
          </cell>
          <cell r="U15">
            <v>2.2989356047239022</v>
          </cell>
          <cell r="V15">
            <v>1.9220855601655054</v>
          </cell>
          <cell r="W15">
            <v>2.0539876293070156</v>
          </cell>
        </row>
        <row r="17">
          <cell r="B17" t="str">
            <v>PRODUCTION VOLUME</v>
          </cell>
        </row>
        <row r="18">
          <cell r="B18" t="str">
            <v>OIL (MMBbls)</v>
          </cell>
          <cell r="J18">
            <v>4.641</v>
          </cell>
          <cell r="K18">
            <v>3.9140000000000001</v>
          </cell>
          <cell r="L18">
            <v>4.0039999999999996</v>
          </cell>
          <cell r="M18">
            <v>4.0549999999999997</v>
          </cell>
          <cell r="N18">
            <v>4.5990000000000002</v>
          </cell>
          <cell r="O18">
            <v>4.5590000000000002</v>
          </cell>
          <cell r="P18">
            <v>4.4000000000000004</v>
          </cell>
          <cell r="Q18">
            <v>7.9</v>
          </cell>
          <cell r="R18">
            <v>8.3030000000000008</v>
          </cell>
          <cell r="S18">
            <v>7.4550000000000001</v>
          </cell>
          <cell r="T18">
            <v>6.7010743251313896</v>
          </cell>
          <cell r="U18">
            <v>9.0349999999999984</v>
          </cell>
          <cell r="V18">
            <v>11.050239999999999</v>
          </cell>
          <cell r="W18">
            <v>13.863</v>
          </cell>
        </row>
        <row r="19">
          <cell r="B19" t="str">
            <v>NGL (MMBbls)</v>
          </cell>
          <cell r="J19">
            <v>0.747</v>
          </cell>
          <cell r="K19">
            <v>0.82899999999999996</v>
          </cell>
          <cell r="L19">
            <v>0.85899999999999999</v>
          </cell>
          <cell r="M19">
            <v>0.876</v>
          </cell>
          <cell r="N19">
            <v>1.504</v>
          </cell>
          <cell r="O19">
            <v>1.9570000000000001</v>
          </cell>
          <cell r="P19">
            <v>2.2000000000000002</v>
          </cell>
          <cell r="Q19">
            <v>2.2999999999999998</v>
          </cell>
          <cell r="R19">
            <v>3</v>
          </cell>
          <cell r="S19">
            <v>3.58</v>
          </cell>
          <cell r="T19">
            <v>3.5129999999999999</v>
          </cell>
          <cell r="U19">
            <v>5.452</v>
          </cell>
          <cell r="V19">
            <v>6.4769999999999994</v>
          </cell>
          <cell r="W19">
            <v>6.2302</v>
          </cell>
        </row>
        <row r="20">
          <cell r="B20" t="str">
            <v>GAS (Bcf)</v>
          </cell>
          <cell r="J20">
            <v>78.745999999999995</v>
          </cell>
          <cell r="K20">
            <v>95.906999999999996</v>
          </cell>
          <cell r="L20">
            <v>130.81899999999999</v>
          </cell>
          <cell r="M20">
            <v>143.89699999999999</v>
          </cell>
          <cell r="N20">
            <v>150.34800000000001</v>
          </cell>
          <cell r="O20">
            <v>137.80000000000001</v>
          </cell>
          <cell r="P20">
            <v>145.9</v>
          </cell>
          <cell r="Q20">
            <v>162</v>
          </cell>
          <cell r="R20">
            <v>175.75700000000001</v>
          </cell>
          <cell r="S20">
            <v>171.3</v>
          </cell>
          <cell r="T20">
            <v>164.89999999999998</v>
          </cell>
          <cell r="U20">
            <v>178.744</v>
          </cell>
          <cell r="V20">
            <v>176.67099999999999</v>
          </cell>
          <cell r="W20">
            <v>168.30099999999999</v>
          </cell>
        </row>
        <row r="21">
          <cell r="B21" t="str">
            <v>MCFE Commodity Price</v>
          </cell>
          <cell r="J21">
            <v>1.7959919513117382</v>
          </cell>
          <cell r="K21">
            <v>1.811687371848993</v>
          </cell>
          <cell r="L21">
            <v>1.8376659562366795</v>
          </cell>
          <cell r="M21">
            <v>1.8397883366093506</v>
          </cell>
          <cell r="N21">
            <v>2.0068783094252431</v>
          </cell>
          <cell r="O21">
            <v>1.8391264358719248</v>
          </cell>
          <cell r="P21">
            <v>1.95177897574124</v>
          </cell>
          <cell r="Q21">
            <v>2.1140367383512544</v>
          </cell>
          <cell r="R21">
            <v>1.8990815543301027</v>
          </cell>
          <cell r="S21">
            <v>1.7393734579596649</v>
          </cell>
          <cell r="T21">
            <v>2.4045308573239987</v>
          </cell>
          <cell r="U21">
            <v>2.4609897530386622</v>
          </cell>
          <cell r="V21">
            <v>1.894433390236236</v>
          </cell>
          <cell r="W21">
            <v>2.2276577904044199</v>
          </cell>
        </row>
        <row r="24">
          <cell r="B24" t="str">
            <v>SHARES OUTSTANDING</v>
          </cell>
          <cell r="E24">
            <v>40.1</v>
          </cell>
          <cell r="F24">
            <v>41</v>
          </cell>
          <cell r="G24">
            <v>41.9</v>
          </cell>
          <cell r="H24">
            <v>43</v>
          </cell>
          <cell r="I24">
            <v>44.1</v>
          </cell>
          <cell r="J24">
            <v>97.8</v>
          </cell>
          <cell r="K24">
            <v>103.4</v>
          </cell>
          <cell r="L24">
            <v>104</v>
          </cell>
          <cell r="M24">
            <v>104.4</v>
          </cell>
          <cell r="N24">
            <v>106</v>
          </cell>
          <cell r="O24">
            <v>110</v>
          </cell>
          <cell r="P24">
            <v>110.2</v>
          </cell>
          <cell r="Q24">
            <v>114.4</v>
          </cell>
          <cell r="R24">
            <v>114.8</v>
          </cell>
          <cell r="S24">
            <v>117.45</v>
          </cell>
          <cell r="T24">
            <v>118.55000000000001</v>
          </cell>
          <cell r="U24">
            <v>119.25</v>
          </cell>
          <cell r="V24">
            <v>120.02500000000001</v>
          </cell>
          <cell r="W24">
            <v>124.825</v>
          </cell>
        </row>
        <row r="26">
          <cell r="B26" t="str">
            <v>RESERVES (proven)</v>
          </cell>
        </row>
        <row r="27">
          <cell r="B27" t="str">
            <v>OIL (MMBbls)</v>
          </cell>
          <cell r="E27">
            <v>17.538</v>
          </cell>
          <cell r="F27">
            <v>19.393000000000001</v>
          </cell>
          <cell r="G27">
            <v>20.742000000000001</v>
          </cell>
          <cell r="H27">
            <v>22.707000000000001</v>
          </cell>
          <cell r="I27">
            <v>21.954000000000001</v>
          </cell>
          <cell r="J27">
            <v>20.076000000000001</v>
          </cell>
          <cell r="K27">
            <v>19.452000000000002</v>
          </cell>
          <cell r="L27">
            <v>21.773</v>
          </cell>
          <cell r="M27">
            <v>28.353999999999999</v>
          </cell>
          <cell r="N27">
            <v>32.594999999999999</v>
          </cell>
          <cell r="O27">
            <v>45.756</v>
          </cell>
          <cell r="P27">
            <v>80.322000000000003</v>
          </cell>
          <cell r="Q27">
            <v>78.5</v>
          </cell>
          <cell r="R27">
            <v>157.4</v>
          </cell>
          <cell r="S27">
            <v>219</v>
          </cell>
          <cell r="T27">
            <v>298</v>
          </cell>
          <cell r="U27">
            <v>419.7</v>
          </cell>
          <cell r="V27">
            <v>494</v>
          </cell>
          <cell r="W27">
            <v>508.82</v>
          </cell>
        </row>
        <row r="28">
          <cell r="B28" t="str">
            <v>GAS (Bcf)</v>
          </cell>
          <cell r="E28">
            <v>1328.6</v>
          </cell>
          <cell r="F28">
            <v>1370.366</v>
          </cell>
          <cell r="G28">
            <v>1376.7570000000001</v>
          </cell>
          <cell r="H28">
            <v>1402.383</v>
          </cell>
          <cell r="I28">
            <v>1514.1220000000001</v>
          </cell>
          <cell r="J28">
            <v>1756.712</v>
          </cell>
          <cell r="K28">
            <v>1771.9860000000001</v>
          </cell>
          <cell r="L28">
            <v>1761.771</v>
          </cell>
          <cell r="M28">
            <v>1729.029</v>
          </cell>
          <cell r="N28">
            <v>1704.2639999999999</v>
          </cell>
          <cell r="O28">
            <v>1744.173</v>
          </cell>
          <cell r="P28">
            <v>1726</v>
          </cell>
          <cell r="Q28">
            <v>1880</v>
          </cell>
          <cell r="R28">
            <v>1910</v>
          </cell>
          <cell r="S28">
            <v>1843</v>
          </cell>
          <cell r="T28">
            <v>1821</v>
          </cell>
          <cell r="U28">
            <v>1730</v>
          </cell>
          <cell r="V28">
            <v>2647</v>
          </cell>
          <cell r="W28">
            <v>2726.41</v>
          </cell>
        </row>
        <row r="29">
          <cell r="J29">
            <v>1877.1679999999999</v>
          </cell>
          <cell r="K29">
            <v>1888.6980000000001</v>
          </cell>
          <cell r="L29">
            <v>1892.4089999999999</v>
          </cell>
          <cell r="M29">
            <v>1899.153</v>
          </cell>
          <cell r="N29">
            <v>1899.8339999999998</v>
          </cell>
          <cell r="O29">
            <v>2018.7090000000001</v>
          </cell>
          <cell r="P29">
            <v>2207.9319999999998</v>
          </cell>
          <cell r="Q29">
            <v>2351</v>
          </cell>
          <cell r="R29">
            <v>2854.4</v>
          </cell>
          <cell r="S29">
            <v>3157</v>
          </cell>
          <cell r="T29">
            <v>3609</v>
          </cell>
          <cell r="U29">
            <v>4248.2</v>
          </cell>
          <cell r="V29">
            <v>5611</v>
          </cell>
        </row>
        <row r="31">
          <cell r="B31" t="str">
            <v>HIGH MARKET MCFe VALUE ($/MCFe)</v>
          </cell>
          <cell r="J31">
            <v>0.85208782591648702</v>
          </cell>
          <cell r="K31">
            <v>1.2312754606612595</v>
          </cell>
          <cell r="L31">
            <v>1.026537075230566</v>
          </cell>
          <cell r="M31">
            <v>1.3125682870205824</v>
          </cell>
          <cell r="N31">
            <v>1.3304941379088913</v>
          </cell>
          <cell r="O31">
            <v>1.1128498461145218</v>
          </cell>
          <cell r="P31">
            <v>1.106801069960488</v>
          </cell>
          <cell r="Q31">
            <v>1.5108566567418122</v>
          </cell>
          <cell r="R31">
            <v>1.3945666339686098</v>
          </cell>
          <cell r="S31">
            <v>1.2148877494456762</v>
          </cell>
          <cell r="T31">
            <v>1.3297350027708508</v>
          </cell>
          <cell r="U31">
            <v>1.3001534179181771</v>
          </cell>
          <cell r="V31">
            <v>1.2481224380680807</v>
          </cell>
          <cell r="W31">
            <v>1.2723580198742761</v>
          </cell>
        </row>
        <row r="32">
          <cell r="B32" t="str">
            <v>LOW MARKET MCFe VALUE ($/MCFe)</v>
          </cell>
          <cell r="J32">
            <v>0.73160713372484509</v>
          </cell>
          <cell r="K32">
            <v>0.80356679575029988</v>
          </cell>
          <cell r="L32">
            <v>0.86166785298526916</v>
          </cell>
          <cell r="M32">
            <v>0.92776516689282018</v>
          </cell>
          <cell r="N32">
            <v>1.0166509284495384</v>
          </cell>
          <cell r="O32">
            <v>0.79612514730949335</v>
          </cell>
          <cell r="P32">
            <v>0.74806606362877126</v>
          </cell>
          <cell r="Q32">
            <v>0.87535516801361124</v>
          </cell>
          <cell r="R32">
            <v>0.96221657791479798</v>
          </cell>
          <cell r="S32">
            <v>0.86610924136838763</v>
          </cell>
          <cell r="T32">
            <v>0.96634919645331119</v>
          </cell>
          <cell r="U32">
            <v>0.93523415799632781</v>
          </cell>
          <cell r="V32">
            <v>0.81752125289609701</v>
          </cell>
          <cell r="W32">
            <v>0.83768771639619133</v>
          </cell>
        </row>
        <row r="34">
          <cell r="B34" t="str">
            <v>BALANCE SHEET ITEMS</v>
          </cell>
        </row>
        <row r="35">
          <cell r="B35" t="str">
            <v>CASH &amp; EQUIVALENTS</v>
          </cell>
          <cell r="E35">
            <v>4.4000000000000004</v>
          </cell>
          <cell r="F35">
            <v>17.600000000000001</v>
          </cell>
          <cell r="G35">
            <v>3.8</v>
          </cell>
          <cell r="H35">
            <v>4.3</v>
          </cell>
          <cell r="I35">
            <v>2.9</v>
          </cell>
          <cell r="J35">
            <v>10.343</v>
          </cell>
          <cell r="K35">
            <v>7.2240000000000002</v>
          </cell>
          <cell r="L35">
            <v>6.2720000000000002</v>
          </cell>
          <cell r="M35">
            <v>9.452</v>
          </cell>
          <cell r="N35">
            <v>13.007999999999999</v>
          </cell>
          <cell r="O35">
            <v>14.983000000000001</v>
          </cell>
          <cell r="P35">
            <v>14.833</v>
          </cell>
          <cell r="Q35">
            <v>17.798999999999999</v>
          </cell>
          <cell r="R35">
            <v>6.53</v>
          </cell>
          <cell r="S35">
            <v>17.09</v>
          </cell>
          <cell r="T35">
            <v>14.601000000000001</v>
          </cell>
          <cell r="U35">
            <v>8.907</v>
          </cell>
          <cell r="V35">
            <v>8.907</v>
          </cell>
          <cell r="W35">
            <v>8.907</v>
          </cell>
        </row>
        <row r="36">
          <cell r="B36" t="str">
            <v>CURRENT PORTION OF LTD</v>
          </cell>
          <cell r="E36">
            <v>2.6</v>
          </cell>
          <cell r="F36">
            <v>6</v>
          </cell>
          <cell r="G36">
            <v>7.2</v>
          </cell>
          <cell r="H36">
            <v>7.6</v>
          </cell>
          <cell r="I36">
            <v>7.6</v>
          </cell>
          <cell r="J36">
            <v>0</v>
          </cell>
          <cell r="K36">
            <v>0</v>
          </cell>
          <cell r="L36">
            <v>0</v>
          </cell>
          <cell r="M36">
            <v>0.22</v>
          </cell>
          <cell r="N36">
            <v>0.23799999999999999</v>
          </cell>
          <cell r="O36">
            <v>0</v>
          </cell>
          <cell r="P36">
            <v>0</v>
          </cell>
          <cell r="Q36">
            <v>0</v>
          </cell>
          <cell r="R36">
            <v>0</v>
          </cell>
          <cell r="S36">
            <v>0</v>
          </cell>
          <cell r="T36">
            <v>0</v>
          </cell>
          <cell r="U36">
            <v>0</v>
          </cell>
          <cell r="V36">
            <v>0</v>
          </cell>
          <cell r="W36">
            <v>0</v>
          </cell>
        </row>
        <row r="37">
          <cell r="B37" t="str">
            <v>NOTES PAYABLE</v>
          </cell>
          <cell r="E37">
            <v>11.5</v>
          </cell>
          <cell r="F37">
            <v>2.4</v>
          </cell>
          <cell r="G37">
            <v>0.8</v>
          </cell>
          <cell r="H37">
            <v>4.4000000000000004</v>
          </cell>
          <cell r="I37">
            <v>0</v>
          </cell>
          <cell r="J37">
            <v>0</v>
          </cell>
          <cell r="K37">
            <v>9.75</v>
          </cell>
          <cell r="L37">
            <v>0</v>
          </cell>
          <cell r="M37">
            <v>0</v>
          </cell>
          <cell r="N37">
            <v>0</v>
          </cell>
          <cell r="O37">
            <v>0</v>
          </cell>
          <cell r="P37">
            <v>0</v>
          </cell>
          <cell r="Q37">
            <v>0</v>
          </cell>
          <cell r="R37">
            <v>0</v>
          </cell>
          <cell r="S37">
            <v>0</v>
          </cell>
          <cell r="T37">
            <v>0</v>
          </cell>
          <cell r="U37">
            <v>0</v>
          </cell>
          <cell r="V37">
            <v>0</v>
          </cell>
          <cell r="W37">
            <v>0</v>
          </cell>
        </row>
        <row r="38">
          <cell r="B38" t="str">
            <v>PREFERRED STOCK</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200</v>
          </cell>
          <cell r="W38">
            <v>200</v>
          </cell>
        </row>
        <row r="39">
          <cell r="B39" t="str">
            <v>TOTAL LONG-TERM DEBT</v>
          </cell>
          <cell r="E39">
            <v>300</v>
          </cell>
          <cell r="F39">
            <v>362.2</v>
          </cell>
          <cell r="G39">
            <v>372.8</v>
          </cell>
          <cell r="H39">
            <v>387.5</v>
          </cell>
          <cell r="I39">
            <v>416.9</v>
          </cell>
          <cell r="J39">
            <v>485.15499999999997</v>
          </cell>
          <cell r="K39">
            <v>519.94399999999996</v>
          </cell>
          <cell r="L39">
            <v>492.9</v>
          </cell>
          <cell r="M39">
            <v>492.3</v>
          </cell>
          <cell r="N39">
            <v>427.113</v>
          </cell>
          <cell r="O39">
            <v>439.62799999999999</v>
          </cell>
          <cell r="P39">
            <v>647.16200000000003</v>
          </cell>
          <cell r="Q39">
            <v>609.72299999999996</v>
          </cell>
          <cell r="R39">
            <v>629.28099999999995</v>
          </cell>
          <cell r="S39">
            <v>674</v>
          </cell>
          <cell r="T39">
            <v>731.04899999999998</v>
          </cell>
          <cell r="U39">
            <v>956</v>
          </cell>
          <cell r="V39">
            <v>1425.4</v>
          </cell>
          <cell r="W39">
            <v>1560.7619999999999</v>
          </cell>
        </row>
        <row r="41">
          <cell r="B41" t="str">
            <v>HIGH MARKET CAP*</v>
          </cell>
          <cell r="E41">
            <v>309.70000000000005</v>
          </cell>
          <cell r="F41">
            <v>352.99999999999994</v>
          </cell>
          <cell r="G41">
            <v>377</v>
          </cell>
          <cell r="H41">
            <v>395.2</v>
          </cell>
          <cell r="I41">
            <v>421.6</v>
          </cell>
          <cell r="J41">
            <v>1599.5119999999999</v>
          </cell>
          <cell r="K41">
            <v>2325.5075000000002</v>
          </cell>
          <cell r="L41">
            <v>1942.6279999999999</v>
          </cell>
          <cell r="M41">
            <v>2492.768</v>
          </cell>
          <cell r="N41">
            <v>2527.7179999999998</v>
          </cell>
          <cell r="O41">
            <v>2246.52</v>
          </cell>
          <cell r="P41">
            <v>2443.7415000000001</v>
          </cell>
          <cell r="Q41">
            <v>3552.0240000000003</v>
          </cell>
          <cell r="R41">
            <v>3980.6509999999998</v>
          </cell>
          <cell r="S41">
            <v>3835.4006249999998</v>
          </cell>
          <cell r="T41">
            <v>4799.0136250000005</v>
          </cell>
          <cell r="U41">
            <v>5523.3117499999998</v>
          </cell>
          <cell r="V41">
            <v>7003.2150000000011</v>
          </cell>
          <cell r="W41">
            <v>7353.3768749999999</v>
          </cell>
        </row>
        <row r="42">
          <cell r="B42" t="str">
            <v>LOW MARKET CAP*</v>
          </cell>
          <cell r="E42">
            <v>309.70000000000005</v>
          </cell>
          <cell r="F42">
            <v>352.99999999999994</v>
          </cell>
          <cell r="G42">
            <v>377</v>
          </cell>
          <cell r="H42">
            <v>395.2</v>
          </cell>
          <cell r="I42">
            <v>421.6</v>
          </cell>
          <cell r="J42">
            <v>1373.3495</v>
          </cell>
          <cell r="K42">
            <v>1517.6949999999999</v>
          </cell>
          <cell r="L42">
            <v>1630.6279999999999</v>
          </cell>
          <cell r="M42">
            <v>1761.9680000000001</v>
          </cell>
          <cell r="N42">
            <v>1931.4680000000001</v>
          </cell>
          <cell r="O42">
            <v>1607.145</v>
          </cell>
          <cell r="P42">
            <v>1651.6790000000001</v>
          </cell>
          <cell r="Q42">
            <v>2057.96</v>
          </cell>
          <cell r="R42">
            <v>2746.5509999999995</v>
          </cell>
          <cell r="S42">
            <v>2734.3068749999998</v>
          </cell>
          <cell r="T42">
            <v>3487.5542500000001</v>
          </cell>
          <cell r="U42">
            <v>3973.0617499999998</v>
          </cell>
          <cell r="V42">
            <v>4587.11175</v>
          </cell>
          <cell r="W42">
            <v>4841.2737500000003</v>
          </cell>
        </row>
        <row r="44">
          <cell r="B44" t="str">
            <v>EBITD,EPS,CASHFLOW STATISTICS</v>
          </cell>
        </row>
        <row r="45">
          <cell r="B45" t="str">
            <v>EBITD</v>
          </cell>
          <cell r="E45">
            <v>59.9</v>
          </cell>
          <cell r="F45">
            <v>193.1</v>
          </cell>
          <cell r="G45">
            <v>175.2</v>
          </cell>
          <cell r="H45">
            <v>206.8</v>
          </cell>
          <cell r="I45">
            <v>193.2</v>
          </cell>
          <cell r="J45">
            <v>124.67100000000001</v>
          </cell>
          <cell r="K45">
            <v>141.19999999999999</v>
          </cell>
          <cell r="L45">
            <v>232.8</v>
          </cell>
          <cell r="M45">
            <v>248.4</v>
          </cell>
          <cell r="N45">
            <v>250.1</v>
          </cell>
          <cell r="O45">
            <v>194.1</v>
          </cell>
          <cell r="P45">
            <v>211.5</v>
          </cell>
          <cell r="Q45">
            <v>278.40517125000002</v>
          </cell>
          <cell r="R45">
            <v>258.32235199999997</v>
          </cell>
          <cell r="S45">
            <v>211.95894000000001</v>
          </cell>
          <cell r="T45">
            <v>325.35556999999994</v>
          </cell>
          <cell r="U45">
            <v>382.72206399999993</v>
          </cell>
          <cell r="V45">
            <v>239.931541589928</v>
          </cell>
          <cell r="W45">
            <v>359.88422414076126</v>
          </cell>
        </row>
        <row r="46">
          <cell r="B46" t="str">
            <v>NET INCOME</v>
          </cell>
          <cell r="E46">
            <v>60.3</v>
          </cell>
          <cell r="F46">
            <v>54.2</v>
          </cell>
          <cell r="G46">
            <v>41.4</v>
          </cell>
          <cell r="H46">
            <v>55.7</v>
          </cell>
          <cell r="I46">
            <v>51.088000000000001</v>
          </cell>
          <cell r="J46">
            <v>10.090999999999999</v>
          </cell>
          <cell r="K46">
            <v>9.5</v>
          </cell>
          <cell r="L46">
            <v>39.774000000000001</v>
          </cell>
          <cell r="M46">
            <v>48.3</v>
          </cell>
          <cell r="N46">
            <v>55.222000000000001</v>
          </cell>
          <cell r="O46">
            <v>32.299999999999997</v>
          </cell>
          <cell r="P46">
            <v>26.5</v>
          </cell>
          <cell r="Q46">
            <v>51.003171250000001</v>
          </cell>
          <cell r="R46">
            <v>46.614351999999975</v>
          </cell>
          <cell r="S46">
            <v>21.258939999999996</v>
          </cell>
          <cell r="T46">
            <v>90.525768799999952</v>
          </cell>
          <cell r="U46">
            <v>107.23183199999994</v>
          </cell>
          <cell r="V46">
            <v>-4.7761000000000102</v>
          </cell>
          <cell r="W46">
            <v>21.333818850761272</v>
          </cell>
        </row>
        <row r="47">
          <cell r="B47" t="str">
            <v>DD&amp;A, Explor Exp &amp; Other Non Cash Exp</v>
          </cell>
          <cell r="E47">
            <v>66.7</v>
          </cell>
          <cell r="F47">
            <v>64.400000000000006</v>
          </cell>
          <cell r="G47">
            <v>60.2</v>
          </cell>
          <cell r="H47">
            <v>72.3</v>
          </cell>
          <cell r="I47">
            <v>76.436999999999998</v>
          </cell>
          <cell r="J47">
            <v>75.059999999999988</v>
          </cell>
          <cell r="K47">
            <v>87.9</v>
          </cell>
          <cell r="L47">
            <v>144.4</v>
          </cell>
          <cell r="M47">
            <v>152.69999999999999</v>
          </cell>
          <cell r="N47">
            <v>147.30000000000001</v>
          </cell>
          <cell r="O47">
            <v>130.80000000000001</v>
          </cell>
          <cell r="P47">
            <v>161.5</v>
          </cell>
          <cell r="Q47">
            <v>209.71099999999998</v>
          </cell>
          <cell r="R47">
            <v>194.06899999999999</v>
          </cell>
          <cell r="S47">
            <v>170.32</v>
          </cell>
          <cell r="T47">
            <v>206.31975401999998</v>
          </cell>
          <cell r="U47">
            <v>225.97499999999999</v>
          </cell>
          <cell r="V47">
            <v>180.40199999999999</v>
          </cell>
          <cell r="W47">
            <v>245.6846757038</v>
          </cell>
        </row>
        <row r="48">
          <cell r="B48" t="str">
            <v>AFTER-TAX CASHFLOW/SHARE</v>
          </cell>
          <cell r="E48">
            <v>3.3236907730673315</v>
          </cell>
          <cell r="F48">
            <v>2.8926829268292686</v>
          </cell>
          <cell r="G48">
            <v>2.424821002386635</v>
          </cell>
          <cell r="H48">
            <v>2.9767441860465116</v>
          </cell>
          <cell r="I48">
            <v>2.8917233560090705</v>
          </cell>
          <cell r="J48">
            <v>0.8706646216768914</v>
          </cell>
          <cell r="K48">
            <v>0.64197292069632494</v>
          </cell>
          <cell r="L48">
            <v>1.4709038461538462</v>
          </cell>
          <cell r="M48">
            <v>1.6252873563218388</v>
          </cell>
          <cell r="N48">
            <v>1.6105849056603776</v>
          </cell>
          <cell r="O48">
            <v>1.1827272727272728</v>
          </cell>
          <cell r="P48">
            <v>1.405989110707804</v>
          </cell>
          <cell r="Q48">
            <v>1.9789700284090908</v>
          </cell>
          <cell r="R48">
            <v>1.79654487804878</v>
          </cell>
          <cell r="S48">
            <v>1.3311531715623668</v>
          </cell>
          <cell r="T48">
            <v>2.2039689820328969</v>
          </cell>
          <cell r="U48">
            <v>2.4941872704402512</v>
          </cell>
          <cell r="V48">
            <v>1.29</v>
          </cell>
          <cell r="W48">
            <v>1.9391427562953034</v>
          </cell>
        </row>
        <row r="49">
          <cell r="B49" t="str">
            <v>EBITD/SHARE</v>
          </cell>
          <cell r="E49">
            <v>1.4937655860349126</v>
          </cell>
          <cell r="F49">
            <v>4.7097560975609758</v>
          </cell>
          <cell r="G49">
            <v>4.1813842482100236</v>
          </cell>
          <cell r="H49">
            <v>4.8093023255813954</v>
          </cell>
          <cell r="I49">
            <v>4.3809523809523805</v>
          </cell>
          <cell r="J49">
            <v>1.2747546012269939</v>
          </cell>
          <cell r="K49">
            <v>1.3655705996131526</v>
          </cell>
          <cell r="L49">
            <v>2.2384615384615385</v>
          </cell>
          <cell r="M49">
            <v>2.3793103448275863</v>
          </cell>
          <cell r="N49">
            <v>2.3594339622641507</v>
          </cell>
          <cell r="O49">
            <v>1.7645454545454544</v>
          </cell>
          <cell r="P49">
            <v>1.9192377495462793</v>
          </cell>
          <cell r="Q49">
            <v>2.4336116368006993</v>
          </cell>
          <cell r="R49">
            <v>2.2501947038327526</v>
          </cell>
          <cell r="S49">
            <v>1.8046738186462326</v>
          </cell>
          <cell r="T49">
            <v>2.7444586250527196</v>
          </cell>
          <cell r="U49">
            <v>3.209409341719077</v>
          </cell>
          <cell r="V49">
            <v>1.999013052196859</v>
          </cell>
          <cell r="W49">
            <v>2.8831101473323555</v>
          </cell>
        </row>
        <row r="50">
          <cell r="B50" t="str">
            <v>EARNINGS PER SHARE</v>
          </cell>
          <cell r="E50">
            <v>1.5037406483790523</v>
          </cell>
          <cell r="F50">
            <v>1.3219512195121952</v>
          </cell>
          <cell r="G50">
            <v>0.9880668257756563</v>
          </cell>
          <cell r="H50">
            <v>1.2953488372093025</v>
          </cell>
          <cell r="I50">
            <v>1.1584580498866213</v>
          </cell>
          <cell r="J50">
            <v>0.1031799591002045</v>
          </cell>
          <cell r="K50">
            <v>9.187620889748549E-2</v>
          </cell>
          <cell r="L50">
            <v>0.38244230769230769</v>
          </cell>
          <cell r="M50">
            <v>0.4626436781609195</v>
          </cell>
          <cell r="N50">
            <v>0.52096226415094338</v>
          </cell>
          <cell r="O50">
            <v>0.29363636363636358</v>
          </cell>
          <cell r="P50">
            <v>0.24047186932849365</v>
          </cell>
          <cell r="Q50">
            <v>0.44583191652097903</v>
          </cell>
          <cell r="R50">
            <v>0.40604836236933778</v>
          </cell>
          <cell r="S50">
            <v>0.36200834397616</v>
          </cell>
          <cell r="T50">
            <v>0.76360834078447859</v>
          </cell>
          <cell r="U50">
            <v>0.89921871698113154</v>
          </cell>
          <cell r="V50">
            <v>-3.9792543220162548E-2</v>
          </cell>
          <cell r="W50">
            <v>0.17090982456047485</v>
          </cell>
        </row>
        <row r="52">
          <cell r="B52" t="str">
            <v>EBITD,EPS,CASHFLOW MULTIPLES</v>
          </cell>
        </row>
        <row r="53">
          <cell r="B53" t="str">
            <v>HIGH PRICE/AT-CASHFLOW</v>
          </cell>
          <cell r="J53">
            <v>13.208300548437485</v>
          </cell>
          <cell r="K53">
            <v>27.162360650798433</v>
          </cell>
          <cell r="L53">
            <v>9.5179572999333217</v>
          </cell>
          <cell r="M53">
            <v>11.844059405940596</v>
          </cell>
          <cell r="N53">
            <v>12.379043122737547</v>
          </cell>
          <cell r="O53">
            <v>14.003651037663335</v>
          </cell>
          <cell r="P53">
            <v>11.69105782883697</v>
          </cell>
          <cell r="Q53">
            <v>13.074983263289294</v>
          </cell>
          <cell r="R53">
            <v>16.281252061884647</v>
          </cell>
          <cell r="S53">
            <v>18.271236574036177</v>
          </cell>
          <cell r="T53">
            <v>15.625219901341596</v>
          </cell>
          <cell r="U53">
            <v>15.385773335787411</v>
          </cell>
          <cell r="V53">
            <v>34.790697674418603</v>
          </cell>
          <cell r="W53">
            <v>23.141669098015694</v>
          </cell>
        </row>
        <row r="54">
          <cell r="B54" t="str">
            <v>LOW PRICE/AT-CASHFLOW</v>
          </cell>
          <cell r="J54">
            <v>10.552283590327773</v>
          </cell>
          <cell r="K54">
            <v>14.992844230189815</v>
          </cell>
          <cell r="L54">
            <v>7.4783950213761816</v>
          </cell>
          <cell r="M54">
            <v>7.5371287128712883</v>
          </cell>
          <cell r="N54">
            <v>8.8865231194573617</v>
          </cell>
          <cell r="O54">
            <v>9.0891621829362013</v>
          </cell>
          <cell r="P54">
            <v>6.5789983219310706</v>
          </cell>
          <cell r="Q54">
            <v>6.4755907446976728</v>
          </cell>
          <cell r="R54">
            <v>10.297544039140716</v>
          </cell>
          <cell r="S54">
            <v>11.941708892499395</v>
          </cell>
          <cell r="T54">
            <v>10.605866139930594</v>
          </cell>
          <cell r="U54">
            <v>10.173654681318711</v>
          </cell>
          <cell r="V54">
            <v>19.186046511627907</v>
          </cell>
          <cell r="W54">
            <v>12.763371814504477</v>
          </cell>
        </row>
        <row r="55">
          <cell r="B55" t="str">
            <v>HIGH MARKET CAP/EBITD</v>
          </cell>
          <cell r="J55">
            <v>12.829864202581193</v>
          </cell>
          <cell r="K55">
            <v>16.469599858356943</v>
          </cell>
          <cell r="L55">
            <v>8.3446219931271468</v>
          </cell>
          <cell r="M55">
            <v>10.035297906602255</v>
          </cell>
          <cell r="N55">
            <v>10.106829268292683</v>
          </cell>
          <cell r="O55">
            <v>11.574034003091191</v>
          </cell>
          <cell r="P55">
            <v>11.554333333333334</v>
          </cell>
          <cell r="Q55">
            <v>12.758469909347994</v>
          </cell>
          <cell r="R55">
            <v>15.409626651277934</v>
          </cell>
          <cell r="S55">
            <v>18.095017011313605</v>
          </cell>
          <cell r="T55">
            <v>14.750058297757132</v>
          </cell>
          <cell r="U55">
            <v>14.431652286448792</v>
          </cell>
          <cell r="V55">
            <v>29.188388294396667</v>
          </cell>
          <cell r="W55">
            <v>20.432617996958594</v>
          </cell>
        </row>
        <row r="56">
          <cell r="B56" t="str">
            <v>LOW MARKET CAP/EBITD</v>
          </cell>
          <cell r="J56">
            <v>11.015789558116964</v>
          </cell>
          <cell r="K56">
            <v>10.748548158640228</v>
          </cell>
          <cell r="L56">
            <v>7.0044158075601368</v>
          </cell>
          <cell r="M56">
            <v>7.0932689210950084</v>
          </cell>
          <cell r="N56">
            <v>7.7227828868452626</v>
          </cell>
          <cell r="O56">
            <v>8.2799845440494604</v>
          </cell>
          <cell r="P56">
            <v>7.8093569739952731</v>
          </cell>
          <cell r="Q56">
            <v>7.3919603962816121</v>
          </cell>
          <cell r="R56">
            <v>10.632262282901479</v>
          </cell>
          <cell r="S56">
            <v>12.900172434340346</v>
          </cell>
          <cell r="T56">
            <v>10.719208679906727</v>
          </cell>
          <cell r="U56">
            <v>10.381062718140026</v>
          </cell>
          <cell r="V56">
            <v>19.118419027373768</v>
          </cell>
          <cell r="W56">
            <v>13.452308896169997</v>
          </cell>
        </row>
        <row r="57">
          <cell r="B57" t="str">
            <v>HIGH PRICE/EARNINGS</v>
          </cell>
          <cell r="J57">
            <v>111.45575265087702</v>
          </cell>
          <cell r="K57">
            <v>189.79342105263157</v>
          </cell>
          <cell r="L57">
            <v>36.606828581485395</v>
          </cell>
          <cell r="M57">
            <v>41.608695652173914</v>
          </cell>
          <cell r="N57">
            <v>38.270526239542214</v>
          </cell>
          <cell r="O57">
            <v>56.404798761609918</v>
          </cell>
          <cell r="P57">
            <v>68.355188679245288</v>
          </cell>
          <cell r="Q57">
            <v>58.037567614974527</v>
          </cell>
          <cell r="R57">
            <v>72.035754138553756</v>
          </cell>
          <cell r="S57">
            <v>149.51312835917503</v>
          </cell>
          <cell r="T57">
            <v>45.098381147357934</v>
          </cell>
          <cell r="U57">
            <v>42.675935537499747</v>
          </cell>
          <cell r="V57" t="str">
            <v>NM</v>
          </cell>
          <cell r="W57">
            <v>262.56536226284288</v>
          </cell>
        </row>
        <row r="58">
          <cell r="B58" t="str">
            <v>LOW PRICE/EARNINGS</v>
          </cell>
          <cell r="J58">
            <v>89.043454563472395</v>
          </cell>
          <cell r="K58">
            <v>104.76052631578948</v>
          </cell>
          <cell r="L58">
            <v>28.762508171167095</v>
          </cell>
          <cell r="M58">
            <v>26.478260869565219</v>
          </cell>
          <cell r="N58">
            <v>27.473199087320271</v>
          </cell>
          <cell r="O58">
            <v>36.609907120743038</v>
          </cell>
          <cell r="P58">
            <v>38.466037735849056</v>
          </cell>
          <cell r="Q58">
            <v>28.744016579165162</v>
          </cell>
          <cell r="R58">
            <v>45.56107526711947</v>
          </cell>
          <cell r="S58">
            <v>97.718742091562433</v>
          </cell>
          <cell r="T58">
            <v>30.611242375883606</v>
          </cell>
          <cell r="U58">
            <v>28.218941088314168</v>
          </cell>
          <cell r="V58" t="str">
            <v>NM</v>
          </cell>
          <cell r="W58">
            <v>144.81320815610832</v>
          </cell>
        </row>
        <row r="60">
          <cell r="B60" t="str">
            <v>BOOK VALUE/MULTIPLES</v>
          </cell>
        </row>
        <row r="61">
          <cell r="B61" t="str">
            <v>EQUITY VALUE</v>
          </cell>
          <cell r="F61">
            <v>337.5</v>
          </cell>
          <cell r="G61">
            <v>370.03199999999998</v>
          </cell>
          <cell r="H61">
            <v>416.34699999999998</v>
          </cell>
          <cell r="I61">
            <v>444.24099999999999</v>
          </cell>
          <cell r="J61">
            <v>431.80900000000003</v>
          </cell>
          <cell r="K61">
            <v>427.12299999999999</v>
          </cell>
          <cell r="L61">
            <v>455.238</v>
          </cell>
          <cell r="M61">
            <v>495.26100000000002</v>
          </cell>
          <cell r="N61">
            <v>617.96900000000005</v>
          </cell>
          <cell r="O61">
            <v>640.51599999999996</v>
          </cell>
          <cell r="P61">
            <v>667.01599999999996</v>
          </cell>
          <cell r="Q61">
            <v>852</v>
          </cell>
          <cell r="R61">
            <v>900</v>
          </cell>
          <cell r="S61">
            <v>921.25893999999994</v>
          </cell>
          <cell r="T61">
            <v>990.52576879999992</v>
          </cell>
          <cell r="U61">
            <v>1028.4907719999999</v>
          </cell>
          <cell r="V61">
            <v>985.74966879999988</v>
          </cell>
          <cell r="W61">
            <v>1049.8245908507611</v>
          </cell>
        </row>
        <row r="62">
          <cell r="B62" t="str">
            <v>EQUITY VALUE/SHARE</v>
          </cell>
          <cell r="F62">
            <v>8.2317073170731714</v>
          </cell>
          <cell r="G62">
            <v>8.8313126491646781</v>
          </cell>
          <cell r="H62">
            <v>9.6824883720930224</v>
          </cell>
          <cell r="I62">
            <v>10.073492063492063</v>
          </cell>
          <cell r="J62">
            <v>4.415224948875256</v>
          </cell>
          <cell r="K62">
            <v>4.1307833655705997</v>
          </cell>
          <cell r="L62">
            <v>4.3772884615384617</v>
          </cell>
          <cell r="M62">
            <v>4.7438793103448278</v>
          </cell>
          <cell r="N62">
            <v>5.8298962264150944</v>
          </cell>
          <cell r="O62">
            <v>5.8228727272727268</v>
          </cell>
          <cell r="P62">
            <v>6.0527767695099817</v>
          </cell>
          <cell r="Q62">
            <v>7.4475524475524475</v>
          </cell>
          <cell r="R62">
            <v>7.8397212543554007</v>
          </cell>
          <cell r="S62">
            <v>15.68767884206045</v>
          </cell>
          <cell r="T62">
            <v>8.3553417865879354</v>
          </cell>
          <cell r="U62">
            <v>8.6246605618448626</v>
          </cell>
          <cell r="V62">
            <v>8.2128695588419074</v>
          </cell>
          <cell r="W62">
            <v>8.4103712465512608</v>
          </cell>
        </row>
        <row r="63">
          <cell r="B63" t="str">
            <v>HIGH PRICE TO BOOK</v>
          </cell>
          <cell r="J63">
            <v>2.6046238035798233</v>
          </cell>
          <cell r="K63">
            <v>4.2213542703155769</v>
          </cell>
          <cell r="L63">
            <v>3.1983270289387087</v>
          </cell>
          <cell r="M63">
            <v>4.0578604008795365</v>
          </cell>
          <cell r="N63">
            <v>3.4198721942362802</v>
          </cell>
          <cell r="O63">
            <v>2.8443864009642228</v>
          </cell>
          <cell r="P63">
            <v>2.7156957254398697</v>
          </cell>
          <cell r="Q63">
            <v>3.4742957746478873</v>
          </cell>
          <cell r="R63">
            <v>3.7309999999999999</v>
          </cell>
          <cell r="S63">
            <v>3.4501598703617469</v>
          </cell>
          <cell r="T63">
            <v>4.1216147561167835</v>
          </cell>
          <cell r="U63">
            <v>4.4494504711025256</v>
          </cell>
          <cell r="V63">
            <v>5.4645942783399706</v>
          </cell>
          <cell r="W63">
            <v>5.3356740962417497</v>
          </cell>
        </row>
        <row r="64">
          <cell r="B64" t="str">
            <v>LOW PRICE/BOOK</v>
          </cell>
          <cell r="J64">
            <v>2.0808679300338806</v>
          </cell>
          <cell r="K64">
            <v>2.3300665147978452</v>
          </cell>
          <cell r="L64">
            <v>2.5129712370232711</v>
          </cell>
          <cell r="M64">
            <v>2.5822748005597047</v>
          </cell>
          <cell r="N64">
            <v>2.4550179701570789</v>
          </cell>
          <cell r="O64">
            <v>1.8461677772296088</v>
          </cell>
          <cell r="P64">
            <v>1.528224210513691</v>
          </cell>
          <cell r="Q64">
            <v>1.7206995305164319</v>
          </cell>
          <cell r="R64">
            <v>2.359777777777778</v>
          </cell>
          <cell r="S64">
            <v>2.2549543725458991</v>
          </cell>
          <cell r="T64">
            <v>2.7976114678542232</v>
          </cell>
          <cell r="U64">
            <v>2.9421447740515072</v>
          </cell>
          <cell r="V64">
            <v>3.0135630211433657</v>
          </cell>
          <cell r="W64">
            <v>2.9427951839996283</v>
          </cell>
        </row>
        <row r="66">
          <cell r="B66" t="str">
            <v>INTEREST COVERAGE</v>
          </cell>
        </row>
        <row r="67">
          <cell r="B67" t="str">
            <v>INTEREST</v>
          </cell>
          <cell r="E67">
            <v>26.9</v>
          </cell>
          <cell r="F67">
            <v>35.299999999999997</v>
          </cell>
          <cell r="G67">
            <v>23.2</v>
          </cell>
          <cell r="H67">
            <v>31.6</v>
          </cell>
          <cell r="I67">
            <v>31.6</v>
          </cell>
          <cell r="J67">
            <v>36.6</v>
          </cell>
          <cell r="K67">
            <v>44.5</v>
          </cell>
          <cell r="L67">
            <v>50.7</v>
          </cell>
          <cell r="M67">
            <v>43.7</v>
          </cell>
          <cell r="N67">
            <v>35.200000000000003</v>
          </cell>
          <cell r="O67">
            <v>27.2</v>
          </cell>
          <cell r="P67">
            <v>26.7</v>
          </cell>
          <cell r="Q67">
            <v>29.356000000000002</v>
          </cell>
          <cell r="R67">
            <v>26.114000000000001</v>
          </cell>
          <cell r="S67">
            <v>36.6</v>
          </cell>
          <cell r="T67">
            <v>38.5</v>
          </cell>
          <cell r="U67">
            <v>40.900000000000006</v>
          </cell>
          <cell r="V67">
            <v>57.800000000000004</v>
          </cell>
          <cell r="W67">
            <v>72.099999999999994</v>
          </cell>
        </row>
        <row r="68">
          <cell r="B68" t="str">
            <v>EBITD COVERAGE</v>
          </cell>
          <cell r="E68">
            <v>2.2267657992565058</v>
          </cell>
          <cell r="F68">
            <v>5.4702549575070822</v>
          </cell>
          <cell r="G68">
            <v>7.5517241379310338</v>
          </cell>
          <cell r="H68">
            <v>6.5443037974683547</v>
          </cell>
          <cell r="I68">
            <v>6.1139240506329111</v>
          </cell>
          <cell r="J68">
            <v>3.406311475409836</v>
          </cell>
          <cell r="K68">
            <v>3.1730337078651685</v>
          </cell>
          <cell r="L68">
            <v>4.5917159763313613</v>
          </cell>
          <cell r="M68">
            <v>5.6842105263157894</v>
          </cell>
          <cell r="N68">
            <v>7.1051136363636358</v>
          </cell>
          <cell r="O68">
            <v>7.1360294117647056</v>
          </cell>
          <cell r="P68">
            <v>7.9213483146067416</v>
          </cell>
          <cell r="Q68">
            <v>9.4837570258209567</v>
          </cell>
          <cell r="R68">
            <v>9.8921020142452303</v>
          </cell>
          <cell r="S68">
            <v>5.7912278688524594</v>
          </cell>
          <cell r="T68">
            <v>8.4507940259740248</v>
          </cell>
          <cell r="U68">
            <v>9.3575076772616104</v>
          </cell>
          <cell r="V68">
            <v>4.1510647333897577</v>
          </cell>
          <cell r="W68">
            <v>4.9914594194280344</v>
          </cell>
        </row>
        <row r="70">
          <cell r="B70" t="str">
            <v>CAPITALIZATION RATIO</v>
          </cell>
        </row>
        <row r="71">
          <cell r="B71" t="str">
            <v>TOTAL DEBT/CAP</v>
          </cell>
          <cell r="F71">
            <v>0.53671252715423601</v>
          </cell>
          <cell r="G71">
            <v>0.50975058632026482</v>
          </cell>
          <cell r="H71">
            <v>0.49226970218607174</v>
          </cell>
          <cell r="I71">
            <v>0.49027477331288305</v>
          </cell>
          <cell r="J71">
            <v>0.53512437942646374</v>
          </cell>
          <cell r="K71">
            <v>0.55781160981599487</v>
          </cell>
          <cell r="L71">
            <v>0.52332285059658168</v>
          </cell>
          <cell r="M71">
            <v>0.5034298277982151</v>
          </cell>
          <cell r="N71">
            <v>0.41397465107448128</v>
          </cell>
          <cell r="O71">
            <v>0.41273384962461068</v>
          </cell>
          <cell r="P71">
            <v>0.49806787265891661</v>
          </cell>
          <cell r="Q71">
            <v>0.42226806951058365</v>
          </cell>
          <cell r="R71">
            <v>0.4132527248381383</v>
          </cell>
          <cell r="S71">
            <v>0.42436405237548985</v>
          </cell>
          <cell r="T71">
            <v>0.42827195904359228</v>
          </cell>
          <cell r="U71">
            <v>0.48390759913571513</v>
          </cell>
          <cell r="V71">
            <v>0.5477582921416434</v>
          </cell>
          <cell r="W71">
            <v>0.55708083290354315</v>
          </cell>
        </row>
        <row r="72">
          <cell r="B72" t="str">
            <v>* MARKET CAP = MARKET EQUITY VALUE + ALL DEBT - CASH</v>
          </cell>
          <cell r="F72" t="str">
            <v>* Company Went Public in 1986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s"/>
      <sheetName val="RawData_OLD"/>
      <sheetName val="RawData"/>
    </sheetNames>
    <sheetDataSet>
      <sheetData sheetId="0"/>
      <sheetData sheetId="1"/>
      <sheetData sheetId="2">
        <row r="1">
          <cell r="A1" t="str">
            <v>USC</v>
          </cell>
        </row>
      </sheetData>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BB DATA"/>
      <sheetName val="Page 1"/>
      <sheetName val="Page 2"/>
      <sheetName val="Page 3"/>
      <sheetName val="Daily Update NEW"/>
    </sheetNames>
    <definedNames>
      <definedName name="DateAndTimeLabelsM" refersTo="#REF!"/>
      <definedName name="DateAndTimeM" refersTo="#REF!"/>
      <definedName name="ObservationsToInclude" refersTo="#REF!"/>
      <definedName name="Series1FeedDateAndTimeM" refersTo="#REF!"/>
      <definedName name="Series1FeedPriceM" refersTo="#REF!"/>
      <definedName name="Series2FeedDateAndTimeM" refersTo="#REF!"/>
      <definedName name="Series2FeedPriceM" refersTo="#REF!"/>
      <definedName name="Series3FeedDateAndTimeM" refersTo="#REF!"/>
      <definedName name="Series3FeedPriceM" refersTo="#REF!"/>
      <definedName name="Series4FeedDateAndTimeM" refersTo="#REF!"/>
      <definedName name="Series4FeedPriceM" refersTo="#REF!"/>
      <definedName name="Series5FeedDateAndTimeM" refersTo="#REF!"/>
      <definedName name="Series5FeedPriceM" refersTo="#REF!"/>
      <definedName name="Series6FeedDateAndTimeM" refersTo="#REF!"/>
      <definedName name="Series6FeedPriceM" refersTo="#REF!"/>
      <definedName name="Series7FeedDateAndTimeM" refersTo="#REF!"/>
      <definedName name="Series7FeedPriceM" refersTo="#REF!"/>
      <definedName name="Series8FeedDateAndTimeM" refersTo="#REF!"/>
      <definedName name="Series8FeedPriceM" refersTo="#REF!"/>
    </defined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 Summ"/>
      <sheetName val="__AcqnROIC 900(2)"/>
      <sheetName val="Milk"/>
      <sheetName val="CME Cheese"/>
      <sheetName val="LT_ChWeekly"/>
      <sheetName val="Weekly CME (2)"/>
      <sheetName val="Spread"/>
      <sheetName val="US PC cheese"/>
      <sheetName val="SUM-OF-PARTS"/>
      <sheetName val="Master"/>
      <sheetName val="Quarter_Master"/>
      <sheetName val="Segment1"/>
      <sheetName val="IncStLPC"/>
      <sheetName val="ROIC"/>
      <sheetName val="IncSt"/>
      <sheetName val="CfStmt"/>
      <sheetName val="Segment2"/>
      <sheetName val="Competition"/>
      <sheetName val="Compttn2"/>
      <sheetName val="Financial Drivers"/>
      <sheetName val="Charts"/>
      <sheetName val="AcquisitnROIC"/>
      <sheetName val="AqtnROIC-good"/>
      <sheetName val="Competition (2)"/>
      <sheetName val="xQuarterly_preCICA"/>
      <sheetName val="Quarterly2"/>
      <sheetName val="3q02"/>
      <sheetName val="2Q02"/>
      <sheetName val="1Q02"/>
      <sheetName val="4q01"/>
      <sheetName val="3Q01"/>
      <sheetName val="Ratios"/>
      <sheetName val="Q-EPS"/>
      <sheetName val="1Q01"/>
      <sheetName val="2Q01"/>
      <sheetName val="RetailMilkPrices"/>
      <sheetName val="Weekly CME"/>
      <sheetName val="CMEcheese"/>
      <sheetName val="Valuation"/>
      <sheetName val="Quarterly_"/>
      <sheetName val="Returns"/>
      <sheetName val="ROIC-segment"/>
      <sheetName val="Financial Summary (2)"/>
      <sheetName val="Financial Summary"/>
      <sheetName val="CMEcheese (2)"/>
      <sheetName val="Quarterly_preCICA"/>
      <sheetName val="Quarterly_clean"/>
      <sheetName val="CMEcheese (3)"/>
      <sheetName val="CMEcheese (4)"/>
      <sheetName val="Quarterly_000"/>
      <sheetName val="CMEcheese (5)"/>
      <sheetName val="Sheet1"/>
      <sheetName val="hist valtn"/>
      <sheetName val="M&amp;A"/>
      <sheetName val="blue cheese m&amp;a"/>
    </sheetNames>
    <sheetDataSet>
      <sheetData sheetId="0"/>
      <sheetData sheetId="1"/>
      <sheetData sheetId="2"/>
      <sheetData sheetId="3"/>
      <sheetData sheetId="4"/>
      <sheetData sheetId="5"/>
      <sheetData sheetId="6"/>
      <sheetData sheetId="7"/>
      <sheetData sheetId="8"/>
      <sheetData sheetId="9" refreshError="1">
        <row r="220">
          <cell r="A220" t="str">
            <v>Acquisition Purchasing Power (100% Internally Financed)</v>
          </cell>
        </row>
        <row r="235">
          <cell r="A235" t="str">
            <v>Purchase price</v>
          </cell>
        </row>
        <row r="247">
          <cell r="A247" t="str">
            <v>EBITDA</v>
          </cell>
        </row>
      </sheetData>
      <sheetData sheetId="10"/>
      <sheetData sheetId="11" refreshError="1"/>
      <sheetData sheetId="12"/>
      <sheetData sheetId="13"/>
      <sheetData sheetId="14"/>
      <sheetData sheetId="15"/>
      <sheetData sheetId="16" refreshError="1">
        <row r="2">
          <cell r="A2" t="str">
            <v>Divisional Analysis</v>
          </cell>
        </row>
        <row r="48">
          <cell r="A48" t="str">
            <v xml:space="preserve">       Dairy Processing—U.S.</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sheetData sheetId="51" refreshError="1"/>
      <sheetData sheetId="52"/>
      <sheetData sheetId="53"/>
      <sheetData sheetId="54"/>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Prices"/>
      <sheetName val="Price Exhibits"/>
      <sheetName val="EPS Estimates"/>
      <sheetName val="PE Multiples"/>
      <sheetName val="PE Exhibits"/>
      <sheetName val="Book Value"/>
      <sheetName val="PB Multiples"/>
      <sheetName val="PB Exhibits"/>
      <sheetName val="MS vs GS"/>
      <sheetName val="Seasonality"/>
    </sheetNames>
    <sheetDataSet>
      <sheetData sheetId="0"/>
      <sheetData sheetId="1">
        <row r="6783">
          <cell r="A6783" t="str">
            <v>---</v>
          </cell>
        </row>
      </sheetData>
      <sheetData sheetId="2"/>
      <sheetData sheetId="3"/>
      <sheetData sheetId="4"/>
      <sheetData sheetId="5"/>
      <sheetData sheetId="6"/>
      <sheetData sheetId="7"/>
      <sheetData sheetId="8"/>
      <sheetData sheetId="9"/>
      <sheetData sheetId="10"/>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able Financial Model"/>
      <sheetName val="DI Sensitivity"/>
      <sheetName val="Misc Calculations"/>
      <sheetName val="2003 Forward Rev Worksheet"/>
      <sheetName val="Canfor Chlorate Assets"/>
      <sheetName val="RS"/>
      <sheetName val="Peak"/>
      <sheetName val="GCM Pub FS"/>
      <sheetName val="Quarterly Tables"/>
      <sheetName val="Forecast Change"/>
      <sheetName val="GCM Daily Note"/>
      <sheetName val="Printable Caustic Analysis"/>
      <sheetName val="DIBI Multiple"/>
      <sheetName val="DIBI Analysis"/>
      <sheetName val="Daily Bulletin"/>
      <sheetName val="Misc sheet"/>
      <sheetName val="corporate valuation"/>
      <sheetName val="2 yr GoC regression V3"/>
      <sheetName val="5 yr GoC regression V3"/>
      <sheetName val="10 yr GoC regression V3"/>
      <sheetName val="Yields"/>
      <sheetName val="Regression - 2yr GoC"/>
      <sheetName val="Regression - 5 yr GoC"/>
      <sheetName val="Regression - 10yr GoC"/>
      <sheetName val="Charts"/>
      <sheetName val="IPO Industry information"/>
      <sheetName val="IPO Financials"/>
      <sheetName val="Presentation Summary Sheet"/>
      <sheetName val="Edge"/>
      <sheetName val="Publishing Sheet"/>
      <sheetName val="Published Financials - NBF"/>
      <sheetName val="SHS Acquisition"/>
      <sheetName val="SO2"/>
      <sheetName val="Margins by Product"/>
      <sheetName val="Sulphuric Acid"/>
      <sheetName val="Other Business Lines"/>
      <sheetName val="Correlation Analysis"/>
      <sheetName val="Yields - Weekly"/>
      <sheetName val="Duration Calculations"/>
      <sheetName val="EV EBITDA Anaysis"/>
      <sheetName val="EV FCF Anaysis"/>
      <sheetName val="Quarterly Analysis"/>
      <sheetName val="Reg - 2yr to Nov 2003"/>
      <sheetName val="Reg - 5yr to Nov 2003"/>
      <sheetName val="Reg - 10yr to Nov 2003"/>
      <sheetName val="Misc Calc"/>
    </sheetNames>
    <sheetDataSet>
      <sheetData sheetId="0">
        <row r="16">
          <cell r="AM16">
            <v>73146.397014186135</v>
          </cell>
          <cell r="AS16">
            <v>79077.413868704753</v>
          </cell>
        </row>
        <row r="45">
          <cell r="AA45">
            <v>52563.033623421041</v>
          </cell>
        </row>
        <row r="70">
          <cell r="AM70">
            <v>33582.064517241379</v>
          </cell>
        </row>
        <row r="74">
          <cell r="AG74">
            <v>1.6998000000000002</v>
          </cell>
          <cell r="AM74">
            <v>1.4565999999999999</v>
          </cell>
          <cell r="AS74">
            <v>1.55</v>
          </cell>
        </row>
        <row r="81">
          <cell r="AA81">
            <v>50224.033623421041</v>
          </cell>
          <cell r="AG81">
            <v>53691.5</v>
          </cell>
          <cell r="AM81">
            <v>63212.920021539889</v>
          </cell>
          <cell r="AS81">
            <v>69178.511177996086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8">
          <cell r="M8">
            <v>1.8</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Forecast"/>
      <sheetName val="Daily Bulletin"/>
      <sheetName val="Quarterly Tables"/>
      <sheetName val="DL Sheet"/>
      <sheetName val="Regression 2yr GoC V2"/>
      <sheetName val="Regression 5yr GoC V2"/>
      <sheetName val="Regression 10yr GoC V2"/>
      <sheetName val="Yield"/>
      <sheetName val="Publish Financials - NBF"/>
      <sheetName val="P FCF"/>
      <sheetName val="F14 EV EBITDA"/>
      <sheetName val="Pulp Chemicals Forecast"/>
      <sheetName val="Winroc Forecast Sheet"/>
      <sheetName val="Winroc Background Sheet"/>
      <sheetName val="F11-12 Propane Margins Forecast"/>
      <sheetName val="Propane Op Costs"/>
      <sheetName val="F10 Gas Distribution Forecast"/>
      <sheetName val="ERCO Historicals"/>
      <sheetName val="EDGE Links"/>
      <sheetName val="Cover Sheet"/>
      <sheetName val="F 1,2,4,5,6,8 15 Graphs"/>
      <sheetName val="F 7, F13 Tables"/>
      <sheetName val="F9 Price History"/>
      <sheetName val="F19-22 Publish Financials"/>
      <sheetName val="Financial Calculations"/>
    </sheetNames>
    <sheetDataSet>
      <sheetData sheetId="0">
        <row r="53">
          <cell r="Z53">
            <v>224409.57206842391</v>
          </cell>
        </row>
        <row r="91">
          <cell r="T91">
            <v>2.4555347725977428</v>
          </cell>
          <cell r="Z91">
            <v>2.4085694989328243</v>
          </cell>
          <cell r="AF91">
            <v>2.4833145911171837</v>
          </cell>
        </row>
        <row r="172">
          <cell r="Y172">
            <v>543120.21052631573</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Calculations"/>
      <sheetName val="Misc Calculations"/>
      <sheetName val="corporate valuation"/>
      <sheetName val="Printable FS"/>
      <sheetName val="DIBI Analysis"/>
      <sheetName val="EV DIBI"/>
      <sheetName val="Trailing EV EBITDA"/>
      <sheetName val="Capex"/>
      <sheetName val="Hedge Gain - Loss Calculation"/>
      <sheetName val="Reddy Ice Comp"/>
      <sheetName val="GCM Daily Note"/>
      <sheetName val="Daily Bulletin"/>
      <sheetName val="Change of Estimate"/>
      <sheetName val="Quarterly Chart"/>
      <sheetName val="Debt Summary"/>
      <sheetName val="Charts for report"/>
      <sheetName val="Historical Price"/>
      <sheetName val="Historical Financials"/>
      <sheetName val="EV EBITDA - Base Case"/>
      <sheetName val="EV EBITDA - Growth Case"/>
      <sheetName val="Yields"/>
      <sheetName val="Report Summary Table"/>
      <sheetName val="Initiating Report Charts"/>
      <sheetName val="Growth Model Calculations"/>
      <sheetName val="Profitability Analysis"/>
      <sheetName val="Facility Tonnage"/>
      <sheetName val="Facilities and Locations"/>
      <sheetName val="Reddy Ice Capacity"/>
      <sheetName val="Historical Acquisitions Summary"/>
      <sheetName val="Historical Acq Chart for Report"/>
      <sheetName val="Acquisition Comparative Metrics"/>
      <sheetName val="Growth Analysis"/>
      <sheetName val="Reddy Ice Acquisitions"/>
      <sheetName val="CDD Analysis w Fri"/>
      <sheetName val="CDD Analysis wo Fri"/>
      <sheetName val="CDD Chart for Report"/>
      <sheetName val="CDD Analysis w Conversion"/>
      <sheetName val="CDD Chart for Report (2)"/>
      <sheetName val="Growth Charts"/>
      <sheetName val="Hypothetical Financing Summary"/>
    </sheetNames>
    <sheetDataSet>
      <sheetData sheetId="0" refreshError="1">
        <row r="166">
          <cell r="AB166">
            <v>1.2397834520643993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nancial Summary"/>
      <sheetName val="Summary"/>
      <sheetName val="AcqnValtn"/>
      <sheetName val="drivers"/>
      <sheetName val="CompSales"/>
      <sheetName val="t 17Valuation"/>
      <sheetName val="osco transx"/>
      <sheetName val="Master"/>
      <sheetName val="Quarterly"/>
      <sheetName val="T12 Acquistn2"/>
      <sheetName val="t 14 AcqnROIC"/>
      <sheetName val="4q fig"/>
      <sheetName val="4q01table"/>
      <sheetName val="t13 ROIC"/>
      <sheetName val="t15 IncS"/>
      <sheetName val="t16 CFst"/>
      <sheetName val="Ratios"/>
      <sheetName val="EBIT_assets"/>
      <sheetName val="IMS Dataset"/>
      <sheetName val="U.S Trends"/>
      <sheetName val="fig 1-2"/>
      <sheetName val="CIHI2"/>
      <sheetName val="fig 4-6 CIHI Fig"/>
      <sheetName val="fjg 7-9IMS "/>
      <sheetName val="FIG 10-12"/>
      <sheetName val="Figures 13-20"/>
      <sheetName val="fig 21"/>
      <sheetName val="figure 22-24"/>
      <sheetName val="1nhe65-10"/>
      <sheetName val="nhe65-08"/>
      <sheetName val="US census"/>
      <sheetName val="census65agesup"/>
      <sheetName val="t1 Acquisitn1"/>
      <sheetName val="T3 DSNs"/>
      <sheetName val="T2 CACDS Data"/>
      <sheetName val="t 4 IMSca"/>
      <sheetName val="T5Cdnlndscp"/>
      <sheetName val="T6-7"/>
      <sheetName val="t8-9nacds"/>
      <sheetName val="t10 CIHI Data2"/>
      <sheetName val="CIHI Data"/>
      <sheetName val="T11 HCFA data"/>
      <sheetName val="t 18-19"/>
      <sheetName val="AcqnROIC 900(2)"/>
      <sheetName val="T 20Comp"/>
      <sheetName val="SVA"/>
      <sheetName val="Appdx"/>
      <sheetName val="CDNDs93"/>
      <sheetName val="2q02"/>
      <sheetName val="t12landscape"/>
      <sheetName val="t1 aqtns"/>
      <sheetName val="IMS2"/>
      <sheetName val="Sheet1"/>
      <sheetName val="Sheet2"/>
      <sheetName val="Sheet3"/>
      <sheetName val="AqtnPower"/>
      <sheetName val="USlands"/>
      <sheetName val="USlands0402"/>
      <sheetName val="HCFA data"/>
      <sheetName val="CanHealthExp"/>
      <sheetName val="CanHealthExp-old"/>
      <sheetName val="AcqnROIC 1002"/>
      <sheetName val="kffdata0c6 _1002"/>
      <sheetName val="USlands1002"/>
      <sheetName val="t 14 AcqnROIC new"/>
      <sheetName val="t 14 AcqnROIC_old"/>
      <sheetName val="USlands0303"/>
    </sheetNames>
    <sheetDataSet>
      <sheetData sheetId="0"/>
      <sheetData sheetId="1"/>
      <sheetData sheetId="2"/>
      <sheetData sheetId="3"/>
      <sheetData sheetId="4"/>
      <sheetData sheetId="5"/>
      <sheetData sheetId="6"/>
      <sheetData sheetId="7" refreshError="1">
        <row r="194">
          <cell r="A194" t="str">
            <v>Supplementary Data:</v>
          </cell>
        </row>
        <row r="415">
          <cell r="A415" t="str">
            <v>Segment Data:</v>
          </cell>
        </row>
        <row r="667">
          <cell r="A667" t="str">
            <v>EVA Analysis Summary</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row r="376">
          <cell r="A376" t="str">
            <v>Drugs</v>
          </cell>
        </row>
      </sheetData>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ny_template"/>
      <sheetName val="__FDSCACHE__"/>
      <sheetName val="Instructions"/>
      <sheetName val="#REF"/>
      <sheetName val="DS_Industry_Specif"/>
      <sheetName val="MODEL"/>
      <sheetName val="OPWVSnap"/>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Financials"/>
      <sheetName val="IESI Financials"/>
      <sheetName val="FX Hedge"/>
      <sheetName val="Property Analysis"/>
      <sheetName val="Growth analysis"/>
      <sheetName val="Forecast Change"/>
      <sheetName val="Quarterly Tables"/>
      <sheetName val="corporate valuation"/>
      <sheetName val="DIBI Multiple"/>
      <sheetName val="Printable FS"/>
      <sheetName val="Valuation Comparative"/>
      <sheetName val="DIBI Analysis"/>
      <sheetName val="Trailing EV EBITDA"/>
      <sheetName val="Capex"/>
      <sheetName val="GCM Daily Note"/>
      <sheetName val="Daily Bulletin"/>
      <sheetName val="Recent Event Summary"/>
      <sheetName val="DI Segmentation"/>
      <sheetName val="Report Financial Summary"/>
      <sheetName val="IESI Charts"/>
      <sheetName val="IESI - ISM Volume Reg"/>
      <sheetName val="IESI - ISM Price Reg"/>
      <sheetName val="WMI - ISM Volume Reg"/>
      <sheetName val="WMI - ISM Price Reg"/>
      <sheetName val="ISM Survey - Regression Data"/>
      <sheetName val="Volume &amp; Price Trends"/>
      <sheetName val="Waste Industry Info"/>
      <sheetName val="Waste Industry Segment Info"/>
      <sheetName val="IESI - Capex Analysis"/>
      <sheetName val="IESI - Landfill Info"/>
      <sheetName val="WMI Info"/>
      <sheetName val="Ridge Acquisition"/>
      <sheetName val="Segmented Analysis"/>
      <sheetName val="Charts Sheet"/>
      <sheetName val="Prospectus Financials"/>
      <sheetName val="Published Financials - NBF"/>
      <sheetName val="Published Financials"/>
      <sheetName val="Time Series Analysis"/>
      <sheetName val="WM Anaylsis"/>
      <sheetName val="Diesel analysis"/>
      <sheetName val="DRIP"/>
      <sheetName val="CERI analysis"/>
      <sheetName val="CAD Comps"/>
      <sheetName val="US Comps"/>
      <sheetName val="P FCF"/>
      <sheetName val="EV EBITDA"/>
      <sheetName val="2 yr GoC regression V3"/>
      <sheetName val="5 yr GoC regression V3"/>
      <sheetName val="10 yr GoC regression V3"/>
      <sheetName val="Yields"/>
      <sheetName val="Regression 2yr GoC"/>
      <sheetName val="Regression 5yr GoC"/>
      <sheetName val="Regression 10yr GoC"/>
      <sheetName val="Consolidated Forecast"/>
    </sheetNames>
    <sheetDataSet>
      <sheetData sheetId="0">
        <row r="107">
          <cell r="AJ107">
            <v>218592.49805007983</v>
          </cell>
        </row>
        <row r="189">
          <cell r="AJ189">
            <v>65391.334000000003</v>
          </cell>
        </row>
        <row r="379">
          <cell r="AB379">
            <v>440637.27404974191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eout analysis"/>
      <sheetName val="Forecast Financials"/>
      <sheetName val="IESI Financials"/>
      <sheetName val="Sidebars"/>
      <sheetName val="GCM Daily Note"/>
      <sheetName val="Valuation Comparative"/>
      <sheetName val="FX Hedge"/>
      <sheetName val="Property Analysis"/>
      <sheetName val="Growth analysis"/>
      <sheetName val="Forecast Change"/>
      <sheetName val="Quarterly Tables"/>
      <sheetName val="corporate valuation"/>
      <sheetName val="DIBI Multiple"/>
      <sheetName val="Printable FS"/>
      <sheetName val="DIBI Analysis"/>
      <sheetName val="Trailing EV EBITDA"/>
      <sheetName val="Capex"/>
      <sheetName val="Daily Bulletin"/>
      <sheetName val="Recent Event Summary"/>
      <sheetName val="DI Segmentation"/>
      <sheetName val="Report Financial Summary"/>
      <sheetName val="IESI Charts"/>
      <sheetName val="IESI - ISM Volume Reg"/>
      <sheetName val="IESI - ISM Price Reg"/>
      <sheetName val="WMI - ISM Volume Reg"/>
      <sheetName val="WMI - ISM Price Reg"/>
      <sheetName val="ISM Survey - Regression Data"/>
      <sheetName val="Volume &amp; Price Trends"/>
      <sheetName val="Waste Industry Info"/>
      <sheetName val="Waste Industry Segment Info"/>
      <sheetName val="IESI - Capex Analysis"/>
      <sheetName val="IESI - Landfill Info"/>
      <sheetName val="WMI Info"/>
      <sheetName val="Ridge Acquisition"/>
      <sheetName val="Segmented Analysis"/>
      <sheetName val="Charts Sheet"/>
      <sheetName val="Prospectus Financials"/>
      <sheetName val="Published Financials - NBF"/>
      <sheetName val="Published Financials"/>
      <sheetName val="Time Series Analysis"/>
      <sheetName val="WM Anaylsis"/>
      <sheetName val="Diesel analysis"/>
      <sheetName val="DRIP"/>
      <sheetName val="CERI analysis"/>
      <sheetName val="CAD Comps"/>
      <sheetName val="US Comps"/>
      <sheetName val="P FCF"/>
      <sheetName val="EV EBITDA"/>
      <sheetName val="2 yr GoC regression V3"/>
      <sheetName val="5 yr GoC regression V3"/>
      <sheetName val="10 yr GoC regression V3"/>
      <sheetName val="Yields"/>
      <sheetName val="Regression 2yr GoC"/>
      <sheetName val="Regression 5yr GoC"/>
      <sheetName val="Regression 10yr GoC"/>
      <sheetName val="Financial Calculations"/>
    </sheetNames>
    <sheetDataSet>
      <sheetData sheetId="0"/>
      <sheetData sheetId="1">
        <row r="107">
          <cell r="AQ107">
            <v>241281.63506820682</v>
          </cell>
        </row>
        <row r="383">
          <cell r="AI383">
            <v>509837.20930232556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 USD by Qtr"/>
      <sheetName val="sttmnt of earnings USD by month"/>
      <sheetName val="balance sheet USD by month"/>
      <sheetName val="statement of earnings USD by Qt"/>
      <sheetName val="June 30, 1998"/>
      <sheetName val="Statmnt of changes USD by month"/>
      <sheetName val="Statement of changes USD by Qtr"/>
      <sheetName val="Earnings to prior year USD"/>
      <sheetName val="balance sheet Cdn by month "/>
      <sheetName val="sttmnt of earnings CDN by mont "/>
      <sheetName val="Statmnt of changes CDN by month"/>
      <sheetName val="balance sheet"/>
      <sheetName val="statement of earnings"/>
      <sheetName val="Statement of changes"/>
      <sheetName val="Selected financial data"/>
      <sheetName val="Cost of Sale(GM)"/>
      <sheetName val="Cost of Sale"/>
      <sheetName val="Capital Expenditures(S7)"/>
      <sheetName val="Notes (3)"/>
      <sheetName val="balance sheet USD"/>
      <sheetName val="statement of earnings USD"/>
      <sheetName val="Statement of changes USD"/>
      <sheetName val="Y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amp; MI"/>
      <sheetName val="Sheet1"/>
      <sheetName val="Sheet2"/>
      <sheetName val="Sheet3"/>
      <sheetName val="writeoff rates"/>
      <sheetName val="Comp table"/>
      <sheetName val="Sheet5"/>
      <sheetName val="l)Worksheets (*.xls)*.xlsMicros"/>
      <sheetName val=" before.You have added a Routin"/>
      <sheetName val=""/>
      <sheetName val="rabic EditionBriefcase usersSel"/>
    </sheetNames>
    <sheetDataSet>
      <sheetData sheetId="0"/>
      <sheetData sheetId="1" refreshError="1"/>
      <sheetData sheetId="2"/>
      <sheetData sheetId="3"/>
      <sheetData sheetId="4"/>
      <sheetData sheetId="5" refreshError="1">
        <row r="47">
          <cell r="AS47">
            <v>5311.3681787200003</v>
          </cell>
        </row>
      </sheetData>
      <sheetData sheetId="6"/>
      <sheetData sheetId="7" refreshError="1"/>
      <sheetData sheetId="8" refreshError="1"/>
      <sheetData sheetId="9" refreshError="1"/>
      <sheetData sheetId="1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ompetitor Summary"/>
      <sheetName val="Comp table"/>
      <sheetName val="Relative Performance charts"/>
      <sheetName val="M&amp;A"/>
    </sheetNames>
    <sheetDataSet>
      <sheetData sheetId="0" refreshError="1"/>
      <sheetData sheetId="1" refreshError="1"/>
      <sheetData sheetId="2">
        <row r="24">
          <cell r="F24">
            <v>34.64</v>
          </cell>
        </row>
      </sheetData>
      <sheetData sheetId="3" refreshError="1"/>
      <sheetData sheetId="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FAME Look Up --"/>
      <sheetName val="Chart1"/>
      <sheetName val="Sheet3"/>
      <sheetName val="Sheet8"/>
      <sheetName val="Subs"/>
      <sheetName val="Int'l"/>
      <sheetName val="1Q"/>
      <sheetName val="Distribution Costs"/>
      <sheetName val="Tota Post Exc.l"/>
      <sheetName val="Sheet1"/>
      <sheetName val="Sheet6"/>
      <sheetName val="Total Pre Exc"/>
      <sheetName val="qtrcomp"/>
      <sheetName val="Excite"/>
      <sheetName val="@Home"/>
      <sheetName val="Int'l Rev"/>
      <sheetName val="@Work"/>
      <sheetName val="PMV"/>
      <sheetName val="@Media"/>
      <sheetName val="Sheet7"/>
      <sheetName val="FCF"/>
      <sheetName val="Sheet2"/>
      <sheetName val="Sheet5"/>
      <sheetName val="Shares"/>
      <sheetName val="priceperf"/>
      <sheetName val="QrtlySubs"/>
      <sheetName val="Resp"/>
      <sheetName val="Sheet9"/>
      <sheetName val="PEr Sub"/>
      <sheetName val="CCCCC"/>
      <sheetName val="RoadR"/>
      <sheetName val="Sheet4"/>
      <sheetName val="afflagmt"/>
      <sheetName val="FAME Persistence"/>
      <sheetName val="subexp"/>
      <sheetName val="Sheet16"/>
      <sheetName val="Pre-Yoyodyne"/>
      <sheetName val="Pre-GCTY"/>
      <sheetName val="#REF"/>
      <sheetName val=" IPO estimates"/>
      <sheetName val="Qtrly P&amp;L and BalSheet"/>
      <sheetName val="Summary 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amp; MI"/>
      <sheetName val="1"/>
      <sheetName val="2"/>
      <sheetName val="3"/>
      <sheetName val="4"/>
      <sheetName val="5"/>
      <sheetName val="6"/>
      <sheetName val="7"/>
      <sheetName val="8"/>
      <sheetName val="9"/>
      <sheetName val="comps"/>
      <sheetName val="increased disp fees"/>
      <sheetName val="patent timeline"/>
      <sheetName val="notes etc "/>
      <sheetName val="Comp table"/>
    </sheetNames>
    <sheetDataSet>
      <sheetData sheetId="0"/>
      <sheetData sheetId="1"/>
      <sheetData sheetId="2"/>
      <sheetData sheetId="3">
        <row r="4">
          <cell r="C4">
            <v>0.47599999999999998</v>
          </cell>
        </row>
        <row r="5">
          <cell r="C5">
            <v>0.25</v>
          </cell>
        </row>
        <row r="6">
          <cell r="C6">
            <v>0.49299999999999999</v>
          </cell>
        </row>
      </sheetData>
      <sheetData sheetId="4"/>
      <sheetData sheetId="5"/>
      <sheetData sheetId="6"/>
      <sheetData sheetId="7"/>
      <sheetData sheetId="8"/>
      <sheetData sheetId="9"/>
      <sheetData sheetId="10"/>
      <sheetData sheetId="11"/>
      <sheetData sheetId="12"/>
      <sheetData sheetId="13"/>
      <sheetData sheetId="14"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__FDSCACHE__"/>
      <sheetName val="iQ ML_Model_Summary"/>
      <sheetName val="QTR-EPS"/>
      <sheetName val="YR-EPS"/>
      <sheetName val="QTR-REV"/>
      <sheetName val="YR-REV"/>
      <sheetName val="SMA"/>
      <sheetName val="BAL-CF"/>
      <sheetName val="---"/>
      <sheetName val="Var"/>
      <sheetName val="DCF_1yr"/>
      <sheetName val="QTR_GAAP"/>
      <sheetName val="Pipeline"/>
      <sheetName val="Holders"/>
      <sheetName val="Price Chart"/>
      <sheetName val="Under Development"/>
      <sheetName val="Catalysts"/>
      <sheetName val="SMA Types"/>
      <sheetName val="Top Line dat (080717)"/>
      <sheetName val="Upload Sheet"/>
      <sheetName val="Data Validation"/>
    </sheetNames>
    <sheetDataSet>
      <sheetData sheetId="0"/>
      <sheetData sheetId="1"/>
      <sheetData sheetId="2">
        <row r="6">
          <cell r="AP6" t="str">
            <v>Mar-16A</v>
          </cell>
        </row>
      </sheetData>
      <sheetData sheetId="3">
        <row r="8">
          <cell r="K8">
            <v>0</v>
          </cell>
        </row>
      </sheetData>
      <sheetData sheetId="4"/>
      <sheetData sheetId="5"/>
      <sheetData sheetId="6"/>
      <sheetData sheetId="7">
        <row r="98">
          <cell r="AO98">
            <v>-312.33956720116271</v>
          </cell>
        </row>
      </sheetData>
      <sheetData sheetId="8"/>
      <sheetData sheetId="9"/>
      <sheetData sheetId="10">
        <row r="118">
          <cell r="D118">
            <v>110.26636615515449</v>
          </cell>
        </row>
        <row r="139">
          <cell r="H139">
            <v>8145.6290196078426</v>
          </cell>
        </row>
      </sheetData>
      <sheetData sheetId="11"/>
      <sheetData sheetId="12"/>
      <sheetData sheetId="13"/>
      <sheetData sheetId="14"/>
      <sheetData sheetId="15"/>
      <sheetData sheetId="16"/>
      <sheetData sheetId="17"/>
      <sheetData sheetId="18"/>
      <sheetData sheetId="19">
        <row r="10">
          <cell r="C10" t="str">
            <v>Hold</v>
          </cell>
        </row>
      </sheetData>
      <sheetData sheetId="20">
        <row r="6">
          <cell r="A6" t="str">
            <v>[Select]</v>
          </cell>
        </row>
      </sheetData>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iQ ML_Model_Summary"/>
      <sheetName val="QTR-EPS"/>
      <sheetName val="YR-EPS"/>
      <sheetName val="QTR-REV"/>
      <sheetName val="YR-REV"/>
      <sheetName val="SMA"/>
      <sheetName val="BAL-CF"/>
      <sheetName val="---"/>
      <sheetName val="Var"/>
      <sheetName val="DCF_1yr"/>
      <sheetName val="QTR_GAAP"/>
      <sheetName val="Pipeline"/>
      <sheetName val="Holders"/>
      <sheetName val="Price Chart"/>
      <sheetName val="Under Development"/>
      <sheetName val="Catalysts"/>
      <sheetName val="SMA Types"/>
      <sheetName val="Top Line dat (080717)"/>
      <sheetName val="Upload Sheet"/>
      <sheetName val="Data Validation"/>
    </sheetNames>
    <sheetDataSet>
      <sheetData sheetId="0"/>
      <sheetData sheetId="1"/>
      <sheetData sheetId="2">
        <row r="6">
          <cell r="AP6" t="str">
            <v>Mar-16A</v>
          </cell>
        </row>
      </sheetData>
      <sheetData sheetId="3">
        <row r="8">
          <cell r="K8">
            <v>0</v>
          </cell>
        </row>
      </sheetData>
      <sheetData sheetId="4"/>
      <sheetData sheetId="5"/>
      <sheetData sheetId="6"/>
      <sheetData sheetId="7">
        <row r="98">
          <cell r="AO98">
            <v>-312.33956720116271</v>
          </cell>
        </row>
      </sheetData>
      <sheetData sheetId="8"/>
      <sheetData sheetId="9"/>
      <sheetData sheetId="10">
        <row r="118">
          <cell r="D118">
            <v>110.26636615515449</v>
          </cell>
        </row>
        <row r="139">
          <cell r="H139">
            <v>8145.6290196078426</v>
          </cell>
        </row>
      </sheetData>
      <sheetData sheetId="11"/>
      <sheetData sheetId="12"/>
      <sheetData sheetId="13"/>
      <sheetData sheetId="14"/>
      <sheetData sheetId="15"/>
      <sheetData sheetId="16"/>
      <sheetData sheetId="17"/>
      <sheetData sheetId="18"/>
      <sheetData sheetId="19">
        <row r="10">
          <cell r="C10" t="str">
            <v>Hold</v>
          </cell>
        </row>
      </sheetData>
      <sheetData sheetId="20">
        <row r="6">
          <cell r="A6" t="str">
            <v>[Select]</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ome Statement"/>
      <sheetName val="Balance Sheet"/>
      <sheetName val="Cash Flow Statement"/>
      <sheetName val="Dividends"/>
      <sheetName val="Revs"/>
      <sheetName val="Reference"/>
      <sheetName val="Module2"/>
    </sheetNames>
    <sheetDataSet>
      <sheetData sheetId="0" refreshError="1">
        <row r="1">
          <cell r="C1">
            <v>35855</v>
          </cell>
          <cell r="D1">
            <v>35947</v>
          </cell>
          <cell r="E1">
            <v>36039</v>
          </cell>
          <cell r="F1">
            <v>36130</v>
          </cell>
          <cell r="G1" t="str">
            <v>Year End</v>
          </cell>
          <cell r="I1">
            <v>36220</v>
          </cell>
          <cell r="J1">
            <v>36312</v>
          </cell>
          <cell r="K1">
            <v>36404</v>
          </cell>
          <cell r="L1">
            <v>36495</v>
          </cell>
          <cell r="M1" t="str">
            <v>FY99</v>
          </cell>
          <cell r="O1">
            <v>36586</v>
          </cell>
          <cell r="P1">
            <v>36678</v>
          </cell>
          <cell r="Q1">
            <v>36770</v>
          </cell>
          <cell r="R1">
            <v>36861</v>
          </cell>
          <cell r="S1" t="str">
            <v>FY00</v>
          </cell>
          <cell r="U1">
            <v>36951</v>
          </cell>
          <cell r="V1">
            <v>37043</v>
          </cell>
          <cell r="W1">
            <v>37135</v>
          </cell>
          <cell r="X1">
            <v>37226</v>
          </cell>
          <cell r="Y1" t="str">
            <v>FY01</v>
          </cell>
          <cell r="AA1">
            <v>37316</v>
          </cell>
          <cell r="AB1">
            <v>37408</v>
          </cell>
          <cell r="AC1">
            <v>37500</v>
          </cell>
          <cell r="AD1">
            <v>37591</v>
          </cell>
          <cell r="AE1" t="str">
            <v>FY02</v>
          </cell>
          <cell r="AG1">
            <v>37681</v>
          </cell>
          <cell r="AH1">
            <v>37773</v>
          </cell>
          <cell r="AI1">
            <v>37865</v>
          </cell>
          <cell r="AJ1">
            <v>37956</v>
          </cell>
          <cell r="AK1" t="str">
            <v>FY03</v>
          </cell>
          <cell r="AM1">
            <v>38047</v>
          </cell>
          <cell r="AN1">
            <v>38139</v>
          </cell>
          <cell r="AO1">
            <v>38231</v>
          </cell>
          <cell r="AP1">
            <v>38322</v>
          </cell>
          <cell r="AQ1" t="str">
            <v>FY04</v>
          </cell>
        </row>
        <row r="2">
          <cell r="C2" t="e">
            <v>#REF!</v>
          </cell>
          <cell r="D2" t="e">
            <v>#REF!</v>
          </cell>
          <cell r="E2" t="e">
            <v>#REF!</v>
          </cell>
          <cell r="F2" t="e">
            <v>#REF!</v>
          </cell>
          <cell r="G2" t="e">
            <v>#REF!</v>
          </cell>
          <cell r="I2" t="e">
            <v>#REF!</v>
          </cell>
          <cell r="J2" t="e">
            <v>#REF!</v>
          </cell>
          <cell r="K2" t="e">
            <v>#REF!</v>
          </cell>
          <cell r="L2" t="e">
            <v>#REF!</v>
          </cell>
          <cell r="M2" t="e">
            <v>#REF!</v>
          </cell>
          <cell r="O2" t="e">
            <v>#REF!</v>
          </cell>
          <cell r="P2" t="e">
            <v>#REF!</v>
          </cell>
          <cell r="Q2" t="e">
            <v>#REF!</v>
          </cell>
          <cell r="R2" t="e">
            <v>#REF!</v>
          </cell>
          <cell r="S2" t="e">
            <v>#REF!</v>
          </cell>
          <cell r="U2" t="e">
            <v>#REF!</v>
          </cell>
          <cell r="V2" t="e">
            <v>#REF!</v>
          </cell>
          <cell r="W2" t="e">
            <v>#REF!</v>
          </cell>
          <cell r="X2" t="e">
            <v>#REF!</v>
          </cell>
          <cell r="Y2" t="e">
            <v>#REF!</v>
          </cell>
          <cell r="AA2" t="e">
            <v>#REF!</v>
          </cell>
          <cell r="AB2" t="e">
            <v>#REF!</v>
          </cell>
          <cell r="AC2" t="e">
            <v>#REF!</v>
          </cell>
          <cell r="AD2" t="e">
            <v>#REF!</v>
          </cell>
          <cell r="AE2" t="e">
            <v>#REF!</v>
          </cell>
          <cell r="AG2" t="e">
            <v>#REF!</v>
          </cell>
          <cell r="AH2" t="e">
            <v>#REF!</v>
          </cell>
          <cell r="AI2" t="e">
            <v>#REF!</v>
          </cell>
          <cell r="AJ2" t="e">
            <v>#REF!</v>
          </cell>
          <cell r="AK2" t="e">
            <v>#REF!</v>
          </cell>
          <cell r="AM2" t="e">
            <v>#REF!</v>
          </cell>
          <cell r="AN2" t="e">
            <v>#REF!</v>
          </cell>
          <cell r="AO2" t="e">
            <v>#REF!</v>
          </cell>
          <cell r="AP2" t="e">
            <v>#REF!</v>
          </cell>
          <cell r="AQ2" t="e">
            <v>#REF!</v>
          </cell>
        </row>
        <row r="3">
          <cell r="B3" t="str">
            <v>Intel Corporation</v>
          </cell>
        </row>
        <row r="4">
          <cell r="B4" t="str">
            <v>Income Statement, 1999-2002E</v>
          </cell>
          <cell r="AD4">
            <v>1.0762607626076262</v>
          </cell>
        </row>
        <row r="5">
          <cell r="B5" t="str">
            <v>$ In millions, except E.P.S., FYE  December 31</v>
          </cell>
        </row>
        <row r="7">
          <cell r="C7" t="str">
            <v>1998A</v>
          </cell>
          <cell r="I7" t="str">
            <v>1999A</v>
          </cell>
          <cell r="O7" t="str">
            <v>2000A</v>
          </cell>
          <cell r="U7" t="str">
            <v>2001A</v>
          </cell>
          <cell r="AA7" t="str">
            <v>2002E</v>
          </cell>
          <cell r="AG7" t="str">
            <v>2003E</v>
          </cell>
          <cell r="AM7" t="str">
            <v>2003E</v>
          </cell>
        </row>
        <row r="8">
          <cell r="C8">
            <v>35855</v>
          </cell>
          <cell r="D8">
            <v>35947</v>
          </cell>
          <cell r="E8">
            <v>36039</v>
          </cell>
          <cell r="F8">
            <v>36130</v>
          </cell>
          <cell r="G8" t="str">
            <v>Year End</v>
          </cell>
          <cell r="I8">
            <v>36220</v>
          </cell>
          <cell r="J8">
            <v>36312</v>
          </cell>
          <cell r="K8">
            <v>36404</v>
          </cell>
          <cell r="L8">
            <v>36495</v>
          </cell>
          <cell r="M8" t="str">
            <v>FY99</v>
          </cell>
          <cell r="O8">
            <v>36586</v>
          </cell>
          <cell r="P8">
            <v>36678</v>
          </cell>
          <cell r="Q8">
            <v>36770</v>
          </cell>
          <cell r="R8">
            <v>36861</v>
          </cell>
          <cell r="S8" t="str">
            <v>FY00</v>
          </cell>
          <cell r="U8">
            <v>36951</v>
          </cell>
          <cell r="V8">
            <v>37043</v>
          </cell>
          <cell r="W8">
            <v>37135</v>
          </cell>
          <cell r="X8">
            <v>37226</v>
          </cell>
          <cell r="Y8" t="str">
            <v>FY01</v>
          </cell>
          <cell r="AA8">
            <v>37316</v>
          </cell>
          <cell r="AB8">
            <v>37408</v>
          </cell>
          <cell r="AC8">
            <v>37500</v>
          </cell>
          <cell r="AD8">
            <v>37591</v>
          </cell>
          <cell r="AE8" t="str">
            <v>FY02</v>
          </cell>
          <cell r="AG8">
            <v>37681</v>
          </cell>
          <cell r="AH8">
            <v>37773</v>
          </cell>
          <cell r="AI8">
            <v>37865</v>
          </cell>
          <cell r="AJ8">
            <v>37956</v>
          </cell>
          <cell r="AK8" t="str">
            <v>FY03</v>
          </cell>
          <cell r="AM8">
            <v>38047</v>
          </cell>
          <cell r="AN8">
            <v>38139</v>
          </cell>
          <cell r="AO8">
            <v>38231</v>
          </cell>
          <cell r="AP8">
            <v>38322</v>
          </cell>
          <cell r="AQ8" t="str">
            <v>FY04</v>
          </cell>
          <cell r="AR8" t="str">
            <v>FY05</v>
          </cell>
        </row>
        <row r="9">
          <cell r="A9" t="str">
            <v>FQ</v>
          </cell>
          <cell r="I9" t="str">
            <v>1Q99</v>
          </cell>
          <cell r="J9" t="str">
            <v>2Q99</v>
          </cell>
          <cell r="K9" t="str">
            <v>3Q99</v>
          </cell>
          <cell r="L9" t="str">
            <v>4Q99</v>
          </cell>
          <cell r="M9" t="str">
            <v>FY99</v>
          </cell>
          <cell r="O9" t="str">
            <v>1Q00</v>
          </cell>
          <cell r="P9" t="str">
            <v>2Q00</v>
          </cell>
          <cell r="Q9" t="str">
            <v>3Q00</v>
          </cell>
          <cell r="R9" t="str">
            <v>4Q00</v>
          </cell>
          <cell r="S9" t="str">
            <v>FY00</v>
          </cell>
          <cell r="U9" t="str">
            <v>1Q01</v>
          </cell>
          <cell r="V9" t="str">
            <v>2Q01</v>
          </cell>
          <cell r="W9" t="str">
            <v>3Q01</v>
          </cell>
          <cell r="X9" t="str">
            <v>4Q01</v>
          </cell>
          <cell r="Y9" t="str">
            <v>FY01</v>
          </cell>
          <cell r="AA9" t="str">
            <v>1Q02</v>
          </cell>
          <cell r="AB9" t="str">
            <v>2Q02</v>
          </cell>
          <cell r="AC9" t="str">
            <v>3Q02</v>
          </cell>
          <cell r="AD9" t="str">
            <v>4Q02</v>
          </cell>
          <cell r="AE9" t="str">
            <v>FY02</v>
          </cell>
          <cell r="AG9" t="str">
            <v>1Q03</v>
          </cell>
          <cell r="AH9" t="str">
            <v>2Q03</v>
          </cell>
          <cell r="AI9" t="str">
            <v>3Q03</v>
          </cell>
          <cell r="AJ9" t="str">
            <v>4Q03</v>
          </cell>
          <cell r="AK9" t="str">
            <v>FY03</v>
          </cell>
          <cell r="AM9" t="str">
            <v>3Q03</v>
          </cell>
          <cell r="AN9" t="str">
            <v>3Q03</v>
          </cell>
          <cell r="AO9" t="str">
            <v>3Q03</v>
          </cell>
          <cell r="AP9" t="str">
            <v>4Q03</v>
          </cell>
          <cell r="AQ9" t="str">
            <v>FY03</v>
          </cell>
          <cell r="AR9" t="str">
            <v>FY05</v>
          </cell>
        </row>
        <row r="10">
          <cell r="U10" t="str">
            <v>Actual</v>
          </cell>
          <cell r="V10" t="str">
            <v>Actual</v>
          </cell>
          <cell r="W10" t="str">
            <v>Actual</v>
          </cell>
          <cell r="X10" t="str">
            <v>Actual</v>
          </cell>
          <cell r="Y10" t="str">
            <v>Actual</v>
          </cell>
          <cell r="AA10" t="str">
            <v>Actual</v>
          </cell>
        </row>
        <row r="11">
          <cell r="A11" t="str">
            <v>Revs</v>
          </cell>
          <cell r="B11" t="str">
            <v>Total Revenues</v>
          </cell>
          <cell r="C11">
            <v>6001</v>
          </cell>
          <cell r="D11">
            <v>5927</v>
          </cell>
          <cell r="E11">
            <v>6731</v>
          </cell>
          <cell r="F11">
            <v>7614</v>
          </cell>
          <cell r="G11">
            <v>26273</v>
          </cell>
          <cell r="I11">
            <v>7103</v>
          </cell>
          <cell r="J11">
            <v>6746</v>
          </cell>
          <cell r="K11">
            <v>7328</v>
          </cell>
          <cell r="L11">
            <v>8212</v>
          </cell>
          <cell r="M11">
            <v>29389</v>
          </cell>
          <cell r="O11">
            <v>7993</v>
          </cell>
          <cell r="P11">
            <v>8300</v>
          </cell>
          <cell r="Q11">
            <v>8731</v>
          </cell>
          <cell r="R11">
            <v>8702</v>
          </cell>
          <cell r="S11">
            <v>33726</v>
          </cell>
          <cell r="U11">
            <v>6677</v>
          </cell>
          <cell r="V11">
            <v>6334</v>
          </cell>
          <cell r="W11">
            <v>6545</v>
          </cell>
          <cell r="X11">
            <v>6983</v>
          </cell>
          <cell r="Y11">
            <v>26539</v>
          </cell>
          <cell r="AA11">
            <v>6781</v>
          </cell>
          <cell r="AB11">
            <v>6319</v>
          </cell>
          <cell r="AC11">
            <v>6504</v>
          </cell>
          <cell r="AD11">
            <v>7160</v>
          </cell>
          <cell r="AE11">
            <v>26764</v>
          </cell>
          <cell r="AG11">
            <v>6751</v>
          </cell>
          <cell r="AH11">
            <v>6816</v>
          </cell>
          <cell r="AI11">
            <v>7200</v>
          </cell>
          <cell r="AJ11">
            <v>8000</v>
          </cell>
          <cell r="AK11">
            <v>28767</v>
          </cell>
          <cell r="AM11">
            <v>7700</v>
          </cell>
          <cell r="AN11">
            <v>8000</v>
          </cell>
          <cell r="AO11">
            <v>9000</v>
          </cell>
          <cell r="AP11">
            <v>10000</v>
          </cell>
          <cell r="AQ11">
            <v>34700</v>
          </cell>
        </row>
        <row r="12">
          <cell r="A12" t="str">
            <v>COGS</v>
          </cell>
          <cell r="B12" t="str">
            <v>Cost of Revenues</v>
          </cell>
          <cell r="C12">
            <v>2749</v>
          </cell>
          <cell r="D12">
            <v>3027</v>
          </cell>
          <cell r="E12">
            <v>3176</v>
          </cell>
          <cell r="F12">
            <v>3192</v>
          </cell>
          <cell r="G12">
            <v>12144</v>
          </cell>
          <cell r="I12">
            <v>2912</v>
          </cell>
          <cell r="J12">
            <v>2771</v>
          </cell>
          <cell r="K12">
            <v>3026</v>
          </cell>
          <cell r="L12">
            <v>3176</v>
          </cell>
          <cell r="M12">
            <v>11836</v>
          </cell>
          <cell r="O12">
            <v>2989</v>
          </cell>
          <cell r="P12">
            <v>3283</v>
          </cell>
          <cell r="Q12">
            <v>3148</v>
          </cell>
          <cell r="R12">
            <v>3230</v>
          </cell>
          <cell r="S12">
            <v>12650</v>
          </cell>
          <cell r="U12">
            <v>3225</v>
          </cell>
          <cell r="V12">
            <v>3307</v>
          </cell>
          <cell r="W12">
            <v>3553</v>
          </cell>
          <cell r="X12">
            <v>3402</v>
          </cell>
          <cell r="Y12">
            <v>13487</v>
          </cell>
          <cell r="AA12">
            <v>3301</v>
          </cell>
          <cell r="AB12">
            <v>3244</v>
          </cell>
          <cell r="AC12">
            <v>3331</v>
          </cell>
          <cell r="AD12">
            <v>3464</v>
          </cell>
          <cell r="AE12">
            <v>13340</v>
          </cell>
          <cell r="AG12">
            <v>3239</v>
          </cell>
          <cell r="AH12">
            <v>3348</v>
          </cell>
          <cell r="AI12">
            <v>3311.9999999999995</v>
          </cell>
          <cell r="AJ12">
            <v>3360.0000000000005</v>
          </cell>
          <cell r="AK12">
            <v>13259</v>
          </cell>
          <cell r="AM12">
            <v>3387.9999999999995</v>
          </cell>
          <cell r="AN12">
            <v>3360.0000000000005</v>
          </cell>
          <cell r="AO12">
            <v>3600</v>
          </cell>
          <cell r="AP12">
            <v>3900</v>
          </cell>
          <cell r="AQ12">
            <v>14248</v>
          </cell>
        </row>
        <row r="13">
          <cell r="B13" t="str">
            <v xml:space="preserve">   Gross Profit</v>
          </cell>
          <cell r="C13">
            <v>3252</v>
          </cell>
          <cell r="D13">
            <v>2900</v>
          </cell>
          <cell r="E13">
            <v>3555</v>
          </cell>
          <cell r="F13">
            <v>4422</v>
          </cell>
          <cell r="G13">
            <v>14129</v>
          </cell>
          <cell r="I13">
            <v>4191</v>
          </cell>
          <cell r="J13">
            <v>3975</v>
          </cell>
          <cell r="K13">
            <v>4302</v>
          </cell>
          <cell r="L13">
            <v>5036</v>
          </cell>
          <cell r="M13">
            <v>17553</v>
          </cell>
          <cell r="O13">
            <v>5004</v>
          </cell>
          <cell r="P13">
            <v>5017</v>
          </cell>
          <cell r="Q13">
            <v>5583</v>
          </cell>
          <cell r="R13">
            <v>5472</v>
          </cell>
          <cell r="S13">
            <v>21076</v>
          </cell>
          <cell r="U13">
            <v>3452</v>
          </cell>
          <cell r="V13">
            <v>3027</v>
          </cell>
          <cell r="W13">
            <v>2992</v>
          </cell>
          <cell r="X13">
            <v>3581</v>
          </cell>
          <cell r="Y13">
            <v>13052</v>
          </cell>
          <cell r="AA13">
            <v>3480</v>
          </cell>
          <cell r="AB13">
            <v>3075</v>
          </cell>
          <cell r="AC13">
            <v>3173</v>
          </cell>
          <cell r="AD13">
            <v>3696</v>
          </cell>
          <cell r="AE13">
            <v>13424</v>
          </cell>
          <cell r="AG13">
            <v>3512</v>
          </cell>
          <cell r="AH13">
            <v>3468</v>
          </cell>
          <cell r="AI13">
            <v>3888.0000000000005</v>
          </cell>
          <cell r="AJ13">
            <v>4640</v>
          </cell>
          <cell r="AK13">
            <v>15508</v>
          </cell>
          <cell r="AM13">
            <v>4312</v>
          </cell>
          <cell r="AN13">
            <v>4640</v>
          </cell>
          <cell r="AO13">
            <v>5400</v>
          </cell>
          <cell r="AP13">
            <v>6100</v>
          </cell>
          <cell r="AQ13">
            <v>20452</v>
          </cell>
        </row>
        <row r="14">
          <cell r="A14" t="str">
            <v>R&amp;D</v>
          </cell>
          <cell r="B14" t="str">
            <v>R&amp;D Expenses</v>
          </cell>
          <cell r="C14">
            <v>595</v>
          </cell>
          <cell r="D14">
            <v>623</v>
          </cell>
          <cell r="E14">
            <v>617</v>
          </cell>
          <cell r="F14">
            <v>674</v>
          </cell>
          <cell r="G14">
            <v>2509</v>
          </cell>
          <cell r="I14">
            <v>663</v>
          </cell>
          <cell r="J14">
            <v>731</v>
          </cell>
          <cell r="K14">
            <v>840</v>
          </cell>
          <cell r="L14">
            <v>877</v>
          </cell>
          <cell r="M14">
            <v>3111</v>
          </cell>
          <cell r="O14">
            <v>951</v>
          </cell>
          <cell r="P14">
            <v>971</v>
          </cell>
          <cell r="Q14">
            <v>977</v>
          </cell>
          <cell r="R14">
            <v>998</v>
          </cell>
          <cell r="S14">
            <v>3897</v>
          </cell>
          <cell r="U14">
            <v>995</v>
          </cell>
          <cell r="V14">
            <v>919</v>
          </cell>
          <cell r="W14">
            <v>930</v>
          </cell>
          <cell r="X14">
            <v>952</v>
          </cell>
          <cell r="Y14">
            <v>3796</v>
          </cell>
          <cell r="AA14">
            <v>982</v>
          </cell>
          <cell r="AB14">
            <v>1024</v>
          </cell>
          <cell r="AC14">
            <v>1006</v>
          </cell>
          <cell r="AD14">
            <v>1022</v>
          </cell>
          <cell r="AE14">
            <v>4034</v>
          </cell>
          <cell r="AG14">
            <v>1019</v>
          </cell>
          <cell r="AH14">
            <v>1029</v>
          </cell>
          <cell r="AI14">
            <v>1100</v>
          </cell>
          <cell r="AJ14">
            <v>1100</v>
          </cell>
          <cell r="AK14">
            <v>4248</v>
          </cell>
          <cell r="AM14">
            <v>1100</v>
          </cell>
          <cell r="AN14">
            <v>1150</v>
          </cell>
          <cell r="AO14">
            <v>1200</v>
          </cell>
          <cell r="AP14">
            <v>1250</v>
          </cell>
          <cell r="AQ14">
            <v>4700</v>
          </cell>
        </row>
        <row r="15">
          <cell r="A15" t="str">
            <v>SG&amp;A</v>
          </cell>
          <cell r="B15" t="str">
            <v>Marketing, General, and Administrative</v>
          </cell>
          <cell r="C15">
            <v>711</v>
          </cell>
          <cell r="D15">
            <v>671</v>
          </cell>
          <cell r="E15">
            <v>766</v>
          </cell>
          <cell r="F15">
            <v>928</v>
          </cell>
          <cell r="G15">
            <v>3076</v>
          </cell>
          <cell r="I15">
            <v>891</v>
          </cell>
          <cell r="J15">
            <v>924</v>
          </cell>
          <cell r="K15">
            <v>952</v>
          </cell>
          <cell r="L15">
            <v>1105</v>
          </cell>
          <cell r="M15">
            <v>3872</v>
          </cell>
          <cell r="O15">
            <v>1124</v>
          </cell>
          <cell r="P15">
            <v>1223</v>
          </cell>
          <cell r="Q15">
            <v>1321</v>
          </cell>
          <cell r="R15">
            <v>1421</v>
          </cell>
          <cell r="S15">
            <v>5089</v>
          </cell>
          <cell r="U15">
            <v>1155</v>
          </cell>
          <cell r="V15">
            <v>1174</v>
          </cell>
          <cell r="W15">
            <v>1064</v>
          </cell>
          <cell r="X15">
            <v>1071</v>
          </cell>
          <cell r="Y15">
            <v>4464</v>
          </cell>
          <cell r="AA15">
            <v>1072</v>
          </cell>
          <cell r="AB15">
            <v>1063</v>
          </cell>
          <cell r="AC15">
            <v>1095</v>
          </cell>
          <cell r="AD15">
            <v>1104</v>
          </cell>
          <cell r="AE15">
            <v>4334</v>
          </cell>
          <cell r="AG15">
            <v>1018</v>
          </cell>
          <cell r="AH15">
            <v>1079</v>
          </cell>
          <cell r="AI15">
            <v>1080</v>
          </cell>
          <cell r="AJ15">
            <v>1120</v>
          </cell>
          <cell r="AK15">
            <v>4297</v>
          </cell>
          <cell r="AM15">
            <v>1078</v>
          </cell>
          <cell r="AN15">
            <v>1120</v>
          </cell>
          <cell r="AO15">
            <v>1215</v>
          </cell>
          <cell r="AP15">
            <v>1300</v>
          </cell>
          <cell r="AQ15">
            <v>4713</v>
          </cell>
        </row>
        <row r="16">
          <cell r="B16" t="str">
            <v>Goodwill and other</v>
          </cell>
          <cell r="C16">
            <v>165</v>
          </cell>
          <cell r="D16">
            <v>0</v>
          </cell>
          <cell r="E16">
            <v>0</v>
          </cell>
          <cell r="F16">
            <v>0</v>
          </cell>
          <cell r="G16">
            <v>165</v>
          </cell>
          <cell r="I16">
            <v>0</v>
          </cell>
          <cell r="J16">
            <v>0</v>
          </cell>
          <cell r="K16">
            <v>454</v>
          </cell>
          <cell r="L16">
            <v>300</v>
          </cell>
          <cell r="M16">
            <v>803</v>
          </cell>
          <cell r="O16">
            <v>375</v>
          </cell>
          <cell r="P16">
            <v>415</v>
          </cell>
          <cell r="Q16">
            <v>428</v>
          </cell>
          <cell r="R16">
            <v>477</v>
          </cell>
          <cell r="S16">
            <v>1695</v>
          </cell>
          <cell r="U16">
            <v>660</v>
          </cell>
          <cell r="V16">
            <v>717</v>
          </cell>
          <cell r="W16">
            <v>609</v>
          </cell>
          <cell r="X16">
            <v>550</v>
          </cell>
          <cell r="Y16">
            <v>2536</v>
          </cell>
          <cell r="AA16">
            <v>111</v>
          </cell>
          <cell r="AB16">
            <v>349</v>
          </cell>
          <cell r="AC16">
            <v>108</v>
          </cell>
          <cell r="AD16">
            <v>106</v>
          </cell>
          <cell r="AE16">
            <v>674</v>
          </cell>
          <cell r="AG16">
            <v>84</v>
          </cell>
          <cell r="AH16">
            <v>84</v>
          </cell>
          <cell r="AI16">
            <v>70</v>
          </cell>
          <cell r="AJ16">
            <v>65</v>
          </cell>
          <cell r="AK16">
            <v>303</v>
          </cell>
          <cell r="AM16">
            <v>65</v>
          </cell>
          <cell r="AN16">
            <v>65</v>
          </cell>
          <cell r="AO16">
            <v>65</v>
          </cell>
          <cell r="AP16">
            <v>65</v>
          </cell>
          <cell r="AQ16">
            <v>260</v>
          </cell>
        </row>
        <row r="17">
          <cell r="B17" t="str">
            <v>Total Operating Expenses</v>
          </cell>
          <cell r="C17">
            <v>1471</v>
          </cell>
          <cell r="D17">
            <v>1294</v>
          </cell>
          <cell r="E17">
            <v>1383</v>
          </cell>
          <cell r="F17">
            <v>1602</v>
          </cell>
          <cell r="G17">
            <v>5750</v>
          </cell>
          <cell r="I17">
            <v>1554</v>
          </cell>
          <cell r="J17">
            <v>1655</v>
          </cell>
          <cell r="K17">
            <v>2246</v>
          </cell>
          <cell r="L17">
            <v>2282</v>
          </cell>
          <cell r="M17">
            <v>7786</v>
          </cell>
          <cell r="O17">
            <v>2450</v>
          </cell>
          <cell r="P17">
            <v>2609</v>
          </cell>
          <cell r="Q17">
            <v>2726</v>
          </cell>
          <cell r="R17">
            <v>2896</v>
          </cell>
          <cell r="S17">
            <v>10681</v>
          </cell>
          <cell r="U17">
            <v>2810</v>
          </cell>
          <cell r="V17">
            <v>2810</v>
          </cell>
          <cell r="W17">
            <v>2603</v>
          </cell>
          <cell r="X17">
            <v>2573</v>
          </cell>
          <cell r="Y17">
            <v>10796</v>
          </cell>
          <cell r="AA17">
            <v>2165</v>
          </cell>
          <cell r="AB17">
            <v>2436</v>
          </cell>
          <cell r="AC17">
            <v>2209</v>
          </cell>
          <cell r="AD17">
            <v>2232</v>
          </cell>
          <cell r="AE17">
            <v>9042</v>
          </cell>
          <cell r="AG17">
            <v>2121</v>
          </cell>
          <cell r="AH17">
            <v>2192</v>
          </cell>
          <cell r="AI17">
            <v>2250</v>
          </cell>
          <cell r="AJ17">
            <v>2285</v>
          </cell>
          <cell r="AK17">
            <v>8848</v>
          </cell>
          <cell r="AM17">
            <v>2243</v>
          </cell>
          <cell r="AN17">
            <v>2335</v>
          </cell>
          <cell r="AO17">
            <v>2480</v>
          </cell>
          <cell r="AP17">
            <v>2615</v>
          </cell>
          <cell r="AQ17">
            <v>9673</v>
          </cell>
        </row>
        <row r="18">
          <cell r="B18" t="str">
            <v xml:space="preserve">   Operating Income </v>
          </cell>
          <cell r="C18">
            <v>1781</v>
          </cell>
          <cell r="D18">
            <v>1606</v>
          </cell>
          <cell r="E18">
            <v>2172</v>
          </cell>
          <cell r="F18">
            <v>2820</v>
          </cell>
          <cell r="G18">
            <v>8379</v>
          </cell>
          <cell r="I18">
            <v>2637</v>
          </cell>
          <cell r="J18">
            <v>2320</v>
          </cell>
          <cell r="K18">
            <v>2056</v>
          </cell>
          <cell r="L18">
            <v>2754</v>
          </cell>
          <cell r="M18">
            <v>9767</v>
          </cell>
          <cell r="O18">
            <v>2554</v>
          </cell>
          <cell r="P18">
            <v>2408</v>
          </cell>
          <cell r="Q18">
            <v>2857</v>
          </cell>
          <cell r="R18">
            <v>2576</v>
          </cell>
          <cell r="S18">
            <v>10395</v>
          </cell>
          <cell r="U18">
            <v>642</v>
          </cell>
          <cell r="V18">
            <v>217</v>
          </cell>
          <cell r="W18">
            <v>389</v>
          </cell>
          <cell r="X18">
            <v>1008</v>
          </cell>
          <cell r="Y18">
            <v>2256</v>
          </cell>
          <cell r="AA18">
            <v>1315</v>
          </cell>
          <cell r="AB18">
            <v>639</v>
          </cell>
          <cell r="AC18">
            <v>964</v>
          </cell>
          <cell r="AD18">
            <v>1464</v>
          </cell>
          <cell r="AE18">
            <v>4382</v>
          </cell>
          <cell r="AG18">
            <v>1391</v>
          </cell>
          <cell r="AH18">
            <v>1276</v>
          </cell>
          <cell r="AI18">
            <v>1638.0000000000005</v>
          </cell>
          <cell r="AJ18">
            <v>2355</v>
          </cell>
          <cell r="AK18">
            <v>6660</v>
          </cell>
          <cell r="AM18">
            <v>2069</v>
          </cell>
          <cell r="AN18">
            <v>2305</v>
          </cell>
          <cell r="AO18">
            <v>2920</v>
          </cell>
          <cell r="AP18">
            <v>3485</v>
          </cell>
          <cell r="AQ18">
            <v>10779</v>
          </cell>
        </row>
        <row r="19">
          <cell r="B19" t="str">
            <v>Other, net</v>
          </cell>
          <cell r="C19">
            <v>200</v>
          </cell>
          <cell r="D19">
            <v>144</v>
          </cell>
          <cell r="E19">
            <v>170</v>
          </cell>
          <cell r="F19">
            <v>244</v>
          </cell>
          <cell r="G19">
            <v>758</v>
          </cell>
          <cell r="I19">
            <v>347</v>
          </cell>
          <cell r="J19">
            <v>290</v>
          </cell>
          <cell r="K19">
            <v>316</v>
          </cell>
          <cell r="L19">
            <v>508</v>
          </cell>
          <cell r="M19">
            <v>1461</v>
          </cell>
          <cell r="O19">
            <v>640</v>
          </cell>
          <cell r="P19">
            <v>2341</v>
          </cell>
          <cell r="Q19">
            <v>966</v>
          </cell>
          <cell r="R19">
            <v>799</v>
          </cell>
          <cell r="S19">
            <v>4746</v>
          </cell>
          <cell r="U19">
            <v>264</v>
          </cell>
          <cell r="V19">
            <v>129</v>
          </cell>
          <cell r="W19">
            <v>-252</v>
          </cell>
          <cell r="X19">
            <v>-214</v>
          </cell>
          <cell r="Y19">
            <v>-73</v>
          </cell>
          <cell r="AA19">
            <v>2</v>
          </cell>
          <cell r="AB19">
            <v>-59</v>
          </cell>
          <cell r="AC19">
            <v>-47</v>
          </cell>
          <cell r="AD19">
            <v>-117</v>
          </cell>
          <cell r="AE19">
            <v>-221</v>
          </cell>
          <cell r="AG19">
            <v>-75</v>
          </cell>
          <cell r="AH19">
            <v>-5</v>
          </cell>
          <cell r="AI19">
            <v>-25</v>
          </cell>
          <cell r="AJ19">
            <v>0</v>
          </cell>
          <cell r="AK19">
            <v>-105</v>
          </cell>
          <cell r="AM19">
            <v>50</v>
          </cell>
          <cell r="AN19">
            <v>50</v>
          </cell>
          <cell r="AO19">
            <v>100</v>
          </cell>
          <cell r="AP19">
            <v>100</v>
          </cell>
          <cell r="AQ19">
            <v>300</v>
          </cell>
        </row>
        <row r="20">
          <cell r="B20" t="str">
            <v xml:space="preserve">   Pretax Income</v>
          </cell>
          <cell r="C20">
            <v>1981</v>
          </cell>
          <cell r="D20">
            <v>1750</v>
          </cell>
          <cell r="E20">
            <v>2342</v>
          </cell>
          <cell r="F20">
            <v>3064</v>
          </cell>
          <cell r="G20">
            <v>9137</v>
          </cell>
          <cell r="I20">
            <v>2984</v>
          </cell>
          <cell r="J20">
            <v>2610</v>
          </cell>
          <cell r="K20">
            <v>2372</v>
          </cell>
          <cell r="L20">
            <v>3262</v>
          </cell>
          <cell r="M20">
            <v>11228</v>
          </cell>
          <cell r="O20">
            <v>3194</v>
          </cell>
          <cell r="P20">
            <v>4749</v>
          </cell>
          <cell r="Q20">
            <v>3823</v>
          </cell>
          <cell r="R20">
            <v>3375</v>
          </cell>
          <cell r="S20">
            <v>15141</v>
          </cell>
          <cell r="U20">
            <v>906</v>
          </cell>
          <cell r="V20">
            <v>346</v>
          </cell>
          <cell r="W20">
            <v>137</v>
          </cell>
          <cell r="X20">
            <v>794</v>
          </cell>
          <cell r="Y20">
            <v>2183</v>
          </cell>
          <cell r="AA20">
            <v>1317</v>
          </cell>
          <cell r="AB20">
            <v>580</v>
          </cell>
          <cell r="AC20">
            <v>917</v>
          </cell>
          <cell r="AD20">
            <v>1347</v>
          </cell>
          <cell r="AE20">
            <v>4161</v>
          </cell>
          <cell r="AG20">
            <v>1316</v>
          </cell>
          <cell r="AH20">
            <v>1271</v>
          </cell>
          <cell r="AI20">
            <v>1613.0000000000005</v>
          </cell>
          <cell r="AJ20">
            <v>2355</v>
          </cell>
          <cell r="AK20">
            <v>6555</v>
          </cell>
          <cell r="AM20">
            <v>2119</v>
          </cell>
          <cell r="AN20">
            <v>2355</v>
          </cell>
          <cell r="AO20">
            <v>3020</v>
          </cell>
          <cell r="AP20">
            <v>3585</v>
          </cell>
          <cell r="AQ20">
            <v>11079</v>
          </cell>
        </row>
        <row r="21">
          <cell r="B21" t="str">
            <v>Income taxes</v>
          </cell>
          <cell r="C21">
            <v>708</v>
          </cell>
          <cell r="D21">
            <v>578</v>
          </cell>
          <cell r="E21">
            <v>767</v>
          </cell>
          <cell r="F21">
            <v>1016</v>
          </cell>
          <cell r="G21">
            <v>3069</v>
          </cell>
          <cell r="I21">
            <v>985</v>
          </cell>
          <cell r="J21">
            <v>861</v>
          </cell>
          <cell r="K21">
            <v>914</v>
          </cell>
          <cell r="L21">
            <v>1154</v>
          </cell>
          <cell r="M21">
            <v>3914</v>
          </cell>
          <cell r="O21">
            <v>498</v>
          </cell>
          <cell r="P21">
            <v>1612</v>
          </cell>
          <cell r="Q21">
            <v>1314</v>
          </cell>
          <cell r="R21">
            <v>1182</v>
          </cell>
          <cell r="S21">
            <v>4606</v>
          </cell>
          <cell r="U21">
            <v>421</v>
          </cell>
          <cell r="V21">
            <v>150</v>
          </cell>
          <cell r="W21">
            <v>31</v>
          </cell>
          <cell r="X21">
            <v>290</v>
          </cell>
          <cell r="Y21">
            <v>892</v>
          </cell>
          <cell r="AA21">
            <v>381</v>
          </cell>
          <cell r="AB21">
            <v>177</v>
          </cell>
          <cell r="AC21">
            <v>231</v>
          </cell>
          <cell r="AD21">
            <v>298</v>
          </cell>
          <cell r="AE21">
            <v>1087</v>
          </cell>
          <cell r="AG21">
            <v>401</v>
          </cell>
          <cell r="AH21">
            <v>375</v>
          </cell>
          <cell r="AI21">
            <v>387.12000000000012</v>
          </cell>
          <cell r="AJ21">
            <v>718.27499999999998</v>
          </cell>
          <cell r="AK21">
            <v>1881.395</v>
          </cell>
          <cell r="AM21">
            <v>646.29499999999996</v>
          </cell>
          <cell r="AN21">
            <v>718.27499999999998</v>
          </cell>
          <cell r="AO21">
            <v>921.1</v>
          </cell>
          <cell r="AP21">
            <v>1093.425</v>
          </cell>
          <cell r="AQ21">
            <v>3379.0950000000003</v>
          </cell>
        </row>
        <row r="22">
          <cell r="B22" t="str">
            <v xml:space="preserve">   Net Income (GAAP)</v>
          </cell>
          <cell r="C22">
            <v>1273</v>
          </cell>
          <cell r="D22">
            <v>1172</v>
          </cell>
          <cell r="E22">
            <v>1575</v>
          </cell>
          <cell r="F22">
            <v>2048</v>
          </cell>
          <cell r="G22">
            <v>6068</v>
          </cell>
          <cell r="I22">
            <v>1999</v>
          </cell>
          <cell r="J22">
            <v>1749</v>
          </cell>
          <cell r="K22">
            <v>1458</v>
          </cell>
          <cell r="L22">
            <v>2108</v>
          </cell>
          <cell r="M22">
            <v>7314</v>
          </cell>
          <cell r="O22">
            <v>2696</v>
          </cell>
          <cell r="P22">
            <v>3137</v>
          </cell>
          <cell r="Q22">
            <v>2509</v>
          </cell>
          <cell r="R22">
            <v>2193</v>
          </cell>
          <cell r="S22">
            <v>10535</v>
          </cell>
          <cell r="U22">
            <v>485</v>
          </cell>
          <cell r="V22">
            <v>196</v>
          </cell>
          <cell r="W22">
            <v>106</v>
          </cell>
          <cell r="X22">
            <v>504</v>
          </cell>
          <cell r="Y22">
            <v>1291</v>
          </cell>
          <cell r="AA22">
            <v>936</v>
          </cell>
          <cell r="AB22">
            <v>403</v>
          </cell>
          <cell r="AC22">
            <v>686</v>
          </cell>
          <cell r="AD22">
            <v>1049</v>
          </cell>
          <cell r="AE22">
            <v>3074</v>
          </cell>
          <cell r="AG22">
            <v>915</v>
          </cell>
          <cell r="AH22">
            <v>896</v>
          </cell>
          <cell r="AI22">
            <v>1225.8800000000003</v>
          </cell>
          <cell r="AJ22">
            <v>1636.7249999999999</v>
          </cell>
          <cell r="AK22">
            <v>4673.6049999999996</v>
          </cell>
          <cell r="AM22">
            <v>1472.7049999999999</v>
          </cell>
          <cell r="AN22">
            <v>1636.7249999999999</v>
          </cell>
          <cell r="AO22">
            <v>2098.9</v>
          </cell>
          <cell r="AP22">
            <v>2491.5749999999998</v>
          </cell>
          <cell r="AQ22">
            <v>7699.9049999999997</v>
          </cell>
        </row>
        <row r="23">
          <cell r="B23" t="str">
            <v xml:space="preserve">   Net EPS (GAAP)</v>
          </cell>
          <cell r="C23">
            <v>0.17934629473091013</v>
          </cell>
          <cell r="D23">
            <v>0.16567712750918859</v>
          </cell>
          <cell r="E23">
            <v>0.22467902995720399</v>
          </cell>
          <cell r="F23">
            <v>0.29510086455331414</v>
          </cell>
          <cell r="G23">
            <v>0.86266704577765141</v>
          </cell>
          <cell r="I23">
            <v>0.28737780333525015</v>
          </cell>
          <cell r="J23">
            <v>0.25377248984329659</v>
          </cell>
          <cell r="K23">
            <v>0.20996543778801843</v>
          </cell>
          <cell r="L23">
            <v>0.30252583237657865</v>
          </cell>
          <cell r="M23">
            <v>1.0538904899135446</v>
          </cell>
          <cell r="O23">
            <v>0.38547326279668287</v>
          </cell>
          <cell r="P23">
            <v>0.44782298358315487</v>
          </cell>
          <cell r="Q23">
            <v>0.35807050092764381</v>
          </cell>
          <cell r="R23">
            <v>0.31608532718362642</v>
          </cell>
          <cell r="S23">
            <v>1.5080160320641283</v>
          </cell>
          <cell r="U23">
            <v>7.030004348456298E-2</v>
          </cell>
          <cell r="V23">
            <v>2.8488372093023257E-2</v>
          </cell>
          <cell r="W23">
            <v>1.5415939499709133E-2</v>
          </cell>
          <cell r="X23">
            <v>7.3565902787914167E-2</v>
          </cell>
          <cell r="Y23">
            <v>0.18774085654039119</v>
          </cell>
          <cell r="AA23">
            <v>0.13642326191517271</v>
          </cell>
          <cell r="AB23">
            <v>5.8575581395348839E-2</v>
          </cell>
          <cell r="AC23">
            <v>0.10220500595947557</v>
          </cell>
          <cell r="AD23">
            <v>0.1575075075075075</v>
          </cell>
          <cell r="AE23">
            <v>0.45350938664109469</v>
          </cell>
          <cell r="AG23">
            <v>0.13697604790419163</v>
          </cell>
          <cell r="AH23">
            <v>0.13617021276595745</v>
          </cell>
          <cell r="AI23">
            <v>0.18573939393939398</v>
          </cell>
          <cell r="AJ23">
            <v>0.2472394259818731</v>
          </cell>
          <cell r="AK23">
            <v>0.70598262839879145</v>
          </cell>
          <cell r="AM23">
            <v>0.22179292168674697</v>
          </cell>
          <cell r="AN23">
            <v>0.24575450450450448</v>
          </cell>
          <cell r="AO23">
            <v>0.31420658682634733</v>
          </cell>
          <cell r="AP23">
            <v>0.37187686567164174</v>
          </cell>
          <cell r="AQ23">
            <v>1.1544085457271365</v>
          </cell>
          <cell r="AR23">
            <v>1.7</v>
          </cell>
        </row>
        <row r="24">
          <cell r="A24" t="str">
            <v>EPS</v>
          </cell>
          <cell r="B24" t="str">
            <v xml:space="preserve">EPS excluding goodwill </v>
          </cell>
          <cell r="C24">
            <v>0.20256692025922796</v>
          </cell>
          <cell r="D24">
            <v>0.16574780887757984</v>
          </cell>
          <cell r="E24">
            <v>0.22384308131241082</v>
          </cell>
          <cell r="F24">
            <v>0.2958040345821325</v>
          </cell>
          <cell r="G24">
            <v>0.89136479954506675</v>
          </cell>
          <cell r="I24">
            <v>0.28999999999999998</v>
          </cell>
          <cell r="J24">
            <v>0.26</v>
          </cell>
          <cell r="K24">
            <v>0.28000000000000003</v>
          </cell>
          <cell r="L24">
            <v>0.35</v>
          </cell>
          <cell r="M24">
            <v>1.17</v>
          </cell>
          <cell r="O24">
            <v>0.36</v>
          </cell>
          <cell r="P24">
            <v>0.5</v>
          </cell>
          <cell r="Q24">
            <v>0.41</v>
          </cell>
          <cell r="R24">
            <v>0.38</v>
          </cell>
          <cell r="S24">
            <v>1.65</v>
          </cell>
          <cell r="U24">
            <v>0.16</v>
          </cell>
          <cell r="V24">
            <v>0.12</v>
          </cell>
          <cell r="W24">
            <v>8.028504944735311E-2</v>
          </cell>
          <cell r="X24">
            <v>0.13732301853743978</v>
          </cell>
          <cell r="Y24">
            <v>0.48037519086744707</v>
          </cell>
          <cell r="AA24">
            <v>0.14902317446436381</v>
          </cell>
          <cell r="AB24">
            <v>9.6680813953488376E-2</v>
          </cell>
          <cell r="AC24">
            <v>0.1093414779499404</v>
          </cell>
          <cell r="AD24">
            <v>0.15620840840840841</v>
          </cell>
          <cell r="AE24">
            <v>0.48719138420683811</v>
          </cell>
          <cell r="AG24">
            <v>0.14565868263473056</v>
          </cell>
          <cell r="AH24">
            <v>0.14311930091185412</v>
          </cell>
          <cell r="AI24">
            <v>0.17722500000000005</v>
          </cell>
          <cell r="AJ24">
            <v>0.25406344410876136</v>
          </cell>
          <cell r="AK24">
            <v>0.71998640483383691</v>
          </cell>
          <cell r="AM24">
            <v>0.22859638554216868</v>
          </cell>
          <cell r="AN24">
            <v>0.25253753753753755</v>
          </cell>
          <cell r="AO24">
            <v>0.32096931137724555</v>
          </cell>
          <cell r="AP24">
            <v>0.37861940298507463</v>
          </cell>
          <cell r="AQ24">
            <v>1.1815</v>
          </cell>
        </row>
        <row r="25">
          <cell r="A25" t="str">
            <v>Shares</v>
          </cell>
          <cell r="B25" t="str">
            <v>Fully-diluted shares outstanding</v>
          </cell>
          <cell r="C25">
            <v>7098</v>
          </cell>
          <cell r="D25">
            <v>7074</v>
          </cell>
          <cell r="E25">
            <v>7010</v>
          </cell>
          <cell r="F25">
            <v>6940</v>
          </cell>
          <cell r="G25">
            <v>7034</v>
          </cell>
          <cell r="I25">
            <v>6956</v>
          </cell>
          <cell r="J25">
            <v>6892</v>
          </cell>
          <cell r="K25">
            <v>6944</v>
          </cell>
          <cell r="L25">
            <v>6968</v>
          </cell>
          <cell r="M25">
            <v>6940</v>
          </cell>
          <cell r="O25">
            <v>6994</v>
          </cell>
          <cell r="P25">
            <v>7005</v>
          </cell>
          <cell r="Q25">
            <v>7007</v>
          </cell>
          <cell r="R25">
            <v>6938</v>
          </cell>
          <cell r="S25">
            <v>6986</v>
          </cell>
          <cell r="U25">
            <v>6899</v>
          </cell>
          <cell r="V25">
            <v>6880</v>
          </cell>
          <cell r="W25">
            <v>6876</v>
          </cell>
          <cell r="X25">
            <v>6851</v>
          </cell>
          <cell r="Y25">
            <v>6876.5</v>
          </cell>
          <cell r="AA25">
            <v>6861</v>
          </cell>
          <cell r="AB25">
            <v>6880</v>
          </cell>
          <cell r="AC25">
            <v>6712</v>
          </cell>
          <cell r="AD25">
            <v>6660</v>
          </cell>
          <cell r="AE25">
            <v>6778.25</v>
          </cell>
          <cell r="AG25">
            <v>6680</v>
          </cell>
          <cell r="AH25">
            <v>6580</v>
          </cell>
          <cell r="AI25">
            <v>6600</v>
          </cell>
          <cell r="AJ25">
            <v>6620</v>
          </cell>
          <cell r="AK25">
            <v>6620</v>
          </cell>
          <cell r="AM25">
            <v>6640</v>
          </cell>
          <cell r="AN25">
            <v>6660</v>
          </cell>
          <cell r="AO25">
            <v>6680</v>
          </cell>
          <cell r="AP25">
            <v>6700</v>
          </cell>
          <cell r="AQ25">
            <v>6670</v>
          </cell>
        </row>
        <row r="26">
          <cell r="B26" t="str">
            <v>Cash flow/Sh (Income+Goodwill+Depreciation-CapX)</v>
          </cell>
          <cell r="S26">
            <v>1.3389235614085313</v>
          </cell>
          <cell r="Y26">
            <v>8.3247291500036361E-2</v>
          </cell>
          <cell r="AE26">
            <v>0.48760188839302182</v>
          </cell>
          <cell r="AK26">
            <v>0.74273725453172201</v>
          </cell>
          <cell r="AQ26" t="e">
            <v>#N/A</v>
          </cell>
        </row>
        <row r="28">
          <cell r="B28" t="str">
            <v>Percentage of Revenue</v>
          </cell>
        </row>
        <row r="29">
          <cell r="B29" t="str">
            <v>Total Revenues</v>
          </cell>
          <cell r="C29">
            <v>1</v>
          </cell>
          <cell r="D29">
            <v>1</v>
          </cell>
          <cell r="E29">
            <v>1</v>
          </cell>
          <cell r="F29">
            <v>1</v>
          </cell>
          <cell r="G29">
            <v>1</v>
          </cell>
          <cell r="I29">
            <v>1</v>
          </cell>
          <cell r="J29">
            <v>1</v>
          </cell>
          <cell r="K29">
            <v>1</v>
          </cell>
          <cell r="L29">
            <v>1</v>
          </cell>
          <cell r="M29">
            <v>1</v>
          </cell>
          <cell r="O29">
            <v>1</v>
          </cell>
          <cell r="P29">
            <v>1</v>
          </cell>
          <cell r="Q29">
            <v>1</v>
          </cell>
          <cell r="R29">
            <v>1</v>
          </cell>
          <cell r="S29">
            <v>1</v>
          </cell>
          <cell r="U29">
            <v>1</v>
          </cell>
          <cell r="V29">
            <v>1</v>
          </cell>
          <cell r="W29">
            <v>1</v>
          </cell>
          <cell r="X29">
            <v>1</v>
          </cell>
          <cell r="Y29">
            <v>1</v>
          </cell>
          <cell r="AA29">
            <v>1</v>
          </cell>
          <cell r="AB29">
            <v>1</v>
          </cell>
          <cell r="AC29">
            <v>1</v>
          </cell>
          <cell r="AD29">
            <v>1</v>
          </cell>
          <cell r="AE29">
            <v>1</v>
          </cell>
          <cell r="AG29">
            <v>1</v>
          </cell>
          <cell r="AH29">
            <v>1</v>
          </cell>
          <cell r="AI29">
            <v>1</v>
          </cell>
          <cell r="AJ29">
            <v>1</v>
          </cell>
          <cell r="AK29">
            <v>1</v>
          </cell>
          <cell r="AM29">
            <v>1</v>
          </cell>
          <cell r="AN29">
            <v>1</v>
          </cell>
          <cell r="AO29">
            <v>1</v>
          </cell>
          <cell r="AP29">
            <v>1</v>
          </cell>
          <cell r="AQ29">
            <v>1</v>
          </cell>
        </row>
        <row r="30">
          <cell r="B30" t="str">
            <v>Cost of Revenues</v>
          </cell>
          <cell r="C30">
            <v>0.45809031828028662</v>
          </cell>
          <cell r="D30">
            <v>0.51071368314492993</v>
          </cell>
          <cell r="E30">
            <v>0.47184667954241571</v>
          </cell>
          <cell r="F30">
            <v>0.41922773837667454</v>
          </cell>
          <cell r="G30">
            <v>0.46222357553381799</v>
          </cell>
          <cell r="I30">
            <v>0.40996761931578207</v>
          </cell>
          <cell r="J30">
            <v>0.41076193299733177</v>
          </cell>
          <cell r="K30">
            <v>0.41293668122270744</v>
          </cell>
          <cell r="L30">
            <v>0.38675109595713592</v>
          </cell>
          <cell r="M30">
            <v>0.40273571744530268</v>
          </cell>
          <cell r="O30">
            <v>0.37395220818215941</v>
          </cell>
          <cell r="P30">
            <v>0.39554216867469877</v>
          </cell>
          <cell r="Q30">
            <v>0.36055434658114766</v>
          </cell>
          <cell r="R30">
            <v>0.37117903930131002</v>
          </cell>
          <cell r="S30">
            <v>0.37508153946510109</v>
          </cell>
          <cell r="U30">
            <v>0.48300134791073834</v>
          </cell>
          <cell r="V30">
            <v>0.52210293653299655</v>
          </cell>
          <cell r="W30">
            <v>0.54285714285714282</v>
          </cell>
          <cell r="X30">
            <v>0.48718315910067306</v>
          </cell>
          <cell r="Y30">
            <v>0.50819548588869212</v>
          </cell>
          <cell r="AA30">
            <v>0.48680135673204544</v>
          </cell>
          <cell r="AB30">
            <v>0.51337236904573513</v>
          </cell>
          <cell r="AC30">
            <v>0.51214637146371467</v>
          </cell>
          <cell r="AD30">
            <v>0.48379888268156424</v>
          </cell>
          <cell r="AE30">
            <v>0.49843072784337167</v>
          </cell>
          <cell r="AG30">
            <v>0.47978077321878243</v>
          </cell>
          <cell r="AH30">
            <v>0.49119718309859156</v>
          </cell>
          <cell r="AI30">
            <v>0.45999999999999996</v>
          </cell>
          <cell r="AJ30">
            <v>0.42000000000000004</v>
          </cell>
          <cell r="AK30">
            <v>0.46091007056696909</v>
          </cell>
          <cell r="AM30">
            <v>0.43999999999999995</v>
          </cell>
          <cell r="AN30">
            <v>0.42000000000000004</v>
          </cell>
          <cell r="AO30">
            <v>0.4</v>
          </cell>
          <cell r="AP30">
            <v>0.39</v>
          </cell>
          <cell r="AQ30">
            <v>0.41060518731988471</v>
          </cell>
        </row>
        <row r="31">
          <cell r="A31" t="str">
            <v>GrossMargin</v>
          </cell>
          <cell r="B31" t="str">
            <v>Gross Profit</v>
          </cell>
          <cell r="C31">
            <v>0.54190968171971332</v>
          </cell>
          <cell r="D31">
            <v>0.48928631685507007</v>
          </cell>
          <cell r="E31">
            <v>0.52815332045758434</v>
          </cell>
          <cell r="F31">
            <v>0.58077226162332551</v>
          </cell>
          <cell r="G31">
            <v>0.53777642446618201</v>
          </cell>
          <cell r="I31">
            <v>0.59003238068421793</v>
          </cell>
          <cell r="J31">
            <v>0.58923806700266823</v>
          </cell>
          <cell r="K31">
            <v>0.58706331877729256</v>
          </cell>
          <cell r="L31">
            <v>0.61324890404286414</v>
          </cell>
          <cell r="M31">
            <v>0.59726428255469732</v>
          </cell>
          <cell r="O31">
            <v>0.62604779181784065</v>
          </cell>
          <cell r="P31">
            <v>0.60445783132530129</v>
          </cell>
          <cell r="Q31">
            <v>0.6394456534188524</v>
          </cell>
          <cell r="R31">
            <v>0.62882096069868998</v>
          </cell>
          <cell r="S31">
            <v>0.62491846053489897</v>
          </cell>
          <cell r="U31">
            <v>0.51699865208926166</v>
          </cell>
          <cell r="V31">
            <v>0.47789706346700345</v>
          </cell>
          <cell r="W31">
            <v>0.45714285714285718</v>
          </cell>
          <cell r="X31">
            <v>0.512816840899327</v>
          </cell>
          <cell r="Y31">
            <v>0.49180451411130788</v>
          </cell>
          <cell r="AA31">
            <v>0.5131986432679545</v>
          </cell>
          <cell r="AB31">
            <v>0.48662763095426487</v>
          </cell>
          <cell r="AC31">
            <v>0.48785362853628533</v>
          </cell>
          <cell r="AD31">
            <v>0.51620111731843576</v>
          </cell>
          <cell r="AE31">
            <v>0.50156927215662828</v>
          </cell>
          <cell r="AG31">
            <v>0.52021922678121757</v>
          </cell>
          <cell r="AH31">
            <v>0.50880281690140849</v>
          </cell>
          <cell r="AI31">
            <v>0.54</v>
          </cell>
          <cell r="AJ31">
            <v>0.57999999999999996</v>
          </cell>
          <cell r="AK31">
            <v>0.53908992943303091</v>
          </cell>
          <cell r="AM31">
            <v>0.56000000000000005</v>
          </cell>
          <cell r="AN31">
            <v>0.57999999999999996</v>
          </cell>
          <cell r="AO31">
            <v>0.6</v>
          </cell>
          <cell r="AP31">
            <v>0.61</v>
          </cell>
          <cell r="AQ31">
            <v>0.58939481268011529</v>
          </cell>
        </row>
        <row r="32">
          <cell r="B32" t="str">
            <v>R&amp;D Expenses</v>
          </cell>
          <cell r="C32">
            <v>9.9150141643059492E-2</v>
          </cell>
          <cell r="D32">
            <v>0.10511219841403746</v>
          </cell>
          <cell r="E32">
            <v>9.1665428613876096E-2</v>
          </cell>
          <cell r="F32">
            <v>8.8521145258733905E-2</v>
          </cell>
          <cell r="G32">
            <v>9.5497278574962888E-2</v>
          </cell>
          <cell r="I32">
            <v>9.334084189778967E-2</v>
          </cell>
          <cell r="J32">
            <v>0.10836050993181144</v>
          </cell>
          <cell r="K32">
            <v>0.11462882096069869</v>
          </cell>
          <cell r="L32">
            <v>0.10679493424257185</v>
          </cell>
          <cell r="M32">
            <v>0.10585593249174861</v>
          </cell>
          <cell r="O32">
            <v>0.11897910671837858</v>
          </cell>
          <cell r="P32">
            <v>0.11698795180722892</v>
          </cell>
          <cell r="Q32">
            <v>0.11190012598785935</v>
          </cell>
          <cell r="R32">
            <v>0.11468627901631809</v>
          </cell>
          <cell r="S32">
            <v>0.11554883472691692</v>
          </cell>
          <cell r="U32">
            <v>0.14901902051819679</v>
          </cell>
          <cell r="V32">
            <v>0.14508999052731292</v>
          </cell>
          <cell r="W32">
            <v>0.14209320091673033</v>
          </cell>
          <cell r="X32">
            <v>0.13633108978948877</v>
          </cell>
          <cell r="Y32">
            <v>0.14303477900448397</v>
          </cell>
          <cell r="AA32">
            <v>0.14481639876124466</v>
          </cell>
          <cell r="AB32">
            <v>0.16205095742997311</v>
          </cell>
          <cell r="AC32">
            <v>0.15467404674046739</v>
          </cell>
          <cell r="AD32">
            <v>0.14273743016759777</v>
          </cell>
          <cell r="AE32">
            <v>0.15072485428187116</v>
          </cell>
          <cell r="AG32">
            <v>0.15094060139238633</v>
          </cell>
          <cell r="AH32">
            <v>0.15096830985915494</v>
          </cell>
          <cell r="AI32">
            <v>0.15277777777777779</v>
          </cell>
          <cell r="AJ32">
            <v>0.13750000000000001</v>
          </cell>
          <cell r="AK32">
            <v>0.14766920429658983</v>
          </cell>
          <cell r="AM32">
            <v>0.14285714285714285</v>
          </cell>
          <cell r="AN32">
            <v>0.14374999999999999</v>
          </cell>
          <cell r="AO32">
            <v>0.13333333333333333</v>
          </cell>
          <cell r="AP32">
            <v>0.125</v>
          </cell>
          <cell r="AQ32">
            <v>0.13544668587896252</v>
          </cell>
        </row>
        <row r="33">
          <cell r="B33" t="str">
            <v>Marketing, Selling, and Administrative</v>
          </cell>
          <cell r="C33">
            <v>0.11848025329111815</v>
          </cell>
          <cell r="D33">
            <v>0.11321073055508689</v>
          </cell>
          <cell r="E33">
            <v>0.11380181250928539</v>
          </cell>
          <cell r="F33">
            <v>0.12188074599422118</v>
          </cell>
          <cell r="G33">
            <v>0.11707836942869106</v>
          </cell>
          <cell r="I33">
            <v>0.12543995494861326</v>
          </cell>
          <cell r="J33">
            <v>0.13697005632967685</v>
          </cell>
          <cell r="K33">
            <v>0.12991266375545851</v>
          </cell>
          <cell r="L33">
            <v>0.13455918168533854</v>
          </cell>
          <cell r="M33">
            <v>0.13174997448024772</v>
          </cell>
          <cell r="O33">
            <v>0.14062304516451896</v>
          </cell>
          <cell r="P33">
            <v>0.14734939759036145</v>
          </cell>
          <cell r="Q33">
            <v>0.15129996563967471</v>
          </cell>
          <cell r="R33">
            <v>0.16329579407032865</v>
          </cell>
          <cell r="S33">
            <v>0.15089248650892487</v>
          </cell>
          <cell r="U33">
            <v>0.17298187808896212</v>
          </cell>
          <cell r="V33">
            <v>0.18534891064098516</v>
          </cell>
          <cell r="W33">
            <v>0.1625668449197861</v>
          </cell>
          <cell r="X33">
            <v>0.15337247601317486</v>
          </cell>
          <cell r="Y33">
            <v>0.16820528279136365</v>
          </cell>
          <cell r="AA33">
            <v>0.15808877746645036</v>
          </cell>
          <cell r="AB33">
            <v>0.16822282006646622</v>
          </cell>
          <cell r="AC33">
            <v>0.16835793357933579</v>
          </cell>
          <cell r="AD33">
            <v>0.15418994413407822</v>
          </cell>
          <cell r="AE33">
            <v>0.16193394111493051</v>
          </cell>
          <cell r="AG33">
            <v>0.15079247518886091</v>
          </cell>
          <cell r="AH33">
            <v>0.15830399061032863</v>
          </cell>
          <cell r="AI33">
            <v>0.15</v>
          </cell>
          <cell r="AJ33">
            <v>0.14000000000000001</v>
          </cell>
          <cell r="AK33">
            <v>0.14937254492995447</v>
          </cell>
          <cell r="AM33">
            <v>0.14000000000000001</v>
          </cell>
          <cell r="AN33">
            <v>0.14000000000000001</v>
          </cell>
          <cell r="AO33">
            <v>0.13500000000000001</v>
          </cell>
          <cell r="AP33">
            <v>0.13</v>
          </cell>
          <cell r="AQ33">
            <v>0.13582132564841498</v>
          </cell>
        </row>
        <row r="34">
          <cell r="B34" t="str">
            <v>Total Operating Expenses</v>
          </cell>
          <cell r="C34">
            <v>0.2451258123646059</v>
          </cell>
          <cell r="D34">
            <v>0.21832292896912434</v>
          </cell>
          <cell r="E34">
            <v>0.2054672411231615</v>
          </cell>
          <cell r="F34">
            <v>0.21040189125295508</v>
          </cell>
          <cell r="G34">
            <v>0.21885585962775472</v>
          </cell>
          <cell r="I34">
            <v>0.21878079684640292</v>
          </cell>
          <cell r="J34">
            <v>0.2453305662614883</v>
          </cell>
          <cell r="K34">
            <v>0.30649563318777295</v>
          </cell>
          <cell r="L34">
            <v>0.27788602045786653</v>
          </cell>
          <cell r="M34">
            <v>0.26492905508863862</v>
          </cell>
          <cell r="O34">
            <v>0.30651820342799951</v>
          </cell>
          <cell r="P34">
            <v>0.31433734939759034</v>
          </cell>
          <cell r="Q34">
            <v>0.31222082235711829</v>
          </cell>
          <cell r="R34">
            <v>0.33279705814755228</v>
          </cell>
          <cell r="S34">
            <v>0.31669928245270712</v>
          </cell>
          <cell r="U34">
            <v>0.42084768608656581</v>
          </cell>
          <cell r="V34">
            <v>0.44363751184085887</v>
          </cell>
          <cell r="W34">
            <v>0.39770817417876242</v>
          </cell>
          <cell r="X34">
            <v>0.36846627523986825</v>
          </cell>
          <cell r="Y34">
            <v>0.40679754323825312</v>
          </cell>
          <cell r="AA34">
            <v>0.31927444329744875</v>
          </cell>
          <cell r="AB34">
            <v>0.38550403544864692</v>
          </cell>
          <cell r="AC34">
            <v>0.33963714637146369</v>
          </cell>
          <cell r="AD34">
            <v>0.311731843575419</v>
          </cell>
          <cell r="AE34">
            <v>0.3378418771484083</v>
          </cell>
          <cell r="AG34">
            <v>0.31417567767738114</v>
          </cell>
          <cell r="AH34">
            <v>0.32159624413145538</v>
          </cell>
          <cell r="AI34">
            <v>0.3125</v>
          </cell>
          <cell r="AJ34">
            <v>0.28562500000000002</v>
          </cell>
          <cell r="AK34">
            <v>0.30757465151041125</v>
          </cell>
          <cell r="AM34">
            <v>0.29129870129870128</v>
          </cell>
          <cell r="AN34">
            <v>0.291875</v>
          </cell>
          <cell r="AO34">
            <v>0.27555555555555555</v>
          </cell>
          <cell r="AP34">
            <v>0.26150000000000001</v>
          </cell>
          <cell r="AQ34">
            <v>0.27876080691642652</v>
          </cell>
        </row>
        <row r="35">
          <cell r="A35" t="str">
            <v>OperatingMargin</v>
          </cell>
          <cell r="B35" t="str">
            <v xml:space="preserve">Operating Income </v>
          </cell>
          <cell r="C35">
            <v>0.29678386935510748</v>
          </cell>
          <cell r="D35">
            <v>0.27096338788594565</v>
          </cell>
          <cell r="E35">
            <v>0.32268607933442284</v>
          </cell>
          <cell r="F35">
            <v>0.37037037037037035</v>
          </cell>
          <cell r="G35">
            <v>0.31892056483842729</v>
          </cell>
          <cell r="I35">
            <v>0.37125158383781498</v>
          </cell>
          <cell r="J35">
            <v>0.34390750074117998</v>
          </cell>
          <cell r="K35">
            <v>0.28056768558951967</v>
          </cell>
          <cell r="L35">
            <v>0.33536288358499755</v>
          </cell>
          <cell r="M35">
            <v>0.3323352274660587</v>
          </cell>
          <cell r="O35">
            <v>0.31952958838984113</v>
          </cell>
          <cell r="P35">
            <v>0.29012048192771084</v>
          </cell>
          <cell r="Q35">
            <v>0.32722483106173406</v>
          </cell>
          <cell r="R35">
            <v>0.2960239025511377</v>
          </cell>
          <cell r="S35">
            <v>0.30821917808219179</v>
          </cell>
          <cell r="U35">
            <v>9.615096600269582E-2</v>
          </cell>
          <cell r="V35">
            <v>3.4259551626144615E-2</v>
          </cell>
          <cell r="W35">
            <v>5.943468296409473E-2</v>
          </cell>
          <cell r="X35">
            <v>0.1443505656594587</v>
          </cell>
          <cell r="Y35">
            <v>8.5006970873054755E-2</v>
          </cell>
          <cell r="AA35">
            <v>0.19392419997050583</v>
          </cell>
          <cell r="AB35">
            <v>0.10112359550561797</v>
          </cell>
          <cell r="AC35">
            <v>0.14821648216482164</v>
          </cell>
          <cell r="AD35">
            <v>0.20446927374301677</v>
          </cell>
          <cell r="AE35">
            <v>0.16372739500822001</v>
          </cell>
          <cell r="AG35">
            <v>0.20604354910383646</v>
          </cell>
          <cell r="AH35">
            <v>0.18720657276995306</v>
          </cell>
          <cell r="AI35">
            <v>0.22750000000000006</v>
          </cell>
          <cell r="AJ35">
            <v>0.294375</v>
          </cell>
          <cell r="AK35">
            <v>0.23151527792261967</v>
          </cell>
          <cell r="AM35">
            <v>0.26870129870129872</v>
          </cell>
          <cell r="AN35">
            <v>0.28812500000000002</v>
          </cell>
          <cell r="AO35">
            <v>0.32444444444444442</v>
          </cell>
          <cell r="AP35">
            <v>0.34849999999999998</v>
          </cell>
          <cell r="AQ35">
            <v>0.31063400576368877</v>
          </cell>
        </row>
        <row r="36">
          <cell r="B36" t="str">
            <v>Other, net</v>
          </cell>
          <cell r="C36">
            <v>3.3327778703549409E-2</v>
          </cell>
          <cell r="D36">
            <v>2.4295596423148304E-2</v>
          </cell>
          <cell r="E36">
            <v>2.5256276927648195E-2</v>
          </cell>
          <cell r="F36">
            <v>3.2046230627790911E-2</v>
          </cell>
          <cell r="G36">
            <v>2.885091158223271E-2</v>
          </cell>
          <cell r="I36">
            <v>4.885259749401661E-2</v>
          </cell>
          <cell r="J36">
            <v>4.2988437592647498E-2</v>
          </cell>
          <cell r="K36">
            <v>4.3122270742358082E-2</v>
          </cell>
          <cell r="L36">
            <v>6.1860691670725769E-2</v>
          </cell>
          <cell r="M36">
            <v>4.9712477457552147E-2</v>
          </cell>
          <cell r="O36">
            <v>8.007006130364068E-2</v>
          </cell>
          <cell r="P36">
            <v>0.28204819277108434</v>
          </cell>
          <cell r="Q36">
            <v>0.110640247394342</v>
          </cell>
          <cell r="R36">
            <v>9.1817972879797746E-2</v>
          </cell>
          <cell r="S36">
            <v>0.14072229140722292</v>
          </cell>
          <cell r="U36">
            <v>3.9538714991762765E-2</v>
          </cell>
          <cell r="V36">
            <v>2.0366277233975372E-2</v>
          </cell>
          <cell r="W36">
            <v>-3.8502673796791446E-2</v>
          </cell>
          <cell r="X36">
            <v>-3.0645854217385079E-2</v>
          </cell>
          <cell r="Y36">
            <v>-2.7506688270093069E-3</v>
          </cell>
          <cell r="AA36">
            <v>2.9494174900457159E-4</v>
          </cell>
          <cell r="AB36">
            <v>-9.3369203987972785E-3</v>
          </cell>
          <cell r="AC36">
            <v>-7.2263222632226324E-3</v>
          </cell>
          <cell r="AD36">
            <v>-1.6340782122905028E-2</v>
          </cell>
          <cell r="AE36">
            <v>-8.2573606336870421E-3</v>
          </cell>
          <cell r="AG36">
            <v>-1.1109465264405273E-2</v>
          </cell>
          <cell r="AH36">
            <v>-7.3356807511737085E-4</v>
          </cell>
          <cell r="AI36">
            <v>-3.472222222222222E-3</v>
          </cell>
          <cell r="AJ36">
            <v>0</v>
          </cell>
          <cell r="AK36">
            <v>-3.6500156429241839E-3</v>
          </cell>
          <cell r="AM36">
            <v>6.4935064935064939E-3</v>
          </cell>
          <cell r="AN36">
            <v>6.2500000000000003E-3</v>
          </cell>
          <cell r="AO36">
            <v>1.1111111111111112E-2</v>
          </cell>
          <cell r="AP36">
            <v>0.01</v>
          </cell>
          <cell r="AQ36">
            <v>8.6455331412103754E-3</v>
          </cell>
        </row>
        <row r="37">
          <cell r="B37" t="str">
            <v>Pretax Income</v>
          </cell>
          <cell r="C37">
            <v>0.33011164805865689</v>
          </cell>
          <cell r="D37">
            <v>0.29525898430909397</v>
          </cell>
          <cell r="E37">
            <v>0.34794235626207104</v>
          </cell>
          <cell r="F37">
            <v>0.40241660099816129</v>
          </cell>
          <cell r="G37">
            <v>0.34777147642065998</v>
          </cell>
          <cell r="I37">
            <v>0.42010418133183164</v>
          </cell>
          <cell r="J37">
            <v>0.38689593833382746</v>
          </cell>
          <cell r="K37">
            <v>0.32368995633187775</v>
          </cell>
          <cell r="L37">
            <v>0.39722357525572333</v>
          </cell>
          <cell r="M37">
            <v>0.3820477049236109</v>
          </cell>
          <cell r="O37">
            <v>0.39959964969348177</v>
          </cell>
          <cell r="P37">
            <v>0.57216867469879518</v>
          </cell>
          <cell r="Q37">
            <v>0.43786507845607603</v>
          </cell>
          <cell r="R37">
            <v>0.3878418754309354</v>
          </cell>
          <cell r="S37">
            <v>0.44894146948941471</v>
          </cell>
          <cell r="U37">
            <v>0.13568968099445858</v>
          </cell>
          <cell r="V37">
            <v>5.462582886011999E-2</v>
          </cell>
          <cell r="W37">
            <v>2.0932009167303284E-2</v>
          </cell>
          <cell r="X37">
            <v>0.11370471144207361</v>
          </cell>
          <cell r="Y37">
            <v>8.2256302046045449E-2</v>
          </cell>
          <cell r="AA37">
            <v>0.19421914171951041</v>
          </cell>
          <cell r="AB37">
            <v>9.1786675106820703E-2</v>
          </cell>
          <cell r="AC37">
            <v>0.14099015990159902</v>
          </cell>
          <cell r="AD37">
            <v>0.18812849162011172</v>
          </cell>
          <cell r="AE37">
            <v>0.15547003437453297</v>
          </cell>
          <cell r="AG37">
            <v>0.1949340838394312</v>
          </cell>
          <cell r="AH37">
            <v>0.18647300469483569</v>
          </cell>
          <cell r="AI37">
            <v>0.22402777777777785</v>
          </cell>
          <cell r="AJ37">
            <v>0.294375</v>
          </cell>
          <cell r="AK37">
            <v>0.22786526227969547</v>
          </cell>
          <cell r="AM37">
            <v>0.27519480519480521</v>
          </cell>
          <cell r="AN37">
            <v>0.294375</v>
          </cell>
          <cell r="AO37">
            <v>0.33555555555555555</v>
          </cell>
          <cell r="AP37">
            <v>0.35849999999999999</v>
          </cell>
          <cell r="AQ37">
            <v>0.31927953890489913</v>
          </cell>
        </row>
        <row r="38">
          <cell r="B38" t="str">
            <v>Income Taxes</v>
          </cell>
          <cell r="C38">
            <v>0.35739525492175667</v>
          </cell>
          <cell r="D38">
            <v>0.33028571428571429</v>
          </cell>
          <cell r="E38">
            <v>0.32749786507258755</v>
          </cell>
          <cell r="F38">
            <v>0.33159268929503916</v>
          </cell>
          <cell r="G38">
            <v>0.33588705264309948</v>
          </cell>
          <cell r="I38">
            <v>0.33009383378016088</v>
          </cell>
          <cell r="J38">
            <v>0.32988505747126434</v>
          </cell>
          <cell r="K38">
            <v>0.38532883642495785</v>
          </cell>
          <cell r="L38">
            <v>0.35377069282648682</v>
          </cell>
          <cell r="M38">
            <v>0.34859280370502316</v>
          </cell>
          <cell r="O38">
            <v>0.15591734502191609</v>
          </cell>
          <cell r="P38">
            <v>0.33943988208043796</v>
          </cell>
          <cell r="Q38">
            <v>0.34370912895631706</v>
          </cell>
          <cell r="R38">
            <v>0.35022222222222221</v>
          </cell>
          <cell r="S38">
            <v>0.30420711974110032</v>
          </cell>
          <cell r="U38">
            <v>0.46467991169977924</v>
          </cell>
          <cell r="V38">
            <v>0.43352601156069365</v>
          </cell>
          <cell r="W38">
            <v>0.22627737226277372</v>
          </cell>
          <cell r="X38">
            <v>0.36523929471032746</v>
          </cell>
          <cell r="Y38">
            <v>0.40861200183234081</v>
          </cell>
          <cell r="AA38">
            <v>0.28929384965831434</v>
          </cell>
          <cell r="AB38">
            <v>0.30517241379310345</v>
          </cell>
          <cell r="AC38">
            <v>0.25190839694656486</v>
          </cell>
          <cell r="AD38">
            <v>0.2212323682256867</v>
          </cell>
          <cell r="AE38">
            <v>0.26123527998077384</v>
          </cell>
          <cell r="AG38">
            <v>0.30471124620060791</v>
          </cell>
          <cell r="AH38">
            <v>0.2950432730133753</v>
          </cell>
          <cell r="AI38">
            <v>0.24000000000000002</v>
          </cell>
          <cell r="AJ38">
            <v>0.30499999999999999</v>
          </cell>
          <cell r="AK38">
            <v>0.28701678108314266</v>
          </cell>
          <cell r="AM38">
            <v>0.30499999999999999</v>
          </cell>
          <cell r="AN38">
            <v>0.30499999999999999</v>
          </cell>
          <cell r="AO38">
            <v>0.30499999999999999</v>
          </cell>
          <cell r="AP38">
            <v>0.30499999999999999</v>
          </cell>
          <cell r="AQ38">
            <v>0.30500000000000005</v>
          </cell>
        </row>
        <row r="39">
          <cell r="A39" t="str">
            <v>NetMargin</v>
          </cell>
          <cell r="B39" t="str">
            <v>Net Income (Reported)</v>
          </cell>
          <cell r="C39">
            <v>0.212131311448092</v>
          </cell>
          <cell r="D39">
            <v>0.19773915977729037</v>
          </cell>
          <cell r="E39">
            <v>0.23399197741791711</v>
          </cell>
          <cell r="F39">
            <v>0.26897819805621226</v>
          </cell>
          <cell r="G39">
            <v>0.23095954021238535</v>
          </cell>
          <cell r="I39">
            <v>0.28143038152893146</v>
          </cell>
          <cell r="J39">
            <v>0.25926474948117401</v>
          </cell>
          <cell r="K39">
            <v>0.19896288209606988</v>
          </cell>
          <cell r="L39">
            <v>0.25669751583049194</v>
          </cell>
          <cell r="M39">
            <v>0.24886862431521997</v>
          </cell>
          <cell r="O39">
            <v>0.33729513324158639</v>
          </cell>
          <cell r="P39">
            <v>0.37795180722891564</v>
          </cell>
          <cell r="Q39">
            <v>0.28736685373954873</v>
          </cell>
          <cell r="R39">
            <v>0.2520110319466789</v>
          </cell>
          <cell r="S39">
            <v>0.31237027812370277</v>
          </cell>
          <cell r="U39">
            <v>7.2637412011382352E-2</v>
          </cell>
          <cell r="V39">
            <v>3.0944111146195136E-2</v>
          </cell>
          <cell r="W39">
            <v>1.6195569136745608E-2</v>
          </cell>
          <cell r="X39">
            <v>7.2175282829729348E-2</v>
          </cell>
          <cell r="Y39">
            <v>4.8645389803685143E-2</v>
          </cell>
          <cell r="AA39">
            <v>0.1380327385341395</v>
          </cell>
          <cell r="AB39">
            <v>6.3775913910428861E-2</v>
          </cell>
          <cell r="AC39">
            <v>0.10547355473554736</v>
          </cell>
          <cell r="AD39">
            <v>0.14650837988826815</v>
          </cell>
          <cell r="AE39">
            <v>0.1148557764160813</v>
          </cell>
          <cell r="AG39">
            <v>0.13553547622574433</v>
          </cell>
          <cell r="AH39">
            <v>0.13145539906103287</v>
          </cell>
          <cell r="AI39">
            <v>0.17026111111111117</v>
          </cell>
          <cell r="AJ39">
            <v>0.204590625</v>
          </cell>
          <cell r="AK39">
            <v>0.16246410817951124</v>
          </cell>
          <cell r="AM39">
            <v>0.1912603896103896</v>
          </cell>
          <cell r="AN39">
            <v>0.204590625</v>
          </cell>
          <cell r="AO39">
            <v>0.23321111111111112</v>
          </cell>
          <cell r="AP39">
            <v>0.24915749999999998</v>
          </cell>
          <cell r="AQ39">
            <v>0.2218992795389049</v>
          </cell>
        </row>
        <row r="41">
          <cell r="B41" t="str">
            <v>Q-Q Growth</v>
          </cell>
        </row>
        <row r="42">
          <cell r="B42" t="str">
            <v>Total Revenues</v>
          </cell>
          <cell r="I42">
            <v>-6.7113212503283393E-2</v>
          </cell>
          <cell r="J42">
            <v>-5.0260453329579069E-2</v>
          </cell>
          <cell r="K42">
            <v>8.6273347168692505E-2</v>
          </cell>
          <cell r="L42">
            <v>0.12063318777292587</v>
          </cell>
          <cell r="M42" t="str">
            <v>--</v>
          </cell>
          <cell r="O42">
            <v>-2.6668290306868014E-2</v>
          </cell>
          <cell r="P42">
            <v>3.8408607531590144E-2</v>
          </cell>
          <cell r="Q42">
            <v>5.1927710843373553E-2</v>
          </cell>
          <cell r="R42">
            <v>-3.3214981101821195E-3</v>
          </cell>
          <cell r="S42" t="str">
            <v>--</v>
          </cell>
          <cell r="U42">
            <v>-0.23270512525856124</v>
          </cell>
          <cell r="V42">
            <v>-5.1370375917328182E-2</v>
          </cell>
          <cell r="W42">
            <v>3.3312282917587588E-2</v>
          </cell>
          <cell r="X42">
            <v>6.6921313980137453E-2</v>
          </cell>
          <cell r="Y42" t="str">
            <v>--</v>
          </cell>
          <cell r="AA42">
            <v>-2.8927395102391507E-2</v>
          </cell>
          <cell r="AB42">
            <v>-6.8131544020056056E-2</v>
          </cell>
          <cell r="AC42">
            <v>2.927678430131353E-2</v>
          </cell>
          <cell r="AD42">
            <v>0.10086100861008607</v>
          </cell>
          <cell r="AE42" t="str">
            <v>--</v>
          </cell>
          <cell r="AG42">
            <v>-5.7122905027932935E-2</v>
          </cell>
          <cell r="AH42">
            <v>9.6282032291512554E-3</v>
          </cell>
          <cell r="AI42">
            <v>5.6338028169014009E-2</v>
          </cell>
          <cell r="AJ42">
            <v>0.11111111111111116</v>
          </cell>
          <cell r="AK42" t="str">
            <v>--</v>
          </cell>
          <cell r="AM42" t="e">
            <v>#DIV/0!</v>
          </cell>
          <cell r="AN42">
            <v>3.8961038961038863E-2</v>
          </cell>
          <cell r="AO42">
            <v>0.125</v>
          </cell>
          <cell r="AP42">
            <v>0.11111111111111116</v>
          </cell>
          <cell r="AQ42" t="str">
            <v>--</v>
          </cell>
        </row>
        <row r="43">
          <cell r="B43" t="str">
            <v>Cost of Revenues</v>
          </cell>
          <cell r="I43">
            <v>-8.7719298245614086E-2</v>
          </cell>
          <cell r="J43">
            <v>-4.842032967032972E-2</v>
          </cell>
          <cell r="K43">
            <v>9.2024539877300526E-2</v>
          </cell>
          <cell r="L43">
            <v>4.9570389953734306E-2</v>
          </cell>
          <cell r="M43" t="str">
            <v>--</v>
          </cell>
          <cell r="O43">
            <v>-5.8879093198992427E-2</v>
          </cell>
          <cell r="P43">
            <v>9.8360655737705027E-2</v>
          </cell>
          <cell r="Q43">
            <v>-4.112092598233319E-2</v>
          </cell>
          <cell r="R43">
            <v>2.6048284625158846E-2</v>
          </cell>
          <cell r="S43" t="str">
            <v>--</v>
          </cell>
          <cell r="U43">
            <v>-1.5479876160990891E-3</v>
          </cell>
          <cell r="V43">
            <v>2.542635658914727E-2</v>
          </cell>
          <cell r="W43">
            <v>7.4387662534018739E-2</v>
          </cell>
          <cell r="X43">
            <v>-4.2499296369265416E-2</v>
          </cell>
          <cell r="Y43" t="str">
            <v>--</v>
          </cell>
          <cell r="AA43">
            <v>-2.9688418577307418E-2</v>
          </cell>
          <cell r="AB43">
            <v>-1.7267494698576136E-2</v>
          </cell>
          <cell r="AC43">
            <v>2.6818742293464926E-2</v>
          </cell>
          <cell r="AD43">
            <v>3.9927949564695364E-2</v>
          </cell>
          <cell r="AE43" t="str">
            <v>--</v>
          </cell>
          <cell r="AG43">
            <v>-6.495381062355654E-2</v>
          </cell>
          <cell r="AH43">
            <v>3.3652361840074141E-2</v>
          </cell>
          <cell r="AI43">
            <v>-1.0752688172043112E-2</v>
          </cell>
          <cell r="AJ43">
            <v>1.4492753623188692E-2</v>
          </cell>
          <cell r="AK43" t="str">
            <v>--</v>
          </cell>
          <cell r="AM43" t="e">
            <v>#DIV/0!</v>
          </cell>
          <cell r="AN43">
            <v>-8.2644628099171058E-3</v>
          </cell>
          <cell r="AO43">
            <v>7.1428571428571175E-2</v>
          </cell>
          <cell r="AP43">
            <v>8.3333333333333259E-2</v>
          </cell>
          <cell r="AQ43" t="str">
            <v>--</v>
          </cell>
        </row>
        <row r="44">
          <cell r="B44" t="str">
            <v>Gross Profit</v>
          </cell>
          <cell r="I44">
            <v>-5.2238805970149294E-2</v>
          </cell>
          <cell r="J44">
            <v>-5.1539012168933418E-2</v>
          </cell>
          <cell r="K44">
            <v>8.2264150943396119E-2</v>
          </cell>
          <cell r="L44">
            <v>0.17061831706183161</v>
          </cell>
          <cell r="M44" t="str">
            <v>--</v>
          </cell>
          <cell r="O44">
            <v>-6.3542494042890807E-3</v>
          </cell>
          <cell r="P44">
            <v>2.597921662669922E-3</v>
          </cell>
          <cell r="Q44">
            <v>0.1128164241578633</v>
          </cell>
          <cell r="R44">
            <v>-1.9881783987103718E-2</v>
          </cell>
          <cell r="S44" t="str">
            <v>--</v>
          </cell>
          <cell r="U44">
            <v>-0.36915204678362568</v>
          </cell>
          <cell r="V44">
            <v>-0.12311703360370796</v>
          </cell>
          <cell r="W44">
            <v>-1.156260323752889E-2</v>
          </cell>
          <cell r="X44">
            <v>0.1968582887700534</v>
          </cell>
          <cell r="Y44" t="str">
            <v>--</v>
          </cell>
          <cell r="AA44">
            <v>-2.8204412175370064E-2</v>
          </cell>
          <cell r="AB44">
            <v>-0.11637931034482762</v>
          </cell>
          <cell r="AC44">
            <v>3.1869918699187094E-2</v>
          </cell>
          <cell r="AD44">
            <v>0.16482823826032145</v>
          </cell>
          <cell r="AE44" t="str">
            <v>--</v>
          </cell>
          <cell r="AG44">
            <v>-4.9783549783549819E-2</v>
          </cell>
          <cell r="AH44">
            <v>-1.2528473804100271E-2</v>
          </cell>
          <cell r="AI44">
            <v>0.12110726643598624</v>
          </cell>
          <cell r="AJ44">
            <v>0.1934156378600822</v>
          </cell>
          <cell r="AK44" t="str">
            <v>--</v>
          </cell>
          <cell r="AM44" t="e">
            <v>#DIV/0!</v>
          </cell>
          <cell r="AN44">
            <v>7.6066790352504743E-2</v>
          </cell>
          <cell r="AO44">
            <v>0.1637931034482758</v>
          </cell>
          <cell r="AP44">
            <v>0.12962962962962954</v>
          </cell>
          <cell r="AQ44" t="str">
            <v>--</v>
          </cell>
        </row>
        <row r="45">
          <cell r="B45" t="str">
            <v>R&amp;D Expenses</v>
          </cell>
          <cell r="I45">
            <v>-1.6320474777448024E-2</v>
          </cell>
          <cell r="J45">
            <v>0.10256410256410264</v>
          </cell>
          <cell r="K45">
            <v>0.14911080711354319</v>
          </cell>
          <cell r="L45">
            <v>4.4047619047619113E-2</v>
          </cell>
          <cell r="M45" t="str">
            <v>--</v>
          </cell>
          <cell r="O45">
            <v>8.4378563283922459E-2</v>
          </cell>
          <cell r="P45">
            <v>2.1030494216614182E-2</v>
          </cell>
          <cell r="Q45">
            <v>6.1791967044284579E-3</v>
          </cell>
          <cell r="R45">
            <v>2.149437052200609E-2</v>
          </cell>
          <cell r="S45" t="str">
            <v>--</v>
          </cell>
          <cell r="U45">
            <v>-3.0060120240480437E-3</v>
          </cell>
          <cell r="V45">
            <v>-7.6381909547738713E-2</v>
          </cell>
          <cell r="W45">
            <v>1.196953210010876E-2</v>
          </cell>
          <cell r="X45">
            <v>2.3655913978494647E-2</v>
          </cell>
          <cell r="Y45" t="str">
            <v>--</v>
          </cell>
          <cell r="AA45">
            <v>3.1512605042016917E-2</v>
          </cell>
          <cell r="AB45">
            <v>4.2769857433808456E-2</v>
          </cell>
          <cell r="AC45">
            <v>-1.7578125E-2</v>
          </cell>
          <cell r="AD45">
            <v>1.5904572564612307E-2</v>
          </cell>
          <cell r="AE45" t="str">
            <v>--</v>
          </cell>
          <cell r="AG45">
            <v>-2.9354207436399493E-3</v>
          </cell>
          <cell r="AH45">
            <v>9.8135426889107702E-3</v>
          </cell>
          <cell r="AI45">
            <v>6.899902818270176E-2</v>
          </cell>
          <cell r="AJ45">
            <v>0</v>
          </cell>
          <cell r="AK45" t="str">
            <v>--</v>
          </cell>
          <cell r="AM45" t="e">
            <v>#DIV/0!</v>
          </cell>
          <cell r="AN45">
            <v>4.5454545454545414E-2</v>
          </cell>
          <cell r="AO45">
            <v>4.3478260869565188E-2</v>
          </cell>
          <cell r="AP45">
            <v>4.1666666666666741E-2</v>
          </cell>
          <cell r="AQ45" t="str">
            <v>--</v>
          </cell>
        </row>
        <row r="46">
          <cell r="B46" t="str">
            <v>Marketing, Selling, and Administrative</v>
          </cell>
          <cell r="I46">
            <v>-3.9870689655172376E-2</v>
          </cell>
          <cell r="J46">
            <v>3.7037037037036979E-2</v>
          </cell>
          <cell r="K46">
            <v>3.0303030303030276E-2</v>
          </cell>
          <cell r="L46">
            <v>0.16071428571428581</v>
          </cell>
          <cell r="M46" t="str">
            <v>--</v>
          </cell>
          <cell r="O46">
            <v>1.7194570135746545E-2</v>
          </cell>
          <cell r="P46">
            <v>8.807829181494653E-2</v>
          </cell>
          <cell r="Q46">
            <v>8.0130825838103048E-2</v>
          </cell>
          <cell r="R46">
            <v>7.570022710068125E-2</v>
          </cell>
          <cell r="S46" t="str">
            <v>--</v>
          </cell>
          <cell r="U46">
            <v>-0.18719211822660098</v>
          </cell>
          <cell r="V46">
            <v>1.6450216450216493E-2</v>
          </cell>
          <cell r="W46">
            <v>-9.3696763202725686E-2</v>
          </cell>
          <cell r="X46">
            <v>6.5789473684210176E-3</v>
          </cell>
          <cell r="Y46" t="str">
            <v>--</v>
          </cell>
          <cell r="AA46">
            <v>9.3370681605975392E-4</v>
          </cell>
          <cell r="AB46">
            <v>-8.3955223880597396E-3</v>
          </cell>
          <cell r="AC46">
            <v>3.0103480714957609E-2</v>
          </cell>
          <cell r="AD46">
            <v>8.2191780821918581E-3</v>
          </cell>
          <cell r="AE46" t="str">
            <v>--</v>
          </cell>
          <cell r="AG46">
            <v>-7.7898550724637694E-2</v>
          </cell>
          <cell r="AH46">
            <v>5.9921414538310458E-2</v>
          </cell>
          <cell r="AI46">
            <v>9.26784059314123E-4</v>
          </cell>
          <cell r="AJ46">
            <v>3.7037037037036979E-2</v>
          </cell>
          <cell r="AK46" t="str">
            <v>--</v>
          </cell>
          <cell r="AM46" t="e">
            <v>#DIV/0!</v>
          </cell>
          <cell r="AN46">
            <v>3.8961038961038863E-2</v>
          </cell>
          <cell r="AO46">
            <v>8.4821428571428603E-2</v>
          </cell>
          <cell r="AP46">
            <v>6.9958847736625529E-2</v>
          </cell>
          <cell r="AQ46" t="str">
            <v>--</v>
          </cell>
        </row>
        <row r="47">
          <cell r="B47" t="str">
            <v>Total Operating Expenses</v>
          </cell>
          <cell r="I47">
            <v>-2.9962546816479363E-2</v>
          </cell>
          <cell r="J47">
            <v>6.4993564993564901E-2</v>
          </cell>
          <cell r="K47">
            <v>0.35709969788519635</v>
          </cell>
          <cell r="L47">
            <v>1.6028495102404339E-2</v>
          </cell>
          <cell r="M47" t="str">
            <v>--</v>
          </cell>
          <cell r="O47">
            <v>7.361963190184051E-2</v>
          </cell>
          <cell r="P47">
            <v>6.4897959183673359E-2</v>
          </cell>
          <cell r="Q47">
            <v>4.4844768110387179E-2</v>
          </cell>
          <cell r="R47">
            <v>6.2362435803374971E-2</v>
          </cell>
          <cell r="S47" t="str">
            <v>--</v>
          </cell>
          <cell r="U47">
            <v>-2.9696132596685132E-2</v>
          </cell>
          <cell r="V47">
            <v>0</v>
          </cell>
          <cell r="W47">
            <v>-7.3665480427046237E-2</v>
          </cell>
          <cell r="X47">
            <v>-1.1525163273146344E-2</v>
          </cell>
          <cell r="Y47" t="str">
            <v>--</v>
          </cell>
          <cell r="AA47">
            <v>-0.15856976292265834</v>
          </cell>
          <cell r="AB47">
            <v>0.12517321016166272</v>
          </cell>
          <cell r="AC47">
            <v>-9.3185550082101831E-2</v>
          </cell>
          <cell r="AD47">
            <v>1.0411951109099205E-2</v>
          </cell>
          <cell r="AE47" t="str">
            <v>--</v>
          </cell>
          <cell r="AG47">
            <v>-4.9731182795698881E-2</v>
          </cell>
          <cell r="AH47">
            <v>3.3474776049033483E-2</v>
          </cell>
          <cell r="AI47">
            <v>2.6459854014598605E-2</v>
          </cell>
          <cell r="AJ47">
            <v>1.5555555555555545E-2</v>
          </cell>
          <cell r="AK47" t="str">
            <v>--</v>
          </cell>
          <cell r="AM47" t="e">
            <v>#DIV/0!</v>
          </cell>
          <cell r="AN47">
            <v>4.1016495764601091E-2</v>
          </cell>
          <cell r="AO47">
            <v>6.2098501070663836E-2</v>
          </cell>
          <cell r="AP47">
            <v>5.4435483870967749E-2</v>
          </cell>
          <cell r="AQ47" t="str">
            <v>--</v>
          </cell>
        </row>
        <row r="48">
          <cell r="B48" t="str">
            <v xml:space="preserve">Operating Income </v>
          </cell>
          <cell r="I48">
            <v>-6.4893617021276606E-2</v>
          </cell>
          <cell r="J48">
            <v>-0.12021236253318168</v>
          </cell>
          <cell r="K48">
            <v>-0.11379310344827587</v>
          </cell>
          <cell r="L48">
            <v>0.33949416342412442</v>
          </cell>
          <cell r="M48" t="str">
            <v>--</v>
          </cell>
          <cell r="O48">
            <v>-7.2621641249092206E-2</v>
          </cell>
          <cell r="P48">
            <v>-5.7165231010180118E-2</v>
          </cell>
          <cell r="Q48">
            <v>0.18646179401993357</v>
          </cell>
          <cell r="R48">
            <v>-9.8354917745887338E-2</v>
          </cell>
          <cell r="S48" t="str">
            <v>--</v>
          </cell>
          <cell r="U48">
            <v>-0.75077639751552794</v>
          </cell>
          <cell r="V48">
            <v>-0.661993769470405</v>
          </cell>
          <cell r="W48">
            <v>0.79262672811059898</v>
          </cell>
          <cell r="X48">
            <v>1.5912596401028276</v>
          </cell>
          <cell r="Y48" t="str">
            <v>--</v>
          </cell>
          <cell r="AA48">
            <v>0.30456349206349209</v>
          </cell>
          <cell r="AB48">
            <v>-0.51406844106463878</v>
          </cell>
          <cell r="AC48">
            <v>0.50860719874804383</v>
          </cell>
          <cell r="AD48">
            <v>0.51867219917012441</v>
          </cell>
          <cell r="AE48" t="str">
            <v>--</v>
          </cell>
          <cell r="AG48">
            <v>-4.9863387978142049E-2</v>
          </cell>
          <cell r="AH48">
            <v>-8.2674335010783584E-2</v>
          </cell>
          <cell r="AI48">
            <v>0.28369905956112884</v>
          </cell>
          <cell r="AJ48">
            <v>0.43772893772893728</v>
          </cell>
          <cell r="AK48" t="str">
            <v>--</v>
          </cell>
          <cell r="AM48" t="e">
            <v>#DIV/0!</v>
          </cell>
          <cell r="AN48">
            <v>0.11406476558724021</v>
          </cell>
          <cell r="AO48">
            <v>0.26681127982646413</v>
          </cell>
          <cell r="AP48">
            <v>0.19349315068493156</v>
          </cell>
          <cell r="AQ48" t="str">
            <v>--</v>
          </cell>
        </row>
        <row r="49">
          <cell r="B49" t="str">
            <v>Other, net</v>
          </cell>
          <cell r="I49">
            <v>0.42213114754098369</v>
          </cell>
          <cell r="J49">
            <v>-0.16426512968299711</v>
          </cell>
          <cell r="K49">
            <v>8.9655172413793061E-2</v>
          </cell>
          <cell r="L49">
            <v>0.60759493670886067</v>
          </cell>
          <cell r="M49" t="str">
            <v>--</v>
          </cell>
          <cell r="O49">
            <v>0.25984251968503935</v>
          </cell>
          <cell r="P49">
            <v>2.6578124999999999</v>
          </cell>
          <cell r="Q49">
            <v>-0.58735583084152077</v>
          </cell>
          <cell r="R49">
            <v>-0.17287784679089024</v>
          </cell>
          <cell r="S49" t="str">
            <v>--</v>
          </cell>
          <cell r="U49">
            <v>-0.66958698372966208</v>
          </cell>
          <cell r="V49">
            <v>-0.51136363636363635</v>
          </cell>
          <cell r="W49">
            <v>-2.9534883720930232</v>
          </cell>
          <cell r="X49">
            <v>-0.15079365079365081</v>
          </cell>
          <cell r="Y49" t="str">
            <v>--</v>
          </cell>
          <cell r="AA49">
            <v>-1.0093457943925233</v>
          </cell>
          <cell r="AB49">
            <v>-30.5</v>
          </cell>
          <cell r="AC49">
            <v>-0.20338983050847459</v>
          </cell>
          <cell r="AD49">
            <v>1.4893617021276597</v>
          </cell>
          <cell r="AE49" t="str">
            <v>--</v>
          </cell>
          <cell r="AG49">
            <v>-0.35897435897435892</v>
          </cell>
          <cell r="AH49">
            <v>-0.93333333333333335</v>
          </cell>
          <cell r="AI49">
            <v>4</v>
          </cell>
          <cell r="AJ49">
            <v>-1</v>
          </cell>
          <cell r="AK49" t="str">
            <v>--</v>
          </cell>
          <cell r="AM49" t="e">
            <v>#DIV/0!</v>
          </cell>
          <cell r="AN49">
            <v>0</v>
          </cell>
          <cell r="AO49">
            <v>1</v>
          </cell>
          <cell r="AP49">
            <v>0</v>
          </cell>
          <cell r="AQ49" t="str">
            <v>--</v>
          </cell>
        </row>
        <row r="50">
          <cell r="B50" t="str">
            <v>Pretax Income</v>
          </cell>
          <cell r="I50">
            <v>-2.6109660574412552E-2</v>
          </cell>
          <cell r="J50">
            <v>-0.12533512064343166</v>
          </cell>
          <cell r="K50">
            <v>-9.118773946360148E-2</v>
          </cell>
          <cell r="L50">
            <v>0.37521079258010115</v>
          </cell>
          <cell r="M50" t="str">
            <v>--</v>
          </cell>
          <cell r="O50">
            <v>-2.0846106683016563E-2</v>
          </cell>
          <cell r="P50">
            <v>0.48685034439574193</v>
          </cell>
          <cell r="Q50">
            <v>-0.19498841861444516</v>
          </cell>
          <cell r="R50">
            <v>-0.11718545644781586</v>
          </cell>
          <cell r="S50" t="str">
            <v>--</v>
          </cell>
          <cell r="U50">
            <v>-0.73155555555555551</v>
          </cell>
          <cell r="V50">
            <v>-0.61810154525386318</v>
          </cell>
          <cell r="W50">
            <v>-0.60404624277456653</v>
          </cell>
          <cell r="X50">
            <v>4.7956204379562042</v>
          </cell>
          <cell r="Y50" t="str">
            <v>--</v>
          </cell>
          <cell r="AA50">
            <v>0.65869017632241822</v>
          </cell>
          <cell r="AB50">
            <v>-0.55960516324981024</v>
          </cell>
          <cell r="AC50">
            <v>0.58103448275862069</v>
          </cell>
          <cell r="AD50">
            <v>0.46892039258451468</v>
          </cell>
          <cell r="AE50" t="str">
            <v>--</v>
          </cell>
          <cell r="AG50">
            <v>-2.3014105419450592E-2</v>
          </cell>
          <cell r="AH50">
            <v>-3.4194528875379993E-2</v>
          </cell>
          <cell r="AI50">
            <v>0.26907946498819868</v>
          </cell>
          <cell r="AJ50">
            <v>0.46001239925604431</v>
          </cell>
          <cell r="AK50" t="str">
            <v>--</v>
          </cell>
          <cell r="AM50" t="e">
            <v>#DIV/0!</v>
          </cell>
          <cell r="AN50">
            <v>0.11137328928739976</v>
          </cell>
          <cell r="AO50">
            <v>0.28237791932059442</v>
          </cell>
          <cell r="AP50">
            <v>0.1870860927152318</v>
          </cell>
          <cell r="AQ50" t="str">
            <v>--</v>
          </cell>
        </row>
        <row r="51">
          <cell r="B51" t="str">
            <v>Income Taxes</v>
          </cell>
          <cell r="I51">
            <v>-3.0511811023621993E-2</v>
          </cell>
          <cell r="J51">
            <v>-0.12588832487309642</v>
          </cell>
          <cell r="K51">
            <v>6.1556329849012714E-2</v>
          </cell>
          <cell r="L51">
            <v>0.26258205689277903</v>
          </cell>
          <cell r="M51" t="str">
            <v>--</v>
          </cell>
          <cell r="O51">
            <v>-0.56845753899480067</v>
          </cell>
          <cell r="P51">
            <v>2.2369477911646585</v>
          </cell>
          <cell r="Q51">
            <v>-0.18486352357320102</v>
          </cell>
          <cell r="R51">
            <v>-0.1004566210045662</v>
          </cell>
          <cell r="S51" t="str">
            <v>--</v>
          </cell>
          <cell r="U51">
            <v>-0.64382402707275799</v>
          </cell>
          <cell r="V51">
            <v>-0.64370546318289779</v>
          </cell>
          <cell r="W51">
            <v>-0.79333333333333333</v>
          </cell>
          <cell r="X51">
            <v>8.3548387096774199</v>
          </cell>
          <cell r="Y51" t="str">
            <v>--</v>
          </cell>
          <cell r="AA51">
            <v>0.31379310344827593</v>
          </cell>
          <cell r="AB51">
            <v>-0.53543307086614167</v>
          </cell>
          <cell r="AC51">
            <v>0.30508474576271194</v>
          </cell>
          <cell r="AD51">
            <v>0.2900432900432901</v>
          </cell>
          <cell r="AE51" t="str">
            <v>--</v>
          </cell>
          <cell r="AG51">
            <v>0.34563758389261734</v>
          </cell>
          <cell r="AH51">
            <v>-6.4837905236907689E-2</v>
          </cell>
          <cell r="AI51">
            <v>3.2320000000000348E-2</v>
          </cell>
          <cell r="AJ51">
            <v>0.85543242405455611</v>
          </cell>
          <cell r="AK51" t="str">
            <v>--</v>
          </cell>
          <cell r="AM51" t="e">
            <v>#DIV/0!</v>
          </cell>
          <cell r="AN51">
            <v>0.11137328928739976</v>
          </cell>
          <cell r="AO51">
            <v>0.28237791932059464</v>
          </cell>
          <cell r="AP51">
            <v>0.1870860927152318</v>
          </cell>
          <cell r="AQ51" t="str">
            <v>--</v>
          </cell>
        </row>
        <row r="52">
          <cell r="B52" t="str">
            <v>Net Income (Reported)</v>
          </cell>
          <cell r="I52">
            <v>-2.392578125E-2</v>
          </cell>
          <cell r="J52">
            <v>-0.12506253126563283</v>
          </cell>
          <cell r="K52">
            <v>-0.16638078902229847</v>
          </cell>
          <cell r="L52">
            <v>0.44581618655692723</v>
          </cell>
          <cell r="M52" t="str">
            <v>--</v>
          </cell>
          <cell r="O52">
            <v>0.27893738140417468</v>
          </cell>
          <cell r="P52">
            <v>0.16357566765578646</v>
          </cell>
          <cell r="Q52">
            <v>-0.20019126554032518</v>
          </cell>
          <cell r="R52">
            <v>-0.12594659226783578</v>
          </cell>
          <cell r="S52" t="str">
            <v>--</v>
          </cell>
          <cell r="U52">
            <v>-0.77884176926584581</v>
          </cell>
          <cell r="V52">
            <v>-0.59587628865979381</v>
          </cell>
          <cell r="W52">
            <v>-0.45918367346938771</v>
          </cell>
          <cell r="X52">
            <v>3.7547169811320753</v>
          </cell>
          <cell r="Y52" t="str">
            <v>--</v>
          </cell>
          <cell r="AA52">
            <v>0.85714285714285721</v>
          </cell>
          <cell r="AB52">
            <v>-0.56944444444444442</v>
          </cell>
          <cell r="AC52">
            <v>0.70223325062034747</v>
          </cell>
          <cell r="AD52">
            <v>0.52915451895043741</v>
          </cell>
          <cell r="AE52" t="str">
            <v>--</v>
          </cell>
          <cell r="AG52">
            <v>-0.12774070543374638</v>
          </cell>
          <cell r="AH52">
            <v>-2.0765027322404372E-2</v>
          </cell>
          <cell r="AI52">
            <v>0.36816964285714326</v>
          </cell>
          <cell r="AJ52">
            <v>0.33514291774072458</v>
          </cell>
          <cell r="AK52" t="str">
            <v>--</v>
          </cell>
          <cell r="AM52" t="e">
            <v>#DIV/0!</v>
          </cell>
          <cell r="AN52">
            <v>0.11137328928739976</v>
          </cell>
          <cell r="AO52">
            <v>0.28237791932059464</v>
          </cell>
          <cell r="AP52">
            <v>0.18708609271523158</v>
          </cell>
          <cell r="AQ52" t="str">
            <v>--</v>
          </cell>
        </row>
        <row r="54">
          <cell r="B54" t="str">
            <v>Y-Y Growth</v>
          </cell>
        </row>
        <row r="55">
          <cell r="B55" t="str">
            <v>Total Revenues</v>
          </cell>
          <cell r="I55">
            <v>0.18363606065655724</v>
          </cell>
          <cell r="J55">
            <v>0.13818120465665595</v>
          </cell>
          <cell r="K55">
            <v>8.869410191650573E-2</v>
          </cell>
          <cell r="L55">
            <v>7.8539532440241588E-2</v>
          </cell>
          <cell r="M55">
            <v>0.11860084497392753</v>
          </cell>
          <cell r="O55">
            <v>0.12529916936505692</v>
          </cell>
          <cell r="P55">
            <v>0.23035873109991112</v>
          </cell>
          <cell r="Q55">
            <v>0.19145742358078599</v>
          </cell>
          <cell r="R55">
            <v>5.9668777398928396E-2</v>
          </cell>
          <cell r="S55">
            <v>0.14757222089897581</v>
          </cell>
          <cell r="U55">
            <v>-0.16464406355561112</v>
          </cell>
          <cell r="V55">
            <v>-0.23686746987951812</v>
          </cell>
          <cell r="W55">
            <v>-0.25037223685717558</v>
          </cell>
          <cell r="X55">
            <v>-0.19754079521948975</v>
          </cell>
          <cell r="Y55">
            <v>-0.21309968570242543</v>
          </cell>
          <cell r="AA55">
            <v>1.557585742099743E-2</v>
          </cell>
          <cell r="AB55">
            <v>-2.3681717713924799E-3</v>
          </cell>
          <cell r="AC55">
            <v>-6.2643239113827631E-3</v>
          </cell>
          <cell r="AD55">
            <v>2.5347271946154937E-2</v>
          </cell>
          <cell r="AE55">
            <v>8.4780888503710461E-3</v>
          </cell>
          <cell r="AG55">
            <v>-4.4241262350686039E-3</v>
          </cell>
          <cell r="AH55">
            <v>7.8651685393258397E-2</v>
          </cell>
          <cell r="AI55">
            <v>0.10701107011070121</v>
          </cell>
          <cell r="AJ55">
            <v>0.11731843575418988</v>
          </cell>
          <cell r="AK55">
            <v>7.4839336422059421E-2</v>
          </cell>
          <cell r="AM55">
            <v>0.14057176714560815</v>
          </cell>
          <cell r="AN55">
            <v>0.17370892018779349</v>
          </cell>
          <cell r="AO55">
            <v>0.25</v>
          </cell>
          <cell r="AP55">
            <v>0.25</v>
          </cell>
          <cell r="AQ55">
            <v>0.20624326485208755</v>
          </cell>
        </row>
        <row r="56">
          <cell r="B56" t="str">
            <v>Cost of Revenues</v>
          </cell>
          <cell r="I56">
            <v>5.92942888323027E-2</v>
          </cell>
          <cell r="J56">
            <v>-8.4572183680211466E-2</v>
          </cell>
          <cell r="K56">
            <v>-4.7229219143576806E-2</v>
          </cell>
          <cell r="L56">
            <v>-5.0125313283208017E-3</v>
          </cell>
          <cell r="M56">
            <v>-2.5362318840579712E-2</v>
          </cell>
          <cell r="O56">
            <v>2.6442307692307709E-2</v>
          </cell>
          <cell r="P56">
            <v>0.18477084085167816</v>
          </cell>
          <cell r="Q56">
            <v>4.0317250495703894E-2</v>
          </cell>
          <cell r="R56">
            <v>1.7002518891687579E-2</v>
          </cell>
          <cell r="S56">
            <v>6.8773234200743438E-2</v>
          </cell>
          <cell r="U56">
            <v>7.8956172632987709E-2</v>
          </cell>
          <cell r="V56">
            <v>7.3103868413035844E-3</v>
          </cell>
          <cell r="W56">
            <v>0.12865311308767469</v>
          </cell>
          <cell r="X56">
            <v>5.3250773993807954E-2</v>
          </cell>
          <cell r="Y56">
            <v>6.6166007905138269E-2</v>
          </cell>
          <cell r="AA56">
            <v>2.356589147286825E-2</v>
          </cell>
          <cell r="AB56">
            <v>-1.9050498941638905E-2</v>
          </cell>
          <cell r="AC56">
            <v>-6.2482409231635283E-2</v>
          </cell>
          <cell r="AD56">
            <v>1.8224573780129427E-2</v>
          </cell>
          <cell r="AE56">
            <v>-1.0899384592570671E-2</v>
          </cell>
          <cell r="AG56">
            <v>-1.8782187215995116E-2</v>
          </cell>
          <cell r="AH56">
            <v>3.2059186189889122E-2</v>
          </cell>
          <cell r="AI56">
            <v>-5.7039927949565916E-3</v>
          </cell>
          <cell r="AJ56">
            <v>-3.0023094688221619E-2</v>
          </cell>
          <cell r="AK56">
            <v>-6.0719640179910384E-3</v>
          </cell>
          <cell r="AM56">
            <v>4.6001852423587453E-2</v>
          </cell>
          <cell r="AN56">
            <v>3.5842293906811484E-3</v>
          </cell>
          <cell r="AO56">
            <v>8.6956521739130599E-2</v>
          </cell>
          <cell r="AP56">
            <v>0.16071428571428559</v>
          </cell>
          <cell r="AQ56">
            <v>7.4590843955049335E-2</v>
          </cell>
        </row>
        <row r="57">
          <cell r="B57" t="str">
            <v>Gross Profit</v>
          </cell>
          <cell r="I57">
            <v>0.28874538745387457</v>
          </cell>
          <cell r="J57">
            <v>0.3706896551724137</v>
          </cell>
          <cell r="K57">
            <v>0.21012658227848102</v>
          </cell>
          <cell r="L57">
            <v>0.13885119855269101</v>
          </cell>
          <cell r="M57">
            <v>0.24233845282751787</v>
          </cell>
          <cell r="O57">
            <v>0.19398711524695766</v>
          </cell>
          <cell r="P57">
            <v>0.26213836477987429</v>
          </cell>
          <cell r="Q57">
            <v>0.29776847977684806</v>
          </cell>
          <cell r="R57">
            <v>8.6576648133439127E-2</v>
          </cell>
          <cell r="S57">
            <v>0.20070643194895466</v>
          </cell>
          <cell r="U57">
            <v>-0.31015187849720227</v>
          </cell>
          <cell r="V57">
            <v>-0.39665138529001398</v>
          </cell>
          <cell r="W57">
            <v>-0.46408740820347483</v>
          </cell>
          <cell r="X57">
            <v>-0.34557748538011701</v>
          </cell>
          <cell r="Y57">
            <v>-0.38071740368191309</v>
          </cell>
          <cell r="AA57">
            <v>8.1112398609501923E-3</v>
          </cell>
          <cell r="AB57">
            <v>1.5857284440039754E-2</v>
          </cell>
          <cell r="AC57">
            <v>6.049465240641716E-2</v>
          </cell>
          <cell r="AD57">
            <v>3.2113934655124243E-2</v>
          </cell>
          <cell r="AE57">
            <v>2.8501379098988755E-2</v>
          </cell>
          <cell r="AG57">
            <v>9.1954022988505191E-3</v>
          </cell>
          <cell r="AH57">
            <v>0.12780487804878038</v>
          </cell>
          <cell r="AI57">
            <v>0.22533879609202656</v>
          </cell>
          <cell r="AJ57">
            <v>0.25541125541125531</v>
          </cell>
          <cell r="AK57">
            <v>0.15524433849821206</v>
          </cell>
          <cell r="AM57">
            <v>0.22779043280182232</v>
          </cell>
          <cell r="AN57">
            <v>0.33794694348327559</v>
          </cell>
          <cell r="AO57">
            <v>0.38888888888888862</v>
          </cell>
          <cell r="AP57">
            <v>0.31465517241379315</v>
          </cell>
          <cell r="AQ57">
            <v>0.3188031983492392</v>
          </cell>
        </row>
        <row r="58">
          <cell r="B58" t="str">
            <v>R&amp;D Expenses</v>
          </cell>
          <cell r="I58">
            <v>0.11428571428571432</v>
          </cell>
          <cell r="J58">
            <v>0.173354735152488</v>
          </cell>
          <cell r="K58">
            <v>0.36142625607779588</v>
          </cell>
          <cell r="L58">
            <v>0.30118694362017795</v>
          </cell>
          <cell r="M58">
            <v>0.23993622957353522</v>
          </cell>
          <cell r="O58">
            <v>0.43438914027149322</v>
          </cell>
          <cell r="P58">
            <v>0.32831737346101231</v>
          </cell>
          <cell r="Q58">
            <v>0.16309523809523818</v>
          </cell>
          <cell r="R58">
            <v>0.13797035347776521</v>
          </cell>
          <cell r="S58">
            <v>0.25265188042430098</v>
          </cell>
          <cell r="U58">
            <v>4.6267087276550933E-2</v>
          </cell>
          <cell r="V58">
            <v>-5.3553038105046302E-2</v>
          </cell>
          <cell r="W58">
            <v>-4.8106448311156624E-2</v>
          </cell>
          <cell r="X58">
            <v>-4.6092184368737521E-2</v>
          </cell>
          <cell r="Y58">
            <v>-2.5917372337695643E-2</v>
          </cell>
          <cell r="AA58">
            <v>-1.3065326633165841E-2</v>
          </cell>
          <cell r="AB58">
            <v>0.1142546245919478</v>
          </cell>
          <cell r="AC58">
            <v>8.1720430107526942E-2</v>
          </cell>
          <cell r="AD58">
            <v>7.3529411764705843E-2</v>
          </cell>
          <cell r="AE58">
            <v>6.2697576396206545E-2</v>
          </cell>
          <cell r="AG58">
            <v>3.7678207739307634E-2</v>
          </cell>
          <cell r="AH58">
            <v>4.8828125E-3</v>
          </cell>
          <cell r="AI58">
            <v>9.3439363817097387E-2</v>
          </cell>
          <cell r="AJ58">
            <v>7.6320939334638016E-2</v>
          </cell>
          <cell r="AK58">
            <v>5.3049082796231994E-2</v>
          </cell>
          <cell r="AM58">
            <v>7.9489695780176728E-2</v>
          </cell>
          <cell r="AN58">
            <v>0.11758989310009715</v>
          </cell>
          <cell r="AO58">
            <v>9.0909090909090828E-2</v>
          </cell>
          <cell r="AP58">
            <v>0.13636363636363646</v>
          </cell>
          <cell r="AQ58">
            <v>0.10640301318267409</v>
          </cell>
        </row>
        <row r="59">
          <cell r="B59" t="str">
            <v>Marketing, Selling, and Administrative</v>
          </cell>
          <cell r="I59">
            <v>0.25316455696202533</v>
          </cell>
          <cell r="J59">
            <v>0.37704918032786883</v>
          </cell>
          <cell r="K59">
            <v>0.24281984334203655</v>
          </cell>
          <cell r="L59">
            <v>0.19073275862068972</v>
          </cell>
          <cell r="M59">
            <v>0.25877763328998693</v>
          </cell>
          <cell r="O59">
            <v>0.26150392817059487</v>
          </cell>
          <cell r="P59">
            <v>0.32359307359307365</v>
          </cell>
          <cell r="Q59">
            <v>0.38760504201680668</v>
          </cell>
          <cell r="R59">
            <v>0.28597285067873313</v>
          </cell>
          <cell r="S59">
            <v>0.31430785123966931</v>
          </cell>
          <cell r="U59">
            <v>2.7580071174377219E-2</v>
          </cell>
          <cell r="V59">
            <v>-4.0065412919051524E-2</v>
          </cell>
          <cell r="W59">
            <v>-0.19454958364875097</v>
          </cell>
          <cell r="X59">
            <v>-0.24630541871921185</v>
          </cell>
          <cell r="Y59">
            <v>-0.12281391235999217</v>
          </cell>
          <cell r="AA59">
            <v>-7.1861471861471848E-2</v>
          </cell>
          <cell r="AB59">
            <v>-9.4548551959114158E-2</v>
          </cell>
          <cell r="AC59">
            <v>2.913533834586457E-2</v>
          </cell>
          <cell r="AD59">
            <v>3.0812324929971879E-2</v>
          </cell>
          <cell r="AE59">
            <v>-2.9121863799283165E-2</v>
          </cell>
          <cell r="AG59">
            <v>-5.0373134328358216E-2</v>
          </cell>
          <cell r="AH59">
            <v>1.5051740357478804E-2</v>
          </cell>
          <cell r="AI59">
            <v>-1.3698630136986356E-2</v>
          </cell>
          <cell r="AJ59">
            <v>1.449275362318847E-2</v>
          </cell>
          <cell r="AK59">
            <v>-8.5371481310567709E-3</v>
          </cell>
          <cell r="AM59">
            <v>5.8939096267190516E-2</v>
          </cell>
          <cell r="AN59">
            <v>3.7998146431881263E-2</v>
          </cell>
          <cell r="AO59">
            <v>0.125</v>
          </cell>
          <cell r="AP59">
            <v>0.16071428571428581</v>
          </cell>
          <cell r="AQ59">
            <v>9.6811729113334799E-2</v>
          </cell>
        </row>
        <row r="60">
          <cell r="B60" t="str">
            <v>Total Operating Expenses</v>
          </cell>
          <cell r="I60">
            <v>5.6424201223657322E-2</v>
          </cell>
          <cell r="J60">
            <v>0.27897990726429667</v>
          </cell>
          <cell r="K60">
            <v>0.62400578452639199</v>
          </cell>
          <cell r="L60">
            <v>0.4244694132334581</v>
          </cell>
          <cell r="M60">
            <v>0.35408695652173905</v>
          </cell>
          <cell r="O60">
            <v>0.57657657657657668</v>
          </cell>
          <cell r="P60">
            <v>0.57643504531722045</v>
          </cell>
          <cell r="Q60">
            <v>0.21371326803205704</v>
          </cell>
          <cell r="R60">
            <v>0.26906222611744091</v>
          </cell>
          <cell r="S60">
            <v>0.37182121756999753</v>
          </cell>
          <cell r="U60">
            <v>0.14693877551020407</v>
          </cell>
          <cell r="V60">
            <v>7.7041011881947119E-2</v>
          </cell>
          <cell r="W60">
            <v>-4.5121056493030109E-2</v>
          </cell>
          <cell r="X60">
            <v>-0.11153314917127077</v>
          </cell>
          <cell r="Y60">
            <v>1.0766782136504061E-2</v>
          </cell>
          <cell r="AA60">
            <v>-0.22953736654804269</v>
          </cell>
          <cell r="AB60">
            <v>-0.13309608540925266</v>
          </cell>
          <cell r="AC60">
            <v>-0.15136381098732232</v>
          </cell>
          <cell r="AD60">
            <v>-0.13253012048192769</v>
          </cell>
          <cell r="AE60">
            <v>-0.162467580585402</v>
          </cell>
          <cell r="AG60">
            <v>-2.0323325635103973E-2</v>
          </cell>
          <cell r="AH60">
            <v>-0.10016420361247946</v>
          </cell>
          <cell r="AI60">
            <v>1.856043458578549E-2</v>
          </cell>
          <cell r="AJ60">
            <v>2.3745519713261665E-2</v>
          </cell>
          <cell r="AK60">
            <v>-2.1455430214554316E-2</v>
          </cell>
          <cell r="AM60">
            <v>5.7520037718057582E-2</v>
          </cell>
          <cell r="AN60">
            <v>6.5237226277372162E-2</v>
          </cell>
          <cell r="AO60">
            <v>0.10222222222222221</v>
          </cell>
          <cell r="AP60">
            <v>0.14442013129102849</v>
          </cell>
          <cell r="AQ60">
            <v>9.3241410488245968E-2</v>
          </cell>
        </row>
        <row r="61">
          <cell r="B61" t="str">
            <v xml:space="preserve">Operating Income </v>
          </cell>
          <cell r="I61">
            <v>0.48062886019090389</v>
          </cell>
          <cell r="J61">
            <v>0.44458281444582815</v>
          </cell>
          <cell r="K61">
            <v>-5.3406998158379348E-2</v>
          </cell>
          <cell r="L61">
            <v>-2.3404255319148914E-2</v>
          </cell>
          <cell r="M61">
            <v>0.16565222580260164</v>
          </cell>
          <cell r="O61">
            <v>-3.1475161167993981E-2</v>
          </cell>
          <cell r="P61">
            <v>3.7931034482758585E-2</v>
          </cell>
          <cell r="Q61">
            <v>0.3895914396887159</v>
          </cell>
          <cell r="R61">
            <v>-6.4633260711692064E-2</v>
          </cell>
          <cell r="S61">
            <v>6.4298146820927604E-2</v>
          </cell>
          <cell r="U61">
            <v>-0.74862960062646833</v>
          </cell>
          <cell r="V61">
            <v>-0.90988372093023262</v>
          </cell>
          <cell r="W61">
            <v>-0.86384319215960792</v>
          </cell>
          <cell r="X61">
            <v>-0.60869565217391308</v>
          </cell>
          <cell r="Y61">
            <v>-0.78297258297258299</v>
          </cell>
          <cell r="AA61">
            <v>1.0482866043613708</v>
          </cell>
          <cell r="AB61">
            <v>1.9447004608294929</v>
          </cell>
          <cell r="AC61">
            <v>1.4781491002570695</v>
          </cell>
          <cell r="AD61">
            <v>0.45238095238095233</v>
          </cell>
          <cell r="AE61">
            <v>0.94237588652482263</v>
          </cell>
          <cell r="AG61">
            <v>5.7794676806083745E-2</v>
          </cell>
          <cell r="AH61">
            <v>0.99687010954616584</v>
          </cell>
          <cell r="AI61">
            <v>0.6991701244813282</v>
          </cell>
          <cell r="AJ61">
            <v>0.60860655737704916</v>
          </cell>
          <cell r="AK61">
            <v>0.51985394796896389</v>
          </cell>
          <cell r="AM61">
            <v>0.48741912293314171</v>
          </cell>
          <cell r="AN61">
            <v>0.80642633228840133</v>
          </cell>
          <cell r="AO61">
            <v>0.7826617826617821</v>
          </cell>
          <cell r="AP61">
            <v>0.47983014861995743</v>
          </cell>
          <cell r="AQ61">
            <v>0.61846846846846848</v>
          </cell>
        </row>
        <row r="62">
          <cell r="B62" t="str">
            <v>Other, net</v>
          </cell>
          <cell r="I62">
            <v>0.7350000000000001</v>
          </cell>
          <cell r="J62">
            <v>1.0138888888888888</v>
          </cell>
          <cell r="K62">
            <v>0.85882352941176476</v>
          </cell>
          <cell r="L62">
            <v>1.081967213114754</v>
          </cell>
          <cell r="M62">
            <v>0.92744063324538262</v>
          </cell>
          <cell r="O62">
            <v>0.84438040345821319</v>
          </cell>
          <cell r="P62">
            <v>7.0724137931034488</v>
          </cell>
          <cell r="Q62">
            <v>2.0569620253164556</v>
          </cell>
          <cell r="R62">
            <v>0.57283464566929143</v>
          </cell>
          <cell r="S62">
            <v>2.248459958932238</v>
          </cell>
          <cell r="U62">
            <v>-0.58750000000000002</v>
          </cell>
          <cell r="V62">
            <v>-0.94489534387014096</v>
          </cell>
          <cell r="W62">
            <v>-1.2608695652173914</v>
          </cell>
          <cell r="X62">
            <v>-1.2678347934918648</v>
          </cell>
          <cell r="Y62">
            <v>-1.0153813737884534</v>
          </cell>
          <cell r="AA62">
            <v>-0.99242424242424243</v>
          </cell>
          <cell r="AB62">
            <v>-1.4573643410852712</v>
          </cell>
          <cell r="AC62">
            <v>-0.81349206349206349</v>
          </cell>
          <cell r="AD62">
            <v>-0.45327102803738317</v>
          </cell>
          <cell r="AE62">
            <v>2.0273972602739727</v>
          </cell>
          <cell r="AG62">
            <v>-38.5</v>
          </cell>
          <cell r="AH62">
            <v>-0.9152542372881356</v>
          </cell>
          <cell r="AI62">
            <v>-0.46808510638297873</v>
          </cell>
          <cell r="AJ62">
            <v>-1</v>
          </cell>
          <cell r="AK62">
            <v>-0.52488687782805432</v>
          </cell>
          <cell r="AM62">
            <v>-1.6666666666666665</v>
          </cell>
          <cell r="AN62">
            <v>-11</v>
          </cell>
          <cell r="AO62">
            <v>-5</v>
          </cell>
          <cell r="AP62" t="e">
            <v>#DIV/0!</v>
          </cell>
          <cell r="AQ62">
            <v>-3.8571428571428572</v>
          </cell>
        </row>
        <row r="63">
          <cell r="B63" t="str">
            <v>Pretax Income</v>
          </cell>
          <cell r="I63">
            <v>0.50630994447248856</v>
          </cell>
          <cell r="J63">
            <v>0.49142857142857133</v>
          </cell>
          <cell r="K63">
            <v>1.2809564474807855E-2</v>
          </cell>
          <cell r="L63">
            <v>6.4621409921671091E-2</v>
          </cell>
          <cell r="M63">
            <v>0.22884973185947244</v>
          </cell>
          <cell r="O63">
            <v>7.0375335120643534E-2</v>
          </cell>
          <cell r="P63">
            <v>0.81954022988505737</v>
          </cell>
          <cell r="Q63">
            <v>0.61172006745362562</v>
          </cell>
          <cell r="R63">
            <v>3.4641324340895174E-2</v>
          </cell>
          <cell r="S63">
            <v>0.34850374064837908</v>
          </cell>
          <cell r="U63">
            <v>-0.71634314339386351</v>
          </cell>
          <cell r="V63">
            <v>-0.92714255632764797</v>
          </cell>
          <cell r="W63">
            <v>-0.9641642688987706</v>
          </cell>
          <cell r="X63">
            <v>-0.76474074074074072</v>
          </cell>
          <cell r="Y63">
            <v>-0.85582194042665605</v>
          </cell>
          <cell r="AA63">
            <v>0.45364238410596025</v>
          </cell>
          <cell r="AB63">
            <v>0.67630057803468202</v>
          </cell>
          <cell r="AC63">
            <v>5.6934306569343063</v>
          </cell>
          <cell r="AD63">
            <v>0.69647355163727953</v>
          </cell>
          <cell r="AE63">
            <v>0.90609253321117733</v>
          </cell>
          <cell r="AG63">
            <v>-7.5930144267277733E-4</v>
          </cell>
          <cell r="AH63">
            <v>1.1913793103448276</v>
          </cell>
          <cell r="AI63">
            <v>0.75899672846237776</v>
          </cell>
          <cell r="AJ63">
            <v>0.74832962138084635</v>
          </cell>
          <cell r="AK63">
            <v>0.57534246575342474</v>
          </cell>
          <cell r="AM63">
            <v>0.61018237082066862</v>
          </cell>
          <cell r="AN63">
            <v>0.85287175452399677</v>
          </cell>
          <cell r="AO63">
            <v>0.87228766274023495</v>
          </cell>
          <cell r="AP63">
            <v>0.52229299363057335</v>
          </cell>
          <cell r="AQ63">
            <v>0.69016018306636151</v>
          </cell>
        </row>
        <row r="64">
          <cell r="B64" t="str">
            <v>Income Taxes</v>
          </cell>
          <cell r="I64">
            <v>0.39124293785310726</v>
          </cell>
          <cell r="J64">
            <v>0.48961937716262982</v>
          </cell>
          <cell r="K64">
            <v>0.1916558018252934</v>
          </cell>
          <cell r="L64">
            <v>0.13582677165354329</v>
          </cell>
          <cell r="M64">
            <v>0.27533398501140427</v>
          </cell>
          <cell r="O64">
            <v>-0.49441624365482228</v>
          </cell>
          <cell r="P64">
            <v>0.87224157955865267</v>
          </cell>
          <cell r="Q64">
            <v>0.43763676148796504</v>
          </cell>
          <cell r="R64">
            <v>2.4263431542461023E-2</v>
          </cell>
          <cell r="S64">
            <v>0.17680122636688811</v>
          </cell>
          <cell r="U64">
            <v>-0.15461847389558236</v>
          </cell>
          <cell r="V64">
            <v>-0.90694789081885852</v>
          </cell>
          <cell r="W64">
            <v>-0.97640791476407918</v>
          </cell>
          <cell r="X64">
            <v>-0.75465313028764802</v>
          </cell>
          <cell r="Y64">
            <v>-0.8063395570994355</v>
          </cell>
          <cell r="AA64">
            <v>-9.5011876484560553E-2</v>
          </cell>
          <cell r="AB64">
            <v>0.17999999999999994</v>
          </cell>
          <cell r="AC64">
            <v>6.4516129032258061</v>
          </cell>
          <cell r="AD64">
            <v>2.7586206896551779E-2</v>
          </cell>
          <cell r="AE64">
            <v>0.21860986547085193</v>
          </cell>
          <cell r="AG64">
            <v>5.2493438320210029E-2</v>
          </cell>
          <cell r="AH64">
            <v>1.1186440677966103</v>
          </cell>
          <cell r="AI64">
            <v>0.67584415584415636</v>
          </cell>
          <cell r="AJ64">
            <v>1.4103187919463087</v>
          </cell>
          <cell r="AK64">
            <v>0.73081416743330263</v>
          </cell>
          <cell r="AM64">
            <v>0.61170822942643377</v>
          </cell>
          <cell r="AN64">
            <v>0.91539999999999999</v>
          </cell>
          <cell r="AO64">
            <v>1.3793655713990489</v>
          </cell>
          <cell r="AP64">
            <v>0.52229299363057313</v>
          </cell>
          <cell r="AQ64">
            <v>0.79605824401574377</v>
          </cell>
        </row>
        <row r="65">
          <cell r="B65" t="str">
            <v>Net Income (Reported)</v>
          </cell>
          <cell r="I65">
            <v>0.57030636292223091</v>
          </cell>
          <cell r="J65">
            <v>0.49232081911262804</v>
          </cell>
          <cell r="K65">
            <v>-7.4285714285714288E-2</v>
          </cell>
          <cell r="L65">
            <v>2.9296875E-2</v>
          </cell>
          <cell r="M65">
            <v>0.20533948582729078</v>
          </cell>
          <cell r="O65">
            <v>0.34867433716858431</v>
          </cell>
          <cell r="P65">
            <v>0.79359634076615215</v>
          </cell>
          <cell r="Q65">
            <v>0.72085048010973929</v>
          </cell>
          <cell r="R65">
            <v>4.0322580645161255E-2</v>
          </cell>
          <cell r="S65">
            <v>0.44038829641782873</v>
          </cell>
          <cell r="U65">
            <v>-0.82010385756676563</v>
          </cell>
          <cell r="V65">
            <v>-0.93751992349378388</v>
          </cell>
          <cell r="W65">
            <v>-0.95775209246711834</v>
          </cell>
          <cell r="X65">
            <v>-0.77017783857729138</v>
          </cell>
          <cell r="Y65">
            <v>-0.87745609871855723</v>
          </cell>
          <cell r="AA65">
            <v>0.92989690721649487</v>
          </cell>
          <cell r="AB65">
            <v>1.056122448979592</v>
          </cell>
          <cell r="AC65">
            <v>5.4716981132075473</v>
          </cell>
          <cell r="AD65">
            <v>1.0813492063492065</v>
          </cell>
          <cell r="AE65">
            <v>1.3810999225406659</v>
          </cell>
          <cell r="AG65">
            <v>-2.2435897435897467E-2</v>
          </cell>
          <cell r="AH65">
            <v>1.2233250620347396</v>
          </cell>
          <cell r="AI65">
            <v>0.78699708454810535</v>
          </cell>
          <cell r="AJ65">
            <v>0.56027168732125832</v>
          </cell>
          <cell r="AK65">
            <v>0.52036597267404017</v>
          </cell>
          <cell r="AM65">
            <v>0.60951366120218564</v>
          </cell>
          <cell r="AN65">
            <v>0.82670200892857126</v>
          </cell>
          <cell r="AO65">
            <v>0.7121577968479782</v>
          </cell>
          <cell r="AP65">
            <v>0.52229299363057313</v>
          </cell>
          <cell r="AQ65">
            <v>0.64753011861293386</v>
          </cell>
        </row>
        <row r="66">
          <cell r="AI66" t="str">
            <v>Last Update 1/16/02</v>
          </cell>
          <cell r="AO66" t="str">
            <v>Last Update 1/16/02</v>
          </cell>
        </row>
        <row r="73">
          <cell r="B73" t="str">
            <v>1. Over the longer term, do we expect accelerating yoy growth (I.e. new pentium coming to market)</v>
          </cell>
        </row>
        <row r="74">
          <cell r="B74" t="str">
            <v>2. What about gross and operating margins.</v>
          </cell>
        </row>
      </sheetData>
      <sheetData sheetId="1"/>
      <sheetData sheetId="2"/>
      <sheetData sheetId="3"/>
      <sheetData sheetId="4"/>
      <sheetData sheetId="5"/>
      <sheetData sheetId="6"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XONMOBIL"/>
      <sheetName val="CashFlow"/>
      <sheetName val="BalanceSheet"/>
      <sheetName val="E&amp;P"/>
      <sheetName val="UpstreamTable"/>
      <sheetName val="Sheet1"/>
      <sheetName val="E&amp;P_Quarters"/>
      <sheetName val="Consolidated"/>
      <sheetName val="Historical"/>
      <sheetName val="Graphs"/>
      <sheetName val="iQ_US_CoreIndustrials"/>
      <sheetName val="Exxon"/>
      <sheetName val="iQ_Measure_Validations_Errors"/>
      <sheetName val="E_P"/>
      <sheetName val="p"/>
      <sheetName val="Model"/>
      <sheetName val="Financial"/>
      <sheetName val="Inputs"/>
      <sheetName val="A"/>
      <sheetName val="Earnings"/>
      <sheetName val="LTM EBIT"/>
      <sheetName val="APCCMP"/>
      <sheetName val="ADK"/>
      <sheetName val="Sensitivity"/>
      <sheetName val="IS"/>
    </sheetNames>
    <sheetDataSet>
      <sheetData sheetId="0" refreshError="1">
        <row r="9">
          <cell r="BI9">
            <v>5009.971400124401</v>
          </cell>
        </row>
        <row r="10">
          <cell r="BI10">
            <v>11972.100202902471</v>
          </cell>
        </row>
        <row r="11">
          <cell r="BI11">
            <v>645</v>
          </cell>
        </row>
      </sheetData>
      <sheetData sheetId="1" refreshError="1"/>
      <sheetData sheetId="2" refreshError="1">
        <row r="9">
          <cell r="BI9">
            <v>5009.971400124401</v>
          </cell>
        </row>
        <row r="76">
          <cell r="A76" t="str">
            <v>Capital Expenditures</v>
          </cell>
          <cell r="E76">
            <v>12707</v>
          </cell>
          <cell r="F76">
            <v>14175.2</v>
          </cell>
          <cell r="G76">
            <v>13576.5</v>
          </cell>
          <cell r="H76">
            <v>12227.6</v>
          </cell>
          <cell r="I76">
            <v>11752</v>
          </cell>
          <cell r="J76">
            <v>13488</v>
          </cell>
          <cell r="K76">
            <v>16245</v>
          </cell>
          <cell r="L76">
            <v>14117</v>
          </cell>
          <cell r="M76">
            <v>15535</v>
          </cell>
          <cell r="N76">
            <v>13307</v>
          </cell>
          <cell r="O76">
            <v>11168</v>
          </cell>
          <cell r="P76">
            <v>12311</v>
          </cell>
          <cell r="Q76">
            <v>13955</v>
          </cell>
          <cell r="R76">
            <v>15525</v>
          </cell>
          <cell r="S76">
            <v>14885</v>
          </cell>
          <cell r="T76">
            <v>17000</v>
          </cell>
          <cell r="U76">
            <v>17500</v>
          </cell>
          <cell r="V76">
            <v>18000</v>
          </cell>
          <cell r="W76">
            <v>18000</v>
          </cell>
        </row>
        <row r="77">
          <cell r="A77" t="str">
            <v>Exploration and production</v>
          </cell>
          <cell r="E77">
            <v>7003</v>
          </cell>
          <cell r="F77">
            <v>8054.6</v>
          </cell>
          <cell r="G77">
            <v>7402.25</v>
          </cell>
          <cell r="H77">
            <v>6740.3</v>
          </cell>
          <cell r="I77">
            <v>6255</v>
          </cell>
          <cell r="J77">
            <v>7626</v>
          </cell>
          <cell r="K77">
            <v>9895</v>
          </cell>
          <cell r="L77">
            <v>8992</v>
          </cell>
          <cell r="M77">
            <v>9990</v>
          </cell>
          <cell r="N77">
            <v>8390</v>
          </cell>
          <cell r="O77">
            <v>6899</v>
          </cell>
          <cell r="P77">
            <v>8763</v>
          </cell>
          <cell r="Q77">
            <v>10394</v>
          </cell>
          <cell r="R77">
            <v>11988</v>
          </cell>
          <cell r="S77">
            <v>11715</v>
          </cell>
          <cell r="T77">
            <v>13250</v>
          </cell>
          <cell r="U77">
            <v>13000</v>
          </cell>
          <cell r="V77">
            <v>13500</v>
          </cell>
          <cell r="W77">
            <v>13500</v>
          </cell>
          <cell r="X77">
            <v>13500</v>
          </cell>
          <cell r="Y77">
            <v>13500</v>
          </cell>
        </row>
        <row r="80">
          <cell r="A80" t="str">
            <v>Refining and Marketing</v>
          </cell>
          <cell r="E80">
            <v>3127</v>
          </cell>
          <cell r="F80">
            <v>4073.6</v>
          </cell>
          <cell r="G80">
            <v>4340.25</v>
          </cell>
          <cell r="H80">
            <v>3714.3</v>
          </cell>
          <cell r="I80">
            <v>3548</v>
          </cell>
          <cell r="J80">
            <v>3445</v>
          </cell>
          <cell r="K80">
            <v>3689</v>
          </cell>
          <cell r="L80">
            <v>3255</v>
          </cell>
          <cell r="M80">
            <v>3008</v>
          </cell>
          <cell r="N80">
            <v>2401</v>
          </cell>
          <cell r="O80">
            <v>2618</v>
          </cell>
          <cell r="P80">
            <v>2322</v>
          </cell>
          <cell r="Q80">
            <v>2450</v>
          </cell>
          <cell r="R80">
            <v>2781</v>
          </cell>
          <cell r="S80">
            <v>2405</v>
          </cell>
          <cell r="T80">
            <v>2500</v>
          </cell>
          <cell r="U80">
            <v>2500</v>
          </cell>
          <cell r="V80">
            <v>2500</v>
          </cell>
          <cell r="W80">
            <v>2500</v>
          </cell>
        </row>
        <row r="83">
          <cell r="A83" t="str">
            <v>Chemicals</v>
          </cell>
          <cell r="E83">
            <v>1507</v>
          </cell>
          <cell r="F83">
            <v>994</v>
          </cell>
          <cell r="G83">
            <v>1032</v>
          </cell>
          <cell r="H83">
            <v>892</v>
          </cell>
          <cell r="I83">
            <v>810</v>
          </cell>
          <cell r="J83">
            <v>1307</v>
          </cell>
          <cell r="K83">
            <v>1961</v>
          </cell>
          <cell r="L83">
            <v>1372</v>
          </cell>
          <cell r="M83">
            <v>2110</v>
          </cell>
          <cell r="N83">
            <v>2243</v>
          </cell>
          <cell r="O83">
            <v>1468</v>
          </cell>
          <cell r="P83">
            <v>872</v>
          </cell>
          <cell r="Q83">
            <v>954</v>
          </cell>
          <cell r="R83">
            <v>692</v>
          </cell>
          <cell r="S83">
            <v>690</v>
          </cell>
          <cell r="T83">
            <v>1250</v>
          </cell>
          <cell r="U83">
            <v>2000</v>
          </cell>
          <cell r="V83">
            <v>2000</v>
          </cell>
          <cell r="W83">
            <v>2000</v>
          </cell>
        </row>
        <row r="86">
          <cell r="A86" t="str">
            <v>Other</v>
          </cell>
          <cell r="E86">
            <v>1070</v>
          </cell>
          <cell r="F86">
            <v>1053</v>
          </cell>
          <cell r="G86">
            <v>802</v>
          </cell>
          <cell r="H86">
            <v>881</v>
          </cell>
          <cell r="I86">
            <v>1139</v>
          </cell>
          <cell r="J86">
            <v>1110</v>
          </cell>
          <cell r="K86">
            <v>700</v>
          </cell>
          <cell r="L86">
            <v>498</v>
          </cell>
          <cell r="M86">
            <v>427</v>
          </cell>
          <cell r="N86">
            <v>273</v>
          </cell>
          <cell r="O86">
            <v>183</v>
          </cell>
          <cell r="P86">
            <v>354</v>
          </cell>
          <cell r="Q86">
            <v>157</v>
          </cell>
          <cell r="R86">
            <v>64</v>
          </cell>
          <cell r="S86">
            <v>75</v>
          </cell>
        </row>
        <row r="94">
          <cell r="S94">
            <v>2191.1333333333332</v>
          </cell>
          <cell r="T94">
            <v>2205.3911111111111</v>
          </cell>
          <cell r="U94">
            <v>2225.0317037037034</v>
          </cell>
          <cell r="V94">
            <v>2243.3629234567898</v>
          </cell>
          <cell r="W94">
            <v>2260.4720618930037</v>
          </cell>
        </row>
      </sheetData>
      <sheetData sheetId="3" refreshError="1">
        <row r="35">
          <cell r="I35">
            <v>1725</v>
          </cell>
        </row>
        <row r="36">
          <cell r="I36">
            <v>7671</v>
          </cell>
        </row>
        <row r="37">
          <cell r="I37">
            <v>3003.5</v>
          </cell>
        </row>
        <row r="377">
          <cell r="H377">
            <v>-1574</v>
          </cell>
        </row>
        <row r="413">
          <cell r="I413">
            <v>0.28745541960404714</v>
          </cell>
        </row>
        <row r="588">
          <cell r="I588">
            <v>-3641</v>
          </cell>
        </row>
        <row r="597">
          <cell r="I597">
            <v>287</v>
          </cell>
        </row>
        <row r="617">
          <cell r="I617">
            <v>0.25738226584671609</v>
          </cell>
        </row>
        <row r="655">
          <cell r="I655">
            <v>0.26530861924365956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generic"/>
      <sheetName val="PPLN-brand "/>
      <sheetName val="IMS"/>
      <sheetName val="-----"/>
      <sheetName val="NPV"/>
      <sheetName val="VAR"/>
      <sheetName val="Charts"/>
      <sheetName val="New_Product_Launch_Breakdown"/>
      <sheetName val="QTR-REV_TEMP"/>
      <sheetName val="Valuation"/>
      <sheetName val="Prilosec"/>
      <sheetName val="iQ_Measure_Validations_Errors"/>
      <sheetName val="iQ_US_CoreIndustrials  "/>
      <sheetName val="ADRX"/>
      <sheetName val="SUMMARY"/>
      <sheetName val="P&amp;L Review"/>
      <sheetName val="QTR-REV (2)"/>
      <sheetName val="#REF"/>
      <sheetName val="TEVA"/>
      <sheetName val="Has-Gets"/>
    </sheetNames>
    <sheetDataSet>
      <sheetData sheetId="0">
        <row r="3">
          <cell r="A3" t="str">
            <v>Product</v>
          </cell>
        </row>
      </sheetData>
      <sheetData sheetId="1"/>
      <sheetData sheetId="2"/>
      <sheetData sheetId="3"/>
      <sheetData sheetId="4"/>
      <sheetData sheetId="5" refreshError="1"/>
      <sheetData sheetId="6" refreshError="1"/>
      <sheetData sheetId="7" refreshError="1"/>
      <sheetData sheetId="8" refreshError="1">
        <row r="3">
          <cell r="A3" t="str">
            <v>Product</v>
          </cell>
        </row>
        <row r="82">
          <cell r="A82" t="str">
            <v>Sales (IMS)</v>
          </cell>
          <cell r="AI82">
            <v>0.37139499999999998</v>
          </cell>
          <cell r="AJ82">
            <v>0.37139499999999998</v>
          </cell>
          <cell r="AK82">
            <v>0.90578499999999995</v>
          </cell>
          <cell r="AL82">
            <v>0.86658800000000002</v>
          </cell>
          <cell r="AM82">
            <v>1.1188560000000001</v>
          </cell>
          <cell r="AN82">
            <v>2.891229</v>
          </cell>
          <cell r="AO82">
            <v>0.78252600000000005</v>
          </cell>
          <cell r="AP82">
            <v>0.76420500000000002</v>
          </cell>
          <cell r="AQ82">
            <v>0.93919299999999994</v>
          </cell>
          <cell r="AR82">
            <v>2.4859239999999998</v>
          </cell>
          <cell r="AS82">
            <v>0.35319299999999998</v>
          </cell>
          <cell r="AT82">
            <v>0.36438700000000002</v>
          </cell>
          <cell r="AU82">
            <v>0.49537700000000001</v>
          </cell>
          <cell r="AV82">
            <v>1.2129569999999998</v>
          </cell>
          <cell r="AW82">
            <v>0.35505900000000001</v>
          </cell>
          <cell r="AX82">
            <v>0.37504300000000002</v>
          </cell>
          <cell r="AY82">
            <v>0.45905099999999999</v>
          </cell>
          <cell r="AZ82">
            <v>1.1891530000000001</v>
          </cell>
          <cell r="BA82">
            <v>0.37248700000000001</v>
          </cell>
          <cell r="BB82">
            <v>0.37106600000000001</v>
          </cell>
          <cell r="BC82">
            <v>0.427562</v>
          </cell>
          <cell r="BD82">
            <v>1.1711149999999999</v>
          </cell>
          <cell r="BE82">
            <v>0.34247100000000003</v>
          </cell>
          <cell r="BF82">
            <v>0.35289399999999999</v>
          </cell>
          <cell r="BG82">
            <v>0.437637</v>
          </cell>
          <cell r="BH82">
            <v>1.1330020000000001</v>
          </cell>
          <cell r="BI82">
            <v>0.34396599999999999</v>
          </cell>
          <cell r="BJ82">
            <v>0.353437</v>
          </cell>
          <cell r="BK82">
            <v>0.40998099999999998</v>
          </cell>
          <cell r="BL82">
            <v>1.1073839999999999</v>
          </cell>
          <cell r="BM82">
            <v>0.32094099999999998</v>
          </cell>
          <cell r="BN82">
            <v>0.33062599999999998</v>
          </cell>
          <cell r="BO82">
            <v>0.40531200000000001</v>
          </cell>
          <cell r="BP82">
            <v>1.0568789999999999</v>
          </cell>
        </row>
        <row r="83">
          <cell r="A83" t="str">
            <v xml:space="preserve">  % Change</v>
          </cell>
          <cell r="AI83">
            <v>0.37139499999999998</v>
          </cell>
          <cell r="AJ83">
            <v>0.37139499999999998</v>
          </cell>
          <cell r="AK83">
            <v>0.90578499999999995</v>
          </cell>
          <cell r="AL83">
            <v>0.86658800000000002</v>
          </cell>
          <cell r="AM83">
            <v>1.1188560000000001</v>
          </cell>
          <cell r="AN83">
            <v>2.891229</v>
          </cell>
          <cell r="AO83">
            <v>0.78252600000000005</v>
          </cell>
          <cell r="AP83">
            <v>0.76420500000000002</v>
          </cell>
          <cell r="AQ83">
            <v>0.93919299999999994</v>
          </cell>
          <cell r="AR83">
            <v>2.4859239999999998</v>
          </cell>
          <cell r="AS83">
            <v>0.35319299999999998</v>
          </cell>
          <cell r="AT83">
            <v>0.36438700000000002</v>
          </cell>
          <cell r="AU83">
            <v>0.49537700000000001</v>
          </cell>
          <cell r="AV83">
            <v>0</v>
          </cell>
          <cell r="AW83">
            <v>0.35505900000000001</v>
          </cell>
          <cell r="AX83">
            <v>0.37504300000000002</v>
          </cell>
          <cell r="AY83">
            <v>0.45905099999999999</v>
          </cell>
          <cell r="AZ83">
            <v>0</v>
          </cell>
          <cell r="BA83">
            <v>-0.58876885795194223</v>
          </cell>
          <cell r="BB83">
            <v>-0.57180805642358301</v>
          </cell>
          <cell r="BC83">
            <v>-0.61785788340948256</v>
          </cell>
          <cell r="BD83">
            <v>-0.59494215089845881</v>
          </cell>
          <cell r="BE83">
            <v>-0.56235192185307581</v>
          </cell>
          <cell r="BF83">
            <v>-0.53822076537054853</v>
          </cell>
          <cell r="BG83">
            <v>-0.53402868207067122</v>
          </cell>
          <cell r="BH83">
            <v>-0.54423304976338771</v>
          </cell>
          <cell r="BI83">
            <v>-2.61245268167829E-2</v>
          </cell>
          <cell r="BJ83">
            <v>-3.0050468320768853E-2</v>
          </cell>
          <cell r="BK83">
            <v>-0.17238587984504739</v>
          </cell>
          <cell r="BL83">
            <v>-8.7037710322789619E-2</v>
          </cell>
          <cell r="BM83">
            <v>-9.6091072188002613E-2</v>
          </cell>
          <cell r="BN83">
            <v>-0.11843175315897125</v>
          </cell>
          <cell r="BO83">
            <v>-0.1170654241032042</v>
          </cell>
          <cell r="BP83">
            <v>-0.11123379413750811</v>
          </cell>
        </row>
        <row r="84">
          <cell r="A84" t="str">
            <v>TRx</v>
          </cell>
          <cell r="D84">
            <v>568</v>
          </cell>
          <cell r="E84">
            <v>560</v>
          </cell>
          <cell r="F84">
            <v>543</v>
          </cell>
          <cell r="G84">
            <v>489</v>
          </cell>
          <cell r="H84">
            <v>1592</v>
          </cell>
          <cell r="I84">
            <v>482</v>
          </cell>
          <cell r="J84">
            <v>409</v>
          </cell>
          <cell r="K84">
            <v>389</v>
          </cell>
          <cell r="L84">
            <v>1280</v>
          </cell>
          <cell r="M84">
            <v>356</v>
          </cell>
          <cell r="N84">
            <v>368</v>
          </cell>
          <cell r="O84">
            <v>412</v>
          </cell>
          <cell r="P84">
            <v>1136</v>
          </cell>
          <cell r="Q84">
            <v>754</v>
          </cell>
          <cell r="R84">
            <v>2040</v>
          </cell>
          <cell r="S84">
            <v>2258</v>
          </cell>
          <cell r="T84">
            <v>5052</v>
          </cell>
          <cell r="U84">
            <v>3586</v>
          </cell>
          <cell r="V84">
            <v>4746</v>
          </cell>
          <cell r="W84">
            <v>6771</v>
          </cell>
          <cell r="X84">
            <v>15103</v>
          </cell>
          <cell r="Y84">
            <v>8891</v>
          </cell>
          <cell r="Z84">
            <v>8125</v>
          </cell>
          <cell r="AA84">
            <v>10556</v>
          </cell>
          <cell r="AB84">
            <v>27572</v>
          </cell>
          <cell r="AC84">
            <v>12605</v>
          </cell>
          <cell r="AD84">
            <v>13092</v>
          </cell>
          <cell r="AE84">
            <v>13215</v>
          </cell>
          <cell r="AF84">
            <v>38912</v>
          </cell>
          <cell r="AG84">
            <v>14546</v>
          </cell>
          <cell r="AH84">
            <v>14868</v>
          </cell>
          <cell r="AI84">
            <v>14010</v>
          </cell>
          <cell r="AJ84">
            <v>43424</v>
          </cell>
          <cell r="AK84">
            <v>15173</v>
          </cell>
          <cell r="AL84">
            <v>14369</v>
          </cell>
          <cell r="AM84">
            <v>15446</v>
          </cell>
          <cell r="AN84">
            <v>44988</v>
          </cell>
          <cell r="AO84">
            <v>15170</v>
          </cell>
          <cell r="AP84">
            <v>13477</v>
          </cell>
          <cell r="AQ84">
            <v>14719</v>
          </cell>
          <cell r="AR84">
            <v>43366</v>
          </cell>
          <cell r="AS84">
            <v>14730</v>
          </cell>
          <cell r="AT84">
            <v>14557</v>
          </cell>
          <cell r="AU84">
            <v>14130</v>
          </cell>
          <cell r="AV84">
            <v>43417</v>
          </cell>
          <cell r="AW84">
            <v>14678</v>
          </cell>
          <cell r="AX84">
            <v>13944</v>
          </cell>
          <cell r="AY84">
            <v>14515</v>
          </cell>
          <cell r="AZ84">
            <v>43137</v>
          </cell>
          <cell r="BA84">
            <v>14607</v>
          </cell>
          <cell r="BB84">
            <v>13033</v>
          </cell>
          <cell r="BC84">
            <v>13754</v>
          </cell>
          <cell r="BD84">
            <v>41394</v>
          </cell>
          <cell r="BE84">
            <v>12323</v>
          </cell>
          <cell r="BF84">
            <v>11356</v>
          </cell>
          <cell r="BG84">
            <v>11941</v>
          </cell>
          <cell r="BH84">
            <v>35620</v>
          </cell>
          <cell r="BI84">
            <v>11432</v>
          </cell>
          <cell r="BJ84">
            <v>11097</v>
          </cell>
          <cell r="BK84">
            <v>11588</v>
          </cell>
          <cell r="BL84">
            <v>34117</v>
          </cell>
          <cell r="BM84">
            <v>11236</v>
          </cell>
          <cell r="BN84">
            <v>11273</v>
          </cell>
          <cell r="BO84">
            <v>10578</v>
          </cell>
          <cell r="BP84">
            <v>33087</v>
          </cell>
        </row>
        <row r="85">
          <cell r="A85" t="str">
            <v xml:space="preserve">FAMOTIDINE </v>
          </cell>
          <cell r="S85">
            <v>2.9753521126760565</v>
          </cell>
          <cell r="U85">
            <v>5.4035714285714285</v>
          </cell>
          <cell r="V85">
            <v>7.7403314917127073</v>
          </cell>
          <cell r="W85">
            <v>12.846625766871165</v>
          </cell>
          <cell r="X85">
            <v>8.4868090452261313</v>
          </cell>
          <cell r="Y85">
            <v>17.446058091286307</v>
          </cell>
          <cell r="Z85">
            <v>18.865525672371639</v>
          </cell>
          <cell r="AA85">
            <v>26.136246786632391</v>
          </cell>
          <cell r="AB85">
            <v>20.540624999999999</v>
          </cell>
          <cell r="AC85">
            <v>34.407303370786515</v>
          </cell>
          <cell r="AD85">
            <v>34.576086956521742</v>
          </cell>
          <cell r="AE85">
            <v>31.075242718446603</v>
          </cell>
          <cell r="AF85">
            <v>33.25352112676056</v>
          </cell>
          <cell r="AG85">
            <v>18.291777188328911</v>
          </cell>
          <cell r="AH85">
            <v>6.2882352941176469</v>
          </cell>
          <cell r="AI85">
            <v>5.2046058458813107</v>
          </cell>
          <cell r="AJ85">
            <v>7.5954077593032459</v>
          </cell>
          <cell r="AK85">
            <v>3.231176798661461</v>
          </cell>
          <cell r="AL85">
            <v>2.0276021913190054</v>
          </cell>
          <cell r="AM85">
            <v>1.2811992320189041</v>
          </cell>
          <cell r="AN85">
            <v>1.9787459445143347</v>
          </cell>
          <cell r="AO85">
            <v>0.70621977280395898</v>
          </cell>
          <cell r="AP85">
            <v>0.65870769230769222</v>
          </cell>
          <cell r="AQ85">
            <v>0.39437286851079945</v>
          </cell>
          <cell r="AR85">
            <v>0.57282750616567535</v>
          </cell>
          <cell r="AS85">
            <v>0.16858389527965101</v>
          </cell>
          <cell r="AT85">
            <v>0.11190039718912304</v>
          </cell>
          <cell r="AU85">
            <v>6.9239500567536805E-2</v>
          </cell>
          <cell r="AV85">
            <v>0.11577405427631571</v>
          </cell>
          <cell r="AW85">
            <v>9.0746597002613338E-3</v>
          </cell>
          <cell r="AX85">
            <v>-6.2146892655367214E-2</v>
          </cell>
          <cell r="AY85">
            <v>3.6045681655960005E-2</v>
          </cell>
          <cell r="AZ85">
            <v>-6.6092483419307735E-3</v>
          </cell>
          <cell r="BA85">
            <v>-3.7303104198246895E-2</v>
          </cell>
          <cell r="BB85">
            <v>-9.2977938617857858E-2</v>
          </cell>
          <cell r="BC85">
            <v>-0.10954292373430019</v>
          </cell>
          <cell r="BD85">
            <v>-7.9887970125366747E-2</v>
          </cell>
          <cell r="BE85">
            <v>-0.18767303889255105</v>
          </cell>
          <cell r="BF85">
            <v>-0.15737923870297543</v>
          </cell>
          <cell r="BG85">
            <v>-0.18873564780216046</v>
          </cell>
          <cell r="BH85">
            <v>-0.17861919476087262</v>
          </cell>
          <cell r="BI85">
            <v>-0.22389680923285815</v>
          </cell>
          <cell r="BJ85">
            <v>-0.23768633647042658</v>
          </cell>
          <cell r="BK85">
            <v>-0.1799009200283086</v>
          </cell>
          <cell r="BL85">
            <v>-0.21420181035078423</v>
          </cell>
          <cell r="BM85">
            <v>-0.23450061316255622</v>
          </cell>
          <cell r="BN85">
            <v>-0.19155192197360871</v>
          </cell>
          <cell r="BO85">
            <v>-0.27123665173957978</v>
          </cell>
          <cell r="BP85">
            <v>-0.23297864941929203</v>
          </cell>
        </row>
        <row r="86">
          <cell r="A86" t="str">
            <v>TRx</v>
          </cell>
          <cell r="D86">
            <v>258</v>
          </cell>
          <cell r="E86">
            <v>284</v>
          </cell>
          <cell r="F86">
            <v>266</v>
          </cell>
          <cell r="G86">
            <v>229</v>
          </cell>
          <cell r="H86">
            <v>779</v>
          </cell>
          <cell r="I86">
            <v>289</v>
          </cell>
          <cell r="J86">
            <v>211</v>
          </cell>
          <cell r="K86">
            <v>196</v>
          </cell>
          <cell r="L86">
            <v>696</v>
          </cell>
          <cell r="M86">
            <v>8291</v>
          </cell>
          <cell r="N86">
            <v>38912</v>
          </cell>
          <cell r="O86">
            <v>44977</v>
          </cell>
          <cell r="P86">
            <v>92180</v>
          </cell>
          <cell r="Q86">
            <v>46422</v>
          </cell>
          <cell r="R86">
            <v>50036</v>
          </cell>
          <cell r="S86">
            <v>46137</v>
          </cell>
          <cell r="T86">
            <v>142595</v>
          </cell>
          <cell r="U86">
            <v>51932</v>
          </cell>
          <cell r="V86">
            <v>50036</v>
          </cell>
          <cell r="W86">
            <v>49680</v>
          </cell>
          <cell r="X86">
            <v>151648</v>
          </cell>
          <cell r="Y86">
            <v>51598</v>
          </cell>
          <cell r="Z86">
            <v>48394</v>
          </cell>
          <cell r="AA86">
            <v>52521</v>
          </cell>
          <cell r="AB86">
            <v>152513</v>
          </cell>
          <cell r="AC86">
            <v>52665</v>
          </cell>
          <cell r="AD86">
            <v>52329</v>
          </cell>
          <cell r="AE86">
            <v>48525</v>
          </cell>
          <cell r="AF86">
            <v>153519</v>
          </cell>
          <cell r="AG86">
            <v>53170</v>
          </cell>
          <cell r="AH86">
            <v>53636</v>
          </cell>
          <cell r="AI86">
            <v>51081</v>
          </cell>
          <cell r="AJ86">
            <v>157887</v>
          </cell>
          <cell r="AK86">
            <v>54250</v>
          </cell>
          <cell r="AL86">
            <v>49303</v>
          </cell>
          <cell r="AM86">
            <v>53103</v>
          </cell>
          <cell r="AN86">
            <v>156656</v>
          </cell>
          <cell r="AO86">
            <v>52320</v>
          </cell>
          <cell r="AP86">
            <v>47569</v>
          </cell>
          <cell r="AQ86">
            <v>51563</v>
          </cell>
          <cell r="AR86">
            <v>151452</v>
          </cell>
          <cell r="AS86">
            <v>51034</v>
          </cell>
          <cell r="AT86">
            <v>49187</v>
          </cell>
          <cell r="AU86">
            <v>49092</v>
          </cell>
          <cell r="AV86">
            <v>149313</v>
          </cell>
          <cell r="AW86">
            <v>50955</v>
          </cell>
          <cell r="AX86">
            <v>49585</v>
          </cell>
          <cell r="AY86">
            <v>49584</v>
          </cell>
          <cell r="AZ86">
            <v>150124</v>
          </cell>
          <cell r="BA86">
            <v>49743</v>
          </cell>
          <cell r="BB86">
            <v>43278</v>
          </cell>
          <cell r="BC86">
            <v>45067</v>
          </cell>
          <cell r="BD86">
            <v>138088</v>
          </cell>
          <cell r="BE86">
            <v>40708</v>
          </cell>
          <cell r="BF86">
            <v>38077</v>
          </cell>
          <cell r="BG86">
            <v>40801</v>
          </cell>
          <cell r="BH86">
            <v>119586</v>
          </cell>
          <cell r="BI86">
            <v>37709</v>
          </cell>
          <cell r="BJ86">
            <v>36132</v>
          </cell>
          <cell r="BK86">
            <v>39181</v>
          </cell>
          <cell r="BL86">
            <v>113022</v>
          </cell>
          <cell r="BM86">
            <v>38144</v>
          </cell>
          <cell r="BN86">
            <v>37784</v>
          </cell>
          <cell r="BO86">
            <v>35898</v>
          </cell>
          <cell r="BP86">
            <v>111826</v>
          </cell>
        </row>
        <row r="87">
          <cell r="A87" t="str">
            <v xml:space="preserve">  % Change</v>
          </cell>
          <cell r="M87">
            <v>8291</v>
          </cell>
          <cell r="N87">
            <v>38912</v>
          </cell>
          <cell r="O87">
            <v>44977</v>
          </cell>
          <cell r="P87">
            <v>92180</v>
          </cell>
          <cell r="Q87">
            <v>46422</v>
          </cell>
          <cell r="R87">
            <v>50036</v>
          </cell>
          <cell r="S87">
            <v>3.0891472868217056</v>
          </cell>
          <cell r="T87">
            <v>142595</v>
          </cell>
          <cell r="U87">
            <v>5.017605633802817</v>
          </cell>
          <cell r="V87">
            <v>7.7368421052631575</v>
          </cell>
          <cell r="W87">
            <v>13.572052401746724</v>
          </cell>
          <cell r="X87">
            <v>8.460847240051347</v>
          </cell>
          <cell r="Y87">
            <v>14.705882352941176</v>
          </cell>
          <cell r="Z87">
            <v>18.383886255924171</v>
          </cell>
          <cell r="AA87">
            <v>24.683673469387756</v>
          </cell>
          <cell r="AB87">
            <v>18.630747126436781</v>
          </cell>
          <cell r="AC87">
            <v>5.3520685080207455</v>
          </cell>
          <cell r="AD87">
            <v>0.34480365953947367</v>
          </cell>
          <cell r="AE87">
            <v>7.8884763323476381E-2</v>
          </cell>
          <cell r="AF87">
            <v>0.66542633977001509</v>
          </cell>
          <cell r="AG87">
            <v>0.14536211279134892</v>
          </cell>
          <cell r="AH87">
            <v>7.1948197297945438E-2</v>
          </cell>
          <cell r="AI87">
            <v>0.10715911307627279</v>
          </cell>
          <cell r="AJ87">
            <v>0.10724078684385852</v>
          </cell>
          <cell r="AK87">
            <v>4.4635292305322372E-2</v>
          </cell>
          <cell r="AL87">
            <v>-1.4649452394276175E-2</v>
          </cell>
          <cell r="AM87">
            <v>6.8900966183574885E-2</v>
          </cell>
          <cell r="AN87">
            <v>3.3023844692973148E-2</v>
          </cell>
          <cell r="AO87">
            <v>1.3992790418233314E-2</v>
          </cell>
          <cell r="AP87">
            <v>-1.7047567880315695E-2</v>
          </cell>
          <cell r="AQ87">
            <v>-1.8240322918451679E-2</v>
          </cell>
          <cell r="AR87">
            <v>-6.9567840118547331E-3</v>
          </cell>
          <cell r="AS87">
            <v>-3.0969334472609855E-2</v>
          </cell>
          <cell r="AT87">
            <v>-6.004318828947619E-2</v>
          </cell>
          <cell r="AU87">
            <v>1.1684698608964483E-2</v>
          </cell>
          <cell r="AV87">
            <v>-2.7397260273972601E-2</v>
          </cell>
          <cell r="AW87">
            <v>-4.1658830167387584E-2</v>
          </cell>
          <cell r="AX87">
            <v>-7.5527630695801373E-2</v>
          </cell>
          <cell r="AY87">
            <v>-2.9306395724437606E-2</v>
          </cell>
          <cell r="AZ87">
            <v>-4.9168075902385922E-2</v>
          </cell>
          <cell r="BA87">
            <v>-8.307834101382483E-2</v>
          </cell>
          <cell r="BB87">
            <v>-0.12220351702736143</v>
          </cell>
          <cell r="BC87">
            <v>-0.15132855017607294</v>
          </cell>
          <cell r="BD87">
            <v>-0.11852721887447659</v>
          </cell>
          <cell r="BE87">
            <v>-0.22194189602446479</v>
          </cell>
          <cell r="BF87">
            <v>-0.19954171834598167</v>
          </cell>
          <cell r="BG87">
            <v>-0.20871555184919421</v>
          </cell>
          <cell r="BH87">
            <v>-0.21040329609381192</v>
          </cell>
          <cell r="BI87">
            <v>-0.26110044284202694</v>
          </cell>
          <cell r="BJ87">
            <v>-0.26541565860898209</v>
          </cell>
          <cell r="BK87">
            <v>-0.20188625437953234</v>
          </cell>
          <cell r="BL87">
            <v>-0.24305318358080008</v>
          </cell>
          <cell r="BM87">
            <v>-0.25141791777058187</v>
          </cell>
          <cell r="BN87">
            <v>-0.23799536150045375</v>
          </cell>
          <cell r="BO87">
            <v>-0.27601645692158761</v>
          </cell>
          <cell r="BP87">
            <v>-0.25510910980256318</v>
          </cell>
        </row>
        <row r="88">
          <cell r="A88" t="str">
            <v>NRx</v>
          </cell>
          <cell r="C88">
            <v>5.4000000000000003E-3</v>
          </cell>
          <cell r="D88">
            <v>6.3639999999999999E-3</v>
          </cell>
          <cell r="E88">
            <v>4.2079999999999999E-3</v>
          </cell>
          <cell r="F88">
            <v>2.1700000000000001E-3</v>
          </cell>
          <cell r="G88">
            <v>4.9979999999999998E-3</v>
          </cell>
          <cell r="H88">
            <v>1.1376000000000001E-2</v>
          </cell>
          <cell r="I88">
            <v>1.41E-3</v>
          </cell>
          <cell r="J88">
            <v>4.0200000000000001E-4</v>
          </cell>
          <cell r="K88">
            <v>3.7300000000000001E-4</v>
          </cell>
          <cell r="L88">
            <v>2.1850000000000003E-3</v>
          </cell>
          <cell r="M88">
            <v>7190</v>
          </cell>
          <cell r="N88">
            <v>32695</v>
          </cell>
          <cell r="O88">
            <v>32683</v>
          </cell>
          <cell r="P88">
            <v>72568</v>
          </cell>
          <cell r="Q88">
            <v>26689</v>
          </cell>
          <cell r="R88">
            <v>23346</v>
          </cell>
          <cell r="S88">
            <v>19704</v>
          </cell>
          <cell r="T88">
            <v>69739</v>
          </cell>
          <cell r="U88">
            <v>22133</v>
          </cell>
          <cell r="V88">
            <v>20795</v>
          </cell>
          <cell r="W88">
            <v>19931</v>
          </cell>
          <cell r="X88">
            <v>62859</v>
          </cell>
          <cell r="Y88">
            <v>22730</v>
          </cell>
          <cell r="Z88">
            <v>21440</v>
          </cell>
          <cell r="AA88">
            <v>22390</v>
          </cell>
          <cell r="AB88">
            <v>66560</v>
          </cell>
          <cell r="AC88">
            <v>21387</v>
          </cell>
          <cell r="AD88">
            <v>20942</v>
          </cell>
          <cell r="AE88">
            <v>19252</v>
          </cell>
          <cell r="AF88">
            <v>61581</v>
          </cell>
          <cell r="AG88">
            <v>20894</v>
          </cell>
          <cell r="AH88">
            <v>20501</v>
          </cell>
          <cell r="AI88">
            <v>19672</v>
          </cell>
          <cell r="AJ88">
            <v>61067</v>
          </cell>
          <cell r="AK88">
            <v>21371</v>
          </cell>
          <cell r="AL88">
            <v>19495</v>
          </cell>
          <cell r="AM88">
            <v>20227</v>
          </cell>
          <cell r="AN88">
            <v>61093</v>
          </cell>
          <cell r="AO88">
            <v>22206</v>
          </cell>
          <cell r="AP88">
            <v>20252</v>
          </cell>
          <cell r="AQ88">
            <v>21440</v>
          </cell>
          <cell r="AR88">
            <v>63898</v>
          </cell>
          <cell r="AS88">
            <v>20825</v>
          </cell>
          <cell r="AT88">
            <v>19861</v>
          </cell>
          <cell r="AU88">
            <v>18940</v>
          </cell>
          <cell r="AV88">
            <v>59626</v>
          </cell>
          <cell r="AW88">
            <v>19826</v>
          </cell>
          <cell r="AX88">
            <v>19235</v>
          </cell>
          <cell r="AY88">
            <v>18987</v>
          </cell>
          <cell r="AZ88">
            <v>58048</v>
          </cell>
          <cell r="BA88">
            <v>18754</v>
          </cell>
          <cell r="BB88">
            <v>15960</v>
          </cell>
          <cell r="BC88">
            <v>16371</v>
          </cell>
          <cell r="BD88">
            <v>51085</v>
          </cell>
          <cell r="BE88">
            <v>15638</v>
          </cell>
          <cell r="BF88">
            <v>15255</v>
          </cell>
          <cell r="BG88">
            <v>16469</v>
          </cell>
          <cell r="BH88">
            <v>47362</v>
          </cell>
          <cell r="BI88">
            <v>14237</v>
          </cell>
          <cell r="BJ88">
            <v>13715</v>
          </cell>
          <cell r="BK88">
            <v>14394</v>
          </cell>
          <cell r="BL88">
            <v>42346</v>
          </cell>
          <cell r="BM88">
            <v>13872</v>
          </cell>
          <cell r="BN88">
            <v>13906</v>
          </cell>
          <cell r="BO88">
            <v>13437</v>
          </cell>
          <cell r="BP88">
            <v>41215</v>
          </cell>
        </row>
        <row r="89">
          <cell r="A89" t="str">
            <v xml:space="preserve">  % Change</v>
          </cell>
          <cell r="M89">
            <v>7190</v>
          </cell>
          <cell r="N89">
            <v>32695</v>
          </cell>
          <cell r="O89">
            <v>32683</v>
          </cell>
          <cell r="P89">
            <v>72568</v>
          </cell>
          <cell r="Q89">
            <v>26689</v>
          </cell>
          <cell r="R89">
            <v>23346</v>
          </cell>
          <cell r="S89">
            <v>19704</v>
          </cell>
          <cell r="T89">
            <v>69739</v>
          </cell>
          <cell r="U89">
            <v>22133</v>
          </cell>
          <cell r="V89">
            <v>20795</v>
          </cell>
          <cell r="W89">
            <v>19931</v>
          </cell>
          <cell r="X89">
            <v>62859</v>
          </cell>
          <cell r="Y89">
            <v>22730</v>
          </cell>
          <cell r="Z89">
            <v>21440</v>
          </cell>
          <cell r="AA89">
            <v>22390</v>
          </cell>
          <cell r="AB89">
            <v>66560</v>
          </cell>
          <cell r="AC89">
            <v>1.9745479833101531</v>
          </cell>
          <cell r="AD89">
            <v>-0.35947392567670899</v>
          </cell>
          <cell r="AE89">
            <v>-0.41094758743077442</v>
          </cell>
          <cell r="AF89">
            <v>-0.15140282218057544</v>
          </cell>
          <cell r="AG89">
            <v>-0.21713065307804713</v>
          </cell>
          <cell r="AH89">
            <v>-0.12186241754476146</v>
          </cell>
          <cell r="AI89">
            <v>-1.6240357287859997E-3</v>
          </cell>
          <cell r="AJ89">
            <v>-0.12434935975566042</v>
          </cell>
          <cell r="AK89">
            <v>-3.4428229340803362E-2</v>
          </cell>
          <cell r="AL89">
            <v>-6.2515027650877575E-2</v>
          </cell>
          <cell r="AM89">
            <v>1.4851236766845632E-2</v>
          </cell>
          <cell r="AN89">
            <v>-2.809462447700406E-2</v>
          </cell>
          <cell r="AO89">
            <v>-2.3053233611966539E-2</v>
          </cell>
          <cell r="AP89">
            <v>-5.5410447761194082E-2</v>
          </cell>
          <cell r="AQ89">
            <v>-4.2429656096471646E-2</v>
          </cell>
          <cell r="AR89">
            <v>-3.9993990384615374E-2</v>
          </cell>
          <cell r="AS89">
            <v>-2.6277645298545815E-2</v>
          </cell>
          <cell r="AT89">
            <v>-5.1618756565752988E-2</v>
          </cell>
          <cell r="AU89">
            <v>-1.6206108456264245E-2</v>
          </cell>
          <cell r="AV89">
            <v>-3.1746805021029223E-2</v>
          </cell>
          <cell r="AW89">
            <v>-5.1115152675409226E-2</v>
          </cell>
          <cell r="AX89">
            <v>-6.1753085215355386E-2</v>
          </cell>
          <cell r="AY89">
            <v>-3.4821065473769841E-2</v>
          </cell>
          <cell r="AZ89">
            <v>-4.943750307039807E-2</v>
          </cell>
          <cell r="BA89">
            <v>-0.12245566421786536</v>
          </cell>
          <cell r="BB89">
            <v>-0.18132854578096946</v>
          </cell>
          <cell r="BC89">
            <v>-0.19063627824195384</v>
          </cell>
          <cell r="BD89">
            <v>-0.16381582177990928</v>
          </cell>
          <cell r="BE89">
            <v>-0.29577591641898582</v>
          </cell>
          <cell r="BF89">
            <v>-0.24674106261110018</v>
          </cell>
          <cell r="BG89">
            <v>-0.23185634328358207</v>
          </cell>
          <cell r="BH89">
            <v>-0.25878744248646279</v>
          </cell>
          <cell r="BI89">
            <v>-0.31635054021608644</v>
          </cell>
          <cell r="BJ89">
            <v>-0.30945068224157901</v>
          </cell>
          <cell r="BK89">
            <v>-0.24002111932418158</v>
          </cell>
          <cell r="BL89">
            <v>-0.28980646026901014</v>
          </cell>
          <cell r="BM89">
            <v>-0.3003127206698275</v>
          </cell>
          <cell r="BN89">
            <v>-0.27704704964907723</v>
          </cell>
          <cell r="BO89">
            <v>-0.29230526149470692</v>
          </cell>
          <cell r="BP89">
            <v>-0.28998415104740904</v>
          </cell>
        </row>
        <row r="90">
          <cell r="A90" t="str">
            <v>Sales (IMS)</v>
          </cell>
          <cell r="C90">
            <v>36739</v>
          </cell>
          <cell r="D90">
            <v>36770</v>
          </cell>
          <cell r="E90">
            <v>36800</v>
          </cell>
          <cell r="F90">
            <v>36831</v>
          </cell>
          <cell r="G90">
            <v>36861</v>
          </cell>
          <cell r="H90" t="str">
            <v>Q4:00</v>
          </cell>
          <cell r="I90">
            <v>36892</v>
          </cell>
          <cell r="J90">
            <v>36923</v>
          </cell>
          <cell r="K90">
            <v>36951</v>
          </cell>
          <cell r="L90" t="str">
            <v>Q1:01</v>
          </cell>
          <cell r="M90">
            <v>0.55895300000000003</v>
          </cell>
          <cell r="N90">
            <v>2.6147909999999999</v>
          </cell>
          <cell r="O90">
            <v>2.9907879999999998</v>
          </cell>
          <cell r="P90">
            <v>6.1645319999999995</v>
          </cell>
          <cell r="Q90">
            <v>2.3173110000000001</v>
          </cell>
          <cell r="R90">
            <v>3.0961059999999998</v>
          </cell>
          <cell r="S90">
            <v>3.8093810000000001</v>
          </cell>
          <cell r="T90">
            <v>9.2227980000000009</v>
          </cell>
          <cell r="U90">
            <v>3.324487</v>
          </cell>
          <cell r="V90">
            <v>4.2380050000000002</v>
          </cell>
          <cell r="W90">
            <v>4.0262029999999998</v>
          </cell>
          <cell r="X90">
            <v>11.588695</v>
          </cell>
          <cell r="Y90">
            <v>2.7700179999999999</v>
          </cell>
          <cell r="Z90">
            <v>2.6521149999999998</v>
          </cell>
          <cell r="AA90">
            <v>3.1245699999999998</v>
          </cell>
          <cell r="AB90">
            <v>8.5467029999999991</v>
          </cell>
          <cell r="AC90">
            <v>2.5459960000000001</v>
          </cell>
          <cell r="AD90">
            <v>2.4612080000000001</v>
          </cell>
          <cell r="AE90">
            <v>3.1711130000000001</v>
          </cell>
          <cell r="AF90">
            <v>8.1783169999999998</v>
          </cell>
          <cell r="AG90">
            <v>2.6698279999999999</v>
          </cell>
          <cell r="AH90">
            <v>2.6956709999999999</v>
          </cell>
          <cell r="AI90">
            <v>2.4963340000000001</v>
          </cell>
          <cell r="AJ90">
            <v>7.8618329999999998</v>
          </cell>
          <cell r="AK90">
            <v>2.0984379999999998</v>
          </cell>
          <cell r="AL90">
            <v>2.0816119999999998</v>
          </cell>
          <cell r="AM90">
            <v>2.6294420000000001</v>
          </cell>
          <cell r="AN90">
            <v>6.8094919999999997</v>
          </cell>
          <cell r="AO90">
            <v>0.95851500000000001</v>
          </cell>
          <cell r="AP90">
            <v>0.40419699999999997</v>
          </cell>
          <cell r="AQ90">
            <v>0.34034900000000001</v>
          </cell>
          <cell r="AR90">
            <v>1.7030609999999999</v>
          </cell>
          <cell r="AS90">
            <v>0.51247500000000001</v>
          </cell>
          <cell r="AT90">
            <v>0.16817799999999999</v>
          </cell>
          <cell r="AU90">
            <v>0.236175</v>
          </cell>
          <cell r="AV90">
            <v>0.91682799999999998</v>
          </cell>
          <cell r="AW90">
            <v>0.16784299999999999</v>
          </cell>
          <cell r="AX90">
            <v>0.22342400000000001</v>
          </cell>
          <cell r="AY90">
            <v>0.30956</v>
          </cell>
          <cell r="AZ90">
            <v>0.70082699999999998</v>
          </cell>
          <cell r="BA90">
            <v>0.30421700000000002</v>
          </cell>
          <cell r="BB90">
            <v>0.32725599999999999</v>
          </cell>
          <cell r="BC90">
            <v>0.20793600000000001</v>
          </cell>
          <cell r="BD90">
            <v>0.83940900000000007</v>
          </cell>
          <cell r="BE90">
            <v>0.120659</v>
          </cell>
          <cell r="BF90">
            <v>0.12748599999999999</v>
          </cell>
          <cell r="BG90">
            <v>0.17103199999999999</v>
          </cell>
          <cell r="BH90">
            <v>0.41917699999999997</v>
          </cell>
          <cell r="BI90">
            <v>0.143433</v>
          </cell>
          <cell r="BJ90">
            <v>0.15448799999999999</v>
          </cell>
          <cell r="BK90">
            <v>0.16897999999999999</v>
          </cell>
          <cell r="BL90">
            <v>0.46690100000000001</v>
          </cell>
          <cell r="BM90">
            <v>0.12875800000000001</v>
          </cell>
          <cell r="BN90">
            <v>0.12291100000000001</v>
          </cell>
          <cell r="BO90">
            <v>0.14782899999999999</v>
          </cell>
          <cell r="BP90">
            <v>0.39949800000000002</v>
          </cell>
        </row>
        <row r="91">
          <cell r="A91" t="str">
            <v xml:space="preserve">  % Change</v>
          </cell>
          <cell r="M91">
            <v>0.55895300000000003</v>
          </cell>
          <cell r="N91">
            <v>2.6147909999999999</v>
          </cell>
          <cell r="O91">
            <v>2.9907879999999998</v>
          </cell>
          <cell r="P91">
            <v>6.1645319999999995</v>
          </cell>
          <cell r="Q91">
            <v>2.3173110000000001</v>
          </cell>
          <cell r="R91">
            <v>3.0961059999999998</v>
          </cell>
          <cell r="S91">
            <v>3.8093810000000001</v>
          </cell>
          <cell r="T91">
            <v>9.2227980000000009</v>
          </cell>
          <cell r="U91">
            <v>3.324487</v>
          </cell>
          <cell r="V91">
            <v>4.2380050000000002</v>
          </cell>
          <cell r="W91">
            <v>4.0262029999999998</v>
          </cell>
          <cell r="X91">
            <v>11.588695</v>
          </cell>
          <cell r="Y91">
            <v>2.7700179999999999</v>
          </cell>
          <cell r="Z91">
            <v>2.6521149999999998</v>
          </cell>
          <cell r="AA91">
            <v>3.1245699999999998</v>
          </cell>
          <cell r="AB91">
            <v>8.5467029999999991</v>
          </cell>
          <cell r="AC91">
            <v>3.5549375349984702</v>
          </cell>
          <cell r="AD91">
            <v>-5.8736243164367541E-2</v>
          </cell>
          <cell r="AE91">
            <v>6.0293474495684896E-2</v>
          </cell>
          <cell r="AF91">
            <v>0.32667281149647698</v>
          </cell>
          <cell r="AG91">
            <v>0.15212330153354459</v>
          </cell>
          <cell r="AH91">
            <v>-0.12933504214648983</v>
          </cell>
          <cell r="AI91">
            <v>-0.34468775898236481</v>
          </cell>
          <cell r="AJ91">
            <v>-0.14756530501914944</v>
          </cell>
          <cell r="AK91">
            <v>-0.36879344091283861</v>
          </cell>
          <cell r="AL91">
            <v>-0.50882266538147092</v>
          </cell>
          <cell r="AM91">
            <v>-0.34691767901419768</v>
          </cell>
          <cell r="AN91">
            <v>-0.41240217297978765</v>
          </cell>
          <cell r="AO91">
            <v>-0.65396795255482099</v>
          </cell>
          <cell r="AP91">
            <v>-0.84759446705742403</v>
          </cell>
          <cell r="AQ91">
            <v>-0.89107333169044056</v>
          </cell>
          <cell r="AR91">
            <v>-0.80073473946620122</v>
          </cell>
          <cell r="AS91">
            <v>-0.79871335225978357</v>
          </cell>
          <cell r="AT91">
            <v>-0.93166851399800421</v>
          </cell>
          <cell r="AU91">
            <v>-0.9255229946078869</v>
          </cell>
          <cell r="AV91">
            <v>-0.88789527234026266</v>
          </cell>
          <cell r="AW91">
            <v>-0.93713340335032824</v>
          </cell>
          <cell r="AX91">
            <v>-0.91711748206661714</v>
          </cell>
          <cell r="AY91">
            <v>-0.87599415783304635</v>
          </cell>
          <cell r="AZ91">
            <v>-0.91085704822272362</v>
          </cell>
          <cell r="BA91">
            <v>-0.8550269295542684</v>
          </cell>
          <cell r="BB91">
            <v>-0.84278722451638444</v>
          </cell>
          <cell r="BC91">
            <v>-0.9209201039612207</v>
          </cell>
          <cell r="BD91">
            <v>-0.87672957101645754</v>
          </cell>
          <cell r="BE91">
            <v>-0.87411881921514012</v>
          </cell>
          <cell r="BF91">
            <v>-0.68459439332800587</v>
          </cell>
          <cell r="BG91">
            <v>-0.49748052734105286</v>
          </cell>
          <cell r="BH91">
            <v>-0.75386847564473614</v>
          </cell>
          <cell r="BI91">
            <v>-0.72011707888189669</v>
          </cell>
          <cell r="BJ91">
            <v>-8.1401848041955605E-2</v>
          </cell>
          <cell r="BK91">
            <v>-0.28451360220175714</v>
          </cell>
          <cell r="BL91">
            <v>-0.49074308376271225</v>
          </cell>
          <cell r="BM91">
            <v>-0.23286642874591124</v>
          </cell>
          <cell r="BN91">
            <v>-0.4498755729017474</v>
          </cell>
          <cell r="BO91">
            <v>-0.5224544514795193</v>
          </cell>
          <cell r="BP91">
            <v>-0.42996203057245219</v>
          </cell>
        </row>
        <row r="92">
          <cell r="A92" t="str">
            <v>TRx</v>
          </cell>
          <cell r="AC92">
            <v>3.5549375349984702</v>
          </cell>
          <cell r="AD92">
            <v>-5.8736243164367541E-2</v>
          </cell>
          <cell r="AE92">
            <v>6.0293474495684896E-2</v>
          </cell>
          <cell r="AF92">
            <v>0.32667281149647698</v>
          </cell>
          <cell r="AG92">
            <v>0.15212330153354459</v>
          </cell>
          <cell r="AH92">
            <v>-0.12933504214648983</v>
          </cell>
          <cell r="AI92">
            <v>926</v>
          </cell>
          <cell r="AJ92">
            <v>926</v>
          </cell>
          <cell r="AK92">
            <v>15173</v>
          </cell>
          <cell r="AL92">
            <v>14369</v>
          </cell>
          <cell r="AM92">
            <v>15446</v>
          </cell>
          <cell r="AN92">
            <v>44988</v>
          </cell>
          <cell r="AO92">
            <v>15170</v>
          </cell>
          <cell r="AP92">
            <v>13477</v>
          </cell>
          <cell r="AQ92">
            <v>14719</v>
          </cell>
          <cell r="AR92">
            <v>43366</v>
          </cell>
          <cell r="AS92">
            <v>6446</v>
          </cell>
          <cell r="AT92">
            <v>6659</v>
          </cell>
          <cell r="AU92">
            <v>6754</v>
          </cell>
          <cell r="AV92">
            <v>19859</v>
          </cell>
          <cell r="AW92">
            <v>6891</v>
          </cell>
          <cell r="AX92">
            <v>6781</v>
          </cell>
          <cell r="AY92">
            <v>7009</v>
          </cell>
          <cell r="AZ92">
            <v>20681</v>
          </cell>
          <cell r="BA92">
            <v>7160</v>
          </cell>
          <cell r="BB92">
            <v>6467</v>
          </cell>
          <cell r="BC92">
            <v>6806</v>
          </cell>
          <cell r="BD92">
            <v>20433</v>
          </cell>
          <cell r="BE92">
            <v>6712</v>
          </cell>
          <cell r="BF92">
            <v>6422</v>
          </cell>
          <cell r="BG92">
            <v>6968</v>
          </cell>
          <cell r="BH92">
            <v>20102</v>
          </cell>
          <cell r="BI92">
            <v>6502</v>
          </cell>
          <cell r="BJ92">
            <v>6253</v>
          </cell>
          <cell r="BK92">
            <v>6423</v>
          </cell>
          <cell r="BL92">
            <v>19178</v>
          </cell>
          <cell r="BM92">
            <v>6177</v>
          </cell>
          <cell r="BN92">
            <v>6316</v>
          </cell>
          <cell r="BO92">
            <v>6123</v>
          </cell>
          <cell r="BP92">
            <v>18616</v>
          </cell>
        </row>
        <row r="93">
          <cell r="A93" t="str">
            <v>GLIPIZIDE ER</v>
          </cell>
          <cell r="AV93">
            <v>0</v>
          </cell>
          <cell r="AZ93">
            <v>0</v>
          </cell>
          <cell r="BA93">
            <v>-0.5281091412377249</v>
          </cell>
          <cell r="BB93">
            <v>-0.54993388544783905</v>
          </cell>
          <cell r="BC93">
            <v>-0.55936812119642632</v>
          </cell>
          <cell r="BD93">
            <v>-0.54581221659109103</v>
          </cell>
          <cell r="BE93">
            <v>-0.55754779169413315</v>
          </cell>
          <cell r="BF93">
            <v>-0.52348445499740293</v>
          </cell>
          <cell r="BG93">
            <v>-0.52659827433928941</v>
          </cell>
          <cell r="BH93">
            <v>-0.53645713231563896</v>
          </cell>
          <cell r="BI93">
            <v>8.6875581756127307E-3</v>
          </cell>
          <cell r="BJ93">
            <v>-6.0970115632977939E-2</v>
          </cell>
          <cell r="BK93">
            <v>-4.9007995262066895E-2</v>
          </cell>
          <cell r="BL93">
            <v>-3.4291756886046576E-2</v>
          </cell>
          <cell r="BM93">
            <v>-0.10361340879407921</v>
          </cell>
          <cell r="BN93">
            <v>-6.8573956643562917E-2</v>
          </cell>
          <cell r="BO93">
            <v>-0.12640890283920669</v>
          </cell>
          <cell r="BP93">
            <v>-9.98501039601567E-2</v>
          </cell>
        </row>
        <row r="94">
          <cell r="A94" t="str">
            <v>TRx</v>
          </cell>
          <cell r="AI94">
            <v>747</v>
          </cell>
          <cell r="AJ94">
            <v>747</v>
          </cell>
          <cell r="AK94">
            <v>5990</v>
          </cell>
          <cell r="AL94">
            <v>5761</v>
          </cell>
          <cell r="AM94">
            <v>5918</v>
          </cell>
          <cell r="AN94">
            <v>17669</v>
          </cell>
          <cell r="AO94">
            <v>6291</v>
          </cell>
          <cell r="AP94">
            <v>5582</v>
          </cell>
          <cell r="AQ94">
            <v>6063</v>
          </cell>
          <cell r="AR94">
            <v>17936</v>
          </cell>
          <cell r="AS94">
            <v>3949</v>
          </cell>
          <cell r="AT94">
            <v>4000</v>
          </cell>
          <cell r="AU94">
            <v>4099</v>
          </cell>
          <cell r="AV94">
            <v>12048</v>
          </cell>
          <cell r="AW94">
            <v>4275</v>
          </cell>
          <cell r="AX94">
            <v>4086</v>
          </cell>
          <cell r="AY94">
            <v>4230</v>
          </cell>
          <cell r="AZ94">
            <v>12591</v>
          </cell>
          <cell r="BA94">
            <v>4337</v>
          </cell>
          <cell r="BB94">
            <v>8480</v>
          </cell>
          <cell r="BC94">
            <v>277883</v>
          </cell>
          <cell r="BD94">
            <v>286363</v>
          </cell>
          <cell r="BE94">
            <v>360729</v>
          </cell>
          <cell r="BF94">
            <v>362355</v>
          </cell>
          <cell r="BG94">
            <v>414845</v>
          </cell>
          <cell r="BH94">
            <v>1137929</v>
          </cell>
          <cell r="BI94">
            <v>401499</v>
          </cell>
          <cell r="BJ94">
            <v>395912</v>
          </cell>
          <cell r="BK94">
            <v>419900</v>
          </cell>
          <cell r="BL94">
            <v>1217311</v>
          </cell>
          <cell r="BM94">
            <v>420073</v>
          </cell>
          <cell r="BN94">
            <v>392226</v>
          </cell>
          <cell r="BO94">
            <v>380770</v>
          </cell>
          <cell r="BP94">
            <v>1193069</v>
          </cell>
        </row>
        <row r="95">
          <cell r="A95" t="str">
            <v xml:space="preserve">  % Change</v>
          </cell>
          <cell r="AV95">
            <v>0</v>
          </cell>
          <cell r="AZ95">
            <v>0</v>
          </cell>
          <cell r="BA95">
            <v>-0.27595993322203671</v>
          </cell>
          <cell r="BB95">
            <v>-0.35011282763409135</v>
          </cell>
          <cell r="BC95">
            <v>-0.350794187225414</v>
          </cell>
          <cell r="BD95">
            <v>-0.32520233176750235</v>
          </cell>
          <cell r="BE95">
            <v>-0.37037037037037035</v>
          </cell>
          <cell r="BF95">
            <v>-0.33375134360444281</v>
          </cell>
          <cell r="BG95">
            <v>-0.32013854527461649</v>
          </cell>
          <cell r="BH95">
            <v>-0.34199375557537914</v>
          </cell>
          <cell r="BI95">
            <v>-8.5591288933907328E-2</v>
          </cell>
          <cell r="BJ95">
            <v>-9.4750000000000001E-2</v>
          </cell>
          <cell r="BK95">
            <v>-0.10880702610392778</v>
          </cell>
          <cell r="BL95">
            <v>-9.6530544488711789E-2</v>
          </cell>
          <cell r="BM95">
            <v>-0.20187134502923976</v>
          </cell>
          <cell r="BN95">
            <v>-0.11698482623592754</v>
          </cell>
          <cell r="BO95">
            <v>-0.16170212765957448</v>
          </cell>
          <cell r="BP95">
            <v>0</v>
          </cell>
        </row>
        <row r="96">
          <cell r="A96" t="str">
            <v>NRx</v>
          </cell>
          <cell r="AI96">
            <v>0.37139499999999998</v>
          </cell>
          <cell r="AJ96">
            <v>0.37139499999999998</v>
          </cell>
          <cell r="AK96">
            <v>0.90578499999999995</v>
          </cell>
          <cell r="AL96">
            <v>0.86658800000000002</v>
          </cell>
          <cell r="AM96">
            <v>1.1188560000000001</v>
          </cell>
          <cell r="AN96">
            <v>2.891229</v>
          </cell>
          <cell r="AO96">
            <v>0.78252600000000005</v>
          </cell>
          <cell r="AP96">
            <v>0.76420500000000002</v>
          </cell>
          <cell r="AQ96">
            <v>0.93919299999999994</v>
          </cell>
          <cell r="AR96">
            <v>2.4859239999999998</v>
          </cell>
          <cell r="AS96">
            <v>0.35319299999999998</v>
          </cell>
          <cell r="AT96">
            <v>0.36438700000000002</v>
          </cell>
          <cell r="AU96">
            <v>0.49537700000000001</v>
          </cell>
          <cell r="AV96">
            <v>1.2129569999999998</v>
          </cell>
          <cell r="AW96">
            <v>0.35505900000000001</v>
          </cell>
          <cell r="AX96">
            <v>0.37504300000000002</v>
          </cell>
          <cell r="AY96">
            <v>0.45905099999999999</v>
          </cell>
          <cell r="AZ96">
            <v>1.1891530000000001</v>
          </cell>
          <cell r="BA96">
            <v>0.37248700000000001</v>
          </cell>
          <cell r="BB96">
            <v>3937</v>
          </cell>
          <cell r="BC96">
            <v>134337</v>
          </cell>
          <cell r="BD96">
            <v>138274</v>
          </cell>
          <cell r="BE96">
            <v>159208</v>
          </cell>
          <cell r="BF96">
            <v>151130</v>
          </cell>
          <cell r="BG96">
            <v>155711</v>
          </cell>
          <cell r="BH96">
            <v>466049</v>
          </cell>
          <cell r="BI96">
            <v>138010</v>
          </cell>
          <cell r="BJ96">
            <v>127425</v>
          </cell>
          <cell r="BK96">
            <v>134912</v>
          </cell>
          <cell r="BL96">
            <v>400347</v>
          </cell>
          <cell r="BM96">
            <v>132426</v>
          </cell>
          <cell r="BN96">
            <v>121304</v>
          </cell>
          <cell r="BO96">
            <v>117736</v>
          </cell>
          <cell r="BP96">
            <v>371466</v>
          </cell>
        </row>
        <row r="97">
          <cell r="A97" t="str">
            <v xml:space="preserve">  % Change</v>
          </cell>
          <cell r="AV97">
            <v>0</v>
          </cell>
          <cell r="AZ97">
            <v>0</v>
          </cell>
          <cell r="BA97">
            <v>-0.58876885795194223</v>
          </cell>
          <cell r="BB97">
            <v>-0.57180805642358301</v>
          </cell>
          <cell r="BC97">
            <v>-0.61785788340948256</v>
          </cell>
          <cell r="BD97">
            <v>-0.59494215089845881</v>
          </cell>
          <cell r="BE97">
            <v>-0.56235192185307581</v>
          </cell>
          <cell r="BF97">
            <v>-0.53822076537054853</v>
          </cell>
          <cell r="BG97">
            <v>-0.53402868207067122</v>
          </cell>
          <cell r="BH97">
            <v>-0.54423304976338771</v>
          </cell>
          <cell r="BI97">
            <v>-2.61245268167829E-2</v>
          </cell>
          <cell r="BJ97">
            <v>-3.0050468320768853E-2</v>
          </cell>
          <cell r="BK97">
            <v>-0.17238587984504739</v>
          </cell>
          <cell r="BL97">
            <v>-8.7037710322789619E-2</v>
          </cell>
          <cell r="BM97">
            <v>-9.6091072188002613E-2</v>
          </cell>
          <cell r="BN97">
            <v>-0.11843175315897125</v>
          </cell>
          <cell r="BO97">
            <v>-0.1170654241032042</v>
          </cell>
          <cell r="BP97">
            <v>0</v>
          </cell>
        </row>
        <row r="98">
          <cell r="A98" t="str">
            <v>Sales (IMS)</v>
          </cell>
          <cell r="BB98">
            <v>2.6540279999999998</v>
          </cell>
          <cell r="BC98">
            <v>9.5404809999999998</v>
          </cell>
          <cell r="BD98">
            <v>12.194509</v>
          </cell>
          <cell r="BE98">
            <v>7.489115</v>
          </cell>
          <cell r="BF98">
            <v>7.8662650000000003</v>
          </cell>
          <cell r="BG98">
            <v>10.725069</v>
          </cell>
          <cell r="BH98">
            <v>26.080449000000002</v>
          </cell>
          <cell r="BI98">
            <v>8.345637</v>
          </cell>
          <cell r="BJ98">
            <v>8.2748849999999994</v>
          </cell>
          <cell r="BK98">
            <v>9.8514879999999998</v>
          </cell>
          <cell r="BL98">
            <v>26.472010000000001</v>
          </cell>
          <cell r="BM98">
            <v>7.7308000000000003</v>
          </cell>
          <cell r="BN98">
            <v>6.3458709999999998</v>
          </cell>
          <cell r="BO98">
            <v>7.4796040000000001</v>
          </cell>
          <cell r="BP98">
            <v>21.556274999999999</v>
          </cell>
        </row>
        <row r="99">
          <cell r="A99" t="str">
            <v xml:space="preserve">  % Change</v>
          </cell>
          <cell r="BB99">
            <v>2.6540279999999998</v>
          </cell>
          <cell r="BC99">
            <v>9.5404809999999998</v>
          </cell>
          <cell r="BD99">
            <v>12.194509</v>
          </cell>
          <cell r="BE99">
            <v>7.489115</v>
          </cell>
          <cell r="BF99">
            <v>7.8662650000000003</v>
          </cell>
          <cell r="BG99">
            <v>10.725069</v>
          </cell>
          <cell r="BH99">
            <v>26.080449000000002</v>
          </cell>
          <cell r="BI99">
            <v>8.345637</v>
          </cell>
          <cell r="BJ99">
            <v>8.2748849999999994</v>
          </cell>
          <cell r="BK99">
            <v>9.8514879999999998</v>
          </cell>
          <cell r="BL99">
            <v>26.472010000000001</v>
          </cell>
          <cell r="BM99">
            <v>7.7308000000000003</v>
          </cell>
          <cell r="BN99">
            <v>6.3458709999999998</v>
          </cell>
          <cell r="BO99">
            <v>7.4796040000000001</v>
          </cell>
          <cell r="BP99">
            <v>0</v>
          </cell>
        </row>
        <row r="100">
          <cell r="A100" t="str">
            <v>TRx</v>
          </cell>
          <cell r="M100">
            <v>8291</v>
          </cell>
          <cell r="N100">
            <v>38912</v>
          </cell>
          <cell r="O100">
            <v>44977</v>
          </cell>
          <cell r="P100">
            <v>92180</v>
          </cell>
          <cell r="Q100">
            <v>46422</v>
          </cell>
          <cell r="R100">
            <v>50036</v>
          </cell>
          <cell r="S100">
            <v>46137</v>
          </cell>
          <cell r="T100">
            <v>142595</v>
          </cell>
          <cell r="U100">
            <v>51932</v>
          </cell>
          <cell r="V100">
            <v>50036</v>
          </cell>
          <cell r="W100">
            <v>49680</v>
          </cell>
          <cell r="X100">
            <v>151648</v>
          </cell>
          <cell r="Y100">
            <v>51598</v>
          </cell>
          <cell r="Z100">
            <v>48394</v>
          </cell>
          <cell r="AA100">
            <v>52521</v>
          </cell>
          <cell r="AB100">
            <v>152513</v>
          </cell>
          <cell r="AC100">
            <v>52665</v>
          </cell>
          <cell r="AD100">
            <v>52329</v>
          </cell>
          <cell r="AE100">
            <v>48525</v>
          </cell>
          <cell r="AF100">
            <v>153519</v>
          </cell>
          <cell r="AG100">
            <v>53170</v>
          </cell>
          <cell r="AH100">
            <v>53636</v>
          </cell>
          <cell r="AI100">
            <v>51081</v>
          </cell>
          <cell r="AJ100">
            <v>157887</v>
          </cell>
          <cell r="AK100">
            <v>54250</v>
          </cell>
          <cell r="AL100">
            <v>49303</v>
          </cell>
          <cell r="AM100">
            <v>53103</v>
          </cell>
          <cell r="AN100">
            <v>156656</v>
          </cell>
          <cell r="AO100">
            <v>52320</v>
          </cell>
          <cell r="AP100">
            <v>47569</v>
          </cell>
          <cell r="AQ100">
            <v>51563</v>
          </cell>
          <cell r="AR100">
            <v>151452</v>
          </cell>
          <cell r="AS100">
            <v>51034</v>
          </cell>
          <cell r="AT100">
            <v>49187</v>
          </cell>
          <cell r="AU100">
            <v>49092</v>
          </cell>
          <cell r="AV100">
            <v>149313</v>
          </cell>
          <cell r="AW100">
            <v>50955</v>
          </cell>
          <cell r="AX100">
            <v>49585</v>
          </cell>
          <cell r="AY100">
            <v>49584</v>
          </cell>
          <cell r="AZ100">
            <v>150124</v>
          </cell>
          <cell r="BA100">
            <v>49743</v>
          </cell>
          <cell r="BB100">
            <v>43278</v>
          </cell>
          <cell r="BC100">
            <v>45067</v>
          </cell>
          <cell r="BD100">
            <v>138088</v>
          </cell>
          <cell r="BE100">
            <v>40708</v>
          </cell>
          <cell r="BF100">
            <v>38077</v>
          </cell>
          <cell r="BG100">
            <v>40801</v>
          </cell>
          <cell r="BH100">
            <v>119586</v>
          </cell>
          <cell r="BI100">
            <v>37709</v>
          </cell>
          <cell r="BJ100">
            <v>36132</v>
          </cell>
          <cell r="BK100">
            <v>39181</v>
          </cell>
          <cell r="BL100">
            <v>113022</v>
          </cell>
          <cell r="BM100">
            <v>38144</v>
          </cell>
          <cell r="BN100">
            <v>37784</v>
          </cell>
          <cell r="BO100">
            <v>35898</v>
          </cell>
          <cell r="BP100">
            <v>111826</v>
          </cell>
        </row>
        <row r="101">
          <cell r="A101" t="str">
            <v>METFORMIN ER</v>
          </cell>
          <cell r="AC101">
            <v>5.3520685080207455</v>
          </cell>
          <cell r="AD101">
            <v>0.34480365953947367</v>
          </cell>
          <cell r="AE101">
            <v>7.8884763323476381E-2</v>
          </cell>
          <cell r="AF101">
            <v>0.66542633977001509</v>
          </cell>
          <cell r="AG101">
            <v>0.14536211279134892</v>
          </cell>
          <cell r="AH101">
            <v>7.1948197297945438E-2</v>
          </cell>
          <cell r="AI101">
            <v>0.10715911307627279</v>
          </cell>
          <cell r="AJ101">
            <v>0.10724078684385852</v>
          </cell>
          <cell r="AK101">
            <v>4.4635292305322372E-2</v>
          </cell>
          <cell r="AL101">
            <v>-1.4649452394276175E-2</v>
          </cell>
          <cell r="AM101">
            <v>6.8900966183574885E-2</v>
          </cell>
          <cell r="AN101">
            <v>3.3023844692973148E-2</v>
          </cell>
          <cell r="AO101">
            <v>1.3992790418233314E-2</v>
          </cell>
          <cell r="AP101">
            <v>-1.7047567880315695E-2</v>
          </cell>
          <cell r="AQ101">
            <v>-1.8240322918451679E-2</v>
          </cell>
          <cell r="AR101">
            <v>-6.9567840118547331E-3</v>
          </cell>
          <cell r="AS101">
            <v>-3.0969334472609855E-2</v>
          </cell>
          <cell r="AT101">
            <v>-6.004318828947619E-2</v>
          </cell>
          <cell r="AU101">
            <v>1.1684698608964483E-2</v>
          </cell>
          <cell r="AV101">
            <v>-2.7397260273972601E-2</v>
          </cell>
          <cell r="AW101">
            <v>-4.1658830167387584E-2</v>
          </cell>
          <cell r="AX101">
            <v>-7.5527630695801373E-2</v>
          </cell>
          <cell r="AY101">
            <v>-2.9306395724437606E-2</v>
          </cell>
          <cell r="AZ101">
            <v>-4.9168075902385922E-2</v>
          </cell>
          <cell r="BA101">
            <v>-8.307834101382483E-2</v>
          </cell>
          <cell r="BB101">
            <v>-0.12220351702736143</v>
          </cell>
          <cell r="BC101">
            <v>-0.15132855017607294</v>
          </cell>
          <cell r="BD101">
            <v>-0.11852721887447659</v>
          </cell>
          <cell r="BE101">
            <v>-0.22194189602446479</v>
          </cell>
          <cell r="BF101">
            <v>-0.19954171834598167</v>
          </cell>
          <cell r="BG101">
            <v>-0.20871555184919421</v>
          </cell>
          <cell r="BH101">
            <v>-0.21040329609381192</v>
          </cell>
          <cell r="BI101">
            <v>-0.26110044284202694</v>
          </cell>
          <cell r="BJ101">
            <v>-0.26541565860898209</v>
          </cell>
          <cell r="BK101">
            <v>-0.20188625437953234</v>
          </cell>
          <cell r="BL101">
            <v>-0.24305318358080008</v>
          </cell>
          <cell r="BM101">
            <v>-0.25141791777058187</v>
          </cell>
          <cell r="BN101">
            <v>-0.23799536150045375</v>
          </cell>
          <cell r="BO101">
            <v>-0.27601645692158761</v>
          </cell>
          <cell r="BP101">
            <v>-0.25510910980256318</v>
          </cell>
        </row>
        <row r="102">
          <cell r="A102" t="str">
            <v>TRx</v>
          </cell>
          <cell r="M102">
            <v>7190</v>
          </cell>
          <cell r="N102">
            <v>32695</v>
          </cell>
          <cell r="O102">
            <v>32683</v>
          </cell>
          <cell r="P102">
            <v>72568</v>
          </cell>
          <cell r="Q102">
            <v>26689</v>
          </cell>
          <cell r="R102">
            <v>23346</v>
          </cell>
          <cell r="S102">
            <v>19704</v>
          </cell>
          <cell r="T102">
            <v>69739</v>
          </cell>
          <cell r="U102">
            <v>22133</v>
          </cell>
          <cell r="V102">
            <v>20795</v>
          </cell>
          <cell r="W102">
            <v>19931</v>
          </cell>
          <cell r="X102">
            <v>62859</v>
          </cell>
          <cell r="Y102">
            <v>22730</v>
          </cell>
          <cell r="Z102">
            <v>21440</v>
          </cell>
          <cell r="AA102">
            <v>22390</v>
          </cell>
          <cell r="AB102">
            <v>66560</v>
          </cell>
          <cell r="AC102">
            <v>21387</v>
          </cell>
          <cell r="AD102">
            <v>20942</v>
          </cell>
          <cell r="AE102">
            <v>19252</v>
          </cell>
          <cell r="AF102">
            <v>61581</v>
          </cell>
          <cell r="AG102">
            <v>20894</v>
          </cell>
          <cell r="AH102">
            <v>20501</v>
          </cell>
          <cell r="AI102">
            <v>19672</v>
          </cell>
          <cell r="AJ102">
            <v>61067</v>
          </cell>
          <cell r="AK102">
            <v>21371</v>
          </cell>
          <cell r="AL102">
            <v>19495</v>
          </cell>
          <cell r="AM102">
            <v>20227</v>
          </cell>
          <cell r="AN102">
            <v>61093</v>
          </cell>
          <cell r="AO102">
            <v>22206</v>
          </cell>
          <cell r="AP102">
            <v>20252</v>
          </cell>
          <cell r="AQ102">
            <v>21440</v>
          </cell>
          <cell r="AR102">
            <v>63898</v>
          </cell>
          <cell r="AS102">
            <v>20825</v>
          </cell>
          <cell r="AT102">
            <v>19861</v>
          </cell>
          <cell r="AU102">
            <v>18940</v>
          </cell>
          <cell r="AV102">
            <v>59626</v>
          </cell>
          <cell r="AW102">
            <v>19826</v>
          </cell>
          <cell r="AX102">
            <v>19235</v>
          </cell>
          <cell r="AY102">
            <v>18987</v>
          </cell>
          <cell r="AZ102">
            <v>58048</v>
          </cell>
          <cell r="BA102">
            <v>18754</v>
          </cell>
          <cell r="BB102">
            <v>15960</v>
          </cell>
          <cell r="BC102">
            <v>16371</v>
          </cell>
          <cell r="BD102">
            <v>51085</v>
          </cell>
          <cell r="BE102">
            <v>15638</v>
          </cell>
          <cell r="BF102">
            <v>15255</v>
          </cell>
          <cell r="BG102">
            <v>16469</v>
          </cell>
          <cell r="BH102">
            <v>47362</v>
          </cell>
          <cell r="BI102">
            <v>14237</v>
          </cell>
          <cell r="BJ102">
            <v>13715</v>
          </cell>
          <cell r="BK102">
            <v>310</v>
          </cell>
          <cell r="BL102">
            <v>310</v>
          </cell>
          <cell r="BM102">
            <v>20036</v>
          </cell>
          <cell r="BN102">
            <v>48026</v>
          </cell>
          <cell r="BO102">
            <v>56054</v>
          </cell>
          <cell r="BP102">
            <v>124116</v>
          </cell>
        </row>
        <row r="103">
          <cell r="A103" t="str">
            <v xml:space="preserve">  % Change</v>
          </cell>
          <cell r="AC103">
            <v>1.9745479833101531</v>
          </cell>
          <cell r="AD103">
            <v>-0.35947392567670899</v>
          </cell>
          <cell r="AE103">
            <v>-0.41094758743077442</v>
          </cell>
          <cell r="AF103">
            <v>-0.15140282218057544</v>
          </cell>
          <cell r="AG103">
            <v>-0.21713065307804713</v>
          </cell>
          <cell r="AH103">
            <v>-0.12186241754476146</v>
          </cell>
          <cell r="AI103">
            <v>-1.6240357287859997E-3</v>
          </cell>
          <cell r="AJ103">
            <v>-0.12434935975566042</v>
          </cell>
          <cell r="AK103">
            <v>-3.4428229340803362E-2</v>
          </cell>
          <cell r="AL103">
            <v>-6.2515027650877575E-2</v>
          </cell>
          <cell r="AM103">
            <v>1.4851236766845632E-2</v>
          </cell>
          <cell r="AN103">
            <v>-2.809462447700406E-2</v>
          </cell>
          <cell r="AO103">
            <v>-2.3053233611966539E-2</v>
          </cell>
          <cell r="AP103">
            <v>-5.5410447761194082E-2</v>
          </cell>
          <cell r="AQ103">
            <v>-4.2429656096471646E-2</v>
          </cell>
          <cell r="AR103">
            <v>-3.9993990384615374E-2</v>
          </cell>
          <cell r="AS103">
            <v>-2.6277645298545815E-2</v>
          </cell>
          <cell r="AT103">
            <v>-5.1618756565752988E-2</v>
          </cell>
          <cell r="AU103">
            <v>-1.6206108456264245E-2</v>
          </cell>
          <cell r="AV103">
            <v>-3.1746805021029223E-2</v>
          </cell>
          <cell r="AW103">
            <v>-5.1115152675409226E-2</v>
          </cell>
          <cell r="AX103">
            <v>-6.1753085215355386E-2</v>
          </cell>
          <cell r="AY103">
            <v>-3.4821065473769841E-2</v>
          </cell>
          <cell r="AZ103">
            <v>-4.943750307039807E-2</v>
          </cell>
          <cell r="BA103">
            <v>-0.12245566421786536</v>
          </cell>
          <cell r="BB103">
            <v>-0.18132854578096946</v>
          </cell>
          <cell r="BC103">
            <v>-0.19063627824195384</v>
          </cell>
          <cell r="BD103">
            <v>-0.16381582177990928</v>
          </cell>
          <cell r="BE103">
            <v>-0.29577591641898582</v>
          </cell>
          <cell r="BF103">
            <v>-0.24674106261110018</v>
          </cell>
          <cell r="BG103">
            <v>-0.23185634328358207</v>
          </cell>
          <cell r="BH103">
            <v>-0.25878744248646279</v>
          </cell>
          <cell r="BI103">
            <v>-0.31635054021608644</v>
          </cell>
          <cell r="BJ103">
            <v>-0.30945068224157901</v>
          </cell>
          <cell r="BK103">
            <v>-0.24002111932418158</v>
          </cell>
          <cell r="BL103">
            <v>-0.28980646026901014</v>
          </cell>
          <cell r="BM103">
            <v>-0.3003127206698275</v>
          </cell>
          <cell r="BN103">
            <v>-0.27704704964907723</v>
          </cell>
          <cell r="BO103">
            <v>-0.29230526149470692</v>
          </cell>
          <cell r="BP103">
            <v>0</v>
          </cell>
        </row>
        <row r="104">
          <cell r="A104" t="str">
            <v>NRx</v>
          </cell>
          <cell r="M104">
            <v>0.55895300000000003</v>
          </cell>
          <cell r="N104">
            <v>2.6147909999999999</v>
          </cell>
          <cell r="O104">
            <v>2.9907879999999998</v>
          </cell>
          <cell r="P104">
            <v>6.1645319999999995</v>
          </cell>
          <cell r="Q104">
            <v>2.3173110000000001</v>
          </cell>
          <cell r="R104">
            <v>3.0961059999999998</v>
          </cell>
          <cell r="S104">
            <v>3.8093810000000001</v>
          </cell>
          <cell r="T104">
            <v>9.2227980000000009</v>
          </cell>
          <cell r="U104">
            <v>3.324487</v>
          </cell>
          <cell r="V104">
            <v>4.2380050000000002</v>
          </cell>
          <cell r="W104">
            <v>4.0262029999999998</v>
          </cell>
          <cell r="X104">
            <v>11.588695</v>
          </cell>
          <cell r="Y104">
            <v>2.7700179999999999</v>
          </cell>
          <cell r="Z104">
            <v>2.6521149999999998</v>
          </cell>
          <cell r="AA104">
            <v>3.1245699999999998</v>
          </cell>
          <cell r="AB104">
            <v>8.5467029999999991</v>
          </cell>
          <cell r="AC104">
            <v>2.5459960000000001</v>
          </cell>
          <cell r="AD104">
            <v>2.4612080000000001</v>
          </cell>
          <cell r="AE104">
            <v>3.1711130000000001</v>
          </cell>
          <cell r="AF104">
            <v>8.1783169999999998</v>
          </cell>
          <cell r="AG104">
            <v>2.6698279999999999</v>
          </cell>
          <cell r="AH104">
            <v>2.6956709999999999</v>
          </cell>
          <cell r="AI104">
            <v>2.4963340000000001</v>
          </cell>
          <cell r="AJ104">
            <v>7.8618329999999998</v>
          </cell>
          <cell r="AK104">
            <v>2.0984379999999998</v>
          </cell>
          <cell r="AL104">
            <v>2.0816119999999998</v>
          </cell>
          <cell r="AM104">
            <v>2.6294420000000001</v>
          </cell>
          <cell r="AN104">
            <v>6.8094919999999997</v>
          </cell>
          <cell r="AO104">
            <v>0.95851500000000001</v>
          </cell>
          <cell r="AP104">
            <v>0.40419699999999997</v>
          </cell>
          <cell r="AQ104">
            <v>0.34034900000000001</v>
          </cell>
          <cell r="AR104">
            <v>1.7030609999999999</v>
          </cell>
          <cell r="AS104">
            <v>0.51247500000000001</v>
          </cell>
          <cell r="AT104">
            <v>0.16817799999999999</v>
          </cell>
          <cell r="AU104">
            <v>0.236175</v>
          </cell>
          <cell r="AV104">
            <v>0.91682799999999998</v>
          </cell>
          <cell r="AW104">
            <v>0.16784299999999999</v>
          </cell>
          <cell r="AX104">
            <v>0.22342400000000001</v>
          </cell>
          <cell r="AY104">
            <v>0.30956</v>
          </cell>
          <cell r="AZ104">
            <v>0.70082699999999998</v>
          </cell>
          <cell r="BA104">
            <v>0.30421700000000002</v>
          </cell>
          <cell r="BB104">
            <v>0.32725599999999999</v>
          </cell>
          <cell r="BC104">
            <v>0.20793600000000001</v>
          </cell>
          <cell r="BD104">
            <v>0.83940900000000007</v>
          </cell>
          <cell r="BE104">
            <v>0.120659</v>
          </cell>
          <cell r="BF104">
            <v>0.12748599999999999</v>
          </cell>
          <cell r="BG104">
            <v>0.17103199999999999</v>
          </cell>
          <cell r="BH104">
            <v>0.41917699999999997</v>
          </cell>
          <cell r="BI104">
            <v>0.143433</v>
          </cell>
          <cell r="BJ104">
            <v>0.15448799999999999</v>
          </cell>
          <cell r="BK104">
            <v>140</v>
          </cell>
          <cell r="BL104">
            <v>140</v>
          </cell>
          <cell r="BM104">
            <v>16462</v>
          </cell>
          <cell r="BN104">
            <v>37653</v>
          </cell>
          <cell r="BO104">
            <v>31837</v>
          </cell>
          <cell r="BP104">
            <v>85952</v>
          </cell>
        </row>
      </sheetData>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ty Raise"/>
      <sheetName val="Details"/>
      <sheetName val="India Funds"/>
      <sheetName val="Investment Summary"/>
      <sheetName val="Assets"/>
      <sheetName val="Public"/>
      <sheetName val="Private Formatted"/>
      <sheetName val="IIFL Formatted"/>
      <sheetName val="Adi Formatted"/>
      <sheetName val="IIFL Comps"/>
      <sheetName val="IIFL PE"/>
      <sheetName val="Adi PE"/>
      <sheetName val="ICICI Lombard"/>
      <sheetName val="FIH PNAV"/>
      <sheetName val="FFH"/>
      <sheetName val="HW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Instructions"/>
      <sheetName val="Earning Analysis"/>
    </sheetNames>
    <sheetDataSet>
      <sheetData sheetId="0" refreshError="1"/>
      <sheetData sheetId="1"/>
      <sheetData sheetId="2">
        <row r="3">
          <cell r="W3">
            <v>1</v>
          </cell>
        </row>
      </sheetData>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TA-IS"/>
      <sheetName val="TMTA-BS"/>
      <sheetName val="TMTA-CF"/>
      <sheetName val="TMTA-Roadmap"/>
      <sheetName val="Market"/>
      <sheetName val="Cash Flow"/>
      <sheetName val="Reference"/>
    </sheetNames>
    <sheetDataSet>
      <sheetData sheetId="0" refreshError="1">
        <row r="1">
          <cell r="D1">
            <v>36586</v>
          </cell>
          <cell r="E1">
            <v>36678</v>
          </cell>
          <cell r="F1">
            <v>36770</v>
          </cell>
          <cell r="G1">
            <v>36861</v>
          </cell>
          <cell r="H1" t="str">
            <v>FY00</v>
          </cell>
          <cell r="J1">
            <v>36951</v>
          </cell>
          <cell r="K1">
            <v>37043</v>
          </cell>
          <cell r="L1">
            <v>37135</v>
          </cell>
          <cell r="M1">
            <v>37226</v>
          </cell>
          <cell r="N1" t="str">
            <v>FY01</v>
          </cell>
          <cell r="P1">
            <v>37316</v>
          </cell>
          <cell r="Q1">
            <v>37408</v>
          </cell>
          <cell r="R1">
            <v>37500</v>
          </cell>
          <cell r="S1">
            <v>37591</v>
          </cell>
          <cell r="T1" t="str">
            <v>FY02</v>
          </cell>
          <cell r="V1">
            <v>37681</v>
          </cell>
          <cell r="W1">
            <v>37773</v>
          </cell>
          <cell r="X1">
            <v>37865</v>
          </cell>
          <cell r="Y1">
            <v>37956</v>
          </cell>
          <cell r="Z1" t="str">
            <v>FY03</v>
          </cell>
          <cell r="AB1">
            <v>38047</v>
          </cell>
          <cell r="AC1">
            <v>38139</v>
          </cell>
          <cell r="AD1">
            <v>38231</v>
          </cell>
          <cell r="AE1">
            <v>38322</v>
          </cell>
          <cell r="AF1" t="str">
            <v>FY04</v>
          </cell>
          <cell r="AH1">
            <v>38412</v>
          </cell>
          <cell r="AI1">
            <v>38504</v>
          </cell>
          <cell r="AJ1">
            <v>38596</v>
          </cell>
          <cell r="AK1">
            <v>38687</v>
          </cell>
          <cell r="AL1" t="str">
            <v>FY05</v>
          </cell>
          <cell r="AN1">
            <v>38777</v>
          </cell>
          <cell r="AO1">
            <v>38869</v>
          </cell>
          <cell r="AP1">
            <v>38961</v>
          </cell>
          <cell r="AQ1">
            <v>39052</v>
          </cell>
          <cell r="AR1" t="str">
            <v>FY06</v>
          </cell>
        </row>
        <row r="6">
          <cell r="A6" t="str">
            <v>FQ</v>
          </cell>
        </row>
        <row r="10">
          <cell r="A10" t="str">
            <v>Revs</v>
          </cell>
        </row>
        <row r="15">
          <cell r="A15" t="str">
            <v>COGs</v>
          </cell>
        </row>
        <row r="18">
          <cell r="A18" t="str">
            <v>Grossmargin</v>
          </cell>
        </row>
        <row r="31">
          <cell r="A31" t="str">
            <v>Operatingincome</v>
          </cell>
        </row>
        <row r="43">
          <cell r="A43" t="str">
            <v>Shares</v>
          </cell>
        </row>
        <row r="45">
          <cell r="A45" t="str">
            <v>EPS</v>
          </cell>
        </row>
      </sheetData>
      <sheetData sheetId="1"/>
      <sheetData sheetId="2"/>
      <sheetData sheetId="3"/>
      <sheetData sheetId="4"/>
      <sheetData sheetId="5"/>
      <sheetData sheetId="6"/>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Screen"/>
      <sheetName val="Comps Output"/>
      <sheetName val="Company Tearsheet"/>
      <sheetName val="LinkingMetadata"/>
      <sheetName val="ModulesMetadataStorage"/>
      <sheetName val="Charts"/>
      <sheetName val="League"/>
      <sheetName val="MS Deals"/>
      <sheetName val="Vol"/>
      <sheetName val="Transactions"/>
    </sheetNames>
    <sheetDataSet>
      <sheetData sheetId="0"/>
      <sheetData sheetId="1"/>
      <sheetData sheetId="2"/>
      <sheetData sheetId="3">
        <row r="1">
          <cell r="A1" t="str">
            <v>BAYN-XE</v>
          </cell>
        </row>
      </sheetData>
      <sheetData sheetId="4"/>
      <sheetData sheetId="5"/>
      <sheetData sheetId="6"/>
      <sheetData sheetId="7"/>
      <sheetData sheetId="8"/>
      <sheetData sheetId="9"/>
      <sheetData sheetId="10"/>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TEMPLATE"/>
      <sheetName val="Sheet2"/>
      <sheetName val="Balance Sheet"/>
      <sheetName val="Cashflow &amp; Liquidity"/>
      <sheetName val="P&amp;L- Revenues"/>
      <sheetName val="P&amp;L- Opex"/>
      <sheetName val="P&amp;L - Other"/>
      <sheetName val="UK TV Model"/>
      <sheetName val="Interactive"/>
      <sheetName val="QTR - SUBS"/>
      <sheetName val="QTR - P&amp;L"/>
      <sheetName val="4 notes - Costs"/>
      <sheetName val="QTR - 4Notes"/>
      <sheetName val="VAL-MICAP"/>
      <sheetName val="VAL-DCF work"/>
      <sheetName val="VAL-multiples"/>
      <sheetName val="VAL-EVA"/>
      <sheetName val="VAL-Other Assets"/>
      <sheetName val="4 notes - Est.Chng"/>
      <sheetName val="4 notes-var"/>
      <sheetName val="ARPU g"/>
      <sheetName val="PL TV"/>
      <sheetName val="Packages"/>
      <sheetName val="Hist Margins"/>
      <sheetName val="Other Info"/>
      <sheetName val="DATA"/>
      <sheetName val="DEALS"/>
      <sheetName val="VDF LINKS"/>
      <sheetName val="ValueLink"/>
      <sheetName val="CFROI Results"/>
      <sheetName val="E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row r="1">
          <cell r="A1" t="str">
            <v>update</v>
          </cell>
        </row>
        <row r="2">
          <cell r="A2" t="str">
            <v>BSY</v>
          </cell>
          <cell r="L2" t="str">
            <v>Currency</v>
          </cell>
          <cell r="M2" t="str">
            <v>GBP</v>
          </cell>
        </row>
        <row r="3">
          <cell r="A3">
            <v>409900171</v>
          </cell>
        </row>
        <row r="4">
          <cell r="A4" t="str">
            <v>GBR</v>
          </cell>
          <cell r="L4" t="str">
            <v>Week End Price</v>
          </cell>
          <cell r="M4">
            <v>5.9250001907348633</v>
          </cell>
        </row>
        <row r="5">
          <cell r="A5">
            <v>1</v>
          </cell>
        </row>
        <row r="6">
          <cell r="A6">
            <v>8</v>
          </cell>
          <cell r="L6" t="str">
            <v>Warranted Price</v>
          </cell>
          <cell r="M6">
            <v>4.4644479751586914</v>
          </cell>
        </row>
        <row r="7">
          <cell r="A7">
            <v>10</v>
          </cell>
        </row>
        <row r="8">
          <cell r="A8">
            <v>10</v>
          </cell>
          <cell r="J8" t="str">
            <v>Company</v>
          </cell>
          <cell r="K8" t="str">
            <v>BRITISH SKY BROADCASTING GRO  (BSY)</v>
          </cell>
        </row>
        <row r="9">
          <cell r="A9">
            <v>2002</v>
          </cell>
        </row>
        <row r="10">
          <cell r="J10" t="str">
            <v>Scenario</v>
          </cell>
          <cell r="K10" t="str">
            <v>R&amp;D incl</v>
          </cell>
          <cell r="O10" t="str">
            <v>A</v>
          </cell>
          <cell r="P10" t="str">
            <v>A</v>
          </cell>
          <cell r="Q10" t="str">
            <v>A</v>
          </cell>
          <cell r="R10" t="str">
            <v>A</v>
          </cell>
          <cell r="S10" t="str">
            <v>A</v>
          </cell>
          <cell r="T10" t="str">
            <v>A</v>
          </cell>
          <cell r="U10" t="str">
            <v>A</v>
          </cell>
          <cell r="V10" t="str">
            <v>A</v>
          </cell>
          <cell r="W10" t="str">
            <v>A</v>
          </cell>
          <cell r="X10" t="str">
            <v>A</v>
          </cell>
          <cell r="Y10" t="str">
            <v>F</v>
          </cell>
          <cell r="Z10" t="str">
            <v>F</v>
          </cell>
          <cell r="AA10" t="str">
            <v>F</v>
          </cell>
          <cell r="AB10" t="str">
            <v>F</v>
          </cell>
          <cell r="AC10" t="str">
            <v>F</v>
          </cell>
          <cell r="DE10" t="str">
            <v>A</v>
          </cell>
          <cell r="DF10" t="str">
            <v>F</v>
          </cell>
          <cell r="DG10" t="str">
            <v>F</v>
          </cell>
        </row>
        <row r="11">
          <cell r="O11">
            <v>34121</v>
          </cell>
          <cell r="P11">
            <v>34486</v>
          </cell>
          <cell r="Q11">
            <v>34851</v>
          </cell>
          <cell r="R11">
            <v>35217</v>
          </cell>
          <cell r="S11">
            <v>35582</v>
          </cell>
          <cell r="T11">
            <v>35947</v>
          </cell>
          <cell r="U11">
            <v>36312</v>
          </cell>
          <cell r="V11">
            <v>36678</v>
          </cell>
          <cell r="W11">
            <v>37043</v>
          </cell>
          <cell r="X11">
            <v>37408</v>
          </cell>
          <cell r="Y11">
            <v>37773</v>
          </cell>
          <cell r="Z11">
            <v>38139</v>
          </cell>
          <cell r="AA11">
            <v>38504</v>
          </cell>
          <cell r="AB11">
            <v>38869</v>
          </cell>
          <cell r="AC11">
            <v>39234</v>
          </cell>
          <cell r="DE11">
            <v>2000</v>
          </cell>
          <cell r="DF11">
            <v>2001</v>
          </cell>
          <cell r="DG11">
            <v>2002</v>
          </cell>
        </row>
        <row r="12">
          <cell r="I12" t="str">
            <v>Income Statement</v>
          </cell>
        </row>
        <row r="13">
          <cell r="J13" t="str">
            <v>Sales</v>
          </cell>
          <cell r="O13">
            <v>0</v>
          </cell>
          <cell r="P13">
            <v>550.468017578125</v>
          </cell>
          <cell r="Q13">
            <v>777.86602783203125</v>
          </cell>
          <cell r="R13">
            <v>1008.0900268554688</v>
          </cell>
          <cell r="S13">
            <v>1270.0150146484375</v>
          </cell>
          <cell r="T13">
            <v>1434.0999755859375</v>
          </cell>
          <cell r="U13">
            <v>1545</v>
          </cell>
          <cell r="V13">
            <v>1847</v>
          </cell>
          <cell r="W13">
            <v>2306</v>
          </cell>
          <cell r="X13">
            <v>2776.10009765625</v>
          </cell>
          <cell r="Y13">
            <v>3157.6799301750157</v>
          </cell>
          <cell r="Z13">
            <v>3561.6795604843533</v>
          </cell>
          <cell r="AA13">
            <v>3932.0127302219571</v>
          </cell>
          <cell r="AB13">
            <v>4284.9640796991771</v>
          </cell>
          <cell r="AC13">
            <v>4582.4551438808903</v>
          </cell>
        </row>
        <row r="14">
          <cell r="J14" t="str">
            <v>Cost of Goods Sold</v>
          </cell>
          <cell r="O14">
            <v>0</v>
          </cell>
          <cell r="P14">
            <v>255.4429931640625</v>
          </cell>
          <cell r="Q14">
            <v>367.14199829101563</v>
          </cell>
          <cell r="R14">
            <v>467.62701416015625</v>
          </cell>
          <cell r="S14">
            <v>631.89398193359375</v>
          </cell>
          <cell r="T14">
            <v>740.5999755859375</v>
          </cell>
          <cell r="U14">
            <v>844.9000244140625</v>
          </cell>
          <cell r="V14">
            <v>998.79998779296875</v>
          </cell>
          <cell r="W14">
            <v>1266.5999755859375</v>
          </cell>
          <cell r="X14">
            <v>1585.9000244140625</v>
          </cell>
          <cell r="Y14">
            <v>2506.1399196488856</v>
          </cell>
          <cell r="Z14">
            <v>2686.4790976533427</v>
          </cell>
          <cell r="AA14">
            <v>2699.3429966800954</v>
          </cell>
          <cell r="AB14">
            <v>2844.8448020882938</v>
          </cell>
          <cell r="AC14">
            <v>2966.0533919068848</v>
          </cell>
        </row>
        <row r="15">
          <cell r="J15" t="str">
            <v>SG&amp;A Expenses</v>
          </cell>
          <cell r="O15">
            <v>0</v>
          </cell>
          <cell r="P15">
            <v>118.74800109863281</v>
          </cell>
          <cell r="Q15">
            <v>159.67599487304688</v>
          </cell>
          <cell r="R15">
            <v>220.80799865722656</v>
          </cell>
          <cell r="S15">
            <v>261.04299926757813</v>
          </cell>
          <cell r="T15">
            <v>337.60000610351563</v>
          </cell>
          <cell r="U15">
            <v>484.10000610351563</v>
          </cell>
          <cell r="V15">
            <v>712.20001220703125</v>
          </cell>
          <cell r="W15">
            <v>808.20001220703125</v>
          </cell>
          <cell r="X15">
            <v>917.5</v>
          </cell>
          <cell r="Y15">
            <v>227.584</v>
          </cell>
          <cell r="Z15">
            <v>245.79072000000002</v>
          </cell>
          <cell r="AA15">
            <v>258.08025600000002</v>
          </cell>
          <cell r="AB15">
            <v>270.98426880000005</v>
          </cell>
          <cell r="AC15">
            <v>284.53348224000007</v>
          </cell>
        </row>
        <row r="16">
          <cell r="J16" t="str">
            <v>Other Operating Income (Expense)</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row>
        <row r="17">
          <cell r="J17" t="str">
            <v xml:space="preserve">  EBITDA</v>
          </cell>
          <cell r="O17">
            <v>0</v>
          </cell>
          <cell r="P17">
            <v>176.27702331542969</v>
          </cell>
          <cell r="Q17">
            <v>251.04803466796875</v>
          </cell>
          <cell r="R17">
            <v>319.65501403808594</v>
          </cell>
          <cell r="S17">
            <v>377.07803344726563</v>
          </cell>
          <cell r="T17">
            <v>355.89999389648438</v>
          </cell>
          <cell r="U17">
            <v>215.99996948242188</v>
          </cell>
          <cell r="V17">
            <v>136</v>
          </cell>
          <cell r="W17">
            <v>231.20001220703125</v>
          </cell>
          <cell r="X17">
            <v>272.7000732421875</v>
          </cell>
          <cell r="Y17">
            <v>423.95601052613011</v>
          </cell>
          <cell r="Z17">
            <v>629.40974283101059</v>
          </cell>
          <cell r="AA17">
            <v>974.5894775418617</v>
          </cell>
          <cell r="AB17">
            <v>1169.1350088108832</v>
          </cell>
          <cell r="AC17">
            <v>1331.8682697340055</v>
          </cell>
          <cell r="DE17">
            <v>0</v>
          </cell>
          <cell r="DF17">
            <v>0</v>
          </cell>
          <cell r="DG17">
            <v>0</v>
          </cell>
        </row>
        <row r="18">
          <cell r="J18" t="str">
            <v>Depreciation Expense</v>
          </cell>
          <cell r="O18">
            <v>0</v>
          </cell>
          <cell r="P18">
            <v>6.1760001182556152</v>
          </cell>
          <cell r="Q18">
            <v>5.8660001754760742</v>
          </cell>
          <cell r="R18">
            <v>5.4650001525878906</v>
          </cell>
          <cell r="S18">
            <v>4.5380001068115234</v>
          </cell>
          <cell r="T18">
            <v>16.700000762939453</v>
          </cell>
          <cell r="U18">
            <v>32.5</v>
          </cell>
          <cell r="V18">
            <v>52</v>
          </cell>
          <cell r="W18">
            <v>71.100006103515625</v>
          </cell>
          <cell r="X18">
            <v>81.100006103515625</v>
          </cell>
          <cell r="Y18">
            <v>90.822856287715496</v>
          </cell>
          <cell r="Z18">
            <v>94.47813647557939</v>
          </cell>
          <cell r="AA18">
            <v>99.032706283336779</v>
          </cell>
          <cell r="AB18">
            <v>104.09599168717926</v>
          </cell>
          <cell r="AC18">
            <v>109.18269678714869</v>
          </cell>
        </row>
        <row r="19">
          <cell r="J19" t="str">
            <v>Amortization Expense</v>
          </cell>
          <cell r="O19">
            <v>0</v>
          </cell>
          <cell r="P19">
            <v>0</v>
          </cell>
          <cell r="Q19">
            <v>0</v>
          </cell>
          <cell r="R19">
            <v>0</v>
          </cell>
          <cell r="S19">
            <v>0</v>
          </cell>
          <cell r="T19">
            <v>0</v>
          </cell>
          <cell r="U19">
            <v>0</v>
          </cell>
          <cell r="V19">
            <v>14.399999618530273</v>
          </cell>
          <cell r="W19">
            <v>44.299999237060547</v>
          </cell>
          <cell r="X19">
            <v>216.89999389648438</v>
          </cell>
          <cell r="Y19">
            <v>117</v>
          </cell>
          <cell r="Z19">
            <v>117</v>
          </cell>
          <cell r="AA19">
            <v>117</v>
          </cell>
          <cell r="AB19">
            <v>75</v>
          </cell>
          <cell r="AC19">
            <v>50.224230468749994</v>
          </cell>
        </row>
        <row r="20">
          <cell r="J20" t="str">
            <v xml:space="preserve">  EBIT</v>
          </cell>
          <cell r="O20">
            <v>0</v>
          </cell>
          <cell r="P20">
            <v>170.10102319717407</v>
          </cell>
          <cell r="Q20">
            <v>245.18203449249268</v>
          </cell>
          <cell r="R20">
            <v>314.19001388549805</v>
          </cell>
          <cell r="S20">
            <v>372.5400333404541</v>
          </cell>
          <cell r="T20">
            <v>339.19999313354492</v>
          </cell>
          <cell r="U20">
            <v>183.49996948242188</v>
          </cell>
          <cell r="V20">
            <v>69.600000381469727</v>
          </cell>
          <cell r="W20">
            <v>115.80000686645508</v>
          </cell>
          <cell r="X20">
            <v>-25.2999267578125</v>
          </cell>
          <cell r="Y20">
            <v>216.13315423841459</v>
          </cell>
          <cell r="Z20">
            <v>417.9316063554312</v>
          </cell>
          <cell r="AA20">
            <v>758.55677125852492</v>
          </cell>
          <cell r="AB20">
            <v>990.03901712370384</v>
          </cell>
          <cell r="AC20">
            <v>1172.4613424781069</v>
          </cell>
          <cell r="DE20">
            <v>0</v>
          </cell>
          <cell r="DF20">
            <v>0</v>
          </cell>
          <cell r="DG20">
            <v>0</v>
          </cell>
        </row>
        <row r="21">
          <cell r="J21" t="str">
            <v>Interest Expense - Gross</v>
          </cell>
          <cell r="O21">
            <v>0</v>
          </cell>
          <cell r="P21">
            <v>95.232002258300781</v>
          </cell>
          <cell r="Q21">
            <v>79.732002258300781</v>
          </cell>
          <cell r="R21">
            <v>55.790000915527344</v>
          </cell>
          <cell r="S21">
            <v>52.006999969482422</v>
          </cell>
          <cell r="T21">
            <v>56.5</v>
          </cell>
          <cell r="U21">
            <v>59</v>
          </cell>
          <cell r="V21">
            <v>94.300003051757813</v>
          </cell>
          <cell r="W21">
            <v>125.5</v>
          </cell>
          <cell r="X21">
            <v>148</v>
          </cell>
          <cell r="Y21">
            <v>120.994</v>
          </cell>
          <cell r="Z21">
            <v>94</v>
          </cell>
          <cell r="AA21">
            <v>71.845013533611763</v>
          </cell>
          <cell r="AB21">
            <v>63.073804880179537</v>
          </cell>
          <cell r="AC21">
            <v>42.089058750006203</v>
          </cell>
        </row>
        <row r="22">
          <cell r="J22" t="str">
            <v>Non-Operating Income (Expense)</v>
          </cell>
          <cell r="O22">
            <v>0</v>
          </cell>
          <cell r="P22">
            <v>-2.0130000114440918</v>
          </cell>
          <cell r="Q22">
            <v>-0.9100000262260437</v>
          </cell>
          <cell r="R22">
            <v>-1.0449999570846558</v>
          </cell>
          <cell r="S22">
            <v>-6.7930002212524414</v>
          </cell>
          <cell r="T22">
            <v>-11.800000190734863</v>
          </cell>
          <cell r="U22">
            <v>-41.900001525878906</v>
          </cell>
          <cell r="V22">
            <v>-90.300003051757813</v>
          </cell>
          <cell r="W22">
            <v>-435.79998779296875</v>
          </cell>
          <cell r="X22">
            <v>-65.599998474121094</v>
          </cell>
          <cell r="Y22">
            <v>-0.70000000000000018</v>
          </cell>
          <cell r="Z22">
            <v>5.3</v>
          </cell>
          <cell r="AA22">
            <v>11.3</v>
          </cell>
          <cell r="AB22">
            <v>17.3</v>
          </cell>
          <cell r="AC22">
            <v>19.3</v>
          </cell>
        </row>
        <row r="23">
          <cell r="J23" t="str">
            <v>Nonrecurring Income (Expense)</v>
          </cell>
          <cell r="O23">
            <v>0</v>
          </cell>
          <cell r="P23">
            <v>20.00200080871582</v>
          </cell>
          <cell r="Q23">
            <v>-9.2370004653930664</v>
          </cell>
          <cell r="R23">
            <v>0</v>
          </cell>
          <cell r="S23">
            <v>0</v>
          </cell>
          <cell r="T23">
            <v>0</v>
          </cell>
          <cell r="U23">
            <v>-461.5</v>
          </cell>
          <cell r="V23">
            <v>-120.40000152587891</v>
          </cell>
          <cell r="W23">
            <v>-69</v>
          </cell>
          <cell r="X23">
            <v>-1037.300048828125</v>
          </cell>
          <cell r="Y23">
            <v>0</v>
          </cell>
          <cell r="Z23">
            <v>0</v>
          </cell>
          <cell r="AA23">
            <v>0</v>
          </cell>
          <cell r="AB23">
            <v>0</v>
          </cell>
          <cell r="AC23">
            <v>0</v>
          </cell>
        </row>
        <row r="24">
          <cell r="J24" t="str">
            <v xml:space="preserve">  Pretax Income</v>
          </cell>
          <cell r="O24">
            <v>0</v>
          </cell>
          <cell r="P24">
            <v>92.85802173614502</v>
          </cell>
          <cell r="Q24">
            <v>155.30303174257278</v>
          </cell>
          <cell r="R24">
            <v>257.35501301288605</v>
          </cell>
          <cell r="S24">
            <v>313.74003314971924</v>
          </cell>
          <cell r="T24">
            <v>270.89999294281006</v>
          </cell>
          <cell r="U24">
            <v>-378.90003204345703</v>
          </cell>
          <cell r="V24">
            <v>-235.4000072479248</v>
          </cell>
          <cell r="W24">
            <v>-514.49998092651367</v>
          </cell>
          <cell r="X24">
            <v>-1276.1999740600586</v>
          </cell>
          <cell r="Y24">
            <v>94.439154238414588</v>
          </cell>
          <cell r="Z24">
            <v>329.23160635543121</v>
          </cell>
          <cell r="AA24">
            <v>698.01175772491308</v>
          </cell>
          <cell r="AB24">
            <v>944.26521224352427</v>
          </cell>
          <cell r="AC24">
            <v>1149.6722837281006</v>
          </cell>
          <cell r="DE24">
            <v>0</v>
          </cell>
          <cell r="DF24">
            <v>0</v>
          </cell>
          <cell r="DG24">
            <v>0</v>
          </cell>
        </row>
        <row r="25">
          <cell r="J25" t="str">
            <v>Income Taxes</v>
          </cell>
          <cell r="O25">
            <v>0</v>
          </cell>
          <cell r="P25">
            <v>0</v>
          </cell>
          <cell r="Q25">
            <v>18.763999938964844</v>
          </cell>
          <cell r="R25">
            <v>23.583000183105469</v>
          </cell>
          <cell r="S25">
            <v>25.729000091552734</v>
          </cell>
          <cell r="T25">
            <v>21.700000762939453</v>
          </cell>
          <cell r="U25">
            <v>-93.800003051757813</v>
          </cell>
          <cell r="V25">
            <v>36.099998474121094</v>
          </cell>
          <cell r="W25">
            <v>24.100000381469727</v>
          </cell>
          <cell r="X25">
            <v>106.40000152587891</v>
          </cell>
          <cell r="Y25">
            <v>30.03174627152444</v>
          </cell>
          <cell r="Z25">
            <v>107.14948190662936</v>
          </cell>
          <cell r="AA25">
            <v>223.12752731747386</v>
          </cell>
          <cell r="AB25">
            <v>288.67876367305735</v>
          </cell>
          <cell r="AC25">
            <v>346.2883142590552</v>
          </cell>
        </row>
        <row r="26">
          <cell r="J26" t="str">
            <v>Minority Interest</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row>
        <row r="27">
          <cell r="J27" t="str">
            <v xml:space="preserve">  Net Income Before Extra &amp; Disc Ops</v>
          </cell>
          <cell r="O27">
            <v>0</v>
          </cell>
          <cell r="P27">
            <v>92.85802173614502</v>
          </cell>
          <cell r="Q27">
            <v>136.53903180360794</v>
          </cell>
          <cell r="R27">
            <v>233.77201282978058</v>
          </cell>
          <cell r="S27">
            <v>288.0110330581665</v>
          </cell>
          <cell r="T27">
            <v>249.19999217987061</v>
          </cell>
          <cell r="U27">
            <v>-285.10002899169922</v>
          </cell>
          <cell r="V27">
            <v>-271.5000057220459</v>
          </cell>
          <cell r="W27">
            <v>-538.5999813079834</v>
          </cell>
          <cell r="X27">
            <v>-1382.5999755859375</v>
          </cell>
          <cell r="Y27">
            <v>64.407407966890148</v>
          </cell>
          <cell r="Z27">
            <v>222.08212444880184</v>
          </cell>
          <cell r="AA27">
            <v>474.88423040743919</v>
          </cell>
          <cell r="AB27">
            <v>655.58644857046693</v>
          </cell>
          <cell r="AC27">
            <v>803.3839694690455</v>
          </cell>
          <cell r="DE27">
            <v>0</v>
          </cell>
          <cell r="DF27">
            <v>0</v>
          </cell>
          <cell r="DG27">
            <v>0</v>
          </cell>
        </row>
        <row r="28">
          <cell r="J28" t="str">
            <v>Diluted Shares Outstanding</v>
          </cell>
          <cell r="O28">
            <v>0</v>
          </cell>
          <cell r="P28">
            <v>1715.05419921875</v>
          </cell>
          <cell r="Q28">
            <v>1715.05419921875</v>
          </cell>
          <cell r="R28">
            <v>1720.05419921875</v>
          </cell>
          <cell r="S28">
            <v>1720.2047119140625</v>
          </cell>
          <cell r="T28">
            <v>1723.340576171875</v>
          </cell>
          <cell r="U28">
            <v>1725.987060546875</v>
          </cell>
          <cell r="V28">
            <v>1825.858154296875</v>
          </cell>
          <cell r="W28">
            <v>1888.7930908203125</v>
          </cell>
          <cell r="X28">
            <v>1893.4300537109375</v>
          </cell>
          <cell r="Y28">
            <v>1936.82</v>
          </cell>
          <cell r="Z28">
            <v>1936.82</v>
          </cell>
          <cell r="AA28">
            <v>1936.82</v>
          </cell>
          <cell r="AB28">
            <v>1936.82</v>
          </cell>
          <cell r="AC28">
            <v>1936.82</v>
          </cell>
        </row>
        <row r="29">
          <cell r="J29" t="str">
            <v xml:space="preserve">  Earnings Per Share</v>
          </cell>
          <cell r="O29">
            <v>0</v>
          </cell>
          <cell r="P29">
            <v>5.4142908007481144E-2</v>
          </cell>
          <cell r="Q29">
            <v>7.9612079819870923E-2</v>
          </cell>
          <cell r="R29">
            <v>0.13590967827406836</v>
          </cell>
          <cell r="S29">
            <v>0.16742834795383055</v>
          </cell>
          <cell r="T29">
            <v>0.14460286934891795</v>
          </cell>
          <cell r="U29">
            <v>-0.16518086114815134</v>
          </cell>
          <cell r="V29">
            <v>-0.14869720579504633</v>
          </cell>
          <cell r="W29">
            <v>-0.28515562870577138</v>
          </cell>
          <cell r="X29">
            <v>-0.73020916345770304</v>
          </cell>
          <cell r="Y29">
            <v>3.3254204297193418E-2</v>
          </cell>
          <cell r="Z29">
            <v>0.11466327508431441</v>
          </cell>
          <cell r="AA29">
            <v>0.24518759121004491</v>
          </cell>
          <cell r="AB29">
            <v>0.33848599692819514</v>
          </cell>
          <cell r="AC29">
            <v>0.41479537048824644</v>
          </cell>
          <cell r="DE29">
            <v>0</v>
          </cell>
          <cell r="DF29">
            <v>0</v>
          </cell>
          <cell r="DG29">
            <v>0</v>
          </cell>
        </row>
        <row r="30">
          <cell r="I30" t="str">
            <v>Balance Sheet</v>
          </cell>
        </row>
        <row r="31">
          <cell r="J31" t="str">
            <v>Cash &amp; Equivalents</v>
          </cell>
          <cell r="O31">
            <v>0</v>
          </cell>
          <cell r="P31">
            <v>139.17799377441406</v>
          </cell>
          <cell r="Q31">
            <v>40.068000793457031</v>
          </cell>
          <cell r="R31">
            <v>29.25</v>
          </cell>
          <cell r="S31">
            <v>59.373001098632813</v>
          </cell>
          <cell r="T31">
            <v>64.699996948242188</v>
          </cell>
          <cell r="U31">
            <v>50.200000762939453</v>
          </cell>
          <cell r="V31">
            <v>281.20001220703125</v>
          </cell>
          <cell r="W31">
            <v>223.60000610351563</v>
          </cell>
          <cell r="X31">
            <v>50.299999237060547</v>
          </cell>
          <cell r="Y31">
            <v>50.3</v>
          </cell>
          <cell r="Z31">
            <v>86.171447052180312</v>
          </cell>
          <cell r="AA31">
            <v>549.73682331941257</v>
          </cell>
          <cell r="AB31">
            <v>988.29725599102346</v>
          </cell>
          <cell r="AC31">
            <v>1304.3845624996895</v>
          </cell>
        </row>
        <row r="32">
          <cell r="J32" t="str">
            <v>Excess Cash</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row>
        <row r="33">
          <cell r="J33" t="str">
            <v>Accounts Receivable</v>
          </cell>
          <cell r="O33">
            <v>0</v>
          </cell>
          <cell r="P33">
            <v>32.612998962402344</v>
          </cell>
          <cell r="Q33">
            <v>32.001998901367188</v>
          </cell>
          <cell r="R33">
            <v>47.129001617431641</v>
          </cell>
          <cell r="S33">
            <v>66.508003234863281</v>
          </cell>
          <cell r="T33">
            <v>89.300003051757813</v>
          </cell>
          <cell r="U33">
            <v>98.5</v>
          </cell>
          <cell r="V33">
            <v>125</v>
          </cell>
          <cell r="W33">
            <v>231.69999694824219</v>
          </cell>
          <cell r="X33">
            <v>177.5</v>
          </cell>
          <cell r="Y33">
            <v>710.47798428937847</v>
          </cell>
          <cell r="Z33">
            <v>797.81622154849515</v>
          </cell>
          <cell r="AA33">
            <v>872.90682610927445</v>
          </cell>
          <cell r="AB33">
            <v>942.69209753381892</v>
          </cell>
          <cell r="AC33">
            <v>998.97522136603402</v>
          </cell>
        </row>
        <row r="34">
          <cell r="J34" t="str">
            <v>Inventories</v>
          </cell>
          <cell r="O34">
            <v>0</v>
          </cell>
          <cell r="P34">
            <v>141.38600158691406</v>
          </cell>
          <cell r="Q34">
            <v>189.43899536132813</v>
          </cell>
          <cell r="R34">
            <v>209.43800354003906</v>
          </cell>
          <cell r="S34">
            <v>215.12300109863281</v>
          </cell>
          <cell r="T34">
            <v>228.39999389648438</v>
          </cell>
          <cell r="U34">
            <v>288.79998779296875</v>
          </cell>
          <cell r="V34">
            <v>358.20001220703125</v>
          </cell>
          <cell r="W34">
            <v>424.10000610351563</v>
          </cell>
          <cell r="X34">
            <v>414.20001220703125</v>
          </cell>
          <cell r="Y34">
            <v>489.44038917712743</v>
          </cell>
          <cell r="Z34">
            <v>552.06033187507478</v>
          </cell>
          <cell r="AA34">
            <v>589.8019095332935</v>
          </cell>
          <cell r="AB34">
            <v>642.74461195487652</v>
          </cell>
          <cell r="AC34">
            <v>687.3682715821335</v>
          </cell>
        </row>
        <row r="35">
          <cell r="J35" t="str">
            <v>Other Current Assets</v>
          </cell>
          <cell r="O35">
            <v>0</v>
          </cell>
          <cell r="P35">
            <v>225.4949951171875</v>
          </cell>
          <cell r="Q35">
            <v>68.290000915527344</v>
          </cell>
          <cell r="R35">
            <v>56.209999084472656</v>
          </cell>
          <cell r="S35">
            <v>147.83399963378906</v>
          </cell>
          <cell r="T35">
            <v>123.5</v>
          </cell>
          <cell r="U35">
            <v>159.19999694824219</v>
          </cell>
          <cell r="V35">
            <v>176.5</v>
          </cell>
          <cell r="W35">
            <v>261.70001220703125</v>
          </cell>
          <cell r="X35">
            <v>223.39999389648438</v>
          </cell>
          <cell r="Y35">
            <v>0</v>
          </cell>
          <cell r="Z35">
            <v>0</v>
          </cell>
          <cell r="AA35">
            <v>0</v>
          </cell>
          <cell r="AB35">
            <v>0</v>
          </cell>
          <cell r="AC35">
            <v>0</v>
          </cell>
        </row>
        <row r="36">
          <cell r="J36" t="str">
            <v xml:space="preserve">  Total Current Assets</v>
          </cell>
          <cell r="O36">
            <v>0</v>
          </cell>
          <cell r="P36">
            <v>538.67198944091797</v>
          </cell>
          <cell r="Q36">
            <v>329.79899597167969</v>
          </cell>
          <cell r="R36">
            <v>342.02700424194336</v>
          </cell>
          <cell r="S36">
            <v>488.83800506591797</v>
          </cell>
          <cell r="T36">
            <v>505.89999389648438</v>
          </cell>
          <cell r="U36">
            <v>596.69998550415039</v>
          </cell>
          <cell r="V36">
            <v>940.9000244140625</v>
          </cell>
          <cell r="W36">
            <v>1141.1000213623047</v>
          </cell>
          <cell r="X36">
            <v>865.40000534057617</v>
          </cell>
          <cell r="Y36">
            <v>1250.2183734665059</v>
          </cell>
          <cell r="Z36">
            <v>1436.0480004757501</v>
          </cell>
          <cell r="AA36">
            <v>2012.4455589619806</v>
          </cell>
          <cell r="AB36">
            <v>2573.7339654797188</v>
          </cell>
          <cell r="AC36">
            <v>2990.7280554478566</v>
          </cell>
          <cell r="DE36">
            <v>0</v>
          </cell>
          <cell r="DF36">
            <v>0</v>
          </cell>
          <cell r="DG36">
            <v>0</v>
          </cell>
        </row>
        <row r="37">
          <cell r="J37" t="str">
            <v>Gross PP&amp;E</v>
          </cell>
          <cell r="O37">
            <v>0</v>
          </cell>
          <cell r="P37">
            <v>191.281005859375</v>
          </cell>
          <cell r="Q37">
            <v>177.58299255371094</v>
          </cell>
          <cell r="R37">
            <v>182.73800659179688</v>
          </cell>
          <cell r="S37">
            <v>223.24299621582031</v>
          </cell>
          <cell r="T37">
            <v>304.5</v>
          </cell>
          <cell r="U37">
            <v>380</v>
          </cell>
          <cell r="V37">
            <v>437.79998779296875</v>
          </cell>
          <cell r="W37">
            <v>598.9000244140625</v>
          </cell>
          <cell r="X37">
            <v>705.5</v>
          </cell>
          <cell r="Y37">
            <v>355.44111143154964</v>
          </cell>
          <cell r="Z37">
            <v>371.62976492399611</v>
          </cell>
          <cell r="AA37">
            <v>390.49149647385639</v>
          </cell>
          <cell r="AB37">
            <v>410.59504824921879</v>
          </cell>
          <cell r="AC37">
            <v>429.63700963449065</v>
          </cell>
        </row>
        <row r="38">
          <cell r="J38" t="str">
            <v>Accumulated Depreciation</v>
          </cell>
          <cell r="O38">
            <v>0</v>
          </cell>
          <cell r="P38">
            <v>159.44500732421875</v>
          </cell>
          <cell r="Q38">
            <v>131.74699401855469</v>
          </cell>
          <cell r="R38">
            <v>109.41100311279297</v>
          </cell>
          <cell r="S38">
            <v>113.1719970703125</v>
          </cell>
          <cell r="T38">
            <v>129.10000610351563</v>
          </cell>
          <cell r="U38">
            <v>161</v>
          </cell>
          <cell r="V38">
            <v>212.89999389648438</v>
          </cell>
          <cell r="W38">
            <v>283.5</v>
          </cell>
          <cell r="X38">
            <v>362.5</v>
          </cell>
          <cell r="Y38">
            <v>0</v>
          </cell>
          <cell r="Z38">
            <v>0</v>
          </cell>
          <cell r="AA38">
            <v>0</v>
          </cell>
          <cell r="AB38">
            <v>0</v>
          </cell>
          <cell r="AC38">
            <v>0</v>
          </cell>
        </row>
        <row r="39">
          <cell r="J39" t="str">
            <v xml:space="preserve">  Net PP&amp;E</v>
          </cell>
          <cell r="O39">
            <v>0</v>
          </cell>
          <cell r="P39">
            <v>31.83599853515625</v>
          </cell>
          <cell r="Q39">
            <v>45.83599853515625</v>
          </cell>
          <cell r="R39">
            <v>73.327003479003906</v>
          </cell>
          <cell r="S39">
            <v>110.07099914550781</v>
          </cell>
          <cell r="T39">
            <v>175.39999389648438</v>
          </cell>
          <cell r="U39">
            <v>219</v>
          </cell>
          <cell r="V39">
            <v>224.89999389648438</v>
          </cell>
          <cell r="W39">
            <v>315.4000244140625</v>
          </cell>
          <cell r="X39">
            <v>343</v>
          </cell>
          <cell r="Y39">
            <v>355.44111143154964</v>
          </cell>
          <cell r="Z39">
            <v>371.62976492399611</v>
          </cell>
          <cell r="AA39">
            <v>390.49149647385639</v>
          </cell>
          <cell r="AB39">
            <v>410.59504824921879</v>
          </cell>
          <cell r="AC39">
            <v>429.63700963449065</v>
          </cell>
          <cell r="DE39">
            <v>0</v>
          </cell>
          <cell r="DF39">
            <v>0</v>
          </cell>
          <cell r="DG39">
            <v>0</v>
          </cell>
        </row>
        <row r="40">
          <cell r="J40" t="str">
            <v>Intangibles (net)</v>
          </cell>
          <cell r="O40">
            <v>0</v>
          </cell>
          <cell r="P40">
            <v>0</v>
          </cell>
          <cell r="Q40">
            <v>0</v>
          </cell>
          <cell r="R40">
            <v>0</v>
          </cell>
          <cell r="S40">
            <v>0</v>
          </cell>
          <cell r="T40">
            <v>0</v>
          </cell>
          <cell r="U40">
            <v>0</v>
          </cell>
          <cell r="V40">
            <v>0</v>
          </cell>
          <cell r="W40">
            <v>789.29998779296875</v>
          </cell>
          <cell r="X40">
            <v>657.4000244140625</v>
          </cell>
          <cell r="Y40">
            <v>565.9</v>
          </cell>
          <cell r="Z40">
            <v>472.65</v>
          </cell>
          <cell r="AA40">
            <v>378.21249999999998</v>
          </cell>
          <cell r="AB40">
            <v>324.64687499999997</v>
          </cell>
          <cell r="AC40">
            <v>294.78530078124993</v>
          </cell>
        </row>
        <row r="41">
          <cell r="J41" t="str">
            <v>Investments &amp; Advances, Equity</v>
          </cell>
          <cell r="O41">
            <v>0</v>
          </cell>
          <cell r="P41">
            <v>0.10000000149011612</v>
          </cell>
          <cell r="Q41">
            <v>1.5099999904632568</v>
          </cell>
          <cell r="R41">
            <v>3.9409999847412109</v>
          </cell>
          <cell r="S41">
            <v>10.461999893188477</v>
          </cell>
          <cell r="T41">
            <v>16</v>
          </cell>
          <cell r="U41">
            <v>96.5</v>
          </cell>
          <cell r="V41">
            <v>0</v>
          </cell>
          <cell r="W41">
            <v>0</v>
          </cell>
          <cell r="X41">
            <v>0</v>
          </cell>
          <cell r="Y41">
            <v>128.9</v>
          </cell>
          <cell r="Z41">
            <v>128.9</v>
          </cell>
          <cell r="AA41">
            <v>128.9</v>
          </cell>
          <cell r="AB41">
            <v>128.9</v>
          </cell>
          <cell r="AC41">
            <v>128.9</v>
          </cell>
        </row>
        <row r="42">
          <cell r="J42" t="str">
            <v>Investments &amp; Advances, Other</v>
          </cell>
          <cell r="O42">
            <v>0</v>
          </cell>
          <cell r="P42">
            <v>0</v>
          </cell>
          <cell r="Q42">
            <v>0</v>
          </cell>
          <cell r="R42">
            <v>0</v>
          </cell>
          <cell r="S42">
            <v>0</v>
          </cell>
          <cell r="T42">
            <v>0</v>
          </cell>
          <cell r="U42">
            <v>0</v>
          </cell>
          <cell r="V42">
            <v>120.80000305175781</v>
          </cell>
          <cell r="W42">
            <v>123.09999847412109</v>
          </cell>
          <cell r="X42">
            <v>86.699996948242188</v>
          </cell>
          <cell r="Y42">
            <v>0</v>
          </cell>
          <cell r="Z42">
            <v>0</v>
          </cell>
          <cell r="AA42">
            <v>0</v>
          </cell>
          <cell r="AB42">
            <v>0</v>
          </cell>
          <cell r="AC42">
            <v>0</v>
          </cell>
        </row>
        <row r="43">
          <cell r="J43" t="str">
            <v>Investments in Securities (Excluded from Gross Inv.)</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row>
        <row r="44">
          <cell r="J44" t="str">
            <v>Investments in Affiliates (Excluded from Gross Inv.)</v>
          </cell>
          <cell r="O44">
            <v>0</v>
          </cell>
          <cell r="P44">
            <v>0</v>
          </cell>
          <cell r="Q44">
            <v>0</v>
          </cell>
          <cell r="R44">
            <v>0</v>
          </cell>
          <cell r="S44">
            <v>0</v>
          </cell>
          <cell r="T44">
            <v>0</v>
          </cell>
          <cell r="U44">
            <v>0</v>
          </cell>
          <cell r="V44">
            <v>1512</v>
          </cell>
          <cell r="W44">
            <v>1163.699951171875</v>
          </cell>
          <cell r="X44">
            <v>0</v>
          </cell>
          <cell r="Y44">
            <v>0</v>
          </cell>
          <cell r="Z44">
            <v>0</v>
          </cell>
          <cell r="AA44">
            <v>0</v>
          </cell>
          <cell r="AB44">
            <v>0</v>
          </cell>
          <cell r="AC44">
            <v>0</v>
          </cell>
        </row>
        <row r="45">
          <cell r="J45" t="str">
            <v>Investment Losses (JPN - Excluded from Gross Inv.)</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row>
        <row r="46">
          <cell r="J46" t="str">
            <v>Investments</v>
          </cell>
          <cell r="O46">
            <v>0</v>
          </cell>
          <cell r="P46">
            <v>0.10000000149011612</v>
          </cell>
          <cell r="Q46">
            <v>1.5099999904632568</v>
          </cell>
          <cell r="R46">
            <v>3.9409999847412109</v>
          </cell>
          <cell r="S46">
            <v>10.461999893188477</v>
          </cell>
          <cell r="T46">
            <v>16</v>
          </cell>
          <cell r="U46">
            <v>96.5</v>
          </cell>
          <cell r="V46">
            <v>1632.8000030517578</v>
          </cell>
          <cell r="W46">
            <v>1286.7999496459961</v>
          </cell>
          <cell r="X46">
            <v>86.699996948242188</v>
          </cell>
          <cell r="Y46">
            <v>128.9</v>
          </cell>
          <cell r="Z46">
            <v>128.9</v>
          </cell>
          <cell r="AA46">
            <v>128.9</v>
          </cell>
          <cell r="AB46">
            <v>128.9</v>
          </cell>
          <cell r="AC46">
            <v>128.9</v>
          </cell>
          <cell r="DE46">
            <v>0</v>
          </cell>
          <cell r="DF46">
            <v>0</v>
          </cell>
          <cell r="DG46">
            <v>0</v>
          </cell>
        </row>
        <row r="47">
          <cell r="J47" t="str">
            <v>Other Long Term Assets</v>
          </cell>
          <cell r="O47">
            <v>0</v>
          </cell>
          <cell r="P47">
            <v>19.811000823974609</v>
          </cell>
          <cell r="Q47">
            <v>14.279000282287598</v>
          </cell>
          <cell r="R47">
            <v>49.501998901367188</v>
          </cell>
          <cell r="S47">
            <v>121.59799957275391</v>
          </cell>
          <cell r="T47">
            <v>122.19999694824219</v>
          </cell>
          <cell r="U47">
            <v>111.59999847412109</v>
          </cell>
          <cell r="V47">
            <v>213.80000305175781</v>
          </cell>
          <cell r="W47">
            <v>249.60000610351563</v>
          </cell>
          <cell r="X47">
            <v>207</v>
          </cell>
          <cell r="Y47">
            <v>0</v>
          </cell>
          <cell r="Z47">
            <v>0</v>
          </cell>
          <cell r="AA47">
            <v>0</v>
          </cell>
          <cell r="AB47">
            <v>0</v>
          </cell>
          <cell r="AC47">
            <v>0</v>
          </cell>
        </row>
        <row r="48">
          <cell r="J48" t="str">
            <v xml:space="preserve">  Total Assets</v>
          </cell>
          <cell r="O48">
            <v>0</v>
          </cell>
          <cell r="P48">
            <v>590.41898880153894</v>
          </cell>
          <cell r="Q48">
            <v>391.42399477958679</v>
          </cell>
          <cell r="R48">
            <v>468.79700660705566</v>
          </cell>
          <cell r="S48">
            <v>730.96900367736816</v>
          </cell>
          <cell r="T48">
            <v>819.49998474121094</v>
          </cell>
          <cell r="U48">
            <v>1023.7999839782715</v>
          </cell>
          <cell r="V48">
            <v>3012.4000244140625</v>
          </cell>
          <cell r="W48">
            <v>3782.1999893188477</v>
          </cell>
          <cell r="X48">
            <v>2159.5000267028809</v>
          </cell>
          <cell r="Y48">
            <v>2300.4594848980555</v>
          </cell>
          <cell r="Z48">
            <v>2409.2277653997462</v>
          </cell>
          <cell r="AA48">
            <v>2910.0495554358372</v>
          </cell>
          <cell r="AB48">
            <v>3437.8758887289378</v>
          </cell>
          <cell r="AC48">
            <v>3844.0503658635976</v>
          </cell>
          <cell r="DE48">
            <v>0</v>
          </cell>
          <cell r="DF48">
            <v>0</v>
          </cell>
          <cell r="DG48">
            <v>0</v>
          </cell>
        </row>
        <row r="50">
          <cell r="J50" t="str">
            <v>Accounts Payable</v>
          </cell>
          <cell r="O50">
            <v>0</v>
          </cell>
          <cell r="P50">
            <v>89.560997009277344</v>
          </cell>
          <cell r="Q50">
            <v>147.16099548339844</v>
          </cell>
          <cell r="R50">
            <v>160.53399658203125</v>
          </cell>
          <cell r="S50">
            <v>195.05499267578125</v>
          </cell>
          <cell r="T50">
            <v>171.5</v>
          </cell>
          <cell r="U50">
            <v>263.89999389648438</v>
          </cell>
          <cell r="V50">
            <v>349.20001220703125</v>
          </cell>
          <cell r="W50">
            <v>457.39999389648438</v>
          </cell>
          <cell r="X50">
            <v>311.10000610351563</v>
          </cell>
          <cell r="Y50">
            <v>1089.3995759103802</v>
          </cell>
          <cell r="Z50">
            <v>1317.8214373792107</v>
          </cell>
          <cell r="AA50">
            <v>1458.776722912346</v>
          </cell>
          <cell r="AB50">
            <v>1589.7216735683946</v>
          </cell>
          <cell r="AC50">
            <v>1700.0908583798102</v>
          </cell>
        </row>
        <row r="51">
          <cell r="J51" t="str">
            <v>Income Taxes Payable</v>
          </cell>
          <cell r="O51">
            <v>0</v>
          </cell>
          <cell r="P51">
            <v>3.5150001049041748</v>
          </cell>
          <cell r="Q51">
            <v>0</v>
          </cell>
          <cell r="R51">
            <v>23.583000183105469</v>
          </cell>
          <cell r="S51">
            <v>25.729000091552734</v>
          </cell>
          <cell r="T51">
            <v>35.700000762939453</v>
          </cell>
          <cell r="U51">
            <v>2.4000000953674316</v>
          </cell>
          <cell r="V51">
            <v>4.6999998092651367</v>
          </cell>
          <cell r="W51">
            <v>4.6999998092651367</v>
          </cell>
          <cell r="X51">
            <v>0</v>
          </cell>
          <cell r="Y51">
            <v>31.576799301750157</v>
          </cell>
          <cell r="Z51">
            <v>35.616795604843531</v>
          </cell>
          <cell r="AA51">
            <v>39.320127302219575</v>
          </cell>
          <cell r="AB51">
            <v>42.849640796991771</v>
          </cell>
          <cell r="AC51">
            <v>45.824551438808903</v>
          </cell>
        </row>
        <row r="52">
          <cell r="J52" t="str">
            <v>Other Current Liabilities</v>
          </cell>
          <cell r="O52">
            <v>0</v>
          </cell>
          <cell r="P52">
            <v>127.625</v>
          </cell>
          <cell r="Q52">
            <v>184.61000061035156</v>
          </cell>
          <cell r="R52">
            <v>208.7030029296875</v>
          </cell>
          <cell r="S52">
            <v>261.62799072265625</v>
          </cell>
          <cell r="T52">
            <v>313.60000610351563</v>
          </cell>
          <cell r="U52">
            <v>314.39999389648438</v>
          </cell>
          <cell r="V52">
            <v>455</v>
          </cell>
          <cell r="W52">
            <v>526.5999755859375</v>
          </cell>
          <cell r="X52">
            <v>572.4000244140625</v>
          </cell>
          <cell r="Y52">
            <v>0</v>
          </cell>
          <cell r="Z52">
            <v>0</v>
          </cell>
          <cell r="AA52">
            <v>0</v>
          </cell>
          <cell r="AB52">
            <v>0</v>
          </cell>
          <cell r="AC52">
            <v>0</v>
          </cell>
        </row>
        <row r="53">
          <cell r="J53" t="str">
            <v>Debt in Current Liabilities</v>
          </cell>
          <cell r="O53">
            <v>0</v>
          </cell>
          <cell r="P53">
            <v>91.903999328613281</v>
          </cell>
          <cell r="Q53">
            <v>7.7690000534057617</v>
          </cell>
          <cell r="R53">
            <v>7.5999999046325684</v>
          </cell>
          <cell r="S53">
            <v>11.461000442504883</v>
          </cell>
          <cell r="T53">
            <v>0.10000000149011612</v>
          </cell>
          <cell r="U53">
            <v>0.10000000149011612</v>
          </cell>
          <cell r="V53">
            <v>13.800000190734863</v>
          </cell>
          <cell r="W53">
            <v>2.0999999046325684</v>
          </cell>
          <cell r="X53">
            <v>21.899999618530273</v>
          </cell>
          <cell r="Y53">
            <v>345.77570171903477</v>
          </cell>
          <cell r="Z53">
            <v>0</v>
          </cell>
          <cell r="AA53">
            <v>0</v>
          </cell>
          <cell r="AB53">
            <v>0</v>
          </cell>
          <cell r="AC53">
            <v>0</v>
          </cell>
        </row>
        <row r="54">
          <cell r="J54" t="str">
            <v xml:space="preserve">  Total Current Liabilities</v>
          </cell>
          <cell r="O54">
            <v>0</v>
          </cell>
          <cell r="P54">
            <v>312.6049964427948</v>
          </cell>
          <cell r="Q54">
            <v>339.53999614715576</v>
          </cell>
          <cell r="R54">
            <v>400.41999959945679</v>
          </cell>
          <cell r="S54">
            <v>493.87298393249512</v>
          </cell>
          <cell r="T54">
            <v>520.90000686794519</v>
          </cell>
          <cell r="U54">
            <v>580.7999878898263</v>
          </cell>
          <cell r="V54">
            <v>822.70001220703125</v>
          </cell>
          <cell r="W54">
            <v>990.79996919631958</v>
          </cell>
          <cell r="X54">
            <v>905.4000301361084</v>
          </cell>
          <cell r="Y54">
            <v>1466.752076931165</v>
          </cell>
          <cell r="Z54">
            <v>1353.4382329840541</v>
          </cell>
          <cell r="AA54">
            <v>1498.0968502145656</v>
          </cell>
          <cell r="AB54">
            <v>1632.5713143653863</v>
          </cell>
          <cell r="AC54">
            <v>1745.9154098186191</v>
          </cell>
          <cell r="DE54">
            <v>0</v>
          </cell>
          <cell r="DF54">
            <v>0</v>
          </cell>
          <cell r="DG54">
            <v>0</v>
          </cell>
        </row>
        <row r="55">
          <cell r="J55" t="str">
            <v>Long-Term Debt</v>
          </cell>
          <cell r="O55">
            <v>0</v>
          </cell>
          <cell r="P55">
            <v>1468.718017578125</v>
          </cell>
          <cell r="Q55">
            <v>800.0670166015625</v>
          </cell>
          <cell r="R55">
            <v>680.64898681640625</v>
          </cell>
          <cell r="S55">
            <v>675.58099365234375</v>
          </cell>
          <cell r="T55">
            <v>582.9000244140625</v>
          </cell>
          <cell r="U55">
            <v>715</v>
          </cell>
          <cell r="V55">
            <v>1412.4000244140625</v>
          </cell>
          <cell r="W55">
            <v>1768</v>
          </cell>
          <cell r="X55">
            <v>1576.9000244140625</v>
          </cell>
          <cell r="Y55">
            <v>1068.9000000000001</v>
          </cell>
          <cell r="Z55">
            <v>1068.9000000000001</v>
          </cell>
          <cell r="AA55">
            <v>1068.9000000000001</v>
          </cell>
          <cell r="AB55">
            <v>1068.9000000000001</v>
          </cell>
          <cell r="AC55">
            <v>879.7</v>
          </cell>
        </row>
        <row r="56">
          <cell r="J56" t="str">
            <v>Other Liabilities</v>
          </cell>
          <cell r="O56">
            <v>0</v>
          </cell>
          <cell r="P56">
            <v>295.42401123046875</v>
          </cell>
          <cell r="Q56">
            <v>19.381999969482422</v>
          </cell>
          <cell r="R56">
            <v>15.439000129699707</v>
          </cell>
          <cell r="S56">
            <v>11.371999740600586</v>
          </cell>
          <cell r="T56">
            <v>43.700000762939453</v>
          </cell>
          <cell r="U56">
            <v>436.5</v>
          </cell>
          <cell r="V56">
            <v>247.5</v>
          </cell>
          <cell r="W56">
            <v>56.900001525878906</v>
          </cell>
          <cell r="X56">
            <v>20.100000381469727</v>
          </cell>
          <cell r="Y56">
            <v>0</v>
          </cell>
          <cell r="Z56">
            <v>0</v>
          </cell>
          <cell r="AA56">
            <v>0</v>
          </cell>
          <cell r="AB56">
            <v>0</v>
          </cell>
          <cell r="AC56">
            <v>0</v>
          </cell>
        </row>
        <row r="57">
          <cell r="J57" t="str">
            <v>Deferred Taxes</v>
          </cell>
          <cell r="O57">
            <v>0</v>
          </cell>
          <cell r="P57">
            <v>0</v>
          </cell>
          <cell r="Q57">
            <v>0</v>
          </cell>
          <cell r="R57">
            <v>0</v>
          </cell>
          <cell r="S57">
            <v>0</v>
          </cell>
          <cell r="T57">
            <v>0</v>
          </cell>
          <cell r="U57">
            <v>-59</v>
          </cell>
          <cell r="V57">
            <v>-88.800003051757813</v>
          </cell>
          <cell r="W57">
            <v>-75</v>
          </cell>
          <cell r="X57">
            <v>0</v>
          </cell>
          <cell r="Y57">
            <v>0</v>
          </cell>
          <cell r="Z57">
            <v>0</v>
          </cell>
          <cell r="AA57">
            <v>0</v>
          </cell>
          <cell r="AB57">
            <v>0</v>
          </cell>
          <cell r="AC57">
            <v>0</v>
          </cell>
        </row>
        <row r="58">
          <cell r="J58" t="str">
            <v>Minority Interest</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row>
        <row r="59">
          <cell r="J59" t="str">
            <v xml:space="preserve">  Total Liabilities</v>
          </cell>
          <cell r="O59">
            <v>0</v>
          </cell>
          <cell r="P59">
            <v>2076.7470252513885</v>
          </cell>
          <cell r="Q59">
            <v>1158.9890127182007</v>
          </cell>
          <cell r="R59">
            <v>1096.5079865455627</v>
          </cell>
          <cell r="S59">
            <v>1180.8259773254395</v>
          </cell>
          <cell r="T59">
            <v>1147.5000320449471</v>
          </cell>
          <cell r="U59">
            <v>1673.2999878898263</v>
          </cell>
          <cell r="V59">
            <v>2393.8000335693359</v>
          </cell>
          <cell r="W59">
            <v>2740.6999707221985</v>
          </cell>
          <cell r="X59">
            <v>2502.4000549316406</v>
          </cell>
          <cell r="Y59">
            <v>2535.6520769311651</v>
          </cell>
          <cell r="Z59">
            <v>2422.3382329840542</v>
          </cell>
          <cell r="AA59">
            <v>2566.9968502145657</v>
          </cell>
          <cell r="AB59">
            <v>2701.4713143653862</v>
          </cell>
          <cell r="AC59">
            <v>2625.6154098186189</v>
          </cell>
          <cell r="DE59">
            <v>0</v>
          </cell>
          <cell r="DF59">
            <v>0</v>
          </cell>
          <cell r="DG59">
            <v>0</v>
          </cell>
        </row>
        <row r="61">
          <cell r="J61" t="str">
            <v>Common Equity</v>
          </cell>
          <cell r="O61">
            <v>0</v>
          </cell>
          <cell r="P61">
            <v>-1486.3280029296875</v>
          </cell>
          <cell r="Q61">
            <v>-767.56500244140625</v>
          </cell>
          <cell r="R61">
            <v>-627.71099853515625</v>
          </cell>
          <cell r="S61">
            <v>-449.85699462890625</v>
          </cell>
          <cell r="T61">
            <v>-328</v>
          </cell>
          <cell r="U61">
            <v>-649.5</v>
          </cell>
          <cell r="V61">
            <v>618.9000244140625</v>
          </cell>
          <cell r="W61">
            <v>1041.5</v>
          </cell>
          <cell r="X61">
            <v>-342.89999389648438</v>
          </cell>
          <cell r="Y61">
            <v>-235.37538203310851</v>
          </cell>
          <cell r="Z61">
            <v>-13.293257584306502</v>
          </cell>
          <cell r="AA61">
            <v>342.869915221273</v>
          </cell>
          <cell r="AB61">
            <v>736.22178436355307</v>
          </cell>
          <cell r="AC61">
            <v>1218.2521660449802</v>
          </cell>
        </row>
        <row r="62">
          <cell r="J62" t="str">
            <v>Preferred Stock</v>
          </cell>
          <cell r="O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row>
        <row r="63">
          <cell r="J63" t="str">
            <v xml:space="preserve">  Total Shareholders' Equity</v>
          </cell>
          <cell r="O63">
            <v>0</v>
          </cell>
          <cell r="P63">
            <v>-1486.3280029296875</v>
          </cell>
          <cell r="Q63">
            <v>-767.56500244140625</v>
          </cell>
          <cell r="R63">
            <v>-627.71099853515625</v>
          </cell>
          <cell r="S63">
            <v>-449.85699462890625</v>
          </cell>
          <cell r="T63">
            <v>-328</v>
          </cell>
          <cell r="U63">
            <v>-649.5</v>
          </cell>
          <cell r="V63">
            <v>618.9000244140625</v>
          </cell>
          <cell r="W63">
            <v>1041.5</v>
          </cell>
          <cell r="X63">
            <v>-342.89999389648438</v>
          </cell>
          <cell r="Y63">
            <v>-235.37538203310851</v>
          </cell>
          <cell r="Z63">
            <v>-13.293257584306502</v>
          </cell>
          <cell r="AA63">
            <v>342.869915221273</v>
          </cell>
          <cell r="AB63">
            <v>736.22178436355307</v>
          </cell>
          <cell r="AC63">
            <v>1218.2521660449802</v>
          </cell>
          <cell r="DE63">
            <v>0</v>
          </cell>
          <cell r="DF63">
            <v>0</v>
          </cell>
          <cell r="DG63">
            <v>0</v>
          </cell>
        </row>
        <row r="64">
          <cell r="J64" t="str">
            <v xml:space="preserve">  Total Liabilities &amp; Equity</v>
          </cell>
          <cell r="O64">
            <v>0</v>
          </cell>
          <cell r="P64">
            <v>590.41902232170105</v>
          </cell>
          <cell r="Q64">
            <v>391.42401027679443</v>
          </cell>
          <cell r="R64">
            <v>468.79698801040649</v>
          </cell>
          <cell r="S64">
            <v>730.9689826965332</v>
          </cell>
          <cell r="T64">
            <v>819.50003204494715</v>
          </cell>
          <cell r="U64">
            <v>1023.7999878898263</v>
          </cell>
          <cell r="V64">
            <v>3012.7000579833984</v>
          </cell>
          <cell r="W64">
            <v>3782.1999707221985</v>
          </cell>
          <cell r="X64">
            <v>2159.5000610351563</v>
          </cell>
          <cell r="Y64">
            <v>2300.2766948980566</v>
          </cell>
          <cell r="Z64">
            <v>2409.0449753997477</v>
          </cell>
          <cell r="AA64">
            <v>2909.8667654358387</v>
          </cell>
          <cell r="AB64">
            <v>3437.6930987289393</v>
          </cell>
          <cell r="AC64">
            <v>3843.8675758635991</v>
          </cell>
          <cell r="DE64">
            <v>0</v>
          </cell>
          <cell r="DF64">
            <v>0</v>
          </cell>
          <cell r="DG64">
            <v>0</v>
          </cell>
        </row>
        <row r="65">
          <cell r="O65"/>
          <cell r="P65"/>
          <cell r="Q65"/>
          <cell r="R65"/>
          <cell r="S65"/>
          <cell r="T65" t="str">
            <v>Unbalanced</v>
          </cell>
          <cell r="U65"/>
          <cell r="V65" t="str">
            <v>Unbalanced</v>
          </cell>
          <cell r="W65"/>
          <cell r="X65"/>
          <cell r="Y65"/>
          <cell r="Z65"/>
          <cell r="AA65"/>
          <cell r="AB65"/>
          <cell r="AC65"/>
          <cell r="DE65"/>
          <cell r="DF65"/>
          <cell r="DG65"/>
        </row>
        <row r="66">
          <cell r="O66"/>
          <cell r="P66"/>
          <cell r="Q66"/>
          <cell r="R66"/>
          <cell r="S66"/>
          <cell r="T66">
            <v>4.7303736209869385E-5</v>
          </cell>
          <cell r="U66"/>
          <cell r="V66">
            <v>0.3000335693359375</v>
          </cell>
          <cell r="W66"/>
          <cell r="X66"/>
          <cell r="Y66"/>
          <cell r="Z66"/>
          <cell r="AA66"/>
          <cell r="AB66"/>
          <cell r="AC66"/>
          <cell r="DE66"/>
          <cell r="DF66"/>
          <cell r="DG66"/>
        </row>
        <row r="67">
          <cell r="I67" t="str">
            <v>Other Fundamental Data</v>
          </cell>
        </row>
        <row r="68">
          <cell r="J68" t="str">
            <v>CAPEX</v>
          </cell>
          <cell r="O68">
            <v>0</v>
          </cell>
          <cell r="P68">
            <v>10.843000411987305</v>
          </cell>
          <cell r="Q68">
            <v>21.520000457763672</v>
          </cell>
          <cell r="R68">
            <v>33.029998779296875</v>
          </cell>
          <cell r="S68">
            <v>40.08599853515625</v>
          </cell>
          <cell r="T68">
            <v>82</v>
          </cell>
          <cell r="U68">
            <v>76.199996948242188</v>
          </cell>
          <cell r="V68">
            <v>57.900001525878906</v>
          </cell>
          <cell r="W68">
            <v>133.30000305175781</v>
          </cell>
          <cell r="X68">
            <v>100.80000305175781</v>
          </cell>
          <cell r="Y68">
            <v>127.76396771926517</v>
          </cell>
          <cell r="Z68">
            <v>134.41678996802585</v>
          </cell>
          <cell r="AA68">
            <v>140.45693783319706</v>
          </cell>
          <cell r="AB68">
            <v>145.63391846254169</v>
          </cell>
          <cell r="AC68">
            <v>148.58731442242052</v>
          </cell>
          <cell r="DF68">
            <v>0</v>
          </cell>
          <cell r="DG68">
            <v>0</v>
          </cell>
        </row>
        <row r="69">
          <cell r="J69" t="str">
            <v>R&amp;D Expense</v>
          </cell>
          <cell r="O69">
            <v>0</v>
          </cell>
          <cell r="P69">
            <v>0</v>
          </cell>
          <cell r="Q69">
            <v>0</v>
          </cell>
          <cell r="R69">
            <v>0</v>
          </cell>
          <cell r="S69">
            <v>0</v>
          </cell>
          <cell r="T69">
            <v>0</v>
          </cell>
          <cell r="U69">
            <v>0</v>
          </cell>
          <cell r="V69">
            <v>0</v>
          </cell>
          <cell r="W69">
            <v>0</v>
          </cell>
          <cell r="X69">
            <v>0</v>
          </cell>
          <cell r="Y69">
            <v>281.01474999999988</v>
          </cell>
          <cell r="Z69">
            <v>249.03399999999999</v>
          </cell>
          <cell r="AA69">
            <v>255.73875000000007</v>
          </cell>
          <cell r="AB69">
            <v>259.97599999999983</v>
          </cell>
          <cell r="AC69">
            <v>247.56800000000004</v>
          </cell>
          <cell r="DF69">
            <v>0</v>
          </cell>
          <cell r="DG69">
            <v>0</v>
          </cell>
        </row>
        <row r="70">
          <cell r="J70" t="str">
            <v>Rental Expense</v>
          </cell>
          <cell r="O70">
            <v>9.3159999847412109</v>
          </cell>
          <cell r="P70">
            <v>11.251999855041504</v>
          </cell>
          <cell r="Q70">
            <v>28.143999099731445</v>
          </cell>
          <cell r="R70">
            <v>29.760000228881836</v>
          </cell>
          <cell r="S70">
            <v>51.761001586914063</v>
          </cell>
          <cell r="T70">
            <v>63.599998474121094</v>
          </cell>
          <cell r="U70">
            <v>88.400001525878906</v>
          </cell>
          <cell r="V70">
            <v>118.59999847412109</v>
          </cell>
          <cell r="W70">
            <v>119.40000152587891</v>
          </cell>
          <cell r="X70">
            <v>84.599998474121094</v>
          </cell>
          <cell r="Y70">
            <v>96.228416799561543</v>
          </cell>
          <cell r="Z70">
            <v>108.54006512109392</v>
          </cell>
          <cell r="AA70">
            <v>119.82574809094379</v>
          </cell>
          <cell r="AB70">
            <v>130.58173043193401</v>
          </cell>
          <cell r="AC70">
            <v>139.64759358185634</v>
          </cell>
          <cell r="DF70">
            <v>0</v>
          </cell>
          <cell r="DG70">
            <v>0</v>
          </cell>
        </row>
        <row r="71">
          <cell r="J71" t="str">
            <v>Preferred Dividends</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DF71">
            <v>0</v>
          </cell>
          <cell r="DG71">
            <v>0</v>
          </cell>
        </row>
        <row r="72">
          <cell r="J72" t="str">
            <v>Common Dividends</v>
          </cell>
          <cell r="O72">
            <v>0</v>
          </cell>
          <cell r="P72">
            <v>0</v>
          </cell>
          <cell r="Q72">
            <v>249.23800659179688</v>
          </cell>
          <cell r="R72">
            <v>94.332000732421875</v>
          </cell>
          <cell r="S72">
            <v>102.91799926757813</v>
          </cell>
          <cell r="T72">
            <v>103.09999847412109</v>
          </cell>
          <cell r="U72">
            <v>47.299999237060547</v>
          </cell>
          <cell r="V72">
            <v>0</v>
          </cell>
          <cell r="W72">
            <v>0</v>
          </cell>
          <cell r="X72">
            <v>0</v>
          </cell>
          <cell r="Y72">
            <v>0</v>
          </cell>
          <cell r="Z72">
            <v>0</v>
          </cell>
          <cell r="AA72">
            <v>0</v>
          </cell>
          <cell r="AB72">
            <v>0</v>
          </cell>
          <cell r="AC72">
            <v>0</v>
          </cell>
          <cell r="DF72">
            <v>0</v>
          </cell>
          <cell r="DG72">
            <v>0</v>
          </cell>
        </row>
        <row r="73">
          <cell r="I73" t="str">
            <v>Supplemental Data</v>
          </cell>
        </row>
        <row r="74">
          <cell r="J74" t="str">
            <v>Cash Flow Items:</v>
          </cell>
        </row>
        <row r="75">
          <cell r="J75" t="str">
            <v>Investment Income to Exclude From CFs</v>
          </cell>
          <cell r="O75">
            <v>0</v>
          </cell>
          <cell r="P75">
            <v>0</v>
          </cell>
          <cell r="Q75">
            <v>0</v>
          </cell>
          <cell r="R75">
            <v>0</v>
          </cell>
          <cell r="S75">
            <v>0</v>
          </cell>
          <cell r="T75">
            <v>0</v>
          </cell>
          <cell r="U75">
            <v>0</v>
          </cell>
          <cell r="V75">
            <v>-82.484001159667969</v>
          </cell>
          <cell r="W75">
            <v>-151.97000122070313</v>
          </cell>
          <cell r="X75">
            <v>0</v>
          </cell>
          <cell r="Y75">
            <v>0</v>
          </cell>
          <cell r="Z75">
            <v>0</v>
          </cell>
          <cell r="AA75">
            <v>0</v>
          </cell>
          <cell r="AB75">
            <v>0</v>
          </cell>
          <cell r="AC75">
            <v>0</v>
          </cell>
          <cell r="DF75">
            <v>0</v>
          </cell>
          <cell r="DG75">
            <v>0</v>
          </cell>
        </row>
        <row r="76">
          <cell r="J76" t="str">
            <v>In-Process R&amp;D Charges</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DF76">
            <v>0</v>
          </cell>
          <cell r="DG76">
            <v>0</v>
          </cell>
        </row>
        <row r="77">
          <cell r="J77" t="str">
            <v>Interest Capitalized</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DF77">
            <v>0</v>
          </cell>
          <cell r="DG77">
            <v>0</v>
          </cell>
        </row>
        <row r="78">
          <cell r="J78" t="str">
            <v>Financial Subsidiary Interest Expense</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DF78">
            <v>0</v>
          </cell>
          <cell r="DG78">
            <v>0</v>
          </cell>
        </row>
        <row r="79">
          <cell r="J79" t="str">
            <v>Partial Year Cash Flow Adjustment</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DF79">
            <v>0</v>
          </cell>
          <cell r="DG79">
            <v>0</v>
          </cell>
        </row>
        <row r="80">
          <cell r="J80" t="str">
            <v>Tax Rate Applied to Special Items</v>
          </cell>
          <cell r="O80">
            <v>0</v>
          </cell>
          <cell r="P80">
            <v>33</v>
          </cell>
          <cell r="Q80">
            <v>33</v>
          </cell>
          <cell r="R80">
            <v>33</v>
          </cell>
          <cell r="S80">
            <v>33</v>
          </cell>
          <cell r="T80">
            <v>33</v>
          </cell>
          <cell r="U80">
            <v>33</v>
          </cell>
          <cell r="V80">
            <v>32</v>
          </cell>
          <cell r="W80">
            <v>30</v>
          </cell>
          <cell r="X80">
            <v>30</v>
          </cell>
          <cell r="Y80">
            <v>30</v>
          </cell>
          <cell r="Z80">
            <v>30</v>
          </cell>
          <cell r="AA80">
            <v>30</v>
          </cell>
          <cell r="AB80">
            <v>30</v>
          </cell>
          <cell r="AC80">
            <v>30</v>
          </cell>
          <cell r="DF80">
            <v>0</v>
          </cell>
          <cell r="DG80">
            <v>0</v>
          </cell>
        </row>
        <row r="82">
          <cell r="J82" t="str">
            <v>Balance Sheet Items:</v>
          </cell>
        </row>
        <row r="83">
          <cell r="J83" t="str">
            <v>Land and Improvements - Net</v>
          </cell>
          <cell r="O83">
            <v>0</v>
          </cell>
          <cell r="P83">
            <v>0</v>
          </cell>
          <cell r="Q83">
            <v>0</v>
          </cell>
          <cell r="R83">
            <v>0</v>
          </cell>
          <cell r="S83">
            <v>0</v>
          </cell>
          <cell r="T83">
            <v>0</v>
          </cell>
          <cell r="U83">
            <v>0</v>
          </cell>
          <cell r="V83">
            <v>5</v>
          </cell>
          <cell r="W83">
            <v>6.0999999046325684</v>
          </cell>
          <cell r="X83">
            <v>9.3999996185302734</v>
          </cell>
          <cell r="Y83">
            <v>0</v>
          </cell>
          <cell r="Z83">
            <v>0</v>
          </cell>
          <cell r="AA83">
            <v>0</v>
          </cell>
          <cell r="AB83">
            <v>0</v>
          </cell>
          <cell r="AC83">
            <v>0</v>
          </cell>
          <cell r="DF83">
            <v>0</v>
          </cell>
          <cell r="DG83">
            <v>0</v>
          </cell>
        </row>
        <row r="84">
          <cell r="J84" t="str">
            <v>Land and Improvements - At Cost</v>
          </cell>
          <cell r="O84">
            <v>0</v>
          </cell>
          <cell r="P84">
            <v>0</v>
          </cell>
          <cell r="Q84">
            <v>0</v>
          </cell>
          <cell r="R84">
            <v>0</v>
          </cell>
          <cell r="S84">
            <v>0</v>
          </cell>
          <cell r="T84">
            <v>0</v>
          </cell>
          <cell r="U84">
            <v>4.4000000953674316</v>
          </cell>
          <cell r="V84">
            <v>5</v>
          </cell>
          <cell r="W84">
            <v>6.0999999046325684</v>
          </cell>
          <cell r="X84">
            <v>9.3999996185302734</v>
          </cell>
          <cell r="Y84">
            <v>0</v>
          </cell>
          <cell r="Z84">
            <v>0</v>
          </cell>
          <cell r="AA84">
            <v>0</v>
          </cell>
          <cell r="AB84">
            <v>0</v>
          </cell>
          <cell r="AC84">
            <v>0</v>
          </cell>
          <cell r="DF84">
            <v>0</v>
          </cell>
          <cell r="DG84">
            <v>0</v>
          </cell>
        </row>
        <row r="85">
          <cell r="J85" t="str">
            <v>Revaluation of Land - Non US Account</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DF85">
            <v>0</v>
          </cell>
          <cell r="DG85">
            <v>0</v>
          </cell>
        </row>
        <row r="86">
          <cell r="J86" t="str">
            <v>Land From WorldScope - Non US Account</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DF86">
            <v>0</v>
          </cell>
          <cell r="DG86">
            <v>0</v>
          </cell>
        </row>
        <row r="87">
          <cell r="J87" t="str">
            <v>Land and Improvements</v>
          </cell>
          <cell r="O87">
            <v>0</v>
          </cell>
          <cell r="P87">
            <v>0</v>
          </cell>
          <cell r="Q87">
            <v>0</v>
          </cell>
          <cell r="R87">
            <v>0</v>
          </cell>
          <cell r="S87">
            <v>0</v>
          </cell>
          <cell r="T87">
            <v>0</v>
          </cell>
          <cell r="U87">
            <v>4.4000000953674316</v>
          </cell>
          <cell r="V87">
            <v>5</v>
          </cell>
          <cell r="W87">
            <v>6.0999999046325684</v>
          </cell>
          <cell r="X87">
            <v>9.3999996185302734</v>
          </cell>
          <cell r="Y87">
            <v>0</v>
          </cell>
          <cell r="Z87">
            <v>0</v>
          </cell>
          <cell r="AA87">
            <v>0</v>
          </cell>
          <cell r="AB87">
            <v>0</v>
          </cell>
          <cell r="AC87">
            <v>0</v>
          </cell>
          <cell r="DE87">
            <v>0</v>
          </cell>
          <cell r="DF87">
            <v>0</v>
          </cell>
          <cell r="DG87">
            <v>0</v>
          </cell>
        </row>
        <row r="88">
          <cell r="J88" t="str">
            <v>Construction in Progress - Net</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DF88">
            <v>0</v>
          </cell>
          <cell r="DG88">
            <v>0</v>
          </cell>
        </row>
        <row r="89">
          <cell r="J89" t="str">
            <v>Construction in Progress at Cost</v>
          </cell>
          <cell r="O89">
            <v>0</v>
          </cell>
          <cell r="P89">
            <v>0</v>
          </cell>
          <cell r="Q89">
            <v>0</v>
          </cell>
          <cell r="R89">
            <v>0</v>
          </cell>
          <cell r="S89">
            <v>0.2460000067949295</v>
          </cell>
          <cell r="T89">
            <v>0</v>
          </cell>
          <cell r="U89">
            <v>0</v>
          </cell>
          <cell r="V89">
            <v>0</v>
          </cell>
          <cell r="W89">
            <v>0</v>
          </cell>
          <cell r="X89">
            <v>0</v>
          </cell>
          <cell r="Y89">
            <v>0</v>
          </cell>
          <cell r="Z89">
            <v>0</v>
          </cell>
          <cell r="AA89">
            <v>0</v>
          </cell>
          <cell r="AB89">
            <v>0</v>
          </cell>
          <cell r="AC89">
            <v>0</v>
          </cell>
          <cell r="DF89">
            <v>0</v>
          </cell>
          <cell r="DG89">
            <v>0</v>
          </cell>
        </row>
        <row r="90">
          <cell r="J90" t="str">
            <v>Construction in Progress</v>
          </cell>
          <cell r="O90">
            <v>0</v>
          </cell>
          <cell r="P90">
            <v>0</v>
          </cell>
          <cell r="Q90">
            <v>0</v>
          </cell>
          <cell r="R90">
            <v>0</v>
          </cell>
          <cell r="S90">
            <v>0.2460000067949295</v>
          </cell>
          <cell r="T90">
            <v>0</v>
          </cell>
          <cell r="U90">
            <v>0</v>
          </cell>
          <cell r="V90">
            <v>0</v>
          </cell>
          <cell r="W90">
            <v>0</v>
          </cell>
          <cell r="X90">
            <v>0</v>
          </cell>
          <cell r="Y90">
            <v>0</v>
          </cell>
          <cell r="Z90">
            <v>0</v>
          </cell>
          <cell r="AA90">
            <v>0</v>
          </cell>
          <cell r="AB90">
            <v>0</v>
          </cell>
          <cell r="AC90">
            <v>0</v>
          </cell>
          <cell r="DE90">
            <v>0</v>
          </cell>
          <cell r="DF90">
            <v>0</v>
          </cell>
          <cell r="DG90">
            <v>0</v>
          </cell>
        </row>
        <row r="91">
          <cell r="J91" t="str">
            <v>LIFO Reserve</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DF91">
            <v>0</v>
          </cell>
          <cell r="DG91">
            <v>0</v>
          </cell>
        </row>
        <row r="92">
          <cell r="J92" t="str">
            <v>Non-Goodwill Intangibles (Non-Amortizing)</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DF92">
            <v>0</v>
          </cell>
          <cell r="DG92">
            <v>0</v>
          </cell>
        </row>
        <row r="93">
          <cell r="J93" t="str">
            <v>Non-Goodwill Intangibles (Amortizing)</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DF93">
            <v>0</v>
          </cell>
          <cell r="DG93">
            <v>0</v>
          </cell>
        </row>
        <row r="94">
          <cell r="J94" t="str">
            <v>Financial Subsidiary Debt</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DF94">
            <v>0</v>
          </cell>
          <cell r="DG94">
            <v>0</v>
          </cell>
        </row>
        <row r="95">
          <cell r="J95" t="str">
            <v>FAS 121 Writedown (current period)</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DF95">
            <v>0</v>
          </cell>
          <cell r="DG95">
            <v>0</v>
          </cell>
        </row>
        <row r="96">
          <cell r="J96" t="str">
            <v>Gross Plant Recaptured</v>
          </cell>
          <cell r="O96">
            <v>0</v>
          </cell>
          <cell r="P96">
            <v>0</v>
          </cell>
          <cell r="Q96">
            <v>97.814559936523438</v>
          </cell>
          <cell r="R96">
            <v>0</v>
          </cell>
          <cell r="S96">
            <v>0</v>
          </cell>
          <cell r="T96">
            <v>0</v>
          </cell>
          <cell r="U96">
            <v>0</v>
          </cell>
          <cell r="V96">
            <v>0</v>
          </cell>
          <cell r="W96">
            <v>0</v>
          </cell>
          <cell r="X96">
            <v>0</v>
          </cell>
          <cell r="Y96">
            <v>0</v>
          </cell>
          <cell r="Z96">
            <v>0</v>
          </cell>
          <cell r="AA96">
            <v>0</v>
          </cell>
          <cell r="AB96">
            <v>0</v>
          </cell>
          <cell r="AC96">
            <v>0</v>
          </cell>
          <cell r="DF96">
            <v>0</v>
          </cell>
          <cell r="DG96">
            <v>0</v>
          </cell>
        </row>
        <row r="97">
          <cell r="J97" t="str">
            <v>Deferred Charges</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DF97">
            <v>0</v>
          </cell>
          <cell r="DG97">
            <v>0</v>
          </cell>
        </row>
        <row r="98">
          <cell r="J98" t="str">
            <v>Historical Cost in Investments Marked to Market</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DF98">
            <v>0</v>
          </cell>
          <cell r="DG98">
            <v>0</v>
          </cell>
        </row>
        <row r="99">
          <cell r="J99" t="str">
            <v>Historic Growth Rate</v>
          </cell>
          <cell r="O99">
            <v>0</v>
          </cell>
          <cell r="P99">
            <v>10.699999809265137</v>
          </cell>
          <cell r="Q99">
            <v>9.5</v>
          </cell>
          <cell r="R99">
            <v>29.999996185302734</v>
          </cell>
          <cell r="S99">
            <v>29.999996185302734</v>
          </cell>
          <cell r="T99">
            <v>18.312501907348633</v>
          </cell>
          <cell r="U99">
            <v>20.670068740844727</v>
          </cell>
          <cell r="V99">
            <v>18.428016662597656</v>
          </cell>
          <cell r="W99">
            <v>14.823352813720703</v>
          </cell>
          <cell r="X99">
            <v>15.945518493652344</v>
          </cell>
          <cell r="Y99">
            <v>15.945518493652344</v>
          </cell>
          <cell r="Z99">
            <v>15.945518493652344</v>
          </cell>
          <cell r="AA99">
            <v>15.945518493652344</v>
          </cell>
          <cell r="AB99">
            <v>15.945518493652344</v>
          </cell>
          <cell r="AC99">
            <v>15.945518493652344</v>
          </cell>
          <cell r="DF99">
            <v>0</v>
          </cell>
          <cell r="DG99">
            <v>0</v>
          </cell>
        </row>
        <row r="101">
          <cell r="J101" t="str">
            <v>Asset Life:</v>
          </cell>
        </row>
        <row r="102">
          <cell r="J102" t="str">
            <v>Gross Plant Project Life</v>
          </cell>
          <cell r="O102">
            <v>0</v>
          </cell>
          <cell r="P102">
            <v>30.971664428710938</v>
          </cell>
          <cell r="Q102">
            <v>38.469444274902344</v>
          </cell>
          <cell r="R102">
            <v>45.96722412109375</v>
          </cell>
          <cell r="S102">
            <v>48.243511199951172</v>
          </cell>
          <cell r="T102">
            <v>48.243511199951172</v>
          </cell>
          <cell r="U102">
            <v>21.872724533081055</v>
          </cell>
          <cell r="V102">
            <v>13.150282859802246</v>
          </cell>
          <cell r="W102">
            <v>9.1598672866821289</v>
          </cell>
          <cell r="X102">
            <v>8.9423980712890625</v>
          </cell>
          <cell r="Y102">
            <v>8.9423980712890625</v>
          </cell>
          <cell r="Z102">
            <v>8.9423980712890625</v>
          </cell>
          <cell r="AA102">
            <v>8.9423980712890625</v>
          </cell>
          <cell r="AB102">
            <v>8.9423980712890625</v>
          </cell>
          <cell r="AC102">
            <v>8.9423980712890625</v>
          </cell>
          <cell r="DF102">
            <v>0</v>
          </cell>
          <cell r="DG102">
            <v>0</v>
          </cell>
        </row>
        <row r="103">
          <cell r="J103" t="str">
            <v>Lease Project Life</v>
          </cell>
          <cell r="O103">
            <v>0</v>
          </cell>
          <cell r="P103">
            <v>16</v>
          </cell>
          <cell r="Q103">
            <v>16</v>
          </cell>
          <cell r="R103">
            <v>16</v>
          </cell>
          <cell r="S103">
            <v>16</v>
          </cell>
          <cell r="T103">
            <v>16</v>
          </cell>
          <cell r="U103">
            <v>16</v>
          </cell>
          <cell r="V103">
            <v>13.150282859802246</v>
          </cell>
          <cell r="W103">
            <v>9.1598672866821289</v>
          </cell>
          <cell r="X103">
            <v>8.9423980712890625</v>
          </cell>
          <cell r="Y103">
            <v>8.9423980712890625</v>
          </cell>
          <cell r="Z103">
            <v>8.9423980712890625</v>
          </cell>
          <cell r="AA103">
            <v>8.9423980712890625</v>
          </cell>
          <cell r="AB103">
            <v>8.9423980712890625</v>
          </cell>
          <cell r="AC103">
            <v>8.9423980712890625</v>
          </cell>
          <cell r="DF103">
            <v>0</v>
          </cell>
          <cell r="DG103">
            <v>0</v>
          </cell>
        </row>
        <row r="104">
          <cell r="J104" t="str">
            <v>R&amp;D Project Life</v>
          </cell>
          <cell r="O104">
            <v>0</v>
          </cell>
          <cell r="P104">
            <v>5</v>
          </cell>
          <cell r="Q104">
            <v>5</v>
          </cell>
          <cell r="R104">
            <v>5</v>
          </cell>
          <cell r="S104">
            <v>5</v>
          </cell>
          <cell r="T104">
            <v>5</v>
          </cell>
          <cell r="U104">
            <v>5</v>
          </cell>
          <cell r="V104">
            <v>5</v>
          </cell>
          <cell r="W104">
            <v>5</v>
          </cell>
          <cell r="X104">
            <v>5</v>
          </cell>
          <cell r="Y104">
            <v>0</v>
          </cell>
          <cell r="Z104">
            <v>0</v>
          </cell>
          <cell r="AA104">
            <v>0</v>
          </cell>
          <cell r="AB104">
            <v>0</v>
          </cell>
          <cell r="AC104">
            <v>0</v>
          </cell>
          <cell r="DF104">
            <v>0</v>
          </cell>
          <cell r="DG104">
            <v>0</v>
          </cell>
        </row>
        <row r="106">
          <cell r="J106" t="str">
            <v>Pension Items:</v>
          </cell>
        </row>
        <row r="107">
          <cell r="J107" t="str">
            <v>Projected Benefit Obligation - FASB 87</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DF107">
            <v>0</v>
          </cell>
          <cell r="DG107">
            <v>0</v>
          </cell>
        </row>
        <row r="108">
          <cell r="J108" t="str">
            <v>Projected Benefit Obligation -- Underfunded - Not used after 1997</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DF108">
            <v>0</v>
          </cell>
          <cell r="DG108">
            <v>0</v>
          </cell>
        </row>
        <row r="109">
          <cell r="J109" t="str">
            <v>Net Pension Liability After Tax - Non US Account</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DF109">
            <v>0</v>
          </cell>
          <cell r="DG109">
            <v>0</v>
          </cell>
        </row>
        <row r="110">
          <cell r="J110" t="str">
            <v>Pension Plan Assets - FASB 87</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DF110">
            <v>0</v>
          </cell>
          <cell r="DG110">
            <v>0</v>
          </cell>
        </row>
        <row r="111">
          <cell r="J111" t="str">
            <v>Pension Plan Assets -- Underfunded - Not used after 1997</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DF111">
            <v>0</v>
          </cell>
          <cell r="DG111">
            <v>0</v>
          </cell>
        </row>
        <row r="112">
          <cell r="J112" t="str">
            <v>Post Retirement Benefit Asset (Liability) - FASB 106</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DE112">
            <v>0</v>
          </cell>
          <cell r="DF112">
            <v>0</v>
          </cell>
          <cell r="DG112">
            <v>0</v>
          </cell>
        </row>
        <row r="113">
          <cell r="J113" t="str">
            <v xml:space="preserve">  Pension/Post-Rtrmnt Liab In Excess of FV of Plan Assets</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DE113">
            <v>0</v>
          </cell>
          <cell r="DF113">
            <v>0</v>
          </cell>
          <cell r="DG113">
            <v>0</v>
          </cell>
        </row>
        <row r="115">
          <cell r="J115" t="str">
            <v>Pension Liab Already Recognized on Bal Sheet</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DF115">
            <v>0</v>
          </cell>
          <cell r="DG115">
            <v>0</v>
          </cell>
        </row>
        <row r="116">
          <cell r="J116" t="str">
            <v>Post Retirement Benefit Asset (Liability) - FASB 106</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DF116">
            <v>0</v>
          </cell>
          <cell r="DG116">
            <v>0</v>
          </cell>
        </row>
        <row r="117">
          <cell r="J117" t="str">
            <v xml:space="preserve">  Pension/Post-Rtrmnt Liab Already Recog on Bal Sheet</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DE117">
            <v>0</v>
          </cell>
          <cell r="DF117">
            <v>0</v>
          </cell>
          <cell r="DG117">
            <v>0</v>
          </cell>
        </row>
        <row r="119">
          <cell r="J119" t="str">
            <v>Pension Assets Recognized as Assets on the Bal Sheet</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DF119">
            <v>0</v>
          </cell>
          <cell r="DG119">
            <v>0</v>
          </cell>
        </row>
        <row r="120">
          <cell r="J120" t="str">
            <v>FAS 106 Deferred Tax Assets recognized on the Bal Sheet</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v>0</v>
          </cell>
          <cell r="AC120">
            <v>0</v>
          </cell>
          <cell r="DF120">
            <v>0</v>
          </cell>
          <cell r="DG120">
            <v>0</v>
          </cell>
        </row>
        <row r="121">
          <cell r="J121" t="str">
            <v>Pension Assets (Germany Only)</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DF121">
            <v>0</v>
          </cell>
          <cell r="DG121">
            <v>0</v>
          </cell>
        </row>
        <row r="122">
          <cell r="J122" t="str">
            <v xml:space="preserve">  Pension/Post-Rtrmnt Assets Recognized on the Bal Sheet</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DE122">
            <v>0</v>
          </cell>
          <cell r="DF122">
            <v>0</v>
          </cell>
          <cell r="DG122">
            <v>0</v>
          </cell>
        </row>
        <row r="124">
          <cell r="J124" t="str">
            <v>Net Periodic Pension Cost (Benefit) recognized on Inc Statement</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DF124">
            <v>0</v>
          </cell>
          <cell r="DG124">
            <v>0</v>
          </cell>
        </row>
        <row r="125">
          <cell r="J125" t="str">
            <v>Pension Plans Service Cost - from Financial Statement Notes</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DF125">
            <v>0</v>
          </cell>
          <cell r="DG125">
            <v>0</v>
          </cell>
        </row>
        <row r="126">
          <cell r="J126" t="str">
            <v xml:space="preserve">  FAS 87 Cash Flow Adjustment</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DE126">
            <v>0</v>
          </cell>
          <cell r="DF126">
            <v>0</v>
          </cell>
          <cell r="DG126">
            <v>0</v>
          </cell>
        </row>
        <row r="127">
          <cell r="J127" t="str">
            <v>Net Periodic Post-Rtrmnt Cost (Benefit) recognized on Inc Sttmnt</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DF127">
            <v>0</v>
          </cell>
          <cell r="DG127">
            <v>0</v>
          </cell>
        </row>
        <row r="128">
          <cell r="J128" t="str">
            <v>Post-Rtrmnt Service Cost - from Financial Statement Notes</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DF128">
            <v>0</v>
          </cell>
          <cell r="DG128">
            <v>0</v>
          </cell>
        </row>
        <row r="129">
          <cell r="J129" t="str">
            <v>Estimated FASB 106 Interest Rate - Should not be used after 1997</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DF129">
            <v>0</v>
          </cell>
          <cell r="DG129">
            <v>0</v>
          </cell>
        </row>
        <row r="130">
          <cell r="J130" t="str">
            <v xml:space="preserve">  FAS 106 Cash Flow Adjustment</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DE130">
            <v>0</v>
          </cell>
          <cell r="DF130">
            <v>0</v>
          </cell>
          <cell r="DG130">
            <v>0</v>
          </cell>
        </row>
        <row r="131">
          <cell r="J131" t="str">
            <v xml:space="preserve">  Net Pension Expense Cash Flow Adjustment</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DE131">
            <v>0</v>
          </cell>
          <cell r="DF131">
            <v>0</v>
          </cell>
          <cell r="DG131">
            <v>0</v>
          </cell>
        </row>
        <row r="133">
          <cell r="I133" t="str">
            <v>Optional Variables for Europe/Asia</v>
          </cell>
        </row>
        <row r="134">
          <cell r="J134" t="str">
            <v>Revaluation of Fixed Assets</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DF134">
            <v>0</v>
          </cell>
          <cell r="DG134">
            <v>0</v>
          </cell>
        </row>
        <row r="135">
          <cell r="J135" t="str">
            <v>Vessels (At Cost)</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DF135">
            <v>0</v>
          </cell>
          <cell r="DG135">
            <v>0</v>
          </cell>
        </row>
        <row r="136">
          <cell r="J136" t="str">
            <v>Machinery and Equipment (At Cost)</v>
          </cell>
          <cell r="O136">
            <v>0</v>
          </cell>
          <cell r="P136">
            <v>58.928001403808594</v>
          </cell>
          <cell r="Q136">
            <v>27.777999877929688</v>
          </cell>
          <cell r="R136">
            <v>0</v>
          </cell>
          <cell r="S136">
            <v>0</v>
          </cell>
          <cell r="T136">
            <v>216.39999389648438</v>
          </cell>
          <cell r="U136">
            <v>280.20001220703125</v>
          </cell>
          <cell r="V136">
            <v>335.29998779296875</v>
          </cell>
          <cell r="W136">
            <v>488.5</v>
          </cell>
          <cell r="X136">
            <v>554.4000244140625</v>
          </cell>
          <cell r="Y136">
            <v>0</v>
          </cell>
          <cell r="Z136">
            <v>0</v>
          </cell>
          <cell r="AA136">
            <v>0</v>
          </cell>
          <cell r="AB136">
            <v>0</v>
          </cell>
          <cell r="AC136">
            <v>0</v>
          </cell>
          <cell r="DF136">
            <v>0</v>
          </cell>
          <cell r="DG136">
            <v>0</v>
          </cell>
        </row>
        <row r="137">
          <cell r="J137" t="str">
            <v>Buildings (At Cost)</v>
          </cell>
          <cell r="O137">
            <v>0</v>
          </cell>
          <cell r="P137">
            <v>0</v>
          </cell>
          <cell r="Q137">
            <v>0</v>
          </cell>
          <cell r="R137">
            <v>15.456999778747559</v>
          </cell>
          <cell r="S137">
            <v>16.131999969482422</v>
          </cell>
          <cell r="T137">
            <v>22.5</v>
          </cell>
          <cell r="U137">
            <v>26.700000762939453</v>
          </cell>
          <cell r="V137">
            <v>21.899999618530273</v>
          </cell>
          <cell r="W137">
            <v>29.899999618530273</v>
          </cell>
          <cell r="X137">
            <v>28.5</v>
          </cell>
          <cell r="Y137">
            <v>0</v>
          </cell>
          <cell r="Z137">
            <v>0</v>
          </cell>
          <cell r="AA137">
            <v>0</v>
          </cell>
          <cell r="AB137">
            <v>0</v>
          </cell>
          <cell r="AC137">
            <v>0</v>
          </cell>
          <cell r="DF137">
            <v>0</v>
          </cell>
          <cell r="DG137">
            <v>0</v>
          </cell>
        </row>
        <row r="138">
          <cell r="J138" t="str">
            <v>Vehicles (At Cost)</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DF138">
            <v>0</v>
          </cell>
          <cell r="DG138">
            <v>0</v>
          </cell>
        </row>
        <row r="139">
          <cell r="J139" t="str">
            <v>Long-Leasehold Property (At Cost)</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DF139">
            <v>0</v>
          </cell>
          <cell r="DG139">
            <v>0</v>
          </cell>
        </row>
        <row r="140">
          <cell r="J140" t="str">
            <v>Short-Leasehold Property (At Cost)</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DF140">
            <v>0</v>
          </cell>
          <cell r="DG140">
            <v>0</v>
          </cell>
        </row>
        <row r="141">
          <cell r="J141" t="str">
            <v>Other PP&amp;E (At Cost)</v>
          </cell>
          <cell r="O141">
            <v>0</v>
          </cell>
          <cell r="P141">
            <v>132.35299682617188</v>
          </cell>
          <cell r="Q141">
            <v>149.80499267578125</v>
          </cell>
          <cell r="R141">
            <v>167.281005859375</v>
          </cell>
          <cell r="S141">
            <v>207.11099243164063</v>
          </cell>
          <cell r="T141">
            <v>65.599998474121094</v>
          </cell>
          <cell r="U141">
            <v>73.099998474121094</v>
          </cell>
          <cell r="V141">
            <v>75.599998474121094</v>
          </cell>
          <cell r="W141">
            <v>80.5</v>
          </cell>
          <cell r="X141">
            <v>113.19999694824219</v>
          </cell>
          <cell r="Y141">
            <v>0</v>
          </cell>
          <cell r="Z141">
            <v>0</v>
          </cell>
          <cell r="AA141">
            <v>0</v>
          </cell>
          <cell r="AB141">
            <v>0</v>
          </cell>
          <cell r="AC141">
            <v>0</v>
          </cell>
          <cell r="DF141">
            <v>0</v>
          </cell>
          <cell r="DG141">
            <v>0</v>
          </cell>
        </row>
        <row r="142">
          <cell r="J142" t="str">
            <v>Other Risk Provisions</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DF142">
            <v>0</v>
          </cell>
          <cell r="DG142">
            <v>0</v>
          </cell>
        </row>
        <row r="145">
          <cell r="DF145">
            <v>0</v>
          </cell>
          <cell r="DG145">
            <v>0</v>
          </cell>
        </row>
        <row r="146">
          <cell r="DF146">
            <v>0</v>
          </cell>
          <cell r="DG146">
            <v>0</v>
          </cell>
        </row>
        <row r="147">
          <cell r="DF147">
            <v>0</v>
          </cell>
          <cell r="DG147">
            <v>0</v>
          </cell>
        </row>
        <row r="148">
          <cell r="DF148">
            <v>0</v>
          </cell>
          <cell r="DG148">
            <v>0</v>
          </cell>
        </row>
        <row r="152">
          <cell r="DF152">
            <v>0</v>
          </cell>
        </row>
        <row r="153">
          <cell r="DF153">
            <v>0</v>
          </cell>
        </row>
        <row r="154">
          <cell r="DF154">
            <v>0</v>
          </cell>
        </row>
        <row r="156">
          <cell r="DF156">
            <v>0</v>
          </cell>
        </row>
        <row r="157">
          <cell r="DF157">
            <v>0</v>
          </cell>
        </row>
        <row r="158">
          <cell r="DF158">
            <v>0</v>
          </cell>
        </row>
        <row r="159">
          <cell r="DF159">
            <v>0</v>
          </cell>
        </row>
        <row r="160">
          <cell r="DF160">
            <v>0</v>
          </cell>
        </row>
        <row r="161">
          <cell r="DF161">
            <v>0</v>
          </cell>
        </row>
        <row r="162">
          <cell r="DF162">
            <v>0</v>
          </cell>
        </row>
        <row r="167">
          <cell r="DF167">
            <v>0</v>
          </cell>
        </row>
        <row r="174">
          <cell r="DE174">
            <v>0</v>
          </cell>
          <cell r="DF174">
            <v>0</v>
          </cell>
          <cell r="DG174">
            <v>0</v>
          </cell>
        </row>
        <row r="176">
          <cell r="DF176">
            <v>0</v>
          </cell>
          <cell r="DG176">
            <v>0</v>
          </cell>
        </row>
      </sheetData>
      <sheetData sheetId="30" refreshError="1">
        <row r="28">
          <cell r="O28">
            <v>0</v>
          </cell>
        </row>
      </sheetData>
      <sheetData sheetId="31"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 Series Analysis"/>
      <sheetName val="IPO Prospectus Financials"/>
      <sheetName val="Quarterly Historicals"/>
      <sheetName val="DL Sheet"/>
      <sheetName val="Financial Calculations"/>
      <sheetName val="Summary Financials"/>
      <sheetName val="Quarterly Table"/>
      <sheetName val="Daily Bulletin"/>
      <sheetName val="Clarke Acquisition"/>
      <sheetName val="Clarke - Rev and Load Analysis"/>
      <sheetName val="Clarke Acq - Change Table"/>
      <sheetName val="Publish Financials - NBF"/>
      <sheetName val="P FCF"/>
      <sheetName val="evebitda"/>
      <sheetName val="CCI Acquisition"/>
      <sheetName val="Publish Financials"/>
      <sheetName val="Historical Info"/>
      <sheetName val="Regression 2yr GoC V2"/>
      <sheetName val="Regression 5yr GoC V2"/>
      <sheetName val="Regression 10yr GoC V2"/>
      <sheetName val="Yields"/>
      <sheetName val="Regression 2yr GoC"/>
      <sheetName val="Regression 5yr GoC"/>
      <sheetName val="Regression 10yr GoC"/>
      <sheetName val="ValueLink"/>
      <sheetName val="CFROI Results"/>
      <sheetName val="EVA"/>
      <sheetName val="Printable Financial Model"/>
    </sheetNames>
    <sheetDataSet>
      <sheetData sheetId="0"/>
      <sheetData sheetId="1"/>
      <sheetData sheetId="2"/>
      <sheetData sheetId="3"/>
      <sheetData sheetId="4" refreshError="1">
        <row r="271">
          <cell r="AA271">
            <v>22529</v>
          </cell>
        </row>
      </sheetData>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keout analysis"/>
      <sheetName val="Printable Financial Model"/>
      <sheetName val="SPPC division"/>
      <sheetName val="Pulp Chemicals division"/>
      <sheetName val="RS"/>
      <sheetName val="Peak"/>
      <sheetName val="Misc Calculations"/>
      <sheetName val="Sidebars"/>
      <sheetName val="DI Sensitivity"/>
      <sheetName val="GCM Pub FS"/>
      <sheetName val="Quarterly Tables"/>
      <sheetName val="Forecast Change"/>
      <sheetName val="GCM Daily Note"/>
      <sheetName val="Printable Caustic Analysis"/>
      <sheetName val="DIBI Multiple"/>
      <sheetName val="DIBI Analysis"/>
      <sheetName val="Daily Bulletin"/>
      <sheetName val="Misc sheet"/>
      <sheetName val="corporate valuation"/>
      <sheetName val="2 yr GoC regression V3"/>
      <sheetName val="5 yr GoC regression V3"/>
      <sheetName val="10 yr GoC regression V3"/>
      <sheetName val="Yields"/>
      <sheetName val="Regression - 2yr GoC"/>
      <sheetName val="Regression - 5 yr GoC"/>
      <sheetName val="Regression - 10yr GoC"/>
      <sheetName val="Charts"/>
      <sheetName val="IPO Industry information"/>
      <sheetName val="IPO Financials"/>
      <sheetName val="Presentation Summary Sheet"/>
      <sheetName val="Edge"/>
      <sheetName val="Publishing Sheet"/>
      <sheetName val="Published Financials - NBF"/>
      <sheetName val="SHS Acquisition"/>
      <sheetName val="SO2"/>
      <sheetName val="Margins by Product"/>
      <sheetName val="Sulphuric Acid"/>
      <sheetName val="Other Business Lines"/>
      <sheetName val="Correlation Analysis"/>
      <sheetName val="Yields - Weekly"/>
      <sheetName val="Duration Calculations"/>
      <sheetName val="EV EBITDA Anaysis"/>
      <sheetName val="EV FCF Anaysis"/>
      <sheetName val="Quarterly Analysis"/>
      <sheetName val="Reg - 2yr to Nov 2003"/>
      <sheetName val="Reg - 5yr to Nov 2003"/>
      <sheetName val="Reg - 10yr to Nov 2003"/>
      <sheetName val="Financial Calculations"/>
      <sheetName val="Forecast Financials"/>
    </sheetNames>
    <sheetDataSet>
      <sheetData sheetId="0" refreshError="1"/>
      <sheetData sheetId="1">
        <row r="142">
          <cell r="AM142">
            <v>185075.38400712772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QTR-REV"/>
      <sheetName val="YR-EPS"/>
      <sheetName val="YR-REV"/>
      <sheetName val="BAL-CF"/>
      <sheetName val="MKTD"/>
      <sheetName val="PPLN"/>
      <sheetName val="IMS"/>
      <sheetName val="------"/>
      <sheetName val="VAR"/>
      <sheetName val="iQ_US_CoreIndustrials"/>
      <sheetName val="QTR-GAAP"/>
      <sheetName val="Fin Analysis Table"/>
      <sheetName val="P&amp;L Review"/>
      <sheetName val="SUMMARY"/>
      <sheetName val="Financial Analysis Table"/>
      <sheetName val="DEBT"/>
      <sheetName val="Sheet1"/>
      <sheetName val="AGNwk"/>
      <sheetName val=""/>
      <sheetName val="#REF"/>
      <sheetName val="Qtr Income"/>
      <sheetName val="Qtr Sales"/>
    </sheetNames>
    <sheetDataSet>
      <sheetData sheetId="0" refreshError="1"/>
      <sheetData sheetId="1" refreshError="1"/>
      <sheetData sheetId="2" refreshError="1"/>
      <sheetData sheetId="3" refreshError="1"/>
      <sheetData sheetId="4" refreshError="1"/>
      <sheetData sheetId="5" refreshError="1">
        <row r="3">
          <cell r="A3" t="str">
            <v>Product</v>
          </cell>
          <cell r="C3" t="str">
            <v>Indication</v>
          </cell>
          <cell r="E3" t="str">
            <v>Patent #- Patent Title (Expiration)/Exclusivity</v>
          </cell>
          <cell r="G3" t="str">
            <v>Additional Notes</v>
          </cell>
        </row>
        <row r="11">
          <cell r="A11" t="str">
            <v>Pharmaceuticals</v>
          </cell>
        </row>
        <row r="27">
          <cell r="A27" t="str">
            <v>Alphagan (brimonidine)</v>
          </cell>
          <cell r="C27" t="str">
            <v>Glaucoma</v>
          </cell>
          <cell r="E27" t="str">
            <v>No remaining exclusivity or patent protection</v>
          </cell>
          <cell r="G27" t="str">
            <v>Alpha-2 adrenergic agonist formulated as an ophthalmic solution. Discontinued U.S. distribution in 08/02. Generic versions approved in 05/03 (Alcon, Bausch &amp; Lomb).</v>
          </cell>
        </row>
        <row r="29">
          <cell r="A29" t="str">
            <v>Alphagan P (brimonidine)</v>
          </cell>
          <cell r="C29" t="str">
            <v>Glaucoma</v>
          </cell>
          <cell r="E29" t="str">
            <v>New Product exclusivity expired 03/16/04
Pediatric exclusivity expires 06/20/05
New Patient Population exclusivity expires 12/20/04
5424078- Aqueous ophthalmic formulations and methods for preserving same (12/13/12, includes PED exclusivity)
6562873- Comp</v>
          </cell>
          <cell r="G29" t="str">
            <v xml:space="preserve">Reformulation of Alphagan using an alternative stabilizer launched 3Q:01. Lower rate (41% less) of ocular allergies relative to Alphagan. Licensed Alphagan P and Alphagan marketing rights in Japan to Kyorin Pharmaceutical in 2Q:04. AGN received notice on </v>
          </cell>
        </row>
        <row r="31">
          <cell r="A31" t="str">
            <v>Lumigan (bimatoprost)</v>
          </cell>
          <cell r="C31" t="str">
            <v>Glaucoma</v>
          </cell>
          <cell r="E31" t="str">
            <v>New Chemical exclusivity expires 03/16/06
5688819- Cyclopentane heptanoic acid, 2-cycloalkyl or arylalkyl derivatives as therapeutic agents (09/21/12)
6403649- Non-acidic cyclopentane heptanoic acid,2-cycloalkyl or arylalkyl derivatives as therapeutic age</v>
          </cell>
          <cell r="G31" t="str">
            <v>Synthetic prostamide. Trial vs. Pharmacia resulted in settlement (10/02); AGN will pay $119 million to PHA and will pay a royalty on future Lumigan sales for an unspecified number of years. Approved in EU as first-line therapy in 1Q:04. PIII in Japan; lic</v>
          </cell>
        </row>
        <row r="33">
          <cell r="A33" t="str">
            <v>Elestat (epinastine)</v>
          </cell>
          <cell r="C33" t="str">
            <v>Ocular allergy</v>
          </cell>
          <cell r="E33" t="str">
            <v>New Chemical exclusivity expires 10/15/08</v>
          </cell>
          <cell r="G33" t="str">
            <v>Topical antihistamine licensed from Boehringer Ingelheim. Approved in Europe and U.S., with U.S. launch in 1Q:04. Entered into collaboration with Inspire Pharmaceuticals in 12/03. Inspire will primarily be responsible for selling, promotional, and marketi</v>
          </cell>
        </row>
        <row r="35">
          <cell r="A35" t="str">
            <v>Acular (ketorolac tromethamine)</v>
          </cell>
          <cell r="C35" t="str">
            <v>Seasonal allergic conjunctivitis</v>
          </cell>
          <cell r="E35" t="str">
            <v>Change in wording of the pediatric section of the package insert exclusivity expires 2/08/05
4454151- Use of pyrrolo pyrroles in treatment of ophthalmic diseases (09/22/02, includes PED exclusivity)
5110493- Ophthalmic NSAID formulations containing a quat</v>
          </cell>
          <cell r="G35" t="str">
            <v>Topical NSAID solution approved in 06/03. Trial vs. Apotex began 02/03; 30-month stay expired 10/03.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
      <sheetName val="iQ_Measure_Validations_Errors"/>
      <sheetName val="iQ_US_CoreIndustrials"/>
      <sheetName val="ANDA Filings Tracker"/>
      <sheetName val="VAR"/>
      <sheetName val="NPV"/>
      <sheetName val="Charts"/>
      <sheetName val="IPXL"/>
      <sheetName val="P&amp;L Review"/>
      <sheetName val="SUMMARY"/>
      <sheetName val="PPLN-generic-old"/>
      <sheetName val="PPLN-generic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1">
          <cell r="A81" t="str">
            <v>% Change</v>
          </cell>
        </row>
      </sheetData>
      <sheetData sheetId="15"/>
      <sheetData sheetId="16" refreshError="1"/>
      <sheetData sheetId="17" refreshError="1"/>
      <sheetData sheetId="18" refreshError="1"/>
      <sheetData sheetId="19"/>
      <sheetData sheetId="20"/>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
      <sheetName val="Notes"/>
      <sheetName val="BS&amp;CF"/>
      <sheetName val="P&amp;L"/>
      <sheetName val="Revenue"/>
      <sheetName val="Capsules"/>
      <sheetName val="Hardware"/>
      <sheetName val="Preview &amp; Variance"/>
      <sheetName val="Outlook Charts"/>
      <sheetName val="Valuation"/>
      <sheetName val="SEC"/>
      <sheetName val="Pie Charts"/>
      <sheetName val="Charts"/>
    </sheetNames>
    <sheetDataSet>
      <sheetData sheetId="0" refreshError="1"/>
      <sheetData sheetId="1" refreshError="1"/>
      <sheetData sheetId="2" refreshError="1"/>
      <sheetData sheetId="3" refreshError="1"/>
      <sheetData sheetId="4" refreshError="1"/>
      <sheetData sheetId="5" refreshError="1">
        <row r="5">
          <cell r="C5" t="str">
            <v>C01</v>
          </cell>
          <cell r="D5" t="str">
            <v>1Q02</v>
          </cell>
          <cell r="E5" t="str">
            <v>2Q02</v>
          </cell>
          <cell r="F5" t="str">
            <v>3Q02</v>
          </cell>
          <cell r="G5" t="str">
            <v>4Q02</v>
          </cell>
          <cell r="H5" t="str">
            <v>C02</v>
          </cell>
          <cell r="I5" t="str">
            <v>1Q03</v>
          </cell>
          <cell r="J5" t="str">
            <v>2Q03</v>
          </cell>
          <cell r="K5" t="str">
            <v>3Q03</v>
          </cell>
          <cell r="L5" t="str">
            <v>4Q03</v>
          </cell>
          <cell r="M5" t="str">
            <v>C03</v>
          </cell>
          <cell r="N5" t="str">
            <v>1Q04</v>
          </cell>
          <cell r="O5" t="str">
            <v>2Q04</v>
          </cell>
          <cell r="P5" t="str">
            <v>3Q04</v>
          </cell>
          <cell r="Q5" t="str">
            <v>4Q04</v>
          </cell>
          <cell r="R5" t="str">
            <v>C04</v>
          </cell>
          <cell r="S5" t="str">
            <v>1Q05</v>
          </cell>
          <cell r="T5" t="str">
            <v>2Q05</v>
          </cell>
          <cell r="U5" t="str">
            <v>3Q05</v>
          </cell>
          <cell r="V5" t="str">
            <v>4Q05</v>
          </cell>
          <cell r="W5" t="str">
            <v>C05</v>
          </cell>
          <cell r="X5" t="str">
            <v>1Q06</v>
          </cell>
          <cell r="Y5" t="str">
            <v>2Q06</v>
          </cell>
          <cell r="Z5" t="str">
            <v>3Q06</v>
          </cell>
          <cell r="AA5" t="str">
            <v>4Q06</v>
          </cell>
          <cell r="AB5" t="str">
            <v>C06</v>
          </cell>
          <cell r="AC5" t="str">
            <v>1Q07</v>
          </cell>
          <cell r="AD5" t="str">
            <v>2Q07E</v>
          </cell>
          <cell r="AE5" t="str">
            <v>3Q07E</v>
          </cell>
          <cell r="AF5" t="str">
            <v>4Q07E</v>
          </cell>
          <cell r="AG5" t="str">
            <v>C07E</v>
          </cell>
          <cell r="AH5" t="str">
            <v>1Q08E</v>
          </cell>
          <cell r="AI5" t="str">
            <v>2Q08E</v>
          </cell>
        </row>
        <row r="6">
          <cell r="B6" t="str">
            <v>Capsule Revenue</v>
          </cell>
        </row>
        <row r="7">
          <cell r="B7" t="str">
            <v>US</v>
          </cell>
          <cell r="C7">
            <v>0.53290000000000004</v>
          </cell>
          <cell r="D7">
            <v>0.92</v>
          </cell>
          <cell r="E7">
            <v>1.3819999999999999</v>
          </cell>
          <cell r="F7">
            <v>1.7807500000000001</v>
          </cell>
          <cell r="G7">
            <v>2.0897999999999999</v>
          </cell>
          <cell r="H7">
            <v>6.1725499999999993</v>
          </cell>
          <cell r="I7">
            <v>2.7360000000000002</v>
          </cell>
          <cell r="J7">
            <v>3.53925</v>
          </cell>
          <cell r="K7">
            <v>4.0365000000000002</v>
          </cell>
          <cell r="L7">
            <v>4.8935959999999996</v>
          </cell>
          <cell r="M7">
            <v>15.205345999999999</v>
          </cell>
          <cell r="N7">
            <v>6.0659999999999998</v>
          </cell>
          <cell r="O7">
            <v>7.2</v>
          </cell>
          <cell r="P7">
            <v>7.2359999999999998</v>
          </cell>
          <cell r="Q7">
            <v>10.660419999999998</v>
          </cell>
          <cell r="R7">
            <v>31.162419999999997</v>
          </cell>
          <cell r="S7">
            <v>12.059999999999999</v>
          </cell>
          <cell r="T7">
            <v>11.614999999999998</v>
          </cell>
          <cell r="U7">
            <v>11.73</v>
          </cell>
          <cell r="V7">
            <v>14.7954375</v>
          </cell>
          <cell r="W7">
            <v>50.2004375</v>
          </cell>
          <cell r="X7">
            <v>11.34</v>
          </cell>
          <cell r="Y7">
            <v>12.824999999999999</v>
          </cell>
          <cell r="Z7">
            <v>14.175000000000001</v>
          </cell>
          <cell r="AA7">
            <v>17.157</v>
          </cell>
          <cell r="AB7">
            <v>55.497</v>
          </cell>
          <cell r="AC7">
            <v>14.098599999999999</v>
          </cell>
          <cell r="AD7">
            <v>16.343599999999999</v>
          </cell>
          <cell r="AE7">
            <v>18.229399999999998</v>
          </cell>
          <cell r="AF7">
            <v>23.572499999999998</v>
          </cell>
          <cell r="AG7">
            <v>72.244100000000003</v>
          </cell>
          <cell r="AH7">
            <v>18.857999999999997</v>
          </cell>
          <cell r="AI7">
            <v>21.237699999999993</v>
          </cell>
        </row>
        <row r="8">
          <cell r="B8" t="str">
            <v>% Chg.</v>
          </cell>
          <cell r="C8" t="str">
            <v>na</v>
          </cell>
          <cell r="D8" t="str">
            <v>na</v>
          </cell>
          <cell r="E8" t="str">
            <v>na</v>
          </cell>
          <cell r="F8" t="str">
            <v>na</v>
          </cell>
          <cell r="G8" t="str">
            <v>na</v>
          </cell>
          <cell r="H8" t="str">
            <v>nm</v>
          </cell>
          <cell r="I8">
            <v>1.973913043478261</v>
          </cell>
          <cell r="J8">
            <v>1.5609623733719249</v>
          </cell>
          <cell r="K8">
            <v>1.2667415414853291</v>
          </cell>
          <cell r="L8">
            <v>1.3416575748875488</v>
          </cell>
          <cell r="M8">
            <v>1.4633815845963176</v>
          </cell>
          <cell r="N8">
            <v>1.2171052631578947</v>
          </cell>
          <cell r="O8">
            <v>1.0343293070565798</v>
          </cell>
          <cell r="P8">
            <v>0.79264214046822734</v>
          </cell>
          <cell r="Q8">
            <v>1.1784430100073644</v>
          </cell>
          <cell r="R8">
            <v>1.049438401467484</v>
          </cell>
          <cell r="S8">
            <v>0.9881305637982194</v>
          </cell>
          <cell r="T8">
            <v>0.61319444444444415</v>
          </cell>
          <cell r="U8">
            <v>0.62106135986733002</v>
          </cell>
          <cell r="V8">
            <v>0.38788504580494965</v>
          </cell>
          <cell r="W8">
            <v>0.61092872440587098</v>
          </cell>
          <cell r="X8">
            <v>-5.9701492537313383E-2</v>
          </cell>
          <cell r="Y8">
            <v>0.10417563495479998</v>
          </cell>
          <cell r="Z8">
            <v>0.20843989769820981</v>
          </cell>
          <cell r="AA8">
            <v>0.15961423918691153</v>
          </cell>
          <cell r="AB8">
            <v>0.10550829362791903</v>
          </cell>
          <cell r="AC8">
            <v>0.24326278659611988</v>
          </cell>
          <cell r="AD8">
            <v>0.27435477582845991</v>
          </cell>
          <cell r="AE8">
            <v>0.28602469135802444</v>
          </cell>
          <cell r="AF8">
            <v>0.37392900856793143</v>
          </cell>
          <cell r="AG8">
            <v>0.30176586121772364</v>
          </cell>
          <cell r="AH8">
            <v>0.33757961783439483</v>
          </cell>
          <cell r="AI8">
            <v>0.29945054945054905</v>
          </cell>
        </row>
        <row r="9">
          <cell r="B9" t="str">
            <v>International</v>
          </cell>
          <cell r="C9">
            <v>0.79569999999999996</v>
          </cell>
          <cell r="D9">
            <v>0.9</v>
          </cell>
          <cell r="E9">
            <v>1.3822700000000001</v>
          </cell>
          <cell r="F9">
            <v>0.98692800000000003</v>
          </cell>
          <cell r="G9">
            <v>1.4319</v>
          </cell>
          <cell r="H9">
            <v>4.701098</v>
          </cell>
          <cell r="I9">
            <v>1.7717909999999999</v>
          </cell>
          <cell r="J9">
            <v>1.79955</v>
          </cell>
          <cell r="K9">
            <v>1.91995</v>
          </cell>
          <cell r="L9">
            <v>2.18025</v>
          </cell>
          <cell r="M9">
            <v>7.6715410000000004</v>
          </cell>
          <cell r="N9">
            <v>2.6328</v>
          </cell>
          <cell r="O9">
            <v>3.1103999999999998</v>
          </cell>
          <cell r="P9">
            <v>3.0384000000000002</v>
          </cell>
          <cell r="Q9">
            <v>3.6312000000000002</v>
          </cell>
          <cell r="R9">
            <v>12.412800000000001</v>
          </cell>
          <cell r="S9">
            <v>4.0837500000000002</v>
          </cell>
          <cell r="T9">
            <v>4.7217500000000001</v>
          </cell>
          <cell r="U9">
            <v>3.984</v>
          </cell>
          <cell r="V9">
            <v>4.4030399999999998</v>
          </cell>
          <cell r="W9">
            <v>17.192540000000001</v>
          </cell>
          <cell r="X9">
            <v>5.0723750000000001</v>
          </cell>
          <cell r="Y9">
            <v>6.2862499999999999</v>
          </cell>
          <cell r="Z9">
            <v>5.1869999999999994</v>
          </cell>
          <cell r="AA9">
            <v>5.1449999999999996</v>
          </cell>
          <cell r="AB9">
            <v>21.690625000000001</v>
          </cell>
          <cell r="AC9">
            <v>5.88</v>
          </cell>
          <cell r="AD9">
            <v>6.5280000000000005</v>
          </cell>
          <cell r="AE9">
            <v>6.8640000000000008</v>
          </cell>
          <cell r="AF9">
            <v>6.6479999999999997</v>
          </cell>
          <cell r="AG9">
            <v>25.92</v>
          </cell>
          <cell r="AH9">
            <v>7.68</v>
          </cell>
          <cell r="AI9">
            <v>8.52</v>
          </cell>
        </row>
        <row r="10">
          <cell r="B10" t="str">
            <v>% Chg.</v>
          </cell>
          <cell r="C10" t="str">
            <v>na</v>
          </cell>
          <cell r="D10" t="str">
            <v>na</v>
          </cell>
          <cell r="E10" t="str">
            <v>na</v>
          </cell>
          <cell r="F10" t="str">
            <v>na</v>
          </cell>
          <cell r="G10" t="str">
            <v>na</v>
          </cell>
          <cell r="H10" t="str">
            <v>nm</v>
          </cell>
          <cell r="I10">
            <v>0.9686566666666665</v>
          </cell>
          <cell r="J10">
            <v>0.30188024047400286</v>
          </cell>
          <cell r="K10">
            <v>0.94538000745748429</v>
          </cell>
          <cell r="L10">
            <v>0.52262727844123202</v>
          </cell>
          <cell r="M10">
            <v>0.63186153532642808</v>
          </cell>
          <cell r="N10">
            <v>0.48595404311230861</v>
          </cell>
          <cell r="O10">
            <v>0.72843210802700664</v>
          </cell>
          <cell r="P10">
            <v>0.58254121201072961</v>
          </cell>
          <cell r="Q10">
            <v>0.66549707602339181</v>
          </cell>
          <cell r="R10">
            <v>0.61803215286211732</v>
          </cell>
          <cell r="S10">
            <v>0.55110528714676388</v>
          </cell>
          <cell r="T10">
            <v>0.51805234053497951</v>
          </cell>
          <cell r="U10">
            <v>0.31121642969984187</v>
          </cell>
          <cell r="V10">
            <v>0.21255783212161261</v>
          </cell>
          <cell r="W10">
            <v>0.38506541634441871</v>
          </cell>
          <cell r="X10">
            <v>0.24208754208754213</v>
          </cell>
          <cell r="Y10">
            <v>0.33133901625456663</v>
          </cell>
          <cell r="Z10">
            <v>0.30195783132530107</v>
          </cell>
          <cell r="AA10">
            <v>0.16851084705112829</v>
          </cell>
          <cell r="AB10">
            <v>0.26163004419358615</v>
          </cell>
          <cell r="AC10">
            <v>0.15922028635501118</v>
          </cell>
          <cell r="AD10">
            <v>3.8456949691787701E-2</v>
          </cell>
          <cell r="AE10">
            <v>0.3233082706766921</v>
          </cell>
          <cell r="AF10">
            <v>0.29212827988338197</v>
          </cell>
          <cell r="AG10">
            <v>0.19498631321135296</v>
          </cell>
          <cell r="AH10">
            <v>0.30612244897959173</v>
          </cell>
          <cell r="AI10">
            <v>0.30514705882352922</v>
          </cell>
        </row>
        <row r="11">
          <cell r="B11" t="str">
            <v>Worldwide</v>
          </cell>
          <cell r="C11">
            <v>1.3286</v>
          </cell>
          <cell r="D11">
            <v>1.82</v>
          </cell>
          <cell r="E11">
            <v>2.7642699999999998</v>
          </cell>
          <cell r="F11">
            <v>2.7676780000000001</v>
          </cell>
          <cell r="G11">
            <v>3.5217000000000001</v>
          </cell>
          <cell r="H11">
            <v>10.873647999999999</v>
          </cell>
          <cell r="I11">
            <v>4.5077910000000001</v>
          </cell>
          <cell r="J11">
            <v>5.3388</v>
          </cell>
          <cell r="K11">
            <v>5.9564500000000002</v>
          </cell>
          <cell r="L11">
            <v>7.0738459999999996</v>
          </cell>
          <cell r="M11">
            <v>22.876887</v>
          </cell>
          <cell r="N11">
            <v>8.6988000000000003</v>
          </cell>
          <cell r="O11">
            <v>10.3104</v>
          </cell>
          <cell r="P11">
            <v>10.2744</v>
          </cell>
          <cell r="Q11">
            <v>14.291619999999998</v>
          </cell>
          <cell r="R11">
            <v>43.575220000000002</v>
          </cell>
          <cell r="S11">
            <v>16.143749999999997</v>
          </cell>
          <cell r="T11">
            <v>16.336749999999999</v>
          </cell>
          <cell r="U11">
            <v>15.714</v>
          </cell>
          <cell r="V11">
            <v>19.198477499999999</v>
          </cell>
          <cell r="W11">
            <v>67.392977499999986</v>
          </cell>
          <cell r="X11">
            <v>16.412375000000001</v>
          </cell>
          <cell r="Y11">
            <v>19.111249999999998</v>
          </cell>
          <cell r="Z11">
            <v>19.362000000000002</v>
          </cell>
          <cell r="AA11">
            <v>22.302</v>
          </cell>
          <cell r="AB11">
            <v>77.187624999999997</v>
          </cell>
          <cell r="AC11">
            <v>19.9786</v>
          </cell>
          <cell r="AD11">
            <v>22.871600000000001</v>
          </cell>
          <cell r="AE11">
            <v>25.093399999999999</v>
          </cell>
          <cell r="AF11">
            <v>30.220499999999998</v>
          </cell>
          <cell r="AG11">
            <v>98.164100000000005</v>
          </cell>
          <cell r="AH11">
            <v>26.537999999999997</v>
          </cell>
          <cell r="AI11">
            <v>29.757699999999993</v>
          </cell>
        </row>
        <row r="12">
          <cell r="B12" t="str">
            <v>% Chg.</v>
          </cell>
          <cell r="C12" t="str">
            <v>na</v>
          </cell>
          <cell r="D12" t="str">
            <v>na</v>
          </cell>
          <cell r="E12" t="str">
            <v>na</v>
          </cell>
          <cell r="F12" t="str">
            <v>na</v>
          </cell>
          <cell r="G12" t="str">
            <v>na</v>
          </cell>
          <cell r="H12" t="str">
            <v>nm</v>
          </cell>
          <cell r="I12">
            <v>1.4768082417582415</v>
          </cell>
          <cell r="J12">
            <v>0.93135981651575306</v>
          </cell>
          <cell r="K12">
            <v>1.1521470344454809</v>
          </cell>
          <cell r="L12">
            <v>1.0086452565522332</v>
          </cell>
          <cell r="M12">
            <v>1.103883351750949</v>
          </cell>
          <cell r="N12">
            <v>0.92972566829296222</v>
          </cell>
          <cell r="O12">
            <v>0.93122049898853665</v>
          </cell>
          <cell r="P12">
            <v>0.72492004465747217</v>
          </cell>
          <cell r="Q12">
            <v>1.0203464989201065</v>
          </cell>
          <cell r="R12">
            <v>0.90477052231800603</v>
          </cell>
          <cell r="S12">
            <v>0.85585942888674271</v>
          </cell>
          <cell r="T12">
            <v>0.58449235723153303</v>
          </cell>
          <cell r="U12">
            <v>0.52943237561317447</v>
          </cell>
          <cell r="V12">
            <v>0.34333808903399343</v>
          </cell>
          <cell r="W12">
            <v>0.54658949513048927</v>
          </cell>
          <cell r="X12">
            <v>1.6639566395664218E-2</v>
          </cell>
          <cell r="Y12">
            <v>0.1698318208946088</v>
          </cell>
          <cell r="Z12">
            <v>0.23214967544864451</v>
          </cell>
          <cell r="AA12">
            <v>0.16165461558084493</v>
          </cell>
          <cell r="AB12">
            <v>0.14533632231933957</v>
          </cell>
          <cell r="AC12">
            <v>0.21728878361602133</v>
          </cell>
          <cell r="AD12">
            <v>0.19676107005036325</v>
          </cell>
          <cell r="AE12">
            <v>0.29601280859415335</v>
          </cell>
          <cell r="AF12">
            <v>0.35505784234597781</v>
          </cell>
          <cell r="AG12">
            <v>0.27175955990354672</v>
          </cell>
          <cell r="AH12">
            <v>0.32832130379506053</v>
          </cell>
          <cell r="AI12">
            <v>0.30107644414907542</v>
          </cell>
        </row>
        <row r="13">
          <cell r="B13" t="str">
            <v>Hardware Revenue</v>
          </cell>
        </row>
        <row r="14">
          <cell r="B14" t="str">
            <v>US</v>
          </cell>
          <cell r="C14">
            <v>1.7184499999999998</v>
          </cell>
          <cell r="D14">
            <v>1.7726500000000001</v>
          </cell>
          <cell r="E14">
            <v>2.2174999999999998</v>
          </cell>
          <cell r="F14">
            <v>2.4260000000000002</v>
          </cell>
          <cell r="G14">
            <v>2.7183999999999999</v>
          </cell>
          <cell r="H14">
            <v>9.1345500000000008</v>
          </cell>
          <cell r="I14">
            <v>2.2194350000000003</v>
          </cell>
          <cell r="J14">
            <v>2.742</v>
          </cell>
          <cell r="K14">
            <v>2.2585000000000002</v>
          </cell>
          <cell r="L14">
            <v>3.2694000000000001</v>
          </cell>
          <cell r="M14">
            <v>10.489335000000001</v>
          </cell>
          <cell r="N14">
            <v>2.4430000000000001</v>
          </cell>
          <cell r="O14">
            <v>3.2669999999999999</v>
          </cell>
          <cell r="P14">
            <v>2.4424999999999999</v>
          </cell>
          <cell r="Q14">
            <v>6.0240150000000003</v>
          </cell>
          <cell r="R14">
            <v>14.176515</v>
          </cell>
          <cell r="S14">
            <v>3.8855000000000004</v>
          </cell>
          <cell r="T14">
            <v>2.3069999999999999</v>
          </cell>
          <cell r="U14">
            <v>2.226</v>
          </cell>
          <cell r="V14">
            <v>2.4248000000000003</v>
          </cell>
          <cell r="W14">
            <v>10.843300000000003</v>
          </cell>
          <cell r="X14">
            <v>1.9921800000000001</v>
          </cell>
          <cell r="Y14">
            <v>2.69469</v>
          </cell>
          <cell r="Z14">
            <v>2.324255</v>
          </cell>
          <cell r="AA14">
            <v>2.3585250000000002</v>
          </cell>
          <cell r="AB14">
            <v>9.36965</v>
          </cell>
          <cell r="AC14">
            <v>1.0249999999999999</v>
          </cell>
          <cell r="AD14">
            <v>2.3780999999999999</v>
          </cell>
          <cell r="AE14">
            <v>2.1042000000000001</v>
          </cell>
          <cell r="AF14">
            <v>2.3586</v>
          </cell>
          <cell r="AG14">
            <v>7.8658999999999999</v>
          </cell>
          <cell r="AH14">
            <v>1.6494</v>
          </cell>
          <cell r="AI14">
            <v>2.2290999999999999</v>
          </cell>
        </row>
        <row r="15">
          <cell r="B15" t="str">
            <v>% Chg.</v>
          </cell>
          <cell r="C15" t="str">
            <v>na</v>
          </cell>
          <cell r="D15" t="str">
            <v>na</v>
          </cell>
          <cell r="E15" t="str">
            <v>na</v>
          </cell>
          <cell r="F15" t="str">
            <v>na</v>
          </cell>
          <cell r="G15" t="str">
            <v>na</v>
          </cell>
          <cell r="H15" t="str">
            <v>nm</v>
          </cell>
          <cell r="I15">
            <v>0.25204355061630901</v>
          </cell>
          <cell r="J15">
            <v>0.23652762119503956</v>
          </cell>
          <cell r="K15">
            <v>-6.9043693322341282E-2</v>
          </cell>
          <cell r="L15">
            <v>0.2026927604473221</v>
          </cell>
          <cell r="M15">
            <v>0.14831436688178412</v>
          </cell>
          <cell r="N15">
            <v>0.10073059134419338</v>
          </cell>
          <cell r="O15">
            <v>0.19146608315098468</v>
          </cell>
          <cell r="P15">
            <v>8.1470002213858583E-2</v>
          </cell>
          <cell r="Q15">
            <v>0.8425445035786383</v>
          </cell>
          <cell r="R15">
            <v>0.35151704088009383</v>
          </cell>
          <cell r="S15">
            <v>0.59046254604993864</v>
          </cell>
          <cell r="T15">
            <v>-0.29384756657483935</v>
          </cell>
          <cell r="U15">
            <v>-8.8638689866939568E-2</v>
          </cell>
          <cell r="V15">
            <v>-0.59747776192456359</v>
          </cell>
          <cell r="W15">
            <v>-0.23512231320603127</v>
          </cell>
          <cell r="X15">
            <v>-0.48727834255565572</v>
          </cell>
          <cell r="Y15">
            <v>0.16804941482444735</v>
          </cell>
          <cell r="Z15">
            <v>4.4139712488769023E-2</v>
          </cell>
          <cell r="AA15">
            <v>-2.7332151105245783E-2</v>
          </cell>
          <cell r="AB15">
            <v>-0.13590419890623695</v>
          </cell>
          <cell r="AC15">
            <v>-0.48548825909305393</v>
          </cell>
          <cell r="AD15">
            <v>-0.1174866125602575</v>
          </cell>
          <cell r="AE15">
            <v>-9.4677649397333696E-2</v>
          </cell>
          <cell r="AF15">
            <v>3.1799535726628747E-5</v>
          </cell>
          <cell r="AG15">
            <v>-0.16049158719909495</v>
          </cell>
          <cell r="AH15">
            <v>0.60917073170731717</v>
          </cell>
          <cell r="AI15">
            <v>-6.2655060762793813E-2</v>
          </cell>
        </row>
        <row r="16">
          <cell r="B16" t="str">
            <v>International</v>
          </cell>
          <cell r="C16">
            <v>1.6589</v>
          </cell>
          <cell r="D16">
            <v>1.506</v>
          </cell>
          <cell r="E16">
            <v>2.0665</v>
          </cell>
          <cell r="F16">
            <v>2.0499999999999998</v>
          </cell>
          <cell r="G16">
            <v>2.4909999999999997</v>
          </cell>
          <cell r="H16">
            <v>8.1134999999999984</v>
          </cell>
          <cell r="I16">
            <v>1.557485</v>
          </cell>
          <cell r="J16">
            <v>1.1839999999999999</v>
          </cell>
          <cell r="K16">
            <v>0.95550000000000002</v>
          </cell>
          <cell r="L16">
            <v>1.6845000000000001</v>
          </cell>
          <cell r="M16">
            <v>5.3814849999999996</v>
          </cell>
          <cell r="N16">
            <v>1.14422</v>
          </cell>
          <cell r="O16">
            <v>1.1517600000000001</v>
          </cell>
          <cell r="P16">
            <v>1.0592600000000001</v>
          </cell>
          <cell r="Q16">
            <v>1.1717400000000002</v>
          </cell>
          <cell r="R16">
            <v>4.52698</v>
          </cell>
          <cell r="S16">
            <v>1.41</v>
          </cell>
          <cell r="T16">
            <v>1.6379999999999999</v>
          </cell>
          <cell r="U16">
            <v>1.1779999999999999</v>
          </cell>
          <cell r="V16">
            <v>1.075</v>
          </cell>
          <cell r="W16">
            <v>5.3010000000000002</v>
          </cell>
          <cell r="X16">
            <v>1.5632799999999998</v>
          </cell>
          <cell r="Y16">
            <v>1.2031499999999999</v>
          </cell>
          <cell r="Z16">
            <v>1.58135</v>
          </cell>
          <cell r="AA16">
            <v>2.2315499999999999</v>
          </cell>
          <cell r="AB16">
            <v>6.5793300000000006</v>
          </cell>
          <cell r="AC16">
            <v>1.7198</v>
          </cell>
          <cell r="AD16">
            <v>1.4163999999999999</v>
          </cell>
          <cell r="AE16">
            <v>1.7435</v>
          </cell>
          <cell r="AF16">
            <v>2.5320999999999998</v>
          </cell>
          <cell r="AG16">
            <v>7.4117999999999995</v>
          </cell>
          <cell r="AH16">
            <v>1.4714999999999998</v>
          </cell>
          <cell r="AI16">
            <v>1.4380999999999999</v>
          </cell>
        </row>
        <row r="17">
          <cell r="B17" t="str">
            <v>% Chg.</v>
          </cell>
          <cell r="C17" t="str">
            <v>na</v>
          </cell>
          <cell r="D17" t="str">
            <v>na</v>
          </cell>
          <cell r="E17" t="str">
            <v>na</v>
          </cell>
          <cell r="F17" t="str">
            <v>na</v>
          </cell>
          <cell r="G17" t="str">
            <v>na</v>
          </cell>
          <cell r="H17" t="str">
            <v>nm</v>
          </cell>
          <cell r="I17">
            <v>3.4186586985391676E-2</v>
          </cell>
          <cell r="J17">
            <v>-0.42705056859424151</v>
          </cell>
          <cell r="K17">
            <v>-0.53390243902439027</v>
          </cell>
          <cell r="L17">
            <v>-0.32376555600160561</v>
          </cell>
          <cell r="M17">
            <v>-0.33672459481111749</v>
          </cell>
          <cell r="N17">
            <v>-0.26534123924146946</v>
          </cell>
          <cell r="O17">
            <v>-2.722972972972959E-2</v>
          </cell>
          <cell r="P17">
            <v>0.10859236002093153</v>
          </cell>
          <cell r="Q17">
            <v>-0.3043989314336597</v>
          </cell>
          <cell r="R17">
            <v>-0.15878609714604797</v>
          </cell>
          <cell r="S17">
            <v>0.23228050549719459</v>
          </cell>
          <cell r="T17">
            <v>0.42217128568451745</v>
          </cell>
          <cell r="U17">
            <v>0.11209712440760522</v>
          </cell>
          <cell r="V17">
            <v>-8.2560977691296888E-2</v>
          </cell>
          <cell r="W17">
            <v>0.17097932838227692</v>
          </cell>
          <cell r="X17">
            <v>0.10870921985815585</v>
          </cell>
          <cell r="Y17">
            <v>-0.26547619047619042</v>
          </cell>
          <cell r="Z17">
            <v>0.34240237691001707</v>
          </cell>
          <cell r="AA17">
            <v>1.0758604651162789</v>
          </cell>
          <cell r="AB17">
            <v>0.24114883984153934</v>
          </cell>
          <cell r="AC17">
            <v>0.10012281868891071</v>
          </cell>
          <cell r="AD17">
            <v>0.17724307027386432</v>
          </cell>
          <cell r="AE17">
            <v>0.10253896986751831</v>
          </cell>
          <cell r="AF17">
            <v>0.1346821715847728</v>
          </cell>
          <cell r="AG17">
            <v>0.12652808112680147</v>
          </cell>
          <cell r="AH17">
            <v>-0.14437725316897321</v>
          </cell>
          <cell r="AI17">
            <v>1.5320530923468079E-2</v>
          </cell>
        </row>
        <row r="18">
          <cell r="B18" t="str">
            <v>Worldwide</v>
          </cell>
          <cell r="C18">
            <v>3.3773499999999999</v>
          </cell>
          <cell r="D18">
            <v>3.2786499999999998</v>
          </cell>
          <cell r="E18">
            <v>4.2839999999999998</v>
          </cell>
          <cell r="F18">
            <v>4.476</v>
          </cell>
          <cell r="G18">
            <v>5.2093999999999996</v>
          </cell>
          <cell r="H18">
            <v>17.248049999999999</v>
          </cell>
          <cell r="I18">
            <v>3.7769200000000005</v>
          </cell>
          <cell r="J18">
            <v>3.9260000000000002</v>
          </cell>
          <cell r="K18">
            <v>3.2140000000000004</v>
          </cell>
          <cell r="L18">
            <v>4.9539</v>
          </cell>
          <cell r="M18">
            <v>15.87082</v>
          </cell>
          <cell r="N18">
            <v>3.5872200000000003</v>
          </cell>
          <cell r="O18">
            <v>4.4187599999999998</v>
          </cell>
          <cell r="P18">
            <v>3.50176</v>
          </cell>
          <cell r="Q18">
            <v>7.1957550000000001</v>
          </cell>
          <cell r="R18">
            <v>18.703495</v>
          </cell>
          <cell r="S18">
            <v>5.2955000000000005</v>
          </cell>
          <cell r="T18">
            <v>3.9449999999999998</v>
          </cell>
          <cell r="U18">
            <v>3.4039999999999999</v>
          </cell>
          <cell r="V18">
            <v>3.4998000000000005</v>
          </cell>
          <cell r="W18">
            <v>16.144300000000001</v>
          </cell>
          <cell r="X18">
            <v>3.5554600000000001</v>
          </cell>
          <cell r="Y18">
            <v>3.89784</v>
          </cell>
          <cell r="Z18">
            <v>3.905605</v>
          </cell>
          <cell r="AA18">
            <v>4.5900750000000006</v>
          </cell>
          <cell r="AB18">
            <v>15.948980000000001</v>
          </cell>
          <cell r="AC18">
            <v>2.7447999999999997</v>
          </cell>
          <cell r="AD18">
            <v>3.7944999999999998</v>
          </cell>
          <cell r="AE18">
            <v>3.8477000000000001</v>
          </cell>
          <cell r="AF18">
            <v>4.8906999999999998</v>
          </cell>
          <cell r="AG18">
            <v>15.277699999999999</v>
          </cell>
          <cell r="AH18">
            <v>3.1208999999999998</v>
          </cell>
          <cell r="AI18">
            <v>3.6671999999999998</v>
          </cell>
        </row>
        <row r="19">
          <cell r="B19" t="str">
            <v>% Chg.</v>
          </cell>
          <cell r="C19" t="str">
            <v>na</v>
          </cell>
          <cell r="D19" t="str">
            <v>na</v>
          </cell>
          <cell r="E19" t="str">
            <v>na</v>
          </cell>
          <cell r="F19" t="str">
            <v>na</v>
          </cell>
          <cell r="G19" t="str">
            <v>na</v>
          </cell>
          <cell r="H19" t="str">
            <v>nm</v>
          </cell>
          <cell r="I19">
            <v>0.15197413569609464</v>
          </cell>
          <cell r="J19">
            <v>-8.3566760037348198E-2</v>
          </cell>
          <cell r="K19">
            <v>-0.28194816800714917</v>
          </cell>
          <cell r="L19">
            <v>-4.9045955388336449E-2</v>
          </cell>
          <cell r="M19">
            <v>-7.984844663599644E-2</v>
          </cell>
          <cell r="N19">
            <v>-5.0226110163837268E-2</v>
          </cell>
          <cell r="O19">
            <v>0.12551197147223636</v>
          </cell>
          <cell r="P19">
            <v>8.9533291848164165E-2</v>
          </cell>
          <cell r="Q19">
            <v>0.45254345061466728</v>
          </cell>
          <cell r="R19">
            <v>0.17848321636815245</v>
          </cell>
          <cell r="S19">
            <v>0.47621277758264058</v>
          </cell>
          <cell r="T19">
            <v>-0.10721559894631072</v>
          </cell>
          <cell r="U19">
            <v>-2.7917390112400686E-2</v>
          </cell>
          <cell r="V19">
            <v>-0.51362991096834176</v>
          </cell>
          <cell r="W19">
            <v>-0.13682977432827392</v>
          </cell>
          <cell r="X19">
            <v>-0.32858842413369849</v>
          </cell>
          <cell r="Y19">
            <v>-1.1954372623574128E-2</v>
          </cell>
          <cell r="Z19">
            <v>0.14735752056404228</v>
          </cell>
          <cell r="AA19">
            <v>0.31152494428253052</v>
          </cell>
          <cell r="AB19">
            <v>-1.2098387666235166E-2</v>
          </cell>
          <cell r="AC19">
            <v>-0.22800425261428914</v>
          </cell>
          <cell r="AD19">
            <v>-2.6512119532869582E-2</v>
          </cell>
          <cell r="AE19">
            <v>-1.4826128090270285E-2</v>
          </cell>
          <cell r="AF19">
            <v>6.5494572528771222E-2</v>
          </cell>
          <cell r="AG19">
            <v>-4.2089211974684404E-2</v>
          </cell>
          <cell r="AH19">
            <v>0.13702273389682307</v>
          </cell>
          <cell r="AI19">
            <v>-3.3548557122150435E-2</v>
          </cell>
        </row>
        <row r="20">
          <cell r="B20" t="str">
            <v>Service &amp; Other Revenue</v>
          </cell>
        </row>
        <row r="21">
          <cell r="B21" t="str">
            <v>US</v>
          </cell>
          <cell r="C21">
            <v>0</v>
          </cell>
          <cell r="D21">
            <v>0.08</v>
          </cell>
          <cell r="E21">
            <v>0.09</v>
          </cell>
          <cell r="F21">
            <v>0.05</v>
          </cell>
          <cell r="G21">
            <v>0.06</v>
          </cell>
          <cell r="H21">
            <v>0.27999999999999997</v>
          </cell>
          <cell r="I21">
            <v>0.05</v>
          </cell>
          <cell r="J21">
            <v>0.1</v>
          </cell>
          <cell r="K21">
            <v>0.16</v>
          </cell>
          <cell r="L21">
            <v>0.15</v>
          </cell>
          <cell r="M21">
            <v>0.46000000000000008</v>
          </cell>
          <cell r="N21">
            <v>0.33</v>
          </cell>
          <cell r="O21">
            <v>0.39</v>
          </cell>
          <cell r="P21">
            <v>0.5</v>
          </cell>
          <cell r="Q21">
            <v>0.15</v>
          </cell>
          <cell r="R21">
            <v>1.3699999999999999</v>
          </cell>
          <cell r="S21">
            <v>0.34</v>
          </cell>
          <cell r="T21">
            <v>0.161</v>
          </cell>
          <cell r="U21">
            <v>0.51800000000000002</v>
          </cell>
          <cell r="V21">
            <v>1.5920000000000001</v>
          </cell>
          <cell r="W21">
            <v>2.6110000000000002</v>
          </cell>
          <cell r="X21">
            <v>0.22</v>
          </cell>
          <cell r="Y21">
            <v>0.17299999999999999</v>
          </cell>
          <cell r="Z21">
            <v>0.48520000000000002</v>
          </cell>
          <cell r="AA21">
            <v>0.44</v>
          </cell>
          <cell r="AB21">
            <v>1.3182</v>
          </cell>
          <cell r="AC21">
            <v>0.22900000000000001</v>
          </cell>
          <cell r="AD21">
            <v>0.19</v>
          </cell>
          <cell r="AE21">
            <v>0.53</v>
          </cell>
          <cell r="AF21">
            <v>0.48</v>
          </cell>
          <cell r="AG21">
            <v>1.429</v>
          </cell>
          <cell r="AH21">
            <v>0.26</v>
          </cell>
          <cell r="AI21">
            <v>0.2</v>
          </cell>
        </row>
        <row r="22">
          <cell r="B22" t="str">
            <v>% Chg.</v>
          </cell>
          <cell r="C22" t="str">
            <v>na</v>
          </cell>
          <cell r="D22" t="str">
            <v>na</v>
          </cell>
          <cell r="E22" t="str">
            <v>na</v>
          </cell>
          <cell r="F22" t="str">
            <v>na</v>
          </cell>
          <cell r="G22" t="str">
            <v>na</v>
          </cell>
          <cell r="H22" t="str">
            <v>na</v>
          </cell>
          <cell r="I22" t="str">
            <v>nm</v>
          </cell>
          <cell r="J22" t="str">
            <v>nm</v>
          </cell>
          <cell r="K22" t="str">
            <v>nm</v>
          </cell>
          <cell r="L22" t="str">
            <v>nm</v>
          </cell>
          <cell r="M22" t="str">
            <v>nm</v>
          </cell>
          <cell r="N22" t="str">
            <v>nm</v>
          </cell>
          <cell r="O22" t="str">
            <v>nm</v>
          </cell>
          <cell r="P22" t="str">
            <v>nm</v>
          </cell>
          <cell r="Q22">
            <v>0</v>
          </cell>
          <cell r="R22" t="str">
            <v>nm</v>
          </cell>
          <cell r="S22">
            <v>3.0303030303030276E-2</v>
          </cell>
          <cell r="T22" t="str">
            <v>nm</v>
          </cell>
          <cell r="U22">
            <v>3.6000000000000032E-2</v>
          </cell>
          <cell r="V22" t="str">
            <v>nm</v>
          </cell>
          <cell r="W22" t="str">
            <v>nm</v>
          </cell>
          <cell r="X22" t="str">
            <v>nm</v>
          </cell>
          <cell r="Y22">
            <v>7.4534161490683148E-2</v>
          </cell>
          <cell r="Z22" t="str">
            <v>nm</v>
          </cell>
          <cell r="AA22" t="str">
            <v>nm</v>
          </cell>
          <cell r="AB22" t="str">
            <v>nm</v>
          </cell>
          <cell r="AC22">
            <v>4.0909090909091006E-2</v>
          </cell>
          <cell r="AD22">
            <v>9.8265895953757232E-2</v>
          </cell>
          <cell r="AE22">
            <v>9.2333058532563905E-2</v>
          </cell>
          <cell r="AF22">
            <v>9.0909090909090828E-2</v>
          </cell>
          <cell r="AG22">
            <v>8.4054013048095788E-2</v>
          </cell>
          <cell r="AH22">
            <v>0.13537117903930129</v>
          </cell>
          <cell r="AI22">
            <v>5.2631578947368363E-2</v>
          </cell>
        </row>
        <row r="23">
          <cell r="B23" t="str">
            <v>International</v>
          </cell>
          <cell r="C23">
            <v>2.7050000000000001E-2</v>
          </cell>
          <cell r="D23">
            <v>3.7350000000000001E-2</v>
          </cell>
          <cell r="E23">
            <v>4.0730000000000002E-2</v>
          </cell>
          <cell r="F23">
            <v>0.16532199999999975</v>
          </cell>
          <cell r="G23">
            <v>0.25890000000000002</v>
          </cell>
          <cell r="H23">
            <v>0.5023019999999998</v>
          </cell>
          <cell r="I23">
            <v>0.29428900000000024</v>
          </cell>
          <cell r="J23">
            <v>0.32919999999999999</v>
          </cell>
          <cell r="K23">
            <v>0.35155000000000025</v>
          </cell>
          <cell r="L23">
            <v>0.35625400000000002</v>
          </cell>
          <cell r="M23">
            <v>1.3312930000000005</v>
          </cell>
          <cell r="N23">
            <v>0.13497999999999999</v>
          </cell>
          <cell r="O23">
            <v>0.34283999999999998</v>
          </cell>
          <cell r="P23">
            <v>0.31784000000000001</v>
          </cell>
          <cell r="Q23">
            <v>0.57517499999999999</v>
          </cell>
          <cell r="R23">
            <v>1.370835</v>
          </cell>
          <cell r="S23">
            <v>0.23</v>
          </cell>
          <cell r="T23">
            <v>8.3000000000000004E-2</v>
          </cell>
          <cell r="U23">
            <v>0.17499999999999999</v>
          </cell>
          <cell r="V23">
            <v>0.15</v>
          </cell>
          <cell r="W23">
            <v>0.63800000000000001</v>
          </cell>
          <cell r="X23">
            <v>0.08</v>
          </cell>
          <cell r="Y23">
            <v>5.7000000000000002E-2</v>
          </cell>
          <cell r="Z23">
            <v>0.29699999999999999</v>
          </cell>
          <cell r="AA23">
            <v>0.14000000000000001</v>
          </cell>
          <cell r="AB23">
            <v>0.57400000000000007</v>
          </cell>
          <cell r="AC23">
            <v>0.1</v>
          </cell>
          <cell r="AD23">
            <v>0.11</v>
          </cell>
          <cell r="AE23">
            <v>0.32</v>
          </cell>
          <cell r="AF23">
            <v>0.15</v>
          </cell>
          <cell r="AG23">
            <v>0.68</v>
          </cell>
          <cell r="AH23">
            <v>0.12</v>
          </cell>
          <cell r="AI23">
            <v>0.12</v>
          </cell>
        </row>
        <row r="24">
          <cell r="B24" t="str">
            <v>% Chg.</v>
          </cell>
          <cell r="C24" t="str">
            <v>na</v>
          </cell>
          <cell r="D24" t="str">
            <v>na</v>
          </cell>
          <cell r="E24" t="str">
            <v>na</v>
          </cell>
          <cell r="F24" t="str">
            <v>na</v>
          </cell>
          <cell r="G24" t="str">
            <v>na</v>
          </cell>
          <cell r="H24" t="str">
            <v>nm</v>
          </cell>
          <cell r="I24" t="str">
            <v>nm</v>
          </cell>
          <cell r="J24" t="str">
            <v>nm</v>
          </cell>
          <cell r="K24" t="str">
            <v>nm</v>
          </cell>
          <cell r="L24" t="str">
            <v>nm</v>
          </cell>
          <cell r="M24" t="str">
            <v>nm</v>
          </cell>
          <cell r="N24" t="str">
            <v>nm</v>
          </cell>
          <cell r="O24">
            <v>4.1433778857837167E-2</v>
          </cell>
          <cell r="P24">
            <v>-9.5889631631347561E-2</v>
          </cell>
          <cell r="Q24" t="str">
            <v>nm</v>
          </cell>
          <cell r="R24">
            <v>2.970195141114651E-2</v>
          </cell>
          <cell r="S24" t="str">
            <v>nm</v>
          </cell>
          <cell r="T24" t="str">
            <v>nm</v>
          </cell>
          <cell r="U24" t="str">
            <v>nm</v>
          </cell>
          <cell r="V24" t="str">
            <v>nm</v>
          </cell>
          <cell r="W24" t="str">
            <v>nm</v>
          </cell>
          <cell r="X24" t="str">
            <v>nm</v>
          </cell>
          <cell r="Y24" t="str">
            <v>nm</v>
          </cell>
          <cell r="Z24" t="str">
            <v>nm</v>
          </cell>
          <cell r="AA24" t="str">
            <v>nm</v>
          </cell>
          <cell r="AB24" t="str">
            <v>nm</v>
          </cell>
          <cell r="AC24" t="str">
            <v>nm</v>
          </cell>
          <cell r="AD24" t="str">
            <v>nm</v>
          </cell>
          <cell r="AE24">
            <v>7.7441077441077422E-2</v>
          </cell>
          <cell r="AF24">
            <v>7.1428571428571397E-2</v>
          </cell>
          <cell r="AG24" t="str">
            <v>nm</v>
          </cell>
          <cell r="AH24">
            <v>0.19999999999999996</v>
          </cell>
          <cell r="AI24">
            <v>9.0909090909090828E-2</v>
          </cell>
        </row>
        <row r="25">
          <cell r="B25" t="str">
            <v>Worldwide</v>
          </cell>
          <cell r="C25">
            <v>2.7050000000000001E-2</v>
          </cell>
          <cell r="D25">
            <v>0.11735000000000001</v>
          </cell>
          <cell r="E25">
            <v>0.13073000000000001</v>
          </cell>
          <cell r="F25">
            <v>0.21532199999999974</v>
          </cell>
          <cell r="G25">
            <v>0.31890000000000002</v>
          </cell>
          <cell r="H25">
            <v>0.78230199999999983</v>
          </cell>
          <cell r="I25">
            <v>0.34428900000000023</v>
          </cell>
          <cell r="J25">
            <v>0.42920000000000003</v>
          </cell>
          <cell r="K25">
            <v>0.51155000000000028</v>
          </cell>
          <cell r="L25">
            <v>0.50625399999999998</v>
          </cell>
          <cell r="M25">
            <v>1.7912930000000007</v>
          </cell>
          <cell r="N25">
            <v>0.46498</v>
          </cell>
          <cell r="O25">
            <v>0.73283999999999994</v>
          </cell>
          <cell r="P25">
            <v>0.81784000000000001</v>
          </cell>
          <cell r="Q25">
            <v>0.72517500000000001</v>
          </cell>
          <cell r="R25">
            <v>2.7408350000000001</v>
          </cell>
          <cell r="S25">
            <v>0.57000000000000006</v>
          </cell>
          <cell r="T25">
            <v>0.24399999999999999</v>
          </cell>
          <cell r="U25">
            <v>0.69300000000000006</v>
          </cell>
          <cell r="V25">
            <v>1.742</v>
          </cell>
          <cell r="W25">
            <v>3.2490000000000001</v>
          </cell>
          <cell r="X25">
            <v>0.3</v>
          </cell>
          <cell r="Y25">
            <v>0.22999999999999998</v>
          </cell>
          <cell r="Z25">
            <v>0.78220000000000001</v>
          </cell>
          <cell r="AA25">
            <v>0.58000000000000007</v>
          </cell>
          <cell r="AB25">
            <v>1.8922000000000001</v>
          </cell>
          <cell r="AC25">
            <v>0.32900000000000001</v>
          </cell>
          <cell r="AD25">
            <v>0.3</v>
          </cell>
          <cell r="AE25">
            <v>0.85000000000000009</v>
          </cell>
          <cell r="AF25">
            <v>0.63</v>
          </cell>
          <cell r="AG25">
            <v>2.109</v>
          </cell>
          <cell r="AH25">
            <v>0.38</v>
          </cell>
          <cell r="AI25">
            <v>0.32</v>
          </cell>
        </row>
        <row r="26">
          <cell r="B26" t="str">
            <v>% Chg.</v>
          </cell>
          <cell r="C26" t="str">
            <v>na</v>
          </cell>
          <cell r="D26" t="str">
            <v>na</v>
          </cell>
          <cell r="E26" t="str">
            <v>na</v>
          </cell>
          <cell r="F26" t="str">
            <v>na</v>
          </cell>
          <cell r="G26" t="str">
            <v>na</v>
          </cell>
          <cell r="H26" t="str">
            <v>nm</v>
          </cell>
          <cell r="I26" t="str">
            <v>nm</v>
          </cell>
          <cell r="J26" t="str">
            <v>nm</v>
          </cell>
          <cell r="K26" t="str">
            <v>nm</v>
          </cell>
          <cell r="L26" t="str">
            <v>nm</v>
          </cell>
          <cell r="M26" t="str">
            <v>nm</v>
          </cell>
          <cell r="N26">
            <v>0.35055142627269431</v>
          </cell>
          <cell r="O26">
            <v>0.70745573159366248</v>
          </cell>
          <cell r="P26">
            <v>0.59874890040074202</v>
          </cell>
          <cell r="Q26">
            <v>0.43243312645430954</v>
          </cell>
          <cell r="R26">
            <v>0.5300874842920722</v>
          </cell>
          <cell r="S26">
            <v>0.22585917673878453</v>
          </cell>
          <cell r="T26" t="str">
            <v>nm</v>
          </cell>
          <cell r="U26">
            <v>-0.1526459943265186</v>
          </cell>
          <cell r="V26" t="str">
            <v>nm</v>
          </cell>
          <cell r="W26">
            <v>0.18540517761922914</v>
          </cell>
          <cell r="X26" t="str">
            <v>nm</v>
          </cell>
          <cell r="Y26">
            <v>-5.7377049180327933E-2</v>
          </cell>
          <cell r="Z26">
            <v>0.12871572871572856</v>
          </cell>
          <cell r="AA26" t="str">
            <v>nm</v>
          </cell>
          <cell r="AB26" t="str">
            <v>nm</v>
          </cell>
          <cell r="AC26">
            <v>9.6666666666666679E-2</v>
          </cell>
          <cell r="AD26">
            <v>0.30434782608695654</v>
          </cell>
          <cell r="AE26">
            <v>8.6678598823830333E-2</v>
          </cell>
          <cell r="AF26">
            <v>8.6206896551723977E-2</v>
          </cell>
          <cell r="AG26">
            <v>0.11457562625515272</v>
          </cell>
          <cell r="AH26">
            <v>0.15501519756838911</v>
          </cell>
          <cell r="AI26">
            <v>6.6666666666666652E-2</v>
          </cell>
        </row>
        <row r="27">
          <cell r="B27" t="str">
            <v>Total Revenue</v>
          </cell>
        </row>
        <row r="28">
          <cell r="B28" t="str">
            <v>US</v>
          </cell>
          <cell r="C28">
            <v>2.25135</v>
          </cell>
          <cell r="D28">
            <v>2.7726500000000001</v>
          </cell>
          <cell r="E28">
            <v>3.6894999999999998</v>
          </cell>
          <cell r="F28">
            <v>4.2567500000000003</v>
          </cell>
          <cell r="G28">
            <v>4.868199999999999</v>
          </cell>
          <cell r="H28">
            <v>15.5871</v>
          </cell>
          <cell r="I28">
            <v>5.0054350000000003</v>
          </cell>
          <cell r="J28">
            <v>6.3812499999999996</v>
          </cell>
          <cell r="K28">
            <v>6.4550000000000001</v>
          </cell>
          <cell r="L28">
            <v>8.3129960000000001</v>
          </cell>
          <cell r="M28">
            <v>26.154681</v>
          </cell>
          <cell r="N28">
            <v>8.8390000000000004</v>
          </cell>
          <cell r="O28">
            <v>10.857000000000001</v>
          </cell>
          <cell r="P28">
            <v>10.1785</v>
          </cell>
          <cell r="Q28">
            <v>16.834434999999999</v>
          </cell>
          <cell r="R28">
            <v>46.708934999999997</v>
          </cell>
          <cell r="S28">
            <v>16.285499999999999</v>
          </cell>
          <cell r="T28">
            <v>14.082999999999998</v>
          </cell>
          <cell r="U28">
            <v>14.474</v>
          </cell>
          <cell r="V28">
            <v>18.812237499999998</v>
          </cell>
          <cell r="W28">
            <v>63.654737500000003</v>
          </cell>
          <cell r="X28">
            <v>13.55218</v>
          </cell>
          <cell r="Y28">
            <v>15.692689999999999</v>
          </cell>
          <cell r="Z28">
            <v>16.984455000000001</v>
          </cell>
          <cell r="AA28">
            <v>19.955525000000002</v>
          </cell>
          <cell r="AB28">
            <v>66.184849999999997</v>
          </cell>
          <cell r="AC28">
            <v>15.352599999999999</v>
          </cell>
          <cell r="AD28">
            <v>18.9117</v>
          </cell>
          <cell r="AE28">
            <v>20.863599999999998</v>
          </cell>
          <cell r="AF28">
            <v>26.411099999999998</v>
          </cell>
          <cell r="AG28">
            <v>81.539000000000001</v>
          </cell>
          <cell r="AH28">
            <v>20.767399999999999</v>
          </cell>
          <cell r="AI28">
            <v>23.666799999999991</v>
          </cell>
        </row>
        <row r="29">
          <cell r="B29" t="str">
            <v>% Chg.</v>
          </cell>
          <cell r="C29" t="str">
            <v>na</v>
          </cell>
          <cell r="D29" t="str">
            <v>na</v>
          </cell>
          <cell r="E29" t="str">
            <v>na</v>
          </cell>
          <cell r="F29" t="str">
            <v>na</v>
          </cell>
          <cell r="G29" t="str">
            <v>na</v>
          </cell>
          <cell r="H29" t="str">
            <v>nm</v>
          </cell>
          <cell r="I29">
            <v>0.80528916379636817</v>
          </cell>
          <cell r="J29">
            <v>0.72957040249356275</v>
          </cell>
          <cell r="K29">
            <v>0.51641510542080216</v>
          </cell>
          <cell r="L29">
            <v>0.70761184832176194</v>
          </cell>
          <cell r="M29">
            <v>0.67796966722482055</v>
          </cell>
          <cell r="N29">
            <v>0.76588048790964214</v>
          </cell>
          <cell r="O29">
            <v>0.70139079333986309</v>
          </cell>
          <cell r="P29">
            <v>0.5768396591789311</v>
          </cell>
          <cell r="Q29">
            <v>1.0250743534581273</v>
          </cell>
          <cell r="R29">
            <v>0.78587286153480496</v>
          </cell>
          <cell r="S29">
            <v>0.84245955424821783</v>
          </cell>
          <cell r="T29">
            <v>0.29713548862485006</v>
          </cell>
          <cell r="U29">
            <v>0.42201699661050251</v>
          </cell>
          <cell r="V29">
            <v>0.11748552891736486</v>
          </cell>
          <cell r="W29">
            <v>0.36279573704688417</v>
          </cell>
          <cell r="X29">
            <v>-0.1678376469865831</v>
          </cell>
          <cell r="Y29">
            <v>0.11430022012355323</v>
          </cell>
          <cell r="Z29">
            <v>0.17344583390907831</v>
          </cell>
          <cell r="AA29">
            <v>6.0773605478880555E-2</v>
          </cell>
          <cell r="AB29">
            <v>3.974743435239203E-2</v>
          </cell>
          <cell r="AC29">
            <v>0.13285095091712185</v>
          </cell>
          <cell r="AD29">
            <v>0.20512799271507953</v>
          </cell>
          <cell r="AE29">
            <v>0.22839384601978674</v>
          </cell>
          <cell r="AF29">
            <v>0.3234981289642842</v>
          </cell>
          <cell r="AG29">
            <v>0.23198889171766668</v>
          </cell>
          <cell r="AH29">
            <v>0.35269596029337058</v>
          </cell>
          <cell r="AI29">
            <v>0.25143694115283077</v>
          </cell>
        </row>
        <row r="30">
          <cell r="B30" t="str">
            <v>International</v>
          </cell>
          <cell r="C30">
            <v>2.4816500000000001</v>
          </cell>
          <cell r="D30">
            <v>2.4433500000000001</v>
          </cell>
          <cell r="E30">
            <v>3.4895</v>
          </cell>
          <cell r="F30">
            <v>3.2022499999999994</v>
          </cell>
          <cell r="G30">
            <v>4.1817999999999991</v>
          </cell>
          <cell r="H30">
            <v>13.316899999999999</v>
          </cell>
          <cell r="I30">
            <v>3.6235650000000001</v>
          </cell>
          <cell r="J30">
            <v>3.3127500000000003</v>
          </cell>
          <cell r="K30">
            <v>3.2270000000000003</v>
          </cell>
          <cell r="L30">
            <v>4.2210039999999998</v>
          </cell>
          <cell r="M30">
            <v>14.384319</v>
          </cell>
          <cell r="N30">
            <v>3.9120000000000004</v>
          </cell>
          <cell r="O30">
            <v>4.6049999999999995</v>
          </cell>
          <cell r="P30">
            <v>4.4155000000000006</v>
          </cell>
          <cell r="Q30">
            <v>5.3781150000000002</v>
          </cell>
          <cell r="R30">
            <v>18.310614999999999</v>
          </cell>
          <cell r="S30">
            <v>5.7237500000000008</v>
          </cell>
          <cell r="T30">
            <v>6.4427500000000002</v>
          </cell>
          <cell r="U30">
            <v>5.3369999999999997</v>
          </cell>
          <cell r="V30">
            <v>5.6280400000000004</v>
          </cell>
          <cell r="W30">
            <v>23.131540000000005</v>
          </cell>
          <cell r="X30">
            <v>6.7156549999999999</v>
          </cell>
          <cell r="Y30">
            <v>7.5464000000000002</v>
          </cell>
          <cell r="Z30">
            <v>7.0653499999999996</v>
          </cell>
          <cell r="AA30">
            <v>7.5165499999999996</v>
          </cell>
          <cell r="AB30">
            <v>28.843955000000005</v>
          </cell>
          <cell r="AC30">
            <v>7.6997999999999998</v>
          </cell>
          <cell r="AD30">
            <v>8.0543999999999993</v>
          </cell>
          <cell r="AE30">
            <v>8.927500000000002</v>
          </cell>
          <cell r="AF30">
            <v>9.3300999999999998</v>
          </cell>
          <cell r="AG30">
            <v>34.011800000000001</v>
          </cell>
          <cell r="AH30">
            <v>9.2714999999999979</v>
          </cell>
          <cell r="AI30">
            <v>10.078099999999999</v>
          </cell>
        </row>
        <row r="31">
          <cell r="B31" t="str">
            <v>% Chg.</v>
          </cell>
          <cell r="C31" t="str">
            <v>na</v>
          </cell>
          <cell r="D31" t="str">
            <v>na</v>
          </cell>
          <cell r="E31" t="str">
            <v>na</v>
          </cell>
          <cell r="F31" t="str">
            <v>na</v>
          </cell>
          <cell r="G31" t="str">
            <v>na</v>
          </cell>
          <cell r="H31" t="str">
            <v>nm</v>
          </cell>
          <cell r="I31">
            <v>0.48303149364601872</v>
          </cell>
          <cell r="J31">
            <v>-5.0651955867602738E-2</v>
          </cell>
          <cell r="K31">
            <v>7.7289405886489249E-3</v>
          </cell>
          <cell r="L31">
            <v>9.374910325697261E-3</v>
          </cell>
          <cell r="M31">
            <v>8.0155216304094834E-2</v>
          </cell>
          <cell r="N31">
            <v>7.9599786398201866E-2</v>
          </cell>
          <cell r="O31">
            <v>0.39008376726284788</v>
          </cell>
          <cell r="P31">
            <v>0.36829872947009612</v>
          </cell>
          <cell r="Q31">
            <v>0.27413169947244787</v>
          </cell>
          <cell r="R31">
            <v>0.27295668289892627</v>
          </cell>
          <cell r="S31">
            <v>0.4631262781186094</v>
          </cell>
          <cell r="T31">
            <v>0.3990770901194356</v>
          </cell>
          <cell r="U31">
            <v>0.20869663684746897</v>
          </cell>
          <cell r="V31">
            <v>4.6470743001962633E-2</v>
          </cell>
          <cell r="W31">
            <v>0.26328580443638883</v>
          </cell>
          <cell r="X31">
            <v>0.17329635291548362</v>
          </cell>
          <cell r="Y31">
            <v>0.17130107485157731</v>
          </cell>
          <cell r="Z31">
            <v>0.32384298294922242</v>
          </cell>
          <cell r="AA31">
            <v>0.33555376294411543</v>
          </cell>
          <cell r="AB31">
            <v>0.24695351022889089</v>
          </cell>
          <cell r="AC31">
            <v>0.14654490142808108</v>
          </cell>
          <cell r="AD31">
            <v>6.7316866320364488E-2</v>
          </cell>
          <cell r="AE31">
            <v>0.26356089931850546</v>
          </cell>
          <cell r="AF31">
            <v>0.24127425481105025</v>
          </cell>
          <cell r="AG31">
            <v>0.17916561719778001</v>
          </cell>
          <cell r="AH31">
            <v>0.20412218499181778</v>
          </cell>
          <cell r="AI31">
            <v>0.25125397298371066</v>
          </cell>
        </row>
        <row r="32">
          <cell r="B32" t="str">
            <v>Worldwide</v>
          </cell>
          <cell r="C32">
            <v>4.7330000000000005</v>
          </cell>
          <cell r="D32">
            <v>5.2160000000000002</v>
          </cell>
          <cell r="E32">
            <v>7.1790000000000003</v>
          </cell>
          <cell r="F32">
            <v>7.4589999999999996</v>
          </cell>
          <cell r="G32">
            <v>9.0499999999999972</v>
          </cell>
          <cell r="H32">
            <v>28.903999999999996</v>
          </cell>
          <cell r="I32">
            <v>8.6290000000000013</v>
          </cell>
          <cell r="J32">
            <v>9.6939999999999991</v>
          </cell>
          <cell r="K32">
            <v>9.6820000000000004</v>
          </cell>
          <cell r="L32">
            <v>12.533999999999999</v>
          </cell>
          <cell r="M32">
            <v>40.539000000000001</v>
          </cell>
          <cell r="N32">
            <v>12.751000000000001</v>
          </cell>
          <cell r="O32">
            <v>15.462</v>
          </cell>
          <cell r="P32">
            <v>14.594000000000001</v>
          </cell>
          <cell r="Q32">
            <v>22.21255</v>
          </cell>
          <cell r="R32">
            <v>65.019549999999995</v>
          </cell>
          <cell r="S32">
            <v>22.009250000000002</v>
          </cell>
          <cell r="T32">
            <v>20.525749999999999</v>
          </cell>
          <cell r="U32">
            <v>19.811</v>
          </cell>
          <cell r="V32">
            <v>24.440277500000001</v>
          </cell>
          <cell r="W32">
            <v>86.786277500000011</v>
          </cell>
          <cell r="X32">
            <v>20.267834999999998</v>
          </cell>
          <cell r="Y32">
            <v>23.239089999999997</v>
          </cell>
          <cell r="Z32">
            <v>24.049804999999999</v>
          </cell>
          <cell r="AA32">
            <v>27.472075</v>
          </cell>
          <cell r="AB32">
            <v>95.028805000000006</v>
          </cell>
          <cell r="AC32">
            <v>23.052399999999999</v>
          </cell>
          <cell r="AD32">
            <v>26.966099999999997</v>
          </cell>
          <cell r="AE32">
            <v>29.7911</v>
          </cell>
          <cell r="AF32">
            <v>35.741199999999999</v>
          </cell>
          <cell r="AG32">
            <v>115.55080000000001</v>
          </cell>
          <cell r="AH32">
            <v>30.038899999999998</v>
          </cell>
          <cell r="AI32">
            <v>33.744899999999987</v>
          </cell>
        </row>
        <row r="33">
          <cell r="B33" t="str">
            <v>% Chg.</v>
          </cell>
          <cell r="C33" t="str">
            <v>na</v>
          </cell>
          <cell r="D33" t="str">
            <v>na</v>
          </cell>
          <cell r="E33" t="str">
            <v>na</v>
          </cell>
          <cell r="F33" t="str">
            <v>na</v>
          </cell>
          <cell r="G33" t="str">
            <v>na</v>
          </cell>
          <cell r="H33" t="str">
            <v>nm</v>
          </cell>
          <cell r="I33">
            <v>0.65433282208588972</v>
          </cell>
          <cell r="J33">
            <v>0.35032734364117557</v>
          </cell>
          <cell r="K33">
            <v>0.29802922643786034</v>
          </cell>
          <cell r="L33">
            <v>0.38497237569060805</v>
          </cell>
          <cell r="M33">
            <v>0.40253944090783311</v>
          </cell>
          <cell r="N33">
            <v>0.47769150538880512</v>
          </cell>
          <cell r="O33">
            <v>0.59500722096141967</v>
          </cell>
          <cell r="P33">
            <v>0.50733319562073964</v>
          </cell>
          <cell r="Q33">
            <v>0.77218366044359366</v>
          </cell>
          <cell r="R33">
            <v>0.6038765139741975</v>
          </cell>
          <cell r="S33">
            <v>0.72608030742686847</v>
          </cell>
          <cell r="T33">
            <v>0.32749644289225199</v>
          </cell>
          <cell r="U33">
            <v>0.35747567493490462</v>
          </cell>
          <cell r="V33">
            <v>0.10029138932720461</v>
          </cell>
          <cell r="W33">
            <v>0.33477204163978391</v>
          </cell>
          <cell r="X33">
            <v>-7.9121960084964416E-2</v>
          </cell>
          <cell r="Y33">
            <v>0.13219200272828036</v>
          </cell>
          <cell r="Z33">
            <v>0.21396219272121542</v>
          </cell>
          <cell r="AA33">
            <v>0.12404922570948718</v>
          </cell>
          <cell r="AB33">
            <v>9.4975009153952961E-2</v>
          </cell>
          <cell r="AC33">
            <v>0.13738837917320734</v>
          </cell>
          <cell r="AD33">
            <v>0.16037676174067061</v>
          </cell>
          <cell r="AE33">
            <v>0.23872522043318023</v>
          </cell>
          <cell r="AF33">
            <v>0.30100110748824038</v>
          </cell>
          <cell r="AG33">
            <v>0.21595552001311602</v>
          </cell>
          <cell r="AH33">
            <v>0.30307039614096576</v>
          </cell>
          <cell r="AI33">
            <v>0.25138229109882371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 ML_Model_Info"/>
      <sheetName val="iQ ML_Model_Summary"/>
      <sheetName val="ML_Model_Metadata"/>
      <sheetName val="BS&amp;CF"/>
      <sheetName val="P&amp;L"/>
      <sheetName val="Revenue"/>
      <sheetName val="Reconstructive"/>
      <sheetName val="#REF"/>
      <sheetName val="Preview &amp; Variance"/>
    </sheetNames>
    <sheetDataSet>
      <sheetData sheetId="0" refreshError="1"/>
      <sheetData sheetId="1" refreshError="1"/>
      <sheetData sheetId="2" refreshError="1"/>
      <sheetData sheetId="3" refreshError="1"/>
      <sheetData sheetId="4" refreshError="1"/>
      <sheetData sheetId="5" refreshError="1">
        <row r="6">
          <cell r="C6" t="str">
            <v>Q1:01</v>
          </cell>
          <cell r="D6" t="str">
            <v>Q2:01</v>
          </cell>
          <cell r="E6" t="str">
            <v>Q3:01</v>
          </cell>
          <cell r="F6" t="str">
            <v>Q4:01</v>
          </cell>
          <cell r="G6">
            <v>2001</v>
          </cell>
          <cell r="H6" t="str">
            <v>Q1:02</v>
          </cell>
          <cell r="I6" t="str">
            <v>Q2:02</v>
          </cell>
          <cell r="J6" t="str">
            <v>Q3:02</v>
          </cell>
          <cell r="K6" t="str">
            <v>Q4:02</v>
          </cell>
          <cell r="L6" t="str">
            <v>2002</v>
          </cell>
          <cell r="M6" t="str">
            <v>1Q03</v>
          </cell>
          <cell r="N6" t="str">
            <v>2Q03</v>
          </cell>
          <cell r="O6" t="str">
            <v>3Q03</v>
          </cell>
          <cell r="P6" t="str">
            <v>4Q03</v>
          </cell>
          <cell r="Q6" t="str">
            <v>CY03</v>
          </cell>
          <cell r="R6" t="str">
            <v>1Q04</v>
          </cell>
          <cell r="S6" t="str">
            <v>2Q04</v>
          </cell>
          <cell r="T6" t="str">
            <v>3Q04</v>
          </cell>
          <cell r="U6" t="str">
            <v>4Q04</v>
          </cell>
          <cell r="V6" t="str">
            <v>CY04</v>
          </cell>
          <cell r="W6" t="str">
            <v>1Q05</v>
          </cell>
          <cell r="X6" t="str">
            <v>2Q05</v>
          </cell>
          <cell r="Y6" t="str">
            <v>3Q05</v>
          </cell>
          <cell r="Z6" t="str">
            <v>4Q05</v>
          </cell>
          <cell r="AA6" t="str">
            <v>CY05</v>
          </cell>
          <cell r="AB6" t="str">
            <v>1Q06</v>
          </cell>
          <cell r="AC6" t="str">
            <v>2Q06</v>
          </cell>
          <cell r="AD6" t="str">
            <v>3Q06</v>
          </cell>
          <cell r="AE6" t="str">
            <v>4Q06E</v>
          </cell>
          <cell r="AF6" t="str">
            <v>CY06E</v>
          </cell>
          <cell r="AG6" t="str">
            <v>1Q07E</v>
          </cell>
          <cell r="AH6" t="str">
            <v>2Q07E</v>
          </cell>
          <cell r="AI6" t="str">
            <v>3Q07E</v>
          </cell>
        </row>
        <row r="7">
          <cell r="B7" t="str">
            <v>Reconstructive</v>
          </cell>
          <cell r="C7">
            <v>213.3</v>
          </cell>
          <cell r="D7">
            <v>223</v>
          </cell>
          <cell r="E7">
            <v>213.7</v>
          </cell>
          <cell r="F7">
            <v>236.54</v>
          </cell>
          <cell r="G7">
            <v>886.54</v>
          </cell>
          <cell r="H7">
            <v>245.1</v>
          </cell>
          <cell r="I7">
            <v>268.2</v>
          </cell>
          <cell r="J7">
            <v>258.39999999999998</v>
          </cell>
          <cell r="K7">
            <v>290</v>
          </cell>
          <cell r="L7">
            <v>1061.6999999999998</v>
          </cell>
          <cell r="M7">
            <v>309.89999999999998</v>
          </cell>
          <cell r="N7">
            <v>326.60000000000002</v>
          </cell>
          <cell r="O7">
            <v>312.89999999999998</v>
          </cell>
          <cell r="P7">
            <v>571.55000000000007</v>
          </cell>
          <cell r="Q7">
            <v>1520.95</v>
          </cell>
          <cell r="R7">
            <v>611.20000000000005</v>
          </cell>
          <cell r="S7">
            <v>607.79999999999995</v>
          </cell>
          <cell r="T7">
            <v>573.4</v>
          </cell>
          <cell r="U7">
            <v>663.6</v>
          </cell>
          <cell r="V7">
            <v>2456</v>
          </cell>
          <cell r="W7">
            <v>689.43000000000006</v>
          </cell>
          <cell r="X7">
            <v>704.9</v>
          </cell>
          <cell r="Y7">
            <v>624.4</v>
          </cell>
          <cell r="Z7">
            <v>702.27</v>
          </cell>
          <cell r="AA7">
            <v>2721</v>
          </cell>
          <cell r="AB7">
            <v>717.9</v>
          </cell>
          <cell r="AC7">
            <v>733.40000000000009</v>
          </cell>
          <cell r="AD7">
            <v>676</v>
          </cell>
          <cell r="AE7">
            <v>774.3</v>
          </cell>
          <cell r="AF7">
            <v>2901.6000000000004</v>
          </cell>
          <cell r="AG7">
            <v>788.40000000000009</v>
          </cell>
          <cell r="AH7">
            <v>806.5</v>
          </cell>
          <cell r="AI7">
            <v>738.5</v>
          </cell>
        </row>
        <row r="8">
          <cell r="B8" t="str">
            <v xml:space="preserve">  % Change</v>
          </cell>
          <cell r="C8">
            <v>0.14247455811462251</v>
          </cell>
          <cell r="D8">
            <v>0.15904365904365902</v>
          </cell>
          <cell r="E8">
            <v>0.15826558265582658</v>
          </cell>
          <cell r="F8">
            <v>0.17273177987109567</v>
          </cell>
          <cell r="G8">
            <v>0.15842153403893899</v>
          </cell>
          <cell r="H8">
            <v>0.14908579465541472</v>
          </cell>
          <cell r="I8">
            <v>0.20269058295964126</v>
          </cell>
          <cell r="J8">
            <v>0.20917173607861494</v>
          </cell>
          <cell r="K8">
            <v>0.22600828612496837</v>
          </cell>
          <cell r="L8">
            <v>0.197577097480091</v>
          </cell>
          <cell r="M8">
            <v>0.26438188494492043</v>
          </cell>
          <cell r="N8">
            <v>0.21774794929157348</v>
          </cell>
          <cell r="O8">
            <v>0.21091331269349856</v>
          </cell>
          <cell r="P8">
            <v>0.97086206896551741</v>
          </cell>
          <cell r="Q8">
            <v>0.43256098709616686</v>
          </cell>
          <cell r="R8">
            <v>0.97224911261697344</v>
          </cell>
          <cell r="S8">
            <v>0.86099203919167144</v>
          </cell>
          <cell r="T8">
            <v>0.83253435602428905</v>
          </cell>
          <cell r="U8">
            <v>0.16105327617881193</v>
          </cell>
          <cell r="V8">
            <v>0.61478023603668763</v>
          </cell>
          <cell r="W8">
            <v>0.12799410994764404</v>
          </cell>
          <cell r="X8">
            <v>0.15975649884830534</v>
          </cell>
          <cell r="Y8">
            <v>8.8943146145797014E-2</v>
          </cell>
          <cell r="Z8">
            <v>5.8273056057866146E-2</v>
          </cell>
          <cell r="AA8">
            <v>0.10789902280130304</v>
          </cell>
          <cell r="AB8">
            <v>4.1294982811888037E-2</v>
          </cell>
          <cell r="AC8">
            <v>4.0431266846361336E-2</v>
          </cell>
          <cell r="AD8">
            <v>8.2639333760410105E-2</v>
          </cell>
          <cell r="AE8">
            <v>0.10256738861121795</v>
          </cell>
          <cell r="AF8">
            <v>6.6372657111356315E-2</v>
          </cell>
          <cell r="AG8">
            <v>9.8203092352695531E-2</v>
          </cell>
          <cell r="AH8">
            <v>9.9672757022088776E-2</v>
          </cell>
          <cell r="AI8">
            <v>9.2455621301775093E-2</v>
          </cell>
        </row>
        <row r="9">
          <cell r="B9" t="str">
            <v>Trauma</v>
          </cell>
          <cell r="C9">
            <v>32.9</v>
          </cell>
          <cell r="D9">
            <v>31.1</v>
          </cell>
          <cell r="E9">
            <v>31.2</v>
          </cell>
          <cell r="F9">
            <v>33.1</v>
          </cell>
          <cell r="G9">
            <v>128.30000000000001</v>
          </cell>
          <cell r="H9">
            <v>32.64</v>
          </cell>
          <cell r="I9">
            <v>33.200000000000003</v>
          </cell>
          <cell r="J9">
            <v>33.9</v>
          </cell>
          <cell r="K9">
            <v>34.1</v>
          </cell>
          <cell r="L9">
            <v>133.84</v>
          </cell>
          <cell r="M9">
            <v>35.840000000000003</v>
          </cell>
          <cell r="N9">
            <v>35.299999999999997</v>
          </cell>
          <cell r="O9">
            <v>36.1</v>
          </cell>
          <cell r="P9">
            <v>43.3</v>
          </cell>
          <cell r="Q9">
            <v>150.54000000000002</v>
          </cell>
          <cell r="R9">
            <v>45</v>
          </cell>
          <cell r="S9">
            <v>43.4</v>
          </cell>
          <cell r="T9">
            <v>40.5</v>
          </cell>
          <cell r="U9">
            <v>44</v>
          </cell>
          <cell r="V9">
            <v>172.9</v>
          </cell>
          <cell r="W9">
            <v>45.4</v>
          </cell>
          <cell r="X9">
            <v>44.2</v>
          </cell>
          <cell r="Y9">
            <v>44.34</v>
          </cell>
          <cell r="Z9">
            <v>45.7</v>
          </cell>
          <cell r="AA9">
            <v>179.64</v>
          </cell>
          <cell r="AB9">
            <v>46.7</v>
          </cell>
          <cell r="AC9">
            <v>49.1</v>
          </cell>
          <cell r="AD9">
            <v>48.4</v>
          </cell>
          <cell r="AE9">
            <v>50.5</v>
          </cell>
          <cell r="AF9">
            <v>194.70000000000002</v>
          </cell>
          <cell r="AG9">
            <v>51.5</v>
          </cell>
          <cell r="AH9">
            <v>53</v>
          </cell>
          <cell r="AI9">
            <v>52.3</v>
          </cell>
        </row>
        <row r="10">
          <cell r="B10" t="str">
            <v xml:space="preserve">  % Change</v>
          </cell>
          <cell r="C10">
            <v>4.1139240506329111E-2</v>
          </cell>
          <cell r="D10">
            <v>0</v>
          </cell>
          <cell r="E10">
            <v>5.7627118644067776E-2</v>
          </cell>
          <cell r="F10">
            <v>6.0897435897435903E-2</v>
          </cell>
          <cell r="G10">
            <v>3.970826580226916E-2</v>
          </cell>
          <cell r="H10">
            <v>-7.9027355623099149E-3</v>
          </cell>
          <cell r="I10">
            <v>6.7524115755627001E-2</v>
          </cell>
          <cell r="J10">
            <v>8.6538461538461453E-2</v>
          </cell>
          <cell r="K10">
            <v>3.0211480362537735E-2</v>
          </cell>
          <cell r="L10">
            <v>4.3180046765393554E-2</v>
          </cell>
          <cell r="M10">
            <v>9.8039215686274606E-2</v>
          </cell>
          <cell r="N10">
            <v>6.3253012048192669E-2</v>
          </cell>
          <cell r="O10">
            <v>6.4896755162241915E-2</v>
          </cell>
          <cell r="P10">
            <v>0.26979472140762439</v>
          </cell>
          <cell r="Q10">
            <v>0.12477585176329953</v>
          </cell>
          <cell r="R10">
            <v>0.25558035714285698</v>
          </cell>
          <cell r="S10">
            <v>0.22946175637393784</v>
          </cell>
          <cell r="T10">
            <v>0.12188365650969524</v>
          </cell>
          <cell r="U10">
            <v>1.616628175519641E-2</v>
          </cell>
          <cell r="V10">
            <v>0.14853195164075972</v>
          </cell>
          <cell r="W10">
            <v>8.8888888888889461E-3</v>
          </cell>
          <cell r="X10">
            <v>1.8433179723502446E-2</v>
          </cell>
          <cell r="Y10">
            <v>9.4814814814814907E-2</v>
          </cell>
          <cell r="Z10">
            <v>3.8636363636363802E-2</v>
          </cell>
          <cell r="AA10">
            <v>3.8982070561017768E-2</v>
          </cell>
          <cell r="AB10">
            <v>2.8634361233480288E-2</v>
          </cell>
          <cell r="AC10">
            <v>0.11085972850678738</v>
          </cell>
          <cell r="AD10">
            <v>9.156517816869636E-2</v>
          </cell>
          <cell r="AE10">
            <v>0.10503282275711157</v>
          </cell>
          <cell r="AF10">
            <v>8.3834335337341637E-2</v>
          </cell>
          <cell r="AG10">
            <v>0.10278372591006413</v>
          </cell>
          <cell r="AH10">
            <v>7.9429735234215926E-2</v>
          </cell>
          <cell r="AI10">
            <v>8.0578512396694224E-2</v>
          </cell>
        </row>
        <row r="11">
          <cell r="B11" t="str">
            <v>OSP</v>
          </cell>
          <cell r="C11">
            <v>39.9</v>
          </cell>
          <cell r="D11">
            <v>40.200000000000003</v>
          </cell>
          <cell r="E11">
            <v>41.7</v>
          </cell>
          <cell r="F11">
            <v>42</v>
          </cell>
          <cell r="G11">
            <v>163.80000000000001</v>
          </cell>
          <cell r="H11">
            <v>41.4</v>
          </cell>
          <cell r="I11">
            <v>44.2</v>
          </cell>
          <cell r="J11">
            <v>45.2</v>
          </cell>
          <cell r="K11">
            <v>46.1</v>
          </cell>
          <cell r="L11">
            <v>176.9</v>
          </cell>
          <cell r="M11">
            <v>44.4</v>
          </cell>
          <cell r="N11">
            <v>48.8</v>
          </cell>
          <cell r="O11">
            <v>48.8</v>
          </cell>
          <cell r="P11">
            <v>52.8</v>
          </cell>
          <cell r="Q11">
            <v>194.8</v>
          </cell>
          <cell r="R11">
            <v>52.4</v>
          </cell>
          <cell r="S11">
            <v>52.4</v>
          </cell>
          <cell r="T11">
            <v>54</v>
          </cell>
          <cell r="U11">
            <v>58.7</v>
          </cell>
          <cell r="V11">
            <v>217.5</v>
          </cell>
          <cell r="W11">
            <v>55.4</v>
          </cell>
          <cell r="X11">
            <v>56.6</v>
          </cell>
          <cell r="Y11">
            <v>55.4</v>
          </cell>
          <cell r="Z11">
            <v>57.7</v>
          </cell>
          <cell r="AA11">
            <v>225.10000000000002</v>
          </cell>
          <cell r="AB11">
            <v>52.7</v>
          </cell>
          <cell r="AC11">
            <v>53.1</v>
          </cell>
          <cell r="AD11">
            <v>53.2</v>
          </cell>
          <cell r="AE11">
            <v>56.1</v>
          </cell>
          <cell r="AF11">
            <v>215.1</v>
          </cell>
          <cell r="AG11">
            <v>54</v>
          </cell>
          <cell r="AH11">
            <v>57.4</v>
          </cell>
          <cell r="AI11">
            <v>57.7</v>
          </cell>
        </row>
        <row r="12">
          <cell r="B12" t="str">
            <v xml:space="preserve">  % Change</v>
          </cell>
          <cell r="C12">
            <v>0.12711864406779672</v>
          </cell>
          <cell r="D12">
            <v>5.7894736842105443E-2</v>
          </cell>
          <cell r="E12">
            <v>0.10317460317460325</v>
          </cell>
          <cell r="F12">
            <v>1.2048192771084265E-2</v>
          </cell>
          <cell r="G12">
            <v>7.2691552062868592E-2</v>
          </cell>
          <cell r="H12">
            <v>3.7593984962406068E-2</v>
          </cell>
          <cell r="I12">
            <v>9.9502487562189046E-2</v>
          </cell>
          <cell r="J12">
            <v>8.3932853717026301E-2</v>
          </cell>
          <cell r="K12">
            <v>9.7619047619047716E-2</v>
          </cell>
          <cell r="L12">
            <v>7.9975579975579913E-2</v>
          </cell>
          <cell r="M12">
            <v>7.2463768115942129E-2</v>
          </cell>
          <cell r="N12">
            <v>0.1040723981900451</v>
          </cell>
          <cell r="O12">
            <v>7.9646017699114946E-2</v>
          </cell>
          <cell r="P12">
            <v>0.14533622559652914</v>
          </cell>
          <cell r="Q12">
            <v>0.1011871113623517</v>
          </cell>
          <cell r="R12">
            <v>0.18018018018018012</v>
          </cell>
          <cell r="S12">
            <v>7.3770491803278659E-2</v>
          </cell>
          <cell r="T12">
            <v>0.10655737704918034</v>
          </cell>
          <cell r="U12">
            <v>0.11174242424242431</v>
          </cell>
          <cell r="V12">
            <v>0.11652977412730992</v>
          </cell>
          <cell r="W12">
            <v>5.7251908396946494E-2</v>
          </cell>
          <cell r="X12">
            <v>8.0152671755725269E-2</v>
          </cell>
          <cell r="Y12">
            <v>2.5925925925925908E-2</v>
          </cell>
          <cell r="Z12">
            <v>-1.7035775127768327E-2</v>
          </cell>
          <cell r="AA12">
            <v>3.4942528735632195E-2</v>
          </cell>
          <cell r="AB12">
            <v>-4.8736462093862731E-2</v>
          </cell>
          <cell r="AC12">
            <v>-6.1837455830388688E-2</v>
          </cell>
          <cell r="AD12">
            <v>-3.971119133573997E-2</v>
          </cell>
          <cell r="AE12">
            <v>-2.7729636048526851E-2</v>
          </cell>
          <cell r="AF12">
            <v>-4.4424700133274264E-2</v>
          </cell>
          <cell r="AG12">
            <v>2.4667931688804545E-2</v>
          </cell>
          <cell r="AH12">
            <v>8.0979284369114835E-2</v>
          </cell>
          <cell r="AI12">
            <v>8.4586466165413432E-2</v>
          </cell>
        </row>
        <row r="13">
          <cell r="B13" t="str">
            <v>Spine</v>
          </cell>
          <cell r="C13">
            <v>0</v>
          </cell>
          <cell r="D13">
            <v>0</v>
          </cell>
          <cell r="E13">
            <v>0</v>
          </cell>
          <cell r="F13">
            <v>0</v>
          </cell>
          <cell r="G13">
            <v>0</v>
          </cell>
          <cell r="H13">
            <v>0</v>
          </cell>
          <cell r="I13">
            <v>0</v>
          </cell>
          <cell r="J13">
            <v>0</v>
          </cell>
          <cell r="K13">
            <v>0</v>
          </cell>
          <cell r="L13">
            <v>0</v>
          </cell>
          <cell r="M13">
            <v>0</v>
          </cell>
          <cell r="N13">
            <v>0.4</v>
          </cell>
          <cell r="O13">
            <v>0.4</v>
          </cell>
          <cell r="P13">
            <v>33.9</v>
          </cell>
          <cell r="Q13">
            <v>34.699999999999996</v>
          </cell>
          <cell r="R13">
            <v>33.5</v>
          </cell>
          <cell r="S13">
            <v>33.799999999999997</v>
          </cell>
          <cell r="T13">
            <v>32.299999999999997</v>
          </cell>
          <cell r="U13">
            <v>34.6</v>
          </cell>
          <cell r="V13">
            <v>134.19999999999999</v>
          </cell>
          <cell r="W13">
            <v>38.299999999999997</v>
          </cell>
          <cell r="X13">
            <v>41.1</v>
          </cell>
          <cell r="Y13">
            <v>38.4</v>
          </cell>
          <cell r="Z13">
            <v>42.6</v>
          </cell>
          <cell r="AA13">
            <v>160.4</v>
          </cell>
          <cell r="AB13">
            <v>43.1</v>
          </cell>
          <cell r="AC13">
            <v>46</v>
          </cell>
          <cell r="AD13">
            <v>42.2</v>
          </cell>
          <cell r="AE13">
            <v>47.5</v>
          </cell>
          <cell r="AF13">
            <v>178.8</v>
          </cell>
          <cell r="AG13">
            <v>50.2</v>
          </cell>
          <cell r="AH13">
            <v>53.6</v>
          </cell>
          <cell r="AI13">
            <v>49.3</v>
          </cell>
        </row>
        <row r="14">
          <cell r="B14" t="str">
            <v xml:space="preserve">  % Change</v>
          </cell>
          <cell r="C14">
            <v>0</v>
          </cell>
          <cell r="D14">
            <v>0</v>
          </cell>
          <cell r="E14">
            <v>0</v>
          </cell>
          <cell r="F14">
            <v>0</v>
          </cell>
          <cell r="G14">
            <v>0</v>
          </cell>
          <cell r="H14">
            <v>0</v>
          </cell>
          <cell r="I14">
            <v>0</v>
          </cell>
          <cell r="J14">
            <v>0</v>
          </cell>
          <cell r="K14">
            <v>0</v>
          </cell>
          <cell r="L14">
            <v>0</v>
          </cell>
          <cell r="M14">
            <v>0</v>
          </cell>
          <cell r="N14" t="str">
            <v>na</v>
          </cell>
          <cell r="O14" t="str">
            <v>na</v>
          </cell>
          <cell r="P14" t="str">
            <v>na</v>
          </cell>
          <cell r="Q14" t="str">
            <v>na</v>
          </cell>
          <cell r="R14" t="str">
            <v>na</v>
          </cell>
          <cell r="S14" t="str">
            <v>na</v>
          </cell>
          <cell r="T14" t="str">
            <v>na</v>
          </cell>
          <cell r="U14">
            <v>2.0648967551622599E-2</v>
          </cell>
          <cell r="V14" t="str">
            <v>nm</v>
          </cell>
          <cell r="W14">
            <v>0.14328358208955216</v>
          </cell>
          <cell r="X14">
            <v>0.21597633136094685</v>
          </cell>
          <cell r="Y14">
            <v>0.18885448916408665</v>
          </cell>
          <cell r="Z14">
            <v>0.23121387283236983</v>
          </cell>
          <cell r="AA14">
            <v>0.19523099850968717</v>
          </cell>
          <cell r="AB14">
            <v>0.12532637075718034</v>
          </cell>
          <cell r="AC14">
            <v>0.11922141119221408</v>
          </cell>
          <cell r="AD14">
            <v>9.8958333333333481E-2</v>
          </cell>
          <cell r="AE14">
            <v>0.11502347417840375</v>
          </cell>
          <cell r="AF14">
            <v>0.11471321695760595</v>
          </cell>
          <cell r="AG14">
            <v>0.16473317865429227</v>
          </cell>
          <cell r="AH14">
            <v>0.16521739130434776</v>
          </cell>
          <cell r="AI14">
            <v>0.16824644549763024</v>
          </cell>
        </row>
        <row r="15">
          <cell r="B15" t="str">
            <v>Total</v>
          </cell>
          <cell r="C15">
            <v>286.10000000000002</v>
          </cell>
          <cell r="D15">
            <v>294.3</v>
          </cell>
          <cell r="E15">
            <v>286.59999999999997</v>
          </cell>
          <cell r="F15">
            <v>311.68</v>
          </cell>
          <cell r="G15">
            <v>1178.68</v>
          </cell>
          <cell r="H15">
            <v>319.14</v>
          </cell>
          <cell r="I15">
            <v>345.59999999999997</v>
          </cell>
          <cell r="J15">
            <v>337.49999999999994</v>
          </cell>
          <cell r="K15">
            <v>370.20000000000005</v>
          </cell>
          <cell r="L15">
            <v>1372.44</v>
          </cell>
          <cell r="M15">
            <v>390.14</v>
          </cell>
          <cell r="N15">
            <v>411.1</v>
          </cell>
          <cell r="O15">
            <v>398.2</v>
          </cell>
          <cell r="P15">
            <v>701.55</v>
          </cell>
          <cell r="Q15">
            <v>1900.99</v>
          </cell>
          <cell r="R15">
            <v>742.1</v>
          </cell>
          <cell r="S15">
            <v>737.39999999999986</v>
          </cell>
          <cell r="T15">
            <v>700.19999999999993</v>
          </cell>
          <cell r="U15">
            <v>800.90000000000009</v>
          </cell>
          <cell r="V15">
            <v>2980.6</v>
          </cell>
          <cell r="W15">
            <v>828.53</v>
          </cell>
          <cell r="X15">
            <v>846.80000000000007</v>
          </cell>
          <cell r="Y15">
            <v>762.54</v>
          </cell>
          <cell r="Z15">
            <v>848.2700000000001</v>
          </cell>
          <cell r="AA15">
            <v>3286.14</v>
          </cell>
          <cell r="AB15">
            <v>860.40000000000009</v>
          </cell>
          <cell r="AC15">
            <v>881.60000000000014</v>
          </cell>
          <cell r="AD15">
            <v>819.80000000000007</v>
          </cell>
          <cell r="AE15">
            <v>928.4</v>
          </cell>
          <cell r="AF15">
            <v>3490.2000000000003</v>
          </cell>
          <cell r="AG15">
            <v>944.10000000000014</v>
          </cell>
          <cell r="AH15">
            <v>970.5</v>
          </cell>
          <cell r="AI15">
            <v>897.8</v>
          </cell>
        </row>
        <row r="16">
          <cell r="B16" t="str">
            <v xml:space="preserve">  % Change</v>
          </cell>
          <cell r="C16">
            <v>0.12770989357508888</v>
          </cell>
          <cell r="D16">
            <v>0.12543021032504775</v>
          </cell>
          <cell r="E16">
            <v>0.13820492454328814</v>
          </cell>
          <cell r="F16">
            <v>0.13586005830903791</v>
          </cell>
          <cell r="G16">
            <v>0.1316497023237948</v>
          </cell>
          <cell r="H16">
            <v>0.11548409646976565</v>
          </cell>
          <cell r="I16">
            <v>0.17431192660550443</v>
          </cell>
          <cell r="J16">
            <v>0.17759944173063502</v>
          </cell>
          <cell r="K16">
            <v>0.18775667351129366</v>
          </cell>
          <cell r="L16">
            <v>0.16438728068687003</v>
          </cell>
          <cell r="M16">
            <v>0.22247289590775199</v>
          </cell>
          <cell r="N16">
            <v>0.18952546296296324</v>
          </cell>
          <cell r="O16">
            <v>0.17985185185185193</v>
          </cell>
          <cell r="P16">
            <v>0.895056726094003</v>
          </cell>
          <cell r="Q16">
            <v>0.3851170178659904</v>
          </cell>
          <cell r="R16">
            <v>0.90213769416107059</v>
          </cell>
          <cell r="S16">
            <v>0.79372415470688362</v>
          </cell>
          <cell r="T16">
            <v>0.75841285786037149</v>
          </cell>
          <cell r="U16">
            <v>0.14161499536740085</v>
          </cell>
          <cell r="V16">
            <v>0.56791987332915994</v>
          </cell>
          <cell r="W16">
            <v>0.11646678345236494</v>
          </cell>
          <cell r="X16">
            <v>0.14835909953892079</v>
          </cell>
          <cell r="Y16">
            <v>8.9031705227077929E-2</v>
          </cell>
          <cell r="Z16">
            <v>5.9145960794106722E-2</v>
          </cell>
          <cell r="AA16">
            <v>0.10250956183318793</v>
          </cell>
          <cell r="AB16">
            <v>3.8465716389267879E-2</v>
          </cell>
          <cell r="AC16">
            <v>4.1095890410959068E-2</v>
          </cell>
          <cell r="AD16">
            <v>7.5091142759724283E-2</v>
          </cell>
          <cell r="AE16">
            <v>9.4462847913989512E-2</v>
          </cell>
          <cell r="AF16">
            <v>6.2097171757746317E-2</v>
          </cell>
          <cell r="AG16">
            <v>9.7280334728033546E-2</v>
          </cell>
          <cell r="AH16">
            <v>0.10083938294010864</v>
          </cell>
          <cell r="AI16">
            <v>9.5145157355452481E-2</v>
          </cell>
        </row>
        <row r="17">
          <cell r="B17" t="str">
            <v>US</v>
          </cell>
          <cell r="C17">
            <v>193</v>
          </cell>
          <cell r="D17">
            <v>195.5</v>
          </cell>
          <cell r="E17">
            <v>196.9</v>
          </cell>
          <cell r="F17">
            <v>198</v>
          </cell>
          <cell r="G17">
            <v>783.4</v>
          </cell>
          <cell r="H17">
            <v>224.3</v>
          </cell>
          <cell r="I17">
            <v>233.9</v>
          </cell>
          <cell r="J17">
            <v>230.7</v>
          </cell>
          <cell r="K17">
            <v>244</v>
          </cell>
          <cell r="L17">
            <v>932.90000000000009</v>
          </cell>
          <cell r="M17">
            <v>266.10000000000002</v>
          </cell>
          <cell r="N17">
            <v>273.7</v>
          </cell>
          <cell r="O17">
            <v>276.10000000000002</v>
          </cell>
          <cell r="P17">
            <v>392.4</v>
          </cell>
          <cell r="Q17">
            <v>1208.3</v>
          </cell>
          <cell r="R17">
            <v>422.7</v>
          </cell>
          <cell r="S17">
            <v>432.2</v>
          </cell>
          <cell r="T17">
            <v>430.1</v>
          </cell>
          <cell r="U17">
            <v>456.3</v>
          </cell>
          <cell r="V17">
            <v>1741.3</v>
          </cell>
          <cell r="W17">
            <v>480.4</v>
          </cell>
          <cell r="X17">
            <v>494.7</v>
          </cell>
          <cell r="Y17">
            <v>473.3</v>
          </cell>
          <cell r="Z17">
            <v>493.4</v>
          </cell>
          <cell r="AA17">
            <v>1941.7999999999997</v>
          </cell>
          <cell r="AB17">
            <v>516</v>
          </cell>
          <cell r="AC17">
            <v>520.9</v>
          </cell>
          <cell r="AD17">
            <v>502.4</v>
          </cell>
          <cell r="AE17">
            <v>534</v>
          </cell>
          <cell r="AF17">
            <v>2073.3000000000002</v>
          </cell>
          <cell r="AG17">
            <v>561</v>
          </cell>
          <cell r="AH17">
            <v>575</v>
          </cell>
          <cell r="AI17">
            <v>552</v>
          </cell>
        </row>
        <row r="18">
          <cell r="B18" t="str">
            <v xml:space="preserve">  % Change</v>
          </cell>
          <cell r="C18">
            <v>0.19209388511426795</v>
          </cell>
          <cell r="D18">
            <v>0.21428571428571419</v>
          </cell>
          <cell r="E18">
            <v>0.21693448702101348</v>
          </cell>
          <cell r="F18">
            <v>0.15789473684210531</v>
          </cell>
          <cell r="G18">
            <v>0.19475369833765432</v>
          </cell>
          <cell r="H18">
            <v>0.1621761658031089</v>
          </cell>
          <cell r="I18">
            <v>0.19641943734015355</v>
          </cell>
          <cell r="J18">
            <v>0.1716607414931437</v>
          </cell>
          <cell r="K18">
            <v>0.23232323232323226</v>
          </cell>
          <cell r="L18">
            <v>0.19083482256829232</v>
          </cell>
          <cell r="M18">
            <v>0.18635755684351318</v>
          </cell>
          <cell r="N18">
            <v>0.17015818725951259</v>
          </cell>
          <cell r="O18">
            <v>0.19679237104464686</v>
          </cell>
          <cell r="P18">
            <v>0.6081967213114754</v>
          </cell>
          <cell r="Q18">
            <v>0.29520848965591151</v>
          </cell>
          <cell r="R18">
            <v>0.58850056369785775</v>
          </cell>
          <cell r="S18">
            <v>0.57910120569967116</v>
          </cell>
          <cell r="T18">
            <v>0.55776892430278879</v>
          </cell>
          <cell r="U18">
            <v>0.1628440366972479</v>
          </cell>
          <cell r="V18">
            <v>0.44111561698253743</v>
          </cell>
          <cell r="W18">
            <v>0.13650343032883838</v>
          </cell>
          <cell r="X18">
            <v>0.1446089773253123</v>
          </cell>
          <cell r="Y18">
            <v>0.10044175773076036</v>
          </cell>
          <cell r="Z18">
            <v>8.1306158229235148E-2</v>
          </cell>
          <cell r="AA18">
            <v>0.1151438580370987</v>
          </cell>
          <cell r="AB18">
            <v>7.4104912572855897E-2</v>
          </cell>
          <cell r="AC18">
            <v>5.296139074186379E-2</v>
          </cell>
          <cell r="AD18">
            <v>6.1483203042467682E-2</v>
          </cell>
          <cell r="AE18">
            <v>8.2286177543575256E-2</v>
          </cell>
          <cell r="AF18">
            <v>6.772067154186856E-2</v>
          </cell>
          <cell r="AG18">
            <v>8.7209302325581328E-2</v>
          </cell>
          <cell r="AH18">
            <v>0.10385870608562109</v>
          </cell>
          <cell r="AI18">
            <v>9.8726114649681618E-2</v>
          </cell>
        </row>
        <row r="19">
          <cell r="B19" t="str">
            <v>International</v>
          </cell>
          <cell r="C19">
            <v>93.100000000000023</v>
          </cell>
          <cell r="D19">
            <v>98.800000000000011</v>
          </cell>
          <cell r="E19">
            <v>89.69999999999996</v>
          </cell>
          <cell r="F19">
            <v>113.68</v>
          </cell>
          <cell r="G19">
            <v>395.28000000000003</v>
          </cell>
          <cell r="H19">
            <v>94.839999999999975</v>
          </cell>
          <cell r="I19">
            <v>111.69999999999996</v>
          </cell>
          <cell r="J19">
            <v>106.79999999999995</v>
          </cell>
          <cell r="K19">
            <v>126.20000000000005</v>
          </cell>
          <cell r="L19">
            <v>439.53999999999996</v>
          </cell>
          <cell r="M19">
            <v>124.03999999999996</v>
          </cell>
          <cell r="N19">
            <v>137.40000000000003</v>
          </cell>
          <cell r="O19">
            <v>122.09999999999997</v>
          </cell>
          <cell r="P19">
            <v>309.14999999999998</v>
          </cell>
          <cell r="Q19">
            <v>692.68999999999994</v>
          </cell>
          <cell r="R19">
            <v>319.40000000000003</v>
          </cell>
          <cell r="S19">
            <v>305.19999999999987</v>
          </cell>
          <cell r="T19">
            <v>270.09999999999991</v>
          </cell>
          <cell r="U19">
            <v>344.60000000000008</v>
          </cell>
          <cell r="V19">
            <v>1239.3</v>
          </cell>
          <cell r="W19">
            <v>348.13</v>
          </cell>
          <cell r="X19">
            <v>352.10000000000008</v>
          </cell>
          <cell r="Y19">
            <v>289.23999999999995</v>
          </cell>
          <cell r="Z19">
            <v>354.87000000000012</v>
          </cell>
          <cell r="AA19">
            <v>1344.3400000000001</v>
          </cell>
          <cell r="AB19">
            <v>344.40000000000009</v>
          </cell>
          <cell r="AC19">
            <v>360.70000000000016</v>
          </cell>
          <cell r="AD19">
            <v>317.40000000000009</v>
          </cell>
          <cell r="AE19">
            <v>394.4</v>
          </cell>
          <cell r="AF19">
            <v>1416.9000000000003</v>
          </cell>
          <cell r="AG19">
            <v>383.10000000000014</v>
          </cell>
          <cell r="AH19">
            <v>395.5</v>
          </cell>
          <cell r="AI19">
            <v>345.79999999999995</v>
          </cell>
        </row>
        <row r="20">
          <cell r="B20" t="str">
            <v xml:space="preserve">  % Change</v>
          </cell>
          <cell r="C20">
            <v>1.4161220043573453E-2</v>
          </cell>
          <cell r="D20">
            <v>-1.6915422885572018E-2</v>
          </cell>
          <cell r="E20">
            <v>-3.3333333333337434E-3</v>
          </cell>
          <cell r="F20">
            <v>9.9419729206963625E-2</v>
          </cell>
          <cell r="G20">
            <v>2.4371273010111327E-2</v>
          </cell>
          <cell r="H20">
            <v>1.8689581095595598E-2</v>
          </cell>
          <cell r="I20">
            <v>0.13056680161943257</v>
          </cell>
          <cell r="J20">
            <v>0.19063545150501682</v>
          </cell>
          <cell r="K20">
            <v>0.11013370865587646</v>
          </cell>
          <cell r="L20">
            <v>0.11197126087836451</v>
          </cell>
          <cell r="M20">
            <v>0.30788696752425126</v>
          </cell>
          <cell r="N20">
            <v>0.23008057296329532</v>
          </cell>
          <cell r="O20">
            <v>0.14325842696629221</v>
          </cell>
          <cell r="P20">
            <v>1.4496830427892222</v>
          </cell>
          <cell r="Q20">
            <v>0.57594303135095792</v>
          </cell>
          <cell r="R20">
            <v>1.5749758142534676</v>
          </cell>
          <cell r="S20">
            <v>1.2212518195050932</v>
          </cell>
          <cell r="T20">
            <v>1.2121212121212119</v>
          </cell>
          <cell r="U20">
            <v>0.11466925440724607</v>
          </cell>
          <cell r="V20">
            <v>0.78911201258860397</v>
          </cell>
          <cell r="W20">
            <v>8.9949906073888419E-2</v>
          </cell>
          <cell r="X20">
            <v>0.15366972477064289</v>
          </cell>
          <cell r="Y20">
            <v>7.0862643465383401E-2</v>
          </cell>
          <cell r="Z20">
            <v>2.9802669762043044E-2</v>
          </cell>
          <cell r="AA20">
            <v>8.4757524408940688E-2</v>
          </cell>
          <cell r="AB20">
            <v>-1.0714388303219802E-2</v>
          </cell>
          <cell r="AC20">
            <v>2.4424879295654955E-2</v>
          </cell>
          <cell r="AD20">
            <v>9.7358594938459886E-2</v>
          </cell>
          <cell r="AE20">
            <v>0.11139290444388039</v>
          </cell>
          <cell r="AF20">
            <v>5.3974440989630779E-2</v>
          </cell>
          <cell r="AG20">
            <v>0.11236933797909421</v>
          </cell>
          <cell r="AH20">
            <v>9.6479068477959062E-2</v>
          </cell>
          <cell r="AI20">
            <v>8.9477000630119319E-2</v>
          </cell>
        </row>
        <row r="21">
          <cell r="B21" t="str">
            <v>FX Impact</v>
          </cell>
          <cell r="C21">
            <v>-8.1999999999999993</v>
          </cell>
          <cell r="D21">
            <v>-11</v>
          </cell>
          <cell r="E21">
            <v>-9.1999999999999993</v>
          </cell>
          <cell r="F21">
            <v>-8</v>
          </cell>
          <cell r="G21">
            <v>-36.4</v>
          </cell>
          <cell r="H21">
            <v>-9.8000000000000007</v>
          </cell>
          <cell r="I21">
            <v>-2</v>
          </cell>
          <cell r="J21">
            <v>5.0999999999999996</v>
          </cell>
          <cell r="K21">
            <v>5</v>
          </cell>
          <cell r="L21">
            <v>-1.7000000000000011</v>
          </cell>
          <cell r="M21">
            <v>14.7</v>
          </cell>
          <cell r="N21">
            <v>17</v>
          </cell>
          <cell r="O21">
            <v>7.7</v>
          </cell>
          <cell r="P21">
            <v>20.6</v>
          </cell>
          <cell r="Q21">
            <v>60</v>
          </cell>
          <cell r="R21">
            <v>45.2</v>
          </cell>
          <cell r="S21">
            <v>21</v>
          </cell>
          <cell r="T21">
            <v>19.3</v>
          </cell>
          <cell r="U21">
            <v>21</v>
          </cell>
          <cell r="V21">
            <v>106.5</v>
          </cell>
          <cell r="W21">
            <v>15.5</v>
          </cell>
          <cell r="X21">
            <v>15.2</v>
          </cell>
          <cell r="Y21">
            <v>2</v>
          </cell>
          <cell r="Z21">
            <v>-24</v>
          </cell>
          <cell r="AA21">
            <v>8.7000000000000028</v>
          </cell>
          <cell r="AB21">
            <v>-29</v>
          </cell>
          <cell r="AC21">
            <v>-5.9</v>
          </cell>
          <cell r="AD21">
            <v>5</v>
          </cell>
          <cell r="AE21">
            <v>13.9</v>
          </cell>
          <cell r="AF21">
            <v>-15.999999999999998</v>
          </cell>
          <cell r="AG21">
            <v>13.2</v>
          </cell>
          <cell r="AH21">
            <v>1.6</v>
          </cell>
          <cell r="AI21">
            <v>-1.7</v>
          </cell>
        </row>
        <row r="22">
          <cell r="B22" t="str">
            <v xml:space="preserve">  % Change ex FX -- International</v>
          </cell>
          <cell r="C22">
            <v>0.10348583877995687</v>
          </cell>
          <cell r="D22">
            <v>9.2537313432835999E-2</v>
          </cell>
          <cell r="E22">
            <v>9.8888888888888582E-2</v>
          </cell>
          <cell r="F22">
            <v>0.17678916827853031</v>
          </cell>
          <cell r="G22">
            <v>0.11874513870884096</v>
          </cell>
          <cell r="H22">
            <v>0.12395273899033232</v>
          </cell>
          <cell r="I22">
            <v>0.15080971659918974</v>
          </cell>
          <cell r="J22">
            <v>0.13377926421404696</v>
          </cell>
          <cell r="K22">
            <v>6.6150598170302999E-2</v>
          </cell>
          <cell r="L22">
            <v>0.11627200971463236</v>
          </cell>
          <cell r="M22">
            <v>0.15288907633909732</v>
          </cell>
          <cell r="N22">
            <v>7.7887197851388423E-2</v>
          </cell>
          <cell r="O22">
            <v>7.1161048689138751E-2</v>
          </cell>
          <cell r="P22" t="str">
            <v>nm</v>
          </cell>
          <cell r="Q22">
            <v>0.43943668380579703</v>
          </cell>
          <cell r="R22" t="str">
            <v>nm</v>
          </cell>
          <cell r="S22" t="str">
            <v>nm</v>
          </cell>
          <cell r="T22" t="str">
            <v>nm</v>
          </cell>
          <cell r="U22">
            <v>4.6741064208313476E-2</v>
          </cell>
          <cell r="V22">
            <v>0.63536358255496683</v>
          </cell>
          <cell r="W22">
            <v>4.1421415153412466E-2</v>
          </cell>
          <cell r="X22">
            <v>0.10386631716907013</v>
          </cell>
          <cell r="Y22">
            <v>6.3457978526471948E-2</v>
          </cell>
          <cell r="Z22">
            <v>9.9448636099825904E-2</v>
          </cell>
          <cell r="AA22">
            <v>7.7737432421528307E-2</v>
          </cell>
          <cell r="AB22">
            <v>7.2587826386694809E-2</v>
          </cell>
          <cell r="AC22">
            <v>4.1181482533371394E-2</v>
          </cell>
          <cell r="AD22">
            <v>8.0071912598534523E-2</v>
          </cell>
          <cell r="AE22">
            <v>7.2223631188885751E-2</v>
          </cell>
          <cell r="AF22">
            <v>6.5876192034753256E-2</v>
          </cell>
          <cell r="AG22">
            <v>7.404181184669012E-2</v>
          </cell>
          <cell r="AH22">
            <v>9.2043249237593106E-2</v>
          </cell>
          <cell r="AI22">
            <v>9.483301827347157E-2</v>
          </cell>
        </row>
        <row r="23">
          <cell r="B23" t="str">
            <v xml:space="preserve">  % Change ex FX -- Total</v>
          </cell>
          <cell r="C23">
            <v>0.16003153330705566</v>
          </cell>
          <cell r="D23">
            <v>0.16749521988527727</v>
          </cell>
          <cell r="E23">
            <v>0.17474185861795055</v>
          </cell>
          <cell r="F23">
            <v>0.16501457725947533</v>
          </cell>
          <cell r="G23">
            <v>0.16660265027847121</v>
          </cell>
          <cell r="H23">
            <v>0.1497378538972387</v>
          </cell>
          <cell r="I23">
            <v>0.18110771321780472</v>
          </cell>
          <cell r="J23">
            <v>0.15980460572226085</v>
          </cell>
          <cell r="K23">
            <v>0.17171457905544152</v>
          </cell>
          <cell r="L23">
            <v>0.16582957206366444</v>
          </cell>
          <cell r="M23">
            <v>0.17641160619164009</v>
          </cell>
          <cell r="N23">
            <v>0.14033564814814836</v>
          </cell>
          <cell r="O23">
            <v>0.15703703703703731</v>
          </cell>
          <cell r="P23">
            <v>0.15709430756159715</v>
          </cell>
          <cell r="Q23">
            <v>0.34139925971262852</v>
          </cell>
          <cell r="R23">
            <v>0.11826059050064175</v>
          </cell>
          <cell r="S23">
            <v>0.10538497145502213</v>
          </cell>
          <cell r="T23">
            <v>0.10177993527508078</v>
          </cell>
          <cell r="U23">
            <v>0.11168127717197662</v>
          </cell>
          <cell r="V23">
            <v>0.51189643291127251</v>
          </cell>
          <cell r="W23">
            <v>9.558011049723758E-2</v>
          </cell>
          <cell r="X23">
            <v>0.12774613506916221</v>
          </cell>
          <cell r="Y23">
            <v>8.6175378463296148E-2</v>
          </cell>
          <cell r="Z23">
            <v>8.9112248720189857E-2</v>
          </cell>
          <cell r="AA23">
            <v>9.9590686438972176E-2</v>
          </cell>
          <cell r="AB23">
            <v>7.346746647677227E-2</v>
          </cell>
          <cell r="AC23">
            <v>4.8063297118564163E-2</v>
          </cell>
          <cell r="AD23">
            <v>6.8534109686049449E-2</v>
          </cell>
          <cell r="AE23">
            <v>7.807655581359696E-2</v>
          </cell>
          <cell r="AF23">
            <v>6.6966106130597058E-2</v>
          </cell>
          <cell r="AG23">
            <v>8.1938633193863408E-2</v>
          </cell>
          <cell r="AH23">
            <v>9.902450090744086E-2</v>
          </cell>
          <cell r="AI23">
            <v>9.7218833861917542E-2</v>
          </cell>
        </row>
        <row r="24">
          <cell r="B24" t="str">
            <v>OUS - FX %</v>
          </cell>
          <cell r="C24">
            <v>-8.9324618736383421E-2</v>
          </cell>
          <cell r="D24">
            <v>-0.10945273631840802</v>
          </cell>
          <cell r="E24">
            <v>-0.10222222222222233</v>
          </cell>
          <cell r="F24">
            <v>-7.7369439071566681E-2</v>
          </cell>
          <cell r="G24">
            <v>-9.4373865698729631E-2</v>
          </cell>
          <cell r="H24">
            <v>-0.10526315789473673</v>
          </cell>
          <cell r="I24">
            <v>-2.0242914979757165E-2</v>
          </cell>
          <cell r="J24">
            <v>5.6856187290969862E-2</v>
          </cell>
          <cell r="K24">
            <v>4.3983110485573462E-2</v>
          </cell>
          <cell r="L24">
            <v>-4.3007488362678536E-3</v>
          </cell>
          <cell r="M24">
            <v>0.15499789118515395</v>
          </cell>
          <cell r="N24">
            <v>0.15219337511190689</v>
          </cell>
          <cell r="O24">
            <v>7.2097378277153457E-2</v>
          </cell>
          <cell r="P24" t="str">
            <v>nm</v>
          </cell>
          <cell r="Q24">
            <v>0.13650634754516089</v>
          </cell>
          <cell r="R24" t="str">
            <v>nm</v>
          </cell>
          <cell r="S24" t="str">
            <v>nm</v>
          </cell>
          <cell r="T24" t="str">
            <v>nm</v>
          </cell>
          <cell r="U24">
            <v>6.7928190198932592E-2</v>
          </cell>
          <cell r="V24">
            <v>0.15374843003363714</v>
          </cell>
          <cell r="W24">
            <v>4.8528490920475953E-2</v>
          </cell>
          <cell r="X24">
            <v>4.9803407601572758E-2</v>
          </cell>
          <cell r="Y24">
            <v>7.4046649389114538E-3</v>
          </cell>
          <cell r="Z24">
            <v>-6.9645966337782861E-2</v>
          </cell>
          <cell r="AA24">
            <v>7.0200919874123802E-3</v>
          </cell>
          <cell r="AB24">
            <v>-8.3302214689914611E-2</v>
          </cell>
          <cell r="AC24">
            <v>-1.6756603237716439E-2</v>
          </cell>
          <cell r="AD24">
            <v>1.7286682339925363E-2</v>
          </cell>
          <cell r="AE24">
            <v>3.9169273254994641E-2</v>
          </cell>
          <cell r="AF24">
            <v>-1.1901751045122477E-2</v>
          </cell>
          <cell r="AG24">
            <v>3.8327526132404088E-2</v>
          </cell>
          <cell r="AH24">
            <v>4.4358192403659569E-3</v>
          </cell>
          <cell r="AI24">
            <v>-5.3560176433522511E-3</v>
          </cell>
        </row>
        <row r="25">
          <cell r="B25" t="str">
            <v>Total - FX %</v>
          </cell>
          <cell r="C25">
            <v>-3.2321639731966778E-2</v>
          </cell>
          <cell r="D25">
            <v>-4.2065009560229516E-2</v>
          </cell>
          <cell r="E25">
            <v>-3.6536934074662408E-2</v>
          </cell>
          <cell r="F25">
            <v>-2.9154518950437414E-2</v>
          </cell>
          <cell r="G25">
            <v>-3.4952947954676405E-2</v>
          </cell>
          <cell r="H25">
            <v>-3.4253757427473053E-2</v>
          </cell>
          <cell r="I25">
            <v>-6.7957866123002919E-3</v>
          </cell>
          <cell r="J25">
            <v>1.7794836008374171E-2</v>
          </cell>
          <cell r="K25">
            <v>1.6042094455852141E-2</v>
          </cell>
          <cell r="L25">
            <v>-1.4422913767944134E-3</v>
          </cell>
          <cell r="M25">
            <v>4.6061289716111897E-2</v>
          </cell>
          <cell r="N25">
            <v>4.9189814814814881E-2</v>
          </cell>
          <cell r="O25">
            <v>2.2814814814814621E-2</v>
          </cell>
          <cell r="P25">
            <v>0.73796241853240585</v>
          </cell>
          <cell r="Q25">
            <v>4.3717758153361874E-2</v>
          </cell>
          <cell r="R25">
            <v>0.78387710366042884</v>
          </cell>
          <cell r="S25">
            <v>0.6883391832518615</v>
          </cell>
          <cell r="T25">
            <v>0.65663292258529071</v>
          </cell>
          <cell r="U25">
            <v>2.993371819542423E-2</v>
          </cell>
          <cell r="V25">
            <v>5.6023440417887427E-2</v>
          </cell>
          <cell r="W25">
            <v>2.0886672955127361E-2</v>
          </cell>
          <cell r="X25">
            <v>2.0612964469758577E-2</v>
          </cell>
          <cell r="Y25">
            <v>2.8563267637817802E-3</v>
          </cell>
          <cell r="Z25">
            <v>-2.9966287926083135E-2</v>
          </cell>
          <cell r="AA25">
            <v>2.9188753942157586E-3</v>
          </cell>
          <cell r="AB25">
            <v>-3.5001750087504391E-2</v>
          </cell>
          <cell r="AC25">
            <v>-6.967406707605095E-3</v>
          </cell>
          <cell r="AD25">
            <v>6.5570330736748339E-3</v>
          </cell>
          <cell r="AE25">
            <v>1.6386292100392552E-2</v>
          </cell>
          <cell r="AF25">
            <v>-4.8689343728507417E-3</v>
          </cell>
          <cell r="AG25">
            <v>1.5341701534170138E-2</v>
          </cell>
          <cell r="AH25">
            <v>1.814882032667775E-3</v>
          </cell>
          <cell r="AI25">
            <v>-2.0736765064650609E-3</v>
          </cell>
        </row>
      </sheetData>
      <sheetData sheetId="6" refreshError="1"/>
      <sheetData sheetId="7" refreshError="1"/>
      <sheetData sheetId="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US_CoreIndustrials"/>
      <sheetName val="BS&amp;CF"/>
      <sheetName val="P&amp;L"/>
      <sheetName val="Revenue"/>
      <sheetName val="Rx"/>
      <sheetName val="Surgical"/>
      <sheetName val="Consumer"/>
      <sheetName val="Charts"/>
      <sheetName val="Outlook Charts"/>
      <sheetName val="Rx Pipeline"/>
      <sheetName val="Retaane"/>
      <sheetName val="Retaane (2)"/>
      <sheetName val="Retaane (3)"/>
      <sheetName val="Summary Rx"/>
      <sheetName val="QtrCharts"/>
      <sheetName val="Markets"/>
      <sheetName val="Pie Charts"/>
      <sheetName val="iQ_Measure_Validations_Errors"/>
      <sheetName val="Annual P&amp;L"/>
      <sheetName val="US OUS Rev"/>
      <sheetName val="Valuation"/>
      <sheetName val="Notes"/>
      <sheetName val="ReSTOR"/>
      <sheetName val="Summary"/>
      <sheetName val="Qrtly Rev"/>
      <sheetName val="Qrtly P&amp;L"/>
      <sheetName val="Rx Rev"/>
      <sheetName val="Surgical Rev"/>
      <sheetName val="Consumer Rev"/>
      <sheetName val="Balance Sht"/>
      <sheetName val="Rev Chart"/>
      <sheetName val="ACL"/>
      <sheetName val="iQ"/>
      <sheetName val="Reconstructive"/>
      <sheetName val="MKTD"/>
      <sheetName val="Preview &amp; Vari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Measure_Validations_Errors"/>
      <sheetName val="iQ_US_CoreIndustrials"/>
      <sheetName val="BS&amp;CF"/>
      <sheetName val="P&amp;L"/>
      <sheetName val="Revenue"/>
      <sheetName val="CRM"/>
      <sheetName val="AF"/>
      <sheetName val="Cardiology"/>
      <sheetName val="Cardiac Surgery"/>
      <sheetName val="Neuromodulation"/>
      <sheetName val="Tables"/>
      <sheetName val="Pie Chart"/>
      <sheetName val="STJ-ANSI"/>
      <sheetName val="STJ-ANSI BS"/>
      <sheetName val="BS&amp;CF New"/>
      <sheetName val="Revenue New"/>
      <sheetName val="P&amp;L Vertical"/>
      <sheetName val="CRM Vertical"/>
      <sheetName val="CRM New"/>
      <sheetName val="CVA"/>
      <sheetName val="CVA Vertical"/>
      <sheetName val="Cardiac Surg"/>
      <sheetName val="Cardiac Surg Vertical"/>
      <sheetName val="AF Vertical"/>
      <sheetName val="Int'l"/>
      <sheetName val="Rev"/>
      <sheetName val="Stock Comp"/>
      <sheetName val="Comments Tables"/>
      <sheetName val="Sheet1"/>
      <sheetName val="Sheet2"/>
      <sheetName val="Sheet3"/>
      <sheetName val="04 Outlook"/>
      <sheetName val="CRT-D Scenario"/>
      <sheetName val="VSI"/>
      <sheetName val="Valuation"/>
      <sheetName val="Pacing - do not use"/>
      <sheetName val="vntx -do not use"/>
      <sheetName val="Summary"/>
      <sheetName val="STJ"/>
      <sheetName val="Cardiovascular"/>
      <sheetName val="Outlook Charts"/>
      <sheetName val="Charts"/>
      <sheetName val="QuartRev"/>
      <sheetName val="Report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_Model_Metadata"/>
      <sheetName val="Annual"/>
      <sheetName val="Quarterly"/>
      <sheetName val="Notes"/>
      <sheetName val="Balance Sheet and Cash Flow"/>
      <sheetName val="JP Drivers"/>
      <sheetName val="comScore_data"/>
      <sheetName val="Segment"/>
      <sheetName val="Act vs Est"/>
      <sheetName val="Estimate_changes"/>
      <sheetName val="10yr DCF"/>
      <sheetName val="Shares"/>
      <sheetName val="Cons. vs. ML"/>
      <sheetName val="Consensus"/>
      <sheetName val="Websites"/>
      <sheetName val="Products_Partners"/>
      <sheetName val="Acquisitions"/>
      <sheetName val="iQ_Measure_Validations_Errors"/>
      <sheetName val="iQ_US_CoreIndustrials"/>
      <sheetName val="vo_data here Segment1"/>
      <sheetName val="Master"/>
    </sheetNames>
    <sheetDataSet>
      <sheetData sheetId="0"/>
      <sheetData sheetId="1"/>
      <sheetData sheetId="2">
        <row r="6">
          <cell r="B6" t="str">
            <v>1Q01A</v>
          </cell>
          <cell r="C6" t="str">
            <v>2Q01A</v>
          </cell>
          <cell r="D6" t="str">
            <v>3Q01A</v>
          </cell>
          <cell r="E6" t="str">
            <v>4Q01A</v>
          </cell>
          <cell r="F6" t="str">
            <v>2001A</v>
          </cell>
          <cell r="G6" t="str">
            <v>1Q02A</v>
          </cell>
          <cell r="H6" t="str">
            <v>2Q02A</v>
          </cell>
          <cell r="I6" t="str">
            <v>3Q02A</v>
          </cell>
          <cell r="J6" t="str">
            <v>4Q02A</v>
          </cell>
          <cell r="K6" t="str">
            <v>2002A</v>
          </cell>
          <cell r="L6" t="str">
            <v>1Q03A</v>
          </cell>
          <cell r="M6" t="str">
            <v>2Q03A</v>
          </cell>
          <cell r="N6" t="str">
            <v>3Q03A</v>
          </cell>
          <cell r="O6" t="str">
            <v>4Q03A</v>
          </cell>
          <cell r="P6" t="str">
            <v>2003A</v>
          </cell>
          <cell r="Q6" t="str">
            <v>1Q04A</v>
          </cell>
          <cell r="R6" t="str">
            <v>2Q04A</v>
          </cell>
          <cell r="S6" t="str">
            <v>3Q04A</v>
          </cell>
          <cell r="T6" t="str">
            <v>4Q04A</v>
          </cell>
          <cell r="U6" t="str">
            <v>2004A</v>
          </cell>
          <cell r="V6" t="str">
            <v>1Q05A</v>
          </cell>
          <cell r="W6" t="str">
            <v>2Q05A</v>
          </cell>
          <cell r="X6" t="str">
            <v>3Q05A</v>
          </cell>
          <cell r="Y6" t="str">
            <v>4Q05A</v>
          </cell>
          <cell r="Z6" t="str">
            <v>2005A</v>
          </cell>
          <cell r="AA6" t="str">
            <v>1Q06A</v>
          </cell>
          <cell r="AB6" t="str">
            <v>2Q06E</v>
          </cell>
          <cell r="AC6" t="str">
            <v>3Q06E</v>
          </cell>
          <cell r="AD6" t="str">
            <v>4Q06E</v>
          </cell>
          <cell r="AE6" t="str">
            <v>2006E</v>
          </cell>
          <cell r="AF6" t="str">
            <v>1Q07E</v>
          </cell>
          <cell r="AG6" t="str">
            <v>2Q07E</v>
          </cell>
          <cell r="AH6" t="str">
            <v>3Q07E</v>
          </cell>
          <cell r="AI6" t="str">
            <v>4Q07E</v>
          </cell>
          <cell r="AJ6" t="str">
            <v>2007E</v>
          </cell>
        </row>
        <row r="7">
          <cell r="A7" t="str">
            <v>Revenue</v>
          </cell>
        </row>
        <row r="8">
          <cell r="A8" t="str">
            <v>Gross Marketing services</v>
          </cell>
          <cell r="B8">
            <v>146.97900000000001</v>
          </cell>
          <cell r="C8">
            <v>146.655</v>
          </cell>
          <cell r="D8">
            <v>129.131</v>
          </cell>
          <cell r="E8">
            <v>175.56699999999998</v>
          </cell>
          <cell r="F8">
            <v>598.33199999999999</v>
          </cell>
          <cell r="G8">
            <v>153.119</v>
          </cell>
          <cell r="H8">
            <v>176.72900000000001</v>
          </cell>
          <cell r="I8">
            <v>191.49199999999999</v>
          </cell>
          <cell r="J8">
            <v>223.786</v>
          </cell>
          <cell r="K8">
            <v>745.12599999999998</v>
          </cell>
          <cell r="L8">
            <v>218.11699999999999</v>
          </cell>
          <cell r="M8">
            <v>250.40799999999999</v>
          </cell>
          <cell r="N8">
            <v>275.90100000000001</v>
          </cell>
          <cell r="O8">
            <v>577.51199999999994</v>
          </cell>
          <cell r="P8">
            <v>1321.9379999999999</v>
          </cell>
          <cell r="Q8">
            <v>665.04600000000005</v>
          </cell>
          <cell r="R8">
            <v>722.70500000000004</v>
          </cell>
          <cell r="S8">
            <v>796.56799999999998</v>
          </cell>
          <cell r="T8">
            <v>942.91</v>
          </cell>
          <cell r="U8">
            <v>3127.2290000000003</v>
          </cell>
          <cell r="V8">
            <v>1024.796</v>
          </cell>
          <cell r="W8">
            <v>1094.3009999999999</v>
          </cell>
          <cell r="X8">
            <v>1159.5719999999999</v>
          </cell>
          <cell r="Y8">
            <v>1315.3030000000001</v>
          </cell>
          <cell r="Z8">
            <v>4593.9719999999998</v>
          </cell>
          <cell r="AA8">
            <v>1380.854</v>
          </cell>
          <cell r="AB8">
            <v>1431.6200000000001</v>
          </cell>
          <cell r="AC8">
            <v>1460.705945945946</v>
          </cell>
          <cell r="AD8">
            <v>1664.8050335570472</v>
          </cell>
          <cell r="AE8">
            <v>5937.9849795029932</v>
          </cell>
          <cell r="AF8">
            <v>1776.0296979452057</v>
          </cell>
          <cell r="AG8">
            <v>1840.6231714285718</v>
          </cell>
          <cell r="AH8">
            <v>1892.0433945945949</v>
          </cell>
          <cell r="AI8">
            <v>2155.1875671140942</v>
          </cell>
          <cell r="AJ8">
            <v>7663.8838310824667</v>
          </cell>
        </row>
        <row r="9">
          <cell r="A9" t="str">
            <v xml:space="preserve">     % Y/Y Growth</v>
          </cell>
          <cell r="V9">
            <v>0.54094002520126416</v>
          </cell>
          <cell r="W9">
            <v>0.51417383303007425</v>
          </cell>
          <cell r="X9">
            <v>0.45570999588233518</v>
          </cell>
          <cell r="Y9">
            <v>0.39494013214410728</v>
          </cell>
          <cell r="Z9">
            <v>0.46902321512111822</v>
          </cell>
          <cell r="AA9">
            <v>0.34744280812961792</v>
          </cell>
          <cell r="AB9">
            <v>0.30825065498432358</v>
          </cell>
          <cell r="AC9">
            <v>0.25969404741227464</v>
          </cell>
          <cell r="AD9">
            <v>0.26571978742316182</v>
          </cell>
          <cell r="AE9">
            <v>0.29256011562608419</v>
          </cell>
          <cell r="AF9">
            <v>0.28618210031270919</v>
          </cell>
          <cell r="AG9">
            <v>0.28569255209383204</v>
          </cell>
          <cell r="AH9">
            <v>0.29529382682790195</v>
          </cell>
          <cell r="AI9">
            <v>0.29455853608833005</v>
          </cell>
          <cell r="AJ9">
            <v>0.29065396048272429</v>
          </cell>
        </row>
        <row r="10">
          <cell r="A10" t="str">
            <v>TAC</v>
          </cell>
          <cell r="B10">
            <v>0</v>
          </cell>
          <cell r="C10">
            <v>0</v>
          </cell>
          <cell r="D10">
            <v>0</v>
          </cell>
          <cell r="E10">
            <v>0</v>
          </cell>
          <cell r="F10">
            <v>0</v>
          </cell>
          <cell r="G10">
            <v>0</v>
          </cell>
          <cell r="H10">
            <v>0</v>
          </cell>
          <cell r="I10">
            <v>0</v>
          </cell>
          <cell r="J10">
            <v>0</v>
          </cell>
          <cell r="K10">
            <v>0</v>
          </cell>
          <cell r="L10">
            <v>0</v>
          </cell>
          <cell r="M10">
            <v>0</v>
          </cell>
          <cell r="N10">
            <v>0</v>
          </cell>
          <cell r="O10">
            <v>-152.583</v>
          </cell>
          <cell r="P10">
            <v>-152.583</v>
          </cell>
          <cell r="Q10">
            <v>-207.636</v>
          </cell>
          <cell r="R10">
            <v>-223.15799999999999</v>
          </cell>
          <cell r="S10">
            <v>-251.31399999999999</v>
          </cell>
          <cell r="T10">
            <v>-292.70600000000002</v>
          </cell>
          <cell r="U10">
            <v>-974.81399999999996</v>
          </cell>
          <cell r="V10">
            <v>-352.98700000000002</v>
          </cell>
          <cell r="W10">
            <v>-377.88499999999999</v>
          </cell>
          <cell r="X10">
            <v>-397.81399999999985</v>
          </cell>
          <cell r="Y10">
            <v>-433.05099999999999</v>
          </cell>
          <cell r="Z10">
            <v>-1561.7369999999999</v>
          </cell>
          <cell r="AA10">
            <v>-479.35700000000003</v>
          </cell>
          <cell r="AB10">
            <v>-490.93714285714293</v>
          </cell>
          <cell r="AC10">
            <v>-482.83783783783792</v>
          </cell>
          <cell r="AD10">
            <v>-518.72818791946315</v>
          </cell>
          <cell r="AE10">
            <v>-1971.8601686144441</v>
          </cell>
          <cell r="AF10">
            <v>-637.40387945205487</v>
          </cell>
          <cell r="AG10">
            <v>-653.87520000000018</v>
          </cell>
          <cell r="AH10">
            <v>-644.42756756756773</v>
          </cell>
          <cell r="AI10">
            <v>-701.32051006711413</v>
          </cell>
          <cell r="AJ10">
            <v>-2637.0271570867371</v>
          </cell>
        </row>
        <row r="11">
          <cell r="A11" t="str">
            <v>% of Gross Mktg services</v>
          </cell>
          <cell r="B11">
            <v>0</v>
          </cell>
          <cell r="C11">
            <v>0</v>
          </cell>
          <cell r="D11">
            <v>0</v>
          </cell>
          <cell r="E11">
            <v>0</v>
          </cell>
          <cell r="F11">
            <v>0</v>
          </cell>
          <cell r="G11">
            <v>0</v>
          </cell>
          <cell r="H11">
            <v>0</v>
          </cell>
          <cell r="I11">
            <v>0</v>
          </cell>
          <cell r="J11">
            <v>0</v>
          </cell>
          <cell r="K11">
            <v>0</v>
          </cell>
          <cell r="L11">
            <v>0</v>
          </cell>
          <cell r="M11">
            <v>0</v>
          </cell>
          <cell r="N11">
            <v>0</v>
          </cell>
          <cell r="O11">
            <v>-0.26420749698707563</v>
          </cell>
          <cell r="P11">
            <v>-0.11542371881283389</v>
          </cell>
          <cell r="Q11">
            <v>-0.31221298977815065</v>
          </cell>
          <cell r="R11">
            <v>-0.30878159138237588</v>
          </cell>
          <cell r="S11">
            <v>-0.31549597774452398</v>
          </cell>
          <cell r="T11">
            <v>-0.31042835477405056</v>
          </cell>
          <cell r="U11">
            <v>-0.31171813768675077</v>
          </cell>
          <cell r="V11">
            <v>-0.34444611415345106</v>
          </cell>
          <cell r="W11">
            <v>-0.34532089434259861</v>
          </cell>
          <cell r="X11">
            <v>-0.34306968433180507</v>
          </cell>
          <cell r="Y11">
            <v>-0.32924048679277701</v>
          </cell>
          <cell r="Z11">
            <v>-0.33995353040897941</v>
          </cell>
          <cell r="AA11">
            <v>-0.34714531731812343</v>
          </cell>
          <cell r="AB11">
            <v>-0.34292419975771704</v>
          </cell>
          <cell r="AC11">
            <v>-0.33055101827846295</v>
          </cell>
          <cell r="AD11">
            <v>-0.31158494686380228</v>
          </cell>
          <cell r="AE11">
            <v>-0.33207564105012066</v>
          </cell>
          <cell r="AF11">
            <v>-0.35889257943687836</v>
          </cell>
          <cell r="AG11">
            <v>-0.35524664154505065</v>
          </cell>
          <cell r="AH11">
            <v>-0.34059872485411369</v>
          </cell>
          <cell r="AI11">
            <v>-0.32541042866455377</v>
          </cell>
          <cell r="AJ11">
            <v>-0.34408495942902056</v>
          </cell>
        </row>
        <row r="12">
          <cell r="A12" t="str">
            <v>QOQ Growth</v>
          </cell>
          <cell r="C12">
            <v>0</v>
          </cell>
          <cell r="D12">
            <v>0</v>
          </cell>
          <cell r="E12">
            <v>0</v>
          </cell>
          <cell r="G12">
            <v>0</v>
          </cell>
          <cell r="H12">
            <v>0</v>
          </cell>
          <cell r="I12">
            <v>0</v>
          </cell>
          <cell r="J12">
            <v>0</v>
          </cell>
          <cell r="L12">
            <v>0</v>
          </cell>
          <cell r="M12">
            <v>0</v>
          </cell>
          <cell r="N12">
            <v>0</v>
          </cell>
          <cell r="O12">
            <v>0</v>
          </cell>
          <cell r="Q12">
            <v>0.3608069050942766</v>
          </cell>
          <cell r="R12">
            <v>7.475582268970693E-2</v>
          </cell>
          <cell r="S12">
            <v>0.12617069520250235</v>
          </cell>
          <cell r="T12">
            <v>0.16470232458199718</v>
          </cell>
          <cell r="V12">
            <v>0.20594384809330868</v>
          </cell>
          <cell r="W12">
            <v>7.0535175516378779E-2</v>
          </cell>
          <cell r="X12">
            <v>5.2738266933061384E-2</v>
          </cell>
          <cell r="Y12">
            <v>8.8576570960298362E-2</v>
          </cell>
          <cell r="AA12">
            <v>0.10692966879189769</v>
          </cell>
          <cell r="AB12">
            <v>2.4157658816170269E-2</v>
          </cell>
          <cell r="AC12">
            <v>-1.6497641576208477E-2</v>
          </cell>
          <cell r="AD12">
            <v>7.4332099245459471E-2</v>
          </cell>
          <cell r="AF12">
            <v>0.22878203709842948</v>
          </cell>
          <cell r="AG12">
            <v>2.5841261841871521E-2</v>
          </cell>
          <cell r="AH12">
            <v>-1.4448678329492259E-2</v>
          </cell>
          <cell r="AI12">
            <v>8.8284464170724997E-2</v>
          </cell>
          <cell r="AJ12">
            <v>2.7600884606018181</v>
          </cell>
        </row>
        <row r="13">
          <cell r="A13" t="str">
            <v>Net Branded &amp; Search Svcs</v>
          </cell>
          <cell r="B13">
            <v>141.96</v>
          </cell>
          <cell r="C13">
            <v>140.91900000000001</v>
          </cell>
          <cell r="D13">
            <v>120.724</v>
          </cell>
          <cell r="E13">
            <v>167.37399999999997</v>
          </cell>
          <cell r="F13">
            <v>570.97699999999998</v>
          </cell>
          <cell r="G13">
            <v>137.67500000000001</v>
          </cell>
          <cell r="H13">
            <v>151.71</v>
          </cell>
          <cell r="I13">
            <v>165.761</v>
          </cell>
          <cell r="J13">
            <v>196.422</v>
          </cell>
          <cell r="K13">
            <v>651.56799999999998</v>
          </cell>
          <cell r="L13">
            <v>188.863</v>
          </cell>
          <cell r="M13">
            <v>218.12599999999998</v>
          </cell>
          <cell r="N13">
            <v>243.51000000000002</v>
          </cell>
          <cell r="O13">
            <v>391.68399999999997</v>
          </cell>
          <cell r="P13">
            <v>1042.183</v>
          </cell>
          <cell r="Q13">
            <v>423.56200000000007</v>
          </cell>
          <cell r="R13">
            <v>461.733</v>
          </cell>
          <cell r="S13">
            <v>507.85200000000003</v>
          </cell>
          <cell r="T13">
            <v>612.10399999999993</v>
          </cell>
          <cell r="U13">
            <v>2005.251</v>
          </cell>
        </row>
        <row r="14">
          <cell r="A14" t="str">
            <v>YOY Growth</v>
          </cell>
          <cell r="G14">
            <v>-3.0184559030712821E-2</v>
          </cell>
          <cell r="H14">
            <v>7.6575905307304071E-2</v>
          </cell>
          <cell r="I14">
            <v>0.37305755276498442</v>
          </cell>
          <cell r="J14">
            <v>0.1735514476561475</v>
          </cell>
          <cell r="K14">
            <v>0.14114579046091169</v>
          </cell>
          <cell r="L14">
            <v>0.37180315961503529</v>
          </cell>
          <cell r="M14">
            <v>0.43778261156153153</v>
          </cell>
          <cell r="N14">
            <v>0.46904277845814168</v>
          </cell>
          <cell r="O14">
            <v>0.99409434788363815</v>
          </cell>
          <cell r="P14">
            <v>0.59949997544385236</v>
          </cell>
          <cell r="Q14">
            <v>1.2426944398849962</v>
          </cell>
          <cell r="R14">
            <v>1.116817802554487</v>
          </cell>
          <cell r="S14">
            <v>1.0855488480965874</v>
          </cell>
          <cell r="T14">
            <v>0.56274956342357618</v>
          </cell>
          <cell r="U14">
            <v>0.9240872284426056</v>
          </cell>
        </row>
        <row r="15">
          <cell r="A15" t="str">
            <v>QOQ Growth</v>
          </cell>
          <cell r="C15">
            <v>-7.3330515638208027E-3</v>
          </cell>
          <cell r="D15">
            <v>-0.14330927696052342</v>
          </cell>
          <cell r="E15">
            <v>0.3864186077333418</v>
          </cell>
          <cell r="G15">
            <v>-0.17744094064789018</v>
          </cell>
          <cell r="H15">
            <v>0.10194298165970572</v>
          </cell>
          <cell r="I15">
            <v>9.2617493902840797E-2</v>
          </cell>
          <cell r="J15">
            <v>0.18497113313746905</v>
          </cell>
          <cell r="L15">
            <v>-3.8483469265153558E-2</v>
          </cell>
          <cell r="M15">
            <v>0.15494300101131486</v>
          </cell>
          <cell r="N15">
            <v>0.11637310545281188</v>
          </cell>
          <cell r="O15">
            <v>0.60849246437517945</v>
          </cell>
          <cell r="Q15">
            <v>8.1387036488598241E-2</v>
          </cell>
          <cell r="R15">
            <v>9.0119038062904444E-2</v>
          </cell>
          <cell r="S15">
            <v>9.9882399568581803E-2</v>
          </cell>
          <cell r="T15">
            <v>0.20528027850633634</v>
          </cell>
        </row>
        <row r="16">
          <cell r="A16" t="str">
            <v>Listings</v>
          </cell>
          <cell r="B16">
            <v>5.0190000000000001</v>
          </cell>
          <cell r="C16">
            <v>5.7359999999999998</v>
          </cell>
          <cell r="D16">
            <v>8.407</v>
          </cell>
          <cell r="E16">
            <v>8.1929999999999996</v>
          </cell>
          <cell r="F16">
            <v>27.355000000000004</v>
          </cell>
          <cell r="G16">
            <v>15.444000000000001</v>
          </cell>
          <cell r="H16">
            <v>25.018999999999998</v>
          </cell>
          <cell r="I16">
            <v>25.731000000000002</v>
          </cell>
          <cell r="J16">
            <v>27.364000000000001</v>
          </cell>
          <cell r="K16">
            <v>93.558000000000007</v>
          </cell>
          <cell r="L16">
            <v>29.254000000000001</v>
          </cell>
          <cell r="M16">
            <v>32.281999999999996</v>
          </cell>
          <cell r="N16">
            <v>32.390999999999998</v>
          </cell>
          <cell r="O16">
            <v>33.244999999999997</v>
          </cell>
          <cell r="P16">
            <v>127.172</v>
          </cell>
          <cell r="Q16">
            <v>33.847999999999999</v>
          </cell>
          <cell r="R16">
            <v>37.814</v>
          </cell>
          <cell r="S16">
            <v>37.402000000000001</v>
          </cell>
          <cell r="T16">
            <v>38.1</v>
          </cell>
          <cell r="U16">
            <v>147.16399999999999</v>
          </cell>
        </row>
        <row r="17">
          <cell r="A17" t="str">
            <v>YOY Growth</v>
          </cell>
          <cell r="G17">
            <v>2.0771069934249851</v>
          </cell>
          <cell r="H17">
            <v>3.3617503486750344</v>
          </cell>
          <cell r="I17">
            <v>2.0606637326037829</v>
          </cell>
          <cell r="J17">
            <v>2.3399243256438425</v>
          </cell>
          <cell r="K17">
            <v>2.4201425699140922</v>
          </cell>
          <cell r="L17">
            <v>0.8941983941983942</v>
          </cell>
          <cell r="M17">
            <v>0.29029937247691739</v>
          </cell>
          <cell r="N17">
            <v>0.25883175935641822</v>
          </cell>
          <cell r="O17">
            <v>0.21491740973541873</v>
          </cell>
          <cell r="P17">
            <v>0.35928514931913891</v>
          </cell>
          <cell r="Q17">
            <v>0.15703835372940445</v>
          </cell>
          <cell r="R17">
            <v>0.1713648472833158</v>
          </cell>
          <cell r="S17">
            <v>0.15470346701244186</v>
          </cell>
          <cell r="T17">
            <v>0.14603699804481884</v>
          </cell>
          <cell r="U17">
            <v>0.15720441606642965</v>
          </cell>
        </row>
        <row r="18">
          <cell r="A18" t="str">
            <v>QOQ Growth</v>
          </cell>
          <cell r="C18">
            <v>0.14285714285714279</v>
          </cell>
          <cell r="D18">
            <v>0.46565550906555098</v>
          </cell>
          <cell r="E18">
            <v>-2.5454977994528449E-2</v>
          </cell>
          <cell r="G18">
            <v>0.88502380080556597</v>
          </cell>
          <cell r="H18">
            <v>0.61998186998186977</v>
          </cell>
          <cell r="I18">
            <v>2.8458371637555491E-2</v>
          </cell>
          <cell r="J18">
            <v>6.346430375811285E-2</v>
          </cell>
          <cell r="L18">
            <v>6.906884958339421E-2</v>
          </cell>
          <cell r="M18">
            <v>0.10350721268886298</v>
          </cell>
          <cell r="N18">
            <v>3.3764946409764462E-3</v>
          </cell>
          <cell r="O18">
            <v>2.6365348399246757E-2</v>
          </cell>
          <cell r="Q18">
            <v>1.8138065874567566E-2</v>
          </cell>
          <cell r="R18">
            <v>0.11717088158827704</v>
          </cell>
          <cell r="S18">
            <v>-1.089543555296979E-2</v>
          </cell>
          <cell r="T18">
            <v>1.866210363082188E-2</v>
          </cell>
        </row>
        <row r="19">
          <cell r="A19" t="str">
            <v>Net Marketing Services</v>
          </cell>
          <cell r="B19">
            <v>146.97900000000001</v>
          </cell>
          <cell r="C19">
            <v>146.655</v>
          </cell>
          <cell r="D19">
            <v>129.131</v>
          </cell>
          <cell r="E19">
            <v>175.56699999999998</v>
          </cell>
          <cell r="F19">
            <v>598.33199999999999</v>
          </cell>
          <cell r="G19">
            <v>153.119</v>
          </cell>
          <cell r="H19">
            <v>176.72900000000001</v>
          </cell>
          <cell r="I19">
            <v>191.49199999999999</v>
          </cell>
          <cell r="J19">
            <v>223.786</v>
          </cell>
          <cell r="K19">
            <v>745.12599999999998</v>
          </cell>
          <cell r="L19">
            <v>218.11699999999999</v>
          </cell>
          <cell r="M19">
            <v>250.40799999999999</v>
          </cell>
          <cell r="N19">
            <v>275.90100000000001</v>
          </cell>
          <cell r="O19">
            <v>424.92899999999997</v>
          </cell>
          <cell r="P19">
            <v>1169.3549999999998</v>
          </cell>
          <cell r="Q19">
            <v>457.41000000000008</v>
          </cell>
          <cell r="R19">
            <v>499.54700000000003</v>
          </cell>
          <cell r="S19">
            <v>545.25400000000002</v>
          </cell>
          <cell r="T19">
            <v>650.20399999999995</v>
          </cell>
          <cell r="U19">
            <v>2152.4150000000004</v>
          </cell>
          <cell r="V19">
            <v>671.80899999999997</v>
          </cell>
          <cell r="W19">
            <v>716.41599999999994</v>
          </cell>
          <cell r="X19">
            <v>761.75800000000004</v>
          </cell>
          <cell r="Y19">
            <v>882.25200000000007</v>
          </cell>
          <cell r="Z19">
            <v>3032.2350000000001</v>
          </cell>
          <cell r="AA19">
            <v>901.49700000000007</v>
          </cell>
          <cell r="AB19">
            <v>940.68285714285719</v>
          </cell>
          <cell r="AC19">
            <v>977.86810810810812</v>
          </cell>
          <cell r="AD19">
            <v>1146.076845637584</v>
          </cell>
          <cell r="AE19">
            <v>3966.1248108885493</v>
          </cell>
          <cell r="AF19">
            <v>1138.6258184931507</v>
          </cell>
          <cell r="AG19">
            <v>1186.7479714285716</v>
          </cell>
          <cell r="AH19">
            <v>1247.6158270270271</v>
          </cell>
          <cell r="AI19">
            <v>1453.8670570469801</v>
          </cell>
          <cell r="AJ19">
            <v>5026.8566739957296</v>
          </cell>
        </row>
        <row r="20">
          <cell r="A20" t="str">
            <v>YOY Growth</v>
          </cell>
          <cell r="G20">
            <v>4.1774675293749342E-2</v>
          </cell>
          <cell r="H20">
            <v>0.20506631209300741</v>
          </cell>
          <cell r="I20">
            <v>0.48292818920321223</v>
          </cell>
          <cell r="J20">
            <v>0.27464728565163177</v>
          </cell>
          <cell r="K20">
            <v>0.24533870827567306</v>
          </cell>
          <cell r="L20">
            <v>0.42449336790339531</v>
          </cell>
          <cell r="M20">
            <v>0.41690384713318118</v>
          </cell>
          <cell r="N20">
            <v>0.44079648235957647</v>
          </cell>
          <cell r="O20">
            <v>0.89881851411616442</v>
          </cell>
          <cell r="P20">
            <v>0.56933860850379636</v>
          </cell>
          <cell r="Q20">
            <v>1.0970855091533447</v>
          </cell>
          <cell r="R20">
            <v>0.99493227053448785</v>
          </cell>
          <cell r="S20">
            <v>0.97626684934088681</v>
          </cell>
          <cell r="T20">
            <v>0.5301473893285702</v>
          </cell>
          <cell r="U20">
            <v>0.84068567714680387</v>
          </cell>
          <cell r="V20">
            <v>0.46872390196978597</v>
          </cell>
          <cell r="W20">
            <v>0.43413132297861834</v>
          </cell>
          <cell r="X20">
            <v>0.39706998939943583</v>
          </cell>
          <cell r="Y20">
            <v>0.35688491611863382</v>
          </cell>
          <cell r="Z20">
            <v>0.40875946320760614</v>
          </cell>
          <cell r="AA20">
            <v>0.34189479450260429</v>
          </cell>
          <cell r="AB20">
            <v>0.31303998953521028</v>
          </cell>
          <cell r="AC20">
            <v>0.28369916444344279</v>
          </cell>
          <cell r="AD20">
            <v>0.29903570140683611</v>
          </cell>
          <cell r="AE20">
            <v>0.3079872803026642</v>
          </cell>
          <cell r="AF20">
            <v>0.26303894354961876</v>
          </cell>
          <cell r="AG20">
            <v>0.26158137401705162</v>
          </cell>
          <cell r="AH20">
            <v>0.27585286469849479</v>
          </cell>
          <cell r="AI20">
            <v>0.26855983748469026</v>
          </cell>
          <cell r="AJ20">
            <v>0.26744792806193596</v>
          </cell>
        </row>
        <row r="21">
          <cell r="A21" t="str">
            <v>QOQ Growth</v>
          </cell>
          <cell r="C21">
            <v>-2.2043965464454418E-3</v>
          </cell>
          <cell r="D21">
            <v>-0.11949132317343425</v>
          </cell>
          <cell r="E21">
            <v>0.35960381318196233</v>
          </cell>
          <cell r="G21">
            <v>-0.12786001925190937</v>
          </cell>
          <cell r="H21">
            <v>0.15419379698143287</v>
          </cell>
          <cell r="I21">
            <v>8.353467738741216E-2</v>
          </cell>
          <cell r="J21">
            <v>0.16864412090322323</v>
          </cell>
          <cell r="L21">
            <v>-2.5332237047894002E-2</v>
          </cell>
          <cell r="M21">
            <v>0.14804439818996218</v>
          </cell>
          <cell r="N21">
            <v>0.10180585284815202</v>
          </cell>
          <cell r="O21">
            <v>0.54015027129296356</v>
          </cell>
          <cell r="Q21">
            <v>7.6438652104234173E-2</v>
          </cell>
          <cell r="R21">
            <v>9.2120854375724148E-2</v>
          </cell>
          <cell r="S21">
            <v>9.1496896187946319E-2</v>
          </cell>
          <cell r="T21">
            <v>0.19247910148297853</v>
          </cell>
          <cell r="V21">
            <v>3.3228033048089634E-2</v>
          </cell>
          <cell r="W21">
            <v>6.639833643193227E-2</v>
          </cell>
          <cell r="X21">
            <v>6.3290043773450266E-2</v>
          </cell>
          <cell r="Y21">
            <v>0.15817884419986394</v>
          </cell>
          <cell r="AA21">
            <v>2.1813495463881116E-2</v>
          </cell>
          <cell r="AB21">
            <v>4.3467540261206805E-2</v>
          </cell>
          <cell r="AC21">
            <v>3.9530061255919957E-2</v>
          </cell>
          <cell r="AD21">
            <v>0.17201577199905937</v>
          </cell>
          <cell r="AF21">
            <v>-6.5013329366131467E-3</v>
          </cell>
          <cell r="AG21">
            <v>4.2263360055461829E-2</v>
          </cell>
          <cell r="AH21">
            <v>5.1289622619016928E-2</v>
          </cell>
          <cell r="AI21">
            <v>0.1653162981359686</v>
          </cell>
        </row>
        <row r="22">
          <cell r="A22" t="str">
            <v>Fees</v>
          </cell>
          <cell r="B22">
            <v>33.235999999999997</v>
          </cell>
          <cell r="C22">
            <v>35.51</v>
          </cell>
          <cell r="D22">
            <v>37</v>
          </cell>
          <cell r="E22">
            <v>13.344000000000008</v>
          </cell>
          <cell r="F22">
            <v>119.09</v>
          </cell>
          <cell r="G22">
            <v>39.545999999999999</v>
          </cell>
          <cell r="H22">
            <v>49.063000000000002</v>
          </cell>
          <cell r="I22">
            <v>57.331000000000003</v>
          </cell>
          <cell r="J22">
            <v>62.000999999999998</v>
          </cell>
          <cell r="K22">
            <v>207.94099999999997</v>
          </cell>
          <cell r="L22">
            <v>64.831000000000003</v>
          </cell>
          <cell r="M22">
            <v>70.998000000000005</v>
          </cell>
          <cell r="N22">
            <v>80.92</v>
          </cell>
          <cell r="O22">
            <v>86.41</v>
          </cell>
          <cell r="P22">
            <v>303.15899999999999</v>
          </cell>
          <cell r="Q22">
            <v>92.74</v>
          </cell>
          <cell r="R22">
            <v>109.59399999999999</v>
          </cell>
          <cell r="S22">
            <v>110.14700000000001</v>
          </cell>
          <cell r="T22">
            <v>134.80699999999999</v>
          </cell>
          <cell r="U22">
            <v>447.28800000000001</v>
          </cell>
          <cell r="V22">
            <v>148.946</v>
          </cell>
          <cell r="W22">
            <v>158.696</v>
          </cell>
          <cell r="X22">
            <v>170.357</v>
          </cell>
          <cell r="Y22">
            <v>185.697</v>
          </cell>
          <cell r="Z22">
            <v>663.69600000000003</v>
          </cell>
          <cell r="AA22">
            <v>186.20099999999999</v>
          </cell>
          <cell r="AB22">
            <v>195.55680707996319</v>
          </cell>
          <cell r="AC22">
            <v>207.3580533988835</v>
          </cell>
          <cell r="AD22">
            <v>217.94696073053134</v>
          </cell>
          <cell r="AE22">
            <v>807.09146846364172</v>
          </cell>
          <cell r="AF22">
            <v>224.38813957304785</v>
          </cell>
          <cell r="AG22">
            <v>233.7349973557757</v>
          </cell>
          <cell r="AH22">
            <v>244.0559474083056</v>
          </cell>
          <cell r="AI22">
            <v>252.27843431474037</v>
          </cell>
          <cell r="AJ22">
            <v>954.45751865186946</v>
          </cell>
        </row>
        <row r="23">
          <cell r="A23" t="str">
            <v>YOY Growth</v>
          </cell>
          <cell r="G23">
            <v>0.18985437477434108</v>
          </cell>
          <cell r="H23">
            <v>0.38166713601802327</v>
          </cell>
          <cell r="I23">
            <v>0.54948648648648657</v>
          </cell>
          <cell r="J23">
            <v>3.6463579136690614</v>
          </cell>
          <cell r="K23">
            <v>0.7460827945251487</v>
          </cell>
          <cell r="L23">
            <v>0.63938198553583181</v>
          </cell>
          <cell r="M23">
            <v>0.44707824633634319</v>
          </cell>
          <cell r="N23">
            <v>0.41145279168338234</v>
          </cell>
          <cell r="O23">
            <v>0.39368719859357104</v>
          </cell>
          <cell r="P23">
            <v>0.45790873372735552</v>
          </cell>
          <cell r="Q23">
            <v>0.43048850087149648</v>
          </cell>
          <cell r="R23">
            <v>0.54362094706893127</v>
          </cell>
          <cell r="S23">
            <v>0.36118388531883339</v>
          </cell>
          <cell r="T23">
            <v>0.56008563823631508</v>
          </cell>
          <cell r="U23">
            <v>0.47542378751744141</v>
          </cell>
          <cell r="V23">
            <v>0.60605995255553169</v>
          </cell>
          <cell r="W23">
            <v>0.44803547639469321</v>
          </cell>
          <cell r="X23">
            <v>0.54663313571863048</v>
          </cell>
          <cell r="Y23">
            <v>0.37750265193943955</v>
          </cell>
          <cell r="Z23">
            <v>0.48382250362182755</v>
          </cell>
          <cell r="AA23">
            <v>0.25012420608811237</v>
          </cell>
          <cell r="AB23">
            <v>0.23227306976838236</v>
          </cell>
          <cell r="AC23">
            <v>0.21719714129083934</v>
          </cell>
          <cell r="AD23">
            <v>0.1736697993534162</v>
          </cell>
          <cell r="AE23">
            <v>0.21605594799974948</v>
          </cell>
          <cell r="AF23">
            <v>0.20508557726890753</v>
          </cell>
          <cell r="AG23">
            <v>0.19522813266326988</v>
          </cell>
          <cell r="AH23">
            <v>0.17697838790388509</v>
          </cell>
          <cell r="AI23">
            <v>0.15752214882526538</v>
          </cell>
          <cell r="AJ23">
            <v>0.182589032280009</v>
          </cell>
        </row>
        <row r="24">
          <cell r="A24" t="str">
            <v>QOQ Growth</v>
          </cell>
          <cell r="C24">
            <v>6.8419785774461506E-2</v>
          </cell>
          <cell r="D24">
            <v>4.1960011264432717E-2</v>
          </cell>
          <cell r="E24">
            <v>-0.63935135135135113</v>
          </cell>
          <cell r="G24">
            <v>1.9635791366906457</v>
          </cell>
          <cell r="H24">
            <v>0.24065645071562236</v>
          </cell>
          <cell r="I24">
            <v>0.1685180278417544</v>
          </cell>
          <cell r="J24">
            <v>8.1456803474559969E-2</v>
          </cell>
          <cell r="L24">
            <v>4.564442508991795E-2</v>
          </cell>
          <cell r="M24">
            <v>9.5124246116826905E-2</v>
          </cell>
          <cell r="N24">
            <v>0.13975041550466205</v>
          </cell>
          <cell r="O24">
            <v>6.7844784972812544E-2</v>
          </cell>
          <cell r="Q24">
            <v>7.3255410253442843E-2</v>
          </cell>
          <cell r="R24">
            <v>0.18173387966357568</v>
          </cell>
          <cell r="S24">
            <v>5.045896673175676E-3</v>
          </cell>
          <cell r="T24">
            <v>0.22388262957683813</v>
          </cell>
          <cell r="V24">
            <v>0.10488327757460669</v>
          </cell>
          <cell r="W24">
            <v>6.545996535657217E-2</v>
          </cell>
          <cell r="X24">
            <v>7.3480112920300433E-2</v>
          </cell>
          <cell r="Y24">
            <v>9.0046197103729186E-2</v>
          </cell>
          <cell r="AA24">
            <v>2.7140987738087929E-3</v>
          </cell>
          <cell r="AB24">
            <v>5.0245740248243465E-2</v>
          </cell>
          <cell r="AC24">
            <v>6.0346896102137615E-2</v>
          </cell>
          <cell r="AD24">
            <v>5.1065811807552652E-2</v>
          </cell>
          <cell r="AF24">
            <v>2.9553882380036312E-2</v>
          </cell>
          <cell r="AG24">
            <v>4.165486554018627E-2</v>
          </cell>
          <cell r="AH24">
            <v>4.4156631096283983E-2</v>
          </cell>
          <cell r="AI24">
            <v>3.3690991732639786E-2</v>
          </cell>
        </row>
        <row r="25">
          <cell r="A25" t="str">
            <v>Revenues (ex-TAC)</v>
          </cell>
          <cell r="B25">
            <v>180.215</v>
          </cell>
          <cell r="C25">
            <v>182.16499999999999</v>
          </cell>
          <cell r="D25">
            <v>166.131</v>
          </cell>
          <cell r="E25">
            <v>188.911</v>
          </cell>
          <cell r="F25">
            <v>717.42200000000003</v>
          </cell>
          <cell r="G25">
            <v>192.66499999999999</v>
          </cell>
          <cell r="H25">
            <v>225.79200000000003</v>
          </cell>
          <cell r="I25">
            <v>248.82299999999998</v>
          </cell>
          <cell r="J25">
            <v>285.78699999999998</v>
          </cell>
          <cell r="K25">
            <v>953.06700000000001</v>
          </cell>
          <cell r="L25">
            <v>282.94799999999998</v>
          </cell>
          <cell r="M25">
            <v>321.40600000000001</v>
          </cell>
          <cell r="N25">
            <v>356.82100000000003</v>
          </cell>
          <cell r="O25">
            <v>511.33899999999994</v>
          </cell>
          <cell r="P25">
            <v>1472.5139999999997</v>
          </cell>
          <cell r="Q25">
            <v>550.15000000000009</v>
          </cell>
          <cell r="R25">
            <v>609.14100000000008</v>
          </cell>
          <cell r="S25">
            <v>655.40100000000007</v>
          </cell>
          <cell r="T25">
            <v>785.01099999999997</v>
          </cell>
          <cell r="U25">
            <v>2599.7030000000004</v>
          </cell>
          <cell r="V25">
            <v>820.755</v>
          </cell>
          <cell r="W25">
            <v>875.11199999999997</v>
          </cell>
          <cell r="X25">
            <v>932.11500000000001</v>
          </cell>
          <cell r="Y25">
            <v>1067.9490000000001</v>
          </cell>
          <cell r="Z25">
            <v>3695.931</v>
          </cell>
          <cell r="AA25">
            <v>1087.6980000000001</v>
          </cell>
          <cell r="AB25">
            <v>1136.2396642228205</v>
          </cell>
          <cell r="AC25">
            <v>1185.2261615069915</v>
          </cell>
          <cell r="AD25">
            <v>1364.0238063681154</v>
          </cell>
          <cell r="AE25">
            <v>4773.2162793521911</v>
          </cell>
          <cell r="AF25">
            <v>1363.0139580661985</v>
          </cell>
          <cell r="AG25">
            <v>1420.4829687843473</v>
          </cell>
          <cell r="AH25">
            <v>1491.6717744353327</v>
          </cell>
          <cell r="AI25">
            <v>1706.1454913617204</v>
          </cell>
          <cell r="AJ25">
            <v>5981.3141926475992</v>
          </cell>
        </row>
        <row r="26">
          <cell r="A26" t="str">
            <v>Guidance</v>
          </cell>
          <cell r="AB26" t="str">
            <v>$1.08-1.16bn</v>
          </cell>
          <cell r="AE26" t="str">
            <v>$4.6-4.85bn</v>
          </cell>
        </row>
        <row r="27">
          <cell r="A27" t="str">
            <v>YOY Growth</v>
          </cell>
          <cell r="G27">
            <v>6.9084149488111368E-2</v>
          </cell>
          <cell r="H27">
            <v>0.23949166964016166</v>
          </cell>
          <cell r="I27">
            <v>0.49775177420228611</v>
          </cell>
          <cell r="J27">
            <v>0.51281291190031264</v>
          </cell>
          <cell r="K27">
            <v>0.32846079434419351</v>
          </cell>
          <cell r="L27">
            <v>0.46860093945449344</v>
          </cell>
          <cell r="M27">
            <v>0.42346053004535134</v>
          </cell>
          <cell r="N27">
            <v>0.43403543884608764</v>
          </cell>
          <cell r="O27">
            <v>0.78923114067469813</v>
          </cell>
          <cell r="P27">
            <v>0.54502673998784945</v>
          </cell>
          <cell r="Q27">
            <v>0.94435019862306913</v>
          </cell>
          <cell r="R27">
            <v>0.89523842118691022</v>
          </cell>
          <cell r="S27">
            <v>0.83677810442771028</v>
          </cell>
          <cell r="T27">
            <v>0.53520658506392049</v>
          </cell>
          <cell r="U27">
            <v>0.76548610064148859</v>
          </cell>
          <cell r="V27">
            <v>0.49187494319730951</v>
          </cell>
          <cell r="W27">
            <v>0.43663289780198644</v>
          </cell>
          <cell r="X27">
            <v>0.42220564204204747</v>
          </cell>
          <cell r="Y27">
            <v>0.36042552269968198</v>
          </cell>
          <cell r="Z27">
            <v>0.42167432202832389</v>
          </cell>
          <cell r="AA27">
            <v>0.32524078439972959</v>
          </cell>
          <cell r="AB27">
            <v>0.2983934218966493</v>
          </cell>
          <cell r="AC27">
            <v>0.2715449933827816</v>
          </cell>
          <cell r="AD27">
            <v>0.27723684030615248</v>
          </cell>
          <cell r="AE27">
            <v>0.29147873143524361</v>
          </cell>
          <cell r="AF27">
            <v>0.25311801443617465</v>
          </cell>
          <cell r="AG27">
            <v>0.25016139949307892</v>
          </cell>
          <cell r="AH27">
            <v>0.25855454670246369</v>
          </cell>
          <cell r="AI27">
            <v>0.25081797208843959</v>
          </cell>
          <cell r="AJ27">
            <v>0.25309934488436125</v>
          </cell>
        </row>
        <row r="28">
          <cell r="A28" t="str">
            <v>QOQ Growth</v>
          </cell>
          <cell r="C28">
            <v>1.0820408955969141E-2</v>
          </cell>
          <cell r="D28">
            <v>-8.8019103559959344E-2</v>
          </cell>
          <cell r="E28">
            <v>0.1371207059489199</v>
          </cell>
          <cell r="G28">
            <v>1.9871791478526912E-2</v>
          </cell>
          <cell r="H28">
            <v>0.17194093374510189</v>
          </cell>
          <cell r="I28">
            <v>0.10200095663265274</v>
          </cell>
          <cell r="J28">
            <v>0.14855539881763336</v>
          </cell>
          <cell r="L28">
            <v>-9.9339718041758784E-3</v>
          </cell>
          <cell r="M28">
            <v>0.1359189674427812</v>
          </cell>
          <cell r="N28">
            <v>0.11018773762779799</v>
          </cell>
          <cell r="O28">
            <v>0.43304065623940269</v>
          </cell>
          <cell r="Q28">
            <v>7.5900723394851877E-2</v>
          </cell>
          <cell r="R28">
            <v>0.10722711987639721</v>
          </cell>
          <cell r="S28">
            <v>7.5943008269021339E-2</v>
          </cell>
          <cell r="T28">
            <v>0.19775679316937245</v>
          </cell>
          <cell r="V28">
            <v>4.5533119918064857E-2</v>
          </cell>
          <cell r="W28">
            <v>6.6228046128259832E-2</v>
          </cell>
          <cell r="X28">
            <v>6.5137948056934514E-2</v>
          </cell>
          <cell r="Y28">
            <v>0.14572665390000172</v>
          </cell>
          <cell r="AA28">
            <v>1.849245610043182E-2</v>
          </cell>
          <cell r="AB28">
            <v>4.4627887725104287E-2</v>
          </cell>
          <cell r="AC28">
            <v>4.3112821024143155E-2</v>
          </cell>
          <cell r="AD28">
            <v>0.15085529721499413</v>
          </cell>
          <cell r="AF28">
            <v>-7.4034507110676273E-4</v>
          </cell>
          <cell r="AG28">
            <v>4.2163185767872813E-2</v>
          </cell>
          <cell r="AH28">
            <v>5.0115916357595491E-2</v>
          </cell>
          <cell r="AI28">
            <v>0.14378077040947956</v>
          </cell>
        </row>
        <row r="30">
          <cell r="A30" t="str">
            <v>Other Cost of revenue</v>
          </cell>
          <cell r="B30">
            <v>-38.542999999999999</v>
          </cell>
          <cell r="C30">
            <v>-40.558999999999997</v>
          </cell>
          <cell r="D30">
            <v>-40.597999999999999</v>
          </cell>
          <cell r="E30">
            <v>-37.301000000000009</v>
          </cell>
          <cell r="F30">
            <v>-157.001</v>
          </cell>
          <cell r="G30">
            <v>-37.820999999999998</v>
          </cell>
          <cell r="H30">
            <v>-41.707999999999998</v>
          </cell>
          <cell r="I30">
            <v>-41.033000000000001</v>
          </cell>
          <cell r="J30">
            <v>-42.3</v>
          </cell>
          <cell r="K30">
            <v>-162.881</v>
          </cell>
          <cell r="L30">
            <v>-43.131999999999998</v>
          </cell>
          <cell r="M30">
            <v>-46.841999999999999</v>
          </cell>
          <cell r="N30">
            <v>-47.286999999999999</v>
          </cell>
          <cell r="O30">
            <v>-68.259</v>
          </cell>
          <cell r="P30">
            <v>-205.51999999999998</v>
          </cell>
          <cell r="Q30">
            <v>-83.269000000000005</v>
          </cell>
          <cell r="R30">
            <v>-84.224999999999994</v>
          </cell>
          <cell r="S30">
            <v>-91.519000000000034</v>
          </cell>
          <cell r="T30">
            <v>-108.432</v>
          </cell>
          <cell r="U30">
            <v>-367.44500000000005</v>
          </cell>
          <cell r="V30">
            <v>-113.91</v>
          </cell>
          <cell r="W30">
            <v>-122.313</v>
          </cell>
          <cell r="X30">
            <v>-136.524</v>
          </cell>
          <cell r="Y30">
            <v>-161.63499999999999</v>
          </cell>
          <cell r="Z30">
            <v>-534.38200000000006</v>
          </cell>
          <cell r="AA30">
            <v>-176.90100000000001</v>
          </cell>
          <cell r="AB30">
            <v>-189.75202392521106</v>
          </cell>
          <cell r="AC30">
            <v>-197.93276897166763</v>
          </cell>
          <cell r="AD30">
            <v>-225.06392805073909</v>
          </cell>
          <cell r="AE30">
            <v>-789.64972094761788</v>
          </cell>
          <cell r="AF30">
            <v>-224.8973030809228</v>
          </cell>
          <cell r="AG30">
            <v>-234.37968984941736</v>
          </cell>
          <cell r="AH30">
            <v>-246.12584278182996</v>
          </cell>
          <cell r="AI30">
            <v>-281.51400607468395</v>
          </cell>
          <cell r="AJ30">
            <v>-986.91684178685409</v>
          </cell>
        </row>
        <row r="31">
          <cell r="A31" t="str">
            <v>Total Cost of revenue</v>
          </cell>
          <cell r="Z31">
            <v>-2106.768</v>
          </cell>
          <cell r="AA31">
            <v>-178.58600000000001</v>
          </cell>
          <cell r="AE31">
            <v>-2815.0135554653916</v>
          </cell>
        </row>
        <row r="32">
          <cell r="A32" t="str">
            <v>Stock option comp</v>
          </cell>
          <cell r="AA32">
            <v>1.6850000000000001</v>
          </cell>
          <cell r="AE32">
            <v>-708.24555546539159</v>
          </cell>
        </row>
        <row r="33">
          <cell r="A33" t="str">
            <v>Gross Profit</v>
          </cell>
          <cell r="B33">
            <v>141.672</v>
          </cell>
          <cell r="C33">
            <v>141.60599999999999</v>
          </cell>
          <cell r="D33">
            <v>125.533</v>
          </cell>
          <cell r="E33">
            <v>151.60999999999999</v>
          </cell>
          <cell r="F33">
            <v>560.42100000000005</v>
          </cell>
          <cell r="G33">
            <v>154.84399999999999</v>
          </cell>
          <cell r="H33">
            <v>184.08400000000003</v>
          </cell>
          <cell r="I33">
            <v>207.78999999999996</v>
          </cell>
          <cell r="J33">
            <v>243.48699999999997</v>
          </cell>
          <cell r="K33">
            <v>790.18600000000004</v>
          </cell>
          <cell r="L33">
            <v>239.81599999999997</v>
          </cell>
          <cell r="M33">
            <v>274.56400000000002</v>
          </cell>
          <cell r="N33">
            <v>309.53400000000005</v>
          </cell>
          <cell r="O33">
            <v>443.07999999999993</v>
          </cell>
          <cell r="P33">
            <v>1266.9939999999997</v>
          </cell>
          <cell r="Q33">
            <v>466.88100000000009</v>
          </cell>
          <cell r="R33">
            <v>524.91600000000005</v>
          </cell>
          <cell r="S33">
            <v>563.88200000000006</v>
          </cell>
          <cell r="T33">
            <v>676.57899999999995</v>
          </cell>
          <cell r="U33">
            <v>2232.2580000000003</v>
          </cell>
          <cell r="V33">
            <v>706.84500000000003</v>
          </cell>
          <cell r="W33">
            <v>752.79899999999998</v>
          </cell>
          <cell r="X33">
            <v>795.59100000000001</v>
          </cell>
          <cell r="Y33">
            <v>906.31400000000008</v>
          </cell>
          <cell r="Z33">
            <v>3161.549</v>
          </cell>
          <cell r="AA33">
            <v>910.79700000000003</v>
          </cell>
          <cell r="AB33">
            <v>946.48764029760946</v>
          </cell>
          <cell r="AC33">
            <v>987.29339253532385</v>
          </cell>
          <cell r="AD33">
            <v>1138.9598783173763</v>
          </cell>
          <cell r="AE33">
            <v>3983.5665584045732</v>
          </cell>
          <cell r="AF33">
            <v>1138.1166549852758</v>
          </cell>
          <cell r="AG33">
            <v>1186.1032789349299</v>
          </cell>
          <cell r="AH33">
            <v>1245.5459316535027</v>
          </cell>
          <cell r="AI33">
            <v>1424.6314852870364</v>
          </cell>
          <cell r="AJ33">
            <v>4994.3973508607451</v>
          </cell>
        </row>
        <row r="34">
          <cell r="A34" t="str">
            <v>Gross Margin</v>
          </cell>
          <cell r="B34">
            <v>0.78612768082568041</v>
          </cell>
          <cell r="C34">
            <v>0.77735020448494496</v>
          </cell>
          <cell r="D34">
            <v>0.75562658384046322</v>
          </cell>
          <cell r="E34">
            <v>0.8025472312358729</v>
          </cell>
          <cell r="F34">
            <v>0.7811594849335538</v>
          </cell>
          <cell r="G34">
            <v>0.80369553369838842</v>
          </cell>
          <cell r="H34">
            <v>0.81528132086167804</v>
          </cell>
          <cell r="I34">
            <v>0.83509161130602871</v>
          </cell>
          <cell r="J34">
            <v>0.85198766913820423</v>
          </cell>
          <cell r="K34">
            <v>0.82909805921304591</v>
          </cell>
          <cell r="L34">
            <v>0.847562096215559</v>
          </cell>
          <cell r="M34">
            <v>0.85425909908340236</v>
          </cell>
          <cell r="N34">
            <v>0.86747697024558534</v>
          </cell>
          <cell r="O34">
            <v>0.86650930204815202</v>
          </cell>
          <cell r="P34">
            <v>0.86042917079226411</v>
          </cell>
          <cell r="Q34">
            <v>0.84864309733708987</v>
          </cell>
          <cell r="R34">
            <v>0.86173152028840616</v>
          </cell>
          <cell r="S34">
            <v>0.86036182428772612</v>
          </cell>
          <cell r="T34">
            <v>0.86187199924587043</v>
          </cell>
          <cell r="U34">
            <v>0.85865885449222468</v>
          </cell>
          <cell r="V34">
            <v>0.86121315130580989</v>
          </cell>
          <cell r="W34">
            <v>0.86023160464032034</v>
          </cell>
          <cell r="X34">
            <v>0.85353309409246714</v>
          </cell>
          <cell r="Y34">
            <v>0.84864913961247213</v>
          </cell>
          <cell r="Z34">
            <v>0.85541342627879147</v>
          </cell>
          <cell r="AA34">
            <v>0.83736202512094349</v>
          </cell>
          <cell r="AB34">
            <v>0.83299999999999996</v>
          </cell>
          <cell r="AC34">
            <v>0.83299999999999996</v>
          </cell>
          <cell r="AD34">
            <v>0.83499999999999996</v>
          </cell>
          <cell r="AE34">
            <v>0.83456653234770517</v>
          </cell>
          <cell r="AF34">
            <v>0.83499999999999996</v>
          </cell>
          <cell r="AG34">
            <v>0.83499999999999996</v>
          </cell>
          <cell r="AH34">
            <v>0.83499999999999996</v>
          </cell>
          <cell r="AI34">
            <v>0.83499999999999996</v>
          </cell>
          <cell r="AJ34">
            <v>0.83499999999999996</v>
          </cell>
        </row>
        <row r="36">
          <cell r="A36" t="str">
            <v>Operating expenses</v>
          </cell>
        </row>
        <row r="37">
          <cell r="A37" t="str">
            <v>Sales &amp; marketing</v>
          </cell>
          <cell r="B37">
            <v>-107.22799999999999</v>
          </cell>
          <cell r="C37">
            <v>-101.991</v>
          </cell>
          <cell r="D37">
            <v>-86.730999999999995</v>
          </cell>
          <cell r="E37">
            <v>-90.994000000000042</v>
          </cell>
          <cell r="F37">
            <v>-386.94400000000002</v>
          </cell>
          <cell r="G37">
            <v>-95.682000000000002</v>
          </cell>
          <cell r="H37">
            <v>-109.601</v>
          </cell>
          <cell r="I37">
            <v>-108.752</v>
          </cell>
          <cell r="J37">
            <v>-115.93299999999999</v>
          </cell>
          <cell r="K37">
            <v>-429.96800000000002</v>
          </cell>
          <cell r="L37">
            <v>-113.479</v>
          </cell>
          <cell r="M37">
            <v>-122.10599999999999</v>
          </cell>
          <cell r="N37">
            <v>-128.74799999999999</v>
          </cell>
          <cell r="O37">
            <v>-166.28</v>
          </cell>
          <cell r="P37">
            <v>-530.61300000000006</v>
          </cell>
          <cell r="Q37">
            <v>-166.29499999999999</v>
          </cell>
          <cell r="R37">
            <v>-191.875</v>
          </cell>
          <cell r="S37">
            <v>-192.95</v>
          </cell>
          <cell r="T37">
            <v>-226.90899999999999</v>
          </cell>
          <cell r="U37">
            <v>-778.02899999999988</v>
          </cell>
          <cell r="V37">
            <v>-230.51900000000001</v>
          </cell>
          <cell r="W37">
            <v>-246.40600000000001</v>
          </cell>
          <cell r="X37">
            <v>-265.714</v>
          </cell>
          <cell r="Y37">
            <v>-282.61</v>
          </cell>
          <cell r="Z37">
            <v>-1025.249</v>
          </cell>
          <cell r="AA37">
            <v>-292.3</v>
          </cell>
          <cell r="AB37">
            <v>-310.19342833283002</v>
          </cell>
          <cell r="AC37">
            <v>-318.82583744538073</v>
          </cell>
          <cell r="AD37">
            <v>-336.91388017292451</v>
          </cell>
          <cell r="AE37">
            <v>-1258.2331459511354</v>
          </cell>
          <cell r="AF37">
            <v>-362.19735374549532</v>
          </cell>
          <cell r="AG37">
            <v>-383.53040157177384</v>
          </cell>
          <cell r="AH37">
            <v>-396.78469199979855</v>
          </cell>
          <cell r="AI37">
            <v>-416.29949989225975</v>
          </cell>
          <cell r="AJ37">
            <v>-1558.8119472093274</v>
          </cell>
        </row>
        <row r="38">
          <cell r="A38" t="str">
            <v>% of revs ex-TAC</v>
          </cell>
          <cell r="B38">
            <v>0.59500041616957522</v>
          </cell>
          <cell r="C38">
            <v>0.55988252408530725</v>
          </cell>
          <cell r="D38">
            <v>0.52206391341772451</v>
          </cell>
          <cell r="E38">
            <v>0.48167655668542353</v>
          </cell>
          <cell r="F38">
            <v>0.53935340706027968</v>
          </cell>
          <cell r="G38">
            <v>0.49662367321516626</v>
          </cell>
          <cell r="H38">
            <v>0.48540692318594097</v>
          </cell>
          <cell r="I38">
            <v>0.43706570534074424</v>
          </cell>
          <cell r="J38">
            <v>0.40566225895509594</v>
          </cell>
          <cell r="K38">
            <v>0.45114142027790283</v>
          </cell>
          <cell r="L38">
            <v>0.40105955864681853</v>
          </cell>
          <cell r="M38">
            <v>0.3799120115990367</v>
          </cell>
          <cell r="N38">
            <v>0.36081957059702197</v>
          </cell>
          <cell r="O38">
            <v>0.32518544448985903</v>
          </cell>
          <cell r="P38">
            <v>0.3603449610665842</v>
          </cell>
          <cell r="Q38">
            <v>0.30227210760701617</v>
          </cell>
          <cell r="R38">
            <v>0.31499275208859684</v>
          </cell>
          <cell r="S38">
            <v>0.29439991699738016</v>
          </cell>
          <cell r="T38">
            <v>0.28905200054521529</v>
          </cell>
          <cell r="U38">
            <v>0.29927610961713697</v>
          </cell>
          <cell r="V38">
            <v>0.28086213303604607</v>
          </cell>
          <cell r="W38">
            <v>0.28157081607839912</v>
          </cell>
          <cell r="X38">
            <v>0.28506568395530596</v>
          </cell>
          <cell r="Y38">
            <v>0.2646287416346661</v>
          </cell>
          <cell r="Z38">
            <v>0.27739938867906355</v>
          </cell>
          <cell r="AA38">
            <v>0.26873268131411476</v>
          </cell>
          <cell r="AB38">
            <v>0.27300000000000002</v>
          </cell>
          <cell r="AC38">
            <v>0.26900000000000002</v>
          </cell>
          <cell r="AD38">
            <v>0.247</v>
          </cell>
          <cell r="AE38">
            <v>0.26360279365382111</v>
          </cell>
          <cell r="AF38">
            <v>0.26573268131411476</v>
          </cell>
          <cell r="AG38">
            <v>0.27</v>
          </cell>
          <cell r="AH38">
            <v>0.26600000000000001</v>
          </cell>
          <cell r="AI38">
            <v>0.24399999999999999</v>
          </cell>
          <cell r="AJ38">
            <v>0.26061362051929376</v>
          </cell>
        </row>
        <row r="39">
          <cell r="A39" t="str">
            <v>Product Dev</v>
          </cell>
          <cell r="B39">
            <v>-33.121000000000002</v>
          </cell>
          <cell r="C39">
            <v>-32.220999999999997</v>
          </cell>
          <cell r="D39">
            <v>-29.928999999999998</v>
          </cell>
          <cell r="E39">
            <v>-30.819000000000003</v>
          </cell>
          <cell r="F39">
            <v>-126.09</v>
          </cell>
          <cell r="G39">
            <v>-32.283000000000001</v>
          </cell>
          <cell r="H39">
            <v>-34.686999999999998</v>
          </cell>
          <cell r="I39">
            <v>-36.937999999999995</v>
          </cell>
          <cell r="J39">
            <v>-37.858000000000004</v>
          </cell>
          <cell r="K39">
            <v>-141.76599999999999</v>
          </cell>
          <cell r="L39">
            <v>-36.398000000000003</v>
          </cell>
          <cell r="M39">
            <v>-45.098999999999997</v>
          </cell>
          <cell r="N39">
            <v>-47.683</v>
          </cell>
          <cell r="O39">
            <v>-78.105000000000004</v>
          </cell>
          <cell r="P39">
            <v>-207.285</v>
          </cell>
          <cell r="Q39">
            <v>-76.989000000000004</v>
          </cell>
          <cell r="R39">
            <v>-87.14</v>
          </cell>
          <cell r="S39">
            <v>-97.033000000000001</v>
          </cell>
          <cell r="T39">
            <v>-107.598</v>
          </cell>
          <cell r="U39">
            <v>-368.76</v>
          </cell>
          <cell r="V39">
            <v>-119.349</v>
          </cell>
          <cell r="W39">
            <v>-125.544</v>
          </cell>
          <cell r="X39">
            <v>-141.61600000000001</v>
          </cell>
          <cell r="Y39">
            <v>-160.62799999999999</v>
          </cell>
          <cell r="Z39">
            <v>-547.13700000000006</v>
          </cell>
          <cell r="AA39">
            <v>-179.86</v>
          </cell>
          <cell r="AB39">
            <v>-192.02450325365666</v>
          </cell>
          <cell r="AC39">
            <v>-192.00663816413262</v>
          </cell>
          <cell r="AD39">
            <v>-203.2395471488492</v>
          </cell>
          <cell r="AE39">
            <v>-767.13068856663847</v>
          </cell>
          <cell r="AF39">
            <v>-224.02279211842418</v>
          </cell>
          <cell r="AG39">
            <v>-238.64113875577036</v>
          </cell>
          <cell r="AH39">
            <v>-240.15915568408857</v>
          </cell>
          <cell r="AI39">
            <v>-252.50953272153461</v>
          </cell>
          <cell r="AJ39">
            <v>-955.33261927981766</v>
          </cell>
        </row>
        <row r="40">
          <cell r="A40" t="str">
            <v>% of revs ex-TAC</v>
          </cell>
          <cell r="B40">
            <v>0.1837860333490553</v>
          </cell>
          <cell r="C40">
            <v>0.17687810501468448</v>
          </cell>
          <cell r="D40">
            <v>0.18015301177986046</v>
          </cell>
          <cell r="E40">
            <v>0.16314031475139087</v>
          </cell>
          <cell r="F40">
            <v>0.17575429802821771</v>
          </cell>
          <cell r="G40">
            <v>0.16756027301274234</v>
          </cell>
          <cell r="H40">
            <v>0.15362368905895687</v>
          </cell>
          <cell r="I40">
            <v>0.14845090686954179</v>
          </cell>
          <cell r="J40">
            <v>0.13246928656656884</v>
          </cell>
          <cell r="K40">
            <v>0.14874714999050434</v>
          </cell>
          <cell r="L40">
            <v>0.12863847774149315</v>
          </cell>
          <cell r="M40">
            <v>0.1403178534314854</v>
          </cell>
          <cell r="N40">
            <v>0.13363282990631156</v>
          </cell>
          <cell r="O40">
            <v>0.15274602563074596</v>
          </cell>
          <cell r="P40">
            <v>0.14076945957729436</v>
          </cell>
          <cell r="Q40">
            <v>0.13994183404526037</v>
          </cell>
          <cell r="R40">
            <v>0.14305390705928511</v>
          </cell>
          <cell r="S40">
            <v>0.14805134566471517</v>
          </cell>
          <cell r="T40">
            <v>0.13706559525917472</v>
          </cell>
          <cell r="U40">
            <v>0.14184697251955317</v>
          </cell>
          <cell r="V40">
            <v>0.14541367399528485</v>
          </cell>
          <cell r="W40">
            <v>0.14346049419959961</v>
          </cell>
          <cell r="X40">
            <v>0.1519297511573143</v>
          </cell>
          <cell r="Y40">
            <v>0.15040793146489204</v>
          </cell>
          <cell r="Z40">
            <v>0.14803766628760115</v>
          </cell>
          <cell r="AA40">
            <v>0.16535839911446007</v>
          </cell>
          <cell r="AB40">
            <v>0.16900000000000001</v>
          </cell>
          <cell r="AC40">
            <v>0.16200000000000001</v>
          </cell>
          <cell r="AD40">
            <v>0.14899999999999999</v>
          </cell>
          <cell r="AE40">
            <v>0.16071567757888219</v>
          </cell>
          <cell r="AF40">
            <v>0.16435839911446007</v>
          </cell>
          <cell r="AG40">
            <v>0.16800000000000001</v>
          </cell>
          <cell r="AH40">
            <v>0.161</v>
          </cell>
          <cell r="AI40">
            <v>0.14799999999999999</v>
          </cell>
          <cell r="AJ40">
            <v>0.15971951790363054</v>
          </cell>
        </row>
        <row r="41">
          <cell r="A41" t="str">
            <v>G &amp; A</v>
          </cell>
          <cell r="B41">
            <v>-19.193999999999999</v>
          </cell>
          <cell r="C41">
            <v>-20.2</v>
          </cell>
          <cell r="D41">
            <v>-20.071999999999999</v>
          </cell>
          <cell r="E41">
            <v>-19.885000000000002</v>
          </cell>
          <cell r="F41">
            <v>-79.350999999999999</v>
          </cell>
          <cell r="G41">
            <v>-22.012</v>
          </cell>
          <cell r="H41">
            <v>-25.207000000000001</v>
          </cell>
          <cell r="I41">
            <v>-25.756</v>
          </cell>
          <cell r="J41">
            <v>-27.701000000000001</v>
          </cell>
          <cell r="K41">
            <v>-100.676</v>
          </cell>
          <cell r="L41">
            <v>-28.64</v>
          </cell>
          <cell r="M41">
            <v>-33.933999999999997</v>
          </cell>
          <cell r="N41">
            <v>-39.609000000000002</v>
          </cell>
          <cell r="O41">
            <v>-54.844000000000001</v>
          </cell>
          <cell r="P41">
            <v>-157.02699999999999</v>
          </cell>
          <cell r="Q41">
            <v>-57.555999999999997</v>
          </cell>
          <cell r="R41">
            <v>-63.158999999999999</v>
          </cell>
          <cell r="S41">
            <v>-69.215000000000003</v>
          </cell>
          <cell r="T41">
            <v>-72.671999999999997</v>
          </cell>
          <cell r="U41">
            <v>-262.60199999999998</v>
          </cell>
          <cell r="V41">
            <v>-73.545000000000002</v>
          </cell>
          <cell r="W41">
            <v>-81.430000000000007</v>
          </cell>
          <cell r="X41">
            <v>-77.733000000000004</v>
          </cell>
          <cell r="Y41">
            <v>-86.981999999999999</v>
          </cell>
          <cell r="Z41">
            <v>-319.69</v>
          </cell>
          <cell r="AA41">
            <v>-97.933000000000007</v>
          </cell>
          <cell r="AB41">
            <v>-102.26156978005383</v>
          </cell>
          <cell r="AC41">
            <v>-105.48512837412224</v>
          </cell>
          <cell r="AD41">
            <v>-110.48592831581735</v>
          </cell>
          <cell r="AE41">
            <v>-416.16562646999341</v>
          </cell>
          <cell r="AF41">
            <v>-119.99557859164551</v>
          </cell>
          <cell r="AG41">
            <v>-125.00250125302256</v>
          </cell>
          <cell r="AH41">
            <v>-129.77544437587395</v>
          </cell>
          <cell r="AI41">
            <v>-134.78549381757591</v>
          </cell>
          <cell r="AJ41">
            <v>-509.55901803811793</v>
          </cell>
        </row>
        <row r="42">
          <cell r="A42" t="str">
            <v>YOY Growth</v>
          </cell>
          <cell r="G42">
            <v>0.14681671355631987</v>
          </cell>
          <cell r="H42">
            <v>0.24787128712871298</v>
          </cell>
          <cell r="I42">
            <v>0.28318055001992826</v>
          </cell>
          <cell r="J42">
            <v>0.39306009554940902</v>
          </cell>
          <cell r="K42">
            <v>0.26874267495053616</v>
          </cell>
          <cell r="L42">
            <v>0.3011084862802107</v>
          </cell>
          <cell r="M42">
            <v>0.34621335343356985</v>
          </cell>
          <cell r="N42">
            <v>0.53785525702748882</v>
          </cell>
          <cell r="O42">
            <v>0.97985632287643054</v>
          </cell>
          <cell r="P42">
            <v>0.55972625054630676</v>
          </cell>
          <cell r="Q42">
            <v>1.0096368715083797</v>
          </cell>
          <cell r="R42">
            <v>0.86123062415276719</v>
          </cell>
          <cell r="S42">
            <v>0.74745638617485932</v>
          </cell>
          <cell r="T42">
            <v>0.32506746407993581</v>
          </cell>
          <cell r="U42">
            <v>0.67233660453297839</v>
          </cell>
          <cell r="V42">
            <v>0.27779901313503386</v>
          </cell>
          <cell r="W42">
            <v>0.28928577083234397</v>
          </cell>
          <cell r="X42">
            <v>0.12306580943437107</v>
          </cell>
          <cell r="Y42">
            <v>0.19691215323645972</v>
          </cell>
          <cell r="Z42">
            <v>0.21739362228772063</v>
          </cell>
          <cell r="AA42">
            <v>0.33160649942212261</v>
          </cell>
          <cell r="AB42">
            <v>0.25582180744263572</v>
          </cell>
          <cell r="AC42">
            <v>0.35701861981555116</v>
          </cell>
          <cell r="AD42">
            <v>0.27021600234321297</v>
          </cell>
          <cell r="AE42">
            <v>0.30177868081576964</v>
          </cell>
          <cell r="AF42">
            <v>0.22528237255721262</v>
          </cell>
          <cell r="AG42">
            <v>0.22238003505989945</v>
          </cell>
          <cell r="AH42">
            <v>0.23027242205746457</v>
          </cell>
          <cell r="AI42">
            <v>0.21993357771588551</v>
          </cell>
          <cell r="AJ42">
            <v>0.22441399680292529</v>
          </cell>
        </row>
        <row r="43">
          <cell r="A43" t="str">
            <v>% of revs ex-TAC</v>
          </cell>
          <cell r="B43">
            <v>0.10650611769275586</v>
          </cell>
          <cell r="C43">
            <v>0.11088848022397277</v>
          </cell>
          <cell r="D43">
            <v>0.12082031649722207</v>
          </cell>
          <cell r="E43">
            <v>0.10526120765863291</v>
          </cell>
          <cell r="F43">
            <v>0.11060575226296378</v>
          </cell>
          <cell r="G43">
            <v>0.11425012327096255</v>
          </cell>
          <cell r="H43">
            <v>0.11163814484126983</v>
          </cell>
          <cell r="I43">
            <v>0.10351133134798633</v>
          </cell>
          <cell r="J43">
            <v>9.692883161235466E-2</v>
          </cell>
          <cell r="K43">
            <v>0.10563370675933591</v>
          </cell>
          <cell r="L43">
            <v>0.10122001215771097</v>
          </cell>
          <cell r="M43">
            <v>0.10557985849672999</v>
          </cell>
          <cell r="N43">
            <v>0.11100523792041388</v>
          </cell>
          <cell r="O43">
            <v>0.10725565622806006</v>
          </cell>
          <cell r="P43">
            <v>0.10663871447062644</v>
          </cell>
          <cell r="Q43">
            <v>0.10461874034354265</v>
          </cell>
          <cell r="R43">
            <v>0.10368535363733518</v>
          </cell>
          <cell r="S43">
            <v>0.10560710160649739</v>
          </cell>
          <cell r="T43">
            <v>9.2574498956065579E-2</v>
          </cell>
          <cell r="U43">
            <v>0.10101230794440746</v>
          </cell>
          <cell r="V43">
            <v>8.9606520825337654E-2</v>
          </cell>
          <cell r="W43">
            <v>9.3050946621689584E-2</v>
          </cell>
          <cell r="X43">
            <v>8.3394216378880295E-2</v>
          </cell>
          <cell r="Y43">
            <v>8.1447709581637315E-2</v>
          </cell>
          <cell r="Z43">
            <v>8.6497826934539626E-2</v>
          </cell>
          <cell r="AA43">
            <v>9.0036940400736232E-2</v>
          </cell>
          <cell r="AB43">
            <v>0.09</v>
          </cell>
          <cell r="AC43">
            <v>8.8999999999999996E-2</v>
          </cell>
          <cell r="AD43">
            <v>8.1000000000000003E-2</v>
          </cell>
          <cell r="AE43">
            <v>8.7187674329828269E-2</v>
          </cell>
          <cell r="AF43">
            <v>8.803694040073623E-2</v>
          </cell>
          <cell r="AG43">
            <v>8.7999999999999995E-2</v>
          </cell>
          <cell r="AH43">
            <v>8.6999999999999994E-2</v>
          </cell>
          <cell r="AI43">
            <v>7.9000000000000001E-2</v>
          </cell>
          <cell r="AJ43">
            <v>8.5191815983263725E-2</v>
          </cell>
        </row>
        <row r="44">
          <cell r="A44" t="str">
            <v>Stock Compensation Expense</v>
          </cell>
          <cell r="G44">
            <v>-5.62</v>
          </cell>
          <cell r="H44">
            <v>-1.119</v>
          </cell>
          <cell r="I44">
            <v>-0.95299999999999996</v>
          </cell>
          <cell r="J44">
            <v>-0.71</v>
          </cell>
          <cell r="K44">
            <v>-8.402000000000001</v>
          </cell>
          <cell r="L44">
            <v>-0.57499999999999996</v>
          </cell>
          <cell r="M44">
            <v>-0.89100000000000001</v>
          </cell>
          <cell r="N44">
            <v>-0.48499999999999999</v>
          </cell>
          <cell r="O44">
            <v>-20.077999999999999</v>
          </cell>
          <cell r="P44">
            <v>-22.029</v>
          </cell>
          <cell r="Q44">
            <v>-12.571999999999999</v>
          </cell>
          <cell r="R44">
            <v>-7.14</v>
          </cell>
          <cell r="S44">
            <v>-6.1109999999999998</v>
          </cell>
          <cell r="T44">
            <v>-6.4669999999999996</v>
          </cell>
          <cell r="U44">
            <v>-32.29</v>
          </cell>
          <cell r="V44">
            <v>-9.5</v>
          </cell>
          <cell r="W44">
            <v>-10.948</v>
          </cell>
          <cell r="X44">
            <v>-13.523999999999999</v>
          </cell>
          <cell r="Y44">
            <v>-18.533000000000001</v>
          </cell>
          <cell r="Z44">
            <v>-52.505000000000003</v>
          </cell>
          <cell r="AA44">
            <v>-108.64100000000001</v>
          </cell>
          <cell r="AB44">
            <v>-98</v>
          </cell>
          <cell r="AC44">
            <v>-95</v>
          </cell>
          <cell r="AD44">
            <v>-94</v>
          </cell>
          <cell r="AE44">
            <v>-395.64100000000002</v>
          </cell>
          <cell r="AF44">
            <v>-100</v>
          </cell>
          <cell r="AG44">
            <v>-100</v>
          </cell>
          <cell r="AH44">
            <v>-100</v>
          </cell>
          <cell r="AI44">
            <v>-100</v>
          </cell>
          <cell r="AJ44">
            <v>-400</v>
          </cell>
        </row>
        <row r="45">
          <cell r="A45" t="str">
            <v>% of revs ex-TAC</v>
          </cell>
          <cell r="G45">
            <v>2.9169802506942104E-2</v>
          </cell>
          <cell r="H45">
            <v>4.9558886054421759E-3</v>
          </cell>
          <cell r="I45">
            <v>3.8300317896657467E-3</v>
          </cell>
          <cell r="J45">
            <v>2.4843677284131188E-3</v>
          </cell>
          <cell r="K45">
            <v>8.8157495747937988E-3</v>
          </cell>
          <cell r="L45">
            <v>2.0321755234177304E-3</v>
          </cell>
          <cell r="M45">
            <v>2.772194669670137E-3</v>
          </cell>
          <cell r="N45">
            <v>1.3592249335100792E-3</v>
          </cell>
          <cell r="O45">
            <v>3.9265536170720407E-2</v>
          </cell>
          <cell r="P45">
            <v>1.4960129411333274E-2</v>
          </cell>
          <cell r="Q45">
            <v>2.2851949468326815E-2</v>
          </cell>
          <cell r="R45">
            <v>1.1721424103778926E-2</v>
          </cell>
          <cell r="S45">
            <v>9.3240626730810589E-3</v>
          </cell>
          <cell r="T45">
            <v>8.2381011221498799E-3</v>
          </cell>
          <cell r="U45">
            <v>1.2420649589587732E-2</v>
          </cell>
          <cell r="V45">
            <v>1.1574708652399315E-2</v>
          </cell>
          <cell r="W45">
            <v>1.2510398668970373E-2</v>
          </cell>
          <cell r="X45">
            <v>1.4508939347612685E-2</v>
          </cell>
          <cell r="Y45">
            <v>1.735382494856964E-2</v>
          </cell>
          <cell r="Z45">
            <v>1.420616348086585E-2</v>
          </cell>
          <cell r="AA45">
            <v>9.9881584778127752E-2</v>
          </cell>
          <cell r="AB45">
            <v>8.6249409421058437E-2</v>
          </cell>
          <cell r="AC45">
            <v>8.0153478791937391E-2</v>
          </cell>
          <cell r="AD45">
            <v>6.8913753235940067E-2</v>
          </cell>
          <cell r="AE45">
            <v>8.2887716970096198E-2</v>
          </cell>
          <cell r="AF45">
            <v>7.336682020621188E-2</v>
          </cell>
          <cell r="AG45">
            <v>7.0398591322485368E-2</v>
          </cell>
          <cell r="AH45">
            <v>6.7038876590565413E-2</v>
          </cell>
          <cell r="AI45">
            <v>5.8611648599901832E-2</v>
          </cell>
          <cell r="AJ45">
            <v>6.6874935359806265E-2</v>
          </cell>
        </row>
        <row r="46">
          <cell r="A46" t="str">
            <v>Amortization</v>
          </cell>
          <cell r="B46">
            <v>-14.897</v>
          </cell>
          <cell r="C46">
            <v>-15.576000000000001</v>
          </cell>
          <cell r="D46">
            <v>-15.163</v>
          </cell>
          <cell r="E46">
            <v>-18.448999999999998</v>
          </cell>
          <cell r="F46">
            <v>-64.084999999999994</v>
          </cell>
          <cell r="G46">
            <v>-3.4220000000000002</v>
          </cell>
          <cell r="H46">
            <v>-5.952</v>
          </cell>
          <cell r="I46">
            <v>-5.9139999999999997</v>
          </cell>
          <cell r="J46">
            <v>-5.8979999999999997</v>
          </cell>
          <cell r="K46">
            <v>-21.186</v>
          </cell>
          <cell r="L46">
            <v>-5.7469999999999999</v>
          </cell>
          <cell r="M46">
            <v>-9.7620000000000005</v>
          </cell>
          <cell r="N46">
            <v>-9.5109999999999992</v>
          </cell>
          <cell r="O46">
            <v>-29.353999999999999</v>
          </cell>
          <cell r="P46">
            <v>-54.373999999999995</v>
          </cell>
          <cell r="Q46">
            <v>-21.312000000000001</v>
          </cell>
          <cell r="R46">
            <v>-26.107999999999997</v>
          </cell>
          <cell r="S46">
            <v>-26.468000000000004</v>
          </cell>
          <cell r="T46">
            <v>-28.107999999999997</v>
          </cell>
          <cell r="U46">
            <v>-101.996</v>
          </cell>
          <cell r="V46">
            <v>-26.603000000000002</v>
          </cell>
          <cell r="W46">
            <v>-27.114000000000001</v>
          </cell>
          <cell r="X46">
            <v>-26.946999999999996</v>
          </cell>
          <cell r="Y46">
            <v>-28.612999999999996</v>
          </cell>
          <cell r="Z46">
            <v>-109.27699999999999</v>
          </cell>
          <cell r="AA46">
            <v>-30.858000000000001</v>
          </cell>
          <cell r="AB46">
            <v>-32</v>
          </cell>
          <cell r="AC46">
            <v>-31.98</v>
          </cell>
          <cell r="AD46">
            <v>-31.96</v>
          </cell>
          <cell r="AE46">
            <v>-126.798</v>
          </cell>
          <cell r="AF46">
            <v>-33</v>
          </cell>
          <cell r="AG46">
            <v>-33</v>
          </cell>
          <cell r="AH46">
            <v>-35</v>
          </cell>
          <cell r="AI46">
            <v>-35</v>
          </cell>
          <cell r="AJ46">
            <v>-136</v>
          </cell>
        </row>
        <row r="47">
          <cell r="A47" t="str">
            <v>% of revs ex-TAC</v>
          </cell>
          <cell r="B47">
            <v>8.2662375495935414E-2</v>
          </cell>
          <cell r="C47">
            <v>8.5504899404386145E-2</v>
          </cell>
          <cell r="D47">
            <v>9.1271346106385931E-2</v>
          </cell>
          <cell r="E47">
            <v>9.7659744535786686E-2</v>
          </cell>
          <cell r="F47">
            <v>8.9326783957001582E-2</v>
          </cell>
          <cell r="G47">
            <v>1.7761399320063324E-2</v>
          </cell>
          <cell r="H47">
            <v>2.6360544217687073E-2</v>
          </cell>
          <cell r="I47">
            <v>2.3767899269762041E-2</v>
          </cell>
          <cell r="J47">
            <v>2.0637747693212079E-2</v>
          </cell>
          <cell r="K47">
            <v>2.2229287133013732E-2</v>
          </cell>
          <cell r="L47">
            <v>2.0311152579272518E-2</v>
          </cell>
          <cell r="M47">
            <v>3.0372799512143521E-2</v>
          </cell>
          <cell r="N47">
            <v>2.6654821324978067E-2</v>
          </cell>
          <cell r="O47">
            <v>5.7406143478201353E-2</v>
          </cell>
          <cell r="P47">
            <v>3.6925964710692059E-2</v>
          </cell>
          <cell r="Q47">
            <v>3.8738525856584563E-2</v>
          </cell>
          <cell r="R47">
            <v>4.2860355812529435E-2</v>
          </cell>
          <cell r="S47">
            <v>4.038443639847971E-2</v>
          </cell>
          <cell r="T47">
            <v>3.5805867688478252E-2</v>
          </cell>
          <cell r="U47">
            <v>3.9233712466385573E-2</v>
          </cell>
          <cell r="V47">
            <v>3.2412839397871471E-2</v>
          </cell>
          <cell r="W47">
            <v>3.0983462688204483E-2</v>
          </cell>
          <cell r="X47">
            <v>2.8909522966586734E-2</v>
          </cell>
          <cell r="Y47">
            <v>2.6792477917953004E-2</v>
          </cell>
          <cell r="Z47">
            <v>2.9566839857129365E-2</v>
          </cell>
          <cell r="AA47">
            <v>2.8370007115945783E-2</v>
          </cell>
          <cell r="AB47">
            <v>2.8163072464019081E-2</v>
          </cell>
          <cell r="AC47">
            <v>2.698219212385429E-2</v>
          </cell>
          <cell r="AD47">
            <v>2.3430676100219622E-2</v>
          </cell>
          <cell r="AE47">
            <v>2.6564478242584202E-2</v>
          </cell>
          <cell r="AF47">
            <v>2.4211050668049919E-2</v>
          </cell>
          <cell r="AG47">
            <v>2.3231535136420168E-2</v>
          </cell>
          <cell r="AH47">
            <v>2.3463606806697894E-2</v>
          </cell>
          <cell r="AI47">
            <v>2.0514077009965642E-2</v>
          </cell>
          <cell r="AJ47">
            <v>2.273747802233413E-2</v>
          </cell>
        </row>
        <row r="48">
          <cell r="A48" t="str">
            <v xml:space="preserve">    Restructuring costs</v>
          </cell>
          <cell r="B48">
            <v>0</v>
          </cell>
          <cell r="C48">
            <v>-40.700000000000003</v>
          </cell>
          <cell r="D48">
            <v>0</v>
          </cell>
          <cell r="E48">
            <v>-16.770999999999994</v>
          </cell>
          <cell r="F48">
            <v>-57.470999999999997</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row>
        <row r="49">
          <cell r="A49" t="str">
            <v xml:space="preserve">    Acquisition Costs</v>
          </cell>
          <cell r="B49">
            <v>0</v>
          </cell>
          <cell r="C49">
            <v>-4.75</v>
          </cell>
          <cell r="D49">
            <v>0</v>
          </cell>
          <cell r="E49">
            <v>0</v>
          </cell>
          <cell r="F49">
            <v>-4.75</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row>
        <row r="50">
          <cell r="A50" t="str">
            <v>Total Recurring Operating Expenses</v>
          </cell>
          <cell r="B50">
            <v>-174.43999999999997</v>
          </cell>
          <cell r="C50">
            <v>-169.98799999999997</v>
          </cell>
          <cell r="D50">
            <v>-151.89500000000001</v>
          </cell>
          <cell r="E50">
            <v>-160.14700000000005</v>
          </cell>
          <cell r="F50">
            <v>-656.47</v>
          </cell>
          <cell r="G50">
            <v>-159.01900000000001</v>
          </cell>
          <cell r="H50">
            <v>-176.566</v>
          </cell>
          <cell r="I50">
            <v>-178.31299999999999</v>
          </cell>
          <cell r="J50">
            <v>-188.1</v>
          </cell>
          <cell r="K50">
            <v>-701.99800000000016</v>
          </cell>
          <cell r="L50">
            <v>-184.839</v>
          </cell>
          <cell r="M50">
            <v>-211.79199999999997</v>
          </cell>
          <cell r="N50">
            <v>-226.036</v>
          </cell>
          <cell r="O50">
            <v>-348.66099999999994</v>
          </cell>
          <cell r="P50">
            <v>-971.32799999999997</v>
          </cell>
          <cell r="Q50">
            <v>-334.72399999999999</v>
          </cell>
          <cell r="R50">
            <v>-375.42199999999997</v>
          </cell>
          <cell r="S50">
            <v>-391.77699999999999</v>
          </cell>
          <cell r="T50">
            <v>-441.75399999999996</v>
          </cell>
          <cell r="U50">
            <v>-1543.6769999999997</v>
          </cell>
          <cell r="V50">
            <v>-459.51600000000002</v>
          </cell>
          <cell r="W50">
            <v>-491.44199999999995</v>
          </cell>
          <cell r="X50">
            <v>-525.53399999999999</v>
          </cell>
          <cell r="Y50">
            <v>-577.36599999999999</v>
          </cell>
          <cell r="Z50">
            <v>-2053.8580000000002</v>
          </cell>
          <cell r="AA50">
            <v>-709.59199999999998</v>
          </cell>
          <cell r="AB50">
            <v>-734.47950136654049</v>
          </cell>
          <cell r="AC50">
            <v>-743.29760398363567</v>
          </cell>
          <cell r="AD50">
            <v>-776.59935563759109</v>
          </cell>
          <cell r="AE50">
            <v>-2963.9684609877672</v>
          </cell>
          <cell r="AF50">
            <v>-839.21572445556501</v>
          </cell>
          <cell r="AG50">
            <v>-880.17404158056684</v>
          </cell>
          <cell r="AH50">
            <v>-901.71929205976107</v>
          </cell>
          <cell r="AI50">
            <v>-938.59452643137024</v>
          </cell>
          <cell r="AJ50">
            <v>-3559.703584527263</v>
          </cell>
        </row>
        <row r="51">
          <cell r="A51" t="str">
            <v>% of revs ex-TAC</v>
          </cell>
          <cell r="B51">
            <v>0.96795494270732163</v>
          </cell>
          <cell r="C51">
            <v>0.93315400872835053</v>
          </cell>
          <cell r="D51">
            <v>0.91430858780119306</v>
          </cell>
          <cell r="E51">
            <v>0.84773782363123396</v>
          </cell>
          <cell r="F51">
            <v>0.91504024130846284</v>
          </cell>
          <cell r="G51">
            <v>0.82536527132587656</v>
          </cell>
          <cell r="H51">
            <v>0.781985189909297</v>
          </cell>
          <cell r="I51">
            <v>0.71662587461770011</v>
          </cell>
          <cell r="J51">
            <v>0.65818249255564465</v>
          </cell>
          <cell r="K51">
            <v>0.73656731373555073</v>
          </cell>
          <cell r="L51">
            <v>0.65326137664871287</v>
          </cell>
          <cell r="M51">
            <v>0.65895471770906566</v>
          </cell>
          <cell r="N51">
            <v>0.63347168468223558</v>
          </cell>
          <cell r="O51">
            <v>0.68185880599758675</v>
          </cell>
          <cell r="P51">
            <v>0.65963922923653029</v>
          </cell>
          <cell r="Q51">
            <v>0.6084231573207306</v>
          </cell>
          <cell r="R51">
            <v>0.61631379270152542</v>
          </cell>
          <cell r="S51">
            <v>0.5977668633401535</v>
          </cell>
          <cell r="T51">
            <v>0.56273606357108374</v>
          </cell>
          <cell r="U51">
            <v>0.59378975213707086</v>
          </cell>
          <cell r="V51">
            <v>0.55986987590693937</v>
          </cell>
          <cell r="W51">
            <v>0.56157611825686304</v>
          </cell>
          <cell r="X51">
            <v>0.56380811380569995</v>
          </cell>
          <cell r="Y51">
            <v>0.54063068554771809</v>
          </cell>
          <cell r="Z51">
            <v>0.55570788523919956</v>
          </cell>
          <cell r="AA51">
            <v>0.65237961272338452</v>
          </cell>
          <cell r="AB51">
            <v>0.64641248188507749</v>
          </cell>
          <cell r="AC51">
            <v>0.6271356709157917</v>
          </cell>
          <cell r="AD51">
            <v>0.5693444293361597</v>
          </cell>
          <cell r="AE51">
            <v>0.62095834077521195</v>
          </cell>
          <cell r="AF51">
            <v>0.61570589170357282</v>
          </cell>
          <cell r="AG51">
            <v>0.61963012645890558</v>
          </cell>
          <cell r="AH51">
            <v>0.60450248339726331</v>
          </cell>
          <cell r="AI51">
            <v>0.5501257256098675</v>
          </cell>
          <cell r="AJ51">
            <v>0.59513736778832849</v>
          </cell>
        </row>
        <row r="52">
          <cell r="A52" t="str">
            <v>Total Operating Expenses</v>
          </cell>
          <cell r="B52">
            <v>-174.43999999999997</v>
          </cell>
          <cell r="C52">
            <v>-215.43799999999999</v>
          </cell>
          <cell r="D52">
            <v>-151.89500000000001</v>
          </cell>
          <cell r="E52">
            <v>-176.91800000000003</v>
          </cell>
          <cell r="F52">
            <v>-718.69100000000003</v>
          </cell>
          <cell r="G52">
            <v>-159.01900000000001</v>
          </cell>
          <cell r="H52">
            <v>-176.566</v>
          </cell>
          <cell r="I52">
            <v>-178.31299999999999</v>
          </cell>
          <cell r="J52">
            <v>-188.1</v>
          </cell>
          <cell r="K52">
            <v>-701.99800000000016</v>
          </cell>
          <cell r="L52">
            <v>-184.839</v>
          </cell>
          <cell r="M52">
            <v>-211.79199999999997</v>
          </cell>
          <cell r="N52">
            <v>-226.036</v>
          </cell>
          <cell r="O52">
            <v>-348.66099999999994</v>
          </cell>
          <cell r="P52">
            <v>-971.32799999999997</v>
          </cell>
          <cell r="Q52">
            <v>-334.72399999999999</v>
          </cell>
          <cell r="R52">
            <v>-375.42199999999997</v>
          </cell>
          <cell r="S52">
            <v>-391.77699999999999</v>
          </cell>
          <cell r="T52">
            <v>-441.75399999999996</v>
          </cell>
          <cell r="U52">
            <v>-1543.6769999999997</v>
          </cell>
          <cell r="V52">
            <v>-459.51600000000002</v>
          </cell>
          <cell r="W52">
            <v>-491.44199999999995</v>
          </cell>
          <cell r="X52">
            <v>-525.53399999999999</v>
          </cell>
          <cell r="Y52">
            <v>-577.36599999999999</v>
          </cell>
          <cell r="Z52">
            <v>-2053.8580000000002</v>
          </cell>
          <cell r="AA52">
            <v>-709.59199999999998</v>
          </cell>
          <cell r="AB52">
            <v>-734.47950136654049</v>
          </cell>
          <cell r="AC52">
            <v>-743.29760398363567</v>
          </cell>
          <cell r="AD52">
            <v>-776.59935563759109</v>
          </cell>
          <cell r="AE52">
            <v>-2963.9684609877672</v>
          </cell>
          <cell r="AF52">
            <v>-839.21572445556501</v>
          </cell>
          <cell r="AG52">
            <v>-880.17404158056684</v>
          </cell>
          <cell r="AH52">
            <v>-901.71929205976107</v>
          </cell>
          <cell r="AI52">
            <v>-938.59452643137024</v>
          </cell>
          <cell r="AJ52">
            <v>-3559.703584527263</v>
          </cell>
        </row>
        <row r="53">
          <cell r="A53" t="str">
            <v>% of revs ex-TAC</v>
          </cell>
          <cell r="B53">
            <v>0.96795494270732163</v>
          </cell>
          <cell r="C53">
            <v>1.1826530892322893</v>
          </cell>
          <cell r="D53">
            <v>0.91430858780119306</v>
          </cell>
          <cell r="E53">
            <v>0.93651507852904292</v>
          </cell>
          <cell r="F53">
            <v>1.0017688334062798</v>
          </cell>
          <cell r="G53">
            <v>0.82536527132587656</v>
          </cell>
          <cell r="H53">
            <v>0.781985189909297</v>
          </cell>
          <cell r="I53">
            <v>0.71662587461770011</v>
          </cell>
          <cell r="J53">
            <v>0.65818249255564465</v>
          </cell>
          <cell r="K53">
            <v>0.73656731373555073</v>
          </cell>
          <cell r="L53">
            <v>0.65326137664871287</v>
          </cell>
          <cell r="M53">
            <v>0.65895471770906566</v>
          </cell>
          <cell r="N53">
            <v>0.63347168468223558</v>
          </cell>
          <cell r="O53">
            <v>0.68185880599758675</v>
          </cell>
          <cell r="P53">
            <v>0.65963922923653029</v>
          </cell>
          <cell r="Q53">
            <v>0.6084231573207306</v>
          </cell>
          <cell r="R53">
            <v>0.61631379270152542</v>
          </cell>
          <cell r="S53">
            <v>0.5977668633401535</v>
          </cell>
          <cell r="T53">
            <v>0.56273606357108374</v>
          </cell>
          <cell r="U53">
            <v>0.59378975213707086</v>
          </cell>
          <cell r="V53">
            <v>0.55986987590693937</v>
          </cell>
          <cell r="W53">
            <v>0.56157611825686304</v>
          </cell>
          <cell r="X53">
            <v>0.56380811380569995</v>
          </cell>
          <cell r="Y53">
            <v>0.54063068554771809</v>
          </cell>
          <cell r="Z53">
            <v>0.55570788523919956</v>
          </cell>
          <cell r="AA53">
            <v>0.65237961272338452</v>
          </cell>
          <cell r="AB53">
            <v>0.64641248188507749</v>
          </cell>
          <cell r="AC53">
            <v>0.6271356709157917</v>
          </cell>
          <cell r="AD53">
            <v>0.5693444293361597</v>
          </cell>
          <cell r="AE53">
            <v>0.62095834077521195</v>
          </cell>
          <cell r="AF53">
            <v>0.61570589170357282</v>
          </cell>
          <cell r="AG53">
            <v>0.61963012645890558</v>
          </cell>
          <cell r="AH53">
            <v>0.60450248339726331</v>
          </cell>
          <cell r="AI53">
            <v>0.5501257256098675</v>
          </cell>
          <cell r="AJ53">
            <v>0.59513736778832849</v>
          </cell>
        </row>
        <row r="55">
          <cell r="A55" t="str">
            <v xml:space="preserve">Operating income </v>
          </cell>
          <cell r="B55">
            <v>-32.767999999999972</v>
          </cell>
          <cell r="C55">
            <v>-73.831999999999979</v>
          </cell>
          <cell r="D55">
            <v>-26.362000000000009</v>
          </cell>
          <cell r="E55">
            <v>-25.308000000000057</v>
          </cell>
          <cell r="F55">
            <v>-158.26999999999998</v>
          </cell>
          <cell r="G55">
            <v>-4.1750000000000114</v>
          </cell>
          <cell r="H55">
            <v>7.5180000000000291</v>
          </cell>
          <cell r="I55">
            <v>29.476999999999975</v>
          </cell>
          <cell r="J55">
            <v>55.386999999999972</v>
          </cell>
          <cell r="K55">
            <v>88.187999999999874</v>
          </cell>
          <cell r="L55">
            <v>54.976999999999975</v>
          </cell>
          <cell r="M55">
            <v>62.772000000000048</v>
          </cell>
          <cell r="N55">
            <v>83.498000000000047</v>
          </cell>
          <cell r="O55">
            <v>94.418999999999983</v>
          </cell>
          <cell r="P55">
            <v>295.66599999999971</v>
          </cell>
          <cell r="Q55">
            <v>132.1570000000001</v>
          </cell>
          <cell r="R55">
            <v>149.49400000000009</v>
          </cell>
          <cell r="S55">
            <v>172.10500000000008</v>
          </cell>
          <cell r="T55">
            <v>234.82499999999999</v>
          </cell>
          <cell r="U55">
            <v>688.58100000000024</v>
          </cell>
          <cell r="V55">
            <v>247.32900000000001</v>
          </cell>
          <cell r="W55">
            <v>261.35700000000003</v>
          </cell>
          <cell r="X55">
            <v>270.05700000000002</v>
          </cell>
          <cell r="Y55">
            <v>328.94800000000009</v>
          </cell>
          <cell r="Z55">
            <v>1107.6910000000003</v>
          </cell>
          <cell r="AA55">
            <v>201.20500000000004</v>
          </cell>
          <cell r="AB55">
            <v>212.00813893106897</v>
          </cell>
          <cell r="AC55">
            <v>243.99578855168818</v>
          </cell>
          <cell r="AD55">
            <v>362.36052267978516</v>
          </cell>
          <cell r="AE55">
            <v>1019.5694501625424</v>
          </cell>
          <cell r="AF55">
            <v>298.90093052971076</v>
          </cell>
          <cell r="AG55">
            <v>305.92923735436307</v>
          </cell>
          <cell r="AH55">
            <v>343.82663959374167</v>
          </cell>
          <cell r="AI55">
            <v>486.03695885566617</v>
          </cell>
          <cell r="AJ55">
            <v>1434.6937663334816</v>
          </cell>
        </row>
        <row r="56">
          <cell r="A56" t="str">
            <v>Operating margin</v>
          </cell>
          <cell r="B56">
            <v>-0.18182726188164122</v>
          </cell>
          <cell r="C56">
            <v>-0.40530288474734433</v>
          </cell>
          <cell r="D56">
            <v>-0.15868200396072984</v>
          </cell>
          <cell r="E56">
            <v>-0.1339678472931701</v>
          </cell>
          <cell r="F56">
            <v>-0.22060934847272592</v>
          </cell>
          <cell r="G56">
            <v>-2.1669737627488188E-2</v>
          </cell>
          <cell r="H56">
            <v>3.3296130952381077E-2</v>
          </cell>
          <cell r="I56">
            <v>0.11846573668832856</v>
          </cell>
          <cell r="J56">
            <v>0.19380517658255966</v>
          </cell>
          <cell r="K56">
            <v>9.2530745477495152E-2</v>
          </cell>
          <cell r="L56">
            <v>0.19430071956684614</v>
          </cell>
          <cell r="M56">
            <v>0.19530438137433664</v>
          </cell>
          <cell r="N56">
            <v>0.23400528556334982</v>
          </cell>
          <cell r="O56">
            <v>0.18465049605056527</v>
          </cell>
          <cell r="P56">
            <v>0.20078994155573379</v>
          </cell>
          <cell r="Q56">
            <v>0.2402199400163593</v>
          </cell>
          <cell r="R56">
            <v>0.24541772758688066</v>
          </cell>
          <cell r="S56">
            <v>0.26259496094757262</v>
          </cell>
          <cell r="T56">
            <v>0.29913593567478675</v>
          </cell>
          <cell r="U56">
            <v>0.26486910235515371</v>
          </cell>
          <cell r="V56">
            <v>0.30134327539887057</v>
          </cell>
          <cell r="W56">
            <v>0.29865548638345724</v>
          </cell>
          <cell r="X56">
            <v>0.28972498028676719</v>
          </cell>
          <cell r="Y56">
            <v>0.30801845406475409</v>
          </cell>
          <cell r="Z56">
            <v>0.29970554103959196</v>
          </cell>
          <cell r="AA56">
            <v>0.18498241239755892</v>
          </cell>
          <cell r="AB56">
            <v>0.1865875181149225</v>
          </cell>
          <cell r="AC56">
            <v>0.20586432908420818</v>
          </cell>
          <cell r="AD56">
            <v>0.26565557066384021</v>
          </cell>
          <cell r="AE56">
            <v>0.21360218990556945</v>
          </cell>
          <cell r="AF56">
            <v>0.21929410829642718</v>
          </cell>
          <cell r="AG56">
            <v>0.21536987354109427</v>
          </cell>
          <cell r="AH56">
            <v>0.2304975166027366</v>
          </cell>
          <cell r="AI56">
            <v>0.28487427439013252</v>
          </cell>
          <cell r="AJ56">
            <v>0.23986263221167145</v>
          </cell>
        </row>
        <row r="57">
          <cell r="A57" t="str">
            <v>YOY Growth</v>
          </cell>
          <cell r="G57">
            <v>-0.87258911132812456</v>
          </cell>
          <cell r="H57">
            <v>-1.1018257666052664</v>
          </cell>
          <cell r="I57">
            <v>-2.1181625066383418</v>
          </cell>
          <cell r="J57">
            <v>-3.1885174648332484</v>
          </cell>
          <cell r="K57">
            <v>-1.5571997219940601</v>
          </cell>
          <cell r="L57">
            <v>-14.168143712574809</v>
          </cell>
          <cell r="M57">
            <v>7.3495610534716427</v>
          </cell>
          <cell r="N57">
            <v>1.8326491841096488</v>
          </cell>
          <cell r="O57">
            <v>0.70471410258725031</v>
          </cell>
          <cell r="P57">
            <v>2.352678368939086</v>
          </cell>
          <cell r="Q57">
            <v>1.4038597959146579</v>
          </cell>
          <cell r="R57">
            <v>1.3815395399222576</v>
          </cell>
          <cell r="S57">
            <v>1.0611870943016597</v>
          </cell>
          <cell r="T57">
            <v>1.4870523941155915</v>
          </cell>
          <cell r="U57">
            <v>1.3289150595604529</v>
          </cell>
          <cell r="V57">
            <v>0.87147862012606092</v>
          </cell>
          <cell r="W57">
            <v>0.74827752284372528</v>
          </cell>
          <cell r="X57">
            <v>0.56914093140815147</v>
          </cell>
          <cell r="Y57">
            <v>0.40082188864047752</v>
          </cell>
          <cell r="Z57">
            <v>0.60865751451172745</v>
          </cell>
          <cell r="AA57">
            <v>-0.18648844251988228</v>
          </cell>
          <cell r="AB57">
            <v>-0.18881782798597724</v>
          </cell>
          <cell r="AC57">
            <v>-9.6502632586127457E-2</v>
          </cell>
          <cell r="AD57">
            <v>0.10157387392470874</v>
          </cell>
          <cell r="AE57">
            <v>-7.9554270854830356E-2</v>
          </cell>
          <cell r="AF57">
            <v>0.48555418866186573</v>
          </cell>
          <cell r="AG57">
            <v>0.44300704160150683</v>
          </cell>
          <cell r="AH57">
            <v>0.40914989408067304</v>
          </cell>
          <cell r="AI57">
            <v>0.34130769892164214</v>
          </cell>
          <cell r="AJ57">
            <v>0.40715648757890799</v>
          </cell>
        </row>
        <row r="58">
          <cell r="A58" t="str">
            <v>Guidance</v>
          </cell>
          <cell r="AB58" t="str">
            <v>$190-215</v>
          </cell>
          <cell r="AE58" t="str">
            <v>$995-$1.07</v>
          </cell>
        </row>
        <row r="59">
          <cell r="A59" t="str">
            <v>EBITDA</v>
          </cell>
          <cell r="B59">
            <v>-2.556999999999972</v>
          </cell>
          <cell r="C59">
            <v>-41.589999999999982</v>
          </cell>
          <cell r="D59">
            <v>5.7189999999999941</v>
          </cell>
          <cell r="E59">
            <v>10.73299999999994</v>
          </cell>
          <cell r="F59">
            <v>-27.694999999999993</v>
          </cell>
          <cell r="G59">
            <v>18.779999999999987</v>
          </cell>
          <cell r="H59">
            <v>34.994000000000028</v>
          </cell>
          <cell r="I59">
            <v>59.22799999999998</v>
          </cell>
          <cell r="J59">
            <v>84.593999999999966</v>
          </cell>
          <cell r="K59">
            <v>197.57699999999988</v>
          </cell>
          <cell r="L59">
            <v>84.049999999999969</v>
          </cell>
          <cell r="M59">
            <v>97.275000000000048</v>
          </cell>
          <cell r="N59">
            <v>116.50900000000004</v>
          </cell>
          <cell r="O59">
            <v>157.51799999999997</v>
          </cell>
          <cell r="P59">
            <v>455.35199999999975</v>
          </cell>
          <cell r="Q59">
            <v>198.3490000000001</v>
          </cell>
          <cell r="R59">
            <v>226.92200000000008</v>
          </cell>
          <cell r="S59">
            <v>253.59300000000007</v>
          </cell>
          <cell r="T59">
            <v>320.75799999999998</v>
          </cell>
          <cell r="U59">
            <v>999.6220000000003</v>
          </cell>
          <cell r="V59">
            <v>335.56200000000001</v>
          </cell>
          <cell r="W59">
            <v>357.49200000000002</v>
          </cell>
          <cell r="X59">
            <v>371.59700000000004</v>
          </cell>
          <cell r="Y59">
            <v>440.1810000000001</v>
          </cell>
          <cell r="Z59">
            <v>1504.8320000000003</v>
          </cell>
          <cell r="AA59">
            <v>326.30500000000006</v>
          </cell>
          <cell r="AB59">
            <v>349.00813893106897</v>
          </cell>
          <cell r="AC59">
            <v>387.99578855168818</v>
          </cell>
          <cell r="AD59">
            <v>517.36052267978516</v>
          </cell>
          <cell r="AE59">
            <v>1580.6694501625425</v>
          </cell>
          <cell r="AF59">
            <v>461.90093052971076</v>
          </cell>
          <cell r="AG59">
            <v>476.92923735436307</v>
          </cell>
          <cell r="AH59">
            <v>522.82663959374167</v>
          </cell>
          <cell r="AI59">
            <v>673.03695885566617</v>
          </cell>
          <cell r="AJ59">
            <v>2134.6937663334816</v>
          </cell>
        </row>
        <row r="60">
          <cell r="A60" t="str">
            <v>EBITDA margin</v>
          </cell>
          <cell r="B60">
            <v>-1.4188608051493893E-2</v>
          </cell>
          <cell r="C60">
            <v>-0.22830949962945674</v>
          </cell>
          <cell r="D60">
            <v>3.4424640795516756E-2</v>
          </cell>
          <cell r="E60">
            <v>5.6815113995479033E-2</v>
          </cell>
          <cell r="F60">
            <v>-3.8603499753283275E-2</v>
          </cell>
          <cell r="G60">
            <v>9.7474891651311804E-2</v>
          </cell>
          <cell r="H60">
            <v>0.15498334750566903</v>
          </cell>
          <cell r="I60">
            <v>0.23803265775269966</v>
          </cell>
          <cell r="J60">
            <v>0.29600366706673142</v>
          </cell>
          <cell r="K60">
            <v>0.20730651675065853</v>
          </cell>
          <cell r="L60">
            <v>0.29705104824914819</v>
          </cell>
          <cell r="M60">
            <v>0.30265458641095699</v>
          </cell>
          <cell r="N60">
            <v>0.32651945933675436</v>
          </cell>
          <cell r="O60">
            <v>0.30805004116642776</v>
          </cell>
          <cell r="P60">
            <v>0.3092344113536441</v>
          </cell>
          <cell r="Q60">
            <v>0.36053621739525599</v>
          </cell>
          <cell r="R60">
            <v>0.37252787121536729</v>
          </cell>
          <cell r="S60">
            <v>0.38692800285626672</v>
          </cell>
          <cell r="T60">
            <v>0.40860319154763436</v>
          </cell>
          <cell r="U60">
            <v>0.38451392332124096</v>
          </cell>
          <cell r="V60">
            <v>0.40884551419120202</v>
          </cell>
          <cell r="W60">
            <v>0.40850999643474212</v>
          </cell>
          <cell r="X60">
            <v>0.39866003658346882</v>
          </cell>
          <cell r="Y60">
            <v>0.41217417685676006</v>
          </cell>
          <cell r="Z60">
            <v>0.40715911633631696</v>
          </cell>
          <cell r="AA60">
            <v>0.2999959547595013</v>
          </cell>
          <cell r="AB60">
            <v>0.30716067210150416</v>
          </cell>
          <cell r="AC60">
            <v>0.3273601285161975</v>
          </cell>
          <cell r="AD60">
            <v>0.37928995099969881</v>
          </cell>
          <cell r="AE60">
            <v>0.33115395524819313</v>
          </cell>
          <cell r="AF60">
            <v>0.33888202523255251</v>
          </cell>
          <cell r="AG60">
            <v>0.33575146470254424</v>
          </cell>
          <cell r="AH60">
            <v>0.35049710569984871</v>
          </cell>
          <cell r="AI60">
            <v>0.39447805727194896</v>
          </cell>
          <cell r="AJ60">
            <v>0.35689376909133241</v>
          </cell>
        </row>
        <row r="61">
          <cell r="A61" t="str">
            <v>YOY Growth</v>
          </cell>
          <cell r="G61">
            <v>8.344544387954711</v>
          </cell>
          <cell r="H61">
            <v>1.8414041836980053</v>
          </cell>
          <cell r="I61">
            <v>9.3563560062948135</v>
          </cell>
          <cell r="J61">
            <v>6.8816733438927074</v>
          </cell>
          <cell r="K61">
            <v>8.1340314136125631</v>
          </cell>
          <cell r="L61">
            <v>3.4755058572949959</v>
          </cell>
          <cell r="M61">
            <v>1.7797622449562773</v>
          </cell>
          <cell r="N61">
            <v>0.96712703451070581</v>
          </cell>
          <cell r="O61">
            <v>0.86204695368465889</v>
          </cell>
          <cell r="P61">
            <v>1.3046812128942136</v>
          </cell>
          <cell r="Q61">
            <v>1.3598929208804305</v>
          </cell>
          <cell r="R61">
            <v>1.332788486250321</v>
          </cell>
          <cell r="S61">
            <v>1.1765957994661356</v>
          </cell>
          <cell r="T61">
            <v>1.0363260071864806</v>
          </cell>
          <cell r="U61">
            <v>1.1952731073982343</v>
          </cell>
          <cell r="V61">
            <v>0.69177560764107626</v>
          </cell>
          <cell r="W61">
            <v>0.57539595103163155</v>
          </cell>
          <cell r="X61">
            <v>0.46532830164870453</v>
          </cell>
          <cell r="Y61">
            <v>0.37231495395282466</v>
          </cell>
          <cell r="Z61">
            <v>0.50540104159372234</v>
          </cell>
          <cell r="AA61">
            <v>-2.7586556284680468E-2</v>
          </cell>
          <cell r="AB61">
            <v>-2.3731610970122542E-2</v>
          </cell>
          <cell r="AC61">
            <v>4.4130573044691264E-2</v>
          </cell>
          <cell r="AD61">
            <v>0.17533587928553265</v>
          </cell>
          <cell r="AE61">
            <v>5.039595792921877E-2</v>
          </cell>
          <cell r="AF61">
            <v>0.41554965608774208</v>
          </cell>
          <cell r="AG61">
            <v>0.36652755094791417</v>
          </cell>
          <cell r="AH61">
            <v>0.34750596532336214</v>
          </cell>
          <cell r="AI61">
            <v>0.30090513162759286</v>
          </cell>
          <cell r="AJ61">
            <v>0.35049979368802753</v>
          </cell>
        </row>
        <row r="62">
          <cell r="A62" t="str">
            <v>Depreciation &amp; Amortization</v>
          </cell>
          <cell r="B62">
            <v>-15.313999999999998</v>
          </cell>
          <cell r="C62">
            <v>-16.665999999999997</v>
          </cell>
          <cell r="D62">
            <v>-16.918000000000003</v>
          </cell>
          <cell r="E62">
            <v>-17.591999999999999</v>
          </cell>
          <cell r="F62">
            <v>-66.489999999999995</v>
          </cell>
          <cell r="G62">
            <v>-19.532999999999998</v>
          </cell>
          <cell r="H62">
            <v>-21.524000000000001</v>
          </cell>
          <cell r="I62">
            <v>-23.837000000000003</v>
          </cell>
          <cell r="J62">
            <v>-23.309000000000001</v>
          </cell>
          <cell r="K62">
            <v>-88.203000000000003</v>
          </cell>
          <cell r="L62">
            <v>-23.326000000000001</v>
          </cell>
          <cell r="M62">
            <v>-24.741</v>
          </cell>
          <cell r="N62">
            <v>-23.5</v>
          </cell>
          <cell r="O62">
            <v>-33.744999999999997</v>
          </cell>
          <cell r="P62">
            <v>-105.31200000000001</v>
          </cell>
          <cell r="Q62">
            <v>-66.191999999999993</v>
          </cell>
          <cell r="R62">
            <v>-77.427999999999997</v>
          </cell>
          <cell r="S62">
            <v>-81.488</v>
          </cell>
          <cell r="T62">
            <v>-85.933000000000007</v>
          </cell>
          <cell r="U62">
            <v>-311.041</v>
          </cell>
          <cell r="V62">
            <v>-88.233000000000004</v>
          </cell>
          <cell r="W62">
            <v>-96.135000000000005</v>
          </cell>
          <cell r="X62">
            <v>-101.54</v>
          </cell>
          <cell r="Y62">
            <v>-111.233</v>
          </cell>
          <cell r="Z62">
            <v>-397.14100000000002</v>
          </cell>
          <cell r="AA62">
            <v>-125.1</v>
          </cell>
          <cell r="AB62">
            <v>-137</v>
          </cell>
          <cell r="AC62">
            <v>-144</v>
          </cell>
          <cell r="AD62">
            <v>-155</v>
          </cell>
          <cell r="AE62">
            <v>-561.1</v>
          </cell>
          <cell r="AF62">
            <v>-163</v>
          </cell>
          <cell r="AG62">
            <v>-171</v>
          </cell>
          <cell r="AH62">
            <v>-179</v>
          </cell>
          <cell r="AI62">
            <v>-187</v>
          </cell>
          <cell r="AJ62">
            <v>-700</v>
          </cell>
        </row>
        <row r="63">
          <cell r="A63" t="str">
            <v>% of revs ex-TAC</v>
          </cell>
          <cell r="B63">
            <v>-8.4976278334211897E-2</v>
          </cell>
          <cell r="C63">
            <v>-9.1488485713501488E-2</v>
          </cell>
          <cell r="D63">
            <v>-0.10183529864986067</v>
          </cell>
          <cell r="E63">
            <v>-9.3123216752862448E-2</v>
          </cell>
          <cell r="F63">
            <v>-9.267906476244106E-2</v>
          </cell>
          <cell r="G63">
            <v>-0.10138322995873666</v>
          </cell>
          <cell r="H63">
            <v>-9.5326672335600895E-2</v>
          </cell>
          <cell r="I63">
            <v>-9.5799021794609043E-2</v>
          </cell>
          <cell r="J63">
            <v>-8.1560742790959706E-2</v>
          </cell>
          <cell r="K63">
            <v>-9.254648414014964E-2</v>
          </cell>
          <cell r="L63">
            <v>-8.2439176103029546E-2</v>
          </cell>
          <cell r="M63">
            <v>-7.6977405524476822E-2</v>
          </cell>
          <cell r="N63">
            <v>-6.5859352448426514E-2</v>
          </cell>
          <cell r="O63">
            <v>-6.5993401637661125E-2</v>
          </cell>
          <cell r="P63">
            <v>-7.1518505087218215E-2</v>
          </cell>
          <cell r="AA63">
            <v>0.11501354236194236</v>
          </cell>
          <cell r="AB63">
            <v>0.12057315398658168</v>
          </cell>
          <cell r="AC63">
            <v>0.12149579943198931</v>
          </cell>
          <cell r="AD63">
            <v>0.11363438033585863</v>
          </cell>
          <cell r="AE63">
            <v>0.11755176534262367</v>
          </cell>
          <cell r="AF63">
            <v>0.11958791693612536</v>
          </cell>
          <cell r="AG63">
            <v>0.12038159116144997</v>
          </cell>
          <cell r="AH63">
            <v>0.11999958909711209</v>
          </cell>
          <cell r="AI63">
            <v>0.10960378288181642</v>
          </cell>
          <cell r="AJ63">
            <v>0.11703113687966096</v>
          </cell>
        </row>
        <row r="64">
          <cell r="A64" t="str">
            <v>% of PPE</v>
          </cell>
          <cell r="B64">
            <v>-0.10380894923434629</v>
          </cell>
          <cell r="C64">
            <v>-0.12209523809523808</v>
          </cell>
          <cell r="D64">
            <v>-0.12070318631298071</v>
          </cell>
          <cell r="E64">
            <v>-0.13362907146329606</v>
          </cell>
          <cell r="F64">
            <v>-0.11908557182208626</v>
          </cell>
          <cell r="G64">
            <v>-0.13599053155567931</v>
          </cell>
          <cell r="H64">
            <v>-0.15866954656365875</v>
          </cell>
          <cell r="I64">
            <v>-6.2430594841494345E-2</v>
          </cell>
          <cell r="J64">
            <v>-6.278146480208581E-2</v>
          </cell>
          <cell r="K64">
            <v>-8.7690885230255325E-2</v>
          </cell>
          <cell r="L64">
            <v>-6.1794002331249334E-2</v>
          </cell>
          <cell r="M64">
            <v>-6.6544914657041265E-2</v>
          </cell>
          <cell r="N64">
            <v>-6.0811038109113119E-2</v>
          </cell>
          <cell r="O64">
            <v>-7.5070298456993353E-2</v>
          </cell>
          <cell r="P64">
            <v>-6.4153297335230716E-2</v>
          </cell>
        </row>
        <row r="65">
          <cell r="A65" t="str">
            <v>Amortization</v>
          </cell>
          <cell r="B65">
            <v>-14.897</v>
          </cell>
          <cell r="C65">
            <v>-15.576000000000001</v>
          </cell>
          <cell r="D65">
            <v>-15.163</v>
          </cell>
          <cell r="E65">
            <v>-18.448999999999998</v>
          </cell>
          <cell r="F65">
            <v>-64.084999999999994</v>
          </cell>
          <cell r="G65">
            <v>-3.4220000000000002</v>
          </cell>
          <cell r="H65">
            <v>-5.952</v>
          </cell>
          <cell r="I65">
            <v>-5.9139999999999997</v>
          </cell>
          <cell r="J65">
            <v>-5.8979999999999997</v>
          </cell>
          <cell r="K65">
            <v>-21.186</v>
          </cell>
          <cell r="L65">
            <v>-5.7469999999999999</v>
          </cell>
          <cell r="M65">
            <v>-9.7620000000000005</v>
          </cell>
          <cell r="N65">
            <v>-9.5109999999999992</v>
          </cell>
          <cell r="O65">
            <v>-29.353999999999999</v>
          </cell>
          <cell r="P65">
            <v>-54.373999999999995</v>
          </cell>
        </row>
        <row r="66">
          <cell r="A66" t="str">
            <v>Stock Compensation Expense</v>
          </cell>
          <cell r="B66">
            <v>-3.456</v>
          </cell>
          <cell r="C66">
            <v>-3.6</v>
          </cell>
          <cell r="D66">
            <v>-1.1000000000000001</v>
          </cell>
          <cell r="E66">
            <v>-1</v>
          </cell>
          <cell r="F66">
            <v>-9.1560000000000006</v>
          </cell>
          <cell r="G66">
            <v>-5.62</v>
          </cell>
          <cell r="H66">
            <v>-1.119</v>
          </cell>
          <cell r="I66">
            <v>-0.95299999999999996</v>
          </cell>
          <cell r="J66">
            <v>-0.71</v>
          </cell>
          <cell r="K66">
            <v>-8.402000000000001</v>
          </cell>
          <cell r="L66">
            <v>-0.57499999999999996</v>
          </cell>
          <cell r="M66">
            <v>-0.89100000000000001</v>
          </cell>
          <cell r="N66">
            <v>-0.48499999999999999</v>
          </cell>
          <cell r="O66">
            <v>-20.077999999999999</v>
          </cell>
          <cell r="P66">
            <v>-22.029</v>
          </cell>
          <cell r="Q66">
            <v>-12.571999999999999</v>
          </cell>
          <cell r="R66">
            <v>-7.14</v>
          </cell>
          <cell r="S66">
            <v>-6.1109999999999998</v>
          </cell>
          <cell r="T66">
            <v>-6.4669999999999996</v>
          </cell>
          <cell r="U66">
            <v>-32.29</v>
          </cell>
          <cell r="V66">
            <v>-9.5</v>
          </cell>
          <cell r="W66">
            <v>-10.948</v>
          </cell>
          <cell r="X66">
            <v>-13.523999999999999</v>
          </cell>
          <cell r="Y66">
            <v>-18.533000000000001</v>
          </cell>
          <cell r="Z66">
            <v>-52.505000000000003</v>
          </cell>
          <cell r="AA66">
            <v>-108.64100000000001</v>
          </cell>
          <cell r="AB66">
            <v>-98</v>
          </cell>
          <cell r="AC66">
            <v>-95</v>
          </cell>
          <cell r="AD66">
            <v>-94</v>
          </cell>
          <cell r="AE66">
            <v>-395.64100000000002</v>
          </cell>
          <cell r="AF66">
            <v>-100</v>
          </cell>
          <cell r="AG66">
            <v>-100</v>
          </cell>
          <cell r="AH66">
            <v>-100</v>
          </cell>
          <cell r="AI66">
            <v>-100</v>
          </cell>
          <cell r="AJ66">
            <v>-400</v>
          </cell>
        </row>
        <row r="67">
          <cell r="A67" t="str">
            <v>% of revs ex-TAC</v>
          </cell>
          <cell r="B67">
            <v>-1.9177094026579362E-2</v>
          </cell>
          <cell r="C67">
            <v>-1.9762303406252575E-2</v>
          </cell>
          <cell r="D67">
            <v>-6.6212807964798866E-3</v>
          </cell>
          <cell r="E67">
            <v>-5.2934979964110087E-3</v>
          </cell>
          <cell r="F67">
            <v>-1.2762363016467295E-2</v>
          </cell>
          <cell r="G67">
            <v>-2.9169802506942104E-2</v>
          </cell>
          <cell r="H67">
            <v>-4.9558886054421759E-3</v>
          </cell>
          <cell r="I67">
            <v>-3.8300317896657467E-3</v>
          </cell>
          <cell r="J67">
            <v>-2.4843677284131188E-3</v>
          </cell>
          <cell r="K67">
            <v>-8.8157495747937988E-3</v>
          </cell>
          <cell r="L67">
            <v>-2.0321755234177304E-3</v>
          </cell>
          <cell r="M67">
            <v>-2.772194669670137E-3</v>
          </cell>
          <cell r="N67">
            <v>-1.3592249335100792E-3</v>
          </cell>
          <cell r="O67">
            <v>-3.9265536170720407E-2</v>
          </cell>
          <cell r="P67">
            <v>-1.4960129411333274E-2</v>
          </cell>
          <cell r="Q67">
            <v>-2.2851949468326815E-2</v>
          </cell>
          <cell r="R67">
            <v>-1.1721424103778926E-2</v>
          </cell>
          <cell r="S67">
            <v>-9.3240626730810589E-3</v>
          </cell>
          <cell r="T67">
            <v>-8.2381011221498799E-3</v>
          </cell>
          <cell r="U67">
            <v>-1.2420649589587732E-2</v>
          </cell>
          <cell r="V67">
            <v>-1.1574708652399315E-2</v>
          </cell>
          <cell r="W67">
            <v>-1.2510398668970373E-2</v>
          </cell>
          <cell r="X67">
            <v>-1.4508939347612685E-2</v>
          </cell>
          <cell r="Y67">
            <v>-1.735382494856964E-2</v>
          </cell>
          <cell r="Z67">
            <v>-1.420616348086585E-2</v>
          </cell>
          <cell r="AA67">
            <v>-9.9881584778127752E-2</v>
          </cell>
          <cell r="AB67">
            <v>-8.6249409421058437E-2</v>
          </cell>
          <cell r="AC67">
            <v>-8.0153478791937391E-2</v>
          </cell>
          <cell r="AD67">
            <v>-6.8913753235940067E-2</v>
          </cell>
          <cell r="AE67">
            <v>-8.2887716970096198E-2</v>
          </cell>
          <cell r="AF67">
            <v>-7.336682020621188E-2</v>
          </cell>
          <cell r="AG67">
            <v>-7.0398591322485368E-2</v>
          </cell>
          <cell r="AH67">
            <v>-6.7038876590565413E-2</v>
          </cell>
          <cell r="AI67">
            <v>-5.8611648599901832E-2</v>
          </cell>
          <cell r="AJ67">
            <v>-6.6874935359806265E-2</v>
          </cell>
        </row>
        <row r="68">
          <cell r="A68" t="str">
            <v>Recurring EBITDA Adjusted</v>
          </cell>
          <cell r="B68">
            <v>0.899000000000028</v>
          </cell>
          <cell r="C68">
            <v>7.4600000000000222</v>
          </cell>
          <cell r="D68">
            <v>6.8189999999999937</v>
          </cell>
          <cell r="E68">
            <v>28.503999999999934</v>
          </cell>
          <cell r="F68">
            <v>43.682000000000002</v>
          </cell>
          <cell r="G68">
            <v>24.399999999999988</v>
          </cell>
          <cell r="H68">
            <v>36.113000000000028</v>
          </cell>
          <cell r="I68">
            <v>60.180999999999983</v>
          </cell>
          <cell r="J68">
            <v>85.303999999999959</v>
          </cell>
          <cell r="K68">
            <v>205.97899999999987</v>
          </cell>
          <cell r="L68">
            <v>84.624999999999972</v>
          </cell>
          <cell r="M68">
            <v>98.166000000000054</v>
          </cell>
          <cell r="N68">
            <v>116.99400000000004</v>
          </cell>
          <cell r="O68">
            <v>177.59599999999998</v>
          </cell>
          <cell r="P68">
            <v>477.38099999999974</v>
          </cell>
          <cell r="Q68">
            <v>210.92100000000011</v>
          </cell>
          <cell r="R68">
            <v>234.06200000000007</v>
          </cell>
          <cell r="S68">
            <v>259.70400000000006</v>
          </cell>
          <cell r="T68">
            <v>327.22499999999997</v>
          </cell>
          <cell r="U68">
            <v>1031.9120000000003</v>
          </cell>
          <cell r="V68">
            <v>345.06200000000001</v>
          </cell>
          <cell r="W68">
            <v>368.44</v>
          </cell>
          <cell r="X68">
            <v>385.12100000000004</v>
          </cell>
          <cell r="Y68">
            <v>458.71400000000011</v>
          </cell>
          <cell r="Z68">
            <v>1557.3370000000004</v>
          </cell>
          <cell r="AA68">
            <v>434.94600000000008</v>
          </cell>
          <cell r="AB68">
            <v>447.00813893106897</v>
          </cell>
          <cell r="AC68">
            <v>482.99578855168818</v>
          </cell>
          <cell r="AD68">
            <v>611.36052267978516</v>
          </cell>
          <cell r="AE68">
            <v>1976.3104501625426</v>
          </cell>
          <cell r="AF68">
            <v>561.90093052971076</v>
          </cell>
          <cell r="AG68">
            <v>576.92923735436307</v>
          </cell>
          <cell r="AH68">
            <v>622.82663959374167</v>
          </cell>
          <cell r="AI68">
            <v>773.03695885566617</v>
          </cell>
          <cell r="AJ68">
            <v>2534.6937663334816</v>
          </cell>
        </row>
        <row r="69">
          <cell r="A69" t="str">
            <v>EBITDA margin</v>
          </cell>
          <cell r="B69">
            <v>4.9884859750854698E-3</v>
          </cell>
          <cell r="C69">
            <v>4.0951884280734624E-2</v>
          </cell>
          <cell r="D69">
            <v>4.1045921591996638E-2</v>
          </cell>
          <cell r="E69">
            <v>0.15088586688969904</v>
          </cell>
          <cell r="F69">
            <v>6.0887455361000917E-2</v>
          </cell>
          <cell r="G69">
            <v>0.12664469415825391</v>
          </cell>
          <cell r="H69">
            <v>0.15993923611111122</v>
          </cell>
          <cell r="I69">
            <v>0.24186268954236542</v>
          </cell>
          <cell r="J69">
            <v>0.29848803479514452</v>
          </cell>
          <cell r="K69">
            <v>0.21612226632545231</v>
          </cell>
          <cell r="L69">
            <v>0.29908322377256591</v>
          </cell>
          <cell r="M69">
            <v>0.30542678108062715</v>
          </cell>
          <cell r="N69">
            <v>0.32787868427026445</v>
          </cell>
          <cell r="O69">
            <v>0.34731557733714813</v>
          </cell>
          <cell r="P69">
            <v>0.32419454076497733</v>
          </cell>
          <cell r="Q69">
            <v>0.38338816686358279</v>
          </cell>
          <cell r="R69">
            <v>0.3842492953191462</v>
          </cell>
          <cell r="S69">
            <v>0.39625206552934772</v>
          </cell>
          <cell r="T69">
            <v>0.4168412926697842</v>
          </cell>
          <cell r="U69">
            <v>0.39693457291082868</v>
          </cell>
          <cell r="V69">
            <v>0.42042022284360131</v>
          </cell>
          <cell r="W69">
            <v>0.42102039510371247</v>
          </cell>
          <cell r="X69">
            <v>0.41316897593108148</v>
          </cell>
          <cell r="Y69">
            <v>0.42952800180532974</v>
          </cell>
          <cell r="Z69">
            <v>0.42136527981718286</v>
          </cell>
          <cell r="AA69">
            <v>0.39987753953762906</v>
          </cell>
          <cell r="AB69">
            <v>0.39341008152256263</v>
          </cell>
          <cell r="AC69">
            <v>0.40751360730813485</v>
          </cell>
          <cell r="AD69">
            <v>0.44820370423563888</v>
          </cell>
          <cell r="AE69">
            <v>0.41404167221828936</v>
          </cell>
          <cell r="AF69">
            <v>0.41224884543876439</v>
          </cell>
          <cell r="AG69">
            <v>0.40615005602502963</v>
          </cell>
          <cell r="AH69">
            <v>0.41753598229041411</v>
          </cell>
          <cell r="AI69">
            <v>0.45308970587185077</v>
          </cell>
          <cell r="AJ69">
            <v>0.42376870445113868</v>
          </cell>
        </row>
        <row r="70">
          <cell r="A70" t="str">
            <v>YOY Growth</v>
          </cell>
          <cell r="G70">
            <v>26.141268075638742</v>
          </cell>
          <cell r="H70">
            <v>3.840884718498649</v>
          </cell>
          <cell r="I70">
            <v>7.8254876081536935</v>
          </cell>
          <cell r="J70">
            <v>1.9927027785574012</v>
          </cell>
          <cell r="K70">
            <v>3.715420539352591</v>
          </cell>
          <cell r="L70">
            <v>2.4682377049180335</v>
          </cell>
          <cell r="M70">
            <v>1.7183008888765814</v>
          </cell>
          <cell r="N70">
            <v>0.94403549292966349</v>
          </cell>
          <cell r="O70">
            <v>1.0819187845822009</v>
          </cell>
          <cell r="P70">
            <v>1.317619757353905</v>
          </cell>
          <cell r="Q70">
            <v>1.4924194977843448</v>
          </cell>
          <cell r="R70">
            <v>1.3843489599250245</v>
          </cell>
          <cell r="S70">
            <v>1.2198061439048153</v>
          </cell>
          <cell r="T70">
            <v>0.84252460641005444</v>
          </cell>
          <cell r="U70">
            <v>1.1616109564477868</v>
          </cell>
          <cell r="V70">
            <v>0.6359774512732248</v>
          </cell>
          <cell r="W70">
            <v>0.57411284189659106</v>
          </cell>
          <cell r="X70">
            <v>0.48292286603209789</v>
          </cell>
          <cell r="Y70">
            <v>0.40183054473221835</v>
          </cell>
          <cell r="Z70">
            <v>0.5091761700610129</v>
          </cell>
          <cell r="AA70">
            <v>0.26048652126284577</v>
          </cell>
          <cell r="AB70">
            <v>0.21324541019180598</v>
          </cell>
          <cell r="AC70">
            <v>0.25414035732065532</v>
          </cell>
          <cell r="AD70">
            <v>0.332770577483541</v>
          </cell>
          <cell r="AE70">
            <v>0.26903197584244265</v>
          </cell>
          <cell r="AF70">
            <v>0.2918866492155594</v>
          </cell>
          <cell r="AG70">
            <v>0.29064593484578283</v>
          </cell>
          <cell r="AH70">
            <v>0.28950739189952457</v>
          </cell>
          <cell r="AI70">
            <v>0.26445351012721985</v>
          </cell>
          <cell r="AJ70">
            <v>0.28253826018326955</v>
          </cell>
        </row>
        <row r="71">
          <cell r="A71" t="str">
            <v>EBITDA Adjusted</v>
          </cell>
          <cell r="B71">
            <v>0.899000000000028</v>
          </cell>
          <cell r="C71">
            <v>-37.989999999999981</v>
          </cell>
          <cell r="D71">
            <v>6.8189999999999937</v>
          </cell>
          <cell r="E71">
            <v>11.73299999999994</v>
          </cell>
          <cell r="F71">
            <v>-18.538999999999994</v>
          </cell>
          <cell r="G71">
            <v>24.399999999999988</v>
          </cell>
          <cell r="H71">
            <v>36.113000000000028</v>
          </cell>
          <cell r="I71">
            <v>60.180999999999983</v>
          </cell>
          <cell r="J71">
            <v>85.303999999999959</v>
          </cell>
          <cell r="K71">
            <v>205.97899999999987</v>
          </cell>
          <cell r="L71">
            <v>84.624999999999972</v>
          </cell>
          <cell r="M71">
            <v>98.166000000000054</v>
          </cell>
          <cell r="N71">
            <v>116.99400000000004</v>
          </cell>
          <cell r="O71">
            <v>177.59599999999998</v>
          </cell>
          <cell r="P71">
            <v>477.38099999999974</v>
          </cell>
          <cell r="Q71">
            <v>210.92100000000011</v>
          </cell>
          <cell r="R71">
            <v>234.06200000000007</v>
          </cell>
          <cell r="S71">
            <v>259.70400000000006</v>
          </cell>
          <cell r="T71">
            <v>327.22499999999997</v>
          </cell>
          <cell r="U71">
            <v>1031.9120000000003</v>
          </cell>
          <cell r="V71">
            <v>345.06200000000001</v>
          </cell>
          <cell r="W71">
            <v>368.44</v>
          </cell>
          <cell r="X71">
            <v>385.12100000000004</v>
          </cell>
          <cell r="Y71">
            <v>458.71400000000011</v>
          </cell>
          <cell r="Z71">
            <v>1557.3370000000004</v>
          </cell>
          <cell r="AA71">
            <v>434.94600000000008</v>
          </cell>
          <cell r="AB71">
            <v>447.00813893106897</v>
          </cell>
          <cell r="AC71">
            <v>482.99578855168818</v>
          </cell>
          <cell r="AD71">
            <v>611.36052267978516</v>
          </cell>
          <cell r="AE71">
            <v>1976.3104501625426</v>
          </cell>
          <cell r="AF71">
            <v>561.90093052971076</v>
          </cell>
          <cell r="AG71">
            <v>576.92923735436307</v>
          </cell>
          <cell r="AH71">
            <v>622.82663959374167</v>
          </cell>
          <cell r="AI71">
            <v>773.03695885566617</v>
          </cell>
          <cell r="AJ71">
            <v>2534.6937663334816</v>
          </cell>
        </row>
        <row r="72">
          <cell r="A72" t="str">
            <v>EBITDA margin</v>
          </cell>
          <cell r="B72">
            <v>4.9884859750854698E-3</v>
          </cell>
          <cell r="C72">
            <v>-0.20854719622320414</v>
          </cell>
          <cell r="D72">
            <v>4.1045921591996638E-2</v>
          </cell>
          <cell r="E72">
            <v>6.2108611991890043E-2</v>
          </cell>
          <cell r="F72">
            <v>-2.584113673681598E-2</v>
          </cell>
          <cell r="G72">
            <v>0.12664469415825391</v>
          </cell>
          <cell r="H72">
            <v>0.15993923611111122</v>
          </cell>
          <cell r="I72">
            <v>0.24186268954236542</v>
          </cell>
          <cell r="J72">
            <v>0.29848803479514452</v>
          </cell>
          <cell r="K72">
            <v>0.21612226632545231</v>
          </cell>
          <cell r="L72">
            <v>0.29908322377256591</v>
          </cell>
          <cell r="M72">
            <v>0.30542678108062715</v>
          </cell>
          <cell r="N72">
            <v>0.32787868427026445</v>
          </cell>
          <cell r="O72">
            <v>0.34731557733714813</v>
          </cell>
          <cell r="P72">
            <v>0.32419454076497733</v>
          </cell>
          <cell r="Q72">
            <v>0.38338816686358279</v>
          </cell>
          <cell r="R72">
            <v>0.3842492953191462</v>
          </cell>
          <cell r="S72">
            <v>0.39625206552934772</v>
          </cell>
          <cell r="T72">
            <v>0.4168412926697842</v>
          </cell>
          <cell r="U72">
            <v>0.39693457291082868</v>
          </cell>
          <cell r="V72">
            <v>0.42042022284360131</v>
          </cell>
          <cell r="W72">
            <v>0.42102039510371247</v>
          </cell>
          <cell r="X72">
            <v>0.41316897593108148</v>
          </cell>
          <cell r="Y72">
            <v>0.42952800180532974</v>
          </cell>
          <cell r="Z72">
            <v>0.42136527981718286</v>
          </cell>
          <cell r="AA72">
            <v>0.39987753953762906</v>
          </cell>
          <cell r="AB72">
            <v>0.39341008152256263</v>
          </cell>
          <cell r="AC72">
            <v>0.40751360730813485</v>
          </cell>
          <cell r="AD72">
            <v>0.44820370423563888</v>
          </cell>
          <cell r="AE72">
            <v>0.41404167221828936</v>
          </cell>
          <cell r="AF72">
            <v>0.41224884543876439</v>
          </cell>
          <cell r="AG72">
            <v>0.40615005602502963</v>
          </cell>
          <cell r="AH72">
            <v>0.41753598229041411</v>
          </cell>
          <cell r="AI72">
            <v>0.45308970587185077</v>
          </cell>
          <cell r="AJ72">
            <v>0.42376870445113868</v>
          </cell>
        </row>
        <row r="73">
          <cell r="A73" t="str">
            <v>YOY Growth</v>
          </cell>
          <cell r="G73">
            <v>26.141268075638738</v>
          </cell>
          <cell r="H73">
            <v>1.9505922611213489</v>
          </cell>
          <cell r="I73">
            <v>7.8254876081536935</v>
          </cell>
          <cell r="J73">
            <v>6.2704338191426237</v>
          </cell>
          <cell r="K73">
            <v>12.110577701062621</v>
          </cell>
          <cell r="L73">
            <v>2.4682377049180331</v>
          </cell>
          <cell r="M73">
            <v>1.7183008888765812</v>
          </cell>
          <cell r="N73">
            <v>0.94403549292966349</v>
          </cell>
          <cell r="O73">
            <v>1.0819187845822009</v>
          </cell>
          <cell r="P73">
            <v>1.3176197573539052</v>
          </cell>
          <cell r="Q73">
            <v>1.4924194977843448</v>
          </cell>
          <cell r="R73">
            <v>1.3843489599250243</v>
          </cell>
          <cell r="S73">
            <v>1.2198061439048156</v>
          </cell>
          <cell r="T73">
            <v>0.84252460641005433</v>
          </cell>
          <cell r="U73">
            <v>1.1616109564477866</v>
          </cell>
          <cell r="V73">
            <v>0.6359774512732248</v>
          </cell>
          <cell r="W73">
            <v>0.57411284189659106</v>
          </cell>
          <cell r="X73">
            <v>0.48292286603209783</v>
          </cell>
          <cell r="Y73">
            <v>0.40183054473221841</v>
          </cell>
          <cell r="Z73">
            <v>0.50917617006101301</v>
          </cell>
          <cell r="AA73">
            <v>0.26048652126284572</v>
          </cell>
          <cell r="AB73">
            <v>0.21324541019180593</v>
          </cell>
          <cell r="AC73">
            <v>0.25414035732065543</v>
          </cell>
          <cell r="AD73">
            <v>0.332770577483541</v>
          </cell>
          <cell r="AE73">
            <v>0.26903197584244259</v>
          </cell>
          <cell r="AF73">
            <v>0.29188664921555929</v>
          </cell>
          <cell r="AG73">
            <v>0.29064593484578277</v>
          </cell>
          <cell r="AH73">
            <v>0.28950739189952457</v>
          </cell>
          <cell r="AI73">
            <v>0.2644535101272199</v>
          </cell>
          <cell r="AJ73">
            <v>0.28253826018326955</v>
          </cell>
        </row>
        <row r="75">
          <cell r="A75" t="str">
            <v>Cash &amp; short term investments</v>
          </cell>
          <cell r="V75">
            <v>3332.2669999999998</v>
          </cell>
          <cell r="W75">
            <v>3394.5239999999994</v>
          </cell>
          <cell r="X75">
            <v>3183.6909999999998</v>
          </cell>
          <cell r="Y75">
            <v>2560.8339999999994</v>
          </cell>
          <cell r="AA75">
            <v>2428.491</v>
          </cell>
          <cell r="AB75">
            <v>2713.7904423346081</v>
          </cell>
          <cell r="AC75">
            <v>3049.6823368057412</v>
          </cell>
          <cell r="AD75">
            <v>3421.6616775546945</v>
          </cell>
        </row>
        <row r="76">
          <cell r="A76" t="str">
            <v>Rate of return</v>
          </cell>
          <cell r="V76">
            <v>0.01</v>
          </cell>
          <cell r="W76">
            <v>0.01</v>
          </cell>
          <cell r="X76">
            <v>1.0625000000000001E-2</v>
          </cell>
          <cell r="Y76">
            <v>1.125E-2</v>
          </cell>
          <cell r="Z76">
            <v>4.1874999999999996E-2</v>
          </cell>
          <cell r="AA76">
            <v>1.2500000000000001E-2</v>
          </cell>
          <cell r="AB76">
            <v>1.125E-2</v>
          </cell>
          <cell r="AC76">
            <v>1.2500000000000001E-2</v>
          </cell>
          <cell r="AD76">
            <v>1.375E-2</v>
          </cell>
          <cell r="AE76">
            <v>0.05</v>
          </cell>
        </row>
        <row r="77">
          <cell r="A77" t="str">
            <v>Interest income</v>
          </cell>
          <cell r="V77">
            <v>33.322670000000002</v>
          </cell>
          <cell r="W77">
            <v>33.945239999999998</v>
          </cell>
          <cell r="X77">
            <v>33.826716875000002</v>
          </cell>
          <cell r="Y77">
            <v>28.809382499999991</v>
          </cell>
          <cell r="Z77">
            <v>129.90400937499999</v>
          </cell>
          <cell r="AA77">
            <v>30.356137500000003</v>
          </cell>
          <cell r="AB77">
            <v>30.530142476264341</v>
          </cell>
          <cell r="AC77">
            <v>38.121029210071768</v>
          </cell>
          <cell r="AD77">
            <v>47.04784806637705</v>
          </cell>
          <cell r="AE77">
            <v>146.05515725271317</v>
          </cell>
        </row>
        <row r="78">
          <cell r="A78" t="str">
            <v>Other income, net</v>
          </cell>
          <cell r="B78">
            <v>23.276</v>
          </cell>
          <cell r="C78">
            <v>26.49</v>
          </cell>
          <cell r="D78">
            <v>5.827</v>
          </cell>
          <cell r="E78">
            <v>21.545000000000002</v>
          </cell>
          <cell r="F78">
            <v>77.138000000000005</v>
          </cell>
          <cell r="G78">
            <v>17.560000000000002</v>
          </cell>
          <cell r="H78">
            <v>24.119000000000003</v>
          </cell>
          <cell r="I78">
            <v>14.426000000000002</v>
          </cell>
          <cell r="J78">
            <v>13.181999999999999</v>
          </cell>
          <cell r="K78">
            <v>69.287000000000006</v>
          </cell>
          <cell r="L78">
            <v>12.530000000000001</v>
          </cell>
          <cell r="M78">
            <v>10.334000000000001</v>
          </cell>
          <cell r="N78">
            <v>11.44</v>
          </cell>
          <cell r="O78">
            <v>13.202</v>
          </cell>
          <cell r="P78">
            <v>47.506</v>
          </cell>
          <cell r="Q78">
            <v>14.378</v>
          </cell>
          <cell r="R78">
            <v>13.179</v>
          </cell>
          <cell r="S78">
            <v>123.28100000000001</v>
          </cell>
          <cell r="T78">
            <v>345.60500000000002</v>
          </cell>
          <cell r="U78">
            <v>496.44300000000004</v>
          </cell>
          <cell r="V78">
            <v>49.994</v>
          </cell>
          <cell r="W78">
            <v>979.73599999999999</v>
          </cell>
          <cell r="X78">
            <v>65.995000000000005</v>
          </cell>
          <cell r="Y78">
            <v>340.13200000000001</v>
          </cell>
          <cell r="Z78">
            <v>1435.857</v>
          </cell>
          <cell r="AA78">
            <v>35.436</v>
          </cell>
          <cell r="AB78">
            <v>36</v>
          </cell>
          <cell r="AC78">
            <v>37</v>
          </cell>
          <cell r="AD78">
            <v>39</v>
          </cell>
          <cell r="AE78">
            <v>147.43600000000001</v>
          </cell>
          <cell r="AF78">
            <v>41</v>
          </cell>
          <cell r="AG78">
            <v>43</v>
          </cell>
          <cell r="AH78">
            <v>45</v>
          </cell>
          <cell r="AI78">
            <v>47</v>
          </cell>
          <cell r="AJ78">
            <v>176</v>
          </cell>
        </row>
        <row r="79">
          <cell r="A79" t="str">
            <v>Income pre-tax and acctng change</v>
          </cell>
          <cell r="B79">
            <v>-9.4919999999999725</v>
          </cell>
          <cell r="C79">
            <v>-47.341999999999985</v>
          </cell>
          <cell r="D79">
            <v>-20.535000000000011</v>
          </cell>
          <cell r="E79">
            <v>-3.763000000000055</v>
          </cell>
          <cell r="F79">
            <v>-81.131999999999977</v>
          </cell>
          <cell r="G79">
            <v>13.384999999999991</v>
          </cell>
          <cell r="H79">
            <v>31.637000000000032</v>
          </cell>
          <cell r="I79">
            <v>43.902999999999977</v>
          </cell>
          <cell r="J79">
            <v>68.568999999999974</v>
          </cell>
          <cell r="K79">
            <v>157.47499999999988</v>
          </cell>
          <cell r="L79">
            <v>67.506999999999977</v>
          </cell>
          <cell r="M79">
            <v>73.106000000000051</v>
          </cell>
          <cell r="N79">
            <v>94.938000000000045</v>
          </cell>
          <cell r="O79">
            <v>107.62099999999998</v>
          </cell>
          <cell r="P79">
            <v>343.17199999999968</v>
          </cell>
          <cell r="Q79">
            <v>146.53500000000008</v>
          </cell>
          <cell r="R79">
            <v>162.67300000000009</v>
          </cell>
          <cell r="S79">
            <v>295.38600000000008</v>
          </cell>
          <cell r="T79">
            <v>580.43000000000006</v>
          </cell>
          <cell r="U79">
            <v>1185.0240000000003</v>
          </cell>
          <cell r="V79">
            <v>297.32299999999998</v>
          </cell>
          <cell r="W79">
            <v>1241.0930000000001</v>
          </cell>
          <cell r="X79">
            <v>336.05200000000002</v>
          </cell>
          <cell r="Y79">
            <v>669.08000000000015</v>
          </cell>
          <cell r="Z79">
            <v>2543.5480000000002</v>
          </cell>
          <cell r="AA79">
            <v>236.64100000000005</v>
          </cell>
          <cell r="AB79">
            <v>248.00813893106897</v>
          </cell>
          <cell r="AC79">
            <v>280.99578855168818</v>
          </cell>
          <cell r="AD79">
            <v>401.36052267978516</v>
          </cell>
          <cell r="AE79">
            <v>1167.0054501625423</v>
          </cell>
          <cell r="AF79">
            <v>339.90093052971076</v>
          </cell>
          <cell r="AG79">
            <v>348.92923735436307</v>
          </cell>
          <cell r="AH79">
            <v>388.82663959374167</v>
          </cell>
          <cell r="AI79">
            <v>533.03695885566617</v>
          </cell>
          <cell r="AJ79">
            <v>1610.6937663334816</v>
          </cell>
        </row>
        <row r="80">
          <cell r="A80" t="str">
            <v>Provision for tax</v>
          </cell>
          <cell r="B80">
            <v>-2.2229999999999999</v>
          </cell>
          <cell r="C80">
            <v>-1.413</v>
          </cell>
          <cell r="D80">
            <v>-3.8940000000000001</v>
          </cell>
          <cell r="E80">
            <v>-3.4329999999999989</v>
          </cell>
          <cell r="F80">
            <v>-10.962999999999999</v>
          </cell>
          <cell r="G80">
            <v>-8.2309999999999999</v>
          </cell>
          <cell r="H80">
            <v>-15.491300000000001</v>
          </cell>
          <cell r="I80">
            <v>-19.239000000000001</v>
          </cell>
          <cell r="J80">
            <v>-28.3</v>
          </cell>
          <cell r="K80">
            <v>-71.290000000000006</v>
          </cell>
          <cell r="L80">
            <v>-28.625</v>
          </cell>
          <cell r="M80">
            <v>-31.152999999999999</v>
          </cell>
          <cell r="N80">
            <v>-40.040999999999997</v>
          </cell>
          <cell r="O80">
            <v>-47.204999999999998</v>
          </cell>
          <cell r="P80">
            <v>-147.024</v>
          </cell>
          <cell r="Q80">
            <v>-64.709000000000003</v>
          </cell>
          <cell r="R80">
            <v>-72.516999999999996</v>
          </cell>
          <cell r="S80">
            <v>-67.117000000000004</v>
          </cell>
          <cell r="T80">
            <v>-233.62299999999999</v>
          </cell>
          <cell r="U80">
            <v>-437.96600000000001</v>
          </cell>
          <cell r="V80">
            <v>-120.435</v>
          </cell>
          <cell r="W80">
            <v>-515.85500000000002</v>
          </cell>
          <cell r="X80">
            <v>-113.797</v>
          </cell>
          <cell r="Y80">
            <v>-17.728999999999999</v>
          </cell>
          <cell r="Z80">
            <v>-767.81600000000003</v>
          </cell>
          <cell r="AA80">
            <v>-102.932</v>
          </cell>
          <cell r="AB80">
            <v>-109.12358112967034</v>
          </cell>
          <cell r="AC80">
            <v>-123.63814696274279</v>
          </cell>
          <cell r="AD80">
            <v>-176.59862997910548</v>
          </cell>
          <cell r="AE80">
            <v>-512.29235807151861</v>
          </cell>
          <cell r="AF80">
            <v>-146.15740012777562</v>
          </cell>
          <cell r="AG80">
            <v>-150.03957206237612</v>
          </cell>
          <cell r="AH80">
            <v>-167.19545502530892</v>
          </cell>
          <cell r="AI80">
            <v>-229.20589230793644</v>
          </cell>
          <cell r="AJ80">
            <v>-692.59831952339709</v>
          </cell>
        </row>
        <row r="81">
          <cell r="A81" t="str">
            <v>Effective tax rate</v>
          </cell>
          <cell r="B81">
            <v>-0.2341972187104937</v>
          </cell>
          <cell r="C81">
            <v>-2.9846647796882272E-2</v>
          </cell>
          <cell r="D81">
            <v>-0.1896274653031409</v>
          </cell>
          <cell r="E81">
            <v>-0.91230401275576634</v>
          </cell>
          <cell r="F81">
            <v>0.13512547453532517</v>
          </cell>
          <cell r="G81">
            <v>0.61494209936496114</v>
          </cell>
          <cell r="H81">
            <v>0.48965767929955384</v>
          </cell>
          <cell r="I81">
            <v>0.43821606723914108</v>
          </cell>
          <cell r="J81">
            <v>0.41272295060450076</v>
          </cell>
          <cell r="K81">
            <v>0.45270677885378668</v>
          </cell>
          <cell r="L81">
            <v>0.42403010058216201</v>
          </cell>
          <cell r="M81">
            <v>0.42613465379038623</v>
          </cell>
          <cell r="N81">
            <v>0.42175946407128839</v>
          </cell>
          <cell r="O81">
            <v>0.43862257366127433</v>
          </cell>
          <cell r="P81">
            <v>0.42842656160759074</v>
          </cell>
          <cell r="Q81">
            <v>0.44159415839219279</v>
          </cell>
          <cell r="R81">
            <v>0.44578387316887225</v>
          </cell>
          <cell r="S81">
            <v>0.22721794533254788</v>
          </cell>
          <cell r="T81">
            <v>0.40249987078545213</v>
          </cell>
          <cell r="U81">
            <v>0.36958407593432696</v>
          </cell>
          <cell r="V81">
            <v>0.405064525785089</v>
          </cell>
          <cell r="W81">
            <v>0.4156457251793379</v>
          </cell>
          <cell r="X81">
            <v>0.33862914072822059</v>
          </cell>
          <cell r="Y81">
            <v>2.649757876487116E-2</v>
          </cell>
          <cell r="Z81">
            <v>0.30186809920630553</v>
          </cell>
          <cell r="AA81">
            <v>0.43497111658588317</v>
          </cell>
          <cell r="AB81">
            <v>0.44</v>
          </cell>
          <cell r="AC81">
            <v>0.44</v>
          </cell>
          <cell r="AD81">
            <v>0.44</v>
          </cell>
          <cell r="AE81">
            <v>0.43898026183182415</v>
          </cell>
          <cell r="AF81">
            <v>0.43</v>
          </cell>
          <cell r="AG81">
            <v>0.43</v>
          </cell>
          <cell r="AH81">
            <v>0.43</v>
          </cell>
          <cell r="AI81">
            <v>0.43</v>
          </cell>
          <cell r="AJ81">
            <v>0.43</v>
          </cell>
        </row>
        <row r="83">
          <cell r="A83" t="str">
            <v>Earnings in Equity Int.</v>
          </cell>
          <cell r="G83">
            <v>5.1089999999999991</v>
          </cell>
          <cell r="H83">
            <v>5.1089999999999991</v>
          </cell>
          <cell r="I83">
            <v>5.1089999999999991</v>
          </cell>
          <cell r="J83">
            <v>6.9740000000000002</v>
          </cell>
          <cell r="K83">
            <v>22.300999999999998</v>
          </cell>
          <cell r="L83">
            <v>9.7289999999999992</v>
          </cell>
          <cell r="M83">
            <v>10.000999999999999</v>
          </cell>
          <cell r="N83">
            <v>12.494999999999999</v>
          </cell>
          <cell r="O83">
            <v>15.427</v>
          </cell>
          <cell r="P83">
            <v>47.651999999999994</v>
          </cell>
          <cell r="Q83">
            <v>19.867999999999999</v>
          </cell>
          <cell r="R83">
            <v>24.108000000000001</v>
          </cell>
          <cell r="S83">
            <v>25.696000000000002</v>
          </cell>
          <cell r="T83">
            <v>25.318999999999999</v>
          </cell>
          <cell r="U83">
            <v>94.991</v>
          </cell>
          <cell r="V83">
            <v>29.378</v>
          </cell>
          <cell r="W83">
            <v>33.104999999999997</v>
          </cell>
          <cell r="X83">
            <v>32.164000000000001</v>
          </cell>
          <cell r="Y83">
            <v>33.597000000000001</v>
          </cell>
          <cell r="Z83">
            <v>128.244</v>
          </cell>
          <cell r="AA83">
            <v>26.437000000000001</v>
          </cell>
          <cell r="AB83">
            <v>27</v>
          </cell>
          <cell r="AC83">
            <v>27</v>
          </cell>
          <cell r="AD83">
            <v>29</v>
          </cell>
          <cell r="AE83">
            <v>109.437</v>
          </cell>
          <cell r="AF83">
            <v>30</v>
          </cell>
          <cell r="AG83">
            <v>30</v>
          </cell>
          <cell r="AH83">
            <v>30</v>
          </cell>
          <cell r="AI83">
            <v>30</v>
          </cell>
          <cell r="AJ83">
            <v>120</v>
          </cell>
        </row>
        <row r="84">
          <cell r="A84" t="str">
            <v>Minority interest</v>
          </cell>
          <cell r="B84">
            <v>0.22900000000000001</v>
          </cell>
          <cell r="C84">
            <v>0.23300000000000001</v>
          </cell>
          <cell r="D84">
            <v>0.31</v>
          </cell>
          <cell r="E84">
            <v>-1.4650000000000001</v>
          </cell>
          <cell r="F84">
            <v>-0.69300000000000006</v>
          </cell>
          <cell r="G84">
            <v>0.21199999999999999</v>
          </cell>
          <cell r="H84">
            <v>0.13900000000000001</v>
          </cell>
          <cell r="I84">
            <v>-0.91600000000000004</v>
          </cell>
          <cell r="J84">
            <v>-0.98599999999999988</v>
          </cell>
          <cell r="K84">
            <v>-1.5509999999999999</v>
          </cell>
          <cell r="L84">
            <v>-1.9079999999999999</v>
          </cell>
          <cell r="M84">
            <v>-1.1259999999999999</v>
          </cell>
          <cell r="N84">
            <v>-2.0630000000000002</v>
          </cell>
          <cell r="O84">
            <v>-0.82399999999999995</v>
          </cell>
          <cell r="P84">
            <v>-5.9209999999999994</v>
          </cell>
          <cell r="Q84">
            <v>-0.48199999999999998</v>
          </cell>
          <cell r="R84">
            <v>-1.752</v>
          </cell>
          <cell r="S84">
            <v>-0.66</v>
          </cell>
          <cell r="T84">
            <v>0.39800000000000002</v>
          </cell>
          <cell r="U84">
            <v>-2.496</v>
          </cell>
          <cell r="V84">
            <v>-1.74</v>
          </cell>
          <cell r="W84">
            <v>-3.6539999999999999</v>
          </cell>
          <cell r="X84">
            <v>-0.64600000000000002</v>
          </cell>
          <cell r="Y84">
            <v>-1.74</v>
          </cell>
          <cell r="Z84">
            <v>-7.78</v>
          </cell>
          <cell r="AA84">
            <v>-0.29399999999999998</v>
          </cell>
          <cell r="AB84">
            <v>0.3</v>
          </cell>
          <cell r="AC84">
            <v>0.3</v>
          </cell>
          <cell r="AD84">
            <v>0.3</v>
          </cell>
          <cell r="AE84">
            <v>0.60599999999999998</v>
          </cell>
          <cell r="AF84">
            <v>0.1875</v>
          </cell>
          <cell r="AG84">
            <v>0.1875</v>
          </cell>
          <cell r="AH84">
            <v>0.1875</v>
          </cell>
          <cell r="AI84">
            <v>0.1875</v>
          </cell>
          <cell r="AJ84">
            <v>0.75</v>
          </cell>
        </row>
        <row r="86">
          <cell r="A86" t="str">
            <v>Income before accounting chge</v>
          </cell>
          <cell r="B86">
            <v>-11.485999999999972</v>
          </cell>
          <cell r="C86">
            <v>-48.521999999999984</v>
          </cell>
          <cell r="D86">
            <v>-24.11900000000001</v>
          </cell>
          <cell r="E86">
            <v>-8.6610000000000547</v>
          </cell>
          <cell r="F86">
            <v>-92.787999999999968</v>
          </cell>
          <cell r="G86">
            <v>10.474999999999991</v>
          </cell>
          <cell r="H86">
            <v>21.393700000000031</v>
          </cell>
          <cell r="I86">
            <v>28.856999999999974</v>
          </cell>
          <cell r="J86">
            <v>46.256999999999984</v>
          </cell>
          <cell r="K86">
            <v>106.93499999999987</v>
          </cell>
          <cell r="L86">
            <v>46.702999999999975</v>
          </cell>
          <cell r="M86">
            <v>50.828000000000053</v>
          </cell>
          <cell r="N86">
            <v>65.32900000000005</v>
          </cell>
          <cell r="O86">
            <v>75.018999999999991</v>
          </cell>
          <cell r="P86">
            <v>237.87899999999968</v>
          </cell>
          <cell r="Q86">
            <v>101.21200000000007</v>
          </cell>
          <cell r="R86">
            <v>112.5120000000001</v>
          </cell>
          <cell r="S86">
            <v>253.30500000000006</v>
          </cell>
          <cell r="T86">
            <v>372.52400000000011</v>
          </cell>
          <cell r="U86">
            <v>839.55300000000034</v>
          </cell>
          <cell r="V86">
            <v>204.52599999999995</v>
          </cell>
          <cell r="W86">
            <v>754.68900000000008</v>
          </cell>
          <cell r="X86">
            <v>253.77300000000005</v>
          </cell>
          <cell r="Y86">
            <v>683.20800000000008</v>
          </cell>
          <cell r="Z86">
            <v>1896.1960000000001</v>
          </cell>
          <cell r="AA86">
            <v>159.85200000000006</v>
          </cell>
          <cell r="AB86">
            <v>166.18455780139863</v>
          </cell>
          <cell r="AC86">
            <v>184.65764158894541</v>
          </cell>
          <cell r="AD86">
            <v>254.06189270067969</v>
          </cell>
          <cell r="AE86">
            <v>764.75609209102367</v>
          </cell>
          <cell r="AF86">
            <v>223.93103040193515</v>
          </cell>
          <cell r="AG86">
            <v>229.07716529198694</v>
          </cell>
          <cell r="AH86">
            <v>251.81868456843276</v>
          </cell>
          <cell r="AI86">
            <v>334.01856654772973</v>
          </cell>
          <cell r="AJ86">
            <v>1038.8454468100845</v>
          </cell>
        </row>
        <row r="87">
          <cell r="A87" t="str">
            <v>Cumm effect of acctng change</v>
          </cell>
          <cell r="B87">
            <v>0</v>
          </cell>
          <cell r="C87">
            <v>0</v>
          </cell>
          <cell r="D87">
            <v>0</v>
          </cell>
          <cell r="E87">
            <v>0</v>
          </cell>
          <cell r="F87">
            <v>0</v>
          </cell>
          <cell r="G87">
            <v>-64.12</v>
          </cell>
          <cell r="H87">
            <v>0</v>
          </cell>
          <cell r="I87">
            <v>0</v>
          </cell>
          <cell r="J87">
            <v>0</v>
          </cell>
          <cell r="K87">
            <v>-64.12</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row>
        <row r="89">
          <cell r="A89" t="str">
            <v>Net income</v>
          </cell>
          <cell r="B89">
            <v>-11.485999999999972</v>
          </cell>
          <cell r="C89">
            <v>-48.521999999999984</v>
          </cell>
          <cell r="D89">
            <v>-24.11900000000001</v>
          </cell>
          <cell r="E89">
            <v>-8.6610000000000547</v>
          </cell>
          <cell r="F89">
            <v>-92.787999999999968</v>
          </cell>
          <cell r="G89">
            <v>-53.64500000000001</v>
          </cell>
          <cell r="H89">
            <v>21.393700000000031</v>
          </cell>
          <cell r="I89">
            <v>28.856999999999974</v>
          </cell>
          <cell r="J89">
            <v>46.256999999999984</v>
          </cell>
          <cell r="K89">
            <v>42.81499999999987</v>
          </cell>
          <cell r="L89">
            <v>46.702999999999975</v>
          </cell>
          <cell r="M89">
            <v>50.828000000000053</v>
          </cell>
          <cell r="N89">
            <v>65.32900000000005</v>
          </cell>
          <cell r="O89">
            <v>75.018999999999991</v>
          </cell>
          <cell r="P89">
            <v>237.87899999999968</v>
          </cell>
          <cell r="Q89">
            <v>101.21200000000007</v>
          </cell>
          <cell r="R89">
            <v>112.5120000000001</v>
          </cell>
          <cell r="S89">
            <v>253.30500000000006</v>
          </cell>
          <cell r="T89">
            <v>372.52400000000011</v>
          </cell>
          <cell r="U89">
            <v>839.55300000000034</v>
          </cell>
          <cell r="V89">
            <v>204.52599999999995</v>
          </cell>
          <cell r="W89">
            <v>754.68900000000008</v>
          </cell>
          <cell r="X89">
            <v>253.77300000000005</v>
          </cell>
          <cell r="Y89">
            <v>683.20800000000008</v>
          </cell>
          <cell r="Z89">
            <v>1896.1960000000001</v>
          </cell>
          <cell r="AA89">
            <v>159.85200000000006</v>
          </cell>
          <cell r="AB89">
            <v>166.18455780139863</v>
          </cell>
          <cell r="AC89">
            <v>184.65764158894541</v>
          </cell>
          <cell r="AD89">
            <v>254.06189270067969</v>
          </cell>
          <cell r="AE89">
            <v>764.75609209102367</v>
          </cell>
          <cell r="AF89">
            <v>223.93103040193515</v>
          </cell>
          <cell r="AG89">
            <v>229.07716529198694</v>
          </cell>
          <cell r="AH89">
            <v>251.81868456843276</v>
          </cell>
          <cell r="AI89">
            <v>334.01856654772973</v>
          </cell>
          <cell r="AJ89">
            <v>1038.8454468100845</v>
          </cell>
        </row>
        <row r="90">
          <cell r="A90" t="str">
            <v>Net income margin</v>
          </cell>
          <cell r="B90">
            <v>-6.373498321449364E-2</v>
          </cell>
          <cell r="C90">
            <v>-0.26636291274394086</v>
          </cell>
          <cell r="D90">
            <v>-0.14518061048208949</v>
          </cell>
          <cell r="E90">
            <v>-4.5846986146916034E-2</v>
          </cell>
          <cell r="F90">
            <v>-0.12933531450108857</v>
          </cell>
          <cell r="G90">
            <v>-0.27843666467703015</v>
          </cell>
          <cell r="H90">
            <v>9.4749592545351605E-2</v>
          </cell>
          <cell r="I90">
            <v>0.11597400561845157</v>
          </cell>
          <cell r="J90">
            <v>0.16185830706085297</v>
          </cell>
          <cell r="K90">
            <v>4.4923389436419339E-2</v>
          </cell>
          <cell r="L90">
            <v>0.16505859733944039</v>
          </cell>
          <cell r="M90">
            <v>0.15814266068461713</v>
          </cell>
          <cell r="N90">
            <v>0.18308619728098977</v>
          </cell>
          <cell r="O90">
            <v>0.14671089042689878</v>
          </cell>
          <cell r="P90">
            <v>0.16154617205676805</v>
          </cell>
          <cell r="Q90">
            <v>0.18397164409706454</v>
          </cell>
          <cell r="R90">
            <v>0.18470600402862405</v>
          </cell>
          <cell r="S90">
            <v>0.38648857722218921</v>
          </cell>
          <cell r="T90">
            <v>0.47454621654983198</v>
          </cell>
          <cell r="U90">
            <v>0.32294188990050027</v>
          </cell>
          <cell r="V90">
            <v>0.24919251177269702</v>
          </cell>
          <cell r="W90">
            <v>0.86239132819570541</v>
          </cell>
          <cell r="X90">
            <v>0.27225503290902953</v>
          </cell>
          <cell r="Y90">
            <v>0.63973841447484858</v>
          </cell>
          <cell r="Z90">
            <v>0.51304962132680509</v>
          </cell>
          <cell r="AA90">
            <v>0.14696358731927434</v>
          </cell>
          <cell r="AB90">
            <v>0.1462583669925549</v>
          </cell>
          <cell r="AC90">
            <v>0.1557994985144075</v>
          </cell>
          <cell r="AD90">
            <v>0.1862591338322396</v>
          </cell>
          <cell r="AE90">
            <v>0.16021819405066104</v>
          </cell>
          <cell r="AF90">
            <v>0.16429107646090541</v>
          </cell>
          <cell r="AG90">
            <v>0.16126709740704018</v>
          </cell>
          <cell r="AH90">
            <v>0.16881641717981682</v>
          </cell>
          <cell r="AI90">
            <v>0.19577378848338461</v>
          </cell>
          <cell r="AJ90">
            <v>0.17368180526063365</v>
          </cell>
        </row>
        <row r="91">
          <cell r="A91" t="str">
            <v>Non-recurring A/T adjustments</v>
          </cell>
          <cell r="G91">
            <v>64.12</v>
          </cell>
          <cell r="H91">
            <v>0</v>
          </cell>
          <cell r="I91">
            <v>0</v>
          </cell>
          <cell r="J91">
            <v>0</v>
          </cell>
          <cell r="K91">
            <v>64.12</v>
          </cell>
          <cell r="Q91">
            <v>-6.0250000000000767</v>
          </cell>
          <cell r="S91">
            <v>-128.90000000000006</v>
          </cell>
          <cell r="T91">
            <v>-185.42700000000011</v>
          </cell>
          <cell r="U91">
            <v>-320.3520000000002</v>
          </cell>
          <cell r="V91">
            <v>-15.525999999999954</v>
          </cell>
          <cell r="W91">
            <v>-552.13000000000011</v>
          </cell>
          <cell r="X91">
            <v>-37.819000000000045</v>
          </cell>
          <cell r="Y91">
            <v>-436.61</v>
          </cell>
          <cell r="Z91">
            <v>-1041.877</v>
          </cell>
        </row>
        <row r="92">
          <cell r="A92" t="str">
            <v>Recurring Net income (Reported)</v>
          </cell>
          <cell r="B92">
            <v>-11.485999999999972</v>
          </cell>
          <cell r="C92">
            <v>-48.521999999999984</v>
          </cell>
          <cell r="D92">
            <v>-24.11900000000001</v>
          </cell>
          <cell r="E92">
            <v>-8.6610000000000547</v>
          </cell>
          <cell r="F92">
            <v>-92.787999999999968</v>
          </cell>
          <cell r="G92">
            <v>10.474999999999994</v>
          </cell>
          <cell r="H92">
            <v>21.393700000000031</v>
          </cell>
          <cell r="I92">
            <v>28.856999999999974</v>
          </cell>
          <cell r="J92">
            <v>46.256999999999984</v>
          </cell>
          <cell r="K92">
            <v>106.93499999999987</v>
          </cell>
          <cell r="L92">
            <v>46.702999999999975</v>
          </cell>
          <cell r="M92">
            <v>50.828000000000053</v>
          </cell>
          <cell r="N92">
            <v>65.32900000000005</v>
          </cell>
          <cell r="O92">
            <v>75.018999999999991</v>
          </cell>
          <cell r="P92">
            <v>237.87899999999968</v>
          </cell>
          <cell r="Q92">
            <v>95.186999999999998</v>
          </cell>
          <cell r="R92">
            <v>112.512</v>
          </cell>
          <cell r="S92">
            <v>124.405</v>
          </cell>
          <cell r="T92">
            <v>187.09700000000001</v>
          </cell>
          <cell r="U92">
            <v>519.20100000000014</v>
          </cell>
          <cell r="V92">
            <v>189</v>
          </cell>
          <cell r="W92">
            <v>202.559</v>
          </cell>
          <cell r="X92">
            <v>215.95400000000001</v>
          </cell>
          <cell r="Y92">
            <v>246.59800000000007</v>
          </cell>
          <cell r="Z92">
            <v>854.31900000000019</v>
          </cell>
          <cell r="AA92">
            <v>159.85200000000006</v>
          </cell>
          <cell r="AB92">
            <v>166.18455780139863</v>
          </cell>
          <cell r="AC92">
            <v>184.65764158894541</v>
          </cell>
          <cell r="AD92">
            <v>254.06189270067969</v>
          </cell>
          <cell r="AE92">
            <v>764.75609209102367</v>
          </cell>
          <cell r="AF92">
            <v>223.93103040193515</v>
          </cell>
          <cell r="AG92">
            <v>229.07716529198694</v>
          </cell>
          <cell r="AH92">
            <v>251.81868456843276</v>
          </cell>
          <cell r="AI92">
            <v>334.01856654772973</v>
          </cell>
          <cell r="AJ92">
            <v>1038.8454468100845</v>
          </cell>
        </row>
        <row r="93">
          <cell r="A93" t="str">
            <v>Net income margin</v>
          </cell>
          <cell r="B93">
            <v>-6.373498321449364E-2</v>
          </cell>
          <cell r="C93">
            <v>-0.26636291274394086</v>
          </cell>
          <cell r="D93">
            <v>-0.14518061048208949</v>
          </cell>
          <cell r="E93">
            <v>-4.5846986146916034E-2</v>
          </cell>
          <cell r="F93">
            <v>-0.12933531450108857</v>
          </cell>
          <cell r="G93">
            <v>5.4368982430643836E-2</v>
          </cell>
          <cell r="H93">
            <v>9.4749592545351605E-2</v>
          </cell>
          <cell r="I93">
            <v>0.11597400561845157</v>
          </cell>
          <cell r="J93">
            <v>0.16185830706085297</v>
          </cell>
          <cell r="K93">
            <v>0.11220092606291045</v>
          </cell>
          <cell r="L93">
            <v>0.16505859733944039</v>
          </cell>
          <cell r="M93">
            <v>0.15814266068461713</v>
          </cell>
          <cell r="N93">
            <v>0.18308619728098977</v>
          </cell>
          <cell r="O93">
            <v>0.14671089042689878</v>
          </cell>
          <cell r="P93">
            <v>0.16154617205676805</v>
          </cell>
          <cell r="Q93">
            <v>0.173020085431246</v>
          </cell>
          <cell r="R93">
            <v>0.18470600402862389</v>
          </cell>
          <cell r="S93">
            <v>0.18981509030349356</v>
          </cell>
          <cell r="T93">
            <v>0.23833678763737071</v>
          </cell>
          <cell r="U93">
            <v>0.19971550596356585</v>
          </cell>
          <cell r="V93">
            <v>0.23027578266352322</v>
          </cell>
          <cell r="W93">
            <v>0.23146637230434505</v>
          </cell>
          <cell r="X93">
            <v>0.23168171309334148</v>
          </cell>
          <cell r="Y93">
            <v>0.23090803025238102</v>
          </cell>
          <cell r="Z93">
            <v>0.23115123090771991</v>
          </cell>
          <cell r="AA93">
            <v>0.14696358731927434</v>
          </cell>
          <cell r="AB93">
            <v>0.1462583669925549</v>
          </cell>
          <cell r="AC93">
            <v>0.1557994985144075</v>
          </cell>
          <cell r="AD93">
            <v>0.1862591338322396</v>
          </cell>
          <cell r="AE93">
            <v>0.16021819405066104</v>
          </cell>
          <cell r="AF93">
            <v>0.16429107646090541</v>
          </cell>
          <cell r="AG93">
            <v>0.16126709740704018</v>
          </cell>
          <cell r="AH93">
            <v>0.16881641717981682</v>
          </cell>
          <cell r="AI93">
            <v>0.19577378848338461</v>
          </cell>
          <cell r="AJ93">
            <v>0.17368180526063365</v>
          </cell>
        </row>
        <row r="94">
          <cell r="A94" t="str">
            <v>Stock Comp Expense</v>
          </cell>
          <cell r="V94">
            <v>9.5</v>
          </cell>
          <cell r="W94">
            <v>10.948</v>
          </cell>
          <cell r="X94">
            <v>13.523999999999999</v>
          </cell>
          <cell r="Y94">
            <v>18.533000000000001</v>
          </cell>
          <cell r="Z94">
            <v>52.505000000000003</v>
          </cell>
          <cell r="AA94">
            <v>108.64100000000001</v>
          </cell>
          <cell r="AB94">
            <v>98</v>
          </cell>
          <cell r="AC94">
            <v>95</v>
          </cell>
          <cell r="AD94">
            <v>94</v>
          </cell>
          <cell r="AE94">
            <v>395.64100000000002</v>
          </cell>
          <cell r="AF94">
            <v>100</v>
          </cell>
          <cell r="AG94">
            <v>100</v>
          </cell>
          <cell r="AH94">
            <v>100</v>
          </cell>
          <cell r="AI94">
            <v>100</v>
          </cell>
          <cell r="AJ94">
            <v>400</v>
          </cell>
        </row>
        <row r="95">
          <cell r="A95" t="str">
            <v>Adjustments</v>
          </cell>
        </row>
        <row r="96">
          <cell r="A96" t="str">
            <v>Tax Effect</v>
          </cell>
          <cell r="V96">
            <v>-3.8000000000000003</v>
          </cell>
          <cell r="W96">
            <v>-4.3792</v>
          </cell>
          <cell r="X96">
            <v>-5.4096000000000002</v>
          </cell>
          <cell r="Y96">
            <v>-7.4132000000000007</v>
          </cell>
          <cell r="Z96">
            <v>-21.001999999999999</v>
          </cell>
          <cell r="AA96">
            <v>-37.481144999999998</v>
          </cell>
          <cell r="AB96">
            <v>-39.200000000000003</v>
          </cell>
          <cell r="AC96">
            <v>-38</v>
          </cell>
          <cell r="AD96">
            <v>-37.6</v>
          </cell>
          <cell r="AE96">
            <v>-152.28114500000001</v>
          </cell>
          <cell r="AF96">
            <v>-40</v>
          </cell>
          <cell r="AG96">
            <v>-40</v>
          </cell>
          <cell r="AH96">
            <v>-40</v>
          </cell>
          <cell r="AI96">
            <v>-40</v>
          </cell>
          <cell r="AJ96">
            <v>-160</v>
          </cell>
        </row>
        <row r="97">
          <cell r="A97" t="str">
            <v>Recurring Net income (excl. FV options)</v>
          </cell>
          <cell r="F97">
            <v>-92.787999999999968</v>
          </cell>
          <cell r="K97">
            <v>106.93499999999987</v>
          </cell>
          <cell r="L97">
            <v>46.702999999999975</v>
          </cell>
          <cell r="M97">
            <v>50.828000000000053</v>
          </cell>
          <cell r="N97">
            <v>65.32900000000005</v>
          </cell>
          <cell r="O97">
            <v>75.018999999999991</v>
          </cell>
          <cell r="V97">
            <v>194.7</v>
          </cell>
          <cell r="W97">
            <v>209.12780000000001</v>
          </cell>
          <cell r="X97">
            <v>224.0684</v>
          </cell>
          <cell r="Y97">
            <v>257.71780000000007</v>
          </cell>
          <cell r="Z97">
            <v>885.61400000000003</v>
          </cell>
          <cell r="AA97">
            <v>231.01185500000005</v>
          </cell>
          <cell r="AB97">
            <v>224.98455780139864</v>
          </cell>
          <cell r="AC97">
            <v>241.65764158894541</v>
          </cell>
          <cell r="AD97">
            <v>310.46189270067964</v>
          </cell>
          <cell r="AE97">
            <v>1008.1159470910237</v>
          </cell>
          <cell r="AF97">
            <v>283.93103040193512</v>
          </cell>
          <cell r="AG97">
            <v>289.07716529198694</v>
          </cell>
          <cell r="AH97">
            <v>311.81868456843279</v>
          </cell>
          <cell r="AI97">
            <v>394.01856654772973</v>
          </cell>
          <cell r="AJ97">
            <v>1278.8454468100845</v>
          </cell>
        </row>
        <row r="98">
          <cell r="A98" t="str">
            <v>Net income margin</v>
          </cell>
          <cell r="F98">
            <v>-0.12933531450108857</v>
          </cell>
          <cell r="K98">
            <v>0.11220092606291045</v>
          </cell>
          <cell r="V98">
            <v>0.2372206078549628</v>
          </cell>
          <cell r="W98">
            <v>0.23897261150572729</v>
          </cell>
          <cell r="X98">
            <v>0.24038707670190909</v>
          </cell>
          <cell r="Y98">
            <v>0.2413203252215228</v>
          </cell>
          <cell r="Z98">
            <v>0.23961865088931586</v>
          </cell>
          <cell r="AA98">
            <v>0.21238602534894799</v>
          </cell>
          <cell r="AB98">
            <v>0.19800801264518997</v>
          </cell>
          <cell r="AC98">
            <v>0.20389158578956992</v>
          </cell>
          <cell r="AD98">
            <v>0.2276073857738036</v>
          </cell>
          <cell r="AE98">
            <v>0.21120265416253936</v>
          </cell>
          <cell r="AF98">
            <v>0.20831116858463253</v>
          </cell>
          <cell r="AG98">
            <v>0.2035062522005314</v>
          </cell>
          <cell r="AH98">
            <v>0.2090397431341561</v>
          </cell>
          <cell r="AI98">
            <v>0.23094077764332571</v>
          </cell>
          <cell r="AJ98">
            <v>0.21380676647651742</v>
          </cell>
        </row>
        <row r="100">
          <cell r="A100" t="str">
            <v>Basic EPS</v>
          </cell>
          <cell r="B100">
            <v>-1.0156566397911716E-2</v>
          </cell>
          <cell r="C100">
            <v>-4.2580488900745547E-2</v>
          </cell>
          <cell r="D100">
            <v>-2.1092186822258611E-2</v>
          </cell>
          <cell r="E100">
            <v>-7.571757284133715E-3</v>
          </cell>
          <cell r="F100">
            <v>-8.1432412887643801E-2</v>
          </cell>
          <cell r="G100">
            <v>-4.5703706732915537E-2</v>
          </cell>
          <cell r="H100">
            <v>1.786560109563419E-2</v>
          </cell>
          <cell r="I100">
            <v>2.4178750316300294E-2</v>
          </cell>
          <cell r="J100">
            <v>3.9003055690464618E-2</v>
          </cell>
          <cell r="K100">
            <v>3.6049393942455578E-2</v>
          </cell>
          <cell r="L100">
            <v>3.9138210182990782E-2</v>
          </cell>
          <cell r="M100">
            <v>4.2074905052498481E-2</v>
          </cell>
          <cell r="N100">
            <v>5.3487244902136452E-2</v>
          </cell>
          <cell r="O100">
            <v>5.7213740632669451E-2</v>
          </cell>
          <cell r="P100">
            <v>0.19285193112170418</v>
          </cell>
          <cell r="Q100">
            <v>7.6205018393951357E-2</v>
          </cell>
          <cell r="R100">
            <v>8.3497155833602427E-2</v>
          </cell>
          <cell r="S100">
            <v>0.18609822971400364</v>
          </cell>
          <cell r="T100">
            <v>0.27524254879606697</v>
          </cell>
          <cell r="U100">
            <v>0.62031092646214592</v>
          </cell>
          <cell r="V100">
            <v>0.14767668044807131</v>
          </cell>
          <cell r="W100">
            <v>0.54076466255277322</v>
          </cell>
          <cell r="X100">
            <v>0.18061980965287133</v>
          </cell>
          <cell r="Y100">
            <v>0.48245132114696665</v>
          </cell>
          <cell r="Z100">
            <v>1.3540185415671431</v>
          </cell>
          <cell r="AA100">
            <v>0.1136119402985075</v>
          </cell>
          <cell r="AB100">
            <v>0.11809296798430868</v>
          </cell>
          <cell r="AC100">
            <v>0.13056735147624388</v>
          </cell>
          <cell r="AD100">
            <v>0.17874782973269321</v>
          </cell>
          <cell r="AE100">
            <v>0.54143474057688756</v>
          </cell>
          <cell r="AF100">
            <v>0.15676512932909836</v>
          </cell>
          <cell r="AG100">
            <v>0.15956988246869219</v>
          </cell>
          <cell r="AH100">
            <v>0.17453840948592375</v>
          </cell>
          <cell r="AI100">
            <v>0.23036028610152742</v>
          </cell>
          <cell r="AJ100">
            <v>0.72182227925237752</v>
          </cell>
        </row>
        <row r="101">
          <cell r="A101" t="str">
            <v>Diluted EPS (Reported)</v>
          </cell>
          <cell r="B101">
            <v>-1.0156566397911716E-2</v>
          </cell>
          <cell r="C101">
            <v>-4.2580488900745547E-2</v>
          </cell>
          <cell r="D101">
            <v>-2.1092186822258611E-2</v>
          </cell>
          <cell r="E101">
            <v>-7.571757284133715E-3</v>
          </cell>
          <cell r="F101">
            <v>-8.1432412887643801E-2</v>
          </cell>
          <cell r="G101">
            <v>-4.5703706732915537E-2</v>
          </cell>
          <cell r="H101">
            <v>1.7377936842652517E-2</v>
          </cell>
          <cell r="I101">
            <v>2.3764934923756514E-2</v>
          </cell>
          <cell r="J101">
            <v>3.8068847688397862E-2</v>
          </cell>
          <cell r="K101">
            <v>3.509081073992712E-2</v>
          </cell>
          <cell r="L101">
            <v>3.7921330068140316E-2</v>
          </cell>
          <cell r="M101">
            <v>4.0431005270635145E-2</v>
          </cell>
          <cell r="N101">
            <v>5.1242932712520672E-2</v>
          </cell>
          <cell r="O101">
            <v>5.4637633027148746E-2</v>
          </cell>
          <cell r="P101">
            <v>0.18147675153113044</v>
          </cell>
          <cell r="Q101">
            <v>7.094889201064393E-2</v>
          </cell>
          <cell r="R101">
            <v>7.7610165364449563E-2</v>
          </cell>
          <cell r="S101">
            <v>0.17366191099745654</v>
          </cell>
          <cell r="T101">
            <v>0.25253621542764682</v>
          </cell>
          <cell r="U101">
            <v>0.5780059056839284</v>
          </cell>
          <cell r="V101">
            <v>0.13839794127936519</v>
          </cell>
          <cell r="W101">
            <v>0.50848201051071285</v>
          </cell>
          <cell r="X101">
            <v>0.17067529504814125</v>
          </cell>
          <cell r="Y101">
            <v>0.4564024524664283</v>
          </cell>
          <cell r="Z101">
            <v>1.2763916851946466</v>
          </cell>
          <cell r="AA101">
            <v>0.10705625794104527</v>
          </cell>
          <cell r="AB101">
            <v>0.11108603840079451</v>
          </cell>
          <cell r="AC101">
            <v>0.12270534122215705</v>
          </cell>
          <cell r="AD101">
            <v>0.16772473086619191</v>
          </cell>
          <cell r="AE101">
            <v>0.50909078670648178</v>
          </cell>
          <cell r="AF101">
            <v>0.14692483195572703</v>
          </cell>
          <cell r="AG101">
            <v>0.1493904573926996</v>
          </cell>
          <cell r="AH101">
            <v>0.16323897661050624</v>
          </cell>
          <cell r="AI101">
            <v>0.2152455385274557</v>
          </cell>
          <cell r="AJ101">
            <v>0.67545517019629286</v>
          </cell>
        </row>
        <row r="102">
          <cell r="A102" t="str">
            <v>YOY Growth</v>
          </cell>
          <cell r="G102">
            <v>3.4999170922874723</v>
          </cell>
          <cell r="H102">
            <v>-1.4081197114284012</v>
          </cell>
          <cell r="I102">
            <v>-2.1267174486941935</v>
          </cell>
          <cell r="J102">
            <v>-6.0277427365731153</v>
          </cell>
          <cell r="K102">
            <v>-1.4309194520410882</v>
          </cell>
          <cell r="L102">
            <v>-1.8297211053306011</v>
          </cell>
          <cell r="M102">
            <v>1.326571078990288</v>
          </cell>
          <cell r="N102">
            <v>1.1562412384851892</v>
          </cell>
          <cell r="O102">
            <v>0.4352321214019963</v>
          </cell>
          <cell r="P102">
            <v>4.1716317663941025</v>
          </cell>
          <cell r="Q102">
            <v>0.87094945992550477</v>
          </cell>
          <cell r="R102">
            <v>0.91957050894347836</v>
          </cell>
          <cell r="S102">
            <v>2.3889924289017923</v>
          </cell>
          <cell r="T102">
            <v>3.6220196856288553</v>
          </cell>
          <cell r="U102">
            <v>2.1850135116881764</v>
          </cell>
          <cell r="V102">
            <v>0.95067093167011529</v>
          </cell>
          <cell r="W102">
            <v>5.5517449695272818</v>
          </cell>
          <cell r="X102">
            <v>-1.7197875643318431E-2</v>
          </cell>
          <cell r="Y102">
            <v>0.80727525235757891</v>
          </cell>
          <cell r="Z102">
            <v>1.2082675499385249</v>
          </cell>
          <cell r="AA102">
            <v>-0.22646061818979452</v>
          </cell>
          <cell r="AB102">
            <v>-0.7815339852648453</v>
          </cell>
          <cell r="AC102">
            <v>-0.2810597386836427</v>
          </cell>
          <cell r="AD102">
            <v>-0.6325069465341463</v>
          </cell>
          <cell r="AE102">
            <v>-0.6011484620186579</v>
          </cell>
          <cell r="AF102">
            <v>0.37240769275381319</v>
          </cell>
          <cell r="AG102">
            <v>0.34481758052892392</v>
          </cell>
          <cell r="AH102">
            <v>0.33033309703253549</v>
          </cell>
          <cell r="AI102">
            <v>0.2833261822263714</v>
          </cell>
          <cell r="AJ102">
            <v>0.32678726041398409</v>
          </cell>
        </row>
        <row r="103">
          <cell r="A103" t="str">
            <v>Recurring diluted EPS (incl. stock comp.)</v>
          </cell>
          <cell r="B103">
            <v>-1.0156566397911716E-2</v>
          </cell>
          <cell r="C103">
            <v>-4.2580488900745547E-2</v>
          </cell>
          <cell r="D103">
            <v>-2.1092186822258611E-2</v>
          </cell>
          <cell r="E103">
            <v>-7.571757284133715E-3</v>
          </cell>
          <cell r="F103">
            <v>-8.1432412887643801E-2</v>
          </cell>
          <cell r="G103">
            <v>8.5857840726533512E-3</v>
          </cell>
          <cell r="H103">
            <v>1.7377936842652517E-2</v>
          </cell>
          <cell r="I103">
            <v>2.3764934923756514E-2</v>
          </cell>
          <cell r="J103">
            <v>3.8068847688397862E-2</v>
          </cell>
          <cell r="K103">
            <v>8.7643018719470125E-2</v>
          </cell>
          <cell r="L103">
            <v>3.7921330068140316E-2</v>
          </cell>
          <cell r="M103">
            <v>4.0431005270635145E-2</v>
          </cell>
          <cell r="N103">
            <v>5.1242932712520672E-2</v>
          </cell>
          <cell r="O103">
            <v>5.4637633027148746E-2</v>
          </cell>
          <cell r="V103">
            <v>0.09</v>
          </cell>
          <cell r="W103">
            <v>0.1</v>
          </cell>
          <cell r="X103">
            <v>0.11</v>
          </cell>
          <cell r="Y103">
            <v>0.13</v>
          </cell>
          <cell r="Z103">
            <v>0.43</v>
          </cell>
          <cell r="AA103">
            <v>0.10705625794104527</v>
          </cell>
          <cell r="AB103">
            <v>0.11108603840079451</v>
          </cell>
          <cell r="AC103">
            <v>0.12270534122215705</v>
          </cell>
          <cell r="AD103">
            <v>0.16772473086619191</v>
          </cell>
          <cell r="AE103">
            <v>0.50909078670648178</v>
          </cell>
          <cell r="AF103">
            <v>0.14692483195572703</v>
          </cell>
          <cell r="AG103">
            <v>0.1493904573926996</v>
          </cell>
          <cell r="AH103">
            <v>0.16323897661050624</v>
          </cell>
          <cell r="AI103">
            <v>0.2152455385274557</v>
          </cell>
          <cell r="AJ103">
            <v>0.67545517019629286</v>
          </cell>
        </row>
        <row r="104">
          <cell r="A104" t="str">
            <v>YOY Growth</v>
          </cell>
          <cell r="G104">
            <v>-1.8453431736948687</v>
          </cell>
          <cell r="H104">
            <v>-1.4081197114284012</v>
          </cell>
          <cell r="I104">
            <v>-2.1267174486941935</v>
          </cell>
          <cell r="J104">
            <v>-6.0277427365731153</v>
          </cell>
          <cell r="K104">
            <v>-2.076266999976967</v>
          </cell>
          <cell r="L104">
            <v>3.4167579509626669</v>
          </cell>
          <cell r="M104">
            <v>1.326571078990288</v>
          </cell>
          <cell r="N104">
            <v>1.1562412384851892</v>
          </cell>
          <cell r="O104">
            <v>0.4352321214019963</v>
          </cell>
          <cell r="P104">
            <v>1.0706355643911076</v>
          </cell>
          <cell r="Q104">
            <v>0.75957461804854032</v>
          </cell>
          <cell r="R104">
            <v>0.91957050894347836</v>
          </cell>
          <cell r="S104">
            <v>0.66442669160706391</v>
          </cell>
          <cell r="T104">
            <v>1.3213699442776887</v>
          </cell>
          <cell r="U104">
            <v>0.96421765502279499</v>
          </cell>
          <cell r="V104">
            <v>0.97449394587005489</v>
          </cell>
          <cell r="W104">
            <v>0.8155187257775155</v>
          </cell>
          <cell r="X104">
            <v>0.76688064217822083</v>
          </cell>
          <cell r="Y104">
            <v>0.35738550641265715</v>
          </cell>
          <cell r="Z104">
            <v>0.67237861936052967</v>
          </cell>
          <cell r="AA104">
            <v>-0.18742210783711322</v>
          </cell>
          <cell r="AB104">
            <v>-0.21161175991685852</v>
          </cell>
          <cell r="AC104">
            <v>-0.18575030242981166</v>
          </cell>
          <cell r="AD104">
            <v>-2.5778607173043526E-2</v>
          </cell>
          <cell r="AE104">
            <v>-0.14601543006990753</v>
          </cell>
          <cell r="AF104">
            <v>0.37240769275381319</v>
          </cell>
          <cell r="AG104">
            <v>0.34481758052892392</v>
          </cell>
          <cell r="AH104">
            <v>0.33033309703253549</v>
          </cell>
          <cell r="AI104">
            <v>0.2833261822263714</v>
          </cell>
          <cell r="AJ104">
            <v>0.32678726041398409</v>
          </cell>
        </row>
        <row r="105">
          <cell r="A105" t="str">
            <v>Recurring Diluted EPS (excl. stock comp.)</v>
          </cell>
          <cell r="F105">
            <v>-8.1432412887643801E-2</v>
          </cell>
          <cell r="K105">
            <v>8.7643018719470125E-2</v>
          </cell>
          <cell r="L105">
            <v>3.7921330068140316E-2</v>
          </cell>
          <cell r="M105">
            <v>4.0431005270635145E-2</v>
          </cell>
          <cell r="N105">
            <v>5.1242932712520672E-2</v>
          </cell>
          <cell r="O105">
            <v>5.4637633027148746E-2</v>
          </cell>
          <cell r="P105">
            <v>0.18147675153113044</v>
          </cell>
          <cell r="Q105">
            <v>6.6725409870540625E-2</v>
          </cell>
          <cell r="R105">
            <v>7.7610165364449563E-2</v>
          </cell>
          <cell r="S105">
            <v>8.5290104962944174E-2</v>
          </cell>
          <cell r="T105">
            <v>0.12683415913569709</v>
          </cell>
          <cell r="U105">
            <v>0.35645983933363146</v>
          </cell>
          <cell r="V105">
            <v>0.13174891782508047</v>
          </cell>
          <cell r="W105">
            <v>0.14090270852984774</v>
          </cell>
          <cell r="X105">
            <v>0.15069743542837466</v>
          </cell>
          <cell r="Y105">
            <v>0.17216284932883175</v>
          </cell>
          <cell r="Z105">
            <v>0.59613581396225479</v>
          </cell>
          <cell r="AA105">
            <v>0.1547135146030037</v>
          </cell>
          <cell r="AB105">
            <v>0.15039088804737066</v>
          </cell>
          <cell r="AC105">
            <v>0.16058194567501963</v>
          </cell>
          <cell r="AD105">
            <v>0.2049584722994183</v>
          </cell>
          <cell r="AE105">
            <v>0.67109310524437626</v>
          </cell>
          <cell r="AF105">
            <v>0.1862918187530487</v>
          </cell>
          <cell r="AG105">
            <v>0.18851887698937564</v>
          </cell>
          <cell r="AH105">
            <v>0.20213338436033595</v>
          </cell>
          <cell r="AI105">
            <v>0.25391025242383691</v>
          </cell>
          <cell r="AJ105">
            <v>0.83150267595847205</v>
          </cell>
        </row>
        <row r="106">
          <cell r="A106" t="str">
            <v>YOY Growth</v>
          </cell>
          <cell r="K106">
            <v>2.076266999976967</v>
          </cell>
          <cell r="U106">
            <v>0.96421765502279499</v>
          </cell>
          <cell r="V106">
            <v>0.974493945870055</v>
          </cell>
          <cell r="W106">
            <v>0.81551872577751561</v>
          </cell>
          <cell r="X106">
            <v>0.76688064217822083</v>
          </cell>
          <cell r="Y106">
            <v>0.35738550641265721</v>
          </cell>
          <cell r="Z106">
            <v>0.67237861936052967</v>
          </cell>
          <cell r="AA106">
            <v>0.17430577159208793</v>
          </cell>
          <cell r="AB106">
            <v>6.7338517595018521E-2</v>
          </cell>
          <cell r="AC106">
            <v>6.5591761522332037E-2</v>
          </cell>
          <cell r="AD106">
            <v>0.19049186917176764</v>
          </cell>
          <cell r="AE106">
            <v>0.12573861446758761</v>
          </cell>
          <cell r="AF106">
            <v>0.20410824633565605</v>
          </cell>
          <cell r="AG106">
            <v>0.25352592458922962</v>
          </cell>
          <cell r="AH106">
            <v>0.25875535702753738</v>
          </cell>
          <cell r="AI106">
            <v>0.23883755365285064</v>
          </cell>
          <cell r="AJ106">
            <v>0.2390272966009436</v>
          </cell>
        </row>
        <row r="107">
          <cell r="A107" t="str">
            <v>Share calculation</v>
          </cell>
        </row>
        <row r="108">
          <cell r="A108" t="str">
            <v>Basic shares outstanding</v>
          </cell>
          <cell r="B108">
            <v>1130.894</v>
          </cell>
          <cell r="C108">
            <v>1139.5360000000001</v>
          </cell>
          <cell r="D108">
            <v>1143.5039999999999</v>
          </cell>
          <cell r="E108">
            <v>1143.856</v>
          </cell>
          <cell r="F108">
            <v>1139.4480000000001</v>
          </cell>
          <cell r="G108">
            <v>1173.7560000000001</v>
          </cell>
          <cell r="H108">
            <v>1197.48</v>
          </cell>
          <cell r="I108">
            <v>1193.4860000000001</v>
          </cell>
          <cell r="J108">
            <v>1185.9839999999999</v>
          </cell>
          <cell r="K108">
            <v>1187.6759999999999</v>
          </cell>
          <cell r="L108">
            <v>1193.2840000000001</v>
          </cell>
          <cell r="M108">
            <v>1208.0360000000001</v>
          </cell>
          <cell r="N108">
            <v>1221.394</v>
          </cell>
          <cell r="O108">
            <v>1311.2060000000001</v>
          </cell>
          <cell r="P108">
            <v>1233.48</v>
          </cell>
          <cell r="Q108">
            <v>1328.154</v>
          </cell>
          <cell r="R108">
            <v>1347.4949999999999</v>
          </cell>
          <cell r="S108">
            <v>1361.136</v>
          </cell>
          <cell r="T108">
            <v>1353.4390000000001</v>
          </cell>
          <cell r="U108">
            <v>1353.4390000000001</v>
          </cell>
          <cell r="V108">
            <v>1384.9580000000001</v>
          </cell>
          <cell r="W108">
            <v>1395.596</v>
          </cell>
          <cell r="X108">
            <v>1405.0119999999999</v>
          </cell>
          <cell r="Y108">
            <v>1416.1179999999999</v>
          </cell>
          <cell r="Z108">
            <v>1400.421</v>
          </cell>
          <cell r="AA108">
            <v>1407</v>
          </cell>
          <cell r="AB108">
            <v>1407.2349999999999</v>
          </cell>
          <cell r="AC108">
            <v>1414.2711749999999</v>
          </cell>
          <cell r="AD108">
            <v>1421.3425308749997</v>
          </cell>
          <cell r="AE108">
            <v>1412.4621764687499</v>
          </cell>
          <cell r="AF108">
            <v>1428.4492435293746</v>
          </cell>
          <cell r="AG108">
            <v>1435.5914897470213</v>
          </cell>
          <cell r="AH108">
            <v>1442.7694471957564</v>
          </cell>
          <cell r="AI108">
            <v>1449.983294431735</v>
          </cell>
          <cell r="AJ108">
            <v>1439.1983687259717</v>
          </cell>
        </row>
        <row r="109">
          <cell r="A109" t="str">
            <v>Option/restricted shares dilution</v>
          </cell>
          <cell r="G109">
            <v>46.283999999999878</v>
          </cell>
          <cell r="H109">
            <v>33.604000000000042</v>
          </cell>
          <cell r="I109">
            <v>20.781999999999925</v>
          </cell>
          <cell r="J109">
            <v>29.104000000000042</v>
          </cell>
          <cell r="K109">
            <v>32.442999999999998</v>
          </cell>
          <cell r="L109">
            <v>38.291999999999916</v>
          </cell>
          <cell r="M109">
            <v>49.2</v>
          </cell>
          <cell r="N109">
            <v>53.4</v>
          </cell>
          <cell r="O109">
            <v>25.236999999999853</v>
          </cell>
          <cell r="P109">
            <v>50.680999999999997</v>
          </cell>
          <cell r="Q109">
            <v>61.808999999999997</v>
          </cell>
          <cell r="R109">
            <v>65.62700000000018</v>
          </cell>
          <cell r="S109">
            <v>60.888999999999896</v>
          </cell>
          <cell r="T109">
            <v>85.106999999999971</v>
          </cell>
          <cell r="U109">
            <v>62.475000000000001</v>
          </cell>
          <cell r="V109">
            <v>56.267999999999994</v>
          </cell>
          <cell r="W109">
            <v>52.019000000000005</v>
          </cell>
          <cell r="X109">
            <v>45.278999999999996</v>
          </cell>
          <cell r="Y109">
            <v>44.239000000000033</v>
          </cell>
          <cell r="Z109">
            <v>48.585000000000001</v>
          </cell>
          <cell r="AA109">
            <v>49.573859410430842</v>
          </cell>
          <cell r="AB109">
            <v>52.178598868118684</v>
          </cell>
          <cell r="AC109">
            <v>54.030570350589223</v>
          </cell>
          <cell r="AD109">
            <v>56.827576428563013</v>
          </cell>
          <cell r="AE109">
            <v>53.152651264425444</v>
          </cell>
          <cell r="AF109">
            <v>59.085453741488585</v>
          </cell>
          <cell r="AG109">
            <v>61.235813087131987</v>
          </cell>
          <cell r="AH109">
            <v>63.283774368697131</v>
          </cell>
          <cell r="AI109">
            <v>65.23421368447346</v>
          </cell>
          <cell r="AJ109">
            <v>62.209813720447791</v>
          </cell>
        </row>
        <row r="110">
          <cell r="A110" t="str">
            <v>Convertibles dilution</v>
          </cell>
          <cell r="L110">
            <v>0</v>
          </cell>
          <cell r="M110">
            <v>36.585000000000001</v>
          </cell>
          <cell r="N110">
            <v>36.585000000000001</v>
          </cell>
          <cell r="O110">
            <v>36.585000000000001</v>
          </cell>
          <cell r="P110">
            <v>26.635000000000002</v>
          </cell>
          <cell r="Q110">
            <v>36.585000000000001</v>
          </cell>
          <cell r="R110">
            <v>36.585000000000001</v>
          </cell>
          <cell r="S110">
            <v>36.585000000000001</v>
          </cell>
          <cell r="T110">
            <v>36.585000000000001</v>
          </cell>
          <cell r="U110">
            <v>36.585000000000001</v>
          </cell>
          <cell r="V110">
            <v>36.585000000000001</v>
          </cell>
          <cell r="W110">
            <v>36.585000000000001</v>
          </cell>
          <cell r="X110">
            <v>36.585000000000001</v>
          </cell>
          <cell r="Y110">
            <v>36.585000000000001</v>
          </cell>
          <cell r="Z110">
            <v>36.585000000000001</v>
          </cell>
          <cell r="AA110">
            <v>36.585000000000001</v>
          </cell>
          <cell r="AB110">
            <v>36.585000000000001</v>
          </cell>
          <cell r="AC110">
            <v>36.585000000000001</v>
          </cell>
          <cell r="AD110">
            <v>36.585000000000001</v>
          </cell>
          <cell r="AE110">
            <v>36.585000000000001</v>
          </cell>
          <cell r="AF110">
            <v>36.585000000000001</v>
          </cell>
          <cell r="AG110">
            <v>36.585000000000001</v>
          </cell>
          <cell r="AH110">
            <v>36.585000000000001</v>
          </cell>
          <cell r="AI110">
            <v>36.585000000000001</v>
          </cell>
          <cell r="AJ110">
            <v>36.585000000000001</v>
          </cell>
        </row>
        <row r="111">
          <cell r="A111" t="str">
            <v>Share issuance/(buyback)</v>
          </cell>
          <cell r="G111">
            <v>0</v>
          </cell>
          <cell r="H111">
            <v>0</v>
          </cell>
          <cell r="I111">
            <v>0</v>
          </cell>
          <cell r="J111">
            <v>0</v>
          </cell>
          <cell r="K111">
            <v>9.9999999997635314E-4</v>
          </cell>
          <cell r="M111">
            <v>-36.667000000000144</v>
          </cell>
          <cell r="N111">
            <v>-36.491000000000213</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row>
        <row r="112">
          <cell r="A112" t="str">
            <v>Diluted shares outstanding</v>
          </cell>
          <cell r="B112">
            <v>1130.894</v>
          </cell>
          <cell r="C112">
            <v>1139.5360000000001</v>
          </cell>
          <cell r="D112">
            <v>1143.5039999999999</v>
          </cell>
          <cell r="E112">
            <v>1143.856</v>
          </cell>
          <cell r="F112">
            <v>1139.4480000000001</v>
          </cell>
          <cell r="G112">
            <v>1220.04</v>
          </cell>
          <cell r="H112">
            <v>1231.0840000000001</v>
          </cell>
          <cell r="I112">
            <v>1214.268</v>
          </cell>
          <cell r="J112">
            <v>1215.088</v>
          </cell>
          <cell r="K112">
            <v>1220.1199999999999</v>
          </cell>
          <cell r="L112">
            <v>1231.576</v>
          </cell>
          <cell r="M112">
            <v>1257.154</v>
          </cell>
          <cell r="N112">
            <v>1274.8879999999999</v>
          </cell>
          <cell r="O112">
            <v>1373.028</v>
          </cell>
          <cell r="P112">
            <v>1310.796</v>
          </cell>
          <cell r="Q112">
            <v>1426.548</v>
          </cell>
          <cell r="R112">
            <v>1449.7070000000001</v>
          </cell>
          <cell r="S112">
            <v>1458.61</v>
          </cell>
          <cell r="T112">
            <v>1475.1310000000001</v>
          </cell>
          <cell r="U112">
            <v>1452.499</v>
          </cell>
          <cell r="V112">
            <v>1477.8109999999999</v>
          </cell>
          <cell r="W112">
            <v>1484.2</v>
          </cell>
          <cell r="X112">
            <v>1486.876</v>
          </cell>
          <cell r="Y112">
            <v>1496.942</v>
          </cell>
          <cell r="Z112">
            <v>1485.5909999999999</v>
          </cell>
          <cell r="AA112">
            <v>1493.158859410431</v>
          </cell>
          <cell r="AB112">
            <v>1495.9985988681187</v>
          </cell>
          <cell r="AC112">
            <v>1504.8867453505891</v>
          </cell>
          <cell r="AD112">
            <v>1514.7551073035627</v>
          </cell>
          <cell r="AE112">
            <v>1502.1998277331754</v>
          </cell>
          <cell r="AF112">
            <v>1524.1196972708633</v>
          </cell>
          <cell r="AG112">
            <v>1533.4123028341533</v>
          </cell>
          <cell r="AH112">
            <v>1542.6382215644535</v>
          </cell>
          <cell r="AI112">
            <v>1551.8025081162084</v>
          </cell>
          <cell r="AJ112">
            <v>1537.9931824464197</v>
          </cell>
        </row>
      </sheetData>
      <sheetData sheetId="3"/>
      <sheetData sheetId="4"/>
      <sheetData sheetId="5"/>
      <sheetData sheetId="6"/>
      <sheetData sheetId="7"/>
      <sheetData sheetId="8">
        <row r="3">
          <cell r="B3" t="str">
            <v>Actual</v>
          </cell>
          <cell r="C3" t="str">
            <v>Actual</v>
          </cell>
          <cell r="D3" t="str">
            <v>Actual</v>
          </cell>
          <cell r="E3" t="str">
            <v>ML Est.</v>
          </cell>
          <cell r="F3" t="str">
            <v>Actual</v>
          </cell>
          <cell r="H3" t="str">
            <v>YoY</v>
          </cell>
          <cell r="I3" t="str">
            <v>QoQ</v>
          </cell>
        </row>
        <row r="4">
          <cell r="B4" t="str">
            <v>4Q'04</v>
          </cell>
          <cell r="C4" t="str">
            <v>1Q05A</v>
          </cell>
          <cell r="D4" t="str">
            <v>4Q05A</v>
          </cell>
          <cell r="E4" t="str">
            <v>1Q06E</v>
          </cell>
          <cell r="F4" t="str">
            <v>1Q06A</v>
          </cell>
          <cell r="G4" t="str">
            <v>Variance</v>
          </cell>
          <cell r="H4" t="str">
            <v>% Chg</v>
          </cell>
          <cell r="I4" t="str">
            <v>% Chg</v>
          </cell>
          <cell r="J4" t="str">
            <v>Comments</v>
          </cell>
        </row>
        <row r="5">
          <cell r="A5" t="str">
            <v>Branded</v>
          </cell>
          <cell r="B5">
            <v>266.58363999999995</v>
          </cell>
          <cell r="C5">
            <v>268.72359999999998</v>
          </cell>
          <cell r="D5">
            <v>379.36836000000005</v>
          </cell>
          <cell r="E5">
            <v>376.21303999999992</v>
          </cell>
          <cell r="F5">
            <v>376.21303999999992</v>
          </cell>
          <cell r="H5" t="e">
            <v>#REF!</v>
          </cell>
          <cell r="I5" t="e">
            <v>#REF!</v>
          </cell>
        </row>
        <row r="6">
          <cell r="A6" t="str">
            <v>Search</v>
          </cell>
          <cell r="B6">
            <v>213.99882376811587</v>
          </cell>
          <cell r="C6" t="e">
            <v>#REF!</v>
          </cell>
          <cell r="D6" t="e">
            <v>#REF!</v>
          </cell>
          <cell r="E6" t="e">
            <v>#REF!</v>
          </cell>
          <cell r="F6" t="e">
            <v>#REF!</v>
          </cell>
          <cell r="H6" t="e">
            <v>#REF!</v>
          </cell>
          <cell r="I6" t="e">
            <v>#REF!</v>
          </cell>
        </row>
        <row r="7">
          <cell r="A7" t="str">
            <v>Affiliate Search</v>
          </cell>
          <cell r="B7">
            <v>424.22753623188424</v>
          </cell>
          <cell r="C7">
            <v>504.26714285714269</v>
          </cell>
          <cell r="D7">
            <v>615.56645344705043</v>
          </cell>
          <cell r="E7">
            <v>680.76064285714267</v>
          </cell>
          <cell r="F7">
            <v>680.76064285714267</v>
          </cell>
          <cell r="H7" t="e">
            <v>#REF!</v>
          </cell>
          <cell r="I7" t="e">
            <v>#REF!</v>
          </cell>
        </row>
        <row r="8">
          <cell r="A8" t="str">
            <v>Total Search</v>
          </cell>
          <cell r="B8">
            <v>638.22636000000011</v>
          </cell>
          <cell r="C8" t="e">
            <v>#REF!</v>
          </cell>
          <cell r="D8" t="e">
            <v>#REF!</v>
          </cell>
          <cell r="E8" t="e">
            <v>#REF!</v>
          </cell>
          <cell r="F8" t="e">
            <v>#REF!</v>
          </cell>
          <cell r="H8" t="e">
            <v>#REF!</v>
          </cell>
          <cell r="I8" t="e">
            <v>#REF!</v>
          </cell>
        </row>
        <row r="9">
          <cell r="A9" t="str">
            <v>Listings</v>
          </cell>
          <cell r="B9">
            <v>38.1</v>
          </cell>
          <cell r="C9" t="e">
            <v>#REF!</v>
          </cell>
          <cell r="D9" t="e">
            <v>#REF!</v>
          </cell>
          <cell r="E9" t="e">
            <v>#REF!</v>
          </cell>
          <cell r="F9" t="e">
            <v>#REF!</v>
          </cell>
          <cell r="H9" t="e">
            <v>#REF!</v>
          </cell>
          <cell r="I9" t="e">
            <v>#REF!</v>
          </cell>
        </row>
        <row r="11">
          <cell r="A11" t="str">
            <v>Gross Marketing</v>
          </cell>
          <cell r="B11">
            <v>942.91</v>
          </cell>
          <cell r="C11">
            <v>1024.796</v>
          </cell>
          <cell r="D11">
            <v>1315.3030000000001</v>
          </cell>
          <cell r="E11">
            <v>1331.492602739726</v>
          </cell>
          <cell r="F11">
            <v>1380.854</v>
          </cell>
          <cell r="G11">
            <v>49.361397260274089</v>
          </cell>
          <cell r="H11">
            <v>0.34744280812961792</v>
          </cell>
          <cell r="I11">
            <v>4.9837185804335604E-2</v>
          </cell>
          <cell r="J11" t="str">
            <v>10% increase in revenue per page, 24% increase in page views</v>
          </cell>
        </row>
        <row r="12">
          <cell r="A12" t="str">
            <v>TAC</v>
          </cell>
          <cell r="B12">
            <v>-292.70600000000002</v>
          </cell>
          <cell r="C12">
            <v>-352.98700000000002</v>
          </cell>
          <cell r="D12">
            <v>-433.05099999999999</v>
          </cell>
          <cell r="E12">
            <v>-456.36130136986304</v>
          </cell>
          <cell r="F12">
            <v>-479.35700000000003</v>
          </cell>
          <cell r="G12">
            <v>-22.995698630136985</v>
          </cell>
          <cell r="H12">
            <v>0.35800185275944996</v>
          </cell>
          <cell r="I12">
            <v>0.10692966879189769</v>
          </cell>
          <cell r="J12" t="str">
            <v>TAC rate (ex. MSN) ticked up</v>
          </cell>
        </row>
        <row r="13">
          <cell r="A13" t="str">
            <v>% of Gross Marketing</v>
          </cell>
          <cell r="B13">
            <v>-0.31042835477405056</v>
          </cell>
          <cell r="C13">
            <v>-0.34444611415345106</v>
          </cell>
          <cell r="D13">
            <v>-0.32924048679277701</v>
          </cell>
          <cell r="E13">
            <v>-0.34274415076046083</v>
          </cell>
          <cell r="F13">
            <v>-0.34714531731812343</v>
          </cell>
          <cell r="G13">
            <v>-4.4011665576625947E-3</v>
          </cell>
          <cell r="H13">
            <v>7.8363582974545487E-3</v>
          </cell>
          <cell r="I13">
            <v>5.438222589136088E-2</v>
          </cell>
        </row>
        <row r="14">
          <cell r="A14" t="str">
            <v>Net Marketing services</v>
          </cell>
          <cell r="B14">
            <v>650.20399999999995</v>
          </cell>
          <cell r="C14">
            <v>671.80899999999997</v>
          </cell>
          <cell r="D14">
            <v>882.25200000000007</v>
          </cell>
          <cell r="E14">
            <v>875.13130136986297</v>
          </cell>
          <cell r="F14">
            <v>901.49700000000007</v>
          </cell>
          <cell r="G14">
            <v>26.365698630137103</v>
          </cell>
          <cell r="H14">
            <v>0.34189479450260429</v>
          </cell>
          <cell r="I14">
            <v>2.1813495463881116E-2</v>
          </cell>
        </row>
        <row r="15">
          <cell r="A15" t="str">
            <v>Fees</v>
          </cell>
          <cell r="B15">
            <v>134.80699999999999</v>
          </cell>
          <cell r="C15">
            <v>148.946</v>
          </cell>
          <cell r="D15">
            <v>185.697</v>
          </cell>
          <cell r="E15">
            <v>194.30634936926361</v>
          </cell>
          <cell r="F15">
            <v>186.20099999999999</v>
          </cell>
          <cell r="G15">
            <v>-8.1053493692636209</v>
          </cell>
          <cell r="H15">
            <v>0.25012420608811237</v>
          </cell>
          <cell r="I15">
            <v>2.7140987738087929E-3</v>
          </cell>
          <cell r="J15" t="str">
            <v>$3mn pymt for Y! Japan and fantasy football in Q4 created tough comps.</v>
          </cell>
        </row>
        <row r="16">
          <cell r="A16" t="str">
            <v>Net revenue</v>
          </cell>
          <cell r="B16">
            <v>785.01099999999997</v>
          </cell>
          <cell r="C16">
            <v>820.755</v>
          </cell>
          <cell r="D16">
            <v>1067.9490000000001</v>
          </cell>
          <cell r="E16">
            <v>1069.4376507391266</v>
          </cell>
          <cell r="F16">
            <v>1087.6980000000001</v>
          </cell>
          <cell r="G16">
            <v>18.260349260873454</v>
          </cell>
          <cell r="H16">
            <v>0.32524078439972959</v>
          </cell>
          <cell r="I16">
            <v>1.849245610043182E-2</v>
          </cell>
        </row>
        <row r="18">
          <cell r="A18" t="str">
            <v>Cost of revenue</v>
          </cell>
          <cell r="B18">
            <v>-108.432</v>
          </cell>
          <cell r="C18">
            <v>-113.91</v>
          </cell>
          <cell r="D18">
            <v>-161.63499999999999</v>
          </cell>
          <cell r="E18">
            <v>-151.860146404956</v>
          </cell>
          <cell r="F18">
            <v>-176.90100000000001</v>
          </cell>
          <cell r="G18">
            <v>-25.040853595044013</v>
          </cell>
          <cell r="H18">
            <v>0.5529892020015803</v>
          </cell>
          <cell r="I18">
            <v>9.4447365978903131E-2</v>
          </cell>
        </row>
        <row r="19">
          <cell r="A19" t="str">
            <v>Gross profit</v>
          </cell>
          <cell r="B19">
            <v>676.57899999999995</v>
          </cell>
          <cell r="C19">
            <v>706.84500000000003</v>
          </cell>
          <cell r="D19">
            <v>906.31400000000008</v>
          </cell>
          <cell r="E19">
            <v>917.57750433417061</v>
          </cell>
          <cell r="F19">
            <v>910.79700000000003</v>
          </cell>
          <cell r="G19">
            <v>-6.7805043341705868</v>
          </cell>
          <cell r="H19">
            <v>0.28853850561297034</v>
          </cell>
          <cell r="I19">
            <v>4.9464093018534161E-3</v>
          </cell>
        </row>
        <row r="20">
          <cell r="A20" t="str">
            <v>Gross Margin</v>
          </cell>
          <cell r="B20">
            <v>0.86187199924587043</v>
          </cell>
          <cell r="C20">
            <v>0.86121315130580989</v>
          </cell>
          <cell r="D20">
            <v>0.84864913961247213</v>
          </cell>
          <cell r="E20">
            <v>0.85799999999999998</v>
          </cell>
          <cell r="F20">
            <v>0.83736202512094349</v>
          </cell>
          <cell r="G20">
            <v>-2.0637974879056498E-2</v>
          </cell>
          <cell r="H20">
            <v>-2.769480023464832E-2</v>
          </cell>
          <cell r="I20">
            <v>-1.3300095368838472E-2</v>
          </cell>
        </row>
        <row r="21">
          <cell r="G21">
            <v>0</v>
          </cell>
        </row>
        <row r="22">
          <cell r="A22" t="str">
            <v>Sales &amp; marketing</v>
          </cell>
          <cell r="B22">
            <v>-226.90899999999999</v>
          </cell>
          <cell r="C22">
            <v>-230.51900000000001</v>
          </cell>
          <cell r="D22">
            <v>-282.61</v>
          </cell>
          <cell r="E22">
            <v>-300.5119798576946</v>
          </cell>
          <cell r="F22">
            <v>-292.3</v>
          </cell>
          <cell r="G22">
            <v>8.2119798576945868</v>
          </cell>
          <cell r="H22">
            <v>0.26800827697499985</v>
          </cell>
          <cell r="I22">
            <v>3.4287534057535041E-2</v>
          </cell>
        </row>
        <row r="23">
          <cell r="A23" t="str">
            <v>% of net revs</v>
          </cell>
          <cell r="B23">
            <v>0.28905200054521529</v>
          </cell>
          <cell r="C23">
            <v>0.28086213303604607</v>
          </cell>
          <cell r="D23">
            <v>0.2646287416346661</v>
          </cell>
          <cell r="E23">
            <v>0.28100000000000003</v>
          </cell>
          <cell r="F23">
            <v>0.26873268131411476</v>
          </cell>
          <cell r="G23">
            <v>-1.2267318685885265E-2</v>
          </cell>
          <cell r="H23">
            <v>-4.3186497199943275E-2</v>
          </cell>
          <cell r="I23">
            <v>1.550829155630562E-2</v>
          </cell>
        </row>
        <row r="24">
          <cell r="A24" t="str">
            <v>Product Dev</v>
          </cell>
          <cell r="B24">
            <v>-107.598</v>
          </cell>
          <cell r="C24">
            <v>-119.349</v>
          </cell>
          <cell r="D24">
            <v>-160.62799999999999</v>
          </cell>
          <cell r="E24">
            <v>-168.97114881678201</v>
          </cell>
          <cell r="F24">
            <v>-179.86</v>
          </cell>
          <cell r="G24">
            <v>-10.888851183218009</v>
          </cell>
          <cell r="H24">
            <v>0.50700885637919058</v>
          </cell>
          <cell r="I24">
            <v>0.11973005951639837</v>
          </cell>
          <cell r="J24" t="str">
            <v>Year-end headcount adds; investment in new search platform</v>
          </cell>
        </row>
        <row r="25">
          <cell r="A25" t="str">
            <v>% of net revs</v>
          </cell>
          <cell r="B25">
            <v>0.13706559525917472</v>
          </cell>
          <cell r="C25">
            <v>0.14541367399528485</v>
          </cell>
          <cell r="D25">
            <v>0.15040793146489204</v>
          </cell>
          <cell r="E25">
            <v>0.158</v>
          </cell>
          <cell r="F25">
            <v>0.16535839911446007</v>
          </cell>
          <cell r="G25">
            <v>7.358399114460068E-3</v>
          </cell>
          <cell r="H25">
            <v>0.13715852554431662</v>
          </cell>
          <cell r="I25">
            <v>9.9399463206218952E-2</v>
          </cell>
        </row>
        <row r="26">
          <cell r="A26" t="str">
            <v>G &amp; A</v>
          </cell>
          <cell r="B26">
            <v>-72.671999999999997</v>
          </cell>
          <cell r="C26">
            <v>-73.545000000000002</v>
          </cell>
          <cell r="D26">
            <v>-86.981999999999999</v>
          </cell>
          <cell r="E26">
            <v>-90.902200312825769</v>
          </cell>
          <cell r="F26">
            <v>-97.933000000000007</v>
          </cell>
          <cell r="G26">
            <v>-7.0307996871742375</v>
          </cell>
          <cell r="H26">
            <v>0.33160649942212261</v>
          </cell>
          <cell r="I26">
            <v>0.12589961141385575</v>
          </cell>
        </row>
        <row r="27">
          <cell r="A27" t="str">
            <v>% of net revs</v>
          </cell>
          <cell r="B27">
            <v>9.2574498956065579E-2</v>
          </cell>
          <cell r="C27">
            <v>8.9606520825337654E-2</v>
          </cell>
          <cell r="D27">
            <v>8.1447709581637315E-2</v>
          </cell>
          <cell r="E27">
            <v>8.5000000000000006E-2</v>
          </cell>
          <cell r="F27">
            <v>9.0036940400736232E-2</v>
          </cell>
          <cell r="G27">
            <v>5.0369404007362256E-3</v>
          </cell>
          <cell r="H27">
            <v>4.8034403236965062E-3</v>
          </cell>
          <cell r="I27">
            <v>0.10545699643634165</v>
          </cell>
        </row>
        <row r="28">
          <cell r="A28" t="str">
            <v>Stock compensation expense</v>
          </cell>
          <cell r="B28">
            <v>-6.4669999999999996</v>
          </cell>
          <cell r="C28">
            <v>-9.5</v>
          </cell>
          <cell r="D28">
            <v>-18.533000000000001</v>
          </cell>
          <cell r="E28">
            <v>-112</v>
          </cell>
          <cell r="F28">
            <v>-108.64100000000001</v>
          </cell>
          <cell r="G28">
            <v>3.3589999999999947</v>
          </cell>
          <cell r="H28">
            <v>10.435894736842107</v>
          </cell>
          <cell r="I28">
            <v>4.8620298926239682</v>
          </cell>
        </row>
        <row r="29">
          <cell r="A29" t="str">
            <v>% of net revs</v>
          </cell>
          <cell r="B29">
            <v>8.2381011221498799E-3</v>
          </cell>
          <cell r="C29">
            <v>1.1574708652399315E-2</v>
          </cell>
          <cell r="D29">
            <v>1.735382494856964E-2</v>
          </cell>
          <cell r="E29">
            <v>0.10472793801732415</v>
          </cell>
          <cell r="F29">
            <v>9.9881584778127752E-2</v>
          </cell>
          <cell r="G29">
            <v>-4.8463532391963965E-3</v>
          </cell>
          <cell r="H29">
            <v>7.629295801533921</v>
          </cell>
          <cell r="I29">
            <v>4.7555948082996151</v>
          </cell>
        </row>
        <row r="30">
          <cell r="A30" t="str">
            <v>Amortization</v>
          </cell>
          <cell r="B30">
            <v>-28.107999999999997</v>
          </cell>
          <cell r="C30">
            <v>-26.603000000000002</v>
          </cell>
          <cell r="D30">
            <v>-28.612999999999996</v>
          </cell>
          <cell r="E30">
            <v>-51.912999999999997</v>
          </cell>
          <cell r="F30">
            <v>-30.858000000000001</v>
          </cell>
          <cell r="G30">
            <v>21.054999999999996</v>
          </cell>
          <cell r="H30">
            <v>0.15994436717663407</v>
          </cell>
          <cell r="I30">
            <v>7.8460839478558864E-2</v>
          </cell>
          <cell r="J30" t="str">
            <v>Reclassification of amort of developed tech to cost of revenues</v>
          </cell>
        </row>
        <row r="31">
          <cell r="A31" t="str">
            <v>% of net revs</v>
          </cell>
          <cell r="B31">
            <v>3.5805867688478252E-2</v>
          </cell>
          <cell r="C31">
            <v>3.2412839397871471E-2</v>
          </cell>
          <cell r="D31">
            <v>2.6792477917953004E-2</v>
          </cell>
          <cell r="E31">
            <v>4.8542334341904893E-2</v>
          </cell>
          <cell r="F31">
            <v>2.8370007115945783E-2</v>
          </cell>
          <cell r="G31">
            <v>-2.0172327225959109E-2</v>
          </cell>
          <cell r="H31">
            <v>-0.12472934667337965</v>
          </cell>
          <cell r="I31">
            <v>5.8879555777695103E-2</v>
          </cell>
        </row>
        <row r="32">
          <cell r="A32" t="str">
            <v>Restructuring costs</v>
          </cell>
          <cell r="B32">
            <v>0</v>
          </cell>
          <cell r="C32">
            <v>0</v>
          </cell>
          <cell r="D32">
            <v>0</v>
          </cell>
          <cell r="E32">
            <v>0</v>
          </cell>
          <cell r="F32">
            <v>0</v>
          </cell>
          <cell r="G32">
            <v>0</v>
          </cell>
          <cell r="H32" t="e">
            <v>#DIV/0!</v>
          </cell>
          <cell r="I32" t="e">
            <v>#DIV/0!</v>
          </cell>
        </row>
        <row r="33">
          <cell r="A33" t="str">
            <v>Acquisition costs</v>
          </cell>
          <cell r="B33">
            <v>0</v>
          </cell>
          <cell r="C33">
            <v>0</v>
          </cell>
          <cell r="D33">
            <v>0</v>
          </cell>
          <cell r="E33">
            <v>0</v>
          </cell>
          <cell r="F33">
            <v>0</v>
          </cell>
          <cell r="G33">
            <v>0</v>
          </cell>
          <cell r="H33" t="e">
            <v>#DIV/0!</v>
          </cell>
          <cell r="I33" t="e">
            <v>#DIV/0!</v>
          </cell>
        </row>
        <row r="34">
          <cell r="A34" t="str">
            <v>Total Operating Expenses</v>
          </cell>
          <cell r="B34">
            <v>-441.75399999999996</v>
          </cell>
          <cell r="C34">
            <v>-459.51600000000002</v>
          </cell>
          <cell r="D34">
            <v>-577.36599999999999</v>
          </cell>
          <cell r="E34">
            <v>-724.2983289873024</v>
          </cell>
          <cell r="F34">
            <v>-709.59199999999998</v>
          </cell>
          <cell r="G34">
            <v>14.706328987302413</v>
          </cell>
          <cell r="H34">
            <v>0.54421608823196577</v>
          </cell>
          <cell r="I34">
            <v>0.22901591018522049</v>
          </cell>
        </row>
        <row r="35">
          <cell r="A35" t="str">
            <v>% of net revs</v>
          </cell>
          <cell r="B35">
            <v>0.56273606357108374</v>
          </cell>
          <cell r="C35">
            <v>0.55986987590693937</v>
          </cell>
          <cell r="D35">
            <v>0.54063068554771809</v>
          </cell>
          <cell r="E35">
            <v>0.6772702723592291</v>
          </cell>
          <cell r="F35">
            <v>0.65237961272338452</v>
          </cell>
          <cell r="G35">
            <v>-2.4890659635844581E-2</v>
          </cell>
          <cell r="H35">
            <v>0.16523435319070812</v>
          </cell>
          <cell r="I35">
            <v>0.20670104410084034</v>
          </cell>
        </row>
        <row r="37">
          <cell r="A37" t="str">
            <v>Operating income</v>
          </cell>
          <cell r="B37">
            <v>234.82499999999999</v>
          </cell>
          <cell r="C37">
            <v>247.32900000000001</v>
          </cell>
          <cell r="D37">
            <v>328.94800000000009</v>
          </cell>
          <cell r="E37">
            <v>193.27917534686821</v>
          </cell>
          <cell r="F37">
            <v>201.20500000000004</v>
          </cell>
          <cell r="G37">
            <v>7.9258246531318264</v>
          </cell>
          <cell r="H37">
            <v>-0.18648844251988228</v>
          </cell>
          <cell r="I37">
            <v>-0.38833797439108919</v>
          </cell>
        </row>
        <row r="38">
          <cell r="A38" t="str">
            <v>Operating margin</v>
          </cell>
          <cell r="B38">
            <v>0.29913593567478675</v>
          </cell>
          <cell r="C38">
            <v>0.30134327539887057</v>
          </cell>
          <cell r="D38">
            <v>0.30801845406475409</v>
          </cell>
          <cell r="E38">
            <v>0.18072972764077089</v>
          </cell>
          <cell r="F38">
            <v>0.18498241239755892</v>
          </cell>
          <cell r="G38">
            <v>4.2526847567880277E-3</v>
          </cell>
          <cell r="H38">
            <v>-0.38614056626049331</v>
          </cell>
          <cell r="I38">
            <v>-0.39944373476184503</v>
          </cell>
        </row>
        <row r="40">
          <cell r="A40" t="str">
            <v>Depreciation</v>
          </cell>
          <cell r="B40">
            <v>85.933000000000007</v>
          </cell>
          <cell r="C40">
            <v>88.233000000000004</v>
          </cell>
          <cell r="D40">
            <v>111.233</v>
          </cell>
          <cell r="E40">
            <v>124.6347602502606</v>
          </cell>
          <cell r="F40">
            <v>125.1</v>
          </cell>
          <cell r="G40">
            <v>0.4652397497393963</v>
          </cell>
          <cell r="H40">
            <v>0.41783686375845752</v>
          </cell>
          <cell r="I40">
            <v>0.12466624113347646</v>
          </cell>
        </row>
        <row r="41">
          <cell r="A41" t="str">
            <v xml:space="preserve">EBITDA </v>
          </cell>
          <cell r="B41">
            <v>320.75799999999998</v>
          </cell>
          <cell r="C41">
            <v>335.56200000000001</v>
          </cell>
          <cell r="D41">
            <v>440.1810000000001</v>
          </cell>
          <cell r="E41">
            <v>317.91393559712884</v>
          </cell>
          <cell r="F41">
            <v>326.30500000000006</v>
          </cell>
          <cell r="G41">
            <v>8.3910644028712227</v>
          </cell>
          <cell r="H41">
            <v>-2.758655628468043E-2</v>
          </cell>
          <cell r="I41">
            <v>-0.25870267003800707</v>
          </cell>
        </row>
        <row r="42">
          <cell r="A42" t="str">
            <v>EBITDA margin</v>
          </cell>
          <cell r="B42">
            <v>0.40860319154763436</v>
          </cell>
          <cell r="C42">
            <v>0.40884551419120202</v>
          </cell>
          <cell r="D42">
            <v>0.41217417685676006</v>
          </cell>
          <cell r="E42">
            <v>0.29727206198267581</v>
          </cell>
          <cell r="F42">
            <v>0.2999959547595013</v>
          </cell>
          <cell r="G42">
            <v>2.7238927768254984E-3</v>
          </cell>
          <cell r="H42">
            <v>-0.26623640385790259</v>
          </cell>
          <cell r="I42">
            <v>-0.2721621789912454</v>
          </cell>
        </row>
        <row r="43">
          <cell r="A43" t="str">
            <v>Stock compensation expense</v>
          </cell>
          <cell r="B43">
            <v>6.4669999999999996</v>
          </cell>
          <cell r="C43">
            <v>9.5</v>
          </cell>
          <cell r="D43">
            <v>18.533000000000001</v>
          </cell>
          <cell r="E43">
            <v>112</v>
          </cell>
          <cell r="F43">
            <v>108.64100000000001</v>
          </cell>
          <cell r="G43">
            <v>-3.3589999999999947</v>
          </cell>
          <cell r="H43" t="str">
            <v>NA</v>
          </cell>
          <cell r="I43" t="str">
            <v>NA</v>
          </cell>
        </row>
        <row r="44">
          <cell r="A44" t="str">
            <v>% of net revs</v>
          </cell>
          <cell r="B44">
            <v>8.2381011221498799E-3</v>
          </cell>
          <cell r="C44">
            <v>1.1574708652399315E-2</v>
          </cell>
          <cell r="D44">
            <v>1.735382494856964E-2</v>
          </cell>
          <cell r="E44">
            <v>0.10472793801732415</v>
          </cell>
          <cell r="F44">
            <v>9.9881584778127752E-2</v>
          </cell>
          <cell r="G44">
            <v>-4.8463532391963965E-3</v>
          </cell>
          <cell r="H44">
            <v>7.629295801533921</v>
          </cell>
          <cell r="I44">
            <v>4.7555948082996151</v>
          </cell>
        </row>
        <row r="45">
          <cell r="A45" t="str">
            <v>Recurring EBITDA Adjusted</v>
          </cell>
          <cell r="B45">
            <v>327.22499999999997</v>
          </cell>
          <cell r="C45">
            <v>345.06200000000001</v>
          </cell>
          <cell r="D45">
            <v>458.71400000000011</v>
          </cell>
          <cell r="E45">
            <v>429.91393559712884</v>
          </cell>
          <cell r="F45">
            <v>434.94600000000008</v>
          </cell>
          <cell r="G45">
            <v>5.0320644028712422</v>
          </cell>
          <cell r="H45">
            <v>0.26048652126284577</v>
          </cell>
          <cell r="I45">
            <v>-5.1814420314182708E-2</v>
          </cell>
        </row>
        <row r="46">
          <cell r="A46" t="str">
            <v>EBITDA margin</v>
          </cell>
          <cell r="B46">
            <v>0.4168412926697842</v>
          </cell>
          <cell r="C46">
            <v>0.42042022284360131</v>
          </cell>
          <cell r="D46">
            <v>0.42952800180532974</v>
          </cell>
          <cell r="E46">
            <v>0.40199999999999991</v>
          </cell>
          <cell r="F46">
            <v>0.39987753953762906</v>
          </cell>
          <cell r="G46">
            <v>-2.1224604623708565E-3</v>
          </cell>
          <cell r="H46">
            <v>-4.8862262540625312E-2</v>
          </cell>
          <cell r="I46">
            <v>-6.9030335957325661E-2</v>
          </cell>
        </row>
        <row r="48">
          <cell r="A48" t="str">
            <v>Other income, net</v>
          </cell>
          <cell r="B48">
            <v>345.60500000000002</v>
          </cell>
          <cell r="C48">
            <v>49.994</v>
          </cell>
          <cell r="D48">
            <v>340.13200000000001</v>
          </cell>
          <cell r="E48">
            <v>38</v>
          </cell>
          <cell r="F48">
            <v>35.436</v>
          </cell>
          <cell r="G48">
            <v>-2.5640000000000001</v>
          </cell>
          <cell r="H48">
            <v>-0.29119494339320717</v>
          </cell>
          <cell r="I48">
            <v>-0.89581691813766418</v>
          </cell>
        </row>
        <row r="49">
          <cell r="A49" t="str">
            <v>Inc. pre-tax and acct. chg.</v>
          </cell>
          <cell r="B49">
            <v>580.43000000000006</v>
          </cell>
          <cell r="C49">
            <v>297.32299999999998</v>
          </cell>
          <cell r="D49">
            <v>669.08000000000015</v>
          </cell>
          <cell r="E49">
            <v>231.27917534686821</v>
          </cell>
          <cell r="F49">
            <v>236.64100000000005</v>
          </cell>
          <cell r="G49">
            <v>5.3618246531318334</v>
          </cell>
          <cell r="H49">
            <v>-0.20409453691776258</v>
          </cell>
          <cell r="I49">
            <v>-0.64631882585042155</v>
          </cell>
        </row>
        <row r="50">
          <cell r="A50" t="str">
            <v>Provision for tax</v>
          </cell>
          <cell r="B50">
            <v>-233.62299999999999</v>
          </cell>
          <cell r="C50">
            <v>-120.435</v>
          </cell>
          <cell r="D50">
            <v>-17.728999999999999</v>
          </cell>
          <cell r="E50">
            <v>-92.511670138747292</v>
          </cell>
          <cell r="F50">
            <v>-102.932</v>
          </cell>
          <cell r="G50">
            <v>-10.420329861252711</v>
          </cell>
          <cell r="H50">
            <v>-0.14533150662182925</v>
          </cell>
          <cell r="I50">
            <v>4.805854814146314</v>
          </cell>
        </row>
        <row r="51">
          <cell r="A51" t="str">
            <v>Effective tax rate</v>
          </cell>
          <cell r="B51">
            <v>0.40249987078545213</v>
          </cell>
          <cell r="C51">
            <v>0.405064525785089</v>
          </cell>
          <cell r="D51">
            <v>2.649757876487116E-2</v>
          </cell>
          <cell r="E51">
            <v>0.4</v>
          </cell>
          <cell r="F51">
            <v>0.43497111658588317</v>
          </cell>
          <cell r="G51">
            <v>3.4971116585883144E-2</v>
          </cell>
          <cell r="H51">
            <v>2.9906590800794164E-2</v>
          </cell>
          <cell r="I51">
            <v>0.40847353782101203</v>
          </cell>
          <cell r="J51" t="str">
            <v>Impact of FAS123R added 2 pts and global restructuring added 1-2pts</v>
          </cell>
        </row>
        <row r="52">
          <cell r="A52" t="str">
            <v>Earnings in Equity Interest</v>
          </cell>
          <cell r="B52">
            <v>25.318999999999999</v>
          </cell>
          <cell r="C52">
            <v>29.378</v>
          </cell>
          <cell r="D52">
            <v>33.597000000000001</v>
          </cell>
          <cell r="E52">
            <v>35.479399999999998</v>
          </cell>
          <cell r="F52">
            <v>26.437000000000001</v>
          </cell>
          <cell r="G52">
            <v>-9.0423999999999971</v>
          </cell>
          <cell r="H52">
            <v>-0.1001089250459527</v>
          </cell>
          <cell r="I52">
            <v>-0.21311426615471618</v>
          </cell>
        </row>
        <row r="53">
          <cell r="A53" t="str">
            <v>Minority interest</v>
          </cell>
          <cell r="B53">
            <v>0.39800000000000002</v>
          </cell>
          <cell r="C53">
            <v>-1.74</v>
          </cell>
          <cell r="D53">
            <v>-1.74</v>
          </cell>
          <cell r="E53">
            <v>0.3</v>
          </cell>
          <cell r="F53">
            <v>-0.29399999999999998</v>
          </cell>
          <cell r="G53">
            <v>-0.59399999999999997</v>
          </cell>
          <cell r="H53">
            <v>-0.83103448275862069</v>
          </cell>
          <cell r="I53">
            <v>-0.83103448275862069</v>
          </cell>
        </row>
        <row r="54">
          <cell r="A54" t="str">
            <v>Cumm effect of acctng change</v>
          </cell>
          <cell r="B54">
            <v>0</v>
          </cell>
          <cell r="C54">
            <v>0</v>
          </cell>
          <cell r="D54">
            <v>0</v>
          </cell>
          <cell r="E54">
            <v>0</v>
          </cell>
          <cell r="F54">
            <v>0</v>
          </cell>
          <cell r="G54">
            <v>0</v>
          </cell>
          <cell r="H54" t="e">
            <v>#DIV/0!</v>
          </cell>
          <cell r="I54" t="e">
            <v>#DIV/0!</v>
          </cell>
        </row>
        <row r="55">
          <cell r="A55" t="str">
            <v>Net income</v>
          </cell>
          <cell r="B55">
            <v>372.52400000000011</v>
          </cell>
          <cell r="C55">
            <v>204.52599999999995</v>
          </cell>
          <cell r="D55">
            <v>683.20800000000008</v>
          </cell>
          <cell r="E55">
            <v>174.54690520812093</v>
          </cell>
          <cell r="F55">
            <v>159.85200000000006</v>
          </cell>
          <cell r="G55">
            <v>-14.694905208120872</v>
          </cell>
          <cell r="H55">
            <v>-0.21842699705660851</v>
          </cell>
          <cell r="I55">
            <v>-0.76602732989075062</v>
          </cell>
        </row>
        <row r="56">
          <cell r="A56" t="str">
            <v>Net income margin</v>
          </cell>
          <cell r="B56">
            <v>0.47454621654983198</v>
          </cell>
          <cell r="C56">
            <v>0.24919251177269702</v>
          </cell>
          <cell r="D56">
            <v>0.63973841447484858</v>
          </cell>
          <cell r="E56">
            <v>0.1632137274084986</v>
          </cell>
          <cell r="F56">
            <v>0.14696358731927434</v>
          </cell>
          <cell r="G56">
            <v>-1.6250140089224263E-2</v>
          </cell>
          <cell r="H56">
            <v>-0.41024075613745425</v>
          </cell>
          <cell r="I56">
            <v>-0.77027550011997559</v>
          </cell>
        </row>
        <row r="57">
          <cell r="A57" t="str">
            <v>Recurring net income</v>
          </cell>
          <cell r="B57">
            <v>187.09700000000001</v>
          </cell>
          <cell r="C57">
            <v>189</v>
          </cell>
          <cell r="D57">
            <v>246.59800000000007</v>
          </cell>
          <cell r="E57">
            <v>174.54690520812093</v>
          </cell>
          <cell r="F57">
            <v>159.85200000000006</v>
          </cell>
          <cell r="G57">
            <v>-14.694905208120872</v>
          </cell>
          <cell r="H57">
            <v>-0.15422222222222193</v>
          </cell>
          <cell r="I57">
            <v>-0.35177089838522613</v>
          </cell>
        </row>
        <row r="58">
          <cell r="A58" t="str">
            <v>Net income margin</v>
          </cell>
          <cell r="B58">
            <v>0.23833678763737071</v>
          </cell>
          <cell r="C58">
            <v>0.23027578266352322</v>
          </cell>
          <cell r="D58">
            <v>0.23090803025238102</v>
          </cell>
          <cell r="E58">
            <v>0.1632137274084986</v>
          </cell>
          <cell r="F58">
            <v>0.14696358731927434</v>
          </cell>
          <cell r="G58">
            <v>-1.6250140089224263E-2</v>
          </cell>
          <cell r="H58">
            <v>-0.36179312640089412</v>
          </cell>
          <cell r="I58">
            <v>-0.36354059597388599</v>
          </cell>
        </row>
        <row r="60">
          <cell r="A60" t="str">
            <v>Diluted EPS</v>
          </cell>
          <cell r="B60">
            <v>0.25253621542764682</v>
          </cell>
          <cell r="C60">
            <v>0.13839794127936519</v>
          </cell>
          <cell r="D60">
            <v>0.4564024524664283</v>
          </cell>
          <cell r="E60">
            <v>0.11564318662640224</v>
          </cell>
          <cell r="F60">
            <v>0.10705625794104527</v>
          </cell>
          <cell r="G60">
            <v>-8.5869286853569732E-3</v>
          </cell>
          <cell r="H60">
            <v>-0.22646061818979457</v>
          </cell>
          <cell r="I60">
            <v>-0.76543452524738564</v>
          </cell>
        </row>
        <row r="61">
          <cell r="A61" t="str">
            <v>Recurring Diluted EPS</v>
          </cell>
          <cell r="B61">
            <v>0.12683415913569709</v>
          </cell>
          <cell r="C61">
            <v>0.13174891782508047</v>
          </cell>
          <cell r="D61">
            <v>0.17216284932883175</v>
          </cell>
          <cell r="E61">
            <v>0.11564318662640224</v>
          </cell>
          <cell r="F61">
            <v>0.10705625794104527</v>
          </cell>
          <cell r="G61">
            <v>-8.5869286853569732E-3</v>
          </cell>
          <cell r="H61">
            <v>-0.18742210783711322</v>
          </cell>
          <cell r="I61">
            <v>-0.37816864463849931</v>
          </cell>
        </row>
        <row r="62">
          <cell r="A62" t="str">
            <v>EBITDA per share</v>
          </cell>
          <cell r="B62" t="e">
            <v>#REF!</v>
          </cell>
          <cell r="C62" t="e">
            <v>#REF!</v>
          </cell>
          <cell r="D62" t="e">
            <v>#REF!</v>
          </cell>
          <cell r="E62" t="e">
            <v>#REF!</v>
          </cell>
          <cell r="F62" t="e">
            <v>#REF!</v>
          </cell>
          <cell r="G62" t="e">
            <v>#REF!</v>
          </cell>
          <cell r="H62" t="e">
            <v>#REF!</v>
          </cell>
          <cell r="I62" t="e">
            <v>#REF!</v>
          </cell>
        </row>
        <row r="63">
          <cell r="A63" t="str">
            <v>Diluted shares outstanding</v>
          </cell>
          <cell r="B63">
            <v>1475.1310000000001</v>
          </cell>
          <cell r="C63">
            <v>1477.8109999999999</v>
          </cell>
          <cell r="D63">
            <v>1496.942</v>
          </cell>
          <cell r="E63">
            <v>1509.3574494104307</v>
          </cell>
          <cell r="F63">
            <v>1493.158859410431</v>
          </cell>
          <cell r="G63">
            <v>-16.19858999999974</v>
          </cell>
          <cell r="H63">
            <v>1.038553604651149E-2</v>
          </cell>
          <cell r="I63">
            <v>-2.5272459384324542E-3</v>
          </cell>
          <cell r="J63" t="str">
            <v xml:space="preserve">Spent $750mn to repurchase 22mn shares.  </v>
          </cell>
        </row>
        <row r="64">
          <cell r="A64" t="str">
            <v>FCF</v>
          </cell>
          <cell r="C64">
            <v>317.53199999999998</v>
          </cell>
          <cell r="D64">
            <v>329.70200000000017</v>
          </cell>
          <cell r="E64">
            <v>366.87156737351359</v>
          </cell>
          <cell r="F64">
            <v>342.95000000000005</v>
          </cell>
          <cell r="G64">
            <v>-23.92156737351354</v>
          </cell>
          <cell r="H64">
            <v>8.004862502047061E-2</v>
          </cell>
          <cell r="I64">
            <v>4.0181739874189049E-2</v>
          </cell>
          <cell r="J64" t="str">
            <v>Represented 32% of net rev. and 79% of operating cash flow.</v>
          </cell>
        </row>
      </sheetData>
      <sheetData sheetId="9">
        <row r="2">
          <cell r="I2" t="str">
            <v>Q2 Estimate Changes</v>
          </cell>
          <cell r="P2" t="str">
            <v>2006 Estimate Changes</v>
          </cell>
        </row>
        <row r="3">
          <cell r="B3" t="str">
            <v>Actual</v>
          </cell>
          <cell r="C3" t="str">
            <v>Actual</v>
          </cell>
          <cell r="D3" t="str">
            <v>Actual</v>
          </cell>
          <cell r="E3" t="str">
            <v>Actual</v>
          </cell>
          <cell r="F3" t="str">
            <v>Actual</v>
          </cell>
          <cell r="G3" t="str">
            <v>Actual</v>
          </cell>
          <cell r="I3" t="str">
            <v>Prior Est.</v>
          </cell>
          <cell r="J3" t="str">
            <v>New Est.</v>
          </cell>
          <cell r="L3" t="str">
            <v>YoY</v>
          </cell>
          <cell r="M3" t="str">
            <v>QoQ</v>
          </cell>
          <cell r="P3" t="str">
            <v>Prior Est.</v>
          </cell>
          <cell r="Q3" t="str">
            <v>New Est.</v>
          </cell>
        </row>
        <row r="4">
          <cell r="B4" t="str">
            <v>4Q'04</v>
          </cell>
          <cell r="C4" t="str">
            <v>1Q05A</v>
          </cell>
          <cell r="D4" t="str">
            <v>2Q05A</v>
          </cell>
          <cell r="E4" t="str">
            <v>3Q05A</v>
          </cell>
          <cell r="F4" t="str">
            <v>4Q05A</v>
          </cell>
          <cell r="G4" t="str">
            <v>2005A</v>
          </cell>
          <cell r="I4" t="str">
            <v>2Q06E</v>
          </cell>
          <cell r="J4" t="str">
            <v>2Q06E</v>
          </cell>
          <cell r="K4" t="str">
            <v>Variance</v>
          </cell>
          <cell r="L4" t="str">
            <v>% Chg</v>
          </cell>
          <cell r="M4" t="str">
            <v>% Chg</v>
          </cell>
          <cell r="N4" t="str">
            <v>Comments</v>
          </cell>
          <cell r="P4" t="str">
            <v>2006E</v>
          </cell>
          <cell r="Q4" t="str">
            <v>2006E</v>
          </cell>
          <cell r="R4" t="str">
            <v>Variance</v>
          </cell>
        </row>
        <row r="5">
          <cell r="A5" t="str">
            <v>Branded</v>
          </cell>
          <cell r="B5">
            <v>266.58363999999995</v>
          </cell>
          <cell r="C5">
            <v>268.72359999999998</v>
          </cell>
          <cell r="D5">
            <v>297.31263999999993</v>
          </cell>
          <cell r="E5">
            <v>316.12957</v>
          </cell>
          <cell r="F5">
            <v>379.36836000000005</v>
          </cell>
          <cell r="G5">
            <v>1261.5341699999999</v>
          </cell>
          <cell r="I5">
            <v>416.23769599999986</v>
          </cell>
          <cell r="J5">
            <v>376.21303999999992</v>
          </cell>
          <cell r="L5" t="e">
            <v>#REF!</v>
          </cell>
          <cell r="M5" t="e">
            <v>#REF!</v>
          </cell>
          <cell r="P5">
            <v>512.14728600000012</v>
          </cell>
          <cell r="Q5">
            <v>376.21303999999992</v>
          </cell>
        </row>
        <row r="6">
          <cell r="A6" t="str">
            <v>Search</v>
          </cell>
          <cell r="B6">
            <v>213.99882376811587</v>
          </cell>
          <cell r="C6" t="e">
            <v>#REF!</v>
          </cell>
          <cell r="D6" t="e">
            <v>#REF!</v>
          </cell>
          <cell r="E6" t="e">
            <v>#REF!</v>
          </cell>
          <cell r="F6" t="e">
            <v>#REF!</v>
          </cell>
          <cell r="G6" t="e">
            <v>#REF!</v>
          </cell>
          <cell r="I6" t="e">
            <v>#REF!</v>
          </cell>
          <cell r="J6" t="e">
            <v>#REF!</v>
          </cell>
          <cell r="L6" t="e">
            <v>#REF!</v>
          </cell>
          <cell r="M6" t="e">
            <v>#REF!</v>
          </cell>
          <cell r="P6" t="e">
            <v>#REF!</v>
          </cell>
          <cell r="Q6" t="e">
            <v>#REF!</v>
          </cell>
        </row>
        <row r="7">
          <cell r="A7" t="str">
            <v>Affiliate Search</v>
          </cell>
          <cell r="B7">
            <v>424.22753623188424</v>
          </cell>
          <cell r="C7">
            <v>504.26714285714269</v>
          </cell>
          <cell r="D7">
            <v>539.06562054208291</v>
          </cell>
          <cell r="E7">
            <v>568.30571428571409</v>
          </cell>
          <cell r="F7">
            <v>615.56645344705043</v>
          </cell>
          <cell r="G7">
            <v>2227.2049311319897</v>
          </cell>
          <cell r="I7">
            <v>727.738587731812</v>
          </cell>
          <cell r="J7">
            <v>680.76064285714267</v>
          </cell>
          <cell r="L7" t="e">
            <v>#REF!</v>
          </cell>
          <cell r="M7" t="e">
            <v>#REF!</v>
          </cell>
          <cell r="P7">
            <v>800.23638948116559</v>
          </cell>
          <cell r="Q7">
            <v>680.76064285714267</v>
          </cell>
        </row>
        <row r="8">
          <cell r="A8" t="str">
            <v>Total Search</v>
          </cell>
          <cell r="B8">
            <v>638.22636000000011</v>
          </cell>
          <cell r="C8" t="e">
            <v>#REF!</v>
          </cell>
          <cell r="D8" t="e">
            <v>#REF!</v>
          </cell>
          <cell r="E8" t="e">
            <v>#REF!</v>
          </cell>
          <cell r="F8" t="e">
            <v>#REF!</v>
          </cell>
          <cell r="G8" t="e">
            <v>#REF!</v>
          </cell>
          <cell r="I8" t="e">
            <v>#REF!</v>
          </cell>
          <cell r="J8" t="e">
            <v>#REF!</v>
          </cell>
          <cell r="L8" t="e">
            <v>#REF!</v>
          </cell>
          <cell r="M8" t="e">
            <v>#REF!</v>
          </cell>
          <cell r="P8" t="e">
            <v>#REF!</v>
          </cell>
          <cell r="Q8" t="e">
            <v>#REF!</v>
          </cell>
        </row>
        <row r="9">
          <cell r="A9" t="str">
            <v>Listings</v>
          </cell>
          <cell r="B9">
            <v>38.1</v>
          </cell>
          <cell r="C9" t="e">
            <v>#REF!</v>
          </cell>
          <cell r="D9" t="e">
            <v>#REF!</v>
          </cell>
          <cell r="E9" t="e">
            <v>#REF!</v>
          </cell>
          <cell r="F9" t="e">
            <v>#REF!</v>
          </cell>
          <cell r="G9" t="e">
            <v>#REF!</v>
          </cell>
          <cell r="I9" t="e">
            <v>#REF!</v>
          </cell>
          <cell r="J9" t="e">
            <v>#REF!</v>
          </cell>
          <cell r="L9" t="e">
            <v>#REF!</v>
          </cell>
          <cell r="M9" t="e">
            <v>#REF!</v>
          </cell>
          <cell r="P9" t="e">
            <v>#REF!</v>
          </cell>
          <cell r="Q9" t="e">
            <v>#REF!</v>
          </cell>
        </row>
        <row r="11">
          <cell r="A11" t="str">
            <v>Gross Marketing</v>
          </cell>
          <cell r="B11">
            <v>942.91</v>
          </cell>
          <cell r="C11">
            <v>1024.796</v>
          </cell>
          <cell r="D11">
            <v>1094.3009999999999</v>
          </cell>
          <cell r="E11">
            <v>1159.5719999999999</v>
          </cell>
          <cell r="F11">
            <v>1315.3030000000001</v>
          </cell>
          <cell r="G11">
            <v>4593.9719999999998</v>
          </cell>
          <cell r="I11">
            <v>1419.2957142857144</v>
          </cell>
          <cell r="J11">
            <v>1431.6200000000001</v>
          </cell>
          <cell r="K11">
            <v>12.324285714285679</v>
          </cell>
          <cell r="L11">
            <v>0.30825065498432358</v>
          </cell>
          <cell r="M11">
            <v>8.8433615676387856E-2</v>
          </cell>
          <cell r="P11">
            <v>5869.1363543916659</v>
          </cell>
          <cell r="Q11">
            <v>5937.9849795029932</v>
          </cell>
          <cell r="R11">
            <v>68.848625111327237</v>
          </cell>
        </row>
        <row r="12">
          <cell r="A12" t="str">
            <v>TAC</v>
          </cell>
          <cell r="B12">
            <v>-292.70600000000002</v>
          </cell>
          <cell r="C12">
            <v>-352.98700000000002</v>
          </cell>
          <cell r="D12">
            <v>-377.88499999999999</v>
          </cell>
          <cell r="E12">
            <v>-397.81399999999985</v>
          </cell>
          <cell r="F12">
            <v>-433.05099999999999</v>
          </cell>
          <cell r="G12">
            <v>-1561.7369999999999</v>
          </cell>
          <cell r="I12">
            <v>-491.78571428571433</v>
          </cell>
          <cell r="J12">
            <v>-490.93714285714293</v>
          </cell>
          <cell r="K12">
            <v>0.84857142857140389</v>
          </cell>
          <cell r="L12">
            <v>0.29917076056774672</v>
          </cell>
          <cell r="M12">
            <v>0.13367049806406861</v>
          </cell>
          <cell r="P12">
            <v>-1965.0559258678031</v>
          </cell>
          <cell r="Q12">
            <v>-1971.8601686144441</v>
          </cell>
          <cell r="R12">
            <v>-6.8042427466409663</v>
          </cell>
        </row>
        <row r="13">
          <cell r="A13" t="str">
            <v>% of Gross Marketing</v>
          </cell>
          <cell r="B13">
            <v>-0.31042835477405056</v>
          </cell>
          <cell r="C13">
            <v>-0.34444611415345106</v>
          </cell>
          <cell r="D13">
            <v>-0.34532089434259861</v>
          </cell>
          <cell r="E13">
            <v>-0.34306968433180507</v>
          </cell>
          <cell r="F13">
            <v>-0.32924048679277701</v>
          </cell>
          <cell r="G13">
            <v>-0.33995353040897941</v>
          </cell>
          <cell r="I13">
            <v>-0.34649982335303126</v>
          </cell>
          <cell r="J13">
            <v>-0.34292419975771704</v>
          </cell>
          <cell r="K13">
            <v>3.5756235953142146E-3</v>
          </cell>
          <cell r="L13">
            <v>-6.9404852823755636E-3</v>
          </cell>
          <cell r="M13">
            <v>4.1561452840253255E-2</v>
          </cell>
          <cell r="P13">
            <v>-0.33481176909400334</v>
          </cell>
          <cell r="Q13">
            <v>-0.33207564105012066</v>
          </cell>
          <cell r="R13">
            <v>2.7361280438826796E-3</v>
          </cell>
        </row>
        <row r="14">
          <cell r="A14" t="str">
            <v>Net Marketing services</v>
          </cell>
          <cell r="B14">
            <v>650.20399999999995</v>
          </cell>
          <cell r="C14">
            <v>671.80899999999997</v>
          </cell>
          <cell r="D14">
            <v>716.41599999999994</v>
          </cell>
          <cell r="E14">
            <v>761.75800000000004</v>
          </cell>
          <cell r="F14">
            <v>882.25200000000007</v>
          </cell>
          <cell r="G14">
            <v>3032.2350000000001</v>
          </cell>
          <cell r="I14">
            <v>927.51</v>
          </cell>
          <cell r="J14">
            <v>940.68285714285719</v>
          </cell>
          <cell r="K14">
            <v>13.172857142857197</v>
          </cell>
          <cell r="L14">
            <v>0.31303998953521028</v>
          </cell>
          <cell r="M14">
            <v>6.622921471740173E-2</v>
          </cell>
          <cell r="P14">
            <v>3904.0804285238628</v>
          </cell>
          <cell r="Q14">
            <v>3966.1248108885493</v>
          </cell>
          <cell r="R14">
            <v>62.044382364686498</v>
          </cell>
        </row>
        <row r="15">
          <cell r="A15" t="str">
            <v>Fees</v>
          </cell>
          <cell r="B15">
            <v>134.80699999999999</v>
          </cell>
          <cell r="C15">
            <v>148.946</v>
          </cell>
          <cell r="D15">
            <v>158.696</v>
          </cell>
          <cell r="E15">
            <v>170.357</v>
          </cell>
          <cell r="F15">
            <v>185.697</v>
          </cell>
          <cell r="G15">
            <v>663.69600000000003</v>
          </cell>
          <cell r="I15">
            <v>203.77668414373494</v>
          </cell>
          <cell r="J15">
            <v>195.55680707996319</v>
          </cell>
          <cell r="K15">
            <v>-8.2198770637717473</v>
          </cell>
          <cell r="L15">
            <v>0.23227306976838236</v>
          </cell>
          <cell r="M15">
            <v>5.309621092404937E-2</v>
          </cell>
          <cell r="P15">
            <v>835.85116944123342</v>
          </cell>
          <cell r="Q15">
            <v>807.09146846364172</v>
          </cell>
          <cell r="R15">
            <v>-28.759700977591706</v>
          </cell>
        </row>
        <row r="16">
          <cell r="A16" t="str">
            <v>Net revenue</v>
          </cell>
          <cell r="B16">
            <v>785.01099999999997</v>
          </cell>
          <cell r="C16">
            <v>820.755</v>
          </cell>
          <cell r="D16">
            <v>875.11199999999997</v>
          </cell>
          <cell r="E16">
            <v>932.11500000000001</v>
          </cell>
          <cell r="F16">
            <v>1067.9490000000001</v>
          </cell>
          <cell r="G16">
            <v>3695.931</v>
          </cell>
          <cell r="I16">
            <v>1131.2866841437351</v>
          </cell>
          <cell r="J16">
            <v>1136.2396642228205</v>
          </cell>
          <cell r="K16">
            <v>4.9529800790853642</v>
          </cell>
          <cell r="L16">
            <v>0.2983934218966493</v>
          </cell>
          <cell r="M16">
            <v>6.3945623080147396E-2</v>
          </cell>
          <cell r="P16">
            <v>4739.9315979650964</v>
          </cell>
          <cell r="Q16">
            <v>4773.2162793521911</v>
          </cell>
          <cell r="R16">
            <v>33.284681387094679</v>
          </cell>
        </row>
        <row r="18">
          <cell r="A18" t="str">
            <v>Cost of revenue</v>
          </cell>
          <cell r="B18">
            <v>-108.432</v>
          </cell>
          <cell r="C18">
            <v>-113.91</v>
          </cell>
          <cell r="D18">
            <v>-122.313</v>
          </cell>
          <cell r="E18">
            <v>-136.524</v>
          </cell>
          <cell r="F18">
            <v>-161.63499999999999</v>
          </cell>
          <cell r="G18">
            <v>-534.38200000000006</v>
          </cell>
          <cell r="I18">
            <v>-160.6427091484104</v>
          </cell>
          <cell r="J18">
            <v>-189.75202392521106</v>
          </cell>
          <cell r="K18">
            <v>-29.109314776800659</v>
          </cell>
          <cell r="L18">
            <v>0.55136431879858283</v>
          </cell>
          <cell r="M18">
            <v>0.17395380904637658</v>
          </cell>
          <cell r="P18">
            <v>-700.17188138966765</v>
          </cell>
          <cell r="Q18">
            <v>-789.64972094761788</v>
          </cell>
          <cell r="R18">
            <v>-89.477839557950233</v>
          </cell>
        </row>
        <row r="19">
          <cell r="A19" t="str">
            <v>Gross profit</v>
          </cell>
          <cell r="B19">
            <v>676.57899999999995</v>
          </cell>
          <cell r="C19">
            <v>706.84500000000003</v>
          </cell>
          <cell r="D19">
            <v>752.79899999999998</v>
          </cell>
          <cell r="E19">
            <v>795.59100000000001</v>
          </cell>
          <cell r="F19">
            <v>906.31400000000008</v>
          </cell>
          <cell r="G19">
            <v>3161.549</v>
          </cell>
          <cell r="I19">
            <v>970.6439749953247</v>
          </cell>
          <cell r="J19">
            <v>946.48764029760946</v>
          </cell>
          <cell r="K19">
            <v>-24.156334697715238</v>
          </cell>
          <cell r="L19">
            <v>0.25729130923076338</v>
          </cell>
          <cell r="M19">
            <v>4.4326403760296618E-2</v>
          </cell>
          <cell r="P19">
            <v>4039.7597165754287</v>
          </cell>
          <cell r="Q19">
            <v>3983.5665584045732</v>
          </cell>
          <cell r="R19">
            <v>-56.19315817085544</v>
          </cell>
        </row>
        <row r="20">
          <cell r="A20" t="str">
            <v>Gross Margin</v>
          </cell>
          <cell r="B20">
            <v>0.86187199924587043</v>
          </cell>
          <cell r="C20">
            <v>0.86121315130580989</v>
          </cell>
          <cell r="D20">
            <v>0.86023160464032034</v>
          </cell>
          <cell r="E20">
            <v>0.85353309409246714</v>
          </cell>
          <cell r="F20">
            <v>0.84864913961247213</v>
          </cell>
          <cell r="G20">
            <v>0.85541342627879147</v>
          </cell>
          <cell r="I20">
            <v>0.85799999999999998</v>
          </cell>
          <cell r="J20">
            <v>0.83299999999999996</v>
          </cell>
          <cell r="K20">
            <v>-2.5000000000000022E-2</v>
          </cell>
          <cell r="L20">
            <v>-3.1656131317921554E-2</v>
          </cell>
          <cell r="M20">
            <v>-1.8440058302089612E-2</v>
          </cell>
          <cell r="P20">
            <v>0.85228228152274199</v>
          </cell>
          <cell r="Q20">
            <v>0.83456653234770517</v>
          </cell>
          <cell r="R20">
            <v>-1.7715749175036821E-2</v>
          </cell>
        </row>
        <row r="22">
          <cell r="A22" t="str">
            <v>Sales &amp; marketing</v>
          </cell>
          <cell r="B22">
            <v>-226.90899999999999</v>
          </cell>
          <cell r="C22">
            <v>-230.51900000000001</v>
          </cell>
          <cell r="D22">
            <v>-246.40600000000001</v>
          </cell>
          <cell r="E22">
            <v>-265.714</v>
          </cell>
          <cell r="F22">
            <v>-282.61</v>
          </cell>
          <cell r="G22">
            <v>-1025.249</v>
          </cell>
          <cell r="I22">
            <v>-317.89155824438961</v>
          </cell>
          <cell r="J22">
            <v>-310.19342833283002</v>
          </cell>
          <cell r="K22">
            <v>7.6981299115595903</v>
          </cell>
          <cell r="L22">
            <v>0.25887124636912251</v>
          </cell>
          <cell r="M22">
            <v>9.7602449781784006E-2</v>
          </cell>
          <cell r="P22">
            <v>-1289.5337899538349</v>
          </cell>
          <cell r="Q22">
            <v>-1258.2331459511354</v>
          </cell>
          <cell r="R22">
            <v>31.300644002699528</v>
          </cell>
        </row>
        <row r="23">
          <cell r="A23" t="str">
            <v>% of net revs</v>
          </cell>
          <cell r="B23">
            <v>0.28905200054521529</v>
          </cell>
          <cell r="C23">
            <v>0.28086213303604607</v>
          </cell>
          <cell r="D23">
            <v>0.28157081607839912</v>
          </cell>
          <cell r="E23">
            <v>0.28506568395530596</v>
          </cell>
          <cell r="F23">
            <v>0.2646287416346661</v>
          </cell>
          <cell r="G23">
            <v>0.27739938867906355</v>
          </cell>
          <cell r="I23">
            <v>0.28100000000000003</v>
          </cell>
          <cell r="J23">
            <v>0.27300000000000002</v>
          </cell>
          <cell r="K23">
            <v>-8.0000000000000071E-3</v>
          </cell>
          <cell r="L23">
            <v>-3.0439291251024736E-2</v>
          </cell>
          <cell r="M23">
            <v>3.1633972612434169E-2</v>
          </cell>
          <cell r="P23">
            <v>0.27205746819372784</v>
          </cell>
          <cell r="Q23">
            <v>0.26360279365382111</v>
          </cell>
          <cell r="R23">
            <v>-8.4546745399067258E-3</v>
          </cell>
        </row>
        <row r="24">
          <cell r="A24" t="str">
            <v>Product Dev</v>
          </cell>
          <cell r="B24">
            <v>-107.598</v>
          </cell>
          <cell r="C24">
            <v>-119.349</v>
          </cell>
          <cell r="D24">
            <v>-125.544</v>
          </cell>
          <cell r="E24">
            <v>-141.61600000000001</v>
          </cell>
          <cell r="F24">
            <v>-160.62799999999999</v>
          </cell>
          <cell r="G24">
            <v>-547.13700000000006</v>
          </cell>
          <cell r="I24">
            <v>-177.6120094105664</v>
          </cell>
          <cell r="J24">
            <v>-192.02450325365666</v>
          </cell>
          <cell r="K24">
            <v>-14.41249384309026</v>
          </cell>
          <cell r="L24">
            <v>0.52953947025470494</v>
          </cell>
          <cell r="M24">
            <v>0.19546096106318123</v>
          </cell>
          <cell r="P24">
            <v>-737.09317488250008</v>
          </cell>
          <cell r="Q24">
            <v>-767.13068856663847</v>
          </cell>
          <cell r="R24">
            <v>-30.037513684138389</v>
          </cell>
        </row>
        <row r="25">
          <cell r="A25" t="str">
            <v>% of net revs</v>
          </cell>
          <cell r="B25">
            <v>0.13706559525917472</v>
          </cell>
          <cell r="C25">
            <v>0.14541367399528485</v>
          </cell>
          <cell r="D25">
            <v>0.14346049419959961</v>
          </cell>
          <cell r="E25">
            <v>0.1519297511573143</v>
          </cell>
          <cell r="F25">
            <v>0.15040793146489204</v>
          </cell>
          <cell r="G25">
            <v>0.14803766628760115</v>
          </cell>
          <cell r="I25">
            <v>0.157</v>
          </cell>
          <cell r="J25">
            <v>0.16900000000000001</v>
          </cell>
          <cell r="K25">
            <v>1.2000000000000011E-2</v>
          </cell>
          <cell r="L25">
            <v>0.17802466067673484</v>
          </cell>
          <cell r="M25">
            <v>0.12361095823891244</v>
          </cell>
          <cell r="P25">
            <v>0.15550713330946422</v>
          </cell>
          <cell r="Q25">
            <v>0.16071567757888219</v>
          </cell>
          <cell r="R25">
            <v>5.2085442694179696E-3</v>
          </cell>
        </row>
        <row r="26">
          <cell r="A26" t="str">
            <v>G &amp; A</v>
          </cell>
          <cell r="B26">
            <v>-72.671999999999997</v>
          </cell>
          <cell r="C26">
            <v>-73.545000000000002</v>
          </cell>
          <cell r="D26">
            <v>-81.430000000000007</v>
          </cell>
          <cell r="E26">
            <v>-77.733000000000004</v>
          </cell>
          <cell r="F26">
            <v>-86.981999999999999</v>
          </cell>
          <cell r="G26">
            <v>-319.69</v>
          </cell>
          <cell r="I26">
            <v>-93.896794783930019</v>
          </cell>
          <cell r="J26">
            <v>-102.26156978005383</v>
          </cell>
          <cell r="K26">
            <v>-8.3647749961238134</v>
          </cell>
          <cell r="L26">
            <v>0.25582180744263572</v>
          </cell>
          <cell r="M26">
            <v>0.17566358304078822</v>
          </cell>
          <cell r="P26">
            <v>-379.61408520807129</v>
          </cell>
          <cell r="Q26">
            <v>-416.16562646999341</v>
          </cell>
          <cell r="R26">
            <v>-36.551541261922125</v>
          </cell>
        </row>
        <row r="27">
          <cell r="A27" t="str">
            <v>% of net revs</v>
          </cell>
          <cell r="B27">
            <v>9.2574498956065579E-2</v>
          </cell>
          <cell r="C27">
            <v>8.9606520825337654E-2</v>
          </cell>
          <cell r="D27">
            <v>9.3050946621689584E-2</v>
          </cell>
          <cell r="E27">
            <v>8.3394216378880295E-2</v>
          </cell>
          <cell r="F27">
            <v>8.1447709581637315E-2</v>
          </cell>
          <cell r="G27">
            <v>8.6497826934539626E-2</v>
          </cell>
          <cell r="I27">
            <v>8.3000000000000004E-2</v>
          </cell>
          <cell r="J27">
            <v>0.09</v>
          </cell>
          <cell r="K27">
            <v>6.9999999999999923E-3</v>
          </cell>
          <cell r="L27">
            <v>-3.2787916001473905E-2</v>
          </cell>
          <cell r="M27">
            <v>0.10500344898944625</v>
          </cell>
          <cell r="P27">
            <v>8.0088515490612494E-2</v>
          </cell>
          <cell r="Q27">
            <v>8.7187674329828269E-2</v>
          </cell>
          <cell r="R27">
            <v>7.0991588392157745E-3</v>
          </cell>
        </row>
        <row r="28">
          <cell r="A28" t="str">
            <v>Stock compensation expense</v>
          </cell>
          <cell r="B28">
            <v>-6.4669999999999996</v>
          </cell>
          <cell r="C28">
            <v>-9.5</v>
          </cell>
          <cell r="D28">
            <v>-10.948</v>
          </cell>
          <cell r="E28">
            <v>-13.523999999999999</v>
          </cell>
          <cell r="F28">
            <v>-18.533000000000001</v>
          </cell>
          <cell r="G28">
            <v>-52.505000000000003</v>
          </cell>
          <cell r="I28">
            <v>-112</v>
          </cell>
          <cell r="J28">
            <v>-98</v>
          </cell>
          <cell r="K28">
            <v>14</v>
          </cell>
          <cell r="L28">
            <v>7.9514066496163682</v>
          </cell>
          <cell r="M28">
            <v>4.2878648896562881</v>
          </cell>
          <cell r="P28">
            <v>-448</v>
          </cell>
          <cell r="Q28">
            <v>-395.64100000000002</v>
          </cell>
          <cell r="R28">
            <v>52.35899999999998</v>
          </cell>
        </row>
        <row r="29">
          <cell r="A29" t="str">
            <v>% of net revs</v>
          </cell>
          <cell r="B29">
            <v>8.2381011221498799E-3</v>
          </cell>
          <cell r="C29">
            <v>1.1574708652399315E-2</v>
          </cell>
          <cell r="D29">
            <v>1.2510398668970373E-2</v>
          </cell>
          <cell r="E29">
            <v>1.4508939347612685E-2</v>
          </cell>
          <cell r="F29">
            <v>1.735382494856964E-2</v>
          </cell>
          <cell r="G29">
            <v>1.420616348086585E-2</v>
          </cell>
          <cell r="I29">
            <v>9.9002314417562701E-2</v>
          </cell>
          <cell r="J29">
            <v>8.6249409421058437E-2</v>
          </cell>
          <cell r="K29">
            <v>-1.2752904996504263E-2</v>
          </cell>
          <cell r="L29">
            <v>5.8942174988382616</v>
          </cell>
          <cell r="M29">
            <v>3.970051828727672</v>
          </cell>
          <cell r="P29">
            <v>9.4516131876740836E-2</v>
          </cell>
          <cell r="Q29">
            <v>8.2887716970096198E-2</v>
          </cell>
          <cell r="R29">
            <v>-1.1628414906644638E-2</v>
          </cell>
        </row>
        <row r="30">
          <cell r="A30" t="str">
            <v>Amortization</v>
          </cell>
          <cell r="B30">
            <v>-28.107999999999997</v>
          </cell>
          <cell r="C30">
            <v>-26.603000000000002</v>
          </cell>
          <cell r="D30">
            <v>-27.114000000000001</v>
          </cell>
          <cell r="E30">
            <v>-26.946999999999996</v>
          </cell>
          <cell r="F30">
            <v>-28.612999999999996</v>
          </cell>
          <cell r="G30">
            <v>-109.27699999999999</v>
          </cell>
          <cell r="I30">
            <v>-51.892999999999994</v>
          </cell>
          <cell r="J30">
            <v>-32</v>
          </cell>
          <cell r="K30">
            <v>19.892999999999994</v>
          </cell>
          <cell r="L30">
            <v>0.18020210961127092</v>
          </cell>
          <cell r="M30">
            <v>0.11837276762310855</v>
          </cell>
          <cell r="P30">
            <v>-207.53199999999995</v>
          </cell>
          <cell r="Q30">
            <v>-126.798</v>
          </cell>
          <cell r="R30">
            <v>80.733999999999952</v>
          </cell>
        </row>
        <row r="31">
          <cell r="A31" t="str">
            <v>% of net revs</v>
          </cell>
          <cell r="B31">
            <v>3.5805867688478252E-2</v>
          </cell>
          <cell r="C31">
            <v>3.2412839397871471E-2</v>
          </cell>
          <cell r="D31">
            <v>3.0983462688204483E-2</v>
          </cell>
          <cell r="E31">
            <v>2.8909522966586734E-2</v>
          </cell>
          <cell r="F31">
            <v>2.6792477917953004E-2</v>
          </cell>
          <cell r="G31">
            <v>2.9566839857129365E-2</v>
          </cell>
          <cell r="I31">
            <v>4.5870777697058752E-2</v>
          </cell>
          <cell r="J31">
            <v>2.8163072464019081E-2</v>
          </cell>
          <cell r="K31">
            <v>-1.7707705233039672E-2</v>
          </cell>
          <cell r="L31">
            <v>-9.1028890236311E-2</v>
          </cell>
          <cell r="M31">
            <v>5.1155945719663087E-2</v>
          </cell>
          <cell r="P31">
            <v>4.3783754197865572E-2</v>
          </cell>
          <cell r="Q31">
            <v>2.6564478242584202E-2</v>
          </cell>
          <cell r="R31">
            <v>-1.7219275955281371E-2</v>
          </cell>
        </row>
        <row r="32">
          <cell r="A32" t="str">
            <v>Restructuring costs</v>
          </cell>
          <cell r="B32">
            <v>0</v>
          </cell>
          <cell r="C32">
            <v>0</v>
          </cell>
          <cell r="D32">
            <v>0</v>
          </cell>
          <cell r="E32">
            <v>0</v>
          </cell>
          <cell r="F32">
            <v>0</v>
          </cell>
          <cell r="G32">
            <v>0</v>
          </cell>
          <cell r="I32">
            <v>0</v>
          </cell>
          <cell r="J32">
            <v>0</v>
          </cell>
          <cell r="K32">
            <v>0</v>
          </cell>
          <cell r="L32" t="e">
            <v>#DIV/0!</v>
          </cell>
          <cell r="M32" t="e">
            <v>#DIV/0!</v>
          </cell>
          <cell r="P32">
            <v>0</v>
          </cell>
          <cell r="Q32">
            <v>0</v>
          </cell>
          <cell r="R32">
            <v>0</v>
          </cell>
        </row>
        <row r="33">
          <cell r="A33" t="str">
            <v>Acquisition costs</v>
          </cell>
          <cell r="B33">
            <v>0</v>
          </cell>
          <cell r="C33">
            <v>0</v>
          </cell>
          <cell r="D33">
            <v>0</v>
          </cell>
          <cell r="E33">
            <v>0</v>
          </cell>
          <cell r="F33">
            <v>0</v>
          </cell>
          <cell r="G33">
            <v>0</v>
          </cell>
          <cell r="I33">
            <v>0</v>
          </cell>
          <cell r="J33">
            <v>0</v>
          </cell>
          <cell r="K33">
            <v>0</v>
          </cell>
          <cell r="L33" t="e">
            <v>#DIV/0!</v>
          </cell>
          <cell r="M33" t="e">
            <v>#DIV/0!</v>
          </cell>
          <cell r="P33">
            <v>0</v>
          </cell>
          <cell r="Q33">
            <v>0</v>
          </cell>
          <cell r="R33">
            <v>0</v>
          </cell>
        </row>
        <row r="34">
          <cell r="A34" t="str">
            <v>Total Operating Expenses</v>
          </cell>
          <cell r="B34">
            <v>-441.75399999999996</v>
          </cell>
          <cell r="C34">
            <v>-459.51600000000002</v>
          </cell>
          <cell r="D34">
            <v>-491.44199999999995</v>
          </cell>
          <cell r="E34">
            <v>-525.53399999999999</v>
          </cell>
          <cell r="F34">
            <v>-577.36599999999999</v>
          </cell>
          <cell r="G34">
            <v>-2053.8580000000002</v>
          </cell>
          <cell r="I34">
            <v>-753.29336243888599</v>
          </cell>
          <cell r="J34">
            <v>-734.47950136654049</v>
          </cell>
          <cell r="K34">
            <v>18.813861072345503</v>
          </cell>
          <cell r="L34">
            <v>0.49453954152583735</v>
          </cell>
          <cell r="M34">
            <v>0.2721211525558147</v>
          </cell>
          <cell r="P34">
            <v>-3061.7730500444063</v>
          </cell>
          <cell r="Q34">
            <v>-2963.9684609877672</v>
          </cell>
          <cell r="R34">
            <v>97.804589056639088</v>
          </cell>
        </row>
        <row r="35">
          <cell r="A35" t="str">
            <v>% of net revs</v>
          </cell>
          <cell r="B35">
            <v>0.56273606357108374</v>
          </cell>
          <cell r="C35">
            <v>0.55986987590693937</v>
          </cell>
          <cell r="D35">
            <v>0.56157611825686304</v>
          </cell>
          <cell r="E35">
            <v>0.56380811380569995</v>
          </cell>
          <cell r="F35">
            <v>0.54063068554771809</v>
          </cell>
          <cell r="G35">
            <v>0.55570788523919956</v>
          </cell>
          <cell r="I35">
            <v>0.66587309211462142</v>
          </cell>
          <cell r="J35">
            <v>0.64641248188507749</v>
          </cell>
          <cell r="K35">
            <v>-1.9460610229543929E-2</v>
          </cell>
          <cell r="L35">
            <v>0.15106832514806223</v>
          </cell>
          <cell r="M35">
            <v>0.19566369272989159</v>
          </cell>
          <cell r="P35">
            <v>0.64595300306841108</v>
          </cell>
          <cell r="Q35">
            <v>0.62095834077521195</v>
          </cell>
          <cell r="R35">
            <v>-2.4994662293199132E-2</v>
          </cell>
        </row>
        <row r="36">
          <cell r="R36">
            <v>0</v>
          </cell>
        </row>
        <row r="37">
          <cell r="A37" t="str">
            <v>Operating income</v>
          </cell>
          <cell r="B37">
            <v>234.82499999999999</v>
          </cell>
          <cell r="C37">
            <v>247.32900000000001</v>
          </cell>
          <cell r="D37">
            <v>261.35700000000003</v>
          </cell>
          <cell r="E37">
            <v>270.05700000000002</v>
          </cell>
          <cell r="F37">
            <v>328.94800000000009</v>
          </cell>
          <cell r="G37">
            <v>1107.6910000000003</v>
          </cell>
          <cell r="I37">
            <v>217.3506125564387</v>
          </cell>
          <cell r="J37">
            <v>212.00813893106897</v>
          </cell>
          <cell r="K37">
            <v>-5.3424736253697347</v>
          </cell>
          <cell r="L37">
            <v>-0.18881782798597724</v>
          </cell>
          <cell r="M37">
            <v>-0.3554964950962799</v>
          </cell>
          <cell r="P37">
            <v>977.98666653102237</v>
          </cell>
          <cell r="Q37">
            <v>1019.5694501625424</v>
          </cell>
          <cell r="R37">
            <v>41.582783631519987</v>
          </cell>
        </row>
        <row r="38">
          <cell r="A38" t="str">
            <v>Operating margin</v>
          </cell>
          <cell r="B38">
            <v>0.29913593567478675</v>
          </cell>
          <cell r="C38">
            <v>0.30134327539887057</v>
          </cell>
          <cell r="D38">
            <v>0.29865548638345724</v>
          </cell>
          <cell r="E38">
            <v>0.28972498028676719</v>
          </cell>
          <cell r="F38">
            <v>0.30801845406475409</v>
          </cell>
          <cell r="G38">
            <v>0.29970554103959196</v>
          </cell>
          <cell r="I38">
            <v>0.19212690788537853</v>
          </cell>
          <cell r="J38">
            <v>0.1865875181149225</v>
          </cell>
          <cell r="K38">
            <v>-5.539389770456038E-3</v>
          </cell>
          <cell r="L38">
            <v>-0.3752416191164345</v>
          </cell>
          <cell r="M38">
            <v>-0.39423266478801111</v>
          </cell>
          <cell r="P38">
            <v>0.20632927845433097</v>
          </cell>
          <cell r="Q38">
            <v>0.21360218990556945</v>
          </cell>
          <cell r="R38">
            <v>7.272911451238484E-3</v>
          </cell>
        </row>
        <row r="40">
          <cell r="A40" t="str">
            <v>Depreciation</v>
          </cell>
          <cell r="B40">
            <v>85.933000000000007</v>
          </cell>
          <cell r="C40">
            <v>88.233000000000004</v>
          </cell>
          <cell r="D40">
            <v>96.135000000000005</v>
          </cell>
          <cell r="E40">
            <v>101.54</v>
          </cell>
          <cell r="F40">
            <v>111.233</v>
          </cell>
          <cell r="G40">
            <v>397.14100000000002</v>
          </cell>
          <cell r="I40">
            <v>131.08006789006151</v>
          </cell>
          <cell r="J40">
            <v>137</v>
          </cell>
          <cell r="K40">
            <v>5.9199321099384861</v>
          </cell>
          <cell r="L40">
            <v>0.42507931554584699</v>
          </cell>
          <cell r="M40">
            <v>0.2316488811773485</v>
          </cell>
          <cell r="P40">
            <v>546.30751290662306</v>
          </cell>
          <cell r="Q40">
            <v>561.1</v>
          </cell>
          <cell r="R40">
            <v>14.792487093376963</v>
          </cell>
        </row>
        <row r="41">
          <cell r="A41" t="str">
            <v xml:space="preserve">EBITDA </v>
          </cell>
          <cell r="B41">
            <v>320.75799999999998</v>
          </cell>
          <cell r="C41">
            <v>335.56200000000001</v>
          </cell>
          <cell r="D41">
            <v>357.49200000000002</v>
          </cell>
          <cell r="E41">
            <v>371.59700000000004</v>
          </cell>
          <cell r="F41">
            <v>440.1810000000001</v>
          </cell>
          <cell r="G41">
            <v>1504.8320000000003</v>
          </cell>
          <cell r="I41">
            <v>348.43368044650015</v>
          </cell>
          <cell r="J41">
            <v>349.00813893106897</v>
          </cell>
          <cell r="K41">
            <v>0.57445848456882231</v>
          </cell>
          <cell r="L41">
            <v>-2.3731610970122552E-2</v>
          </cell>
          <cell r="M41">
            <v>-0.20712584384362598</v>
          </cell>
          <cell r="P41">
            <v>1524.3261794376449</v>
          </cell>
          <cell r="Q41">
            <v>1580.6694501625425</v>
          </cell>
          <cell r="R41">
            <v>56.343270724897593</v>
          </cell>
        </row>
        <row r="42">
          <cell r="A42" t="str">
            <v>EBITDA margin</v>
          </cell>
          <cell r="B42">
            <v>0.40860319154763436</v>
          </cell>
          <cell r="C42">
            <v>0.40884551419120202</v>
          </cell>
          <cell r="D42">
            <v>0.40850999643474212</v>
          </cell>
          <cell r="E42">
            <v>0.39866003658346882</v>
          </cell>
          <cell r="F42">
            <v>0.41217417685676006</v>
          </cell>
          <cell r="G42">
            <v>0.40715911633631696</v>
          </cell>
          <cell r="I42">
            <v>0.30799768558243729</v>
          </cell>
          <cell r="J42">
            <v>0.30716067210150416</v>
          </cell>
          <cell r="K42">
            <v>-8.3701348093312422E-4</v>
          </cell>
          <cell r="L42">
            <v>-0.24809509000455543</v>
          </cell>
          <cell r="M42">
            <v>-0.25477943707218342</v>
          </cell>
          <cell r="P42">
            <v>0.32159244240825213</v>
          </cell>
          <cell r="Q42">
            <v>0.33115395524819313</v>
          </cell>
          <cell r="R42">
            <v>9.5615128399409999E-3</v>
          </cell>
        </row>
        <row r="43">
          <cell r="A43" t="str">
            <v>Stock compensation expense</v>
          </cell>
          <cell r="B43">
            <v>6.4669999999999996</v>
          </cell>
          <cell r="C43">
            <v>9.5</v>
          </cell>
          <cell r="D43">
            <v>10.948</v>
          </cell>
          <cell r="E43">
            <v>13.523999999999999</v>
          </cell>
          <cell r="F43">
            <v>18.533000000000001</v>
          </cell>
          <cell r="G43">
            <v>52.505000000000003</v>
          </cell>
          <cell r="I43">
            <v>112</v>
          </cell>
          <cell r="J43">
            <v>98</v>
          </cell>
          <cell r="K43">
            <v>-14</v>
          </cell>
          <cell r="L43">
            <v>7.9514066496163682</v>
          </cell>
          <cell r="M43">
            <v>4.2878648896562881</v>
          </cell>
          <cell r="P43">
            <v>448</v>
          </cell>
          <cell r="Q43">
            <v>395.64100000000002</v>
          </cell>
          <cell r="R43">
            <v>-52.35899999999998</v>
          </cell>
        </row>
        <row r="44">
          <cell r="A44" t="str">
            <v>% of net revs</v>
          </cell>
          <cell r="B44">
            <v>8.2381011221498799E-3</v>
          </cell>
          <cell r="C44">
            <v>1.1574708652399315E-2</v>
          </cell>
          <cell r="D44">
            <v>1.2510398668970373E-2</v>
          </cell>
          <cell r="E44">
            <v>1.4508939347612685E-2</v>
          </cell>
          <cell r="F44">
            <v>1.735382494856964E-2</v>
          </cell>
          <cell r="G44">
            <v>1.420616348086585E-2</v>
          </cell>
          <cell r="I44">
            <v>9.9002314417562701E-2</v>
          </cell>
          <cell r="J44">
            <v>8.6249409421058437E-2</v>
          </cell>
          <cell r="K44">
            <v>-1.2752904996504263E-2</v>
          </cell>
          <cell r="L44">
            <v>5.8942174988382616</v>
          </cell>
          <cell r="M44">
            <v>3.970051828727672</v>
          </cell>
          <cell r="P44">
            <v>9.4516131876740836E-2</v>
          </cell>
          <cell r="Q44">
            <v>8.2887716970096198E-2</v>
          </cell>
          <cell r="R44">
            <v>-1.1628414906644638E-2</v>
          </cell>
        </row>
        <row r="45">
          <cell r="A45" t="str">
            <v>Recurring EBITDA Adjusted</v>
          </cell>
          <cell r="B45">
            <v>327.22499999999997</v>
          </cell>
          <cell r="C45">
            <v>345.06200000000001</v>
          </cell>
          <cell r="D45">
            <v>368.44</v>
          </cell>
          <cell r="E45">
            <v>385.12100000000004</v>
          </cell>
          <cell r="F45">
            <v>458.71400000000011</v>
          </cell>
          <cell r="G45">
            <v>1557.3370000000004</v>
          </cell>
          <cell r="I45">
            <v>460.43368044650015</v>
          </cell>
          <cell r="J45">
            <v>447.00813893106897</v>
          </cell>
          <cell r="K45">
            <v>-13.425541515431178</v>
          </cell>
          <cell r="L45">
            <v>0.21324541019180598</v>
          </cell>
          <cell r="M45">
            <v>-2.5518865935923341E-2</v>
          </cell>
          <cell r="P45">
            <v>1972.3261794376449</v>
          </cell>
          <cell r="Q45">
            <v>1976.3104501625426</v>
          </cell>
          <cell r="R45">
            <v>3.9842707248976694</v>
          </cell>
        </row>
        <row r="46">
          <cell r="A46" t="str">
            <v>EBITDA margin</v>
          </cell>
          <cell r="B46">
            <v>0.4168412926697842</v>
          </cell>
          <cell r="C46">
            <v>0.42042022284360131</v>
          </cell>
          <cell r="D46">
            <v>0.42102039510371247</v>
          </cell>
          <cell r="E46">
            <v>0.41316897593108148</v>
          </cell>
          <cell r="F46">
            <v>0.42952800180532974</v>
          </cell>
          <cell r="G46">
            <v>0.42136527981718286</v>
          </cell>
          <cell r="I46">
            <v>0.40699999999999997</v>
          </cell>
          <cell r="J46">
            <v>0.39341008152256263</v>
          </cell>
          <cell r="K46">
            <v>-1.3589918477437346E-2</v>
          </cell>
          <cell r="L46">
            <v>-6.5579515629755725E-2</v>
          </cell>
          <cell r="M46">
            <v>-8.4087463753146463E-2</v>
          </cell>
          <cell r="P46">
            <v>0.41610857428499298</v>
          </cell>
          <cell r="Q46">
            <v>0.41404167221828936</v>
          </cell>
          <cell r="R46">
            <v>-2.0669020667036242E-3</v>
          </cell>
        </row>
        <row r="48">
          <cell r="A48" t="str">
            <v>Other income, net</v>
          </cell>
          <cell r="B48">
            <v>345.60500000000002</v>
          </cell>
          <cell r="C48">
            <v>49.994</v>
          </cell>
          <cell r="D48">
            <v>979.73599999999999</v>
          </cell>
          <cell r="E48">
            <v>65.995000000000005</v>
          </cell>
          <cell r="F48">
            <v>340.13200000000001</v>
          </cell>
          <cell r="G48">
            <v>1435.857</v>
          </cell>
          <cell r="I48">
            <v>41</v>
          </cell>
          <cell r="J48">
            <v>36</v>
          </cell>
          <cell r="K48">
            <v>-5</v>
          </cell>
          <cell r="L48">
            <v>-0.9632554075791846</v>
          </cell>
          <cell r="M48">
            <v>-0.89415873837216142</v>
          </cell>
          <cell r="P48">
            <v>174</v>
          </cell>
          <cell r="Q48">
            <v>147.43600000000001</v>
          </cell>
          <cell r="R48">
            <v>-26.563999999999993</v>
          </cell>
        </row>
        <row r="49">
          <cell r="A49" t="str">
            <v>Inc. pre-tax and acct. chg.</v>
          </cell>
          <cell r="B49">
            <v>580.43000000000006</v>
          </cell>
          <cell r="C49">
            <v>297.32299999999998</v>
          </cell>
          <cell r="D49">
            <v>1241.0930000000001</v>
          </cell>
          <cell r="E49">
            <v>336.05200000000002</v>
          </cell>
          <cell r="F49">
            <v>669.08000000000015</v>
          </cell>
          <cell r="G49">
            <v>2543.5480000000002</v>
          </cell>
          <cell r="I49">
            <v>258.3506125564387</v>
          </cell>
          <cell r="J49">
            <v>248.00813893106897</v>
          </cell>
          <cell r="K49">
            <v>-10.342473625369735</v>
          </cell>
          <cell r="L49">
            <v>-0.80016957719440129</v>
          </cell>
          <cell r="M49">
            <v>-0.62932961838484347</v>
          </cell>
          <cell r="P49">
            <v>1151.9866665310224</v>
          </cell>
          <cell r="Q49">
            <v>1167.0054501625423</v>
          </cell>
          <cell r="R49">
            <v>15.018783631519909</v>
          </cell>
        </row>
        <row r="50">
          <cell r="A50" t="str">
            <v>Provision for tax</v>
          </cell>
          <cell r="B50">
            <v>-233.62299999999999</v>
          </cell>
          <cell r="C50">
            <v>-120.435</v>
          </cell>
          <cell r="D50">
            <v>-515.85500000000002</v>
          </cell>
          <cell r="E50">
            <v>-113.797</v>
          </cell>
          <cell r="F50">
            <v>-17.728999999999999</v>
          </cell>
          <cell r="G50">
            <v>-767.81600000000003</v>
          </cell>
          <cell r="I50">
            <v>-103.34024502257549</v>
          </cell>
          <cell r="J50">
            <v>-109.12358112967034</v>
          </cell>
          <cell r="K50">
            <v>-5.7833361070948541</v>
          </cell>
          <cell r="L50">
            <v>-0.78846074743935735</v>
          </cell>
          <cell r="M50">
            <v>5.1550894652642762</v>
          </cell>
          <cell r="P50">
            <v>-460.79466661240917</v>
          </cell>
          <cell r="Q50">
            <v>-512.29235807151861</v>
          </cell>
          <cell r="R50">
            <v>-51.497691459109433</v>
          </cell>
        </row>
        <row r="51">
          <cell r="A51" t="str">
            <v>Effective tax rate</v>
          </cell>
          <cell r="B51">
            <v>0.40249987078545213</v>
          </cell>
          <cell r="C51">
            <v>0.405064525785089</v>
          </cell>
          <cell r="D51">
            <v>0.4156457251793379</v>
          </cell>
          <cell r="E51">
            <v>0.33862914072822059</v>
          </cell>
          <cell r="F51">
            <v>2.649757876487116E-2</v>
          </cell>
          <cell r="G51">
            <v>0.30186809920630553</v>
          </cell>
          <cell r="I51">
            <v>0.4</v>
          </cell>
          <cell r="J51">
            <v>0.44</v>
          </cell>
          <cell r="K51">
            <v>3.999999999999998E-2</v>
          </cell>
          <cell r="L51">
            <v>5.8593829661435892E-2</v>
          </cell>
          <cell r="M51">
            <v>15.605290766540701</v>
          </cell>
          <cell r="P51">
            <v>0.4</v>
          </cell>
          <cell r="Q51">
            <v>0.43898026183182415</v>
          </cell>
          <cell r="R51">
            <v>3.8980261831824126E-2</v>
          </cell>
        </row>
        <row r="52">
          <cell r="A52" t="str">
            <v>Earnings in Equity Interest</v>
          </cell>
          <cell r="B52">
            <v>25.318999999999999</v>
          </cell>
          <cell r="C52">
            <v>29.378</v>
          </cell>
          <cell r="D52">
            <v>33.104999999999997</v>
          </cell>
          <cell r="E52">
            <v>32.164000000000001</v>
          </cell>
          <cell r="F52">
            <v>33.597000000000001</v>
          </cell>
          <cell r="G52">
            <v>128.244</v>
          </cell>
          <cell r="I52">
            <v>40.324499999999993</v>
          </cell>
          <cell r="J52">
            <v>27</v>
          </cell>
          <cell r="K52">
            <v>-13.324499999999993</v>
          </cell>
          <cell r="L52">
            <v>-0.18441323062981418</v>
          </cell>
          <cell r="M52">
            <v>-0.19635681757299761</v>
          </cell>
          <cell r="P52">
            <v>155.86920000000001</v>
          </cell>
          <cell r="Q52">
            <v>109.437</v>
          </cell>
          <cell r="R52">
            <v>-46.432200000000009</v>
          </cell>
        </row>
        <row r="53">
          <cell r="A53" t="str">
            <v>Minority interest</v>
          </cell>
          <cell r="B53">
            <v>0.39800000000000002</v>
          </cell>
          <cell r="C53">
            <v>-1.74</v>
          </cell>
          <cell r="D53">
            <v>-3.6539999999999999</v>
          </cell>
          <cell r="E53">
            <v>-0.64600000000000002</v>
          </cell>
          <cell r="F53">
            <v>-1.74</v>
          </cell>
          <cell r="G53">
            <v>-7.78</v>
          </cell>
          <cell r="I53">
            <v>0.3</v>
          </cell>
          <cell r="J53">
            <v>0.3</v>
          </cell>
          <cell r="K53">
            <v>0</v>
          </cell>
          <cell r="L53">
            <v>-1.0821018062397372</v>
          </cell>
          <cell r="M53">
            <v>-1.1724137931034482</v>
          </cell>
          <cell r="P53">
            <v>1.2</v>
          </cell>
          <cell r="Q53">
            <v>0.60599999999999998</v>
          </cell>
          <cell r="R53">
            <v>-0.59399999999999997</v>
          </cell>
        </row>
        <row r="54">
          <cell r="A54" t="str">
            <v>Cumm effect of acctng change</v>
          </cell>
          <cell r="B54">
            <v>0</v>
          </cell>
          <cell r="C54">
            <v>0</v>
          </cell>
          <cell r="D54">
            <v>0</v>
          </cell>
          <cell r="E54">
            <v>0</v>
          </cell>
          <cell r="F54">
            <v>0</v>
          </cell>
          <cell r="G54">
            <v>0</v>
          </cell>
          <cell r="I54">
            <v>0</v>
          </cell>
          <cell r="J54">
            <v>0</v>
          </cell>
          <cell r="K54">
            <v>0</v>
          </cell>
          <cell r="L54" t="e">
            <v>#DIV/0!</v>
          </cell>
          <cell r="M54" t="e">
            <v>#DIV/0!</v>
          </cell>
          <cell r="P54">
            <v>0</v>
          </cell>
          <cell r="Q54">
            <v>0</v>
          </cell>
          <cell r="R54">
            <v>0</v>
          </cell>
        </row>
        <row r="55">
          <cell r="A55" t="str">
            <v>Net income</v>
          </cell>
          <cell r="B55">
            <v>372.52400000000011</v>
          </cell>
          <cell r="C55">
            <v>204.52599999999995</v>
          </cell>
          <cell r="D55">
            <v>754.68900000000008</v>
          </cell>
          <cell r="E55">
            <v>253.77300000000005</v>
          </cell>
          <cell r="F55">
            <v>683.20800000000008</v>
          </cell>
          <cell r="G55">
            <v>1896.1960000000001</v>
          </cell>
          <cell r="I55">
            <v>195.63486753386323</v>
          </cell>
          <cell r="J55">
            <v>166.18455780139863</v>
          </cell>
          <cell r="K55">
            <v>-29.450309732464603</v>
          </cell>
          <cell r="L55">
            <v>-0.77979729689792932</v>
          </cell>
          <cell r="M55">
            <v>-0.7567584720884436</v>
          </cell>
          <cell r="P55">
            <v>848.26119991861322</v>
          </cell>
          <cell r="Q55">
            <v>764.75609209102367</v>
          </cell>
          <cell r="R55">
            <v>-83.505107827589541</v>
          </cell>
        </row>
        <row r="56">
          <cell r="A56" t="str">
            <v>Net income margin</v>
          </cell>
          <cell r="B56">
            <v>0.47454621654983198</v>
          </cell>
          <cell r="C56">
            <v>0.24919251177269702</v>
          </cell>
          <cell r="D56">
            <v>0.86239132819570541</v>
          </cell>
          <cell r="E56">
            <v>0.27225503290902953</v>
          </cell>
          <cell r="F56">
            <v>0.63973841447484858</v>
          </cell>
          <cell r="G56">
            <v>0.51304962132680509</v>
          </cell>
          <cell r="I56">
            <v>0.17293129166630139</v>
          </cell>
          <cell r="J56">
            <v>0.1462583669925549</v>
          </cell>
          <cell r="K56">
            <v>-2.667292467374649E-2</v>
          </cell>
          <cell r="L56">
            <v>-0.83040371324401352</v>
          </cell>
          <cell r="M56">
            <v>-0.77137785744409904</v>
          </cell>
          <cell r="P56">
            <v>0.1789606416014064</v>
          </cell>
          <cell r="Q56">
            <v>0.16021819405066104</v>
          </cell>
          <cell r="R56">
            <v>-1.8742447550745361E-2</v>
          </cell>
        </row>
        <row r="57">
          <cell r="A57" t="str">
            <v>Recurring net income</v>
          </cell>
          <cell r="B57">
            <v>187.09700000000001</v>
          </cell>
          <cell r="C57">
            <v>189</v>
          </cell>
          <cell r="D57">
            <v>202.559</v>
          </cell>
          <cell r="E57">
            <v>215.95400000000001</v>
          </cell>
          <cell r="F57">
            <v>246.59800000000007</v>
          </cell>
          <cell r="G57">
            <v>854.31900000000019</v>
          </cell>
          <cell r="I57">
            <v>195.63486753386323</v>
          </cell>
          <cell r="J57">
            <v>166.18455780139863</v>
          </cell>
          <cell r="K57">
            <v>-29.450309732464603</v>
          </cell>
          <cell r="L57">
            <v>-0.17957455456731808</v>
          </cell>
          <cell r="M57">
            <v>-0.32609121809017683</v>
          </cell>
          <cell r="P57">
            <v>848.26119991861322</v>
          </cell>
          <cell r="Q57">
            <v>764.75609209102367</v>
          </cell>
          <cell r="R57">
            <v>-83.505107827589541</v>
          </cell>
        </row>
        <row r="58">
          <cell r="A58" t="str">
            <v>Net income margin</v>
          </cell>
          <cell r="B58">
            <v>0.23833678763737071</v>
          </cell>
          <cell r="C58">
            <v>0.23027578266352322</v>
          </cell>
          <cell r="D58">
            <v>0.23146637230434505</v>
          </cell>
          <cell r="E58">
            <v>0.23168171309334148</v>
          </cell>
          <cell r="F58">
            <v>0.23090803025238102</v>
          </cell>
          <cell r="G58">
            <v>0.23115123090771991</v>
          </cell>
          <cell r="I58">
            <v>0.17293129166630139</v>
          </cell>
          <cell r="J58">
            <v>0.1462583669925549</v>
          </cell>
          <cell r="K58">
            <v>-2.667292467374649E-2</v>
          </cell>
          <cell r="L58">
            <v>-0.368122610915394</v>
          </cell>
          <cell r="M58">
            <v>-0.36659471377978747</v>
          </cell>
          <cell r="P58">
            <v>0.1789606416014064</v>
          </cell>
          <cell r="Q58">
            <v>0.16021819405066104</v>
          </cell>
          <cell r="R58">
            <v>-1.8742447550745361E-2</v>
          </cell>
        </row>
        <row r="60">
          <cell r="A60" t="str">
            <v>Diluted EPS</v>
          </cell>
          <cell r="B60">
            <v>0.25253621542764682</v>
          </cell>
          <cell r="C60">
            <v>0.13839794127936519</v>
          </cell>
          <cell r="D60">
            <v>0.50848201051071285</v>
          </cell>
          <cell r="E60">
            <v>0.17067529504814125</v>
          </cell>
          <cell r="F60">
            <v>0.4564024524664283</v>
          </cell>
          <cell r="G60">
            <v>1.2763916851946466</v>
          </cell>
          <cell r="I60">
            <v>0.12936433910503395</v>
          </cell>
          <cell r="J60">
            <v>0.11108603840079451</v>
          </cell>
          <cell r="K60">
            <v>-1.8278300704239442E-2</v>
          </cell>
          <cell r="L60">
            <v>-0.7815339852648453</v>
          </cell>
          <cell r="M60">
            <v>-0.75660508001112092</v>
          </cell>
          <cell r="P60">
            <v>0.5586103741015841</v>
          </cell>
          <cell r="Q60">
            <v>0.50909078670648178</v>
          </cell>
          <cell r="R60">
            <v>-4.9519587395102316E-2</v>
          </cell>
        </row>
        <row r="61">
          <cell r="A61" t="str">
            <v>Recurring Diluted EPS</v>
          </cell>
          <cell r="B61">
            <v>0.12683415913569709</v>
          </cell>
          <cell r="C61">
            <v>0.13174891782508047</v>
          </cell>
          <cell r="D61">
            <v>0.14090270852984774</v>
          </cell>
          <cell r="E61">
            <v>0.15069743542837466</v>
          </cell>
          <cell r="F61">
            <v>0.17216284932883175</v>
          </cell>
          <cell r="G61">
            <v>0.59613581396225479</v>
          </cell>
          <cell r="I61">
            <v>0.12936433910503395</v>
          </cell>
          <cell r="J61">
            <v>0.11108603840079451</v>
          </cell>
          <cell r="K61">
            <v>-1.8278300704239442E-2</v>
          </cell>
          <cell r="L61">
            <v>-0.21161175991685854</v>
          </cell>
          <cell r="M61">
            <v>-0.3547618499934343</v>
          </cell>
          <cell r="P61">
            <v>0.5586103741015841</v>
          </cell>
          <cell r="Q61">
            <v>0.50909078670648178</v>
          </cell>
          <cell r="R61">
            <v>-4.9519587395102316E-2</v>
          </cell>
        </row>
        <row r="62">
          <cell r="A62" t="str">
            <v>EBITDA per share</v>
          </cell>
          <cell r="B62" t="e">
            <v>#REF!</v>
          </cell>
          <cell r="C62" t="e">
            <v>#REF!</v>
          </cell>
          <cell r="D62" t="e">
            <v>#REF!</v>
          </cell>
          <cell r="E62" t="e">
            <v>#REF!</v>
          </cell>
          <cell r="F62" t="e">
            <v>#REF!</v>
          </cell>
          <cell r="G62" t="e">
            <v>#REF!</v>
          </cell>
          <cell r="I62" t="e">
            <v>#REF!</v>
          </cell>
          <cell r="J62" t="e">
            <v>#REF!</v>
          </cell>
          <cell r="K62" t="e">
            <v>#REF!</v>
          </cell>
          <cell r="L62" t="e">
            <v>#REF!</v>
          </cell>
          <cell r="M62" t="e">
            <v>#REF!</v>
          </cell>
          <cell r="P62" t="e">
            <v>#REF!</v>
          </cell>
          <cell r="Q62" t="e">
            <v>#REF!</v>
          </cell>
          <cell r="R62" t="e">
            <v>#REF!</v>
          </cell>
        </row>
        <row r="63">
          <cell r="A63" t="str">
            <v>Diluted shares outstanding</v>
          </cell>
          <cell r="B63">
            <v>1475.1310000000001</v>
          </cell>
          <cell r="C63">
            <v>1477.8109999999999</v>
          </cell>
          <cell r="D63">
            <v>1484.2</v>
          </cell>
          <cell r="E63">
            <v>1486.876</v>
          </cell>
          <cell r="F63">
            <v>1496.942</v>
          </cell>
          <cell r="G63">
            <v>1485.5909999999999</v>
          </cell>
          <cell r="I63">
            <v>1512.2781818181184</v>
          </cell>
          <cell r="J63">
            <v>1495.9985988681187</v>
          </cell>
          <cell r="K63">
            <v>-16.279582949999622</v>
          </cell>
          <cell r="L63">
            <v>7.9494669641009263E-3</v>
          </cell>
          <cell r="M63">
            <v>-6.3021889417314014E-4</v>
          </cell>
          <cell r="P63">
            <v>1518.5203126291308</v>
          </cell>
          <cell r="Q63">
            <v>1502.1998277331754</v>
          </cell>
          <cell r="R63">
            <v>-16.32048489595536</v>
          </cell>
        </row>
        <row r="64">
          <cell r="A64" t="str">
            <v>FCF</v>
          </cell>
          <cell r="C64">
            <v>317.53199999999998</v>
          </cell>
          <cell r="D64">
            <v>299.87399999999991</v>
          </cell>
          <cell r="E64">
            <v>344.63600000000008</v>
          </cell>
          <cell r="F64">
            <v>329.70200000000017</v>
          </cell>
          <cell r="G64">
            <v>1291.7440000000001</v>
          </cell>
          <cell r="I64">
            <v>354.0199579864061</v>
          </cell>
          <cell r="J64">
            <v>325.27744233460817</v>
          </cell>
          <cell r="K64">
            <v>-28.74251565179793</v>
          </cell>
          <cell r="L64">
            <v>8.4713720878129672E-2</v>
          </cell>
          <cell r="M64">
            <v>-1.3419869049602351E-2</v>
          </cell>
          <cell r="P64">
            <v>1470.0802211911334</v>
          </cell>
          <cell r="Q64">
            <v>1456.0626775546943</v>
          </cell>
          <cell r="R64">
            <v>-14.017543636439086</v>
          </cell>
        </row>
      </sheetData>
      <sheetData sheetId="10"/>
      <sheetData sheetId="11"/>
      <sheetData sheetId="12"/>
      <sheetData sheetId="13">
        <row r="76">
          <cell r="A76" t="str">
            <v>($mn)</v>
          </cell>
        </row>
      </sheetData>
      <sheetData sheetId="14"/>
      <sheetData sheetId="15">
        <row r="2">
          <cell r="B2" t="str">
            <v>Date</v>
          </cell>
          <cell r="D2" t="str">
            <v>Announcements</v>
          </cell>
        </row>
        <row r="3">
          <cell r="B3">
            <v>38799</v>
          </cell>
          <cell r="D3" t="str">
            <v>60 MINUTES video content to be available on Yahoo! properties this Fall.</v>
          </cell>
        </row>
        <row r="4">
          <cell r="B4">
            <v>38798</v>
          </cell>
          <cell r="D4" t="str">
            <v xml:space="preserve">Beta version of Yahoo! Messenger available with VoIP features in the US. </v>
          </cell>
        </row>
        <row r="5">
          <cell r="B5">
            <v>38784</v>
          </cell>
          <cell r="D5" t="str">
            <v>Siemens and Yahoo Messeger with Voice to offer USB adapter to enable PC-to-PC</v>
          </cell>
        </row>
        <row r="6">
          <cell r="D6" t="str">
            <v xml:space="preserve">calling and calls to fixed lines.  </v>
          </cell>
        </row>
        <row r="7">
          <cell r="B7">
            <v>38783</v>
          </cell>
          <cell r="D7" t="str">
            <v>Yahoo! plans to intoduce 4 new API's (for Photos, Calendar, MyWeb, and Shopping).</v>
          </cell>
        </row>
        <row r="8">
          <cell r="B8">
            <v>38755</v>
          </cell>
          <cell r="D8" t="str">
            <v>Launch of upgraded Yahoo! Music engine, offers enhanced functionality for playlist</v>
          </cell>
        </row>
        <row r="9">
          <cell r="D9" t="str">
            <v xml:space="preserve">creation and sharing, improved portability synching, and network capabilities.  </v>
          </cell>
        </row>
        <row r="10">
          <cell r="B10">
            <v>38740</v>
          </cell>
          <cell r="D10" t="str">
            <v xml:space="preserve">Yahoo! Messenger for consumers and IBM Lotus Sametime for enterprise IM enter </v>
          </cell>
        </row>
        <row r="11">
          <cell r="D11" t="str">
            <v>agreement to advance industry interoperability.</v>
          </cell>
        </row>
        <row r="12">
          <cell r="B12">
            <v>38736</v>
          </cell>
          <cell r="D12" t="str">
            <v>Yahoo! and Verizon launch fully integrated, co-broadband service.</v>
          </cell>
        </row>
      </sheetData>
      <sheetData sheetId="16"/>
      <sheetData sheetId="17"/>
      <sheetData sheetId="18"/>
      <sheetData sheetId="19" refreshError="1"/>
      <sheetData sheetId="2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ISX Notes"/>
      <sheetName val="EYE Notes"/>
      <sheetName val="iQ_US_CoreIndustrials"/>
      <sheetName val="P&amp;L"/>
      <sheetName val="Revenue"/>
      <sheetName val="BS&amp;CF"/>
      <sheetName val="Report Charts"/>
      <sheetName val="Sensitivity"/>
      <sheetName val="Sensitivity (2)"/>
      <sheetName val="Pie Chart"/>
      <sheetName val="Valuation"/>
      <sheetName val="Coco"/>
      <sheetName val="Pipeline"/>
      <sheetName val="Geo"/>
      <sheetName val="Historical VISX"/>
      <sheetName val="VISX Deal + Amort."/>
      <sheetName val="Qtrly Notes"/>
      <sheetName val="Annual P&amp;L"/>
      <sheetName val="Gross Margin"/>
      <sheetName val="Q Notes"/>
      <sheetName val="LVC"/>
      <sheetName val="Notes"/>
      <sheetName val="Debt"/>
      <sheetName val="Revenue Summary"/>
      <sheetName val="Product Revenue"/>
      <sheetName val="ReZoom"/>
      <sheetName val="Promoted Products"/>
      <sheetName val="AVO-VISX BS"/>
      <sheetName val="iQ_Measure_Validations_Errors"/>
      <sheetName val="More Charts"/>
      <sheetName val="#REF"/>
      <sheetName val="Outlook Charts"/>
      <sheetName val="Charts"/>
    </sheetNames>
    <sheetDataSet>
      <sheetData sheetId="0" refreshError="1"/>
      <sheetData sheetId="1" refreshError="1"/>
      <sheetData sheetId="2" refreshError="1"/>
      <sheetData sheetId="3" refreshError="1">
        <row r="3">
          <cell r="B3" t="str">
            <v>Historical &amp; Pro Forma Advanced Medical Optics &amp; VISX Revenue &amp; Gross Profit ($mn)</v>
          </cell>
        </row>
        <row r="4">
          <cell r="U4">
            <v>6</v>
          </cell>
          <cell r="V4">
            <v>8</v>
          </cell>
        </row>
        <row r="5">
          <cell r="C5" t="str">
            <v>CY02</v>
          </cell>
          <cell r="D5" t="str">
            <v>1Q03</v>
          </cell>
          <cell r="E5" t="str">
            <v>2Q03</v>
          </cell>
          <cell r="F5" t="str">
            <v>3Q03</v>
          </cell>
          <cell r="G5" t="str">
            <v>4Q03</v>
          </cell>
          <cell r="H5" t="str">
            <v>CY03</v>
          </cell>
          <cell r="I5" t="str">
            <v>1Q04</v>
          </cell>
          <cell r="J5" t="str">
            <v>2Q04</v>
          </cell>
          <cell r="K5" t="str">
            <v>3Q04</v>
          </cell>
          <cell r="L5" t="str">
            <v>4Q04</v>
          </cell>
          <cell r="M5" t="str">
            <v>CY04</v>
          </cell>
          <cell r="N5" t="str">
            <v>1Q05</v>
          </cell>
          <cell r="O5" t="str">
            <v>2Q05</v>
          </cell>
          <cell r="P5" t="str">
            <v>3Q05</v>
          </cell>
          <cell r="Q5" t="str">
            <v>4Q05</v>
          </cell>
          <cell r="R5" t="str">
            <v>CY05</v>
          </cell>
          <cell r="S5" t="str">
            <v>1Q06</v>
          </cell>
          <cell r="T5" t="str">
            <v>2Q06E</v>
          </cell>
          <cell r="U5" t="str">
            <v>3Q06E</v>
          </cell>
          <cell r="V5" t="str">
            <v>4Q06E</v>
          </cell>
          <cell r="W5" t="str">
            <v>CY06E</v>
          </cell>
          <cell r="X5" t="str">
            <v>1Q07E</v>
          </cell>
          <cell r="Y5" t="str">
            <v>2Q07E</v>
          </cell>
          <cell r="Z5" t="str">
            <v>3Q07E</v>
          </cell>
          <cell r="AA5" t="str">
            <v>4Q07E</v>
          </cell>
          <cell r="AB5" t="str">
            <v>CY07E</v>
          </cell>
          <cell r="AC5" t="str">
            <v>CY08E</v>
          </cell>
        </row>
        <row r="6">
          <cell r="B6" t="str">
            <v>LVC License &amp; Other</v>
          </cell>
          <cell r="C6">
            <v>72.524000000000001</v>
          </cell>
          <cell r="D6">
            <v>19.677</v>
          </cell>
          <cell r="E6">
            <v>20.064</v>
          </cell>
          <cell r="F6">
            <v>23.494</v>
          </cell>
          <cell r="G6">
            <v>24.116</v>
          </cell>
          <cell r="H6">
            <v>87.350999999999999</v>
          </cell>
          <cell r="I6">
            <v>32.487000000000002</v>
          </cell>
          <cell r="J6">
            <v>30.231000000000002</v>
          </cell>
          <cell r="K6">
            <v>27.169</v>
          </cell>
          <cell r="L6">
            <v>27.221</v>
          </cell>
          <cell r="M6">
            <v>117.108</v>
          </cell>
          <cell r="N6">
            <v>37.646999999999998</v>
          </cell>
          <cell r="O6">
            <v>33.4</v>
          </cell>
          <cell r="P6">
            <v>31.224</v>
          </cell>
          <cell r="Q6">
            <v>29.863</v>
          </cell>
          <cell r="R6">
            <v>132.13400000000001</v>
          </cell>
          <cell r="S6">
            <v>40.591000000000001</v>
          </cell>
          <cell r="T6">
            <v>36.5</v>
          </cell>
          <cell r="U6">
            <v>34</v>
          </cell>
          <cell r="V6">
            <v>33</v>
          </cell>
          <cell r="W6">
            <v>144.09100000000001</v>
          </cell>
          <cell r="X6">
            <v>43</v>
          </cell>
          <cell r="Y6">
            <v>39</v>
          </cell>
          <cell r="Z6">
            <v>36</v>
          </cell>
          <cell r="AA6">
            <v>35</v>
          </cell>
          <cell r="AB6">
            <v>153</v>
          </cell>
          <cell r="AC6">
            <v>162</v>
          </cell>
        </row>
        <row r="7">
          <cell r="B7" t="str">
            <v>LVC System</v>
          </cell>
          <cell r="C7">
            <v>48.594999999999999</v>
          </cell>
          <cell r="D7">
            <v>9.9260000000000002</v>
          </cell>
          <cell r="E7">
            <v>7.681</v>
          </cell>
          <cell r="F7">
            <v>11.135999999999999</v>
          </cell>
          <cell r="G7">
            <v>9.5050000000000008</v>
          </cell>
          <cell r="H7">
            <v>38.247999999999998</v>
          </cell>
          <cell r="I7">
            <v>6.0759999999999996</v>
          </cell>
          <cell r="J7">
            <v>7.3029999999999999</v>
          </cell>
          <cell r="K7">
            <v>6.48</v>
          </cell>
          <cell r="L7">
            <v>7.931</v>
          </cell>
          <cell r="M7">
            <v>27.790000000000003</v>
          </cell>
          <cell r="N7">
            <v>7.6680000000000001</v>
          </cell>
          <cell r="O7">
            <v>6.2</v>
          </cell>
          <cell r="P7">
            <v>11.106</v>
          </cell>
          <cell r="Q7">
            <v>14.223000000000001</v>
          </cell>
          <cell r="R7">
            <v>39.197000000000003</v>
          </cell>
          <cell r="S7">
            <v>10.907999999999999</v>
          </cell>
          <cell r="T7">
            <v>9</v>
          </cell>
          <cell r="U7">
            <v>13</v>
          </cell>
          <cell r="V7">
            <v>16</v>
          </cell>
          <cell r="W7">
            <v>48.908000000000001</v>
          </cell>
          <cell r="X7">
            <v>12</v>
          </cell>
          <cell r="Y7">
            <v>10</v>
          </cell>
          <cell r="Z7">
            <v>14</v>
          </cell>
          <cell r="AA7">
            <v>17</v>
          </cell>
          <cell r="AB7">
            <v>53</v>
          </cell>
          <cell r="AC7">
            <v>56</v>
          </cell>
        </row>
        <row r="8">
          <cell r="B8" t="str">
            <v>LVC Service &amp; Parts</v>
          </cell>
          <cell r="C8">
            <v>18.806999999999999</v>
          </cell>
          <cell r="D8">
            <v>4.83</v>
          </cell>
          <cell r="E8">
            <v>4.2409999999999997</v>
          </cell>
          <cell r="F8">
            <v>4.6379999999999999</v>
          </cell>
          <cell r="G8">
            <v>4.5970000000000004</v>
          </cell>
          <cell r="H8">
            <v>18.306000000000001</v>
          </cell>
          <cell r="I8">
            <v>5.242</v>
          </cell>
          <cell r="J8">
            <v>5.4420000000000002</v>
          </cell>
          <cell r="K8">
            <v>5.0220000000000002</v>
          </cell>
          <cell r="L8">
            <v>5.2539999999999996</v>
          </cell>
          <cell r="M8">
            <v>20.96</v>
          </cell>
          <cell r="N8">
            <v>6.024</v>
          </cell>
          <cell r="O8">
            <v>6</v>
          </cell>
          <cell r="P8">
            <v>5.391</v>
          </cell>
          <cell r="Q8">
            <v>5.9109999999999996</v>
          </cell>
          <cell r="R8">
            <v>23.326000000000001</v>
          </cell>
          <cell r="S8">
            <v>6.1769999999999996</v>
          </cell>
          <cell r="T8">
            <v>6.2</v>
          </cell>
          <cell r="U8">
            <v>5.6</v>
          </cell>
          <cell r="V8">
            <v>6.2</v>
          </cell>
          <cell r="W8">
            <v>24.176999999999996</v>
          </cell>
          <cell r="X8">
            <v>6.5</v>
          </cell>
          <cell r="Y8">
            <v>6.5</v>
          </cell>
          <cell r="Z8">
            <v>5.8</v>
          </cell>
          <cell r="AA8">
            <v>6.5</v>
          </cell>
          <cell r="AB8">
            <v>25.3</v>
          </cell>
          <cell r="AC8">
            <v>26.5</v>
          </cell>
        </row>
        <row r="9">
          <cell r="B9" t="str">
            <v>Total VISX LVC</v>
          </cell>
          <cell r="C9">
            <v>139.92599999999999</v>
          </cell>
          <cell r="D9">
            <v>34.433</v>
          </cell>
          <cell r="E9">
            <v>31.986000000000001</v>
          </cell>
          <cell r="F9">
            <v>39.267999999999994</v>
          </cell>
          <cell r="G9">
            <v>38.218000000000004</v>
          </cell>
          <cell r="H9">
            <v>143.90499999999997</v>
          </cell>
          <cell r="I9">
            <v>43.805</v>
          </cell>
          <cell r="J9">
            <v>42.975999999999999</v>
          </cell>
          <cell r="K9">
            <v>38.670999999999999</v>
          </cell>
          <cell r="L9">
            <v>40.405999999999999</v>
          </cell>
          <cell r="M9">
            <v>165.858</v>
          </cell>
          <cell r="N9">
            <v>51.338999999999999</v>
          </cell>
          <cell r="O9">
            <v>45.6</v>
          </cell>
          <cell r="P9">
            <v>47.720999999999997</v>
          </cell>
          <cell r="Q9">
            <v>49.997</v>
          </cell>
          <cell r="R9">
            <v>194.65699999999998</v>
          </cell>
          <cell r="S9">
            <v>57.676000000000002</v>
          </cell>
          <cell r="T9">
            <v>51.7</v>
          </cell>
          <cell r="U9">
            <v>52.6</v>
          </cell>
          <cell r="V9">
            <v>55.2</v>
          </cell>
          <cell r="W9">
            <v>217.17599999999999</v>
          </cell>
          <cell r="X9">
            <v>61.5</v>
          </cell>
          <cell r="Y9">
            <v>55.5</v>
          </cell>
          <cell r="Z9">
            <v>55.8</v>
          </cell>
          <cell r="AA9">
            <v>58.5</v>
          </cell>
          <cell r="AB9">
            <v>231.3</v>
          </cell>
          <cell r="AC9">
            <v>244.5</v>
          </cell>
        </row>
        <row r="10">
          <cell r="B10" t="str">
            <v>CS, Microkeratomes &amp; Eye Care</v>
          </cell>
          <cell r="C10">
            <v>538.08699999999999</v>
          </cell>
          <cell r="D10">
            <v>131.17600000000002</v>
          </cell>
          <cell r="E10">
            <v>152.13600000000002</v>
          </cell>
          <cell r="F10">
            <v>151.15200000000002</v>
          </cell>
          <cell r="G10">
            <v>166.98899999999998</v>
          </cell>
          <cell r="H10">
            <v>601.45299999999997</v>
          </cell>
          <cell r="I10">
            <v>150.30700000000002</v>
          </cell>
          <cell r="J10">
            <v>168.74099999999999</v>
          </cell>
          <cell r="K10">
            <v>198.36600000000001</v>
          </cell>
          <cell r="L10">
            <v>224.68500000000003</v>
          </cell>
          <cell r="M10">
            <v>742.09900000000005</v>
          </cell>
          <cell r="N10">
            <v>192.51899999999998</v>
          </cell>
          <cell r="O10">
            <v>213.72099999999998</v>
          </cell>
          <cell r="P10">
            <v>200.512</v>
          </cell>
          <cell r="Q10">
            <v>202.83299999999997</v>
          </cell>
          <cell r="R10">
            <v>809.58499999999992</v>
          </cell>
          <cell r="S10">
            <v>180.55200000000002</v>
          </cell>
          <cell r="T10">
            <v>201.3</v>
          </cell>
          <cell r="U10">
            <v>192.4</v>
          </cell>
          <cell r="V10">
            <v>213.59999999999997</v>
          </cell>
          <cell r="W10">
            <v>787.85200000000009</v>
          </cell>
          <cell r="X10">
            <v>196.5</v>
          </cell>
          <cell r="Y10">
            <v>214.5</v>
          </cell>
          <cell r="Z10">
            <v>204.2</v>
          </cell>
          <cell r="AA10">
            <v>223.5</v>
          </cell>
          <cell r="AB10">
            <v>838.7</v>
          </cell>
          <cell r="AC10">
            <v>905.5</v>
          </cell>
        </row>
        <row r="11">
          <cell r="B11" t="str">
            <v>Total Revenue</v>
          </cell>
          <cell r="C11">
            <v>538.08699999999999</v>
          </cell>
          <cell r="D11">
            <v>131.17600000000002</v>
          </cell>
          <cell r="E11">
            <v>152.13600000000002</v>
          </cell>
          <cell r="F11">
            <v>151.15200000000002</v>
          </cell>
          <cell r="G11">
            <v>166.98899999999998</v>
          </cell>
          <cell r="H11">
            <v>601.45299999999997</v>
          </cell>
          <cell r="I11">
            <v>150.30700000000002</v>
          </cell>
          <cell r="J11">
            <v>168.74099999999999</v>
          </cell>
          <cell r="K11">
            <v>198.36600000000001</v>
          </cell>
          <cell r="L11">
            <v>224.68500000000003</v>
          </cell>
          <cell r="M11">
            <v>742.09900000000005</v>
          </cell>
          <cell r="N11">
            <v>192.51899999999998</v>
          </cell>
          <cell r="O11">
            <v>227.09199999999998</v>
          </cell>
          <cell r="P11">
            <v>248.233</v>
          </cell>
          <cell r="Q11">
            <v>252.82999999999998</v>
          </cell>
          <cell r="R11">
            <v>920.67399999999998</v>
          </cell>
          <cell r="S11">
            <v>238.22800000000001</v>
          </cell>
          <cell r="T11">
            <v>253</v>
          </cell>
          <cell r="U11">
            <v>245</v>
          </cell>
          <cell r="V11">
            <v>268.79999999999995</v>
          </cell>
          <cell r="W11">
            <v>1005.028</v>
          </cell>
          <cell r="X11">
            <v>258</v>
          </cell>
          <cell r="Y11">
            <v>270</v>
          </cell>
          <cell r="Z11">
            <v>260</v>
          </cell>
          <cell r="AA11">
            <v>282</v>
          </cell>
          <cell r="AB11">
            <v>1070</v>
          </cell>
          <cell r="AC11">
            <v>1150</v>
          </cell>
        </row>
        <row r="12">
          <cell r="B12" t="str">
            <v>Gross Profit</v>
          </cell>
          <cell r="C12">
            <v>-26.878000000000004</v>
          </cell>
          <cell r="D12">
            <v>-4.6150000000000002</v>
          </cell>
          <cell r="E12">
            <v>-5.2869999999999999</v>
          </cell>
          <cell r="F12">
            <v>-5.1950000000000003</v>
          </cell>
          <cell r="G12">
            <v>-4.423</v>
          </cell>
          <cell r="H12">
            <v>-19.520000000000003</v>
          </cell>
          <cell r="I12">
            <v>-3.3380000000000001</v>
          </cell>
          <cell r="J12">
            <v>-4.5469999999999997</v>
          </cell>
          <cell r="K12">
            <v>-8.0619999999999994</v>
          </cell>
          <cell r="L12">
            <v>-4.2130000000000001</v>
          </cell>
          <cell r="M12">
            <v>-20.16</v>
          </cell>
          <cell r="N12">
            <v>-5.4960000000000004</v>
          </cell>
          <cell r="O12">
            <v>-5.5079999999999991</v>
          </cell>
          <cell r="P12">
            <v>-6.9709999999999992</v>
          </cell>
          <cell r="Q12">
            <v>-5.8810000000000002</v>
          </cell>
          <cell r="R12">
            <v>-23.855999999999998</v>
          </cell>
          <cell r="S12">
            <v>-5.5109999999999992</v>
          </cell>
          <cell r="T12">
            <v>-6.1700000000000017</v>
          </cell>
          <cell r="U12">
            <v>-8.5</v>
          </cell>
          <cell r="V12">
            <v>-8</v>
          </cell>
          <cell r="W12">
            <v>-28.181000000000001</v>
          </cell>
          <cell r="X12">
            <v>-8</v>
          </cell>
          <cell r="Y12">
            <v>-8</v>
          </cell>
          <cell r="Z12">
            <v>-8</v>
          </cell>
          <cell r="AA12">
            <v>-8</v>
          </cell>
          <cell r="AB12">
            <v>-32</v>
          </cell>
          <cell r="AC12">
            <v>-30</v>
          </cell>
        </row>
        <row r="13">
          <cell r="B13" t="str">
            <v>LVC License &amp; Other</v>
          </cell>
          <cell r="C13">
            <v>69.221999999999994</v>
          </cell>
          <cell r="D13" t="str">
            <v>na</v>
          </cell>
          <cell r="E13" t="str">
            <v>na</v>
          </cell>
          <cell r="F13" t="str">
            <v>na</v>
          </cell>
          <cell r="G13" t="str">
            <v>na</v>
          </cell>
          <cell r="H13">
            <v>83.843999999999994</v>
          </cell>
          <cell r="I13" t="str">
            <v>na</v>
          </cell>
          <cell r="J13" t="str">
            <v>na</v>
          </cell>
          <cell r="K13" t="str">
            <v>na</v>
          </cell>
          <cell r="L13" t="str">
            <v>na</v>
          </cell>
          <cell r="M13">
            <v>113.575</v>
          </cell>
          <cell r="N13">
            <v>36.524000000000001</v>
          </cell>
          <cell r="O13">
            <v>32.397999999999996</v>
          </cell>
          <cell r="P13">
            <v>30.287279999999999</v>
          </cell>
          <cell r="Q13">
            <v>28.967109999999998</v>
          </cell>
          <cell r="R13">
            <v>128.17639</v>
          </cell>
          <cell r="S13">
            <v>39.373269999999998</v>
          </cell>
          <cell r="T13">
            <v>35.405000000000001</v>
          </cell>
          <cell r="U13">
            <v>32.979999999999997</v>
          </cell>
          <cell r="V13">
            <v>32.01</v>
          </cell>
          <cell r="W13">
            <v>139.76826999999997</v>
          </cell>
          <cell r="X13">
            <v>41.71</v>
          </cell>
          <cell r="Y13">
            <v>37.83</v>
          </cell>
          <cell r="Z13">
            <v>34.92</v>
          </cell>
          <cell r="AA13">
            <v>33.949999999999996</v>
          </cell>
          <cell r="AB13">
            <v>148.41</v>
          </cell>
          <cell r="AC13">
            <v>157.13999999999999</v>
          </cell>
        </row>
        <row r="14">
          <cell r="B14" t="str">
            <v>LVC System</v>
          </cell>
          <cell r="C14">
            <v>15.530999999999999</v>
          </cell>
          <cell r="D14" t="str">
            <v>na</v>
          </cell>
          <cell r="E14" t="str">
            <v>na</v>
          </cell>
          <cell r="F14" t="str">
            <v>na</v>
          </cell>
          <cell r="G14" t="str">
            <v>na</v>
          </cell>
          <cell r="H14">
            <v>2.9199999999999946</v>
          </cell>
          <cell r="I14" t="str">
            <v>na</v>
          </cell>
          <cell r="J14" t="str">
            <v>na</v>
          </cell>
          <cell r="K14" t="str">
            <v>na</v>
          </cell>
          <cell r="L14" t="str">
            <v>na</v>
          </cell>
          <cell r="M14">
            <v>4.166999999999998</v>
          </cell>
          <cell r="N14">
            <v>0.51400000000000023</v>
          </cell>
          <cell r="O14">
            <v>0.43400000000000005</v>
          </cell>
          <cell r="P14">
            <v>0.88848000000000005</v>
          </cell>
          <cell r="Q14">
            <v>1.1378400000000002</v>
          </cell>
          <cell r="R14">
            <v>2.9743200000000005</v>
          </cell>
          <cell r="S14">
            <v>0.98171999999999993</v>
          </cell>
          <cell r="T14">
            <v>0.80999999999999994</v>
          </cell>
          <cell r="U14">
            <v>1.17</v>
          </cell>
          <cell r="V14">
            <v>1.44</v>
          </cell>
          <cell r="W14">
            <v>4.4017199999999992</v>
          </cell>
          <cell r="X14">
            <v>1.08</v>
          </cell>
          <cell r="Y14">
            <v>0.89999999999999991</v>
          </cell>
          <cell r="Z14">
            <v>1.26</v>
          </cell>
          <cell r="AA14">
            <v>1.53</v>
          </cell>
          <cell r="AB14">
            <v>4.7700000000000005</v>
          </cell>
          <cell r="AC14">
            <v>5.04</v>
          </cell>
        </row>
        <row r="15">
          <cell r="B15" t="str">
            <v>LVC Service &amp; Parts</v>
          </cell>
          <cell r="C15">
            <v>4.3679999999999986</v>
          </cell>
          <cell r="D15" t="str">
            <v>na</v>
          </cell>
          <cell r="E15" t="str">
            <v>na</v>
          </cell>
          <cell r="F15" t="str">
            <v>na</v>
          </cell>
          <cell r="G15" t="str">
            <v>na</v>
          </cell>
          <cell r="H15">
            <v>5.0710000000000015</v>
          </cell>
          <cell r="I15" t="str">
            <v>na</v>
          </cell>
          <cell r="J15" t="str">
            <v>na</v>
          </cell>
          <cell r="K15" t="str">
            <v>na</v>
          </cell>
          <cell r="L15" t="str">
            <v>na</v>
          </cell>
          <cell r="M15">
            <v>5.73</v>
          </cell>
          <cell r="N15">
            <v>1.7620000000000005</v>
          </cell>
          <cell r="O15">
            <v>1.7399999999999998</v>
          </cell>
          <cell r="P15">
            <v>1.5633899999999998</v>
          </cell>
          <cell r="Q15">
            <v>1.7141899999999997</v>
          </cell>
          <cell r="R15">
            <v>6.7795799999999993</v>
          </cell>
          <cell r="S15">
            <v>1.7913299999999999</v>
          </cell>
          <cell r="T15">
            <v>1.7979999999999998</v>
          </cell>
          <cell r="U15">
            <v>1.6239999999999999</v>
          </cell>
          <cell r="V15">
            <v>1.7979999999999998</v>
          </cell>
          <cell r="W15">
            <v>7.0113299999999992</v>
          </cell>
          <cell r="X15">
            <v>1.8849999999999998</v>
          </cell>
          <cell r="Y15">
            <v>1.8849999999999998</v>
          </cell>
          <cell r="Z15">
            <v>1.6819999999999999</v>
          </cell>
          <cell r="AA15">
            <v>1.8849999999999998</v>
          </cell>
          <cell r="AB15">
            <v>7.3369999999999997</v>
          </cell>
          <cell r="AC15">
            <v>7.6849999999999996</v>
          </cell>
        </row>
        <row r="16">
          <cell r="B16" t="str">
            <v>Total VISX LVC</v>
          </cell>
          <cell r="C16">
            <v>89.120999999999981</v>
          </cell>
          <cell r="D16">
            <v>21.609000000000002</v>
          </cell>
          <cell r="E16">
            <v>20.596</v>
          </cell>
          <cell r="F16">
            <v>22.932999999999993</v>
          </cell>
          <cell r="G16">
            <v>26.697000000000003</v>
          </cell>
          <cell r="H16">
            <v>91.834999999999994</v>
          </cell>
          <cell r="I16">
            <v>33.936</v>
          </cell>
          <cell r="J16">
            <v>31.27</v>
          </cell>
          <cell r="K16">
            <v>29.39</v>
          </cell>
          <cell r="L16">
            <v>28.875999999999998</v>
          </cell>
          <cell r="M16">
            <v>123.47200000000001</v>
          </cell>
          <cell r="N16">
            <v>38.800000000000004</v>
          </cell>
          <cell r="O16">
            <v>34.571999999999996</v>
          </cell>
          <cell r="P16">
            <v>32.739150000000002</v>
          </cell>
          <cell r="Q16">
            <v>31.819139999999997</v>
          </cell>
          <cell r="R16">
            <v>137.93029000000001</v>
          </cell>
          <cell r="S16">
            <v>42.146320000000003</v>
          </cell>
          <cell r="T16">
            <v>38.013000000000005</v>
          </cell>
          <cell r="U16">
            <v>35.774000000000001</v>
          </cell>
          <cell r="V16">
            <v>35.247999999999998</v>
          </cell>
          <cell r="W16">
            <v>151.18132</v>
          </cell>
          <cell r="X16">
            <v>44.674999999999997</v>
          </cell>
          <cell r="Y16">
            <v>40.614999999999995</v>
          </cell>
          <cell r="Z16">
            <v>37.862000000000002</v>
          </cell>
          <cell r="AA16">
            <v>37.364999999999995</v>
          </cell>
          <cell r="AB16">
            <v>160.517</v>
          </cell>
          <cell r="AC16">
            <v>169.86499999999998</v>
          </cell>
        </row>
        <row r="17">
          <cell r="B17" t="str">
            <v>CS, Microkeratomes &amp; Eye Care</v>
          </cell>
          <cell r="C17">
            <v>332.90699999999998</v>
          </cell>
          <cell r="D17">
            <v>81.156000000000006</v>
          </cell>
          <cell r="E17">
            <v>95.438999999999993</v>
          </cell>
          <cell r="F17">
            <v>94.106999999999999</v>
          </cell>
          <cell r="G17">
            <v>102.94</v>
          </cell>
          <cell r="H17">
            <v>373.642</v>
          </cell>
          <cell r="I17">
            <v>90.635000000000005</v>
          </cell>
          <cell r="J17">
            <v>104.73</v>
          </cell>
          <cell r="K17">
            <v>123.536</v>
          </cell>
          <cell r="L17">
            <v>145.16300000000001</v>
          </cell>
          <cell r="M17">
            <v>464.06400000000002</v>
          </cell>
          <cell r="N17">
            <v>122.08</v>
          </cell>
          <cell r="O17">
            <v>129.99</v>
          </cell>
          <cell r="P17">
            <v>129.64185000000001</v>
          </cell>
          <cell r="Q17">
            <v>125.63986</v>
          </cell>
          <cell r="R17">
            <v>507.35171000000003</v>
          </cell>
          <cell r="S17">
            <v>112.44667999999999</v>
          </cell>
          <cell r="T17">
            <v>129.83850000000001</v>
          </cell>
          <cell r="U17">
            <v>131.29375999999999</v>
          </cell>
          <cell r="V17">
            <v>149.51999999999995</v>
          </cell>
          <cell r="W17">
            <v>523.09893999999997</v>
          </cell>
          <cell r="X17">
            <v>133.62</v>
          </cell>
          <cell r="Y17">
            <v>146.9325</v>
          </cell>
          <cell r="Z17">
            <v>139.87700000000001</v>
          </cell>
          <cell r="AA17">
            <v>157.5675</v>
          </cell>
          <cell r="AB17">
            <v>577.99700000000007</v>
          </cell>
          <cell r="AC17">
            <v>630.22799999999995</v>
          </cell>
        </row>
        <row r="18">
          <cell r="B18" t="str">
            <v>Total Gross Profit</v>
          </cell>
          <cell r="C18">
            <v>332.90699999999998</v>
          </cell>
          <cell r="D18">
            <v>81.156000000000006</v>
          </cell>
          <cell r="E18">
            <v>95.438999999999993</v>
          </cell>
          <cell r="F18">
            <v>94.106999999999999</v>
          </cell>
          <cell r="G18">
            <v>102.94</v>
          </cell>
          <cell r="H18">
            <v>373.642</v>
          </cell>
          <cell r="I18">
            <v>90.635000000000005</v>
          </cell>
          <cell r="J18">
            <v>104.73</v>
          </cell>
          <cell r="K18">
            <v>123.536</v>
          </cell>
          <cell r="L18">
            <v>145.16300000000001</v>
          </cell>
          <cell r="M18">
            <v>464.06400000000002</v>
          </cell>
          <cell r="N18">
            <v>122.08</v>
          </cell>
          <cell r="O18">
            <v>141.51400000000001</v>
          </cell>
          <cell r="P18">
            <v>162.381</v>
          </cell>
          <cell r="Q18">
            <v>157.459</v>
          </cell>
          <cell r="R18">
            <v>583.43399999999997</v>
          </cell>
          <cell r="S18">
            <v>154.59299999999999</v>
          </cell>
          <cell r="T18">
            <v>167.85150000000002</v>
          </cell>
          <cell r="U18">
            <v>167.06775999999999</v>
          </cell>
          <cell r="V18">
            <v>184.76799999999994</v>
          </cell>
          <cell r="W18">
            <v>674.28025999999988</v>
          </cell>
          <cell r="X18">
            <v>178.29500000000002</v>
          </cell>
          <cell r="Y18">
            <v>187.54750000000001</v>
          </cell>
          <cell r="Z18">
            <v>177.739</v>
          </cell>
          <cell r="AA18">
            <v>194.9325</v>
          </cell>
          <cell r="AB18">
            <v>738.51400000000001</v>
          </cell>
          <cell r="AC18">
            <v>800.09299999999996</v>
          </cell>
        </row>
        <row r="20">
          <cell r="B20" t="str">
            <v>% of Revenue</v>
          </cell>
        </row>
        <row r="21">
          <cell r="B21" t="str">
            <v>LVC License &amp; Other/Total VISX LVC</v>
          </cell>
          <cell r="C21">
            <v>0.51830253133799298</v>
          </cell>
          <cell r="D21">
            <v>0.57145761333604395</v>
          </cell>
          <cell r="E21">
            <v>0.62727443256424686</v>
          </cell>
          <cell r="F21">
            <v>0.59829886930834275</v>
          </cell>
          <cell r="G21">
            <v>0.63101156523104285</v>
          </cell>
          <cell r="H21">
            <v>0.60700462110420084</v>
          </cell>
          <cell r="I21">
            <v>0.74162766807442082</v>
          </cell>
          <cell r="J21">
            <v>0.7034391288160835</v>
          </cell>
          <cell r="K21">
            <v>0.70256781567582949</v>
          </cell>
          <cell r="L21">
            <v>0.67368707617680545</v>
          </cell>
          <cell r="M21">
            <v>0.70607387041927427</v>
          </cell>
          <cell r="N21">
            <v>0.73330216794249981</v>
          </cell>
          <cell r="O21">
            <v>0.73245614035087714</v>
          </cell>
          <cell r="P21">
            <v>0.65430313698371789</v>
          </cell>
          <cell r="Q21">
            <v>0.59729583775026496</v>
          </cell>
          <cell r="R21">
            <v>0.67880425569077929</v>
          </cell>
          <cell r="S21">
            <v>0.70377626742492549</v>
          </cell>
          <cell r="T21">
            <v>0.70599613152804641</v>
          </cell>
          <cell r="U21">
            <v>0.64638783269961975</v>
          </cell>
          <cell r="V21">
            <v>0.59782608695652173</v>
          </cell>
          <cell r="W21">
            <v>0.66347570633955877</v>
          </cell>
          <cell r="X21">
            <v>0.69918699186991873</v>
          </cell>
          <cell r="Y21">
            <v>0.70270270270270274</v>
          </cell>
          <cell r="Z21">
            <v>0.64516129032258063</v>
          </cell>
          <cell r="AA21">
            <v>0.59829059829059827</v>
          </cell>
          <cell r="AB21">
            <v>0.66147859922178986</v>
          </cell>
          <cell r="AC21">
            <v>0.66257668711656437</v>
          </cell>
        </row>
        <row r="22">
          <cell r="B22" t="str">
            <v>LVC System/Total VISX LVC</v>
          </cell>
          <cell r="C22">
            <v>0.34729071080428231</v>
          </cell>
          <cell r="D22">
            <v>0.28826997357186418</v>
          </cell>
          <cell r="E22">
            <v>0.24013630963546551</v>
          </cell>
          <cell r="F22">
            <v>0.28358969135173678</v>
          </cell>
          <cell r="G22">
            <v>0.2487047987859124</v>
          </cell>
          <cell r="H22">
            <v>0.26578645634272613</v>
          </cell>
          <cell r="I22">
            <v>0.13870562721150553</v>
          </cell>
          <cell r="J22">
            <v>0.16993205510052123</v>
          </cell>
          <cell r="K22">
            <v>0.16756742778826511</v>
          </cell>
          <cell r="L22">
            <v>0.19628273028758106</v>
          </cell>
          <cell r="M22">
            <v>0.16755296699586394</v>
          </cell>
          <cell r="N22">
            <v>0.14936013556945013</v>
          </cell>
          <cell r="O22">
            <v>0.13596491228070176</v>
          </cell>
          <cell r="P22">
            <v>0.23272772993021942</v>
          </cell>
          <cell r="Q22">
            <v>0.28447706862411748</v>
          </cell>
          <cell r="R22">
            <v>0.20136445131693187</v>
          </cell>
          <cell r="S22">
            <v>0.18912545946320825</v>
          </cell>
          <cell r="T22">
            <v>0.17408123791102514</v>
          </cell>
          <cell r="U22">
            <v>0.24714828897338403</v>
          </cell>
          <cell r="V22">
            <v>0.28985507246376813</v>
          </cell>
          <cell r="W22">
            <v>0.22519983791947545</v>
          </cell>
          <cell r="X22">
            <v>0.1951219512195122</v>
          </cell>
          <cell r="Y22">
            <v>0.18018018018018017</v>
          </cell>
          <cell r="Z22">
            <v>0.25089605734767029</v>
          </cell>
          <cell r="AA22">
            <v>0.29059829059829062</v>
          </cell>
          <cell r="AB22">
            <v>0.22913964548205792</v>
          </cell>
          <cell r="AC22">
            <v>0.22903885480572597</v>
          </cell>
        </row>
        <row r="23">
          <cell r="B23" t="str">
            <v>LVC Service &amp; Parts/Total VISX LVC</v>
          </cell>
          <cell r="C23">
            <v>0.1344067578577248</v>
          </cell>
          <cell r="D23">
            <v>0.1402724130920919</v>
          </cell>
          <cell r="E23">
            <v>0.1325892578002876</v>
          </cell>
          <cell r="F23">
            <v>0.11811143933992056</v>
          </cell>
          <cell r="G23">
            <v>0.12028363598304463</v>
          </cell>
          <cell r="H23">
            <v>0.12720892255307323</v>
          </cell>
          <cell r="I23">
            <v>0.11966670471407374</v>
          </cell>
          <cell r="J23">
            <v>0.12662881608339538</v>
          </cell>
          <cell r="K23">
            <v>0.12986475653590546</v>
          </cell>
          <cell r="L23">
            <v>0.13003019353561351</v>
          </cell>
          <cell r="M23">
            <v>0.12637316258486175</v>
          </cell>
          <cell r="N23">
            <v>0.11733769648805002</v>
          </cell>
          <cell r="O23">
            <v>0.13157894736842105</v>
          </cell>
          <cell r="P23">
            <v>0.11296913308606275</v>
          </cell>
          <cell r="Q23">
            <v>0.11822709362561754</v>
          </cell>
          <cell r="R23">
            <v>0.11983129299228902</v>
          </cell>
          <cell r="S23">
            <v>0.10709827311186627</v>
          </cell>
          <cell r="T23">
            <v>0.11992263056092843</v>
          </cell>
          <cell r="U23">
            <v>0.10646387832699619</v>
          </cell>
          <cell r="V23">
            <v>0.11231884057971014</v>
          </cell>
          <cell r="W23">
            <v>0.11132445574096585</v>
          </cell>
          <cell r="X23">
            <v>0.10569105691056911</v>
          </cell>
          <cell r="Y23">
            <v>0.11711711711711711</v>
          </cell>
          <cell r="Z23">
            <v>0.1039426523297491</v>
          </cell>
          <cell r="AA23">
            <v>0.1111111111111111</v>
          </cell>
          <cell r="AB23">
            <v>0.10938175529615218</v>
          </cell>
          <cell r="AC23">
            <v>0.10838445807770961</v>
          </cell>
        </row>
        <row r="24">
          <cell r="B24" t="str">
            <v>Total VISX LVC/Total Revenue</v>
          </cell>
          <cell r="C24">
            <v>0</v>
          </cell>
          <cell r="D24">
            <v>0</v>
          </cell>
          <cell r="E24">
            <v>0</v>
          </cell>
          <cell r="F24">
            <v>0</v>
          </cell>
          <cell r="G24">
            <v>0</v>
          </cell>
          <cell r="H24">
            <v>0</v>
          </cell>
          <cell r="I24">
            <v>0</v>
          </cell>
          <cell r="J24">
            <v>0</v>
          </cell>
          <cell r="K24">
            <v>0</v>
          </cell>
          <cell r="L24">
            <v>0</v>
          </cell>
          <cell r="M24">
            <v>0</v>
          </cell>
          <cell r="N24">
            <v>0</v>
          </cell>
          <cell r="O24">
            <v>5.8879220756345441E-2</v>
          </cell>
          <cell r="P24">
            <v>0.19224277191187311</v>
          </cell>
          <cell r="Q24">
            <v>0.19774947593244474</v>
          </cell>
          <cell r="R24">
            <v>0.12066051610016149</v>
          </cell>
          <cell r="S24">
            <v>0.24210420269657629</v>
          </cell>
          <cell r="T24">
            <v>0.20434782608695645</v>
          </cell>
          <cell r="U24">
            <v>0.21469387755102043</v>
          </cell>
          <cell r="V24">
            <v>0.2053571428571429</v>
          </cell>
          <cell r="W24">
            <v>0.21608950198402421</v>
          </cell>
          <cell r="X24">
            <v>0.23837209302325579</v>
          </cell>
          <cell r="Y24">
            <v>0.2055555555555556</v>
          </cell>
          <cell r="Z24">
            <v>0.21461538461538465</v>
          </cell>
          <cell r="AA24">
            <v>0.20744680851063835</v>
          </cell>
          <cell r="AB24">
            <v>0.21616822429906535</v>
          </cell>
          <cell r="AC24">
            <v>0.21260869565217388</v>
          </cell>
        </row>
        <row r="25">
          <cell r="B25" t="str">
            <v>CS, Microkeratomes &amp; Eye Care/Total Revenue</v>
          </cell>
          <cell r="C25">
            <v>1</v>
          </cell>
          <cell r="D25">
            <v>1</v>
          </cell>
          <cell r="E25">
            <v>1</v>
          </cell>
          <cell r="F25">
            <v>1</v>
          </cell>
          <cell r="G25">
            <v>1</v>
          </cell>
          <cell r="H25">
            <v>1</v>
          </cell>
          <cell r="I25">
            <v>1</v>
          </cell>
          <cell r="J25">
            <v>1</v>
          </cell>
          <cell r="K25">
            <v>1</v>
          </cell>
          <cell r="L25">
            <v>1</v>
          </cell>
          <cell r="M25">
            <v>1</v>
          </cell>
          <cell r="N25">
            <v>1</v>
          </cell>
          <cell r="O25">
            <v>0.94112077924365456</v>
          </cell>
          <cell r="P25">
            <v>0.80775722808812689</v>
          </cell>
          <cell r="Q25">
            <v>0.80225052406755526</v>
          </cell>
          <cell r="R25">
            <v>0.87933948389983851</v>
          </cell>
          <cell r="S25">
            <v>0.75789579730342371</v>
          </cell>
          <cell r="T25">
            <v>0.79565217391304355</v>
          </cell>
          <cell r="U25">
            <v>0.78530612244897957</v>
          </cell>
          <cell r="V25">
            <v>0.7946428571428571</v>
          </cell>
          <cell r="W25">
            <v>0.78391049801597579</v>
          </cell>
          <cell r="X25">
            <v>0.76162790697674421</v>
          </cell>
          <cell r="Y25">
            <v>0.7944444444444444</v>
          </cell>
          <cell r="Z25">
            <v>0.78538461538461535</v>
          </cell>
          <cell r="AA25">
            <v>0.79255319148936165</v>
          </cell>
          <cell r="AB25">
            <v>0.78383177570093465</v>
          </cell>
          <cell r="AC25">
            <v>0.78739130434782612</v>
          </cell>
        </row>
        <row r="26">
          <cell r="B26" t="str">
            <v>Gross Profit</v>
          </cell>
          <cell r="C26">
            <v>3.1240301289568412E-2</v>
          </cell>
          <cell r="D26">
            <v>6.9372446179179811E-4</v>
          </cell>
          <cell r="E26">
            <v>4.3513698269968926E-2</v>
          </cell>
          <cell r="F26">
            <v>4.5503863660421293E-2</v>
          </cell>
          <cell r="G26">
            <v>6.2141817724520793E-2</v>
          </cell>
          <cell r="H26">
            <v>3.9846837575005851E-2</v>
          </cell>
          <cell r="I26">
            <v>3.0406035647042425E-2</v>
          </cell>
          <cell r="J26">
            <v>5.0657516549030765E-2</v>
          </cell>
          <cell r="K26">
            <v>5.7111601786596529E-2</v>
          </cell>
          <cell r="L26">
            <v>9.7776887642699831E-2</v>
          </cell>
          <cell r="M26">
            <v>6.2547234263892054E-2</v>
          </cell>
          <cell r="N26">
            <v>6.9993091590959872E-2</v>
          </cell>
          <cell r="O26">
            <v>7.929165272224474E-2</v>
          </cell>
          <cell r="P26">
            <v>9.7553508195928854E-2</v>
          </cell>
          <cell r="Q26">
            <v>0.11136336668907962</v>
          </cell>
          <cell r="R26">
            <v>9.1078383879636016E-2</v>
          </cell>
          <cell r="S26">
            <v>0.11385311550279563</v>
          </cell>
          <cell r="T26">
            <v>0.13450741321423437</v>
          </cell>
          <cell r="U26">
            <v>0.12752409448818899</v>
          </cell>
          <cell r="V26">
            <v>0.13184963311382877</v>
          </cell>
          <cell r="W26">
            <v>0.1272164166385063</v>
          </cell>
          <cell r="X26">
            <v>0.13834970370370372</v>
          </cell>
          <cell r="Y26">
            <v>0.15325026978417267</v>
          </cell>
          <cell r="Z26">
            <v>0.15321498695003727</v>
          </cell>
          <cell r="AA26">
            <v>0.15810562720225516</v>
          </cell>
          <cell r="AB26">
            <v>0.15083693772727275</v>
          </cell>
          <cell r="AC26">
            <v>0.16321363829787236</v>
          </cell>
        </row>
        <row r="27">
          <cell r="B27" t="str">
            <v>LVC License &amp; Other</v>
          </cell>
          <cell r="C27">
            <v>0.95447024433291039</v>
          </cell>
          <cell r="D27" t="str">
            <v>na</v>
          </cell>
          <cell r="E27" t="str">
            <v>na</v>
          </cell>
          <cell r="F27" t="str">
            <v>na</v>
          </cell>
          <cell r="G27" t="str">
            <v>na</v>
          </cell>
          <cell r="H27">
            <v>0.95985163306659338</v>
          </cell>
          <cell r="I27" t="str">
            <v>na</v>
          </cell>
          <cell r="J27" t="str">
            <v>na</v>
          </cell>
          <cell r="K27" t="str">
            <v>na</v>
          </cell>
          <cell r="L27" t="str">
            <v>na</v>
          </cell>
          <cell r="M27">
            <v>0.96983126686477439</v>
          </cell>
          <cell r="N27">
            <v>0.9701702658910405</v>
          </cell>
          <cell r="O27">
            <v>0.97</v>
          </cell>
          <cell r="P27">
            <v>0.97</v>
          </cell>
          <cell r="Q27">
            <v>0.97</v>
          </cell>
          <cell r="R27">
            <v>0.97004851135968018</v>
          </cell>
          <cell r="S27">
            <v>0.97</v>
          </cell>
          <cell r="T27">
            <v>0.97</v>
          </cell>
          <cell r="U27">
            <v>0.97</v>
          </cell>
          <cell r="V27">
            <v>0.97</v>
          </cell>
          <cell r="W27">
            <v>0.96999999999999975</v>
          </cell>
          <cell r="X27">
            <v>0.97</v>
          </cell>
          <cell r="Y27">
            <v>0.97</v>
          </cell>
          <cell r="Z27">
            <v>0.97</v>
          </cell>
          <cell r="AA27">
            <v>0.97</v>
          </cell>
          <cell r="AB27">
            <v>0.97</v>
          </cell>
          <cell r="AC27">
            <v>0.97</v>
          </cell>
        </row>
        <row r="28">
          <cell r="B28" t="str">
            <v>LVC System</v>
          </cell>
          <cell r="C28">
            <v>0.31960078197345404</v>
          </cell>
          <cell r="D28" t="str">
            <v>na</v>
          </cell>
          <cell r="E28" t="str">
            <v>na</v>
          </cell>
          <cell r="F28" t="str">
            <v>na</v>
          </cell>
          <cell r="G28" t="str">
            <v>na</v>
          </cell>
          <cell r="H28">
            <v>7.6343861116921014E-2</v>
          </cell>
          <cell r="I28" t="str">
            <v>na</v>
          </cell>
          <cell r="J28" t="str">
            <v>na</v>
          </cell>
          <cell r="K28" t="str">
            <v>na</v>
          </cell>
          <cell r="L28" t="str">
            <v>na</v>
          </cell>
          <cell r="M28">
            <v>0.1499460237495501</v>
          </cell>
          <cell r="N28">
            <v>6.7031820552947347E-2</v>
          </cell>
          <cell r="O28">
            <v>7.0000000000000007E-2</v>
          </cell>
          <cell r="P28">
            <v>0.08</v>
          </cell>
          <cell r="Q28">
            <v>0.08</v>
          </cell>
          <cell r="R28">
            <v>7.5881317447763871E-2</v>
          </cell>
          <cell r="S28">
            <v>0.09</v>
          </cell>
          <cell r="T28">
            <v>0.09</v>
          </cell>
          <cell r="U28">
            <v>0.09</v>
          </cell>
          <cell r="V28">
            <v>0.09</v>
          </cell>
          <cell r="W28">
            <v>8.9999999999999983E-2</v>
          </cell>
          <cell r="X28">
            <v>0.09</v>
          </cell>
          <cell r="Y28">
            <v>0.09</v>
          </cell>
          <cell r="Z28">
            <v>0.09</v>
          </cell>
          <cell r="AA28">
            <v>0.09</v>
          </cell>
          <cell r="AB28">
            <v>9.0000000000000011E-2</v>
          </cell>
          <cell r="AC28">
            <v>0.09</v>
          </cell>
        </row>
        <row r="29">
          <cell r="B29" t="str">
            <v>LVC Service &amp; Parts</v>
          </cell>
          <cell r="C29">
            <v>0.23225394799808577</v>
          </cell>
          <cell r="D29" t="str">
            <v>na</v>
          </cell>
          <cell r="E29" t="str">
            <v>na</v>
          </cell>
          <cell r="F29" t="str">
            <v>na</v>
          </cell>
          <cell r="G29" t="str">
            <v>na</v>
          </cell>
          <cell r="H29">
            <v>0.27701300120179184</v>
          </cell>
          <cell r="I29" t="str">
            <v>na</v>
          </cell>
          <cell r="J29" t="str">
            <v>na</v>
          </cell>
          <cell r="K29" t="str">
            <v>na</v>
          </cell>
          <cell r="L29" t="str">
            <v>na</v>
          </cell>
          <cell r="M29">
            <v>0.27337786259541985</v>
          </cell>
          <cell r="N29">
            <v>0.29249667994687922</v>
          </cell>
          <cell r="O29">
            <v>0.28999999999999998</v>
          </cell>
          <cell r="P29">
            <v>0.28999999999999998</v>
          </cell>
          <cell r="Q29">
            <v>0.28999999999999998</v>
          </cell>
          <cell r="R29">
            <v>0.29064477407185113</v>
          </cell>
          <cell r="S29">
            <v>0.28999999999999998</v>
          </cell>
          <cell r="T29">
            <v>0.28999999999999998</v>
          </cell>
          <cell r="U29">
            <v>0.28999999999999998</v>
          </cell>
          <cell r="V29">
            <v>0.28999999999999998</v>
          </cell>
          <cell r="W29">
            <v>0.29000000000000004</v>
          </cell>
          <cell r="X29">
            <v>0.28999999999999998</v>
          </cell>
          <cell r="Y29">
            <v>0.28999999999999998</v>
          </cell>
          <cell r="Z29">
            <v>0.28999999999999998</v>
          </cell>
          <cell r="AA29">
            <v>0.28999999999999998</v>
          </cell>
          <cell r="AB29">
            <v>0.28999999999999998</v>
          </cell>
          <cell r="AC29">
            <v>0.28999999999999998</v>
          </cell>
        </row>
        <row r="30">
          <cell r="B30" t="str">
            <v>Total VISX LVC</v>
          </cell>
          <cell r="C30">
            <v>0.63691522661978461</v>
          </cell>
          <cell r="D30">
            <v>0.62756657857288067</v>
          </cell>
          <cell r="E30">
            <v>0.6439067091852686</v>
          </cell>
          <cell r="F30">
            <v>0.58401242742181925</v>
          </cell>
          <cell r="G30">
            <v>0.69854518813124711</v>
          </cell>
          <cell r="H30">
            <v>0.63816406657169666</v>
          </cell>
          <cell r="I30">
            <v>0.77470608378039041</v>
          </cell>
          <cell r="J30">
            <v>0.72761541325390922</v>
          </cell>
          <cell r="K30">
            <v>0.76000103436683819</v>
          </cell>
          <cell r="L30">
            <v>0.71464633965252677</v>
          </cell>
          <cell r="M30">
            <v>0.74444404249418183</v>
          </cell>
          <cell r="N30">
            <v>0.75576072771187608</v>
          </cell>
          <cell r="O30">
            <v>0.75815789473684203</v>
          </cell>
          <cell r="P30">
            <v>0.68605330986358215</v>
          </cell>
          <cell r="Q30">
            <v>0.6364209852591155</v>
          </cell>
          <cell r="R30">
            <v>0.70858119666901276</v>
          </cell>
          <cell r="S30">
            <v>0.73074276995630771</v>
          </cell>
          <cell r="T30">
            <v>0.73526112185686665</v>
          </cell>
          <cell r="U30">
            <v>0.68011406844106459</v>
          </cell>
          <cell r="V30">
            <v>0.63855072463768103</v>
          </cell>
          <cell r="W30">
            <v>0.6961235127270049</v>
          </cell>
          <cell r="X30">
            <v>0.72642276422764218</v>
          </cell>
          <cell r="Y30">
            <v>0.73180180180180165</v>
          </cell>
          <cell r="Z30">
            <v>0.6785304659498208</v>
          </cell>
          <cell r="AA30">
            <v>0.63871794871794862</v>
          </cell>
          <cell r="AB30">
            <v>0.69397751837440547</v>
          </cell>
          <cell r="AC30">
            <v>0.69474437627811858</v>
          </cell>
        </row>
        <row r="31">
          <cell r="B31" t="str">
            <v>CS, Microkeratomes &amp; Eye Care</v>
          </cell>
          <cell r="C31">
            <v>0.61868619758514887</v>
          </cell>
          <cell r="D31">
            <v>0.61868024638653407</v>
          </cell>
          <cell r="E31">
            <v>0.62732686543618854</v>
          </cell>
          <cell r="F31">
            <v>0.62259844395046038</v>
          </cell>
          <cell r="G31">
            <v>0.61644778997419003</v>
          </cell>
          <cell r="H31">
            <v>0.6212322492364325</v>
          </cell>
          <cell r="I31">
            <v>0.60299919498093901</v>
          </cell>
          <cell r="J31">
            <v>0.62065532383949373</v>
          </cell>
          <cell r="K31">
            <v>0.62276801467993503</v>
          </cell>
          <cell r="L31">
            <v>0.64607339163718092</v>
          </cell>
          <cell r="M31">
            <v>0.62533974577515938</v>
          </cell>
          <cell r="N31">
            <v>0.63411922979030644</v>
          </cell>
          <cell r="O31">
            <v>0.60822287000341579</v>
          </cell>
          <cell r="P31">
            <v>0.64655407157676348</v>
          </cell>
          <cell r="Q31">
            <v>0.61942514285150851</v>
          </cell>
          <cell r="R31">
            <v>0.62668121321417769</v>
          </cell>
          <cell r="S31">
            <v>0.62279387655633822</v>
          </cell>
          <cell r="T31">
            <v>0.64500000000000002</v>
          </cell>
          <cell r="U31">
            <v>0.68240000000000001</v>
          </cell>
          <cell r="V31">
            <v>0.7</v>
          </cell>
          <cell r="W31">
            <v>0.66395584449871281</v>
          </cell>
          <cell r="X31">
            <v>0.68</v>
          </cell>
          <cell r="Y31">
            <v>0.68500000000000005</v>
          </cell>
          <cell r="Z31">
            <v>0.68500000000000005</v>
          </cell>
          <cell r="AA31">
            <v>0.70499999999999996</v>
          </cell>
          <cell r="AB31">
            <v>0.6891582210563969</v>
          </cell>
          <cell r="AC31">
            <v>0.69599999999999995</v>
          </cell>
        </row>
        <row r="32">
          <cell r="B32" t="str">
            <v>Total Gross Profit</v>
          </cell>
          <cell r="C32">
            <v>0.61868619758514887</v>
          </cell>
          <cell r="D32">
            <v>0.61868024638653407</v>
          </cell>
          <cell r="E32">
            <v>0.62732686543618854</v>
          </cell>
          <cell r="F32">
            <v>0.62259844395046038</v>
          </cell>
          <cell r="G32">
            <v>0.61644778997419003</v>
          </cell>
          <cell r="H32">
            <v>0.6212322492364325</v>
          </cell>
          <cell r="I32">
            <v>0.60299919498093901</v>
          </cell>
          <cell r="J32">
            <v>0.62065532383949373</v>
          </cell>
          <cell r="K32">
            <v>0.62276801467993503</v>
          </cell>
          <cell r="L32">
            <v>0.64607339163718092</v>
          </cell>
          <cell r="M32">
            <v>0.62533974577515938</v>
          </cell>
          <cell r="N32">
            <v>0.63411922979030644</v>
          </cell>
          <cell r="O32">
            <v>0.62315713455339694</v>
          </cell>
          <cell r="P32">
            <v>0.65414751463342902</v>
          </cell>
          <cell r="Q32">
            <v>0.62278606178064322</v>
          </cell>
          <cell r="R32">
            <v>0.6337031348772747</v>
          </cell>
          <cell r="S32">
            <v>0.64892875732491551</v>
          </cell>
          <cell r="T32">
            <v>0.66344466403162061</v>
          </cell>
          <cell r="U32">
            <v>0.68190922448979585</v>
          </cell>
          <cell r="V32">
            <v>0.68738095238095231</v>
          </cell>
          <cell r="W32">
            <v>0.67090693990615169</v>
          </cell>
          <cell r="X32">
            <v>0.69106589147286823</v>
          </cell>
          <cell r="Y32">
            <v>0.69462037037037039</v>
          </cell>
          <cell r="Z32">
            <v>0.68361153846153844</v>
          </cell>
          <cell r="AA32">
            <v>0.69125000000000003</v>
          </cell>
          <cell r="AB32">
            <v>0.69020000000000004</v>
          </cell>
          <cell r="AC32">
            <v>0.69573304347826082</v>
          </cell>
        </row>
        <row r="33">
          <cell r="B33" t="str">
            <v>Operating Income</v>
          </cell>
          <cell r="C33" t="str">
            <v>na</v>
          </cell>
          <cell r="D33" t="str">
            <v>na</v>
          </cell>
          <cell r="E33" t="str">
            <v>na</v>
          </cell>
          <cell r="F33" t="str">
            <v>na</v>
          </cell>
          <cell r="G33" t="str">
            <v>na</v>
          </cell>
          <cell r="H33">
            <v>4.7488343450339032E-2</v>
          </cell>
          <cell r="I33">
            <v>1.1996221662468529</v>
          </cell>
          <cell r="J33">
            <v>6.0479980704293945E-2</v>
          </cell>
          <cell r="K33">
            <v>0.47771143701814367</v>
          </cell>
          <cell r="L33">
            <v>0.81571530929066216</v>
          </cell>
          <cell r="M33">
            <v>0.53811267511002181</v>
          </cell>
          <cell r="N33">
            <v>1.4728504628304204</v>
          </cell>
          <cell r="O33">
            <v>0.86330812531983825</v>
          </cell>
          <cell r="P33">
            <v>0.66942570218107611</v>
          </cell>
          <cell r="Q33">
            <v>0.24321266968325728</v>
          </cell>
          <cell r="R33">
            <v>0.62167740526373216</v>
          </cell>
          <cell r="S33">
            <v>0.7165515378381504</v>
          </cell>
          <cell r="T33">
            <v>0.73982300884955809</v>
          </cell>
          <cell r="U33">
            <v>0.31903094673026788</v>
          </cell>
          <cell r="V33">
            <v>0.25966523478003278</v>
          </cell>
          <cell r="W33">
            <v>0.46236624308908603</v>
          </cell>
          <cell r="X33">
            <v>0.40581371821676693</v>
          </cell>
          <cell r="Y33">
            <v>0.23118883081348374</v>
          </cell>
          <cell r="Z33">
            <v>0.21118573413617381</v>
          </cell>
          <cell r="AA33">
            <v>0.23478363123236101</v>
          </cell>
          <cell r="AB33">
            <v>0.26277255626113805</v>
          </cell>
          <cell r="AC33">
            <v>0.13035195476331229</v>
          </cell>
        </row>
        <row r="34">
          <cell r="B34" t="str">
            <v>YoY % Change</v>
          </cell>
          <cell r="C34" t="str">
            <v>na</v>
          </cell>
          <cell r="D34" t="str">
            <v>na</v>
          </cell>
          <cell r="E34" t="str">
            <v>na</v>
          </cell>
          <cell r="F34" t="str">
            <v>na</v>
          </cell>
          <cell r="G34" t="str">
            <v>na</v>
          </cell>
          <cell r="H34">
            <v>0.33571452415128422</v>
          </cell>
          <cell r="I34" t="str">
            <v>nm</v>
          </cell>
          <cell r="J34">
            <v>0.15428874922545899</v>
          </cell>
          <cell r="K34">
            <v>0.44575315195753151</v>
          </cell>
          <cell r="L34">
            <v>1.0469355620155048</v>
          </cell>
          <cell r="M34">
            <v>0.78462538111660995</v>
          </cell>
          <cell r="N34">
            <v>1.8591233720767364</v>
          </cell>
          <cell r="O34">
            <v>1.0906441717791409</v>
          </cell>
          <cell r="P34">
            <v>1.0416523235800339</v>
          </cell>
          <cell r="Q34">
            <v>0.22417823012515115</v>
          </cell>
          <cell r="R34">
            <v>0.74542781123091961</v>
          </cell>
          <cell r="S34">
            <v>0.9087035313709162</v>
          </cell>
          <cell r="T34">
            <v>0.86501357200498918</v>
          </cell>
          <cell r="U34">
            <v>0.33856010790760438</v>
          </cell>
          <cell r="V34">
            <v>0.24535962877030193</v>
          </cell>
          <cell r="W34">
            <v>0.51616241846583399</v>
          </cell>
          <cell r="X34">
            <v>0.39933282011803972</v>
          </cell>
          <cell r="Y34">
            <v>0.2232515144363143</v>
          </cell>
          <cell r="Z34">
            <v>0.25936725868077382</v>
          </cell>
          <cell r="AA34">
            <v>0.27123505666821912</v>
          </cell>
          <cell r="AB34">
            <v>0.28174953433240169</v>
          </cell>
          <cell r="AC34">
            <v>0.15582988846085732</v>
          </cell>
        </row>
        <row r="35">
          <cell r="B35" t="str">
            <v>LVC License &amp; Other</v>
          </cell>
          <cell r="C35" t="str">
            <v>na</v>
          </cell>
          <cell r="D35" t="str">
            <v>na</v>
          </cell>
          <cell r="E35" t="str">
            <v>na</v>
          </cell>
          <cell r="F35" t="str">
            <v>na</v>
          </cell>
          <cell r="G35" t="str">
            <v>na</v>
          </cell>
          <cell r="H35">
            <v>0.20444266725497773</v>
          </cell>
          <cell r="I35">
            <v>0.65101387406616884</v>
          </cell>
          <cell r="J35">
            <v>0.5067284688995215</v>
          </cell>
          <cell r="K35">
            <v>0.1564229164893165</v>
          </cell>
          <cell r="L35">
            <v>0.12875269530602096</v>
          </cell>
          <cell r="M35">
            <v>0.34066009547686926</v>
          </cell>
          <cell r="N35">
            <v>0.15883276387478062</v>
          </cell>
          <cell r="O35">
            <v>0.10482617181039311</v>
          </cell>
          <cell r="P35">
            <v>0.14925098457801167</v>
          </cell>
          <cell r="Q35">
            <v>9.705741890452213E-2</v>
          </cell>
          <cell r="R35">
            <v>0.12830891143218226</v>
          </cell>
          <cell r="S35">
            <v>7.8200122187690901E-2</v>
          </cell>
          <cell r="T35">
            <v>9.2814371257485151E-2</v>
          </cell>
          <cell r="U35">
            <v>8.8905969766845949E-2</v>
          </cell>
          <cell r="V35">
            <v>0.10504637846164155</v>
          </cell>
          <cell r="W35">
            <v>9.0491470779662908E-2</v>
          </cell>
          <cell r="X35">
            <v>5.9348131359168166E-2</v>
          </cell>
          <cell r="Y35">
            <v>6.8493150684931559E-2</v>
          </cell>
          <cell r="Z35">
            <v>5.8823529411764719E-2</v>
          </cell>
          <cell r="AA35">
            <v>6.0606060606060552E-2</v>
          </cell>
          <cell r="AB35">
            <v>6.1828983073196842E-2</v>
          </cell>
          <cell r="AC35">
            <v>5.8823529411764719E-2</v>
          </cell>
        </row>
        <row r="36">
          <cell r="B36" t="str">
            <v>LVC System</v>
          </cell>
          <cell r="C36" t="str">
            <v>na</v>
          </cell>
          <cell r="D36" t="str">
            <v>na</v>
          </cell>
          <cell r="E36" t="str">
            <v>na</v>
          </cell>
          <cell r="F36" t="str">
            <v>na</v>
          </cell>
          <cell r="G36" t="str">
            <v>na</v>
          </cell>
          <cell r="H36">
            <v>-0.21292314024076553</v>
          </cell>
          <cell r="I36">
            <v>-0.38787023977433011</v>
          </cell>
          <cell r="J36">
            <v>-4.9212342142950116E-2</v>
          </cell>
          <cell r="K36">
            <v>-0.41810344827586199</v>
          </cell>
          <cell r="L36">
            <v>-0.16559705418200954</v>
          </cell>
          <cell r="M36">
            <v>-0.27342606149341131</v>
          </cell>
          <cell r="N36">
            <v>0.26201448321264009</v>
          </cell>
          <cell r="O36">
            <v>-0.15103382171710256</v>
          </cell>
          <cell r="P36">
            <v>0.7138888888888888</v>
          </cell>
          <cell r="Q36">
            <v>0.79334257975034683</v>
          </cell>
          <cell r="R36">
            <v>0.41047139258726162</v>
          </cell>
          <cell r="S36">
            <v>0.42253521126760551</v>
          </cell>
          <cell r="T36">
            <v>0.45161290322580649</v>
          </cell>
          <cell r="U36">
            <v>0.17053844768593551</v>
          </cell>
          <cell r="V36">
            <v>0.1249384799268789</v>
          </cell>
          <cell r="W36">
            <v>0.24774855218511616</v>
          </cell>
          <cell r="X36">
            <v>0.10011001100110017</v>
          </cell>
          <cell r="Y36">
            <v>0.11111111111111116</v>
          </cell>
          <cell r="Z36">
            <v>7.6923076923076872E-2</v>
          </cell>
          <cell r="AA36">
            <v>6.25E-2</v>
          </cell>
          <cell r="AB36">
            <v>8.3667293694283051E-2</v>
          </cell>
          <cell r="AC36">
            <v>5.6603773584905648E-2</v>
          </cell>
        </row>
        <row r="37">
          <cell r="B37" t="str">
            <v>LVC Service &amp; Parts</v>
          </cell>
          <cell r="C37" t="str">
            <v>na</v>
          </cell>
          <cell r="D37" t="str">
            <v>na</v>
          </cell>
          <cell r="E37" t="str">
            <v>na</v>
          </cell>
          <cell r="F37" t="str">
            <v>na</v>
          </cell>
          <cell r="G37" t="str">
            <v>na</v>
          </cell>
          <cell r="H37">
            <v>-2.6639017387142916E-2</v>
          </cell>
          <cell r="I37">
            <v>8.5300207039337383E-2</v>
          </cell>
          <cell r="J37">
            <v>0.28318792737561904</v>
          </cell>
          <cell r="K37">
            <v>8.2794307891332464E-2</v>
          </cell>
          <cell r="L37">
            <v>0.14291929519251667</v>
          </cell>
          <cell r="M37">
            <v>0.14497978804763467</v>
          </cell>
          <cell r="N37">
            <v>0.14917970240366274</v>
          </cell>
          <cell r="O37">
            <v>0.10253583241455333</v>
          </cell>
          <cell r="P37">
            <v>7.3476702508960434E-2</v>
          </cell>
          <cell r="Q37">
            <v>0.12504758279406158</v>
          </cell>
          <cell r="R37">
            <v>0.11288167938931304</v>
          </cell>
          <cell r="S37">
            <v>2.5398406374501858E-2</v>
          </cell>
          <cell r="T37">
            <v>3.3333333333333437E-2</v>
          </cell>
          <cell r="U37">
            <v>3.876831756631427E-2</v>
          </cell>
          <cell r="V37">
            <v>4.889189646421932E-2</v>
          </cell>
          <cell r="W37">
            <v>3.6482894624024542E-2</v>
          </cell>
          <cell r="X37">
            <v>5.2290756030435537E-2</v>
          </cell>
          <cell r="Y37">
            <v>4.8387096774193505E-2</v>
          </cell>
          <cell r="Z37">
            <v>3.5714285714285809E-2</v>
          </cell>
          <cell r="AA37">
            <v>4.8387096774193505E-2</v>
          </cell>
          <cell r="AB37">
            <v>4.6449104520825735E-2</v>
          </cell>
          <cell r="AC37">
            <v>4.743083003952564E-2</v>
          </cell>
        </row>
        <row r="38">
          <cell r="B38" t="str">
            <v>Total VISX LVC</v>
          </cell>
          <cell r="C38" t="str">
            <v>na</v>
          </cell>
          <cell r="D38" t="str">
            <v>na</v>
          </cell>
          <cell r="E38" t="str">
            <v>na</v>
          </cell>
          <cell r="F38" t="str">
            <v>na</v>
          </cell>
          <cell r="G38" t="str">
            <v>na</v>
          </cell>
          <cell r="H38">
            <v>2.8436459271329095E-2</v>
          </cell>
          <cell r="I38">
            <v>0.27218075683210863</v>
          </cell>
          <cell r="J38">
            <v>0.34358781967110597</v>
          </cell>
          <cell r="K38">
            <v>-1.520321890597931E-2</v>
          </cell>
          <cell r="L38">
            <v>5.7250510230781204E-2</v>
          </cell>
          <cell r="M38">
            <v>0.15255203085368851</v>
          </cell>
          <cell r="N38">
            <v>0.17198949891564896</v>
          </cell>
          <cell r="O38">
            <v>6.1057334326135582E-2</v>
          </cell>
          <cell r="P38">
            <v>0.23402549714256149</v>
          </cell>
          <cell r="Q38">
            <v>0.23736573776171865</v>
          </cell>
          <cell r="R38">
            <v>0.1736364842214424</v>
          </cell>
          <cell r="S38">
            <v>0.12343442606984945</v>
          </cell>
          <cell r="T38">
            <v>0.13377192982456143</v>
          </cell>
          <cell r="U38">
            <v>0.10224010393747007</v>
          </cell>
          <cell r="V38">
            <v>0.10406624397463848</v>
          </cell>
          <cell r="W38">
            <v>0.11568553917917157</v>
          </cell>
          <cell r="X38">
            <v>6.630140786462313E-2</v>
          </cell>
          <cell r="Y38">
            <v>7.3500967117988258E-2</v>
          </cell>
          <cell r="Z38">
            <v>6.0836501901140538E-2</v>
          </cell>
          <cell r="AA38">
            <v>5.9782608695652106E-2</v>
          </cell>
          <cell r="AB38">
            <v>6.503481047629589E-2</v>
          </cell>
          <cell r="AC38">
            <v>5.7068741893644637E-2</v>
          </cell>
        </row>
        <row r="39">
          <cell r="B39" t="str">
            <v>CS, Microkeratomes &amp; Eye Care</v>
          </cell>
          <cell r="C39" t="str">
            <v>na</v>
          </cell>
          <cell r="D39" t="str">
            <v>na</v>
          </cell>
          <cell r="E39" t="str">
            <v>na</v>
          </cell>
          <cell r="F39" t="str">
            <v>na</v>
          </cell>
          <cell r="G39" t="str">
            <v>na</v>
          </cell>
          <cell r="H39">
            <v>0.11776162590807804</v>
          </cell>
          <cell r="I39">
            <v>0.14584222723668971</v>
          </cell>
          <cell r="J39">
            <v>0.10914576431613798</v>
          </cell>
          <cell r="K39">
            <v>0.31236106700539845</v>
          </cell>
          <cell r="L39">
            <v>0.34550778793812809</v>
          </cell>
          <cell r="M39">
            <v>0.23384370848594993</v>
          </cell>
          <cell r="N39">
            <v>0.28083855043344585</v>
          </cell>
          <cell r="O39">
            <v>0.26656236480760453</v>
          </cell>
          <cell r="P39">
            <v>1.0818386215379672E-2</v>
          </cell>
          <cell r="Q39">
            <v>-9.7256158622071154E-2</v>
          </cell>
          <cell r="R39">
            <v>9.0939349062591157E-2</v>
          </cell>
          <cell r="S39">
            <v>-6.2160098483785786E-2</v>
          </cell>
          <cell r="T39">
            <v>-5.8117826512134818E-2</v>
          </cell>
          <cell r="U39">
            <v>-4.0456431535269677E-2</v>
          </cell>
          <cell r="V39">
            <v>5.3083078197334821E-2</v>
          </cell>
          <cell r="W39">
            <v>-2.684461792152748E-2</v>
          </cell>
          <cell r="X39">
            <v>8.8329124019672856E-2</v>
          </cell>
          <cell r="Y39">
            <v>6.5573770491803129E-2</v>
          </cell>
          <cell r="Z39">
            <v>6.1330561330561251E-2</v>
          </cell>
          <cell r="AA39">
            <v>4.6348314606741825E-2</v>
          </cell>
          <cell r="AB39">
            <v>6.4540040515223662E-2</v>
          </cell>
          <cell r="AC39">
            <v>7.9647072850840495E-2</v>
          </cell>
        </row>
        <row r="40">
          <cell r="B40" t="str">
            <v>Total Revenue</v>
          </cell>
          <cell r="C40" t="str">
            <v>na</v>
          </cell>
          <cell r="D40" t="str">
            <v>na</v>
          </cell>
          <cell r="E40" t="str">
            <v>na</v>
          </cell>
          <cell r="F40" t="str">
            <v>na</v>
          </cell>
          <cell r="G40" t="str">
            <v>na</v>
          </cell>
          <cell r="H40">
            <v>0.11776162590807804</v>
          </cell>
          <cell r="I40">
            <v>0.14584222723668971</v>
          </cell>
          <cell r="J40">
            <v>0.10914576431613798</v>
          </cell>
          <cell r="K40">
            <v>0.31236106700539845</v>
          </cell>
          <cell r="L40">
            <v>0.34550778793812809</v>
          </cell>
          <cell r="M40">
            <v>0.23384370848594993</v>
          </cell>
          <cell r="N40">
            <v>0.28083855043344585</v>
          </cell>
          <cell r="O40">
            <v>0.34580214648484953</v>
          </cell>
          <cell r="P40">
            <v>0.25138884687900132</v>
          </cell>
          <cell r="Q40">
            <v>0.12526425885128045</v>
          </cell>
          <cell r="R40">
            <v>0.24063500961462014</v>
          </cell>
          <cell r="S40">
            <v>0.23742591640305655</v>
          </cell>
          <cell r="T40">
            <v>0.11408592112447824</v>
          </cell>
          <cell r="U40">
            <v>-1.3024054013769382E-2</v>
          </cell>
          <cell r="V40">
            <v>6.3164972511173367E-2</v>
          </cell>
          <cell r="W40">
            <v>9.1622007355480983E-2</v>
          </cell>
          <cell r="X40">
            <v>8.2996121362728159E-2</v>
          </cell>
          <cell r="Y40">
            <v>6.7193675889328119E-2</v>
          </cell>
          <cell r="Z40">
            <v>6.1224489795918435E-2</v>
          </cell>
          <cell r="AA40">
            <v>4.9107142857143016E-2</v>
          </cell>
          <cell r="AB40">
            <v>6.4646955109708415E-2</v>
          </cell>
          <cell r="AC40">
            <v>7.4766355140186924E-2</v>
          </cell>
        </row>
        <row r="41">
          <cell r="B41" t="str">
            <v>Note: Given that the VISX acquisition closed 5/27/05, VISX is assumed to have contributed ~1/3 of its estimated 2Q05 revenue and gross profit to AMO and nothing prior to that time.</v>
          </cell>
          <cell r="D41">
            <v>0</v>
          </cell>
          <cell r="E41">
            <v>0</v>
          </cell>
          <cell r="F41">
            <v>0</v>
          </cell>
          <cell r="G41">
            <v>0</v>
          </cell>
          <cell r="H41">
            <v>0</v>
          </cell>
          <cell r="I41">
            <v>0</v>
          </cell>
          <cell r="J41">
            <v>0</v>
          </cell>
          <cell r="K41">
            <v>-44.483000000000004</v>
          </cell>
          <cell r="L41">
            <v>-14.064000000000014</v>
          </cell>
          <cell r="M41">
            <v>-58.547000000000018</v>
          </cell>
          <cell r="N41">
            <v>0</v>
          </cell>
          <cell r="O41">
            <v>-456.15</v>
          </cell>
          <cell r="P41">
            <v>-57.410000000000004</v>
          </cell>
          <cell r="Q41">
            <v>-46.265000000000001</v>
          </cell>
          <cell r="R41">
            <v>-559.82499999999993</v>
          </cell>
          <cell r="S41">
            <v>-34.753999999999991</v>
          </cell>
          <cell r="T41">
            <v>-32.020000000000024</v>
          </cell>
          <cell r="U41">
            <v>0</v>
          </cell>
          <cell r="V41">
            <v>0</v>
          </cell>
          <cell r="W41">
            <v>-66.774000000000015</v>
          </cell>
          <cell r="X41">
            <v>0</v>
          </cell>
          <cell r="Y41">
            <v>0</v>
          </cell>
          <cell r="Z41">
            <v>0</v>
          </cell>
          <cell r="AA41">
            <v>0</v>
          </cell>
          <cell r="AB41">
            <v>0</v>
          </cell>
          <cell r="AC41">
            <v>0</v>
          </cell>
        </row>
        <row r="42">
          <cell r="B42" t="str">
            <v>GAAP Operating Income</v>
          </cell>
          <cell r="D42">
            <v>4.7640000000000011</v>
          </cell>
          <cell r="E42">
            <v>16.583999999999993</v>
          </cell>
          <cell r="F42">
            <v>17.251000000000005</v>
          </cell>
          <cell r="G42">
            <v>20.935000000000002</v>
          </cell>
          <cell r="H42">
            <v>59.533999999999999</v>
          </cell>
          <cell r="I42">
            <v>10.47900000000001</v>
          </cell>
          <cell r="J42">
            <v>17.587000000000003</v>
          </cell>
          <cell r="K42">
            <v>-18.991</v>
          </cell>
          <cell r="L42">
            <v>23.948</v>
          </cell>
          <cell r="M42">
            <v>33.02300000000001</v>
          </cell>
          <cell r="N42">
            <v>25.913</v>
          </cell>
          <cell r="O42">
            <v>-423.38</v>
          </cell>
          <cell r="P42">
            <v>-14.853</v>
          </cell>
          <cell r="Q42">
            <v>0.99199999999999999</v>
          </cell>
          <cell r="R42">
            <v>-411.32799999999997</v>
          </cell>
          <cell r="S42">
            <v>9.7270000000000003</v>
          </cell>
          <cell r="T42">
            <v>24.994</v>
          </cell>
          <cell r="U42">
            <v>56.134000000000015</v>
          </cell>
          <cell r="V42">
            <v>59.528000000000006</v>
          </cell>
          <cell r="W42">
            <v>150.38300000000004</v>
          </cell>
          <cell r="X42">
            <v>62.532000000000004</v>
          </cell>
          <cell r="Y42">
            <v>70.194999999999993</v>
          </cell>
          <cell r="Z42">
            <v>67.988699999999994</v>
          </cell>
          <cell r="AA42">
            <v>73.504199999999997</v>
          </cell>
          <cell r="AB42">
            <v>13.128863265749423</v>
          </cell>
          <cell r="AC42">
            <v>0.69616223663707455</v>
          </cell>
        </row>
        <row r="43">
          <cell r="B43" t="str">
            <v>Pretax Income Adjustment</v>
          </cell>
          <cell r="D43">
            <v>-0.30100000000000093</v>
          </cell>
          <cell r="E43">
            <v>-3.8979999999999935</v>
          </cell>
          <cell r="F43">
            <v>-18.248000000000005</v>
          </cell>
          <cell r="G43">
            <v>-0.30499999999999972</v>
          </cell>
          <cell r="H43">
            <v>0.20444266725497773</v>
          </cell>
          <cell r="I43">
            <v>0.65101387406616884</v>
          </cell>
          <cell r="J43">
            <v>0.5067284688995215</v>
          </cell>
          <cell r="K43">
            <v>0.1564229164893165</v>
          </cell>
          <cell r="L43">
            <v>0.12875269530602096</v>
          </cell>
          <cell r="M43">
            <v>0.34066009547686926</v>
          </cell>
          <cell r="N43">
            <v>0.15883276387478062</v>
          </cell>
          <cell r="O43">
            <v>0.10482617181039311</v>
          </cell>
          <cell r="P43">
            <v>0.14925098457801167</v>
          </cell>
          <cell r="Q43">
            <v>0.15352117850189195</v>
          </cell>
          <cell r="R43">
            <v>0.14143354851931544</v>
          </cell>
          <cell r="S43">
            <v>6.2501660158843952E-2</v>
          </cell>
          <cell r="T43">
            <v>7.7844311377245567E-2</v>
          </cell>
          <cell r="U43">
            <v>8.8905969766845949E-2</v>
          </cell>
          <cell r="V43">
            <v>8.2802547770700619E-2</v>
          </cell>
          <cell r="W43">
            <v>7.7271809143344639E-2</v>
          </cell>
          <cell r="X43">
            <v>6.999999999999984E-2</v>
          </cell>
          <cell r="Y43">
            <v>6.6666666666666652E-2</v>
          </cell>
          <cell r="Z43">
            <v>7.0588235294117618E-2</v>
          </cell>
          <cell r="AA43">
            <v>7.0588235294117618E-2</v>
          </cell>
          <cell r="AB43">
            <v>6.944444444444442E-2</v>
          </cell>
          <cell r="AC43">
            <v>6.8831168831168688E-2</v>
          </cell>
        </row>
        <row r="44">
          <cell r="B44" t="str">
            <v>Historical &amp; Pro Forma AMO Income Statement--Includes Stock Compensation Expense Beginning in 2006 ($Mn)</v>
          </cell>
          <cell r="D44">
            <v>-0.152</v>
          </cell>
          <cell r="E44">
            <v>7.399</v>
          </cell>
          <cell r="F44">
            <v>-6.1920000000000002</v>
          </cell>
          <cell r="G44">
            <v>16.207000000000001</v>
          </cell>
          <cell r="H44">
            <v>-0.21292314024076553</v>
          </cell>
          <cell r="I44">
            <v>-0.38787023977433011</v>
          </cell>
          <cell r="J44">
            <v>-4.9212342142950116E-2</v>
          </cell>
          <cell r="K44">
            <v>-0.41810344827586199</v>
          </cell>
          <cell r="L44">
            <v>-0.16559705418200954</v>
          </cell>
          <cell r="M44">
            <v>-0.27342606149341131</v>
          </cell>
          <cell r="N44">
            <v>0.26201448321264009</v>
          </cell>
          <cell r="O44">
            <v>-0.15103382171710256</v>
          </cell>
          <cell r="P44">
            <v>0.7138888888888888</v>
          </cell>
          <cell r="Q44">
            <v>0.38696255201109575</v>
          </cell>
          <cell r="R44">
            <v>0.29449442245412016</v>
          </cell>
          <cell r="S44">
            <v>0.17370892018779349</v>
          </cell>
          <cell r="T44">
            <v>0.25806451612903225</v>
          </cell>
          <cell r="U44">
            <v>-9.958580947235729E-2</v>
          </cell>
          <cell r="V44">
            <v>-9.0909090909090939E-2</v>
          </cell>
          <cell r="W44">
            <v>2.2961027408683776E-2</v>
          </cell>
          <cell r="X44">
            <v>8.8888888888889017E-2</v>
          </cell>
          <cell r="Y44">
            <v>0.12820512820512842</v>
          </cell>
          <cell r="Z44">
            <v>2.0000000000000018E-2</v>
          </cell>
          <cell r="AA44">
            <v>2.0000000000000018E-2</v>
          </cell>
          <cell r="AB44">
            <v>5.9782608695652328E-2</v>
          </cell>
          <cell r="AC44">
            <v>-2.5641025641025661E-2</v>
          </cell>
        </row>
        <row r="45">
          <cell r="B45" t="str">
            <v>Note gross margin analysis provided in rows above and compressed.</v>
          </cell>
          <cell r="D45">
            <v>-0.18400000000000091</v>
          </cell>
          <cell r="E45">
            <v>-2.2509999999999941</v>
          </cell>
          <cell r="F45">
            <v>-10.542</v>
          </cell>
          <cell r="G45">
            <v>0.25699999999999967</v>
          </cell>
          <cell r="H45">
            <v>-2.6639017387142916E-2</v>
          </cell>
          <cell r="I45">
            <v>8.5300207039337383E-2</v>
          </cell>
          <cell r="J45">
            <v>0.28318792737561904</v>
          </cell>
          <cell r="K45">
            <v>8.2794307891332464E-2</v>
          </cell>
          <cell r="L45">
            <v>0.14291929519251667</v>
          </cell>
          <cell r="M45">
            <v>0.14497978804763467</v>
          </cell>
          <cell r="N45">
            <v>0.14917970240366274</v>
          </cell>
          <cell r="O45">
            <v>0.10253583241455333</v>
          </cell>
          <cell r="P45">
            <v>7.3476702508960434E-2</v>
          </cell>
          <cell r="Q45">
            <v>2.7788351732013883E-2</v>
          </cell>
          <cell r="R45">
            <v>8.8501908396946494E-2</v>
          </cell>
          <cell r="S45">
            <v>0.12881806108897731</v>
          </cell>
          <cell r="T45">
            <v>3.3333333333333437E-2</v>
          </cell>
          <cell r="U45">
            <v>3.876831756631427E-2</v>
          </cell>
          <cell r="V45">
            <v>3.7037037037036979E-2</v>
          </cell>
          <cell r="W45">
            <v>6.070567609029176E-2</v>
          </cell>
          <cell r="X45">
            <v>2.941176470588247E-2</v>
          </cell>
          <cell r="Y45">
            <v>3.2258064516129004E-2</v>
          </cell>
          <cell r="Z45">
            <v>3.5714285714285809E-2</v>
          </cell>
          <cell r="AA45">
            <v>3.5714285714285809E-2</v>
          </cell>
          <cell r="AB45">
            <v>3.3057851239669311E-2</v>
          </cell>
          <cell r="AC45">
            <v>5.600000000000005E-2</v>
          </cell>
        </row>
        <row r="46">
          <cell r="B46" t="str">
            <v>GAAP Net Income</v>
          </cell>
          <cell r="D46">
            <v>-9.2999999999999999E-2</v>
          </cell>
          <cell r="E46">
            <v>4.3689999999999998</v>
          </cell>
          <cell r="F46">
            <v>-3.6640000000000001</v>
          </cell>
          <cell r="G46">
            <v>10.634</v>
          </cell>
          <cell r="H46">
            <v>2.8436459271329095E-2</v>
          </cell>
          <cell r="I46">
            <v>0.27218075683210863</v>
          </cell>
          <cell r="J46">
            <v>0.34358781967110597</v>
          </cell>
          <cell r="K46">
            <v>-1.520321890597931E-2</v>
          </cell>
          <cell r="L46">
            <v>5.7250510230781204E-2</v>
          </cell>
          <cell r="M46">
            <v>0.15255203085368851</v>
          </cell>
          <cell r="N46">
            <v>0.17198949891564896</v>
          </cell>
          <cell r="O46">
            <v>6.1057334326135582E-2</v>
          </cell>
          <cell r="P46">
            <v>0.23402549714256149</v>
          </cell>
          <cell r="Q46">
            <v>0.1829926248576943</v>
          </cell>
          <cell r="R46">
            <v>0.16039021331500436</v>
          </cell>
          <cell r="S46">
            <v>8.6893005317594696E-2</v>
          </cell>
          <cell r="T46">
            <v>9.6491228070175294E-2</v>
          </cell>
          <cell r="U46">
            <v>3.9374698769933714E-2</v>
          </cell>
          <cell r="V46">
            <v>3.7656903765690419E-2</v>
          </cell>
          <cell r="W46">
            <v>6.5156396134261829E-2</v>
          </cell>
          <cell r="X46">
            <v>6.8100358422938934E-2</v>
          </cell>
          <cell r="Y46">
            <v>7.2000000000000064E-2</v>
          </cell>
          <cell r="Z46">
            <v>5.6451612903225534E-2</v>
          </cell>
          <cell r="AA46">
            <v>5.6451612903225534E-2</v>
          </cell>
          <cell r="AB46">
            <v>6.341463414634152E-2</v>
          </cell>
          <cell r="AC46">
            <v>5.0458715596330306E-2</v>
          </cell>
        </row>
        <row r="47">
          <cell r="B47" t="str">
            <v>GAAP EPS</v>
          </cell>
          <cell r="C47" t="str">
            <v>CY02</v>
          </cell>
          <cell r="D47" t="str">
            <v>1Q03</v>
          </cell>
          <cell r="E47" t="str">
            <v>2Q03</v>
          </cell>
          <cell r="F47" t="str">
            <v>3Q03</v>
          </cell>
          <cell r="G47" t="str">
            <v>4Q03</v>
          </cell>
          <cell r="H47" t="str">
            <v>CY03</v>
          </cell>
          <cell r="I47" t="str">
            <v>1Q04</v>
          </cell>
          <cell r="J47" t="str">
            <v>2Q04</v>
          </cell>
          <cell r="K47" t="str">
            <v>3Q04</v>
          </cell>
          <cell r="L47" t="str">
            <v>4Q04</v>
          </cell>
          <cell r="M47" t="str">
            <v>CY04</v>
          </cell>
          <cell r="N47" t="str">
            <v>1Q05</v>
          </cell>
          <cell r="O47" t="str">
            <v>2Q05</v>
          </cell>
          <cell r="P47" t="str">
            <v>3Q05</v>
          </cell>
          <cell r="Q47" t="str">
            <v>4Q05</v>
          </cell>
          <cell r="R47" t="str">
            <v>CY05</v>
          </cell>
          <cell r="S47" t="str">
            <v>1Q06</v>
          </cell>
          <cell r="T47" t="str">
            <v>2Q06E</v>
          </cell>
          <cell r="U47" t="str">
            <v>3Q06E</v>
          </cell>
          <cell r="V47" t="str">
            <v>4Q06E</v>
          </cell>
          <cell r="W47" t="str">
            <v>CY06E</v>
          </cell>
          <cell r="X47" t="str">
            <v>1Q07E</v>
          </cell>
          <cell r="Y47" t="str">
            <v>2Q07E</v>
          </cell>
          <cell r="Z47" t="str">
            <v>3Q07E</v>
          </cell>
          <cell r="AA47" t="str">
            <v>4Q07E</v>
          </cell>
          <cell r="AB47" t="str">
            <v>CY07E</v>
          </cell>
          <cell r="AC47" t="str">
            <v>CY08E</v>
          </cell>
        </row>
        <row r="48">
          <cell r="B48" t="str">
            <v>Revenue</v>
          </cell>
          <cell r="C48">
            <v>538.08699999999999</v>
          </cell>
          <cell r="D48">
            <v>131.17600000000002</v>
          </cell>
          <cell r="E48">
            <v>152.13600000000002</v>
          </cell>
          <cell r="F48">
            <v>151.15200000000002</v>
          </cell>
          <cell r="G48">
            <v>166.98899999999998</v>
          </cell>
          <cell r="H48">
            <v>601.45299999999997</v>
          </cell>
          <cell r="I48">
            <v>150.30700000000002</v>
          </cell>
          <cell r="J48">
            <v>168.74099999999999</v>
          </cell>
          <cell r="K48">
            <v>198.36600000000001</v>
          </cell>
          <cell r="L48">
            <v>224.68500000000003</v>
          </cell>
          <cell r="M48">
            <v>742.09900000000005</v>
          </cell>
          <cell r="N48">
            <v>192.51899999999998</v>
          </cell>
          <cell r="O48">
            <v>227.09199999999998</v>
          </cell>
          <cell r="P48">
            <v>248.233</v>
          </cell>
          <cell r="Q48">
            <v>252.82999999999998</v>
          </cell>
          <cell r="R48">
            <v>920.67399999999998</v>
          </cell>
          <cell r="S48">
            <v>238.22800000000001</v>
          </cell>
          <cell r="T48">
            <v>253</v>
          </cell>
          <cell r="U48">
            <v>245</v>
          </cell>
          <cell r="V48">
            <v>268.79999999999995</v>
          </cell>
          <cell r="W48">
            <v>1005.028</v>
          </cell>
          <cell r="X48">
            <v>258</v>
          </cell>
          <cell r="Y48">
            <v>270</v>
          </cell>
          <cell r="Z48">
            <v>260</v>
          </cell>
          <cell r="AA48">
            <v>282</v>
          </cell>
          <cell r="AB48">
            <v>1070</v>
          </cell>
          <cell r="AC48">
            <v>1150</v>
          </cell>
        </row>
        <row r="49">
          <cell r="B49" t="str">
            <v>COGS</v>
          </cell>
          <cell r="C49">
            <v>205.18</v>
          </cell>
          <cell r="D49">
            <v>50.02000000000001</v>
          </cell>
          <cell r="E49">
            <v>56.697000000000031</v>
          </cell>
          <cell r="F49">
            <v>57.045000000000016</v>
          </cell>
          <cell r="G49">
            <v>64.048999999999978</v>
          </cell>
          <cell r="H49">
            <v>227.81100000000004</v>
          </cell>
          <cell r="I49">
            <v>59.672000000000011</v>
          </cell>
          <cell r="J49">
            <v>64.010999999999981</v>
          </cell>
          <cell r="K49">
            <v>74.830000000000013</v>
          </cell>
          <cell r="L49">
            <v>79.52200000000002</v>
          </cell>
          <cell r="M49">
            <v>278.03500000000003</v>
          </cell>
          <cell r="N49">
            <v>70.438999999999979</v>
          </cell>
          <cell r="O49">
            <v>85.577999999999975</v>
          </cell>
          <cell r="P49">
            <v>85.852000000000004</v>
          </cell>
          <cell r="Q49">
            <v>95.370999999999981</v>
          </cell>
          <cell r="R49">
            <v>337.2399999999999</v>
          </cell>
          <cell r="S49">
            <v>83.635000000000019</v>
          </cell>
          <cell r="T49">
            <v>85.148499999999984</v>
          </cell>
          <cell r="U49">
            <v>77.932240000000007</v>
          </cell>
          <cell r="V49">
            <v>84.032000000000011</v>
          </cell>
          <cell r="W49">
            <v>330.74774000000002</v>
          </cell>
          <cell r="X49">
            <v>79.704999999999984</v>
          </cell>
          <cell r="Y49">
            <v>82.452499999999986</v>
          </cell>
          <cell r="Z49">
            <v>82.260999999999996</v>
          </cell>
          <cell r="AA49">
            <v>87.067499999999995</v>
          </cell>
          <cell r="AB49">
            <v>331.48599999999999</v>
          </cell>
          <cell r="AC49">
            <v>349.90700000000004</v>
          </cell>
        </row>
        <row r="50">
          <cell r="B50" t="str">
            <v>Gross Profit</v>
          </cell>
          <cell r="C50">
            <v>332.90699999999998</v>
          </cell>
          <cell r="D50">
            <v>81.156000000000006</v>
          </cell>
          <cell r="E50">
            <v>95.438999999999993</v>
          </cell>
          <cell r="F50">
            <v>94.106999999999999</v>
          </cell>
          <cell r="G50">
            <v>102.94</v>
          </cell>
          <cell r="H50">
            <v>373.642</v>
          </cell>
          <cell r="I50">
            <v>90.635000000000005</v>
          </cell>
          <cell r="J50">
            <v>104.73</v>
          </cell>
          <cell r="K50">
            <v>123.536</v>
          </cell>
          <cell r="L50">
            <v>145.16300000000001</v>
          </cell>
          <cell r="M50">
            <v>464.06400000000002</v>
          </cell>
          <cell r="N50">
            <v>122.08</v>
          </cell>
          <cell r="O50">
            <v>141.51400000000001</v>
          </cell>
          <cell r="P50">
            <v>162.381</v>
          </cell>
          <cell r="Q50">
            <v>157.459</v>
          </cell>
          <cell r="R50">
            <v>583.43399999999997</v>
          </cell>
          <cell r="S50">
            <v>154.59299999999999</v>
          </cell>
          <cell r="T50">
            <v>167.85150000000002</v>
          </cell>
          <cell r="U50">
            <v>167.06775999999999</v>
          </cell>
          <cell r="V50">
            <v>184.76799999999994</v>
          </cell>
          <cell r="W50">
            <v>674.28025999999988</v>
          </cell>
          <cell r="X50">
            <v>178.29500000000002</v>
          </cell>
          <cell r="Y50">
            <v>187.54750000000001</v>
          </cell>
          <cell r="Z50">
            <v>177.739</v>
          </cell>
          <cell r="AA50">
            <v>194.9325</v>
          </cell>
          <cell r="AB50">
            <v>738.51400000000001</v>
          </cell>
          <cell r="AC50">
            <v>800.09299999999996</v>
          </cell>
        </row>
        <row r="51">
          <cell r="B51" t="str">
            <v>SG&amp;A</v>
          </cell>
          <cell r="C51">
            <v>245.755</v>
          </cell>
          <cell r="D51">
            <v>67.608000000000004</v>
          </cell>
          <cell r="E51">
            <v>69.899000000000001</v>
          </cell>
          <cell r="F51">
            <v>67.599999999999994</v>
          </cell>
          <cell r="G51">
            <v>71.587999999999994</v>
          </cell>
          <cell r="H51">
            <v>276.69499999999999</v>
          </cell>
          <cell r="I51">
            <v>71.138999999999996</v>
          </cell>
          <cell r="J51">
            <v>76.947000000000003</v>
          </cell>
          <cell r="K51">
            <v>86.213999999999999</v>
          </cell>
          <cell r="L51">
            <v>92.576999999999998</v>
          </cell>
          <cell r="M51">
            <v>326.87700000000001</v>
          </cell>
          <cell r="N51">
            <v>83.814999999999998</v>
          </cell>
          <cell r="O51">
            <v>94.796000000000006</v>
          </cell>
          <cell r="P51">
            <v>101.304</v>
          </cell>
          <cell r="Q51">
            <v>93.376000000000005</v>
          </cell>
          <cell r="R51">
            <v>373.29099999999994</v>
          </cell>
          <cell r="S51">
            <v>93.138999999999996</v>
          </cell>
          <cell r="T51">
            <v>95.001500000000007</v>
          </cell>
          <cell r="U51">
            <v>91.017499999999998</v>
          </cell>
          <cell r="V51">
            <v>95.558399999999978</v>
          </cell>
          <cell r="W51">
            <v>374.71640000000002</v>
          </cell>
          <cell r="X51">
            <v>95.975999999999999</v>
          </cell>
          <cell r="Y51">
            <v>97.2</v>
          </cell>
          <cell r="Z51">
            <v>93.08</v>
          </cell>
          <cell r="AA51">
            <v>98.699999999999989</v>
          </cell>
          <cell r="AB51">
            <v>384.95599999999996</v>
          </cell>
          <cell r="AC51">
            <v>407.09999999999997</v>
          </cell>
        </row>
        <row r="52">
          <cell r="B52" t="str">
            <v>R&amp;D</v>
          </cell>
          <cell r="C52">
            <v>30.317</v>
          </cell>
          <cell r="D52">
            <v>8.7840000000000007</v>
          </cell>
          <cell r="E52">
            <v>8.9559999999999995</v>
          </cell>
          <cell r="F52">
            <v>9.2560000000000002</v>
          </cell>
          <cell r="G52">
            <v>10.417</v>
          </cell>
          <cell r="H52">
            <v>37.413000000000004</v>
          </cell>
          <cell r="I52">
            <v>9.0169999999999995</v>
          </cell>
          <cell r="J52">
            <v>10.196</v>
          </cell>
          <cell r="K52">
            <v>11.83</v>
          </cell>
          <cell r="L52">
            <v>14.574</v>
          </cell>
          <cell r="M52">
            <v>45.616999999999997</v>
          </cell>
          <cell r="N52">
            <v>12.352</v>
          </cell>
          <cell r="O52">
            <v>13.948</v>
          </cell>
          <cell r="P52">
            <v>18.52</v>
          </cell>
          <cell r="Q52">
            <v>16.826000000000001</v>
          </cell>
          <cell r="R52">
            <v>61.646000000000001</v>
          </cell>
          <cell r="S52">
            <v>16.972999999999999</v>
          </cell>
          <cell r="T52">
            <v>16.5715</v>
          </cell>
          <cell r="U52">
            <v>15.435</v>
          </cell>
          <cell r="V52">
            <v>16.396799999999995</v>
          </cell>
          <cell r="W52">
            <v>65.376300000000001</v>
          </cell>
          <cell r="X52">
            <v>17.415000000000003</v>
          </cell>
          <cell r="Y52">
            <v>17.82</v>
          </cell>
          <cell r="Z52">
            <v>16.64</v>
          </cell>
          <cell r="AA52">
            <v>17.483999999999998</v>
          </cell>
          <cell r="AB52">
            <v>69.358999999999995</v>
          </cell>
          <cell r="AC52">
            <v>73.025000000000006</v>
          </cell>
        </row>
        <row r="53">
          <cell r="B53" t="str">
            <v>Operating Income</v>
          </cell>
          <cell r="C53">
            <v>56.834999999999987</v>
          </cell>
          <cell r="D53">
            <v>4.7640000000000011</v>
          </cell>
          <cell r="E53">
            <v>16.583999999999993</v>
          </cell>
          <cell r="F53">
            <v>17.251000000000005</v>
          </cell>
          <cell r="G53">
            <v>20.935000000000002</v>
          </cell>
          <cell r="H53">
            <v>59.533999999999999</v>
          </cell>
          <cell r="I53">
            <v>10.47900000000001</v>
          </cell>
          <cell r="J53">
            <v>17.587000000000003</v>
          </cell>
          <cell r="K53">
            <v>25.492000000000004</v>
          </cell>
          <cell r="L53">
            <v>38.012000000000015</v>
          </cell>
          <cell r="M53">
            <v>91.570000000000036</v>
          </cell>
          <cell r="N53">
            <v>25.913</v>
          </cell>
          <cell r="O53">
            <v>32.770000000000003</v>
          </cell>
          <cell r="P53">
            <v>42.557000000000002</v>
          </cell>
          <cell r="Q53">
            <v>47.256999999999998</v>
          </cell>
          <cell r="R53">
            <v>148.49700000000001</v>
          </cell>
          <cell r="S53">
            <v>44.480999999999995</v>
          </cell>
          <cell r="T53">
            <v>56.278500000000008</v>
          </cell>
          <cell r="U53">
            <v>60.615259999999992</v>
          </cell>
          <cell r="V53">
            <v>72.812799999999967</v>
          </cell>
          <cell r="W53">
            <v>234.18755999999996</v>
          </cell>
          <cell r="X53">
            <v>64.904000000000011</v>
          </cell>
          <cell r="Y53">
            <v>72.527500000000003</v>
          </cell>
          <cell r="Z53">
            <v>68.019000000000005</v>
          </cell>
          <cell r="AA53">
            <v>78.748500000000021</v>
          </cell>
          <cell r="AB53">
            <v>284.19900000000007</v>
          </cell>
          <cell r="AC53">
            <v>319.96799999999996</v>
          </cell>
        </row>
        <row r="54">
          <cell r="B54" t="str">
            <v>Interest Income (Expense)-Net</v>
          </cell>
          <cell r="C54">
            <v>-26.878000000000004</v>
          </cell>
          <cell r="D54">
            <v>-4.6150000000000002</v>
          </cell>
          <cell r="E54">
            <v>-5.2869999999999999</v>
          </cell>
          <cell r="F54">
            <v>-5.1950000000000003</v>
          </cell>
          <cell r="G54">
            <v>-4.423</v>
          </cell>
          <cell r="H54">
            <v>-19.520000000000003</v>
          </cell>
          <cell r="I54">
            <v>-3.3380000000000001</v>
          </cell>
          <cell r="J54">
            <v>-4.5469999999999997</v>
          </cell>
          <cell r="K54">
            <v>-8.0619999999999994</v>
          </cell>
          <cell r="L54">
            <v>-4.2130000000000001</v>
          </cell>
          <cell r="M54">
            <v>-20.16</v>
          </cell>
          <cell r="N54">
            <v>-5.4960000000000004</v>
          </cell>
          <cell r="O54">
            <v>-5.5079999999999991</v>
          </cell>
          <cell r="P54">
            <v>-6.9709999999999992</v>
          </cell>
          <cell r="Q54">
            <v>-5.8810000000000002</v>
          </cell>
          <cell r="R54">
            <v>-23.855999999999998</v>
          </cell>
          <cell r="S54">
            <v>-5.5109999999999992</v>
          </cell>
          <cell r="T54">
            <v>-5.5</v>
          </cell>
          <cell r="U54">
            <v>-11</v>
          </cell>
          <cell r="V54">
            <v>-11</v>
          </cell>
          <cell r="W54">
            <v>-33.010999999999996</v>
          </cell>
          <cell r="X54">
            <v>-10.8</v>
          </cell>
          <cell r="Y54">
            <v>-10.6</v>
          </cell>
          <cell r="Z54">
            <v>-10.4</v>
          </cell>
          <cell r="AA54">
            <v>-10</v>
          </cell>
          <cell r="AB54">
            <v>-41.8</v>
          </cell>
          <cell r="AC54">
            <v>-34</v>
          </cell>
        </row>
        <row r="55">
          <cell r="B55" t="str">
            <v>Pretax Income</v>
          </cell>
          <cell r="C55">
            <v>29.956999999999983</v>
          </cell>
          <cell r="D55">
            <v>0.14900000000000091</v>
          </cell>
          <cell r="E55">
            <v>11.296999999999993</v>
          </cell>
          <cell r="F55">
            <v>12.056000000000004</v>
          </cell>
          <cell r="G55">
            <v>16.512</v>
          </cell>
          <cell r="H55">
            <v>40.013999999999996</v>
          </cell>
          <cell r="I55">
            <v>7.1410000000000098</v>
          </cell>
          <cell r="J55">
            <v>13.040000000000003</v>
          </cell>
          <cell r="K55">
            <v>17.430000000000007</v>
          </cell>
          <cell r="L55">
            <v>33.799000000000014</v>
          </cell>
          <cell r="M55">
            <v>71.410000000000025</v>
          </cell>
          <cell r="N55">
            <v>20.417000000000002</v>
          </cell>
          <cell r="O55">
            <v>27.262000000000004</v>
          </cell>
          <cell r="P55">
            <v>35.586000000000006</v>
          </cell>
          <cell r="Q55">
            <v>41.375999999999998</v>
          </cell>
          <cell r="R55">
            <v>124.64100000000002</v>
          </cell>
          <cell r="S55">
            <v>38.97</v>
          </cell>
          <cell r="T55">
            <v>50.778500000000008</v>
          </cell>
          <cell r="U55">
            <v>49.615259999999992</v>
          </cell>
          <cell r="V55">
            <v>61.812799999999967</v>
          </cell>
          <cell r="W55">
            <v>201.17655999999999</v>
          </cell>
          <cell r="X55">
            <v>54.104000000000013</v>
          </cell>
          <cell r="Y55">
            <v>61.927500000000002</v>
          </cell>
          <cell r="Z55">
            <v>57.619000000000007</v>
          </cell>
          <cell r="AA55">
            <v>68.748500000000021</v>
          </cell>
          <cell r="AB55">
            <v>242.39900000000006</v>
          </cell>
          <cell r="AC55">
            <v>285.96799999999996</v>
          </cell>
        </row>
        <row r="56">
          <cell r="B56" t="str">
            <v>Tax Expense</v>
          </cell>
          <cell r="C56">
            <v>13.146999999999984</v>
          </cell>
          <cell r="D56">
            <v>5.8000000000000003E-2</v>
          </cell>
          <cell r="E56">
            <v>4.6769999999999996</v>
          </cell>
          <cell r="F56">
            <v>5.1780000000000044</v>
          </cell>
          <cell r="G56">
            <v>6.1349999999999998</v>
          </cell>
          <cell r="H56">
            <v>16.048000000000002</v>
          </cell>
          <cell r="I56">
            <v>2.5707600000000035</v>
          </cell>
          <cell r="J56">
            <v>4.4920000000000027</v>
          </cell>
          <cell r="K56">
            <v>6.101</v>
          </cell>
          <cell r="L56">
            <v>11.83</v>
          </cell>
          <cell r="M56">
            <v>24.993760000000009</v>
          </cell>
          <cell r="N56">
            <v>6.9420000000000002</v>
          </cell>
          <cell r="O56">
            <v>9.2554999999999996</v>
          </cell>
          <cell r="P56">
            <v>11.37</v>
          </cell>
          <cell r="Q56">
            <v>13.22</v>
          </cell>
          <cell r="R56">
            <v>40.787499999999994</v>
          </cell>
          <cell r="S56">
            <v>11.847</v>
          </cell>
          <cell r="T56">
            <v>15.995227500000002</v>
          </cell>
          <cell r="U56">
            <v>15.628806899999997</v>
          </cell>
          <cell r="V56">
            <v>19.47103199999999</v>
          </cell>
          <cell r="W56">
            <v>62.942066399999987</v>
          </cell>
          <cell r="X56">
            <v>16.772240000000004</v>
          </cell>
          <cell r="Y56">
            <v>19.197524999999999</v>
          </cell>
          <cell r="Z56">
            <v>17.861890000000002</v>
          </cell>
          <cell r="AA56">
            <v>21.312035000000005</v>
          </cell>
          <cell r="AB56">
            <v>75.143690000000007</v>
          </cell>
          <cell r="AC56">
            <v>88.650079999999988</v>
          </cell>
        </row>
        <row r="57">
          <cell r="B57" t="str">
            <v>Tax Rate</v>
          </cell>
          <cell r="C57">
            <v>0.43886236939613421</v>
          </cell>
          <cell r="D57">
            <v>0.38926174496644061</v>
          </cell>
          <cell r="E57">
            <v>0.41400371780118633</v>
          </cell>
          <cell r="F57">
            <v>0.42949568679495709</v>
          </cell>
          <cell r="G57">
            <v>0.37154796511627902</v>
          </cell>
          <cell r="H57">
            <v>0.40105962912980464</v>
          </cell>
          <cell r="I57">
            <v>0.36</v>
          </cell>
          <cell r="J57">
            <v>0.34447852760736208</v>
          </cell>
          <cell r="K57">
            <v>0.35002868617326433</v>
          </cell>
          <cell r="L57">
            <v>0.35001035533595654</v>
          </cell>
          <cell r="M57">
            <v>0.35000364094664616</v>
          </cell>
          <cell r="N57">
            <v>0.34001077533428026</v>
          </cell>
          <cell r="O57">
            <v>0.33950187073582272</v>
          </cell>
          <cell r="P57">
            <v>0.31950767155622989</v>
          </cell>
          <cell r="Q57">
            <v>0.31950889404485694</v>
          </cell>
          <cell r="R57">
            <v>0.32723983279980096</v>
          </cell>
          <cell r="S57">
            <v>0.3040030792917629</v>
          </cell>
          <cell r="T57">
            <v>0.315</v>
          </cell>
          <cell r="U57">
            <v>0.315</v>
          </cell>
          <cell r="V57">
            <v>0.315</v>
          </cell>
          <cell r="W57">
            <v>0.31286978164851803</v>
          </cell>
          <cell r="X57">
            <v>0.31</v>
          </cell>
          <cell r="Y57">
            <v>0.31</v>
          </cell>
          <cell r="Z57">
            <v>0.31</v>
          </cell>
          <cell r="AA57">
            <v>0.31</v>
          </cell>
          <cell r="AB57">
            <v>0.30999999999999994</v>
          </cell>
          <cell r="AC57">
            <v>0.31</v>
          </cell>
        </row>
        <row r="58">
          <cell r="B58" t="str">
            <v>Net Income</v>
          </cell>
          <cell r="C58">
            <v>16.809999999999999</v>
          </cell>
          <cell r="D58">
            <v>9.1000000000000913E-2</v>
          </cell>
          <cell r="E58">
            <v>6.6199999999999939</v>
          </cell>
          <cell r="F58">
            <v>6.8780000000000001</v>
          </cell>
          <cell r="G58">
            <v>10.377000000000001</v>
          </cell>
          <cell r="H58">
            <v>23.965999999999994</v>
          </cell>
          <cell r="I58">
            <v>4.5702400000000063</v>
          </cell>
          <cell r="J58">
            <v>8.548</v>
          </cell>
          <cell r="K58">
            <v>11.329000000000008</v>
          </cell>
          <cell r="L58">
            <v>21.969000000000015</v>
          </cell>
          <cell r="M58">
            <v>46.41624000000003</v>
          </cell>
          <cell r="N58">
            <v>13.475000000000001</v>
          </cell>
          <cell r="O58">
            <v>18.006500000000003</v>
          </cell>
          <cell r="P58">
            <v>24.216000000000008</v>
          </cell>
          <cell r="Q58">
            <v>28.155999999999999</v>
          </cell>
          <cell r="R58">
            <v>83.853500000000011</v>
          </cell>
          <cell r="S58">
            <v>27.122999999999998</v>
          </cell>
          <cell r="T58">
            <v>34.78327250000001</v>
          </cell>
          <cell r="U58">
            <v>33.986453099999999</v>
          </cell>
          <cell r="V58">
            <v>42.341767999999981</v>
          </cell>
          <cell r="W58">
            <v>138.23449360000001</v>
          </cell>
          <cell r="X58">
            <v>37.33176000000001</v>
          </cell>
          <cell r="Y58">
            <v>42.729974999999996</v>
          </cell>
          <cell r="Z58">
            <v>39.757110000000004</v>
          </cell>
          <cell r="AA58">
            <v>47.436465000000013</v>
          </cell>
          <cell r="AB58">
            <v>167.25531000000007</v>
          </cell>
          <cell r="AC58">
            <v>197.31791999999996</v>
          </cell>
        </row>
        <row r="59">
          <cell r="B59" t="str">
            <v>EPS</v>
          </cell>
          <cell r="C59">
            <v>0.58051593742445684</v>
          </cell>
          <cell r="D59">
            <v>3.1653274896518459E-3</v>
          </cell>
          <cell r="E59">
            <v>0.22099816391253527</v>
          </cell>
          <cell r="F59">
            <v>0.22187096774193549</v>
          </cell>
          <cell r="G59">
            <v>0.30001864131447897</v>
          </cell>
          <cell r="H59">
            <v>0.76699058066054593</v>
          </cell>
          <cell r="I59">
            <v>0.14383075139635385</v>
          </cell>
          <cell r="J59">
            <v>0.24610999241611967</v>
          </cell>
          <cell r="K59">
            <v>0.29175009504498817</v>
          </cell>
          <cell r="L59">
            <v>0.5549457465824128</v>
          </cell>
          <cell r="M59">
            <v>1.2426668035311033</v>
          </cell>
          <cell r="N59">
            <v>0.33982167524802215</v>
          </cell>
          <cell r="O59">
            <v>0.36999404113670459</v>
          </cell>
          <cell r="P59">
            <v>0.34765630607996567</v>
          </cell>
          <cell r="Q59">
            <v>0.41427756382826986</v>
          </cell>
          <cell r="R59">
            <v>1.4551163233842053</v>
          </cell>
          <cell r="S59">
            <v>0.38187424323487174</v>
          </cell>
          <cell r="T59">
            <v>0.48716067927170875</v>
          </cell>
          <cell r="U59">
            <v>0.54994260679611651</v>
          </cell>
          <cell r="V59">
            <v>0.68073581993569099</v>
          </cell>
          <cell r="W59">
            <v>2.0753904438755981</v>
          </cell>
          <cell r="X59">
            <v>0.59635399361022379</v>
          </cell>
          <cell r="Y59">
            <v>0.67825357142857134</v>
          </cell>
          <cell r="Z59">
            <v>0.6270837539432178</v>
          </cell>
          <cell r="AA59">
            <v>0.74351826018808798</v>
          </cell>
          <cell r="AB59">
            <v>2.6464447784810137</v>
          </cell>
          <cell r="AC59">
            <v>3.0356603076923072</v>
          </cell>
        </row>
        <row r="60">
          <cell r="B60" t="str">
            <v>Shares Outstanding</v>
          </cell>
          <cell r="C60">
            <v>28.957000000000001</v>
          </cell>
          <cell r="D60">
            <v>28.748999999999999</v>
          </cell>
          <cell r="E60">
            <v>29.954999999999998</v>
          </cell>
          <cell r="F60">
            <v>31</v>
          </cell>
          <cell r="G60">
            <v>37.551000000000002</v>
          </cell>
          <cell r="H60">
            <v>33.548000000000002</v>
          </cell>
          <cell r="I60">
            <v>37.956000000000003</v>
          </cell>
          <cell r="J60">
            <v>38.238999999999997</v>
          </cell>
          <cell r="K60">
            <v>39.454999999999998</v>
          </cell>
          <cell r="L60">
            <v>39.720999999999997</v>
          </cell>
          <cell r="M60">
            <v>38.968000000000004</v>
          </cell>
          <cell r="N60">
            <v>39.814999999999998</v>
          </cell>
          <cell r="O60">
            <v>48.667000000000002</v>
          </cell>
          <cell r="P60">
            <v>69.655000000000001</v>
          </cell>
          <cell r="Q60">
            <v>70.11</v>
          </cell>
          <cell r="R60">
            <v>57.726999999999997</v>
          </cell>
          <cell r="S60">
            <v>71.025999999999996</v>
          </cell>
          <cell r="T60">
            <v>71.400000000000006</v>
          </cell>
          <cell r="U60">
            <v>61.8</v>
          </cell>
          <cell r="V60">
            <v>62.2</v>
          </cell>
          <cell r="W60">
            <v>66.606499999999997</v>
          </cell>
          <cell r="X60">
            <v>62.6</v>
          </cell>
          <cell r="Y60">
            <v>63</v>
          </cell>
          <cell r="Z60">
            <v>63.4</v>
          </cell>
          <cell r="AA60">
            <v>63.8</v>
          </cell>
          <cell r="AB60">
            <v>63.2</v>
          </cell>
          <cell r="AC60">
            <v>65</v>
          </cell>
        </row>
        <row r="61">
          <cell r="B61" t="str">
            <v>SG&amp;A</v>
          </cell>
          <cell r="C61">
            <v>53.816000000000003</v>
          </cell>
          <cell r="D61">
            <v>-1.438927852348991</v>
          </cell>
          <cell r="E61">
            <v>-1.2747243515977695</v>
          </cell>
          <cell r="F61">
            <v>-1.1782618198407433</v>
          </cell>
          <cell r="G61">
            <v>-1.2302785247093024</v>
          </cell>
          <cell r="H61">
            <v>-5.1221925484968063</v>
          </cell>
          <cell r="I61">
            <v>-0.90667799999999998</v>
          </cell>
          <cell r="J61">
            <v>-1.3683430214723926</v>
          </cell>
          <cell r="K61">
            <v>-2.4057511187607568</v>
          </cell>
          <cell r="L61">
            <v>-2.4269811163052157</v>
          </cell>
          <cell r="M61">
            <v>-7.1077532565383645</v>
          </cell>
          <cell r="N61">
            <v>-2.2642832076211006</v>
          </cell>
          <cell r="O61">
            <v>-2.4713809515075926</v>
          </cell>
          <cell r="P61">
            <v>-3.1272331815882648</v>
          </cell>
          <cell r="Q61">
            <v>-3.0609307569605573</v>
          </cell>
          <cell r="R61">
            <v>-10.923828097677514</v>
          </cell>
          <cell r="S61">
            <v>-4.0510000000000002</v>
          </cell>
          <cell r="T61">
            <v>-3.9969999999999999</v>
          </cell>
          <cell r="U61">
            <v>-3.4557599999999997</v>
          </cell>
          <cell r="V61">
            <v>-3.6590400000000005</v>
          </cell>
          <cell r="W61">
            <v>-15.162800000000001</v>
          </cell>
          <cell r="X61">
            <v>-3.2401600000000004</v>
          </cell>
          <cell r="Y61">
            <v>-3.6451799999999999</v>
          </cell>
          <cell r="Z61">
            <v>-3.6451799999999999</v>
          </cell>
          <cell r="AA61">
            <v>-3.8476900000000001</v>
          </cell>
          <cell r="AB61">
            <v>-14.378209999999999</v>
          </cell>
          <cell r="AC61">
            <v>-15.593270000000002</v>
          </cell>
        </row>
        <row r="62">
          <cell r="B62" t="str">
            <v>% of Revenue</v>
          </cell>
          <cell r="D62">
            <v>-0.19185704697986547</v>
          </cell>
          <cell r="E62">
            <v>-0.1699632468797026</v>
          </cell>
          <cell r="F62">
            <v>-0.15710157597876578</v>
          </cell>
          <cell r="G62">
            <v>-0.16403713662790698</v>
          </cell>
          <cell r="H62">
            <v>-0.68295900646624075</v>
          </cell>
          <cell r="I62">
            <v>-0.12089040000000001</v>
          </cell>
          <cell r="J62">
            <v>-0.18244573619631904</v>
          </cell>
          <cell r="K62">
            <v>-0.32076681583476763</v>
          </cell>
          <cell r="L62">
            <v>-0.32359748217402878</v>
          </cell>
          <cell r="M62">
            <v>-0.94770043420511541</v>
          </cell>
          <cell r="N62">
            <v>-0.30190442768281339</v>
          </cell>
          <cell r="O62">
            <v>-0.32951746020101241</v>
          </cell>
          <cell r="P62">
            <v>-0.41696442421176871</v>
          </cell>
          <cell r="Q62">
            <v>-0.40812410092807427</v>
          </cell>
          <cell r="R62">
            <v>-1.4565104130236688</v>
          </cell>
          <cell r="S62">
            <v>-0.47949999999999982</v>
          </cell>
          <cell r="T62">
            <v>-0.57699999999999996</v>
          </cell>
          <cell r="U62">
            <v>-0.49367999999999995</v>
          </cell>
          <cell r="V62">
            <v>-0.52272000000000007</v>
          </cell>
          <cell r="W62">
            <v>-2.0728999999999997</v>
          </cell>
          <cell r="X62">
            <v>-0.46288000000000001</v>
          </cell>
          <cell r="Y62">
            <v>-0.52073999999999998</v>
          </cell>
          <cell r="Z62">
            <v>-0.52073999999999998</v>
          </cell>
          <cell r="AA62">
            <v>-0.54966999999999999</v>
          </cell>
          <cell r="AB62">
            <v>-2.05403</v>
          </cell>
          <cell r="AC62">
            <v>-2.2276100000000003</v>
          </cell>
        </row>
        <row r="63">
          <cell r="B63" t="str">
            <v>Gross Profit</v>
          </cell>
          <cell r="C63">
            <v>0.61868619758514887</v>
          </cell>
          <cell r="D63">
            <v>0.61868024638653407</v>
          </cell>
          <cell r="E63">
            <v>0.62732686543618854</v>
          </cell>
          <cell r="F63">
            <v>0.62259844395046038</v>
          </cell>
          <cell r="G63">
            <v>0.61644778997419003</v>
          </cell>
          <cell r="H63">
            <v>0.6212322492364325</v>
          </cell>
          <cell r="I63">
            <v>0.60299919498093901</v>
          </cell>
          <cell r="J63">
            <v>0.62065532383949373</v>
          </cell>
          <cell r="K63">
            <v>0.62276801467993503</v>
          </cell>
          <cell r="L63">
            <v>0.64607339163718092</v>
          </cell>
          <cell r="M63">
            <v>0.62533974577515938</v>
          </cell>
          <cell r="N63">
            <v>0.63411922979030644</v>
          </cell>
          <cell r="O63">
            <v>0.62315713455339694</v>
          </cell>
          <cell r="P63">
            <v>0.65414751463342902</v>
          </cell>
          <cell r="Q63">
            <v>0.62278606178064322</v>
          </cell>
          <cell r="R63">
            <v>0.6337031348772747</v>
          </cell>
          <cell r="S63">
            <v>0.64892875732491551</v>
          </cell>
          <cell r="T63">
            <v>0.66344466403162061</v>
          </cell>
          <cell r="U63">
            <v>0.68190922448979585</v>
          </cell>
          <cell r="V63">
            <v>0.68738095238095231</v>
          </cell>
          <cell r="W63">
            <v>0.67090693990615169</v>
          </cell>
          <cell r="X63">
            <v>0.69106589147286823</v>
          </cell>
          <cell r="Y63">
            <v>0.69462037037037039</v>
          </cell>
          <cell r="Z63">
            <v>0.68361153846153844</v>
          </cell>
          <cell r="AA63">
            <v>0.69125000000000003</v>
          </cell>
          <cell r="AB63">
            <v>0.69020000000000004</v>
          </cell>
          <cell r="AC63">
            <v>0.69573304347826082</v>
          </cell>
        </row>
        <row r="64">
          <cell r="B64" t="str">
            <v>SG&amp;A</v>
          </cell>
          <cell r="C64">
            <v>0.45671982411766127</v>
          </cell>
          <cell r="D64">
            <v>0.51539915838263095</v>
          </cell>
          <cell r="E64">
            <v>0.45945075458800017</v>
          </cell>
          <cell r="F64">
            <v>0.44723192547898794</v>
          </cell>
          <cell r="G64">
            <v>0.4286988963344891</v>
          </cell>
          <cell r="H64">
            <v>0.46004425948494732</v>
          </cell>
          <cell r="I64">
            <v>0.47329133041042659</v>
          </cell>
          <cell r="J64">
            <v>0.45600654257115941</v>
          </cell>
          <cell r="K64">
            <v>0.43462085236381232</v>
          </cell>
          <cell r="L64">
            <v>0.41203017557914406</v>
          </cell>
          <cell r="M64">
            <v>0.44047627068625611</v>
          </cell>
          <cell r="N64">
            <v>0.435359626842026</v>
          </cell>
          <cell r="O64">
            <v>0.41743434379018202</v>
          </cell>
          <cell r="P64">
            <v>0.40810045400893513</v>
          </cell>
          <cell r="Q64">
            <v>0.36932326068900057</v>
          </cell>
          <cell r="R64">
            <v>0.40545404779541938</v>
          </cell>
          <cell r="S64">
            <v>0.39096579747132998</v>
          </cell>
          <cell r="T64">
            <v>0.3755</v>
          </cell>
          <cell r="U64">
            <v>0.3715</v>
          </cell>
          <cell r="V64">
            <v>0.35549999999999998</v>
          </cell>
          <cell r="W64">
            <v>0.3728417516725902</v>
          </cell>
          <cell r="X64">
            <v>0.372</v>
          </cell>
          <cell r="Y64">
            <v>0.36</v>
          </cell>
          <cell r="Z64">
            <v>0.35799999999999998</v>
          </cell>
          <cell r="AA64">
            <v>0.35</v>
          </cell>
          <cell r="AB64">
            <v>0.35977196261682237</v>
          </cell>
          <cell r="AC64">
            <v>0.35399999999999998</v>
          </cell>
        </row>
        <row r="65">
          <cell r="B65" t="str">
            <v>R&amp;D</v>
          </cell>
          <cell r="C65">
            <v>5.6342190017599388E-2</v>
          </cell>
          <cell r="D65">
            <v>6.6963468927242781E-2</v>
          </cell>
          <cell r="E65">
            <v>5.8868380922332639E-2</v>
          </cell>
          <cell r="F65">
            <v>6.1236371334815277E-2</v>
          </cell>
          <cell r="G65">
            <v>6.2381354460473451E-2</v>
          </cell>
          <cell r="H65">
            <v>6.2204361770578927E-2</v>
          </cell>
          <cell r="I65">
            <v>5.9990552668871031E-2</v>
          </cell>
          <cell r="J65">
            <v>6.0423963352119525E-2</v>
          </cell>
          <cell r="K65">
            <v>5.9637236219916713E-2</v>
          </cell>
          <cell r="L65">
            <v>6.4864143133720534E-2</v>
          </cell>
          <cell r="M65">
            <v>6.1470235103402639E-2</v>
          </cell>
          <cell r="N65">
            <v>6.4159901100670588E-2</v>
          </cell>
          <cell r="O65">
            <v>6.1420041216775585E-2</v>
          </cell>
          <cell r="P65">
            <v>7.4607324570061195E-2</v>
          </cell>
          <cell r="Q65">
            <v>6.6550646679587086E-2</v>
          </cell>
          <cell r="R65">
            <v>6.6957468115749985E-2</v>
          </cell>
          <cell r="S65">
            <v>7.1246872743758072E-2</v>
          </cell>
          <cell r="T65">
            <v>6.5500000000000003E-2</v>
          </cell>
          <cell r="U65">
            <v>6.3E-2</v>
          </cell>
          <cell r="V65">
            <v>6.0999999999999999E-2</v>
          </cell>
          <cell r="W65">
            <v>6.5049232459195167E-2</v>
          </cell>
          <cell r="X65">
            <v>6.7500000000000004E-2</v>
          </cell>
          <cell r="Y65">
            <v>6.6000000000000003E-2</v>
          </cell>
          <cell r="Z65">
            <v>6.4000000000000001E-2</v>
          </cell>
          <cell r="AA65">
            <v>6.2E-2</v>
          </cell>
          <cell r="AB65">
            <v>6.4821495327102796E-2</v>
          </cell>
          <cell r="AC65">
            <v>6.3500000000000001E-2</v>
          </cell>
        </row>
        <row r="66">
          <cell r="B66" t="str">
            <v>Operating Income</v>
          </cell>
          <cell r="C66">
            <v>0.10562418344988819</v>
          </cell>
          <cell r="D66">
            <v>3.6317619076660368E-2</v>
          </cell>
          <cell r="E66">
            <v>0.10900772992585575</v>
          </cell>
          <cell r="F66">
            <v>0.11413014713665716</v>
          </cell>
          <cell r="G66">
            <v>0.12536753917922741</v>
          </cell>
          <cell r="H66">
            <v>9.8983627980906236E-2</v>
          </cell>
          <cell r="I66">
            <v>6.9717311901641363E-2</v>
          </cell>
          <cell r="J66">
            <v>0.10422481791621482</v>
          </cell>
          <cell r="K66">
            <v>0.12850992609620601</v>
          </cell>
          <cell r="L66">
            <v>0.1691790729243163</v>
          </cell>
          <cell r="M66">
            <v>0.12339323998550063</v>
          </cell>
          <cell r="N66">
            <v>0.13459970184760986</v>
          </cell>
          <cell r="O66">
            <v>0.14430274954643935</v>
          </cell>
          <cell r="P66">
            <v>0.17143973605443275</v>
          </cell>
          <cell r="Q66">
            <v>0.18691215441205553</v>
          </cell>
          <cell r="R66">
            <v>0.16129161896610528</v>
          </cell>
          <cell r="S66">
            <v>0.18671608710982754</v>
          </cell>
          <cell r="T66">
            <v>0.22244466403162058</v>
          </cell>
          <cell r="U66">
            <v>0.24740922448979588</v>
          </cell>
          <cell r="V66">
            <v>0.27088095238095228</v>
          </cell>
          <cell r="W66">
            <v>0.23301595577436646</v>
          </cell>
          <cell r="X66">
            <v>0.25156589147286823</v>
          </cell>
          <cell r="Y66">
            <v>0.2686203703703704</v>
          </cell>
          <cell r="Z66">
            <v>0.26161153846153851</v>
          </cell>
          <cell r="AA66">
            <v>0.27925000000000005</v>
          </cell>
          <cell r="AB66">
            <v>0.26560654205607481</v>
          </cell>
          <cell r="AC66">
            <v>0.27823304347826083</v>
          </cell>
        </row>
        <row r="67">
          <cell r="B67" t="str">
            <v>Pretax Income</v>
          </cell>
          <cell r="C67">
            <v>5.5673153226151129E-2</v>
          </cell>
          <cell r="D67">
            <v>1.1358785143623902E-3</v>
          </cell>
          <cell r="E67">
            <v>7.425592890571589E-2</v>
          </cell>
          <cell r="F67">
            <v>7.9760770615010079E-2</v>
          </cell>
          <cell r="G67">
            <v>9.8880764601261176E-2</v>
          </cell>
          <cell r="H67">
            <v>6.6528889206637923E-2</v>
          </cell>
          <cell r="I67">
            <v>4.7509430698503788E-2</v>
          </cell>
          <cell r="J67">
            <v>7.7278195577838243E-2</v>
          </cell>
          <cell r="K67">
            <v>8.7867880584374364E-2</v>
          </cell>
          <cell r="L67">
            <v>0.15042837750628663</v>
          </cell>
          <cell r="M67">
            <v>9.6227053263782891E-2</v>
          </cell>
          <cell r="N67">
            <v>0.10605187020501874</v>
          </cell>
          <cell r="O67">
            <v>0.1200482623782432</v>
          </cell>
          <cell r="P67">
            <v>0.14335724903618779</v>
          </cell>
          <cell r="Q67">
            <v>0.16365146541154135</v>
          </cell>
          <cell r="R67">
            <v>0.13538016713842252</v>
          </cell>
          <cell r="S67">
            <v>0.16358278623839345</v>
          </cell>
          <cell r="T67">
            <v>0.20070553359683799</v>
          </cell>
          <cell r="U67">
            <v>0.20251126530612243</v>
          </cell>
          <cell r="V67">
            <v>0.22995833333333324</v>
          </cell>
          <cell r="W67">
            <v>0.20017010471350052</v>
          </cell>
          <cell r="X67">
            <v>0.2097054263565892</v>
          </cell>
          <cell r="Y67">
            <v>0.22936111111111113</v>
          </cell>
          <cell r="Z67">
            <v>0.2216115384615385</v>
          </cell>
          <cell r="AA67">
            <v>0.24378900709219867</v>
          </cell>
          <cell r="AB67">
            <v>0.22654112149532715</v>
          </cell>
          <cell r="AC67">
            <v>0.24866782608695648</v>
          </cell>
        </row>
        <row r="68">
          <cell r="B68" t="str">
            <v>Net Income</v>
          </cell>
          <cell r="C68">
            <v>3.1240301289568412E-2</v>
          </cell>
          <cell r="D68">
            <v>6.9372446179179811E-4</v>
          </cell>
          <cell r="E68">
            <v>4.3513698269968926E-2</v>
          </cell>
          <cell r="F68">
            <v>4.5503863660421293E-2</v>
          </cell>
          <cell r="G68">
            <v>6.2141817724520793E-2</v>
          </cell>
          <cell r="H68">
            <v>3.9846837575005851E-2</v>
          </cell>
          <cell r="I68">
            <v>3.0406035647042425E-2</v>
          </cell>
          <cell r="J68">
            <v>5.0657516549030765E-2</v>
          </cell>
          <cell r="K68">
            <v>5.7111601786596529E-2</v>
          </cell>
          <cell r="L68">
            <v>9.7776887642699831E-2</v>
          </cell>
          <cell r="M68">
            <v>6.2547234263892054E-2</v>
          </cell>
          <cell r="N68">
            <v>6.9993091590959872E-2</v>
          </cell>
          <cell r="O68">
            <v>7.929165272224474E-2</v>
          </cell>
          <cell r="P68">
            <v>9.7553508195928854E-2</v>
          </cell>
          <cell r="Q68">
            <v>0.11136336668907962</v>
          </cell>
          <cell r="R68">
            <v>9.1078383879636016E-2</v>
          </cell>
          <cell r="S68">
            <v>0.11385311550279563</v>
          </cell>
          <cell r="T68">
            <v>0.13748329051383404</v>
          </cell>
          <cell r="U68">
            <v>0.13872021673469387</v>
          </cell>
          <cell r="V68">
            <v>0.15752145833333328</v>
          </cell>
          <cell r="W68">
            <v>0.13754292775922661</v>
          </cell>
          <cell r="X68">
            <v>0.14469674418604656</v>
          </cell>
          <cell r="Y68">
            <v>0.15825916666666665</v>
          </cell>
          <cell r="Z68">
            <v>0.15291196153846157</v>
          </cell>
          <cell r="AA68">
            <v>0.16821441489361708</v>
          </cell>
          <cell r="AB68">
            <v>0.15631337383177576</v>
          </cell>
          <cell r="AC68">
            <v>0.17158079999999995</v>
          </cell>
        </row>
        <row r="69">
          <cell r="B69" t="str">
            <v>R&amp;D</v>
          </cell>
          <cell r="C69">
            <v>0.30399639809613654</v>
          </cell>
          <cell r="D69">
            <v>0.1</v>
          </cell>
          <cell r="E69">
            <v>0.1</v>
          </cell>
          <cell r="F69">
            <v>0.1</v>
          </cell>
          <cell r="G69">
            <v>0.1</v>
          </cell>
          <cell r="H69">
            <v>9.9999999999999992E-2</v>
          </cell>
          <cell r="I69">
            <v>0.1</v>
          </cell>
          <cell r="J69">
            <v>0.1</v>
          </cell>
          <cell r="K69">
            <v>0.1</v>
          </cell>
          <cell r="L69">
            <v>0.1</v>
          </cell>
          <cell r="M69">
            <v>0.10000000000000002</v>
          </cell>
          <cell r="N69">
            <v>0.1</v>
          </cell>
          <cell r="O69">
            <v>0.1</v>
          </cell>
          <cell r="P69">
            <v>0.1</v>
          </cell>
          <cell r="Q69">
            <v>0.1</v>
          </cell>
          <cell r="R69">
            <v>0.1</v>
          </cell>
          <cell r="S69">
            <v>9.4566610787890706E-2</v>
          </cell>
          <cell r="T69">
            <v>0.11115392024658062</v>
          </cell>
          <cell r="U69">
            <v>0.11</v>
          </cell>
          <cell r="V69">
            <v>0.11</v>
          </cell>
          <cell r="W69">
            <v>0.10629438761120938</v>
          </cell>
          <cell r="X69">
            <v>0.11</v>
          </cell>
          <cell r="Y69">
            <v>0.11</v>
          </cell>
          <cell r="Z69">
            <v>0.11</v>
          </cell>
          <cell r="AA69">
            <v>0.11</v>
          </cell>
          <cell r="AB69">
            <v>0.10999999999999999</v>
          </cell>
          <cell r="AC69">
            <v>0.11</v>
          </cell>
        </row>
        <row r="70">
          <cell r="B70" t="str">
            <v>YoY % Change</v>
          </cell>
          <cell r="C70">
            <v>0.13374212083529866</v>
          </cell>
          <cell r="D70">
            <v>0.11750355763366539</v>
          </cell>
          <cell r="E70">
            <v>0.14972175326705434</v>
          </cell>
          <cell r="F70">
            <v>0.1225934603239279</v>
          </cell>
          <cell r="G70">
            <v>0.13077607410120884</v>
          </cell>
          <cell r="H70">
            <v>0.12957854139883956</v>
          </cell>
          <cell r="I70">
            <v>0.11514667275425179</v>
          </cell>
          <cell r="J70">
            <v>0.12683823529411764</v>
          </cell>
          <cell r="K70">
            <v>0.14910397972640999</v>
          </cell>
          <cell r="L70">
            <v>0.12809978716032272</v>
          </cell>
          <cell r="M70">
            <v>0.12924911671429776</v>
          </cell>
          <cell r="N70">
            <v>0.10074212586922222</v>
          </cell>
          <cell r="O70">
            <v>0.10964912280701754</v>
          </cell>
          <cell r="P70">
            <v>0.11</v>
          </cell>
          <cell r="Q70">
            <v>0.105</v>
          </cell>
          <cell r="R70">
            <v>0.10620549724618104</v>
          </cell>
          <cell r="S70">
            <v>9.6000000000000002E-2</v>
          </cell>
          <cell r="T70">
            <v>0.105</v>
          </cell>
          <cell r="U70">
            <v>0.105</v>
          </cell>
          <cell r="V70">
            <v>0.1</v>
          </cell>
          <cell r="W70">
            <v>0.10134048780487805</v>
          </cell>
          <cell r="X70">
            <v>9.5500000000000002E-2</v>
          </cell>
          <cell r="Y70">
            <v>0.1</v>
          </cell>
          <cell r="Z70">
            <v>0.1</v>
          </cell>
          <cell r="AA70">
            <v>9.7500000000000003E-2</v>
          </cell>
          <cell r="AB70">
            <v>9.8168807339449521E-2</v>
          </cell>
          <cell r="AC70">
            <v>9.8000000000000004E-2</v>
          </cell>
        </row>
        <row r="71">
          <cell r="B71" t="str">
            <v>Revenue</v>
          </cell>
          <cell r="C71" t="str">
            <v>na</v>
          </cell>
          <cell r="D71" t="str">
            <v>na</v>
          </cell>
          <cell r="E71" t="str">
            <v>na</v>
          </cell>
          <cell r="F71" t="str">
            <v>na</v>
          </cell>
          <cell r="G71" t="str">
            <v>na</v>
          </cell>
          <cell r="H71">
            <v>0.11776162590807804</v>
          </cell>
          <cell r="I71">
            <v>0.14584222723668971</v>
          </cell>
          <cell r="J71">
            <v>0.10914576431613798</v>
          </cell>
          <cell r="K71">
            <v>0.31236106700539845</v>
          </cell>
          <cell r="L71">
            <v>0.34550778793812809</v>
          </cell>
          <cell r="M71">
            <v>0.23384370848594993</v>
          </cell>
          <cell r="N71">
            <v>0.28083855043344585</v>
          </cell>
          <cell r="O71">
            <v>0.34580214648484953</v>
          </cell>
          <cell r="P71">
            <v>0.25138884687900132</v>
          </cell>
          <cell r="Q71">
            <v>0.12526425885128045</v>
          </cell>
          <cell r="R71">
            <v>0.24063500961462014</v>
          </cell>
          <cell r="S71">
            <v>0.23742591640305655</v>
          </cell>
          <cell r="T71">
            <v>0.11408592112447824</v>
          </cell>
          <cell r="U71">
            <v>-1.3024054013769382E-2</v>
          </cell>
          <cell r="V71">
            <v>6.3164972511173367E-2</v>
          </cell>
          <cell r="W71">
            <v>9.1622007355480983E-2</v>
          </cell>
          <cell r="X71">
            <v>8.2996121362728159E-2</v>
          </cell>
          <cell r="Y71">
            <v>6.7193675889328119E-2</v>
          </cell>
          <cell r="Z71">
            <v>6.1224489795918435E-2</v>
          </cell>
          <cell r="AA71">
            <v>4.9107142857143016E-2</v>
          </cell>
          <cell r="AB71">
            <v>6.4646955109708415E-2</v>
          </cell>
          <cell r="AC71">
            <v>7.4766355140186924E-2</v>
          </cell>
        </row>
        <row r="72">
          <cell r="B72" t="str">
            <v>Gross Profit</v>
          </cell>
          <cell r="C72" t="str">
            <v>na</v>
          </cell>
          <cell r="D72" t="str">
            <v>na</v>
          </cell>
          <cell r="E72" t="str">
            <v>na</v>
          </cell>
          <cell r="F72" t="str">
            <v>na</v>
          </cell>
          <cell r="G72" t="str">
            <v>na</v>
          </cell>
          <cell r="H72">
            <v>0.1223615003589591</v>
          </cell>
          <cell r="I72">
            <v>0.11679974370348467</v>
          </cell>
          <cell r="J72">
            <v>9.735013987992347E-2</v>
          </cell>
          <cell r="K72">
            <v>0.31271850128045742</v>
          </cell>
          <cell r="L72">
            <v>0.41017097338255315</v>
          </cell>
          <cell r="M72">
            <v>0.24200170216410366</v>
          </cell>
          <cell r="N72">
            <v>0.34694102719699882</v>
          </cell>
          <cell r="O72">
            <v>0.35122696457557523</v>
          </cell>
          <cell r="P72">
            <v>0.31444275352933548</v>
          </cell>
          <cell r="Q72">
            <v>8.470478014370042E-2</v>
          </cell>
          <cell r="R72">
            <v>0.25722745138601555</v>
          </cell>
          <cell r="S72">
            <v>0.26632536041939714</v>
          </cell>
          <cell r="T72">
            <v>0.18611232810887968</v>
          </cell>
          <cell r="U72">
            <v>2.8862736403889588E-2</v>
          </cell>
          <cell r="V72">
            <v>0.17343562451177719</v>
          </cell>
          <cell r="W72">
            <v>0.15570957469053903</v>
          </cell>
          <cell r="X72">
            <v>0.15331871430142385</v>
          </cell>
          <cell r="Y72">
            <v>0.1173418170227849</v>
          </cell>
          <cell r="Z72">
            <v>6.3873724050648839E-2</v>
          </cell>
          <cell r="AA72">
            <v>5.5012231555247926E-2</v>
          </cell>
          <cell r="AB72">
            <v>9.526267312052128E-2</v>
          </cell>
          <cell r="AC72">
            <v>8.3382305548709956E-2</v>
          </cell>
        </row>
        <row r="73">
          <cell r="B73" t="str">
            <v>SG&amp;A</v>
          </cell>
          <cell r="C73" t="str">
            <v>na</v>
          </cell>
          <cell r="D73" t="str">
            <v>na</v>
          </cell>
          <cell r="E73" t="str">
            <v>na</v>
          </cell>
          <cell r="F73" t="str">
            <v>na</v>
          </cell>
          <cell r="G73" t="str">
            <v>na</v>
          </cell>
          <cell r="H73">
            <v>0.12589774368781925</v>
          </cell>
          <cell r="I73">
            <v>5.2227547035853528E-2</v>
          </cell>
          <cell r="J73">
            <v>0.10083119930184981</v>
          </cell>
          <cell r="K73">
            <v>0.27535502958579894</v>
          </cell>
          <cell r="L73">
            <v>0.29319159635693137</v>
          </cell>
          <cell r="M73">
            <v>0.18136214965937225</v>
          </cell>
          <cell r="N73">
            <v>0.17818636753398276</v>
          </cell>
          <cell r="O73">
            <v>0.2319648589288732</v>
          </cell>
          <cell r="P73">
            <v>0.17502957756280879</v>
          </cell>
          <cell r="Q73">
            <v>8.6306534020330616E-3</v>
          </cell>
          <cell r="R73">
            <v>0.14199224784857889</v>
          </cell>
          <cell r="S73">
            <v>0.11124500387758762</v>
          </cell>
          <cell r="T73">
            <v>2.1678129878897057E-3</v>
          </cell>
          <cell r="U73">
            <v>-0.10154090657822001</v>
          </cell>
          <cell r="V73">
            <v>2.3372172721041418E-2</v>
          </cell>
          <cell r="W73">
            <v>3.8184687013618213E-3</v>
          </cell>
          <cell r="X73">
            <v>3.0459850331225446E-2</v>
          </cell>
          <cell r="Y73">
            <v>2.314173986726531E-2</v>
          </cell>
          <cell r="Z73">
            <v>2.266047738072352E-2</v>
          </cell>
          <cell r="AA73">
            <v>3.2876230661040839E-2</v>
          </cell>
          <cell r="AB73">
            <v>2.7326265944057848E-2</v>
          </cell>
          <cell r="AC73">
            <v>5.7523457226280383E-2</v>
          </cell>
        </row>
        <row r="74">
          <cell r="B74" t="str">
            <v>R&amp;D</v>
          </cell>
          <cell r="C74" t="str">
            <v>na</v>
          </cell>
          <cell r="D74" t="str">
            <v>na</v>
          </cell>
          <cell r="E74" t="str">
            <v>na</v>
          </cell>
          <cell r="F74" t="str">
            <v>na</v>
          </cell>
          <cell r="G74" t="str">
            <v>na</v>
          </cell>
          <cell r="H74">
            <v>0.23406009829468633</v>
          </cell>
          <cell r="I74">
            <v>2.6525500910746569E-2</v>
          </cell>
          <cell r="J74">
            <v>0.13845466726217071</v>
          </cell>
          <cell r="K74">
            <v>0.2780898876404494</v>
          </cell>
          <cell r="L74">
            <v>0.39905923010463673</v>
          </cell>
          <cell r="M74">
            <v>0.21928206773046788</v>
          </cell>
          <cell r="N74">
            <v>0.36985693689697241</v>
          </cell>
          <cell r="O74">
            <v>0.3679874460572774</v>
          </cell>
          <cell r="P74">
            <v>0.56551141166525776</v>
          </cell>
          <cell r="Q74">
            <v>0.15452175106353794</v>
          </cell>
          <cell r="R74">
            <v>0.35138216015958967</v>
          </cell>
          <cell r="S74">
            <v>0.37410945595854916</v>
          </cell>
          <cell r="T74">
            <v>0.18809148264984232</v>
          </cell>
          <cell r="U74">
            <v>-0.16657667386609065</v>
          </cell>
          <cell r="V74">
            <v>-2.550814216094166E-2</v>
          </cell>
          <cell r="W74">
            <v>6.0511630924958704E-2</v>
          </cell>
          <cell r="X74">
            <v>2.6041359806752151E-2</v>
          </cell>
          <cell r="Y74">
            <v>7.5340192499170344E-2</v>
          </cell>
          <cell r="Z74">
            <v>7.8069322967282195E-2</v>
          </cell>
          <cell r="AA74">
            <v>6.630562060889944E-2</v>
          </cell>
          <cell r="AB74">
            <v>6.0919629896460936E-2</v>
          </cell>
          <cell r="AC74">
            <v>5.2855433325163403E-2</v>
          </cell>
        </row>
        <row r="75">
          <cell r="B75" t="str">
            <v>Operating Income</v>
          </cell>
          <cell r="C75" t="str">
            <v>na</v>
          </cell>
          <cell r="D75" t="str">
            <v>na</v>
          </cell>
          <cell r="E75" t="str">
            <v>na</v>
          </cell>
          <cell r="F75" t="str">
            <v>na</v>
          </cell>
          <cell r="G75" t="str">
            <v>na</v>
          </cell>
          <cell r="H75">
            <v>4.7488343450339032E-2</v>
          </cell>
          <cell r="I75">
            <v>1.1996221662468529</v>
          </cell>
          <cell r="J75">
            <v>6.0479980704293945E-2</v>
          </cell>
          <cell r="K75">
            <v>0.47771143701814367</v>
          </cell>
          <cell r="L75">
            <v>0.81571530929066216</v>
          </cell>
          <cell r="M75">
            <v>0.53811267511002181</v>
          </cell>
          <cell r="N75">
            <v>1.4728504628304204</v>
          </cell>
          <cell r="O75">
            <v>0.86330812531983825</v>
          </cell>
          <cell r="P75">
            <v>0.66942570218107611</v>
          </cell>
          <cell r="Q75">
            <v>0.24321266968325728</v>
          </cell>
          <cell r="R75">
            <v>0.62167740526373216</v>
          </cell>
          <cell r="S75">
            <v>0.7165515378381504</v>
          </cell>
          <cell r="T75">
            <v>0.71737870003051585</v>
          </cell>
          <cell r="U75">
            <v>0.42433113236365316</v>
          </cell>
          <cell r="V75">
            <v>0.54078337600778648</v>
          </cell>
          <cell r="W75">
            <v>0.57705246570637758</v>
          </cell>
          <cell r="X75">
            <v>0.45913985746723363</v>
          </cell>
          <cell r="Y75">
            <v>0.28872482386701837</v>
          </cell>
          <cell r="Z75">
            <v>0.12214316988824292</v>
          </cell>
          <cell r="AA75">
            <v>8.1520007471214573E-2</v>
          </cell>
          <cell r="AB75">
            <v>0.2135529316757907</v>
          </cell>
          <cell r="AC75">
            <v>0.12585899317027827</v>
          </cell>
        </row>
        <row r="76">
          <cell r="B76" t="str">
            <v>Pretax Income</v>
          </cell>
          <cell r="C76" t="str">
            <v>na</v>
          </cell>
          <cell r="D76" t="str">
            <v>na</v>
          </cell>
          <cell r="E76" t="str">
            <v>na</v>
          </cell>
          <cell r="F76" t="str">
            <v>na</v>
          </cell>
          <cell r="G76" t="str">
            <v>na</v>
          </cell>
          <cell r="H76">
            <v>0.33571452415128422</v>
          </cell>
          <cell r="I76" t="str">
            <v>nm</v>
          </cell>
          <cell r="J76">
            <v>0.15428874922545899</v>
          </cell>
          <cell r="K76">
            <v>0.44575315195753151</v>
          </cell>
          <cell r="L76">
            <v>1.0469355620155048</v>
          </cell>
          <cell r="M76">
            <v>0.78462538111660995</v>
          </cell>
          <cell r="N76">
            <v>1.8591233720767364</v>
          </cell>
          <cell r="O76">
            <v>1.0906441717791409</v>
          </cell>
          <cell r="P76">
            <v>1.0416523235800339</v>
          </cell>
          <cell r="Q76">
            <v>0.22417823012515115</v>
          </cell>
          <cell r="R76">
            <v>0.74542781123091961</v>
          </cell>
          <cell r="S76">
            <v>0.9087035313709162</v>
          </cell>
          <cell r="T76">
            <v>0.86261096031105566</v>
          </cell>
          <cell r="U76">
            <v>0.39423537346147319</v>
          </cell>
          <cell r="V76">
            <v>0.49392884764114386</v>
          </cell>
          <cell r="W76">
            <v>0.61404802593047192</v>
          </cell>
          <cell r="X76">
            <v>0.38835001283038273</v>
          </cell>
          <cell r="Y76">
            <v>0.21956142855736172</v>
          </cell>
          <cell r="Z76">
            <v>0.16131609508848732</v>
          </cell>
          <cell r="AA76">
            <v>0.11220491548676104</v>
          </cell>
          <cell r="AB76">
            <v>0.20490677442739891</v>
          </cell>
          <cell r="AC76">
            <v>0.17974084051501826</v>
          </cell>
        </row>
        <row r="77">
          <cell r="B77" t="str">
            <v>Tax</v>
          </cell>
          <cell r="H77">
            <v>0.22065870540807953</v>
          </cell>
          <cell r="I77" t="str">
            <v>nm</v>
          </cell>
          <cell r="J77">
            <v>-3.9555270472524495E-2</v>
          </cell>
          <cell r="K77">
            <v>0.17825415218230867</v>
          </cell>
          <cell r="L77">
            <v>0.92828035859820712</v>
          </cell>
          <cell r="M77">
            <v>0.55743768693918283</v>
          </cell>
          <cell r="N77">
            <v>1.7003687625449246</v>
          </cell>
          <cell r="O77">
            <v>1.0604407836153147</v>
          </cell>
          <cell r="P77">
            <v>0.8636289132929027</v>
          </cell>
          <cell r="Q77">
            <v>0.11749788672865602</v>
          </cell>
          <cell r="R77">
            <v>0.63190732406808658</v>
          </cell>
          <cell r="S77">
            <v>0.70656871218668971</v>
          </cell>
          <cell r="T77">
            <v>0.72818621360272306</v>
          </cell>
          <cell r="U77">
            <v>0.37456525065963042</v>
          </cell>
          <cell r="V77">
            <v>0.47284659606656509</v>
          </cell>
          <cell r="W77">
            <v>0.54317049095923986</v>
          </cell>
          <cell r="X77">
            <v>0.41573731746433729</v>
          </cell>
          <cell r="Y77">
            <v>0.20020331064375263</v>
          </cell>
          <cell r="Z77">
            <v>0.14288250627755894</v>
          </cell>
          <cell r="AA77">
            <v>9.45508692091932E-2</v>
          </cell>
          <cell r="AB77">
            <v>0.19385483028882611</v>
          </cell>
          <cell r="AC77">
            <v>0.17974084051501826</v>
          </cell>
        </row>
        <row r="78">
          <cell r="B78" t="str">
            <v>Net Income</v>
          </cell>
          <cell r="C78" t="str">
            <v>na</v>
          </cell>
          <cell r="D78" t="str">
            <v>na</v>
          </cell>
          <cell r="E78" t="str">
            <v>na</v>
          </cell>
          <cell r="F78" t="str">
            <v>na</v>
          </cell>
          <cell r="G78" t="str">
            <v>na</v>
          </cell>
          <cell r="H78">
            <v>0.4256989886972038</v>
          </cell>
          <cell r="I78" t="str">
            <v>nm</v>
          </cell>
          <cell r="J78">
            <v>0.29123867069486531</v>
          </cell>
          <cell r="K78">
            <v>0.6471357952893293</v>
          </cell>
          <cell r="L78">
            <v>1.1170858629661766</v>
          </cell>
          <cell r="M78">
            <v>0.93675373445714949</v>
          </cell>
          <cell r="N78">
            <v>1.9484228399383801</v>
          </cell>
          <cell r="O78">
            <v>1.1065161441272817</v>
          </cell>
          <cell r="P78">
            <v>1.1375231706240614</v>
          </cell>
          <cell r="Q78">
            <v>0.28162410669579763</v>
          </cell>
          <cell r="R78">
            <v>0.80655520567801164</v>
          </cell>
          <cell r="S78">
            <v>1.416948850472286</v>
          </cell>
          <cell r="T78">
            <v>1.2373699868137527</v>
          </cell>
          <cell r="U78">
            <v>0.61409826652735489</v>
          </cell>
          <cell r="V78">
            <v>0.68941339823644343</v>
          </cell>
          <cell r="W78">
            <v>0.89654595918367308</v>
          </cell>
          <cell r="X78">
            <v>0.37638756774693105</v>
          </cell>
          <cell r="Y78">
            <v>0.22846333679500641</v>
          </cell>
          <cell r="Z78">
            <v>0.16979285490665119</v>
          </cell>
          <cell r="AA78">
            <v>0.12032319954140869</v>
          </cell>
          <cell r="AB78">
            <v>0.20993903651845147</v>
          </cell>
          <cell r="AC78">
            <v>0.17974084051501782</v>
          </cell>
        </row>
        <row r="79">
          <cell r="B79" t="str">
            <v>EPS</v>
          </cell>
          <cell r="C79" t="str">
            <v>na</v>
          </cell>
          <cell r="D79" t="str">
            <v>na</v>
          </cell>
          <cell r="E79" t="str">
            <v>na</v>
          </cell>
          <cell r="F79" t="str">
            <v>na</v>
          </cell>
          <cell r="G79" t="str">
            <v>na</v>
          </cell>
          <cell r="H79">
            <v>0.32122226318783054</v>
          </cell>
          <cell r="I79" t="str">
            <v>nm</v>
          </cell>
          <cell r="J79">
            <v>0.11362912731493524</v>
          </cell>
          <cell r="K79">
            <v>0.3149539032269022</v>
          </cell>
          <cell r="L79">
            <v>0.8497042188812518</v>
          </cell>
          <cell r="M79">
            <v>0.62018522112865648</v>
          </cell>
          <cell r="N79">
            <v>1.3626496555773171</v>
          </cell>
          <cell r="O79">
            <v>0.50336862597242016</v>
          </cell>
          <cell r="P79">
            <v>0.19162362578273262</v>
          </cell>
          <cell r="Q79">
            <v>-0.25348096389680652</v>
          </cell>
          <cell r="R79">
            <v>0.17096257761888833</v>
          </cell>
          <cell r="S79">
            <v>0.35486749192625333</v>
          </cell>
          <cell r="T79">
            <v>0.52501519815497044</v>
          </cell>
          <cell r="U79">
            <v>0.81925590218386612</v>
          </cell>
          <cell r="V79">
            <v>0.90425680627583693</v>
          </cell>
          <cell r="W79">
            <v>0.64371207893818028</v>
          </cell>
          <cell r="X79">
            <v>0.56165021384654179</v>
          </cell>
          <cell r="Y79">
            <v>0.3922584483676741</v>
          </cell>
          <cell r="Z79">
            <v>0.14027126866295037</v>
          </cell>
          <cell r="AA79">
            <v>9.2227319929085061E-2</v>
          </cell>
          <cell r="AB79">
            <v>0.27515513347889597</v>
          </cell>
          <cell r="AC79">
            <v>0.14707109416229436</v>
          </cell>
        </row>
        <row r="80">
          <cell r="B80" t="str">
            <v>Shares Outstanding</v>
          </cell>
          <cell r="C80" t="str">
            <v>na</v>
          </cell>
          <cell r="D80" t="str">
            <v>na</v>
          </cell>
          <cell r="E80" t="str">
            <v>na</v>
          </cell>
          <cell r="F80" t="str">
            <v>na</v>
          </cell>
          <cell r="G80" t="str">
            <v>na</v>
          </cell>
          <cell r="H80">
            <v>0.15854542942984429</v>
          </cell>
          <cell r="I80">
            <v>0.32025461755191498</v>
          </cell>
          <cell r="J80">
            <v>0.27654815556668333</v>
          </cell>
          <cell r="K80">
            <v>0.27274193548387093</v>
          </cell>
          <cell r="L80">
            <v>5.7788074884823182E-2</v>
          </cell>
          <cell r="M80">
            <v>0.16155955645642073</v>
          </cell>
          <cell r="N80">
            <v>4.8977763726419932E-2</v>
          </cell>
          <cell r="O80">
            <v>0.27270587619969144</v>
          </cell>
          <cell r="P80">
            <v>0.76542896971233065</v>
          </cell>
          <cell r="Q80">
            <v>0.76506130258553418</v>
          </cell>
          <cell r="R80">
            <v>0.48139499076165038</v>
          </cell>
          <cell r="S80">
            <v>0.78390053999748832</v>
          </cell>
          <cell r="T80">
            <v>0.46711323895041823</v>
          </cell>
          <cell r="U80">
            <v>-0.11277008111406217</v>
          </cell>
          <cell r="V80">
            <v>-0.1128227071744401</v>
          </cell>
          <cell r="W80">
            <v>0.15381883693938714</v>
          </cell>
          <cell r="X80">
            <v>-0.11863261340917408</v>
          </cell>
          <cell r="Y80">
            <v>-0.11764705882352944</v>
          </cell>
          <cell r="Z80">
            <v>2.5889967637540368E-2</v>
          </cell>
          <cell r="AA80">
            <v>2.5723472668810254E-2</v>
          </cell>
          <cell r="AB80">
            <v>-5.1143657150578337E-2</v>
          </cell>
          <cell r="AC80">
            <v>2.8481012658227778E-2</v>
          </cell>
        </row>
        <row r="81">
          <cell r="B81" t="str">
            <v>Gross Profit</v>
          </cell>
          <cell r="C81">
            <v>332.90699999999998</v>
          </cell>
          <cell r="D81">
            <v>81.156000000000006</v>
          </cell>
          <cell r="E81">
            <v>95.438999999999993</v>
          </cell>
          <cell r="F81">
            <v>94.106999999999999</v>
          </cell>
          <cell r="G81">
            <v>102.94</v>
          </cell>
          <cell r="H81">
            <v>373.642</v>
          </cell>
          <cell r="I81">
            <v>90.635000000000005</v>
          </cell>
          <cell r="J81">
            <v>104.73</v>
          </cell>
          <cell r="K81">
            <v>123.536</v>
          </cell>
          <cell r="L81">
            <v>145.16300000000001</v>
          </cell>
          <cell r="M81">
            <v>464.06400000000002</v>
          </cell>
          <cell r="N81">
            <v>122.08</v>
          </cell>
          <cell r="O81">
            <v>141.51400000000001</v>
          </cell>
          <cell r="P81">
            <v>162.381</v>
          </cell>
          <cell r="Q81">
            <v>185.29369199999996</v>
          </cell>
          <cell r="R81">
            <v>611.26869199999999</v>
          </cell>
          <cell r="S81">
            <v>165.32659999999998</v>
          </cell>
          <cell r="T81">
            <v>179.88299999999998</v>
          </cell>
          <cell r="U81">
            <v>176.970236</v>
          </cell>
          <cell r="V81">
            <v>195.72323499999999</v>
          </cell>
          <cell r="W81">
            <v>717.90307099999995</v>
          </cell>
          <cell r="X81">
            <v>186.50601999999998</v>
          </cell>
          <cell r="Y81">
            <v>198.92140000000003</v>
          </cell>
          <cell r="Z81">
            <v>188.90976000000003</v>
          </cell>
          <cell r="AA81">
            <v>206.01599999999999</v>
          </cell>
          <cell r="AB81">
            <v>780.35317999999995</v>
          </cell>
          <cell r="AC81">
            <v>829.11591999999985</v>
          </cell>
        </row>
        <row r="82">
          <cell r="B82" t="str">
            <v>GAAP Reconciliation</v>
          </cell>
          <cell r="C82">
            <v>245.755</v>
          </cell>
          <cell r="D82">
            <v>67.608000000000004</v>
          </cell>
          <cell r="E82">
            <v>69.899000000000001</v>
          </cell>
          <cell r="F82">
            <v>67.599999999999994</v>
          </cell>
          <cell r="G82">
            <v>71.587999999999994</v>
          </cell>
          <cell r="H82">
            <v>276.69499999999999</v>
          </cell>
          <cell r="I82">
            <v>71.138999999999996</v>
          </cell>
          <cell r="J82">
            <v>76.947000000000003</v>
          </cell>
          <cell r="K82">
            <v>86.213999999999999</v>
          </cell>
          <cell r="L82">
            <v>92.576999999999998</v>
          </cell>
          <cell r="M82">
            <v>326.87700000000001</v>
          </cell>
          <cell r="N82">
            <v>83.814999999999998</v>
          </cell>
          <cell r="O82">
            <v>94.796000000000006</v>
          </cell>
          <cell r="P82">
            <v>101.304</v>
          </cell>
          <cell r="Q82">
            <v>115.36278799999999</v>
          </cell>
          <cell r="R82">
            <v>395.27778799999999</v>
          </cell>
          <cell r="S82">
            <v>-105.77400000000002</v>
          </cell>
          <cell r="T82">
            <v>105.5712</v>
          </cell>
          <cell r="U82">
            <v>97.015465000000006</v>
          </cell>
          <cell r="V82">
            <v>101.03686400000001</v>
          </cell>
          <cell r="W82">
            <v>405.09402899999998</v>
          </cell>
          <cell r="X82">
            <v>102.37349999999999</v>
          </cell>
          <cell r="Y82">
            <v>109.33925000000001</v>
          </cell>
          <cell r="Z82">
            <v>100.1936</v>
          </cell>
          <cell r="AA82">
            <v>103.126</v>
          </cell>
          <cell r="AB82">
            <v>415.03234999999995</v>
          </cell>
          <cell r="AC82">
            <v>426.24310000000003</v>
          </cell>
        </row>
        <row r="83">
          <cell r="B83" t="str">
            <v>Operating Income Adjustment</v>
          </cell>
          <cell r="C83">
            <v>30.317</v>
          </cell>
          <cell r="D83">
            <v>0</v>
          </cell>
          <cell r="E83">
            <v>0</v>
          </cell>
          <cell r="F83">
            <v>0</v>
          </cell>
          <cell r="G83">
            <v>0</v>
          </cell>
          <cell r="H83">
            <v>0</v>
          </cell>
          <cell r="I83">
            <v>0</v>
          </cell>
          <cell r="J83">
            <v>0</v>
          </cell>
          <cell r="K83">
            <v>-44.483000000000004</v>
          </cell>
          <cell r="L83">
            <v>-14.064000000000014</v>
          </cell>
          <cell r="M83">
            <v>-58.547000000000018</v>
          </cell>
          <cell r="N83">
            <v>0</v>
          </cell>
          <cell r="O83">
            <v>-456.15</v>
          </cell>
          <cell r="P83">
            <v>-57.410000000000004</v>
          </cell>
          <cell r="Q83">
            <v>-46.265000000000001</v>
          </cell>
          <cell r="R83">
            <v>-559.82499999999993</v>
          </cell>
          <cell r="S83">
            <v>-34.753999999999991</v>
          </cell>
          <cell r="T83">
            <v>0</v>
          </cell>
          <cell r="U83">
            <v>0</v>
          </cell>
          <cell r="V83">
            <v>0</v>
          </cell>
          <cell r="W83">
            <v>-34.753999999999991</v>
          </cell>
          <cell r="X83">
            <v>0</v>
          </cell>
          <cell r="Y83">
            <v>0</v>
          </cell>
          <cell r="Z83">
            <v>0</v>
          </cell>
          <cell r="AA83">
            <v>0</v>
          </cell>
          <cell r="AB83">
            <v>0</v>
          </cell>
          <cell r="AC83">
            <v>0</v>
          </cell>
        </row>
        <row r="84">
          <cell r="B84" t="str">
            <v>GAAP Operating Income</v>
          </cell>
          <cell r="C84">
            <v>56.834999999999987</v>
          </cell>
          <cell r="D84">
            <v>4.7640000000000011</v>
          </cell>
          <cell r="E84">
            <v>16.583999999999993</v>
          </cell>
          <cell r="F84">
            <v>17.251000000000005</v>
          </cell>
          <cell r="G84">
            <v>20.935000000000002</v>
          </cell>
          <cell r="H84">
            <v>59.533999999999999</v>
          </cell>
          <cell r="I84">
            <v>10.47900000000001</v>
          </cell>
          <cell r="J84">
            <v>17.587000000000003</v>
          </cell>
          <cell r="K84">
            <v>-18.991</v>
          </cell>
          <cell r="L84">
            <v>23.948</v>
          </cell>
          <cell r="M84">
            <v>33.02300000000001</v>
          </cell>
          <cell r="N84">
            <v>25.913</v>
          </cell>
          <cell r="O84">
            <v>-423.38</v>
          </cell>
          <cell r="P84">
            <v>-14.853</v>
          </cell>
          <cell r="Q84">
            <v>0.99199999999999999</v>
          </cell>
          <cell r="R84">
            <v>-411.32799999999997</v>
          </cell>
          <cell r="S84">
            <v>9.7270000000000003</v>
          </cell>
          <cell r="T84">
            <v>56.278500000000008</v>
          </cell>
          <cell r="U84">
            <v>60.615259999999992</v>
          </cell>
          <cell r="V84">
            <v>72.812799999999967</v>
          </cell>
          <cell r="W84">
            <v>199.43355999999997</v>
          </cell>
          <cell r="X84">
            <v>64.904000000000011</v>
          </cell>
          <cell r="Y84">
            <v>72.527500000000003</v>
          </cell>
          <cell r="Z84">
            <v>68.019000000000005</v>
          </cell>
          <cell r="AA84">
            <v>78.748500000000021</v>
          </cell>
          <cell r="AB84">
            <v>284.19900000000007</v>
          </cell>
          <cell r="AC84">
            <v>319.96799999999996</v>
          </cell>
        </row>
        <row r="85">
          <cell r="B85" t="str">
            <v>Pretax Income Adjustment</v>
          </cell>
          <cell r="C85">
            <v>-26.878000000000004</v>
          </cell>
          <cell r="D85">
            <v>-0.30100000000000093</v>
          </cell>
          <cell r="E85">
            <v>-3.8979999999999935</v>
          </cell>
          <cell r="F85">
            <v>-18.248000000000005</v>
          </cell>
          <cell r="G85">
            <v>-0.30499999999999972</v>
          </cell>
          <cell r="H85">
            <v>-22.751999999999999</v>
          </cell>
          <cell r="I85">
            <v>0.26899999999999036</v>
          </cell>
          <cell r="J85">
            <v>-126.084</v>
          </cell>
          <cell r="K85">
            <v>-49.202000000000005</v>
          </cell>
          <cell r="L85">
            <v>-17.615000000000013</v>
          </cell>
          <cell r="M85">
            <v>-192.63200000000003</v>
          </cell>
          <cell r="N85">
            <v>0.53099999999999881</v>
          </cell>
          <cell r="O85">
            <v>-458.22699999999998</v>
          </cell>
          <cell r="P85">
            <v>-61.031000000000006</v>
          </cell>
          <cell r="Q85">
            <v>-46.210999999999999</v>
          </cell>
          <cell r="R85">
            <v>-564.93799999999999</v>
          </cell>
          <cell r="S85">
            <v>-35.192</v>
          </cell>
          <cell r="T85">
            <v>0</v>
          </cell>
          <cell r="U85">
            <v>0</v>
          </cell>
          <cell r="V85">
            <v>0</v>
          </cell>
          <cell r="W85">
            <v>-35.192</v>
          </cell>
          <cell r="X85">
            <v>0</v>
          </cell>
          <cell r="Y85">
            <v>0</v>
          </cell>
          <cell r="Z85">
            <v>0</v>
          </cell>
          <cell r="AA85">
            <v>0</v>
          </cell>
          <cell r="AB85">
            <v>0</v>
          </cell>
          <cell r="AC85">
            <v>0</v>
          </cell>
        </row>
        <row r="86">
          <cell r="B86" t="str">
            <v>GAAP Pretax Income</v>
          </cell>
          <cell r="C86">
            <v>29.956999999999983</v>
          </cell>
          <cell r="D86">
            <v>-0.152</v>
          </cell>
          <cell r="E86">
            <v>7.399</v>
          </cell>
          <cell r="F86">
            <v>-6.1920000000000002</v>
          </cell>
          <cell r="G86">
            <v>16.207000000000001</v>
          </cell>
          <cell r="H86">
            <v>17.262</v>
          </cell>
          <cell r="I86">
            <v>7.41</v>
          </cell>
          <cell r="J86">
            <v>-113.044</v>
          </cell>
          <cell r="K86">
            <v>-31.771999999999998</v>
          </cell>
          <cell r="L86">
            <v>16.184000000000001</v>
          </cell>
          <cell r="M86">
            <v>-121.22200000000001</v>
          </cell>
          <cell r="N86">
            <v>20.948</v>
          </cell>
          <cell r="O86">
            <v>-430.96499999999997</v>
          </cell>
          <cell r="P86">
            <v>-25.445</v>
          </cell>
          <cell r="Q86">
            <v>-4.835</v>
          </cell>
          <cell r="R86">
            <v>-440.29699999999997</v>
          </cell>
          <cell r="S86">
            <v>3.778</v>
          </cell>
          <cell r="T86">
            <v>50.778500000000008</v>
          </cell>
          <cell r="U86">
            <v>49.615259999999992</v>
          </cell>
          <cell r="V86">
            <v>61.812799999999967</v>
          </cell>
          <cell r="W86">
            <v>165.98455999999999</v>
          </cell>
          <cell r="X86">
            <v>54.104000000000013</v>
          </cell>
          <cell r="Y86">
            <v>61.927500000000002</v>
          </cell>
          <cell r="Z86">
            <v>57.619000000000007</v>
          </cell>
          <cell r="AA86">
            <v>68.748500000000021</v>
          </cell>
          <cell r="AB86">
            <v>242.39900000000006</v>
          </cell>
          <cell r="AC86">
            <v>285.96799999999996</v>
          </cell>
        </row>
        <row r="87">
          <cell r="B87" t="str">
            <v>Net Income Adjustment</v>
          </cell>
          <cell r="C87">
            <v>13.146999999999984</v>
          </cell>
          <cell r="D87">
            <v>-0.18400000000000091</v>
          </cell>
          <cell r="E87">
            <v>-2.2509999999999941</v>
          </cell>
          <cell r="F87">
            <v>-10.542</v>
          </cell>
          <cell r="G87">
            <v>0.25699999999999967</v>
          </cell>
          <cell r="H87">
            <v>-12.719999999999995</v>
          </cell>
          <cell r="I87">
            <v>1.0657599999999938</v>
          </cell>
          <cell r="J87">
            <v>-121.089</v>
          </cell>
          <cell r="K87">
            <v>-43.037000000000006</v>
          </cell>
          <cell r="L87">
            <v>-11.762000000000015</v>
          </cell>
          <cell r="M87">
            <v>-174.82224000000002</v>
          </cell>
          <cell r="N87">
            <v>0.35099999999999909</v>
          </cell>
          <cell r="O87">
            <v>-456.12150000000003</v>
          </cell>
          <cell r="P87">
            <v>-55.431000000000012</v>
          </cell>
          <cell r="Q87">
            <v>-25.849</v>
          </cell>
          <cell r="R87">
            <v>-537.05050000000006</v>
          </cell>
          <cell r="S87">
            <v>-24.493999999999996</v>
          </cell>
          <cell r="T87">
            <v>0</v>
          </cell>
          <cell r="U87">
            <v>0</v>
          </cell>
          <cell r="V87">
            <v>0</v>
          </cell>
          <cell r="W87">
            <v>-24.493999999999996</v>
          </cell>
          <cell r="X87">
            <v>0</v>
          </cell>
          <cell r="Y87">
            <v>0</v>
          </cell>
          <cell r="Z87">
            <v>0</v>
          </cell>
          <cell r="AA87">
            <v>0</v>
          </cell>
          <cell r="AB87">
            <v>0</v>
          </cell>
          <cell r="AC87">
            <v>0</v>
          </cell>
        </row>
      </sheetData>
      <sheetData sheetId="4" refreshError="1">
        <row r="5">
          <cell r="C5" t="str">
            <v>CY02</v>
          </cell>
          <cell r="D5" t="str">
            <v>1Q03</v>
          </cell>
          <cell r="E5" t="str">
            <v>2Q03</v>
          </cell>
          <cell r="F5" t="str">
            <v>3Q03</v>
          </cell>
          <cell r="G5" t="str">
            <v>4Q03</v>
          </cell>
          <cell r="H5" t="str">
            <v>CY03</v>
          </cell>
          <cell r="I5" t="str">
            <v>1Q04</v>
          </cell>
          <cell r="J5" t="str">
            <v>2Q04</v>
          </cell>
          <cell r="K5" t="str">
            <v>3Q04</v>
          </cell>
          <cell r="L5" t="str">
            <v>4Q04</v>
          </cell>
          <cell r="M5" t="str">
            <v>CY04</v>
          </cell>
          <cell r="N5" t="str">
            <v>1Q05</v>
          </cell>
          <cell r="O5" t="str">
            <v>2Q05</v>
          </cell>
          <cell r="P5" t="str">
            <v>3Q05</v>
          </cell>
          <cell r="Q5" t="str">
            <v>4Q05</v>
          </cell>
          <cell r="R5" t="str">
            <v>CY05</v>
          </cell>
          <cell r="S5" t="str">
            <v>1Q06</v>
          </cell>
          <cell r="T5" t="str">
            <v>2Q06E</v>
          </cell>
          <cell r="U5" t="str">
            <v>3Q06E</v>
          </cell>
          <cell r="V5" t="str">
            <v>4Q06E</v>
          </cell>
          <cell r="W5" t="str">
            <v>CY06E</v>
          </cell>
          <cell r="X5" t="str">
            <v>1Q07E</v>
          </cell>
          <cell r="Y5" t="str">
            <v>2Q07E</v>
          </cell>
          <cell r="Z5" t="str">
            <v>3Q07E</v>
          </cell>
          <cell r="AA5" t="str">
            <v>4Q07E</v>
          </cell>
          <cell r="AB5" t="str">
            <v>CY07E</v>
          </cell>
          <cell r="AC5" t="str">
            <v>CY08E</v>
          </cell>
          <cell r="AD5" t="str">
            <v>CY09E</v>
          </cell>
        </row>
        <row r="6">
          <cell r="B6" t="str">
            <v>Cataract Surgery</v>
          </cell>
        </row>
        <row r="7">
          <cell r="B7" t="str">
            <v>ReZoom MIOL, Tecnis MIOL &amp; Verisyse</v>
          </cell>
          <cell r="C7">
            <v>0</v>
          </cell>
          <cell r="D7">
            <v>0</v>
          </cell>
          <cell r="E7">
            <v>0</v>
          </cell>
          <cell r="F7">
            <v>0</v>
          </cell>
          <cell r="G7">
            <v>0</v>
          </cell>
          <cell r="H7">
            <v>0</v>
          </cell>
          <cell r="I7">
            <v>1</v>
          </cell>
          <cell r="J7">
            <v>1.4</v>
          </cell>
          <cell r="K7">
            <v>3</v>
          </cell>
          <cell r="L7">
            <v>3.6</v>
          </cell>
          <cell r="M7">
            <v>9</v>
          </cell>
          <cell r="N7">
            <v>3.6</v>
          </cell>
          <cell r="O7">
            <v>3.8</v>
          </cell>
          <cell r="P7">
            <v>6.7</v>
          </cell>
          <cell r="Q7">
            <v>8.8000000000000007</v>
          </cell>
          <cell r="R7">
            <v>22.900000000000002</v>
          </cell>
          <cell r="S7">
            <v>10.3</v>
          </cell>
          <cell r="T7">
            <v>12.5</v>
          </cell>
          <cell r="U7">
            <v>15.2</v>
          </cell>
          <cell r="V7">
            <v>17</v>
          </cell>
          <cell r="W7">
            <v>55</v>
          </cell>
          <cell r="X7">
            <v>18</v>
          </cell>
          <cell r="Y7">
            <v>20</v>
          </cell>
          <cell r="Z7">
            <v>22</v>
          </cell>
          <cell r="AA7">
            <v>24</v>
          </cell>
          <cell r="AB7">
            <v>84</v>
          </cell>
          <cell r="AC7">
            <v>118</v>
          </cell>
          <cell r="AD7">
            <v>142</v>
          </cell>
        </row>
        <row r="8">
          <cell r="B8" t="str">
            <v>% Chg.</v>
          </cell>
          <cell r="C8" t="str">
            <v>na</v>
          </cell>
          <cell r="D8" t="str">
            <v>na</v>
          </cell>
          <cell r="E8" t="str">
            <v>na</v>
          </cell>
          <cell r="F8" t="str">
            <v>na</v>
          </cell>
          <cell r="G8" t="str">
            <v>na</v>
          </cell>
          <cell r="H8" t="str">
            <v>na</v>
          </cell>
          <cell r="I8" t="str">
            <v>na</v>
          </cell>
          <cell r="J8" t="str">
            <v>na</v>
          </cell>
          <cell r="K8" t="str">
            <v>na</v>
          </cell>
          <cell r="L8" t="str">
            <v>na</v>
          </cell>
          <cell r="M8" t="str">
            <v>na</v>
          </cell>
          <cell r="N8" t="str">
            <v>nm</v>
          </cell>
          <cell r="O8" t="str">
            <v>nm</v>
          </cell>
          <cell r="P8" t="str">
            <v>nm</v>
          </cell>
          <cell r="Q8" t="str">
            <v>nm</v>
          </cell>
          <cell r="R8" t="str">
            <v>nm</v>
          </cell>
          <cell r="S8" t="str">
            <v>nm</v>
          </cell>
          <cell r="T8" t="str">
            <v>nm</v>
          </cell>
          <cell r="U8" t="str">
            <v>nm</v>
          </cell>
          <cell r="V8" t="str">
            <v>nm</v>
          </cell>
          <cell r="W8" t="str">
            <v>nm</v>
          </cell>
          <cell r="X8">
            <v>0.74757281553398047</v>
          </cell>
          <cell r="Y8">
            <v>0.60000000000000009</v>
          </cell>
          <cell r="Z8">
            <v>0.44736842105263164</v>
          </cell>
          <cell r="AA8">
            <v>0.41176470588235303</v>
          </cell>
          <cell r="AB8">
            <v>0.52727272727272734</v>
          </cell>
          <cell r="AC8">
            <v>0.40476190476190466</v>
          </cell>
          <cell r="AD8">
            <v>0.20338983050847448</v>
          </cell>
        </row>
        <row r="9">
          <cell r="B9" t="str">
            <v>IOLS ex MIOLs &amp; Verisyse</v>
          </cell>
          <cell r="C9">
            <v>181.59800000000001</v>
          </cell>
          <cell r="D9">
            <v>45.875</v>
          </cell>
          <cell r="E9">
            <v>51.960999999999999</v>
          </cell>
          <cell r="F9">
            <v>50.432000000000002</v>
          </cell>
          <cell r="G9">
            <v>56.86</v>
          </cell>
          <cell r="H9">
            <v>205.12799999999999</v>
          </cell>
          <cell r="I9">
            <v>50.610999999999997</v>
          </cell>
          <cell r="J9">
            <v>54.375</v>
          </cell>
          <cell r="K9">
            <v>55.767000000000003</v>
          </cell>
          <cell r="L9">
            <v>64.760000000000005</v>
          </cell>
          <cell r="M9">
            <v>225.51299999999998</v>
          </cell>
          <cell r="N9">
            <v>57.274000000000001</v>
          </cell>
          <cell r="O9">
            <v>63.099000000000004</v>
          </cell>
          <cell r="P9">
            <v>55.637</v>
          </cell>
          <cell r="Q9">
            <v>60.581000000000003</v>
          </cell>
          <cell r="R9">
            <v>236.59100000000001</v>
          </cell>
          <cell r="S9">
            <v>55.971000000000004</v>
          </cell>
          <cell r="T9">
            <v>62</v>
          </cell>
          <cell r="U9">
            <v>56</v>
          </cell>
          <cell r="V9">
            <v>63</v>
          </cell>
          <cell r="W9">
            <v>236.971</v>
          </cell>
          <cell r="X9">
            <v>60</v>
          </cell>
          <cell r="Y9">
            <v>66</v>
          </cell>
          <cell r="Z9">
            <v>59</v>
          </cell>
          <cell r="AA9">
            <v>65</v>
          </cell>
          <cell r="AB9">
            <v>250</v>
          </cell>
          <cell r="AC9">
            <v>264</v>
          </cell>
          <cell r="AD9">
            <v>280</v>
          </cell>
        </row>
        <row r="10">
          <cell r="B10" t="str">
            <v>% Chg.</v>
          </cell>
          <cell r="C10" t="str">
            <v>na</v>
          </cell>
          <cell r="D10" t="str">
            <v>na</v>
          </cell>
          <cell r="E10" t="str">
            <v>na</v>
          </cell>
          <cell r="F10" t="str">
            <v>na</v>
          </cell>
          <cell r="G10" t="str">
            <v>na</v>
          </cell>
          <cell r="H10">
            <v>0.1295719115849292</v>
          </cell>
          <cell r="I10">
            <v>0.10323705722070842</v>
          </cell>
          <cell r="J10">
            <v>4.6457920363349503E-2</v>
          </cell>
          <cell r="K10">
            <v>0.10578600888324874</v>
          </cell>
          <cell r="L10">
            <v>0.13893774182201901</v>
          </cell>
          <cell r="M10">
            <v>9.9376974376974347E-2</v>
          </cell>
          <cell r="N10">
            <v>0.13165122206634927</v>
          </cell>
          <cell r="O10">
            <v>0.16044137931034497</v>
          </cell>
          <cell r="P10">
            <v>-2.33112772786781E-3</v>
          </cell>
          <cell r="Q10">
            <v>-6.4530574428659726E-2</v>
          </cell>
          <cell r="R10">
            <v>4.9123553852771451E-2</v>
          </cell>
          <cell r="S10">
            <v>-2.2750288088836057E-2</v>
          </cell>
          <cell r="T10">
            <v>-1.7417074755542883E-2</v>
          </cell>
          <cell r="U10">
            <v>6.52443517802892E-3</v>
          </cell>
          <cell r="V10">
            <v>3.9930011059573056E-2</v>
          </cell>
          <cell r="W10">
            <v>1.6061473175226215E-3</v>
          </cell>
          <cell r="X10">
            <v>7.1983705847671109E-2</v>
          </cell>
          <cell r="Y10">
            <v>6.4516129032258007E-2</v>
          </cell>
          <cell r="Z10">
            <v>5.3571428571428603E-2</v>
          </cell>
          <cell r="AA10">
            <v>3.1746031746031855E-2</v>
          </cell>
          <cell r="AB10">
            <v>5.4981411227534194E-2</v>
          </cell>
          <cell r="AC10">
            <v>5.600000000000005E-2</v>
          </cell>
          <cell r="AD10">
            <v>6.0606060606060552E-2</v>
          </cell>
        </row>
        <row r="11">
          <cell r="B11" t="str">
            <v>Total Intraocular Lenses</v>
          </cell>
          <cell r="C11">
            <v>181.59800000000001</v>
          </cell>
          <cell r="D11">
            <v>45.875</v>
          </cell>
          <cell r="E11">
            <v>51.960999999999999</v>
          </cell>
          <cell r="F11">
            <v>50.432000000000002</v>
          </cell>
          <cell r="G11">
            <v>56.86</v>
          </cell>
          <cell r="H11">
            <v>205.12799999999999</v>
          </cell>
          <cell r="I11">
            <v>51.610999999999997</v>
          </cell>
          <cell r="J11">
            <v>55.774999999999999</v>
          </cell>
          <cell r="K11">
            <v>58.767000000000003</v>
          </cell>
          <cell r="L11">
            <v>68.36</v>
          </cell>
          <cell r="M11">
            <v>234.51299999999998</v>
          </cell>
          <cell r="N11">
            <v>60.874000000000002</v>
          </cell>
          <cell r="O11">
            <v>66.899000000000001</v>
          </cell>
          <cell r="P11">
            <v>62.337000000000003</v>
          </cell>
          <cell r="Q11">
            <v>69.381</v>
          </cell>
          <cell r="R11">
            <v>259.49099999999999</v>
          </cell>
          <cell r="S11">
            <v>66.271000000000001</v>
          </cell>
          <cell r="T11">
            <v>74.5</v>
          </cell>
          <cell r="U11">
            <v>71.2</v>
          </cell>
          <cell r="V11">
            <v>80</v>
          </cell>
          <cell r="W11">
            <v>291.971</v>
          </cell>
          <cell r="X11">
            <v>78</v>
          </cell>
          <cell r="Y11">
            <v>86</v>
          </cell>
          <cell r="Z11">
            <v>81</v>
          </cell>
          <cell r="AA11">
            <v>89</v>
          </cell>
          <cell r="AB11">
            <v>334</v>
          </cell>
          <cell r="AC11">
            <v>382</v>
          </cell>
          <cell r="AD11">
            <v>422</v>
          </cell>
        </row>
        <row r="12">
          <cell r="B12" t="str">
            <v>% Chg.</v>
          </cell>
          <cell r="C12" t="str">
            <v>na</v>
          </cell>
          <cell r="D12" t="str">
            <v>na</v>
          </cell>
          <cell r="E12" t="str">
            <v>na</v>
          </cell>
          <cell r="F12" t="str">
            <v>na</v>
          </cell>
          <cell r="G12" t="str">
            <v>na</v>
          </cell>
          <cell r="H12">
            <v>0.1295719115849292</v>
          </cell>
          <cell r="I12">
            <v>0.1250354223433241</v>
          </cell>
          <cell r="J12">
            <v>7.340120474971612E-2</v>
          </cell>
          <cell r="K12">
            <v>0.16527204949238583</v>
          </cell>
          <cell r="L12">
            <v>0.20225114315863535</v>
          </cell>
          <cell r="M12">
            <v>0.14325201825201828</v>
          </cell>
          <cell r="N12">
            <v>0.17947724322334402</v>
          </cell>
          <cell r="O12">
            <v>0.19944419542805925</v>
          </cell>
          <cell r="P12">
            <v>6.0748379192403945E-2</v>
          </cell>
          <cell r="Q12">
            <v>1.4935634874195358E-2</v>
          </cell>
          <cell r="R12">
            <v>0.10651008686085639</v>
          </cell>
          <cell r="S12">
            <v>8.865854059204259E-2</v>
          </cell>
          <cell r="T12">
            <v>0.11361903765377668</v>
          </cell>
          <cell r="U12">
            <v>0.1421788023164412</v>
          </cell>
          <cell r="V12">
            <v>0.1530534296132946</v>
          </cell>
          <cell r="W12">
            <v>0.12516811758403956</v>
          </cell>
          <cell r="X12">
            <v>0.17698540839884713</v>
          </cell>
          <cell r="Y12">
            <v>0.15436241610738266</v>
          </cell>
          <cell r="Z12">
            <v>0.13764044943820219</v>
          </cell>
          <cell r="AA12">
            <v>0.11250000000000004</v>
          </cell>
          <cell r="AB12">
            <v>0.14394922783427111</v>
          </cell>
          <cell r="AC12">
            <v>0.14371257485029942</v>
          </cell>
          <cell r="AD12">
            <v>0.10471204188481686</v>
          </cell>
        </row>
        <row r="13">
          <cell r="B13" t="str">
            <v>Phacoemulsification</v>
          </cell>
          <cell r="C13">
            <v>61.057000000000002</v>
          </cell>
          <cell r="D13">
            <v>13.53</v>
          </cell>
          <cell r="E13">
            <v>16.645</v>
          </cell>
          <cell r="F13">
            <v>15.247999999999999</v>
          </cell>
          <cell r="G13">
            <v>20.004999999999999</v>
          </cell>
          <cell r="H13">
            <v>65.427999999999997</v>
          </cell>
          <cell r="I13">
            <v>17.564</v>
          </cell>
          <cell r="J13">
            <v>19.79</v>
          </cell>
          <cell r="K13">
            <v>16.931000000000001</v>
          </cell>
          <cell r="L13">
            <v>20.888000000000002</v>
          </cell>
          <cell r="M13">
            <v>75.173000000000002</v>
          </cell>
          <cell r="N13">
            <v>18.844999999999999</v>
          </cell>
          <cell r="O13">
            <v>20.279</v>
          </cell>
          <cell r="P13">
            <v>19.484999999999999</v>
          </cell>
          <cell r="Q13">
            <v>22.542000000000002</v>
          </cell>
          <cell r="R13">
            <v>81.150999999999996</v>
          </cell>
          <cell r="S13">
            <v>21.437000000000001</v>
          </cell>
          <cell r="T13">
            <v>23</v>
          </cell>
          <cell r="U13">
            <v>21</v>
          </cell>
          <cell r="V13">
            <v>24.6</v>
          </cell>
          <cell r="W13">
            <v>90.037000000000006</v>
          </cell>
          <cell r="X13">
            <v>23</v>
          </cell>
          <cell r="Y13">
            <v>24.5</v>
          </cell>
          <cell r="Z13">
            <v>23</v>
          </cell>
          <cell r="AA13">
            <v>26.5</v>
          </cell>
          <cell r="AB13">
            <v>97</v>
          </cell>
          <cell r="AC13">
            <v>104</v>
          </cell>
          <cell r="AD13">
            <v>110</v>
          </cell>
        </row>
        <row r="14">
          <cell r="B14" t="str">
            <v>% Chg.</v>
          </cell>
          <cell r="C14" t="str">
            <v>na</v>
          </cell>
          <cell r="D14" t="str">
            <v>na</v>
          </cell>
          <cell r="E14" t="str">
            <v>na</v>
          </cell>
          <cell r="F14" t="str">
            <v>na</v>
          </cell>
          <cell r="G14" t="str">
            <v>na</v>
          </cell>
          <cell r="H14">
            <v>7.1588843212080366E-2</v>
          </cell>
          <cell r="I14">
            <v>0.2981522542498154</v>
          </cell>
          <cell r="J14">
            <v>0.18894562931811354</v>
          </cell>
          <cell r="K14">
            <v>0.11037513116474296</v>
          </cell>
          <cell r="L14">
            <v>4.4138965258685436E-2</v>
          </cell>
          <cell r="M14">
            <v>0.14894234884147473</v>
          </cell>
          <cell r="N14">
            <v>7.2933272603051602E-2</v>
          </cell>
          <cell r="O14">
            <v>2.4709449216776092E-2</v>
          </cell>
          <cell r="P14">
            <v>0.15084755773433334</v>
          </cell>
          <cell r="Q14">
            <v>7.9184220605132083E-2</v>
          </cell>
          <cell r="R14">
            <v>7.9523233075705191E-2</v>
          </cell>
          <cell r="S14">
            <v>0.13754311488458493</v>
          </cell>
          <cell r="T14">
            <v>0.13417821391587359</v>
          </cell>
          <cell r="U14">
            <v>7.7752117013087041E-2</v>
          </cell>
          <cell r="V14">
            <v>9.1296247005589581E-2</v>
          </cell>
          <cell r="W14">
            <v>0.10949957486660677</v>
          </cell>
          <cell r="X14">
            <v>7.2911321546858199E-2</v>
          </cell>
          <cell r="Y14">
            <v>6.5217391304347894E-2</v>
          </cell>
          <cell r="Z14">
            <v>9.5238095238095344E-2</v>
          </cell>
          <cell r="AA14">
            <v>7.7235772357723498E-2</v>
          </cell>
          <cell r="AB14">
            <v>7.7334873440918717E-2</v>
          </cell>
          <cell r="AC14">
            <v>7.2164948453608213E-2</v>
          </cell>
          <cell r="AD14">
            <v>5.7692307692307709E-2</v>
          </cell>
        </row>
        <row r="15">
          <cell r="B15" t="str">
            <v>Viscoelastics</v>
          </cell>
          <cell r="C15">
            <v>11.339999999999998</v>
          </cell>
          <cell r="D15">
            <v>3.7119999999999997</v>
          </cell>
          <cell r="E15">
            <v>3.802</v>
          </cell>
          <cell r="F15">
            <v>3.6280000000000001</v>
          </cell>
          <cell r="G15">
            <v>4.1609999999999996</v>
          </cell>
          <cell r="H15">
            <v>15.302999999999999</v>
          </cell>
          <cell r="I15">
            <v>4.1779999999999999</v>
          </cell>
          <cell r="J15">
            <v>4.5839999999999996</v>
          </cell>
          <cell r="K15">
            <v>28.373999999999999</v>
          </cell>
          <cell r="L15">
            <v>37.146999999999998</v>
          </cell>
          <cell r="M15">
            <v>74.282999999999987</v>
          </cell>
          <cell r="N15">
            <v>32.173000000000002</v>
          </cell>
          <cell r="O15">
            <v>36.112000000000002</v>
          </cell>
          <cell r="P15">
            <v>28.945</v>
          </cell>
          <cell r="Q15">
            <v>33.484000000000002</v>
          </cell>
          <cell r="R15">
            <v>130.714</v>
          </cell>
          <cell r="S15">
            <v>28.891999999999999</v>
          </cell>
          <cell r="T15">
            <v>33</v>
          </cell>
          <cell r="U15">
            <v>30</v>
          </cell>
          <cell r="V15">
            <v>35.1</v>
          </cell>
          <cell r="W15">
            <v>126.99199999999999</v>
          </cell>
          <cell r="X15">
            <v>31</v>
          </cell>
          <cell r="Y15">
            <v>35</v>
          </cell>
          <cell r="Z15">
            <v>31</v>
          </cell>
          <cell r="AA15">
            <v>36</v>
          </cell>
          <cell r="AB15">
            <v>133</v>
          </cell>
          <cell r="AC15">
            <v>140</v>
          </cell>
          <cell r="AD15">
            <v>147</v>
          </cell>
        </row>
        <row r="16">
          <cell r="B16" t="str">
            <v>% Chg.</v>
          </cell>
          <cell r="C16" t="str">
            <v>na</v>
          </cell>
          <cell r="D16" t="str">
            <v>na</v>
          </cell>
          <cell r="E16" t="str">
            <v>na</v>
          </cell>
          <cell r="F16" t="str">
            <v>na</v>
          </cell>
          <cell r="G16" t="str">
            <v>na</v>
          </cell>
          <cell r="H16">
            <v>0.34947089947089971</v>
          </cell>
          <cell r="I16">
            <v>0.1255387931034484</v>
          </cell>
          <cell r="J16">
            <v>0.20568122041031023</v>
          </cell>
          <cell r="K16" t="str">
            <v>nm</v>
          </cell>
          <cell r="L16" t="str">
            <v>nm</v>
          </cell>
          <cell r="M16" t="str">
            <v>nm</v>
          </cell>
          <cell r="N16" t="str">
            <v>nm</v>
          </cell>
          <cell r="O16" t="str">
            <v>nm</v>
          </cell>
          <cell r="P16">
            <v>2.0124057235497261E-2</v>
          </cell>
          <cell r="Q16">
            <v>-9.8608232158720721E-2</v>
          </cell>
          <cell r="R16" t="str">
            <v>nm</v>
          </cell>
          <cell r="S16">
            <v>-0.10197992105181375</v>
          </cell>
          <cell r="T16">
            <v>-8.6176340274701002E-2</v>
          </cell>
          <cell r="U16">
            <v>3.6448436690274644E-2</v>
          </cell>
          <cell r="V16">
            <v>4.8261856409031134E-2</v>
          </cell>
          <cell r="W16">
            <v>-2.8474379178970999E-2</v>
          </cell>
          <cell r="X16">
            <v>7.296137339055786E-2</v>
          </cell>
          <cell r="Y16">
            <v>6.0606060606060552E-2</v>
          </cell>
          <cell r="Z16">
            <v>3.3333333333333437E-2</v>
          </cell>
          <cell r="AA16">
            <v>2.564102564102555E-2</v>
          </cell>
          <cell r="AB16">
            <v>4.7310066775859916E-2</v>
          </cell>
          <cell r="AC16">
            <v>5.2631578947368363E-2</v>
          </cell>
          <cell r="AD16">
            <v>5.0000000000000044E-2</v>
          </cell>
        </row>
        <row r="17">
          <cell r="B17" t="str">
            <v>Other</v>
          </cell>
          <cell r="C17">
            <v>9</v>
          </cell>
          <cell r="D17">
            <v>2.4</v>
          </cell>
          <cell r="E17">
            <v>4</v>
          </cell>
          <cell r="F17">
            <v>2.2000000000000002</v>
          </cell>
          <cell r="G17">
            <v>3.2</v>
          </cell>
          <cell r="H17">
            <v>11.8</v>
          </cell>
          <cell r="I17">
            <v>2.7869999999999999</v>
          </cell>
          <cell r="J17">
            <v>4.4989999999999997</v>
          </cell>
          <cell r="K17">
            <v>6.6440000000000001</v>
          </cell>
          <cell r="L17">
            <v>6.1379999999999999</v>
          </cell>
          <cell r="M17">
            <v>20.067999999999998</v>
          </cell>
          <cell r="N17">
            <v>4.8380000000000001</v>
          </cell>
          <cell r="O17">
            <v>3.7730000000000001</v>
          </cell>
          <cell r="P17">
            <v>9.5150000000000006</v>
          </cell>
          <cell r="Q17">
            <v>6.9029999999999996</v>
          </cell>
          <cell r="R17">
            <v>25.029</v>
          </cell>
          <cell r="S17">
            <v>3.8439999999999999</v>
          </cell>
          <cell r="T17">
            <v>4</v>
          </cell>
          <cell r="U17">
            <v>6.2</v>
          </cell>
          <cell r="V17">
            <v>7</v>
          </cell>
          <cell r="W17">
            <v>21.044</v>
          </cell>
          <cell r="X17">
            <v>4.2</v>
          </cell>
          <cell r="Y17">
            <v>4.2</v>
          </cell>
          <cell r="Z17">
            <v>6.4</v>
          </cell>
          <cell r="AA17">
            <v>7.2</v>
          </cell>
          <cell r="AB17">
            <v>22</v>
          </cell>
          <cell r="AC17">
            <v>23</v>
          </cell>
          <cell r="AD17">
            <v>24</v>
          </cell>
        </row>
        <row r="18">
          <cell r="B18" t="str">
            <v>% Chg.</v>
          </cell>
          <cell r="C18" t="str">
            <v>na</v>
          </cell>
          <cell r="D18" t="str">
            <v>na</v>
          </cell>
          <cell r="E18" t="str">
            <v>na</v>
          </cell>
          <cell r="F18" t="str">
            <v>na</v>
          </cell>
          <cell r="G18" t="str">
            <v>na</v>
          </cell>
          <cell r="H18">
            <v>0.31111111111111112</v>
          </cell>
          <cell r="I18">
            <v>0.16125000000000012</v>
          </cell>
          <cell r="J18">
            <v>0.12474999999999992</v>
          </cell>
          <cell r="K18" t="str">
            <v>nm</v>
          </cell>
          <cell r="L18" t="str">
            <v>nm</v>
          </cell>
          <cell r="M18" t="str">
            <v>nm</v>
          </cell>
          <cell r="N18" t="str">
            <v>nm</v>
          </cell>
          <cell r="O18" t="str">
            <v>nm</v>
          </cell>
          <cell r="P18">
            <v>0.4321192052980134</v>
          </cell>
          <cell r="Q18">
            <v>0.12463343108504388</v>
          </cell>
          <cell r="R18">
            <v>0.24720948774167839</v>
          </cell>
          <cell r="S18">
            <v>-0.20545680033071523</v>
          </cell>
          <cell r="T18">
            <v>6.016432547044781E-2</v>
          </cell>
          <cell r="U18" t="str">
            <v>nm</v>
          </cell>
          <cell r="V18">
            <v>1.4051861509488672E-2</v>
          </cell>
          <cell r="W18">
            <v>-0.15921531024012148</v>
          </cell>
          <cell r="X18">
            <v>9.26118626430803E-2</v>
          </cell>
          <cell r="Y18">
            <v>5.0000000000000044E-2</v>
          </cell>
          <cell r="Z18">
            <v>3.2258064516129004E-2</v>
          </cell>
          <cell r="AA18">
            <v>2.8571428571428692E-2</v>
          </cell>
          <cell r="AB18">
            <v>4.5428625736551931E-2</v>
          </cell>
          <cell r="AC18">
            <v>4.5454545454545414E-2</v>
          </cell>
          <cell r="AD18">
            <v>4.3478260869565188E-2</v>
          </cell>
        </row>
        <row r="19">
          <cell r="B19" t="str">
            <v>Total Cataract Surgery</v>
          </cell>
          <cell r="C19">
            <v>262.995</v>
          </cell>
          <cell r="D19">
            <v>65.51700000000001</v>
          </cell>
          <cell r="E19">
            <v>76.408000000000001</v>
          </cell>
          <cell r="F19">
            <v>71.50800000000001</v>
          </cell>
          <cell r="G19">
            <v>84.225999999999999</v>
          </cell>
          <cell r="H19">
            <v>297.65899999999999</v>
          </cell>
          <cell r="I19">
            <v>76.14</v>
          </cell>
          <cell r="J19">
            <v>84.647999999999996</v>
          </cell>
          <cell r="K19">
            <v>110.71600000000001</v>
          </cell>
          <cell r="L19">
            <v>132.53300000000002</v>
          </cell>
          <cell r="M19">
            <v>404.03700000000003</v>
          </cell>
          <cell r="N19">
            <v>116.72999999999999</v>
          </cell>
          <cell r="O19">
            <v>127.06299999999999</v>
          </cell>
          <cell r="P19">
            <v>120.28200000000001</v>
          </cell>
          <cell r="Q19">
            <v>132.31</v>
          </cell>
          <cell r="R19">
            <v>496.38499999999999</v>
          </cell>
          <cell r="S19">
            <v>120.44399999999999</v>
          </cell>
          <cell r="T19">
            <v>134.5</v>
          </cell>
          <cell r="U19">
            <v>128.4</v>
          </cell>
          <cell r="V19">
            <v>146.69999999999999</v>
          </cell>
          <cell r="W19">
            <v>530.04399999999998</v>
          </cell>
          <cell r="X19">
            <v>136.19999999999999</v>
          </cell>
          <cell r="Y19">
            <v>149.69999999999999</v>
          </cell>
          <cell r="Z19">
            <v>141.4</v>
          </cell>
          <cell r="AA19">
            <v>158.69999999999999</v>
          </cell>
          <cell r="AB19">
            <v>586</v>
          </cell>
          <cell r="AC19">
            <v>649</v>
          </cell>
          <cell r="AD19">
            <v>703</v>
          </cell>
        </row>
        <row r="20">
          <cell r="B20" t="str">
            <v>% Chg.</v>
          </cell>
          <cell r="C20" t="str">
            <v>na</v>
          </cell>
          <cell r="D20" t="str">
            <v>na</v>
          </cell>
          <cell r="E20" t="str">
            <v>na</v>
          </cell>
          <cell r="F20" t="str">
            <v>na</v>
          </cell>
          <cell r="G20" t="str">
            <v>na</v>
          </cell>
          <cell r="H20">
            <v>0.13180478716325394</v>
          </cell>
          <cell r="I20">
            <v>0.16214112367782385</v>
          </cell>
          <cell r="J20">
            <v>0.10784211077374084</v>
          </cell>
          <cell r="K20">
            <v>0.54830228785590407</v>
          </cell>
          <cell r="L20">
            <v>0.57354023698145484</v>
          </cell>
          <cell r="M20">
            <v>0.35738210502622136</v>
          </cell>
          <cell r="N20">
            <v>0.53309692671394782</v>
          </cell>
          <cell r="O20">
            <v>0.50107504016633575</v>
          </cell>
          <cell r="P20">
            <v>8.640124281946604E-2</v>
          </cell>
          <cell r="Q20">
            <v>-1.682599805331586E-3</v>
          </cell>
          <cell r="R20">
            <v>0.22856322564517595</v>
          </cell>
          <cell r="S20">
            <v>3.1817013621177059E-2</v>
          </cell>
          <cell r="T20">
            <v>5.8530020540991545E-2</v>
          </cell>
          <cell r="U20">
            <v>6.7491395221230155E-2</v>
          </cell>
          <cell r="V20">
            <v>0.10875973093492552</v>
          </cell>
          <cell r="W20">
            <v>6.7808253674063401E-2</v>
          </cell>
          <cell r="X20">
            <v>0.13081598087077806</v>
          </cell>
          <cell r="Y20">
            <v>0.11301115241635684</v>
          </cell>
          <cell r="Z20">
            <v>0.10124610591900307</v>
          </cell>
          <cell r="AA20">
            <v>8.1799591002045036E-2</v>
          </cell>
          <cell r="AB20">
            <v>0.10556859430537835</v>
          </cell>
          <cell r="AC20">
            <v>0.10750853242320813</v>
          </cell>
          <cell r="AD20">
            <v>8.3204930662557741E-2</v>
          </cell>
        </row>
        <row r="21">
          <cell r="B21" t="str">
            <v>LVC License &amp; Other</v>
          </cell>
          <cell r="C21">
            <v>0</v>
          </cell>
          <cell r="D21">
            <v>0</v>
          </cell>
          <cell r="E21">
            <v>0</v>
          </cell>
          <cell r="F21">
            <v>0</v>
          </cell>
          <cell r="G21">
            <v>0</v>
          </cell>
          <cell r="H21">
            <v>0</v>
          </cell>
          <cell r="I21">
            <v>0</v>
          </cell>
          <cell r="J21">
            <v>0</v>
          </cell>
          <cell r="K21">
            <v>0</v>
          </cell>
          <cell r="L21">
            <v>0</v>
          </cell>
          <cell r="M21">
            <v>0</v>
          </cell>
          <cell r="N21">
            <v>0</v>
          </cell>
          <cell r="O21">
            <v>9.8000000000000007</v>
          </cell>
          <cell r="P21">
            <v>31.224</v>
          </cell>
          <cell r="Q21">
            <v>29.863</v>
          </cell>
          <cell r="R21">
            <v>70.887</v>
          </cell>
          <cell r="S21">
            <v>40.591000000000001</v>
          </cell>
          <cell r="T21">
            <v>36.5</v>
          </cell>
          <cell r="U21">
            <v>34</v>
          </cell>
          <cell r="V21">
            <v>33</v>
          </cell>
          <cell r="W21">
            <v>144.09100000000001</v>
          </cell>
          <cell r="X21">
            <v>43</v>
          </cell>
          <cell r="Y21">
            <v>39</v>
          </cell>
          <cell r="Z21">
            <v>36</v>
          </cell>
          <cell r="AA21">
            <v>35</v>
          </cell>
          <cell r="AB21">
            <v>153</v>
          </cell>
          <cell r="AC21">
            <v>162</v>
          </cell>
          <cell r="AD21">
            <v>172</v>
          </cell>
        </row>
        <row r="22">
          <cell r="B22" t="str">
            <v>% Chg.</v>
          </cell>
          <cell r="C22" t="str">
            <v>na</v>
          </cell>
          <cell r="D22" t="str">
            <v>na</v>
          </cell>
          <cell r="E22" t="str">
            <v>na</v>
          </cell>
          <cell r="F22" t="str">
            <v>na</v>
          </cell>
          <cell r="G22" t="str">
            <v>na</v>
          </cell>
          <cell r="H22" t="str">
            <v>na</v>
          </cell>
          <cell r="I22" t="str">
            <v>na</v>
          </cell>
          <cell r="J22" t="str">
            <v>na</v>
          </cell>
          <cell r="K22" t="str">
            <v>na</v>
          </cell>
          <cell r="L22" t="str">
            <v>na</v>
          </cell>
          <cell r="M22" t="str">
            <v>na</v>
          </cell>
          <cell r="N22" t="str">
            <v>na</v>
          </cell>
          <cell r="O22" t="str">
            <v>na</v>
          </cell>
          <cell r="P22" t="str">
            <v>na</v>
          </cell>
          <cell r="Q22" t="str">
            <v>na</v>
          </cell>
          <cell r="R22" t="str">
            <v>na</v>
          </cell>
          <cell r="S22" t="str">
            <v>na</v>
          </cell>
          <cell r="T22" t="str">
            <v>nm</v>
          </cell>
          <cell r="U22">
            <v>8.8905969766845949E-2</v>
          </cell>
          <cell r="V22">
            <v>0.10504637846164155</v>
          </cell>
          <cell r="W22" t="str">
            <v>nm</v>
          </cell>
          <cell r="X22">
            <v>5.9348131359168166E-2</v>
          </cell>
          <cell r="Y22">
            <v>6.8493150684931559E-2</v>
          </cell>
          <cell r="Z22">
            <v>5.8823529411764719E-2</v>
          </cell>
          <cell r="AA22">
            <v>6.0606060606060552E-2</v>
          </cell>
          <cell r="AB22">
            <v>6.1828983073196842E-2</v>
          </cell>
          <cell r="AC22">
            <v>5.8823529411764719E-2</v>
          </cell>
          <cell r="AD22">
            <v>6.1728395061728447E-2</v>
          </cell>
        </row>
        <row r="23">
          <cell r="B23" t="str">
            <v>LVC System</v>
          </cell>
          <cell r="C23">
            <v>0</v>
          </cell>
          <cell r="D23">
            <v>0</v>
          </cell>
          <cell r="E23">
            <v>0</v>
          </cell>
          <cell r="F23">
            <v>0</v>
          </cell>
          <cell r="G23">
            <v>0</v>
          </cell>
          <cell r="H23">
            <v>0</v>
          </cell>
          <cell r="I23">
            <v>0</v>
          </cell>
          <cell r="J23">
            <v>0</v>
          </cell>
          <cell r="K23">
            <v>0</v>
          </cell>
          <cell r="L23">
            <v>0</v>
          </cell>
          <cell r="M23">
            <v>0</v>
          </cell>
          <cell r="N23">
            <v>0</v>
          </cell>
          <cell r="O23">
            <v>1.871</v>
          </cell>
          <cell r="P23">
            <v>11.106</v>
          </cell>
          <cell r="Q23">
            <v>14.223000000000001</v>
          </cell>
          <cell r="R23">
            <v>27.200000000000003</v>
          </cell>
          <cell r="S23">
            <v>10.907999999999999</v>
          </cell>
          <cell r="T23">
            <v>9</v>
          </cell>
          <cell r="U23">
            <v>13</v>
          </cell>
          <cell r="V23">
            <v>16</v>
          </cell>
          <cell r="W23">
            <v>48.908000000000001</v>
          </cell>
          <cell r="X23">
            <v>12</v>
          </cell>
          <cell r="Y23">
            <v>10</v>
          </cell>
          <cell r="Z23">
            <v>14</v>
          </cell>
          <cell r="AA23">
            <v>17</v>
          </cell>
          <cell r="AB23">
            <v>53</v>
          </cell>
          <cell r="AC23">
            <v>56</v>
          </cell>
          <cell r="AD23">
            <v>58</v>
          </cell>
        </row>
        <row r="24">
          <cell r="B24" t="str">
            <v>% Chg.</v>
          </cell>
          <cell r="C24" t="str">
            <v>na</v>
          </cell>
          <cell r="D24" t="str">
            <v>na</v>
          </cell>
          <cell r="E24" t="str">
            <v>na</v>
          </cell>
          <cell r="F24" t="str">
            <v>na</v>
          </cell>
          <cell r="G24" t="str">
            <v>na</v>
          </cell>
          <cell r="H24" t="str">
            <v>na</v>
          </cell>
          <cell r="I24" t="str">
            <v>na</v>
          </cell>
          <cell r="J24" t="str">
            <v>na</v>
          </cell>
          <cell r="K24" t="str">
            <v>na</v>
          </cell>
          <cell r="L24" t="str">
            <v>na</v>
          </cell>
          <cell r="M24" t="str">
            <v>na</v>
          </cell>
          <cell r="N24" t="str">
            <v>na</v>
          </cell>
          <cell r="O24" t="str">
            <v>na</v>
          </cell>
          <cell r="P24" t="str">
            <v>na</v>
          </cell>
          <cell r="Q24" t="str">
            <v>na</v>
          </cell>
          <cell r="R24" t="str">
            <v>na</v>
          </cell>
          <cell r="S24" t="str">
            <v>na</v>
          </cell>
          <cell r="T24" t="str">
            <v>nm</v>
          </cell>
          <cell r="U24">
            <v>0.17053844768593551</v>
          </cell>
          <cell r="V24">
            <v>0.1249384799268789</v>
          </cell>
          <cell r="W24" t="str">
            <v>nm</v>
          </cell>
          <cell r="X24">
            <v>0.10011001100110017</v>
          </cell>
          <cell r="Y24">
            <v>0.11111111111111116</v>
          </cell>
          <cell r="Z24">
            <v>7.6923076923076872E-2</v>
          </cell>
          <cell r="AA24">
            <v>6.25E-2</v>
          </cell>
          <cell r="AB24">
            <v>8.3667293694283051E-2</v>
          </cell>
          <cell r="AC24">
            <v>5.6603773584905648E-2</v>
          </cell>
          <cell r="AD24">
            <v>3.5714285714285809E-2</v>
          </cell>
        </row>
        <row r="25">
          <cell r="B25" t="str">
            <v>LVC Service &amp; Parts</v>
          </cell>
          <cell r="C25">
            <v>0</v>
          </cell>
          <cell r="D25">
            <v>0</v>
          </cell>
          <cell r="E25">
            <v>0</v>
          </cell>
          <cell r="F25">
            <v>0</v>
          </cell>
          <cell r="G25">
            <v>0</v>
          </cell>
          <cell r="H25">
            <v>0</v>
          </cell>
          <cell r="I25">
            <v>0</v>
          </cell>
          <cell r="J25">
            <v>0</v>
          </cell>
          <cell r="K25">
            <v>0</v>
          </cell>
          <cell r="L25">
            <v>0</v>
          </cell>
          <cell r="M25">
            <v>0</v>
          </cell>
          <cell r="N25">
            <v>0</v>
          </cell>
          <cell r="O25">
            <v>1.7</v>
          </cell>
          <cell r="P25">
            <v>5.391</v>
          </cell>
          <cell r="Q25">
            <v>5.9109999999999996</v>
          </cell>
          <cell r="R25">
            <v>13.001999999999999</v>
          </cell>
          <cell r="S25">
            <v>6.1769999999999996</v>
          </cell>
          <cell r="T25">
            <v>6.2</v>
          </cell>
          <cell r="U25">
            <v>5.6</v>
          </cell>
          <cell r="V25">
            <v>6.2</v>
          </cell>
          <cell r="W25">
            <v>24.176999999999996</v>
          </cell>
          <cell r="X25">
            <v>6.5</v>
          </cell>
          <cell r="Y25">
            <v>6.5</v>
          </cell>
          <cell r="Z25">
            <v>5.8</v>
          </cell>
          <cell r="AA25">
            <v>6.5</v>
          </cell>
          <cell r="AB25">
            <v>25.3</v>
          </cell>
          <cell r="AC25">
            <v>26.5</v>
          </cell>
          <cell r="AD25">
            <v>27.5</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Solodyn"/>
      <sheetName val="Ziana"/>
      <sheetName val="BAL-CF"/>
      <sheetName val="MKTD"/>
      <sheetName val="PPLN"/>
      <sheetName val="IMS"/>
      <sheetName val="-----"/>
      <sheetName val="VAR"/>
      <sheetName val="DCF_NEW"/>
      <sheetName val="DCF_1yr NEW"/>
      <sheetName val="Milestones"/>
      <sheetName val="Q-Med"/>
      <sheetName val="Charts"/>
      <sheetName val="Restylane"/>
      <sheetName val="QC"/>
      <sheetName val="iQ_CoreIndustrials"/>
      <sheetName val="iQ_Measure_Validations_Errors"/>
      <sheetName val="iQ_US_CoreIndustrials"/>
      <sheetName val="VAR_short"/>
      <sheetName val="DCF"/>
      <sheetName val="DCF_1yr"/>
      <sheetName val="DCF_1yr middle"/>
      <sheetName val="DCF_1yr low"/>
      <sheetName val="Solodyn analysis"/>
      <sheetName val="VAR_OLD"/>
      <sheetName val="NPV_Bad"/>
      <sheetName val="NPV"/>
      <sheetName val="NPV_Solodyn 5yrs"/>
      <sheetName val="NPV_Ziana 5yrs"/>
      <sheetName val="NPV_both 5yrs"/>
      <sheetName val="VAR_New"/>
      <sheetName val="QTR-GAAP"/>
      <sheetName val="------"/>
      <sheetName val="Financial Analysis Table"/>
      <sheetName val="Compare"/>
      <sheetName val="Vanos Analysis"/>
      <sheetName val="Dynacin Analysis"/>
      <sheetName val="Loprox Analysis"/>
      <sheetName val="Sheet1"/>
      <sheetName val="Meetings"/>
      <sheetName val="MRX"/>
      <sheetName val="Clin RA"/>
      <sheetName val="#REF"/>
      <sheetName val="DCF_1yr bad"/>
      <sheetName val="MRXwk"/>
      <sheetName val="Ipsen"/>
      <sheetName val="Preview &amp; Variance"/>
      <sheetName val="Revenue"/>
      <sheetName val="Scenarios"/>
      <sheetName val="Report Charts"/>
      <sheetName val="P&amp;L"/>
      <sheetName val="Valuation"/>
      <sheetName val="SIP Pipeline"/>
      <sheetName val="Old-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tabox"/>
      <sheetName val="Databox1"/>
      <sheetName val="Quarterly"/>
      <sheetName val="Estimate_changes"/>
      <sheetName val="Act vs Est"/>
      <sheetName val="Products_Partners"/>
      <sheetName val="Consensus"/>
    </sheetNames>
    <definedNames>
      <definedName name="Module1.Copyone"/>
      <definedName name="Module1.Copytw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 current model"/>
    </sheetNames>
    <sheetDataSet>
      <sheetData sheetId="0" refreshError="1">
        <row r="1">
          <cell r="A1" t="str">
            <v>Microsemi Corp.</v>
          </cell>
        </row>
        <row r="2">
          <cell r="A2" t="str">
            <v>Pro Forma Income Statement (In thousands, except per-share data)</v>
          </cell>
        </row>
        <row r="3">
          <cell r="A3">
            <v>38454</v>
          </cell>
          <cell r="B3" t="str">
            <v>FY2000</v>
          </cell>
          <cell r="F3" t="str">
            <v>FY 2001</v>
          </cell>
          <cell r="J3" t="str">
            <v>FY 2002</v>
          </cell>
          <cell r="N3" t="str">
            <v>FY 2003</v>
          </cell>
          <cell r="R3" t="str">
            <v>FY 2004</v>
          </cell>
          <cell r="V3" t="str">
            <v>FY 2005</v>
          </cell>
          <cell r="Z3" t="str">
            <v>FY 2006</v>
          </cell>
        </row>
        <row r="4">
          <cell r="A4" t="str">
            <v>Eric Glover, CFA</v>
          </cell>
          <cell r="B4" t="str">
            <v>Q1 '00A</v>
          </cell>
          <cell r="C4" t="str">
            <v>Q2 '00A</v>
          </cell>
          <cell r="D4" t="str">
            <v>Q3 '00A</v>
          </cell>
          <cell r="E4" t="str">
            <v>Q4 '00A</v>
          </cell>
          <cell r="F4" t="str">
            <v>Q1 '01A</v>
          </cell>
          <cell r="G4" t="str">
            <v>Q2 '01A</v>
          </cell>
          <cell r="H4" t="str">
            <v>Q3 '01A</v>
          </cell>
          <cell r="I4" t="str">
            <v>Q4 '01A</v>
          </cell>
          <cell r="J4" t="str">
            <v>Q1 '02A</v>
          </cell>
          <cell r="K4" t="str">
            <v>Q2 '02A</v>
          </cell>
          <cell r="L4" t="str">
            <v>Q3 '02A</v>
          </cell>
          <cell r="M4" t="str">
            <v>Q4 '02A</v>
          </cell>
          <cell r="N4" t="str">
            <v>Q1 '03A</v>
          </cell>
          <cell r="O4" t="str">
            <v>Q2 '03A</v>
          </cell>
          <cell r="P4" t="str">
            <v>Q3 '03A</v>
          </cell>
          <cell r="Q4" t="str">
            <v>Q4 '03A</v>
          </cell>
          <cell r="R4" t="str">
            <v>Q1 '04A</v>
          </cell>
          <cell r="S4" t="str">
            <v>Q2 '04A</v>
          </cell>
          <cell r="T4" t="str">
            <v>Q3 '04A</v>
          </cell>
          <cell r="U4" t="str">
            <v>Q4 '04A</v>
          </cell>
          <cell r="V4" t="str">
            <v>Q1 '05A</v>
          </cell>
          <cell r="W4" t="str">
            <v>Q2 '05E</v>
          </cell>
          <cell r="X4" t="str">
            <v>Q3 '05E</v>
          </cell>
          <cell r="Y4" t="str">
            <v>Q4 '05E</v>
          </cell>
          <cell r="Z4" t="str">
            <v>Q1 '06E</v>
          </cell>
          <cell r="AA4" t="str">
            <v>Q2 '06E</v>
          </cell>
          <cell r="AB4" t="str">
            <v>Q3 '06E</v>
          </cell>
          <cell r="AC4" t="str">
            <v>Q4 '06E</v>
          </cell>
          <cell r="AD4" t="str">
            <v>Q1 '07E</v>
          </cell>
          <cell r="AF4" t="str">
            <v>FY 1995</v>
          </cell>
          <cell r="AG4" t="str">
            <v>FY 1996</v>
          </cell>
          <cell r="AH4" t="str">
            <v>FY 1997</v>
          </cell>
          <cell r="AI4" t="str">
            <v>FY 1998</v>
          </cell>
          <cell r="AJ4" t="str">
            <v>FY 1999</v>
          </cell>
          <cell r="AK4" t="str">
            <v>FY 2000A</v>
          </cell>
          <cell r="AL4" t="str">
            <v>FY 2001A</v>
          </cell>
          <cell r="AM4" t="str">
            <v>FY 2002A</v>
          </cell>
          <cell r="AN4" t="str">
            <v>FY03A</v>
          </cell>
          <cell r="AO4" t="str">
            <v>FY04A</v>
          </cell>
          <cell r="AP4" t="str">
            <v>FY05E</v>
          </cell>
          <cell r="AQ4" t="str">
            <v>FY06E</v>
          </cell>
          <cell r="AS4" t="str">
            <v>C2000A</v>
          </cell>
          <cell r="AT4" t="str">
            <v>C2001A</v>
          </cell>
          <cell r="AU4" t="str">
            <v>C2002A</v>
          </cell>
          <cell r="AV4" t="str">
            <v>C2003A</v>
          </cell>
          <cell r="AW4" t="str">
            <v>CY04A</v>
          </cell>
          <cell r="AX4" t="str">
            <v>CY05E</v>
          </cell>
          <cell r="AY4" t="str">
            <v>CY06E</v>
          </cell>
        </row>
        <row r="5">
          <cell r="A5" t="str">
            <v>Jonathan Dorsheimer</v>
          </cell>
          <cell r="B5">
            <v>36525</v>
          </cell>
          <cell r="C5">
            <v>36616</v>
          </cell>
          <cell r="D5">
            <v>36707</v>
          </cell>
          <cell r="E5">
            <v>36799</v>
          </cell>
          <cell r="F5">
            <v>36891</v>
          </cell>
          <cell r="G5">
            <v>36981</v>
          </cell>
          <cell r="H5">
            <v>37072</v>
          </cell>
          <cell r="I5">
            <v>37164</v>
          </cell>
          <cell r="J5">
            <v>37256</v>
          </cell>
          <cell r="K5">
            <v>37346</v>
          </cell>
          <cell r="L5">
            <v>37437</v>
          </cell>
          <cell r="M5">
            <v>37529</v>
          </cell>
          <cell r="N5">
            <v>37621</v>
          </cell>
          <cell r="O5">
            <v>37683</v>
          </cell>
          <cell r="P5">
            <v>37775</v>
          </cell>
          <cell r="Q5">
            <v>37867</v>
          </cell>
          <cell r="R5">
            <v>37986</v>
          </cell>
          <cell r="S5">
            <v>38049</v>
          </cell>
          <cell r="T5">
            <v>38141</v>
          </cell>
          <cell r="U5">
            <v>38233</v>
          </cell>
          <cell r="V5">
            <v>38352</v>
          </cell>
          <cell r="W5">
            <v>38442</v>
          </cell>
          <cell r="X5">
            <v>38533</v>
          </cell>
          <cell r="Y5">
            <v>38625</v>
          </cell>
          <cell r="Z5">
            <v>38687</v>
          </cell>
          <cell r="AA5">
            <v>38777</v>
          </cell>
          <cell r="AB5">
            <v>38869</v>
          </cell>
          <cell r="AC5">
            <v>38961</v>
          </cell>
          <cell r="AD5">
            <v>39052</v>
          </cell>
          <cell r="AF5">
            <v>34972</v>
          </cell>
          <cell r="AG5">
            <v>35338</v>
          </cell>
          <cell r="AH5">
            <v>35703</v>
          </cell>
          <cell r="AI5">
            <v>36068</v>
          </cell>
          <cell r="AJ5">
            <v>36433</v>
          </cell>
          <cell r="AK5">
            <v>36799</v>
          </cell>
          <cell r="AL5">
            <v>37164</v>
          </cell>
          <cell r="AM5">
            <v>37529</v>
          </cell>
          <cell r="AN5">
            <v>37894</v>
          </cell>
          <cell r="AO5">
            <v>38260</v>
          </cell>
          <cell r="AP5">
            <v>38625</v>
          </cell>
          <cell r="AQ5">
            <v>38990</v>
          </cell>
          <cell r="AU5">
            <v>37621</v>
          </cell>
          <cell r="AV5">
            <v>37986</v>
          </cell>
          <cell r="AW5">
            <v>38352</v>
          </cell>
          <cell r="AX5">
            <v>38717</v>
          </cell>
          <cell r="AY5">
            <v>39082</v>
          </cell>
        </row>
        <row r="7">
          <cell r="A7" t="str">
            <v>Segment Revenue %</v>
          </cell>
        </row>
        <row r="8">
          <cell r="A8" t="str">
            <v>Military/Aerospace</v>
          </cell>
          <cell r="N8">
            <v>0.35</v>
          </cell>
          <cell r="O8">
            <v>0.39</v>
          </cell>
          <cell r="P8">
            <v>0.41</v>
          </cell>
          <cell r="Q8">
            <v>0.4</v>
          </cell>
          <cell r="R8">
            <v>0.42</v>
          </cell>
          <cell r="S8">
            <v>0.39</v>
          </cell>
          <cell r="T8">
            <v>0.41</v>
          </cell>
          <cell r="U8">
            <v>0.45</v>
          </cell>
          <cell r="V8">
            <v>0.44</v>
          </cell>
          <cell r="W8">
            <v>0.42</v>
          </cell>
          <cell r="X8">
            <v>0.39</v>
          </cell>
          <cell r="Y8">
            <v>0.38</v>
          </cell>
          <cell r="Z8">
            <v>0.39</v>
          </cell>
          <cell r="AA8">
            <v>0.4</v>
          </cell>
          <cell r="AB8">
            <v>0.4</v>
          </cell>
          <cell r="AC8">
            <v>0.4</v>
          </cell>
          <cell r="AD8">
            <v>0.4</v>
          </cell>
          <cell r="AN8">
            <v>0.38849739830066216</v>
          </cell>
          <cell r="AO8">
            <v>0.41863524029329463</v>
          </cell>
          <cell r="AP8">
            <v>0.40683487087042647</v>
          </cell>
          <cell r="AQ8">
            <v>0.39759801538423106</v>
          </cell>
          <cell r="AS8" t="e">
            <v>#DIV/0!</v>
          </cell>
          <cell r="AW8">
            <v>0.42408675957382885</v>
          </cell>
          <cell r="AX8">
            <v>0.39469427493029868</v>
          </cell>
          <cell r="AY8">
            <v>0.39999999999999997</v>
          </cell>
        </row>
        <row r="9">
          <cell r="A9" t="str">
            <v>Medical</v>
          </cell>
          <cell r="N9">
            <v>0.24</v>
          </cell>
          <cell r="O9">
            <v>0.23</v>
          </cell>
          <cell r="P9">
            <v>0.24</v>
          </cell>
          <cell r="Q9">
            <v>0.25</v>
          </cell>
          <cell r="R9">
            <v>0.2</v>
          </cell>
          <cell r="S9">
            <v>0.16</v>
          </cell>
          <cell r="T9">
            <v>0.17</v>
          </cell>
          <cell r="U9">
            <v>0.14000000000000001</v>
          </cell>
          <cell r="V9">
            <v>0.14000000000000001</v>
          </cell>
          <cell r="W9">
            <v>0.16</v>
          </cell>
          <cell r="X9">
            <v>0.17</v>
          </cell>
          <cell r="Y9">
            <v>0.18</v>
          </cell>
          <cell r="Z9">
            <v>0.17</v>
          </cell>
          <cell r="AA9">
            <v>0.17</v>
          </cell>
          <cell r="AB9">
            <v>0.17</v>
          </cell>
          <cell r="AC9">
            <v>0.17</v>
          </cell>
          <cell r="AD9">
            <v>0.17</v>
          </cell>
          <cell r="AN9">
            <v>0.2402297196649964</v>
          </cell>
          <cell r="AO9">
            <v>0.16604317722268744</v>
          </cell>
          <cell r="AP9">
            <v>0.16291837208285548</v>
          </cell>
          <cell r="AQ9">
            <v>0.16999999999999998</v>
          </cell>
          <cell r="AS9" t="e">
            <v>#DIV/0!</v>
          </cell>
          <cell r="AW9">
            <v>0.15185914473025341</v>
          </cell>
          <cell r="AX9">
            <v>0.17012184790780399</v>
          </cell>
          <cell r="AY9">
            <v>0.17</v>
          </cell>
        </row>
        <row r="10">
          <cell r="A10" t="str">
            <v>Total High Rel.</v>
          </cell>
          <cell r="N10">
            <v>0.59</v>
          </cell>
          <cell r="O10">
            <v>0.62</v>
          </cell>
          <cell r="P10">
            <v>0.64999999999999991</v>
          </cell>
          <cell r="Q10">
            <v>0.65</v>
          </cell>
          <cell r="R10">
            <v>0.62</v>
          </cell>
          <cell r="S10">
            <v>0.55000000000000004</v>
          </cell>
          <cell r="T10">
            <v>0.57999999999999996</v>
          </cell>
          <cell r="U10">
            <v>0.59000000000000008</v>
          </cell>
          <cell r="V10">
            <v>0.58000000000000007</v>
          </cell>
          <cell r="W10">
            <v>0.57999999999999996</v>
          </cell>
          <cell r="X10">
            <v>0.56000000000000005</v>
          </cell>
          <cell r="Y10">
            <v>0.56000000000000005</v>
          </cell>
          <cell r="Z10">
            <v>0.56000000000000005</v>
          </cell>
          <cell r="AA10">
            <v>0.57000000000000006</v>
          </cell>
          <cell r="AB10">
            <v>0.57000000000000006</v>
          </cell>
          <cell r="AC10">
            <v>0.57000000000000006</v>
          </cell>
          <cell r="AD10">
            <v>0.57000000000000006</v>
          </cell>
          <cell r="AN10">
            <v>0.62872711796565861</v>
          </cell>
          <cell r="AO10">
            <v>0.58467841751598204</v>
          </cell>
          <cell r="AP10">
            <v>0.56975324295328189</v>
          </cell>
          <cell r="AQ10">
            <v>0.56759801538423105</v>
          </cell>
          <cell r="AS10" t="e">
            <v>#DIV/0!</v>
          </cell>
          <cell r="AW10">
            <v>0.57594590430408221</v>
          </cell>
          <cell r="AX10">
            <v>0.56481612283810267</v>
          </cell>
          <cell r="AY10">
            <v>0.56999999999999995</v>
          </cell>
        </row>
        <row r="12">
          <cell r="A12" t="str">
            <v>PC/peripherals/notebook</v>
          </cell>
          <cell r="N12">
            <v>0.12</v>
          </cell>
          <cell r="O12">
            <v>0.12</v>
          </cell>
          <cell r="P12">
            <v>0.12</v>
          </cell>
          <cell r="Q12">
            <v>0.12</v>
          </cell>
          <cell r="R12">
            <v>0.13</v>
          </cell>
          <cell r="S12">
            <v>0.14000000000000001</v>
          </cell>
          <cell r="T12">
            <v>0.11</v>
          </cell>
          <cell r="U12">
            <v>0.11</v>
          </cell>
          <cell r="V12">
            <v>0.12</v>
          </cell>
          <cell r="W12">
            <v>0.11</v>
          </cell>
          <cell r="X12">
            <v>0.12</v>
          </cell>
          <cell r="Y12">
            <v>0.13</v>
          </cell>
          <cell r="Z12">
            <v>0.14000000000000001</v>
          </cell>
          <cell r="AA12">
            <v>0.14000000000000001</v>
          </cell>
          <cell r="AB12">
            <v>0.14000000000000001</v>
          </cell>
          <cell r="AC12">
            <v>0.15</v>
          </cell>
          <cell r="AD12">
            <v>0.15</v>
          </cell>
          <cell r="AN12">
            <v>0.12</v>
          </cell>
          <cell r="AO12">
            <v>0.12156532750556565</v>
          </cell>
          <cell r="AP12">
            <v>0.12012520185129041</v>
          </cell>
          <cell r="AQ12">
            <v>0.14262446603881992</v>
          </cell>
          <cell r="AS12" t="e">
            <v>#DIV/0!</v>
          </cell>
          <cell r="AW12">
            <v>0.11935962621430279</v>
          </cell>
          <cell r="AX12">
            <v>0.12533346112112598</v>
          </cell>
          <cell r="AY12">
            <v>0.14518415049363645</v>
          </cell>
        </row>
        <row r="13">
          <cell r="A13" t="str">
            <v>Telecom</v>
          </cell>
          <cell r="N13">
            <v>0.06</v>
          </cell>
          <cell r="O13">
            <v>0.02</v>
          </cell>
          <cell r="P13">
            <v>0</v>
          </cell>
          <cell r="Q13">
            <v>0</v>
          </cell>
          <cell r="AN13">
            <v>1.8829919289054625E-2</v>
          </cell>
          <cell r="AO13" t="e">
            <v>#REF!</v>
          </cell>
          <cell r="AP13" t="e">
            <v>#REF!</v>
          </cell>
          <cell r="AQ13" t="e">
            <v>#REF!</v>
          </cell>
          <cell r="AS13" t="e">
            <v>#REF!</v>
          </cell>
          <cell r="AW13" t="e">
            <v>#REF!</v>
          </cell>
          <cell r="AX13" t="e">
            <v>#REF!</v>
          </cell>
          <cell r="AY13" t="e">
            <v>#REF!</v>
          </cell>
        </row>
        <row r="14">
          <cell r="A14" t="str">
            <v>Mobile Connectivity</v>
          </cell>
          <cell r="N14">
            <v>7.0000000000000007E-2</v>
          </cell>
          <cell r="O14">
            <v>0.08</v>
          </cell>
          <cell r="P14">
            <v>0.06</v>
          </cell>
          <cell r="Q14">
            <v>7.0000000000000007E-2</v>
          </cell>
          <cell r="R14">
            <v>0.09</v>
          </cell>
          <cell r="S14">
            <v>0.13</v>
          </cell>
          <cell r="T14">
            <v>0.13</v>
          </cell>
          <cell r="U14">
            <v>0.13</v>
          </cell>
          <cell r="V14">
            <v>0.15</v>
          </cell>
          <cell r="W14">
            <v>0.15</v>
          </cell>
          <cell r="X14">
            <v>0.15</v>
          </cell>
          <cell r="Y14">
            <v>0.16</v>
          </cell>
          <cell r="Z14">
            <v>0.15</v>
          </cell>
          <cell r="AA14">
            <v>0.15</v>
          </cell>
          <cell r="AB14">
            <v>0.15</v>
          </cell>
          <cell r="AC14">
            <v>0.15</v>
          </cell>
          <cell r="AD14">
            <v>0.15</v>
          </cell>
          <cell r="AN14">
            <v>6.9882606867270269E-2</v>
          </cell>
          <cell r="AO14">
            <v>0.12102224219276568</v>
          </cell>
          <cell r="AP14">
            <v>0.15259954673845311</v>
          </cell>
          <cell r="AQ14">
            <v>0.15</v>
          </cell>
          <cell r="AS14" t="e">
            <v>#DIV/0!</v>
          </cell>
          <cell r="AW14">
            <v>0.13537367014105559</v>
          </cell>
          <cell r="AX14">
            <v>0.15252990932685534</v>
          </cell>
          <cell r="AY14">
            <v>0.15</v>
          </cell>
        </row>
        <row r="15">
          <cell r="A15" t="str">
            <v>Automotive</v>
          </cell>
          <cell r="N15">
            <v>7.0000000000000007E-2</v>
          </cell>
          <cell r="O15">
            <v>7.0000000000000007E-2</v>
          </cell>
          <cell r="P15">
            <v>0.08</v>
          </cell>
          <cell r="Q15">
            <v>0.08</v>
          </cell>
          <cell r="R15">
            <v>0.08</v>
          </cell>
          <cell r="S15">
            <v>0.09</v>
          </cell>
          <cell r="T15">
            <v>0.09</v>
          </cell>
          <cell r="U15">
            <v>0.09</v>
          </cell>
          <cell r="V15">
            <v>0.08</v>
          </cell>
          <cell r="W15">
            <v>0.09</v>
          </cell>
          <cell r="X15">
            <v>0.1</v>
          </cell>
          <cell r="Y15">
            <v>0.1</v>
          </cell>
          <cell r="Z15">
            <v>0.11</v>
          </cell>
          <cell r="AA15">
            <v>0.11</v>
          </cell>
          <cell r="AB15">
            <v>0.12</v>
          </cell>
          <cell r="AC15">
            <v>0.12</v>
          </cell>
          <cell r="AD15">
            <v>0.12</v>
          </cell>
          <cell r="AN15">
            <v>7.5233038288299706E-2</v>
          </cell>
          <cell r="AO15">
            <v>8.7755560548191405E-2</v>
          </cell>
          <cell r="AP15">
            <v>9.2721101933880695E-2</v>
          </cell>
          <cell r="AQ15">
            <v>0.11514799107614675</v>
          </cell>
          <cell r="AS15" t="e">
            <v>#DIV/0!</v>
          </cell>
          <cell r="AW15">
            <v>8.731316492947222E-2</v>
          </cell>
          <cell r="AX15">
            <v>0.10019774518760967</v>
          </cell>
          <cell r="AY15">
            <v>0.11762766034169282</v>
          </cell>
        </row>
        <row r="16">
          <cell r="A16" t="str">
            <v>Other</v>
          </cell>
          <cell r="N16">
            <v>0.09</v>
          </cell>
          <cell r="O16">
            <v>0.09</v>
          </cell>
          <cell r="P16">
            <v>0.09</v>
          </cell>
          <cell r="Q16">
            <v>0.08</v>
          </cell>
          <cell r="R16">
            <v>0.08</v>
          </cell>
          <cell r="S16">
            <v>0.09</v>
          </cell>
          <cell r="T16">
            <v>0.09</v>
          </cell>
          <cell r="U16">
            <v>0.08</v>
          </cell>
          <cell r="V16">
            <v>7.0000000000000007E-2</v>
          </cell>
          <cell r="W16">
            <v>7.0000000000000007E-2</v>
          </cell>
          <cell r="X16">
            <v>7.0000000000000007E-2</v>
          </cell>
          <cell r="Y16">
            <v>0.05</v>
          </cell>
          <cell r="Z16">
            <v>0.04</v>
          </cell>
          <cell r="AA16">
            <v>0.03</v>
          </cell>
          <cell r="AB16">
            <v>0.02</v>
          </cell>
          <cell r="AC16">
            <v>0.01</v>
          </cell>
          <cell r="AD16">
            <v>0.01</v>
          </cell>
          <cell r="AN16">
            <v>8.7327317589716819E-2</v>
          </cell>
          <cell r="AO16">
            <v>8.4978452237495145E-2</v>
          </cell>
          <cell r="AP16">
            <v>6.480090652309381E-2</v>
          </cell>
          <cell r="AQ16">
            <v>2.4629527500802263E-2</v>
          </cell>
          <cell r="AS16" t="e">
            <v>#DIV/0!</v>
          </cell>
          <cell r="AW16">
            <v>8.200763441108723E-2</v>
          </cell>
          <cell r="AX16">
            <v>5.7122761526306388E-2</v>
          </cell>
          <cell r="AY16">
            <v>1.7188189164670735E-2</v>
          </cell>
        </row>
        <row r="17">
          <cell r="A17" t="str">
            <v>TOTAL %</v>
          </cell>
          <cell r="N17">
            <v>1</v>
          </cell>
          <cell r="O17">
            <v>1</v>
          </cell>
          <cell r="P17">
            <v>0.99999999999999989</v>
          </cell>
          <cell r="Q17">
            <v>1</v>
          </cell>
          <cell r="R17">
            <v>0.99999999999999989</v>
          </cell>
          <cell r="S17">
            <v>1</v>
          </cell>
          <cell r="T17">
            <v>0.99999999999999989</v>
          </cell>
          <cell r="U17">
            <v>1</v>
          </cell>
          <cell r="V17">
            <v>1</v>
          </cell>
          <cell r="W17">
            <v>1</v>
          </cell>
          <cell r="X17">
            <v>1</v>
          </cell>
          <cell r="Y17">
            <v>1</v>
          </cell>
          <cell r="Z17">
            <v>1</v>
          </cell>
          <cell r="AA17">
            <v>1</v>
          </cell>
          <cell r="AB17">
            <v>1</v>
          </cell>
          <cell r="AC17">
            <v>1</v>
          </cell>
          <cell r="AD17">
            <v>1</v>
          </cell>
          <cell r="AN17">
            <v>1</v>
          </cell>
          <cell r="AO17">
            <v>1</v>
          </cell>
          <cell r="AP17">
            <v>0.99999999999999989</v>
          </cell>
          <cell r="AQ17">
            <v>1</v>
          </cell>
          <cell r="AS17" t="e">
            <v>#DIV/0!</v>
          </cell>
          <cell r="AW17">
            <v>1</v>
          </cell>
          <cell r="AX17">
            <v>1</v>
          </cell>
          <cell r="AY17">
            <v>0.99999999999999989</v>
          </cell>
        </row>
        <row r="19">
          <cell r="A19" t="str">
            <v>Segment Revenue $$</v>
          </cell>
        </row>
        <row r="20">
          <cell r="A20" t="str">
            <v>Military/Aerospace</v>
          </cell>
          <cell r="N20">
            <v>16054.15</v>
          </cell>
          <cell r="O20">
            <v>18804.63</v>
          </cell>
          <cell r="P20">
            <v>20718.939999999999</v>
          </cell>
          <cell r="Q20">
            <v>21100.400000000001</v>
          </cell>
          <cell r="R20">
            <v>23076.899999999998</v>
          </cell>
          <cell r="S20">
            <v>22520.55</v>
          </cell>
          <cell r="T20">
            <v>26293.3</v>
          </cell>
          <cell r="U20">
            <v>30593.25</v>
          </cell>
          <cell r="V20">
            <v>30691.759999999998</v>
          </cell>
          <cell r="W20">
            <v>30175.580399999995</v>
          </cell>
          <cell r="X20">
            <v>28580.585436000001</v>
          </cell>
          <cell r="Y20">
            <v>28683.182409360001</v>
          </cell>
          <cell r="Z20">
            <v>30321.143089052399</v>
          </cell>
          <cell r="AA20">
            <v>31720.580462393282</v>
          </cell>
          <cell r="AB20">
            <v>32672.197876265083</v>
          </cell>
          <cell r="AC20">
            <v>33979.085791315687</v>
          </cell>
          <cell r="AD20">
            <v>35338.249222968319</v>
          </cell>
          <cell r="AN20">
            <v>76678.12</v>
          </cell>
          <cell r="AO20">
            <v>102484</v>
          </cell>
          <cell r="AP20">
            <v>118131.10824536</v>
          </cell>
          <cell r="AQ20">
            <v>128693.00721902645</v>
          </cell>
          <cell r="AW20">
            <v>110098.86</v>
          </cell>
          <cell r="AX20">
            <v>117760.49133441239</v>
          </cell>
          <cell r="AY20">
            <v>133710.11335294237</v>
          </cell>
        </row>
        <row r="21">
          <cell r="A21" t="str">
            <v>Medical</v>
          </cell>
          <cell r="N21">
            <v>11008.56</v>
          </cell>
          <cell r="O21">
            <v>11089.91</v>
          </cell>
          <cell r="P21">
            <v>12128.16</v>
          </cell>
          <cell r="Q21">
            <v>13187.75</v>
          </cell>
          <cell r="R21">
            <v>10989</v>
          </cell>
          <cell r="S21">
            <v>9239.2000000000007</v>
          </cell>
          <cell r="T21">
            <v>10902.1</v>
          </cell>
          <cell r="U21">
            <v>9517.9000000000015</v>
          </cell>
          <cell r="V21">
            <v>9765.5600000000013</v>
          </cell>
          <cell r="W21">
            <v>11495.459199999999</v>
          </cell>
          <cell r="X21">
            <v>12458.203908000001</v>
          </cell>
          <cell r="Y21">
            <v>13586.77061496</v>
          </cell>
          <cell r="Z21">
            <v>13216.9085259972</v>
          </cell>
          <cell r="AA21">
            <v>13481.246696517146</v>
          </cell>
          <cell r="AB21">
            <v>13885.684097412661</v>
          </cell>
          <cell r="AC21">
            <v>14441.111461309167</v>
          </cell>
          <cell r="AD21">
            <v>15018.755919761536</v>
          </cell>
          <cell r="AN21">
            <v>47414.380000000005</v>
          </cell>
          <cell r="AO21">
            <v>40648.200000000004</v>
          </cell>
          <cell r="AP21">
            <v>47305.993722960004</v>
          </cell>
          <cell r="AQ21">
            <v>55024.95078123617</v>
          </cell>
          <cell r="AW21">
            <v>39424.760000000009</v>
          </cell>
          <cell r="AX21">
            <v>50757.342248957197</v>
          </cell>
          <cell r="AY21">
            <v>56826.798175000513</v>
          </cell>
        </row>
        <row r="22">
          <cell r="A22" t="str">
            <v>Total High Rel.</v>
          </cell>
          <cell r="N22">
            <v>27062.71</v>
          </cell>
          <cell r="O22">
            <v>29894.54</v>
          </cell>
          <cell r="P22">
            <v>32847.1</v>
          </cell>
          <cell r="Q22">
            <v>34288.15</v>
          </cell>
          <cell r="R22">
            <v>34065.9</v>
          </cell>
          <cell r="S22">
            <v>31759.750000000004</v>
          </cell>
          <cell r="T22">
            <v>37195.399999999994</v>
          </cell>
          <cell r="U22">
            <v>40111.150000000009</v>
          </cell>
          <cell r="V22">
            <v>40457.320000000007</v>
          </cell>
          <cell r="W22">
            <v>41671.039599999996</v>
          </cell>
          <cell r="X22">
            <v>41038.789344000004</v>
          </cell>
          <cell r="Y22">
            <v>42269.953024320006</v>
          </cell>
          <cell r="Z22">
            <v>43538.051615049604</v>
          </cell>
          <cell r="AA22">
            <v>45201.827158910433</v>
          </cell>
          <cell r="AB22">
            <v>46557.881973677744</v>
          </cell>
          <cell r="AC22">
            <v>48420.197252624857</v>
          </cell>
          <cell r="AD22">
            <v>50357.005142729853</v>
          </cell>
          <cell r="AN22">
            <v>124092.5</v>
          </cell>
          <cell r="AO22">
            <v>143132.20000000001</v>
          </cell>
          <cell r="AP22">
            <v>165437.10196832</v>
          </cell>
          <cell r="AQ22">
            <v>183717.95800026262</v>
          </cell>
          <cell r="AW22">
            <v>149523.62</v>
          </cell>
          <cell r="AX22">
            <v>168517.83358336962</v>
          </cell>
          <cell r="AY22">
            <v>190536.91152794287</v>
          </cell>
        </row>
        <row r="23">
          <cell r="A23" t="str">
            <v>q-q % chg</v>
          </cell>
          <cell r="S23">
            <v>-6.769672898705148E-2</v>
          </cell>
          <cell r="T23">
            <v>0.17114901723092868</v>
          </cell>
          <cell r="U23">
            <v>7.8390069739807E-2</v>
          </cell>
          <cell r="V23">
            <v>8.6302686410137941E-3</v>
          </cell>
          <cell r="W23">
            <v>2.9999999999999805E-2</v>
          </cell>
          <cell r="X23">
            <v>-1.5172413793103301E-2</v>
          </cell>
          <cell r="Y23">
            <v>3.0000000000000027E-2</v>
          </cell>
          <cell r="Z23">
            <v>3.0000000000000027E-2</v>
          </cell>
          <cell r="AA23">
            <v>3.8214285714285756E-2</v>
          </cell>
          <cell r="AB23">
            <v>3.0000000000000027E-2</v>
          </cell>
          <cell r="AC23">
            <v>4.0000000000000036E-2</v>
          </cell>
          <cell r="AD23">
            <v>4.0000000000000036E-2</v>
          </cell>
        </row>
        <row r="24">
          <cell r="A24" t="str">
            <v>y-y % chg</v>
          </cell>
          <cell r="V24">
            <v>0.18761929084509754</v>
          </cell>
          <cell r="W24">
            <v>0.31207076881902385</v>
          </cell>
          <cell r="X24">
            <v>0.10332969517736101</v>
          </cell>
          <cell r="Y24">
            <v>5.3820521832956603E-2</v>
          </cell>
          <cell r="Z24">
            <v>7.6147693793103377E-2</v>
          </cell>
          <cell r="AA24">
            <v>8.4730008965517634E-2</v>
          </cell>
          <cell r="AB24">
            <v>0.13448478178571444</v>
          </cell>
          <cell r="AC24">
            <v>0.1454991971428572</v>
          </cell>
          <cell r="AD24">
            <v>0.15662054857142871</v>
          </cell>
          <cell r="AO24">
            <v>0.1534315127828032</v>
          </cell>
          <cell r="AP24">
            <v>0.15583427047386955</v>
          </cell>
          <cell r="AQ24">
            <v>0.11050034009567744</v>
          </cell>
          <cell r="AX24">
            <v>0.12703152574402377</v>
          </cell>
          <cell r="AY24">
            <v>0.13066319140448668</v>
          </cell>
        </row>
        <row r="25">
          <cell r="A25" t="str">
            <v>PC/peripherals</v>
          </cell>
          <cell r="N25">
            <v>5504.28</v>
          </cell>
          <cell r="O25">
            <v>5786.04</v>
          </cell>
          <cell r="P25">
            <v>6064.08</v>
          </cell>
          <cell r="Q25">
            <v>6330.12</v>
          </cell>
          <cell r="R25">
            <v>7142.85</v>
          </cell>
          <cell r="S25">
            <v>8084.3000000000011</v>
          </cell>
          <cell r="T25">
            <v>7054.3</v>
          </cell>
          <cell r="U25">
            <v>7478.35</v>
          </cell>
          <cell r="V25">
            <v>8370.48</v>
          </cell>
          <cell r="W25">
            <v>7903.1281999999992</v>
          </cell>
          <cell r="X25">
            <v>8794.0262879999991</v>
          </cell>
          <cell r="Y25">
            <v>9812.667666360001</v>
          </cell>
          <cell r="Z25">
            <v>10884.512903762401</v>
          </cell>
          <cell r="AA25">
            <v>11102.20316183765</v>
          </cell>
          <cell r="AB25">
            <v>11435.26925669278</v>
          </cell>
          <cell r="AC25">
            <v>12742.157171743382</v>
          </cell>
          <cell r="AD25">
            <v>13251.843458613117</v>
          </cell>
          <cell r="AN25">
            <v>23684.52</v>
          </cell>
          <cell r="AO25">
            <v>29759.800000000003</v>
          </cell>
          <cell r="AP25">
            <v>34880.302154359997</v>
          </cell>
          <cell r="AQ25">
            <v>46164.142494036212</v>
          </cell>
          <cell r="AW25">
            <v>30987.430000000004</v>
          </cell>
          <cell r="AX25">
            <v>37394.3350581224</v>
          </cell>
          <cell r="AY25">
            <v>48531.473048886932</v>
          </cell>
        </row>
        <row r="26">
          <cell r="A26" t="str">
            <v>Telecom</v>
          </cell>
          <cell r="N26">
            <v>2752.14</v>
          </cell>
          <cell r="O26">
            <v>964.34</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N26">
            <v>3716.48</v>
          </cell>
          <cell r="AO26">
            <v>0</v>
          </cell>
          <cell r="AP26">
            <v>0</v>
          </cell>
          <cell r="AQ26">
            <v>0</v>
          </cell>
          <cell r="AX26">
            <v>0</v>
          </cell>
          <cell r="AY26">
            <v>0</v>
          </cell>
        </row>
        <row r="27">
          <cell r="A27" t="str">
            <v>Mobile Connectivity</v>
          </cell>
          <cell r="N27">
            <v>3210.8300000000004</v>
          </cell>
          <cell r="O27">
            <v>3857.36</v>
          </cell>
          <cell r="P27">
            <v>3032.04</v>
          </cell>
          <cell r="Q27">
            <v>3692.57</v>
          </cell>
          <cell r="R27">
            <v>4945.05</v>
          </cell>
          <cell r="S27">
            <v>7506.85</v>
          </cell>
          <cell r="T27">
            <v>8336.9</v>
          </cell>
          <cell r="U27">
            <v>8838.0500000000011</v>
          </cell>
          <cell r="V27">
            <v>10463.1</v>
          </cell>
          <cell r="W27">
            <v>10776.992999999999</v>
          </cell>
          <cell r="X27">
            <v>10992.532859999999</v>
          </cell>
          <cell r="Y27">
            <v>12077.129435520001</v>
          </cell>
          <cell r="Z27">
            <v>11661.978111173999</v>
          </cell>
          <cell r="AA27">
            <v>11895.217673397479</v>
          </cell>
          <cell r="AB27">
            <v>12252.074203599404</v>
          </cell>
          <cell r="AC27">
            <v>12742.157171743382</v>
          </cell>
          <cell r="AD27">
            <v>13251.843458613117</v>
          </cell>
          <cell r="AN27">
            <v>13792.8</v>
          </cell>
          <cell r="AO27">
            <v>29626.850000000006</v>
          </cell>
          <cell r="AP27">
            <v>44309.755295520001</v>
          </cell>
          <cell r="AQ27">
            <v>48551.427159914267</v>
          </cell>
          <cell r="AW27">
            <v>35144.9</v>
          </cell>
          <cell r="AX27">
            <v>45508.633406694003</v>
          </cell>
          <cell r="AY27">
            <v>50141.292507353384</v>
          </cell>
        </row>
        <row r="28">
          <cell r="A28" t="str">
            <v>Automotive</v>
          </cell>
          <cell r="N28">
            <v>3210.8300000000004</v>
          </cell>
          <cell r="O28">
            <v>3375.1900000000005</v>
          </cell>
          <cell r="P28">
            <v>4042.7200000000003</v>
          </cell>
          <cell r="Q28">
            <v>4220.08</v>
          </cell>
          <cell r="R28">
            <v>4395.6000000000004</v>
          </cell>
          <cell r="S28">
            <v>5197.05</v>
          </cell>
          <cell r="T28">
            <v>5771.7</v>
          </cell>
          <cell r="U28">
            <v>6118.65</v>
          </cell>
          <cell r="V28">
            <v>5580.32</v>
          </cell>
          <cell r="W28">
            <v>6466.1957999999995</v>
          </cell>
          <cell r="X28">
            <v>7328.3552400000008</v>
          </cell>
          <cell r="Y28">
            <v>7548.2058972000004</v>
          </cell>
          <cell r="Z28">
            <v>8552.1172815276004</v>
          </cell>
          <cell r="AA28">
            <v>8723.1596271581529</v>
          </cell>
          <cell r="AB28">
            <v>9801.6593628795235</v>
          </cell>
          <cell r="AC28">
            <v>10193.725737394705</v>
          </cell>
          <cell r="AD28">
            <v>10601.474766890495</v>
          </cell>
          <cell r="AN28">
            <v>14848.820000000002</v>
          </cell>
          <cell r="AO28">
            <v>21483</v>
          </cell>
          <cell r="AP28">
            <v>26923.0769372</v>
          </cell>
          <cell r="AQ28">
            <v>37270.662008959982</v>
          </cell>
          <cell r="AW28">
            <v>22667.72</v>
          </cell>
          <cell r="AX28">
            <v>29894.8742187276</v>
          </cell>
          <cell r="AY28">
            <v>39320.019494322878</v>
          </cell>
        </row>
        <row r="29">
          <cell r="A29" t="str">
            <v>Other</v>
          </cell>
          <cell r="N29">
            <v>4128.21</v>
          </cell>
          <cell r="O29">
            <v>4339.53</v>
          </cell>
          <cell r="P29">
            <v>4548.0599999999995</v>
          </cell>
          <cell r="Q29">
            <v>4220.08</v>
          </cell>
          <cell r="R29">
            <v>4395.6000000000004</v>
          </cell>
          <cell r="S29">
            <v>5197.05</v>
          </cell>
          <cell r="T29">
            <v>5771.7</v>
          </cell>
          <cell r="U29">
            <v>5438.8</v>
          </cell>
          <cell r="V29">
            <v>4882.7800000000007</v>
          </cell>
          <cell r="W29">
            <v>5029.2633999999998</v>
          </cell>
          <cell r="X29">
            <v>5129.8486680000005</v>
          </cell>
          <cell r="Y29">
            <v>3774.1029486000002</v>
          </cell>
          <cell r="Z29">
            <v>3109.8608296463999</v>
          </cell>
          <cell r="AA29">
            <v>2379.0435346794961</v>
          </cell>
          <cell r="AB29">
            <v>1633.6098938132541</v>
          </cell>
          <cell r="AC29">
            <v>849.4771447828922</v>
          </cell>
          <cell r="AD29">
            <v>883.45623057420789</v>
          </cell>
          <cell r="AN29">
            <v>17235.879999999997</v>
          </cell>
          <cell r="AO29">
            <v>20803.150000000001</v>
          </cell>
          <cell r="AP29">
            <v>18815.995016600002</v>
          </cell>
          <cell r="AQ29">
            <v>7971.9914029220427</v>
          </cell>
          <cell r="AW29">
            <v>21290.33</v>
          </cell>
          <cell r="AX29">
            <v>17043.0758462464</v>
          </cell>
          <cell r="AY29">
            <v>5745.5868038498502</v>
          </cell>
        </row>
        <row r="30">
          <cell r="A30" t="str">
            <v>Total Commercial products</v>
          </cell>
          <cell r="N30">
            <v>18806.29</v>
          </cell>
          <cell r="O30">
            <v>18322.46</v>
          </cell>
          <cell r="P30">
            <v>17686.900000000001</v>
          </cell>
          <cell r="Q30">
            <v>18462.849999999999</v>
          </cell>
          <cell r="R30">
            <v>20879.099999999999</v>
          </cell>
          <cell r="S30">
            <v>25985.25</v>
          </cell>
          <cell r="T30">
            <v>26934.600000000002</v>
          </cell>
          <cell r="U30">
            <v>27873.850000000002</v>
          </cell>
          <cell r="V30">
            <v>29296.68</v>
          </cell>
          <cell r="W30">
            <v>30175.580399999995</v>
          </cell>
          <cell r="X30">
            <v>32244.763056000003</v>
          </cell>
          <cell r="Y30">
            <v>33212.10594768</v>
          </cell>
          <cell r="Z30">
            <v>34208.469126110402</v>
          </cell>
          <cell r="AA30">
            <v>34099.623997072777</v>
          </cell>
          <cell r="AB30">
            <v>35122.612716984964</v>
          </cell>
          <cell r="AC30">
            <v>36527.517225664356</v>
          </cell>
          <cell r="AD30">
            <v>37988.617914690934</v>
          </cell>
          <cell r="AN30">
            <v>73278.5</v>
          </cell>
          <cell r="AO30">
            <v>101672.80000000002</v>
          </cell>
          <cell r="AP30">
            <v>124929.12940368</v>
          </cell>
          <cell r="AQ30">
            <v>139958.22306583251</v>
          </cell>
          <cell r="AW30">
            <v>110090.38</v>
          </cell>
          <cell r="AX30">
            <v>129840.9185297904</v>
          </cell>
          <cell r="AY30">
            <v>143738.37185441304</v>
          </cell>
        </row>
        <row r="31">
          <cell r="A31" t="str">
            <v>% chg q-q</v>
          </cell>
          <cell r="S31">
            <v>0.24455795508427092</v>
          </cell>
          <cell r="T31">
            <v>3.6534187664155615E-2</v>
          </cell>
          <cell r="U31">
            <v>3.4871503567901474E-2</v>
          </cell>
          <cell r="V31">
            <v>5.1045334605732462E-2</v>
          </cell>
          <cell r="W31">
            <v>2.9999999999999805E-2</v>
          </cell>
          <cell r="X31">
            <v>6.857142857142895E-2</v>
          </cell>
          <cell r="Y31">
            <v>2.9999999999999805E-2</v>
          </cell>
          <cell r="Z31">
            <v>3.0000000000000027E-2</v>
          </cell>
          <cell r="AA31">
            <v>-3.1818181818181746E-3</v>
          </cell>
          <cell r="AB31">
            <v>3.0000000000000027E-2</v>
          </cell>
          <cell r="AC31">
            <v>3.9999999999999813E-2</v>
          </cell>
          <cell r="AD31">
            <v>4.0000000000000036E-2</v>
          </cell>
          <cell r="AP31">
            <v>0.228736981805163</v>
          </cell>
          <cell r="AQ31">
            <v>0.12030095570096733</v>
          </cell>
          <cell r="AX31">
            <v>0.17940294628640929</v>
          </cell>
          <cell r="AY31">
            <v>0.1070344655751494</v>
          </cell>
        </row>
        <row r="32">
          <cell r="A32" t="str">
            <v>Total</v>
          </cell>
          <cell r="N32">
            <v>45869</v>
          </cell>
          <cell r="O32">
            <v>48217</v>
          </cell>
          <cell r="P32">
            <v>50534</v>
          </cell>
          <cell r="Q32">
            <v>52751</v>
          </cell>
          <cell r="R32">
            <v>54945</v>
          </cell>
          <cell r="S32">
            <v>57745</v>
          </cell>
          <cell r="T32">
            <v>64130</v>
          </cell>
          <cell r="U32">
            <v>67985.000000000015</v>
          </cell>
          <cell r="V32">
            <v>69754</v>
          </cell>
          <cell r="W32">
            <v>71846.62</v>
          </cell>
          <cell r="X32">
            <v>73283.552400000015</v>
          </cell>
          <cell r="Y32">
            <v>75482.058971999999</v>
          </cell>
          <cell r="Z32">
            <v>77746.520741159999</v>
          </cell>
          <cell r="AA32">
            <v>79301.451155983203</v>
          </cell>
          <cell r="AB32">
            <v>81680.494690662716</v>
          </cell>
          <cell r="AC32">
            <v>84947.714478289214</v>
          </cell>
          <cell r="AD32">
            <v>88345.623057420788</v>
          </cell>
          <cell r="AN32">
            <v>197371</v>
          </cell>
          <cell r="AO32">
            <v>244805.00000000003</v>
          </cell>
          <cell r="AP32">
            <v>290366.23137200001</v>
          </cell>
          <cell r="AQ32">
            <v>323676.18106609513</v>
          </cell>
          <cell r="AW32">
            <v>259614</v>
          </cell>
          <cell r="AX32">
            <v>298358.75211315998</v>
          </cell>
          <cell r="AY32">
            <v>334275.28338235593</v>
          </cell>
        </row>
        <row r="34">
          <cell r="A34" t="str">
            <v>% Change Q-Q</v>
          </cell>
        </row>
        <row r="35">
          <cell r="A35" t="str">
            <v>Military/Aerospace</v>
          </cell>
          <cell r="O35">
            <v>0.17132517137313408</v>
          </cell>
          <cell r="P35">
            <v>0.101799929060024</v>
          </cell>
          <cell r="Q35">
            <v>1.8411173544592652E-2</v>
          </cell>
          <cell r="R35">
            <v>9.3671210024454332E-2</v>
          </cell>
          <cell r="S35">
            <v>-2.4108524108524043E-2</v>
          </cell>
          <cell r="T35">
            <v>0.16752477181951586</v>
          </cell>
          <cell r="U35">
            <v>0.1635378594546899</v>
          </cell>
          <cell r="V35">
            <v>3.2199913379584721E-3</v>
          </cell>
          <cell r="W35">
            <v>-1.6818181818181954E-2</v>
          </cell>
          <cell r="X35">
            <v>-5.2857142857142714E-2</v>
          </cell>
          <cell r="Y35">
            <v>3.5897435897436214E-3</v>
          </cell>
          <cell r="Z35">
            <v>5.710526315789477E-2</v>
          </cell>
          <cell r="AA35">
            <v>4.6153846153846212E-2</v>
          </cell>
          <cell r="AB35">
            <v>3.0000000000000027E-2</v>
          </cell>
          <cell r="AC35">
            <v>4.0000000000000036E-2</v>
          </cell>
          <cell r="AD35">
            <v>4.0000000000000036E-2</v>
          </cell>
        </row>
        <row r="36">
          <cell r="A36" t="str">
            <v>Medical</v>
          </cell>
          <cell r="O36">
            <v>7.3897040121506663E-3</v>
          </cell>
          <cell r="P36">
            <v>9.3621138494361045E-2</v>
          </cell>
          <cell r="Q36">
            <v>8.7366096753340949E-2</v>
          </cell>
          <cell r="R36">
            <v>-0.16672669712422516</v>
          </cell>
          <cell r="S36">
            <v>-0.15923195923195921</v>
          </cell>
          <cell r="T36">
            <v>0.17998311542124856</v>
          </cell>
          <cell r="U36">
            <v>-0.12696636427844166</v>
          </cell>
          <cell r="V36">
            <v>2.6020445686548488E-2</v>
          </cell>
          <cell r="W36">
            <v>0.17714285714285682</v>
          </cell>
          <cell r="X36">
            <v>8.3750000000000213E-2</v>
          </cell>
          <cell r="Y36">
            <v>9.0588235294117414E-2</v>
          </cell>
          <cell r="Z36">
            <v>-2.7222222222222259E-2</v>
          </cell>
          <cell r="AA36">
            <v>2.000000000000024E-2</v>
          </cell>
          <cell r="AB36">
            <v>3.0000000000000027E-2</v>
          </cell>
          <cell r="AC36">
            <v>4.0000000000000036E-2</v>
          </cell>
          <cell r="AD36">
            <v>4.0000000000000036E-2</v>
          </cell>
        </row>
        <row r="37">
          <cell r="A37" t="str">
            <v>Industrial</v>
          </cell>
          <cell r="O37">
            <v>0.1046395575313781</v>
          </cell>
          <cell r="P37">
            <v>9.8765861592116755E-2</v>
          </cell>
          <cell r="Q37">
            <v>4.3871452883207374E-2</v>
          </cell>
          <cell r="R37">
            <v>-6.4818311865760814E-3</v>
          </cell>
          <cell r="S37">
            <v>-6.769672898705148E-2</v>
          </cell>
          <cell r="T37">
            <v>0.17114901723092868</v>
          </cell>
          <cell r="U37">
            <v>7.8390069739807E-2</v>
          </cell>
          <cell r="V37">
            <v>8.6302686410137941E-3</v>
          </cell>
          <cell r="W37">
            <v>2.9999999999999805E-2</v>
          </cell>
          <cell r="X37">
            <v>-1.5172413793103301E-2</v>
          </cell>
          <cell r="Y37">
            <v>3.0000000000000027E-2</v>
          </cell>
          <cell r="Z37">
            <v>3.0000000000000027E-2</v>
          </cell>
          <cell r="AA37">
            <v>3.8214285714285756E-2</v>
          </cell>
          <cell r="AB37">
            <v>3.0000000000000027E-2</v>
          </cell>
          <cell r="AC37">
            <v>4.0000000000000036E-2</v>
          </cell>
          <cell r="AD37">
            <v>4.0000000000000036E-2</v>
          </cell>
        </row>
        <row r="38">
          <cell r="A38" t="str">
            <v>PC/peripherals</v>
          </cell>
          <cell r="O38">
            <v>5.1189256360504976E-2</v>
          </cell>
          <cell r="P38">
            <v>4.8053591057096057E-2</v>
          </cell>
          <cell r="Q38">
            <v>4.3871452883207374E-2</v>
          </cell>
          <cell r="R38">
            <v>0.12839093097761189</v>
          </cell>
          <cell r="S38">
            <v>0.13180313180313186</v>
          </cell>
          <cell r="T38">
            <v>-0.12740744405823645</v>
          </cell>
          <cell r="U38">
            <v>6.0112271947606377E-2</v>
          </cell>
          <cell r="V38">
            <v>0.11929503165805277</v>
          </cell>
          <cell r="W38">
            <v>-5.5833333333333401E-2</v>
          </cell>
          <cell r="X38">
            <v>0.11272727272727279</v>
          </cell>
          <cell r="Y38">
            <v>0.11583333333333345</v>
          </cell>
          <cell r="Z38">
            <v>0.10923076923076924</v>
          </cell>
          <cell r="AA38">
            <v>2.0000000000000018E-2</v>
          </cell>
          <cell r="AB38">
            <v>3.0000000000000027E-2</v>
          </cell>
          <cell r="AC38">
            <v>0.1142857142857141</v>
          </cell>
          <cell r="AD38">
            <v>4.0000000000000036E-2</v>
          </cell>
        </row>
        <row r="39">
          <cell r="A39" t="str">
            <v>Mobile Connectivity</v>
          </cell>
          <cell r="O39">
            <v>0.20135915012629124</v>
          </cell>
          <cell r="P39">
            <v>-0.21395980670717796</v>
          </cell>
          <cell r="Q39">
            <v>0.2178500283637419</v>
          </cell>
          <cell r="R39">
            <v>0.33918923676463808</v>
          </cell>
          <cell r="S39">
            <v>0.51805340694229596</v>
          </cell>
          <cell r="T39">
            <v>0.110572343925881</v>
          </cell>
          <cell r="U39">
            <v>6.0112271947606599E-2</v>
          </cell>
          <cell r="V39">
            <v>0.18386974502294051</v>
          </cell>
          <cell r="W39">
            <v>2.9999999999999805E-2</v>
          </cell>
          <cell r="X39">
            <v>2.0000000000000018E-2</v>
          </cell>
          <cell r="Y39">
            <v>9.8666666666666902E-2</v>
          </cell>
          <cell r="Z39">
            <v>-3.4375000000000155E-2</v>
          </cell>
          <cell r="AA39">
            <v>2.0000000000000018E-2</v>
          </cell>
          <cell r="AB39">
            <v>3.0000000000000027E-2</v>
          </cell>
          <cell r="AC39">
            <v>4.0000000000000036E-2</v>
          </cell>
          <cell r="AD39">
            <v>4.0000000000000036E-2</v>
          </cell>
        </row>
        <row r="40">
          <cell r="A40" t="str">
            <v>Automotive</v>
          </cell>
          <cell r="O40">
            <v>5.1189256360504976E-2</v>
          </cell>
          <cell r="P40">
            <v>0.19777553263668102</v>
          </cell>
          <cell r="Q40">
            <v>4.3871452883207152E-2</v>
          </cell>
          <cell r="R40">
            <v>4.1591628594718655E-2</v>
          </cell>
          <cell r="S40">
            <v>0.18233005733005725</v>
          </cell>
          <cell r="T40">
            <v>0.110572343925881</v>
          </cell>
          <cell r="U40">
            <v>6.0112271947606377E-2</v>
          </cell>
          <cell r="V40">
            <v>-8.7981826056401369E-2</v>
          </cell>
          <cell r="W40">
            <v>0.15874999999999995</v>
          </cell>
          <cell r="X40">
            <v>0.13333333333333353</v>
          </cell>
          <cell r="Y40">
            <v>3.0000000000000027E-2</v>
          </cell>
          <cell r="Z40">
            <v>0.13300000000000001</v>
          </cell>
          <cell r="AA40">
            <v>2.0000000000000018E-2</v>
          </cell>
          <cell r="AB40">
            <v>0.12363636363636354</v>
          </cell>
          <cell r="AC40">
            <v>4.0000000000000036E-2</v>
          </cell>
          <cell r="AD40">
            <v>4.0000000000000258E-2</v>
          </cell>
        </row>
        <row r="42">
          <cell r="A42" t="str">
            <v>Reported turns</v>
          </cell>
          <cell r="R42">
            <v>0.43</v>
          </cell>
          <cell r="S42">
            <v>0.37</v>
          </cell>
          <cell r="T42">
            <v>0.35</v>
          </cell>
          <cell r="U42">
            <v>0.35</v>
          </cell>
          <cell r="V42">
            <v>0.35</v>
          </cell>
        </row>
        <row r="43">
          <cell r="A43" t="str">
            <v>Book to Bill</v>
          </cell>
          <cell r="O43">
            <v>5.1189256360504753E-2</v>
          </cell>
          <cell r="P43">
            <v>4.8053591057096057E-2</v>
          </cell>
          <cell r="R43">
            <v>1.06</v>
          </cell>
          <cell r="S43">
            <v>1.1200000000000001</v>
          </cell>
          <cell r="T43">
            <v>1.1299999999999999</v>
          </cell>
          <cell r="U43">
            <v>1.05</v>
          </cell>
          <cell r="V43">
            <v>1.05</v>
          </cell>
        </row>
        <row r="45">
          <cell r="A45" t="str">
            <v>Gross Margin Calculator</v>
          </cell>
        </row>
        <row r="46">
          <cell r="A46" t="str">
            <v>High reliability products GM</v>
          </cell>
          <cell r="R46">
            <v>0.25</v>
          </cell>
          <cell r="S46">
            <v>0.248</v>
          </cell>
          <cell r="T46">
            <v>0.27</v>
          </cell>
          <cell r="U46">
            <v>0.29849999999999999</v>
          </cell>
          <cell r="V46">
            <v>0.33250000000000002</v>
          </cell>
          <cell r="W46">
            <v>0.35</v>
          </cell>
          <cell r="X46">
            <v>0.35599999999999998</v>
          </cell>
          <cell r="Y46">
            <v>0.36749999999999999</v>
          </cell>
          <cell r="Z46">
            <v>0.377</v>
          </cell>
          <cell r="AA46">
            <v>0.39400000000000002</v>
          </cell>
          <cell r="AB46">
            <v>0.41499999999999998</v>
          </cell>
          <cell r="AC46">
            <v>0.441</v>
          </cell>
          <cell r="AD46">
            <v>0.46500000000000002</v>
          </cell>
        </row>
        <row r="47">
          <cell r="A47" t="str">
            <v>Commercial products GM</v>
          </cell>
          <cell r="R47">
            <v>0.51500000000000001</v>
          </cell>
          <cell r="S47">
            <v>0.5</v>
          </cell>
          <cell r="T47">
            <v>0.51749999999999996</v>
          </cell>
          <cell r="U47">
            <v>0.52</v>
          </cell>
          <cell r="V47">
            <v>0.52</v>
          </cell>
          <cell r="W47">
            <v>0.52</v>
          </cell>
          <cell r="X47">
            <v>0.52</v>
          </cell>
          <cell r="Y47">
            <v>0.52</v>
          </cell>
          <cell r="Z47">
            <v>0.52</v>
          </cell>
          <cell r="AA47">
            <v>0.52</v>
          </cell>
          <cell r="AB47">
            <v>0.52</v>
          </cell>
          <cell r="AC47">
            <v>0.52</v>
          </cell>
          <cell r="AD47">
            <v>0.5</v>
          </cell>
        </row>
        <row r="48">
          <cell r="A48" t="str">
            <v>Total GM</v>
          </cell>
          <cell r="R48">
            <v>0.35069999999999996</v>
          </cell>
          <cell r="S48">
            <v>0.3614</v>
          </cell>
          <cell r="T48">
            <v>0.37395000000000006</v>
          </cell>
          <cell r="U48">
            <v>0.38931499999999997</v>
          </cell>
          <cell r="V48">
            <v>0.41125000000000006</v>
          </cell>
          <cell r="W48">
            <v>0.42139999999999994</v>
          </cell>
          <cell r="X48">
            <v>0.42815999999999999</v>
          </cell>
          <cell r="Y48">
            <v>0.4346000000000001</v>
          </cell>
          <cell r="Z48">
            <v>0.43992000000000009</v>
          </cell>
          <cell r="AA48">
            <v>0.44818000000000002</v>
          </cell>
          <cell r="AB48">
            <v>0.46014999999999995</v>
          </cell>
          <cell r="AC48">
            <v>0.47497</v>
          </cell>
          <cell r="AD48">
            <v>0.48004999999999998</v>
          </cell>
        </row>
        <row r="49">
          <cell r="A49" t="str">
            <v>check</v>
          </cell>
          <cell r="R49">
            <v>0.35129675129675131</v>
          </cell>
          <cell r="S49">
            <v>0.36126071521343839</v>
          </cell>
          <cell r="T49">
            <v>0.3743177919850304</v>
          </cell>
          <cell r="U49">
            <v>0.38923291902625579</v>
          </cell>
          <cell r="V49">
            <v>0.4113025776299567</v>
          </cell>
          <cell r="W49">
            <v>0.42099999999999999</v>
          </cell>
          <cell r="X49">
            <v>0.42749999999999999</v>
          </cell>
          <cell r="Y49">
            <v>0.435</v>
          </cell>
          <cell r="Z49">
            <v>0.44</v>
          </cell>
          <cell r="AA49">
            <v>0.44800000000000001</v>
          </cell>
          <cell r="AB49">
            <v>0.46</v>
          </cell>
          <cell r="AC49">
            <v>0.47499999999999998</v>
          </cell>
          <cell r="AD49">
            <v>0.48</v>
          </cell>
        </row>
        <row r="52">
          <cell r="A52" t="str">
            <v>Revenues</v>
          </cell>
          <cell r="B52">
            <v>51056</v>
          </cell>
          <cell r="C52">
            <v>57259</v>
          </cell>
          <cell r="D52">
            <v>64103</v>
          </cell>
          <cell r="E52">
            <v>65373</v>
          </cell>
          <cell r="F52">
            <v>63005</v>
          </cell>
          <cell r="G52">
            <v>63131</v>
          </cell>
          <cell r="H52">
            <v>60089</v>
          </cell>
          <cell r="I52">
            <v>57163</v>
          </cell>
          <cell r="J52">
            <v>57018</v>
          </cell>
          <cell r="K52">
            <v>54969</v>
          </cell>
          <cell r="L52">
            <v>51466</v>
          </cell>
          <cell r="M52">
            <v>49187</v>
          </cell>
          <cell r="N52">
            <v>45869</v>
          </cell>
          <cell r="O52">
            <v>48217</v>
          </cell>
          <cell r="P52">
            <v>50534</v>
          </cell>
          <cell r="Q52">
            <v>52751</v>
          </cell>
          <cell r="R52">
            <v>54945</v>
          </cell>
          <cell r="S52">
            <v>57745</v>
          </cell>
          <cell r="T52">
            <v>64130</v>
          </cell>
          <cell r="U52">
            <v>67985</v>
          </cell>
          <cell r="V52">
            <v>69754</v>
          </cell>
          <cell r="W52">
            <v>71846.62</v>
          </cell>
          <cell r="X52">
            <v>73283.5524</v>
          </cell>
          <cell r="Y52">
            <v>75482.058971999999</v>
          </cell>
          <cell r="Z52">
            <v>77746.520741159999</v>
          </cell>
          <cell r="AA52">
            <v>79301.451155983203</v>
          </cell>
          <cell r="AB52">
            <v>81680.494690662701</v>
          </cell>
          <cell r="AC52">
            <v>84947.714478289214</v>
          </cell>
          <cell r="AD52">
            <v>88345.623057420788</v>
          </cell>
          <cell r="AF52">
            <v>133881</v>
          </cell>
          <cell r="AG52">
            <v>157435</v>
          </cell>
          <cell r="AH52">
            <v>163234</v>
          </cell>
          <cell r="AI52">
            <v>164710</v>
          </cell>
          <cell r="AJ52">
            <v>185081</v>
          </cell>
          <cell r="AK52">
            <v>237791</v>
          </cell>
          <cell r="AL52">
            <v>243388</v>
          </cell>
          <cell r="AM52">
            <v>212640</v>
          </cell>
          <cell r="AN52">
            <v>197371</v>
          </cell>
          <cell r="AO52">
            <v>244805</v>
          </cell>
          <cell r="AP52">
            <v>290366.23137199995</v>
          </cell>
          <cell r="AQ52">
            <v>323676.18106609513</v>
          </cell>
          <cell r="AS52">
            <v>249740</v>
          </cell>
          <cell r="AT52">
            <v>237401</v>
          </cell>
          <cell r="AU52">
            <v>201491</v>
          </cell>
          <cell r="AV52">
            <v>206447</v>
          </cell>
          <cell r="AW52">
            <v>259614</v>
          </cell>
          <cell r="AX52">
            <v>298358.75211315998</v>
          </cell>
          <cell r="AY52">
            <v>334275.28338235593</v>
          </cell>
        </row>
        <row r="53">
          <cell r="A53" t="str">
            <v xml:space="preserve">    Sales q-q</v>
          </cell>
          <cell r="C53">
            <v>0.12149404575368217</v>
          </cell>
          <cell r="D53">
            <v>0.11952706124801349</v>
          </cell>
          <cell r="E53">
            <v>1.9811865279315999E-2</v>
          </cell>
          <cell r="F53">
            <v>-3.6222905480856049E-2</v>
          </cell>
          <cell r="G53">
            <v>1.9998412824377976E-3</v>
          </cell>
          <cell r="H53">
            <v>-4.8185519000174204E-2</v>
          </cell>
          <cell r="I53">
            <v>-4.8694436585731138E-2</v>
          </cell>
          <cell r="J53">
            <v>-2.5366058464391106E-3</v>
          </cell>
          <cell r="K53">
            <v>-3.5936020204146102E-2</v>
          </cell>
          <cell r="L53">
            <v>-6.3726827848423651E-2</v>
          </cell>
          <cell r="M53">
            <v>-4.4281661679555384E-2</v>
          </cell>
          <cell r="N53">
            <v>-6.7456848354239929E-2</v>
          </cell>
          <cell r="O53">
            <v>5.1189256360504976E-2</v>
          </cell>
          <cell r="P53">
            <v>4.8053591057096057E-2</v>
          </cell>
          <cell r="Q53">
            <v>4.3871452883207374E-2</v>
          </cell>
          <cell r="R53">
            <v>4.1591628594718655E-2</v>
          </cell>
          <cell r="S53">
            <v>5.0960050960050962E-2</v>
          </cell>
          <cell r="T53">
            <v>0.110572343925881</v>
          </cell>
          <cell r="U53">
            <v>6.0112271947606377E-2</v>
          </cell>
          <cell r="V53">
            <v>2.6020445686548488E-2</v>
          </cell>
          <cell r="W53">
            <v>0.03</v>
          </cell>
          <cell r="X53">
            <v>0.02</v>
          </cell>
          <cell r="Y53">
            <v>0.03</v>
          </cell>
          <cell r="Z53">
            <v>0.03</v>
          </cell>
          <cell r="AA53">
            <v>0.02</v>
          </cell>
          <cell r="AB53">
            <v>0.03</v>
          </cell>
          <cell r="AC53">
            <v>0.04</v>
          </cell>
          <cell r="AD53">
            <v>0.04</v>
          </cell>
        </row>
        <row r="54">
          <cell r="A54" t="str">
            <v xml:space="preserve">    Sales y-y</v>
          </cell>
          <cell r="F54">
            <v>0.23403713569413975</v>
          </cell>
          <cell r="G54">
            <v>0.10255156394627929</v>
          </cell>
          <cell r="H54">
            <v>-6.2617974197775483E-2</v>
          </cell>
          <cell r="I54">
            <v>-0.12558701604638001</v>
          </cell>
          <cell r="J54">
            <v>-9.5024204428220016E-2</v>
          </cell>
          <cell r="K54">
            <v>-0.12928672126213747</v>
          </cell>
          <cell r="L54">
            <v>-0.14350380269267249</v>
          </cell>
          <cell r="M54">
            <v>-0.13953081538757584</v>
          </cell>
          <cell r="N54">
            <v>-0.19553474341436039</v>
          </cell>
          <cell r="O54">
            <v>-0.12283286943549998</v>
          </cell>
          <cell r="P54">
            <v>-1.8109042863249547E-2</v>
          </cell>
          <cell r="Q54">
            <v>7.2458169841624898E-2</v>
          </cell>
          <cell r="R54">
            <v>0.19786784102552923</v>
          </cell>
          <cell r="S54">
            <v>0.19760665325507598</v>
          </cell>
          <cell r="T54">
            <v>0.26904658249891167</v>
          </cell>
          <cell r="U54">
            <v>0.28879073382495113</v>
          </cell>
          <cell r="V54">
            <v>0.26952406952406949</v>
          </cell>
          <cell r="W54">
            <v>0.24420503939735028</v>
          </cell>
          <cell r="X54">
            <v>0.14273432714798062</v>
          </cell>
          <cell r="Y54">
            <v>0.11027519264543639</v>
          </cell>
          <cell r="Z54">
            <v>0.11458153999999987</v>
          </cell>
          <cell r="AA54">
            <v>0.10376036000000011</v>
          </cell>
          <cell r="AB54">
            <v>0.11458154000000009</v>
          </cell>
          <cell r="AC54">
            <v>0.12540272000000008</v>
          </cell>
          <cell r="AD54">
            <v>0.13632896000000017</v>
          </cell>
          <cell r="AF54">
            <v>0.12288014761385568</v>
          </cell>
          <cell r="AG54">
            <v>0.17593235784017147</v>
          </cell>
          <cell r="AH54">
            <v>3.6834249055165635E-2</v>
          </cell>
          <cell r="AI54">
            <v>9.0422338483404641E-3</v>
          </cell>
          <cell r="AJ54">
            <v>0.12367797947908454</v>
          </cell>
          <cell r="AK54">
            <v>0.28479422523111508</v>
          </cell>
          <cell r="AL54">
            <v>2.3537476187071915E-2</v>
          </cell>
          <cell r="AM54">
            <v>-0.12633326211645601</v>
          </cell>
          <cell r="AN54">
            <v>-7.1806809631301705E-2</v>
          </cell>
          <cell r="AO54">
            <v>0.24032912636608206</v>
          </cell>
          <cell r="AP54">
            <v>0.18611233991135778</v>
          </cell>
          <cell r="AQ54">
            <v>0.11471702317691501</v>
          </cell>
          <cell r="AT54">
            <v>-4.9407383679026196E-2</v>
          </cell>
          <cell r="AU54">
            <v>-0.15126305280938157</v>
          </cell>
          <cell r="AV54">
            <v>2.4596632107637628E-2</v>
          </cell>
          <cell r="AW54">
            <v>0.25753341051214118</v>
          </cell>
          <cell r="AX54">
            <v>0.1492398411224356</v>
          </cell>
          <cell r="AY54">
            <v>0.12038035088568044</v>
          </cell>
        </row>
        <row r="55">
          <cell r="A55" t="str">
            <v>Cost of revenues</v>
          </cell>
          <cell r="B55">
            <v>41020</v>
          </cell>
          <cell r="C55">
            <v>40561</v>
          </cell>
          <cell r="D55">
            <v>45022</v>
          </cell>
          <cell r="E55">
            <v>45201</v>
          </cell>
          <cell r="F55">
            <v>43031</v>
          </cell>
          <cell r="G55">
            <v>42578</v>
          </cell>
          <cell r="H55">
            <v>39623</v>
          </cell>
          <cell r="I55">
            <v>36699</v>
          </cell>
          <cell r="J55">
            <v>35198</v>
          </cell>
          <cell r="K55">
            <v>35035</v>
          </cell>
          <cell r="L55">
            <v>34040</v>
          </cell>
          <cell r="M55">
            <v>33435</v>
          </cell>
          <cell r="N55">
            <v>31579</v>
          </cell>
          <cell r="O55">
            <v>32981</v>
          </cell>
          <cell r="P55">
            <v>34230</v>
          </cell>
          <cell r="Q55">
            <v>35438</v>
          </cell>
          <cell r="R55">
            <v>35643</v>
          </cell>
          <cell r="S55">
            <v>36884</v>
          </cell>
          <cell r="T55">
            <v>40125</v>
          </cell>
          <cell r="U55">
            <v>41523</v>
          </cell>
          <cell r="V55">
            <v>41064</v>
          </cell>
          <cell r="W55">
            <v>41599.192979999993</v>
          </cell>
          <cell r="X55">
            <v>41954.833748999998</v>
          </cell>
          <cell r="Y55">
            <v>42647.363319179996</v>
          </cell>
          <cell r="Z55">
            <v>43538.051615049604</v>
          </cell>
          <cell r="AA55">
            <v>43774.401038102733</v>
          </cell>
          <cell r="AB55">
            <v>44107.467132957863</v>
          </cell>
          <cell r="AC55">
            <v>44597.550101101842</v>
          </cell>
          <cell r="AD55">
            <v>45939.723989858809</v>
          </cell>
          <cell r="AF55">
            <v>97331</v>
          </cell>
          <cell r="AG55">
            <v>114300</v>
          </cell>
          <cell r="AH55">
            <v>117274</v>
          </cell>
          <cell r="AI55">
            <v>117425</v>
          </cell>
          <cell r="AJ55">
            <v>144211</v>
          </cell>
          <cell r="AK55">
            <v>171804</v>
          </cell>
          <cell r="AL55">
            <v>161931</v>
          </cell>
          <cell r="AM55">
            <v>137708</v>
          </cell>
          <cell r="AN55">
            <v>134228</v>
          </cell>
          <cell r="AO55">
            <v>154175</v>
          </cell>
          <cell r="AP55">
            <v>167265.39004817998</v>
          </cell>
          <cell r="AQ55">
            <v>176017.46988721204</v>
          </cell>
          <cell r="AS55">
            <v>173815</v>
          </cell>
          <cell r="AT55">
            <v>154098</v>
          </cell>
          <cell r="AU55">
            <v>134089</v>
          </cell>
          <cell r="AV55">
            <v>138292</v>
          </cell>
          <cell r="AW55">
            <v>159596</v>
          </cell>
          <cell r="AX55">
            <v>169739.44166322958</v>
          </cell>
          <cell r="AY55">
            <v>178419.14226202125</v>
          </cell>
        </row>
        <row r="56">
          <cell r="A56" t="str">
            <v xml:space="preserve">   Gross Profit</v>
          </cell>
          <cell r="B56">
            <v>10036</v>
          </cell>
          <cell r="C56">
            <v>16698</v>
          </cell>
          <cell r="D56">
            <v>19081</v>
          </cell>
          <cell r="E56">
            <v>20172</v>
          </cell>
          <cell r="F56">
            <v>19974</v>
          </cell>
          <cell r="G56">
            <v>20553</v>
          </cell>
          <cell r="H56">
            <v>20466</v>
          </cell>
          <cell r="I56">
            <v>20464</v>
          </cell>
          <cell r="J56">
            <v>21820</v>
          </cell>
          <cell r="K56">
            <v>19934</v>
          </cell>
          <cell r="L56">
            <v>17426</v>
          </cell>
          <cell r="M56">
            <v>15752</v>
          </cell>
          <cell r="N56">
            <v>14290</v>
          </cell>
          <cell r="O56">
            <v>15236</v>
          </cell>
          <cell r="P56">
            <v>16304</v>
          </cell>
          <cell r="Q56">
            <v>17313</v>
          </cell>
          <cell r="R56">
            <v>19302</v>
          </cell>
          <cell r="S56">
            <v>20861</v>
          </cell>
          <cell r="T56">
            <v>24005</v>
          </cell>
          <cell r="U56">
            <v>26462</v>
          </cell>
          <cell r="V56">
            <v>28690</v>
          </cell>
          <cell r="W56">
            <v>30247.427020000003</v>
          </cell>
          <cell r="X56">
            <v>31328.718651000003</v>
          </cell>
          <cell r="Y56">
            <v>32834.695652820003</v>
          </cell>
          <cell r="Z56">
            <v>34208.469126110394</v>
          </cell>
          <cell r="AA56">
            <v>35527.05011788047</v>
          </cell>
          <cell r="AB56">
            <v>37573.027557704838</v>
          </cell>
          <cell r="AC56">
            <v>40350.164377187371</v>
          </cell>
          <cell r="AD56">
            <v>42405.899067561979</v>
          </cell>
          <cell r="AF56">
            <v>36550</v>
          </cell>
          <cell r="AG56">
            <v>43135</v>
          </cell>
          <cell r="AH56">
            <v>45960</v>
          </cell>
          <cell r="AI56">
            <v>47285</v>
          </cell>
          <cell r="AJ56">
            <v>40870</v>
          </cell>
          <cell r="AK56">
            <v>65987</v>
          </cell>
          <cell r="AL56">
            <v>81457</v>
          </cell>
          <cell r="AM56">
            <v>74932</v>
          </cell>
          <cell r="AN56">
            <v>63143</v>
          </cell>
          <cell r="AO56">
            <v>90630</v>
          </cell>
          <cell r="AP56">
            <v>123100.84132381997</v>
          </cell>
          <cell r="AQ56">
            <v>147658.71117888307</v>
          </cell>
          <cell r="AS56">
            <v>75925</v>
          </cell>
          <cell r="AT56">
            <v>83303</v>
          </cell>
          <cell r="AU56">
            <v>67402</v>
          </cell>
          <cell r="AV56">
            <v>68155</v>
          </cell>
          <cell r="AW56">
            <v>100018</v>
          </cell>
          <cell r="AX56">
            <v>128619.3104499304</v>
          </cell>
          <cell r="AY56">
            <v>155856.14112033468</v>
          </cell>
        </row>
        <row r="58">
          <cell r="A58" t="str">
            <v>SG&amp;A</v>
          </cell>
          <cell r="B58">
            <v>7999</v>
          </cell>
          <cell r="C58">
            <v>9318</v>
          </cell>
          <cell r="D58">
            <v>10018</v>
          </cell>
          <cell r="E58">
            <v>10001</v>
          </cell>
          <cell r="F58">
            <v>9940</v>
          </cell>
          <cell r="G58">
            <v>9944</v>
          </cell>
          <cell r="H58">
            <v>9464</v>
          </cell>
          <cell r="I58">
            <v>8295</v>
          </cell>
          <cell r="J58">
            <v>9119</v>
          </cell>
          <cell r="K58">
            <v>10088</v>
          </cell>
          <cell r="L58">
            <v>9416</v>
          </cell>
          <cell r="M58">
            <v>8648</v>
          </cell>
          <cell r="N58">
            <v>8877</v>
          </cell>
          <cell r="O58">
            <v>9091</v>
          </cell>
          <cell r="P58">
            <v>9351</v>
          </cell>
          <cell r="Q58">
            <v>9547</v>
          </cell>
          <cell r="R58">
            <v>9707</v>
          </cell>
          <cell r="S58">
            <v>9353</v>
          </cell>
          <cell r="T58">
            <v>9816</v>
          </cell>
          <cell r="U58">
            <v>10004</v>
          </cell>
          <cell r="V58">
            <v>10796</v>
          </cell>
          <cell r="W58">
            <v>11100</v>
          </cell>
          <cell r="X58">
            <v>11211</v>
          </cell>
          <cell r="Y58">
            <v>11435.22</v>
          </cell>
          <cell r="Z58">
            <v>11663.9244</v>
          </cell>
          <cell r="AA58">
            <v>11780.563644</v>
          </cell>
          <cell r="AB58">
            <v>12016.17491688</v>
          </cell>
          <cell r="AC58">
            <v>12256.4984152176</v>
          </cell>
          <cell r="AD58">
            <v>12501.628383521953</v>
          </cell>
          <cell r="AF58">
            <v>20216</v>
          </cell>
          <cell r="AG58">
            <v>22943</v>
          </cell>
          <cell r="AH58">
            <v>22059</v>
          </cell>
          <cell r="AI58">
            <v>24778</v>
          </cell>
          <cell r="AJ58">
            <v>28434</v>
          </cell>
          <cell r="AK58">
            <v>37336</v>
          </cell>
          <cell r="AL58">
            <v>37643</v>
          </cell>
          <cell r="AM58">
            <v>37271</v>
          </cell>
          <cell r="AN58">
            <v>36866</v>
          </cell>
          <cell r="AO58">
            <v>38880</v>
          </cell>
          <cell r="AP58">
            <v>44542.22</v>
          </cell>
          <cell r="AQ58">
            <v>47717.161376097603</v>
          </cell>
          <cell r="AS58">
            <v>39277</v>
          </cell>
          <cell r="AT58">
            <v>36822</v>
          </cell>
          <cell r="AU58">
            <v>37029</v>
          </cell>
          <cell r="AV58">
            <v>37696</v>
          </cell>
          <cell r="AW58">
            <v>39969</v>
          </cell>
          <cell r="AX58">
            <v>45410.144400000005</v>
          </cell>
          <cell r="AY58">
            <v>48554.865359619551</v>
          </cell>
        </row>
        <row r="59">
          <cell r="A59" t="str">
            <v>Goodwill Amort.</v>
          </cell>
          <cell r="B59">
            <v>394</v>
          </cell>
          <cell r="C59">
            <v>509</v>
          </cell>
          <cell r="D59">
            <v>719</v>
          </cell>
          <cell r="E59">
            <v>737</v>
          </cell>
          <cell r="F59">
            <v>673</v>
          </cell>
          <cell r="G59">
            <v>673</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O59">
            <v>0</v>
          </cell>
          <cell r="AS59">
            <v>2638</v>
          </cell>
          <cell r="AT59">
            <v>673</v>
          </cell>
          <cell r="AU59">
            <v>0</v>
          </cell>
          <cell r="AV59">
            <v>0</v>
          </cell>
          <cell r="AW59">
            <v>0</v>
          </cell>
          <cell r="AX59">
            <v>0</v>
          </cell>
        </row>
        <row r="60">
          <cell r="A60" t="str">
            <v>R&amp;D</v>
          </cell>
          <cell r="B60">
            <v>2345</v>
          </cell>
          <cell r="C60">
            <v>2730</v>
          </cell>
          <cell r="D60">
            <v>2953</v>
          </cell>
          <cell r="E60">
            <v>3168</v>
          </cell>
          <cell r="F60">
            <v>3423</v>
          </cell>
          <cell r="G60">
            <v>3774</v>
          </cell>
          <cell r="H60">
            <v>4094</v>
          </cell>
          <cell r="I60">
            <v>4831</v>
          </cell>
          <cell r="J60">
            <v>5154</v>
          </cell>
          <cell r="K60">
            <v>5793</v>
          </cell>
          <cell r="L60">
            <v>6116</v>
          </cell>
          <cell r="M60">
            <v>5792</v>
          </cell>
          <cell r="N60">
            <v>4963</v>
          </cell>
          <cell r="O60">
            <v>4825</v>
          </cell>
          <cell r="P60">
            <v>4974</v>
          </cell>
          <cell r="Q60">
            <v>4606</v>
          </cell>
          <cell r="R60">
            <v>4750</v>
          </cell>
          <cell r="S60">
            <v>5362</v>
          </cell>
          <cell r="T60">
            <v>5250</v>
          </cell>
          <cell r="U60">
            <v>4648</v>
          </cell>
          <cell r="V60">
            <v>4871</v>
          </cell>
          <cell r="W60">
            <v>5000</v>
          </cell>
          <cell r="X60">
            <v>5050</v>
          </cell>
          <cell r="Y60">
            <v>5151</v>
          </cell>
          <cell r="Z60">
            <v>5254.02</v>
          </cell>
          <cell r="AA60">
            <v>5306.5602000000008</v>
          </cell>
          <cell r="AB60">
            <v>5412.6914040000011</v>
          </cell>
          <cell r="AC60">
            <v>5520.945232080001</v>
          </cell>
          <cell r="AD60">
            <v>5631.3641367216014</v>
          </cell>
          <cell r="AF60">
            <v>755</v>
          </cell>
          <cell r="AG60">
            <v>1020</v>
          </cell>
          <cell r="AH60">
            <v>1161</v>
          </cell>
          <cell r="AI60">
            <v>1532</v>
          </cell>
          <cell r="AJ60">
            <v>4002</v>
          </cell>
          <cell r="AK60">
            <v>11196</v>
          </cell>
          <cell r="AL60">
            <v>16122</v>
          </cell>
          <cell r="AM60">
            <v>22855</v>
          </cell>
          <cell r="AN60">
            <v>19368</v>
          </cell>
          <cell r="AO60">
            <v>20010</v>
          </cell>
          <cell r="AP60">
            <v>20072</v>
          </cell>
          <cell r="AQ60">
            <v>21494.216836080002</v>
          </cell>
          <cell r="AS60">
            <v>12274</v>
          </cell>
          <cell r="AT60">
            <v>17853</v>
          </cell>
          <cell r="AU60">
            <v>22664</v>
          </cell>
          <cell r="AV60">
            <v>19155</v>
          </cell>
          <cell r="AW60">
            <v>20131</v>
          </cell>
          <cell r="AX60">
            <v>20455.02</v>
          </cell>
          <cell r="AY60">
            <v>21871.560972801602</v>
          </cell>
        </row>
        <row r="61">
          <cell r="A61" t="str">
            <v>Acquired in-process R&amp;D</v>
          </cell>
          <cell r="C61">
            <v>2510</v>
          </cell>
          <cell r="D61">
            <v>0</v>
          </cell>
          <cell r="E61">
            <v>0</v>
          </cell>
          <cell r="F61">
            <v>0</v>
          </cell>
          <cell r="G61">
            <v>0</v>
          </cell>
          <cell r="AS61">
            <v>2510</v>
          </cell>
          <cell r="AU61">
            <v>0</v>
          </cell>
          <cell r="AV61">
            <v>0</v>
          </cell>
          <cell r="AW61">
            <v>0</v>
          </cell>
          <cell r="AX61">
            <v>0</v>
          </cell>
        </row>
        <row r="62">
          <cell r="A62" t="str">
            <v xml:space="preserve">   Total Operating Expenses</v>
          </cell>
          <cell r="B62">
            <v>10344</v>
          </cell>
          <cell r="C62">
            <v>12048</v>
          </cell>
          <cell r="D62">
            <v>12971</v>
          </cell>
          <cell r="E62">
            <v>13169</v>
          </cell>
          <cell r="F62">
            <v>13363</v>
          </cell>
          <cell r="G62">
            <v>13718</v>
          </cell>
          <cell r="H62">
            <v>13558</v>
          </cell>
          <cell r="I62">
            <v>13126</v>
          </cell>
          <cell r="J62">
            <v>14273</v>
          </cell>
          <cell r="K62">
            <v>15881</v>
          </cell>
          <cell r="L62">
            <v>15532</v>
          </cell>
          <cell r="M62">
            <v>14440</v>
          </cell>
          <cell r="N62">
            <v>13840</v>
          </cell>
          <cell r="O62">
            <v>13916</v>
          </cell>
          <cell r="P62">
            <v>14325</v>
          </cell>
          <cell r="Q62">
            <v>14153</v>
          </cell>
          <cell r="R62">
            <v>14457</v>
          </cell>
          <cell r="S62">
            <v>14715</v>
          </cell>
          <cell r="T62">
            <v>15066</v>
          </cell>
          <cell r="U62">
            <v>14652</v>
          </cell>
          <cell r="V62">
            <v>15667</v>
          </cell>
          <cell r="W62">
            <v>16100</v>
          </cell>
          <cell r="X62">
            <v>16261</v>
          </cell>
          <cell r="Y62">
            <v>16586.22</v>
          </cell>
          <cell r="Z62">
            <v>16917.9444</v>
          </cell>
          <cell r="AA62">
            <v>17087.123844000002</v>
          </cell>
          <cell r="AB62">
            <v>17428.866320879999</v>
          </cell>
          <cell r="AC62">
            <v>17777.443647297601</v>
          </cell>
          <cell r="AD62">
            <v>18132.992520243555</v>
          </cell>
          <cell r="AF62">
            <v>20971</v>
          </cell>
          <cell r="AG62">
            <v>23963</v>
          </cell>
          <cell r="AH62">
            <v>23220</v>
          </cell>
          <cell r="AI62">
            <v>26310</v>
          </cell>
          <cell r="AJ62">
            <v>32436</v>
          </cell>
          <cell r="AK62">
            <v>48532</v>
          </cell>
          <cell r="AL62">
            <v>53765</v>
          </cell>
          <cell r="AM62">
            <v>60126</v>
          </cell>
          <cell r="AN62">
            <v>56234</v>
          </cell>
          <cell r="AO62">
            <v>58890</v>
          </cell>
          <cell r="AP62">
            <v>64614.22</v>
          </cell>
          <cell r="AQ62">
            <v>69211.378212177602</v>
          </cell>
          <cell r="AS62">
            <v>51551</v>
          </cell>
          <cell r="AT62">
            <v>54675</v>
          </cell>
          <cell r="AU62">
            <v>59693</v>
          </cell>
          <cell r="AV62">
            <v>56851</v>
          </cell>
          <cell r="AW62">
            <v>60100</v>
          </cell>
          <cell r="AX62">
            <v>65865.164400000009</v>
          </cell>
          <cell r="AY62">
            <v>70426.42633242115</v>
          </cell>
        </row>
        <row r="63">
          <cell r="A63" t="str">
            <v xml:space="preserve">   Operating Expense Growth q-q</v>
          </cell>
          <cell r="G63">
            <v>2.6565890892763511E-2</v>
          </cell>
          <cell r="H63">
            <v>-1.1663507799970829E-2</v>
          </cell>
          <cell r="I63">
            <v>-3.1863106652898709E-2</v>
          </cell>
          <cell r="J63">
            <v>8.7383818375742717E-2</v>
          </cell>
          <cell r="K63">
            <v>0.11266026763819803</v>
          </cell>
          <cell r="L63">
            <v>-2.1975946099112131E-2</v>
          </cell>
          <cell r="M63">
            <v>-7.0306464074169406E-2</v>
          </cell>
          <cell r="N63">
            <v>-4.1551246537396169E-2</v>
          </cell>
          <cell r="O63">
            <v>5.491329479768714E-3</v>
          </cell>
          <cell r="P63">
            <v>2.9390629491233167E-2</v>
          </cell>
          <cell r="Q63">
            <v>-1.2006980802792278E-2</v>
          </cell>
          <cell r="R63">
            <v>2.147954497279736E-2</v>
          </cell>
          <cell r="S63">
            <v>1.7846026146503435E-2</v>
          </cell>
          <cell r="T63">
            <v>2.3853211009174258E-2</v>
          </cell>
          <cell r="U63">
            <v>-2.7479091995221028E-2</v>
          </cell>
          <cell r="V63">
            <v>6.927381927381937E-2</v>
          </cell>
          <cell r="W63">
            <v>2.7637709835961033E-2</v>
          </cell>
          <cell r="X63">
            <v>0.01</v>
          </cell>
          <cell r="Y63">
            <v>0.02</v>
          </cell>
          <cell r="Z63">
            <v>0.02</v>
          </cell>
          <cell r="AA63">
            <v>0.01</v>
          </cell>
          <cell r="AB63">
            <v>0.02</v>
          </cell>
          <cell r="AC63">
            <v>0.02</v>
          </cell>
          <cell r="AD63">
            <v>0.02</v>
          </cell>
          <cell r="AG63">
            <v>0.14267321539268507</v>
          </cell>
          <cell r="AH63">
            <v>-3.1006134457288281E-2</v>
          </cell>
          <cell r="AI63">
            <v>0.13307493540051674</v>
          </cell>
          <cell r="AJ63">
            <v>0.23283922462941842</v>
          </cell>
          <cell r="AK63">
            <v>0.49623874707115556</v>
          </cell>
          <cell r="AL63">
            <v>0.1078257644440781</v>
          </cell>
          <cell r="AM63">
            <v>0.11831116897609961</v>
          </cell>
          <cell r="AN63">
            <v>-6.4730732129195334E-2</v>
          </cell>
          <cell r="AO63">
            <v>4.7231212433758829E-2</v>
          </cell>
          <cell r="AP63">
            <v>9.720190185090849E-2</v>
          </cell>
          <cell r="AQ63">
            <v>7.1147778494851543E-2</v>
          </cell>
          <cell r="AT63">
            <v>6.0600182343698572E-2</v>
          </cell>
          <cell r="AU63">
            <v>9.1778692272519447E-2</v>
          </cell>
          <cell r="AV63">
            <v>-4.7610272561271816E-2</v>
          </cell>
          <cell r="AW63">
            <v>5.7149390512040155E-2</v>
          </cell>
          <cell r="AX63">
            <v>7.7637709835961036E-2</v>
          </cell>
          <cell r="AY63">
            <v>6.9251507590879724E-2</v>
          </cell>
        </row>
        <row r="65">
          <cell r="A65" t="str">
            <v>Operating Income (EBIT)</v>
          </cell>
          <cell r="B65">
            <v>2695</v>
          </cell>
          <cell r="C65">
            <v>4650</v>
          </cell>
          <cell r="D65">
            <v>6110</v>
          </cell>
          <cell r="E65">
            <v>7003</v>
          </cell>
          <cell r="F65">
            <v>6611</v>
          </cell>
          <cell r="G65">
            <v>6835</v>
          </cell>
          <cell r="H65">
            <v>6908</v>
          </cell>
          <cell r="I65">
            <v>7338</v>
          </cell>
          <cell r="J65">
            <v>7547</v>
          </cell>
          <cell r="K65">
            <v>4053</v>
          </cell>
          <cell r="L65">
            <v>1894</v>
          </cell>
          <cell r="M65">
            <v>1312</v>
          </cell>
          <cell r="N65">
            <v>450</v>
          </cell>
          <cell r="O65">
            <v>1320</v>
          </cell>
          <cell r="P65">
            <v>1979</v>
          </cell>
          <cell r="Q65">
            <v>3160</v>
          </cell>
          <cell r="R65">
            <v>4845</v>
          </cell>
          <cell r="S65">
            <v>6146</v>
          </cell>
          <cell r="T65">
            <v>8939</v>
          </cell>
          <cell r="U65">
            <v>11810</v>
          </cell>
          <cell r="V65">
            <v>13023</v>
          </cell>
          <cell r="W65">
            <v>14147.427020000003</v>
          </cell>
          <cell r="X65">
            <v>15067.718651000003</v>
          </cell>
          <cell r="Y65">
            <v>16248.475652820001</v>
          </cell>
          <cell r="Z65">
            <v>17290.524726110394</v>
          </cell>
          <cell r="AA65">
            <v>18439.926273880468</v>
          </cell>
          <cell r="AB65">
            <v>20144.161236824839</v>
          </cell>
          <cell r="AC65">
            <v>22572.72072988977</v>
          </cell>
          <cell r="AD65">
            <v>24272.906547318424</v>
          </cell>
          <cell r="AF65">
            <v>15579</v>
          </cell>
          <cell r="AG65">
            <v>19172</v>
          </cell>
          <cell r="AH65">
            <v>22740</v>
          </cell>
          <cell r="AI65">
            <v>20975</v>
          </cell>
          <cell r="AJ65">
            <v>8434</v>
          </cell>
          <cell r="AK65">
            <v>20458</v>
          </cell>
          <cell r="AL65">
            <v>27692</v>
          </cell>
          <cell r="AM65">
            <v>14806</v>
          </cell>
          <cell r="AN65">
            <v>6909</v>
          </cell>
          <cell r="AO65">
            <v>31740</v>
          </cell>
          <cell r="AP65">
            <v>58486.621323819971</v>
          </cell>
          <cell r="AQ65">
            <v>78447.332966705464</v>
          </cell>
          <cell r="AS65">
            <v>24374</v>
          </cell>
          <cell r="AT65">
            <v>28628</v>
          </cell>
          <cell r="AU65">
            <v>7709</v>
          </cell>
          <cell r="AV65">
            <v>11304</v>
          </cell>
          <cell r="AW65">
            <v>39918</v>
          </cell>
          <cell r="AX65">
            <v>62754.146049930401</v>
          </cell>
          <cell r="AY65">
            <v>85429.714787913501</v>
          </cell>
        </row>
        <row r="67">
          <cell r="A67" t="str">
            <v>Other Income (net)</v>
          </cell>
          <cell r="B67">
            <v>-807</v>
          </cell>
          <cell r="C67">
            <v>-1238</v>
          </cell>
          <cell r="D67">
            <v>-876</v>
          </cell>
          <cell r="E67">
            <v>47</v>
          </cell>
          <cell r="F67">
            <v>180</v>
          </cell>
          <cell r="G67">
            <v>222</v>
          </cell>
          <cell r="H67">
            <v>383</v>
          </cell>
          <cell r="I67">
            <v>158</v>
          </cell>
          <cell r="J67">
            <v>-94</v>
          </cell>
          <cell r="K67">
            <v>-220</v>
          </cell>
          <cell r="L67">
            <v>-96</v>
          </cell>
          <cell r="M67">
            <v>-51</v>
          </cell>
          <cell r="N67">
            <v>-60</v>
          </cell>
          <cell r="O67">
            <v>-105</v>
          </cell>
          <cell r="P67">
            <v>69</v>
          </cell>
          <cell r="Q67">
            <v>81</v>
          </cell>
          <cell r="R67">
            <v>90</v>
          </cell>
          <cell r="S67">
            <v>45</v>
          </cell>
          <cell r="T67">
            <v>44</v>
          </cell>
          <cell r="U67">
            <v>126</v>
          </cell>
          <cell r="V67">
            <v>101</v>
          </cell>
          <cell r="W67">
            <v>100</v>
          </cell>
          <cell r="X67">
            <v>100</v>
          </cell>
          <cell r="Y67">
            <v>100</v>
          </cell>
          <cell r="Z67">
            <v>100</v>
          </cell>
          <cell r="AA67">
            <v>100</v>
          </cell>
          <cell r="AB67">
            <v>100</v>
          </cell>
          <cell r="AC67">
            <v>100</v>
          </cell>
          <cell r="AD67">
            <v>100</v>
          </cell>
          <cell r="AF67">
            <v>-5256</v>
          </cell>
          <cell r="AG67">
            <v>-4985</v>
          </cell>
          <cell r="AH67">
            <v>-4013</v>
          </cell>
          <cell r="AI67">
            <v>-2198</v>
          </cell>
          <cell r="AJ67">
            <v>-3148</v>
          </cell>
          <cell r="AK67">
            <v>-2874</v>
          </cell>
          <cell r="AL67">
            <v>943</v>
          </cell>
          <cell r="AM67">
            <v>-461</v>
          </cell>
          <cell r="AN67">
            <v>-15</v>
          </cell>
          <cell r="AO67">
            <v>305</v>
          </cell>
          <cell r="AP67">
            <v>401</v>
          </cell>
          <cell r="AQ67">
            <v>400</v>
          </cell>
          <cell r="AS67">
            <v>-1887</v>
          </cell>
          <cell r="AT67">
            <v>669</v>
          </cell>
          <cell r="AU67">
            <v>-427</v>
          </cell>
          <cell r="AV67">
            <v>135</v>
          </cell>
          <cell r="AW67">
            <v>316</v>
          </cell>
          <cell r="AX67">
            <v>400</v>
          </cell>
          <cell r="AY67">
            <v>400</v>
          </cell>
        </row>
        <row r="68">
          <cell r="A68" t="str">
            <v>Income Before taxes (EBT)</v>
          </cell>
          <cell r="B68">
            <v>1888</v>
          </cell>
          <cell r="C68">
            <v>3412</v>
          </cell>
          <cell r="D68">
            <v>5234</v>
          </cell>
          <cell r="E68">
            <v>7050</v>
          </cell>
          <cell r="F68">
            <v>6791</v>
          </cell>
          <cell r="G68">
            <v>7057</v>
          </cell>
          <cell r="H68">
            <v>7291</v>
          </cell>
          <cell r="I68">
            <v>7496</v>
          </cell>
          <cell r="J68">
            <v>7453</v>
          </cell>
          <cell r="K68">
            <v>3833</v>
          </cell>
          <cell r="L68">
            <v>1798</v>
          </cell>
          <cell r="M68">
            <v>1261</v>
          </cell>
          <cell r="N68">
            <v>390</v>
          </cell>
          <cell r="O68">
            <v>1215</v>
          </cell>
          <cell r="P68">
            <v>2048</v>
          </cell>
          <cell r="Q68">
            <v>3241</v>
          </cell>
          <cell r="R68">
            <v>4935</v>
          </cell>
          <cell r="S68">
            <v>6191</v>
          </cell>
          <cell r="T68">
            <v>8983</v>
          </cell>
          <cell r="U68">
            <v>11936</v>
          </cell>
          <cell r="V68">
            <v>13124</v>
          </cell>
          <cell r="W68">
            <v>14247.427020000003</v>
          </cell>
          <cell r="X68">
            <v>15167.718651000003</v>
          </cell>
          <cell r="Y68">
            <v>16348.475652820001</v>
          </cell>
          <cell r="Z68">
            <v>17390.524726110394</v>
          </cell>
          <cell r="AA68">
            <v>18539.926273880468</v>
          </cell>
          <cell r="AB68">
            <v>20244.161236824839</v>
          </cell>
          <cell r="AC68">
            <v>22672.72072988977</v>
          </cell>
          <cell r="AD68">
            <v>24372.906547318424</v>
          </cell>
          <cell r="AF68">
            <v>10323</v>
          </cell>
          <cell r="AG68">
            <v>14187</v>
          </cell>
          <cell r="AH68">
            <v>18727</v>
          </cell>
          <cell r="AI68">
            <v>18777</v>
          </cell>
          <cell r="AJ68">
            <v>5286</v>
          </cell>
          <cell r="AK68">
            <v>17584</v>
          </cell>
          <cell r="AL68">
            <v>28635</v>
          </cell>
          <cell r="AM68">
            <v>14345</v>
          </cell>
          <cell r="AN68">
            <v>6894</v>
          </cell>
          <cell r="AO68">
            <v>32045</v>
          </cell>
          <cell r="AP68">
            <v>58887.621323820007</v>
          </cell>
          <cell r="AQ68">
            <v>78847.332966705464</v>
          </cell>
          <cell r="AS68">
            <v>22487</v>
          </cell>
          <cell r="AT68">
            <v>29297</v>
          </cell>
          <cell r="AU68">
            <v>7282</v>
          </cell>
          <cell r="AV68">
            <v>11439</v>
          </cell>
          <cell r="AW68">
            <v>40234</v>
          </cell>
          <cell r="AX68">
            <v>63154.146049930401</v>
          </cell>
          <cell r="AY68">
            <v>85829.714787913501</v>
          </cell>
        </row>
        <row r="70">
          <cell r="A70" t="str">
            <v>Income taxes</v>
          </cell>
          <cell r="B70">
            <v>623</v>
          </cell>
          <cell r="C70">
            <v>1129</v>
          </cell>
          <cell r="D70">
            <v>1727</v>
          </cell>
          <cell r="E70">
            <v>2326</v>
          </cell>
          <cell r="F70">
            <v>2241</v>
          </cell>
          <cell r="G70">
            <v>2329</v>
          </cell>
          <cell r="H70">
            <v>2406</v>
          </cell>
          <cell r="I70">
            <v>2474</v>
          </cell>
          <cell r="J70">
            <v>2459</v>
          </cell>
          <cell r="K70">
            <v>1265</v>
          </cell>
          <cell r="L70">
            <v>593</v>
          </cell>
          <cell r="M70">
            <v>416</v>
          </cell>
          <cell r="N70">
            <v>129</v>
          </cell>
          <cell r="O70">
            <v>401</v>
          </cell>
          <cell r="P70">
            <v>676</v>
          </cell>
          <cell r="Q70">
            <v>1070</v>
          </cell>
          <cell r="R70">
            <v>1629</v>
          </cell>
          <cell r="S70">
            <v>2043</v>
          </cell>
          <cell r="T70">
            <v>2964</v>
          </cell>
          <cell r="U70">
            <v>3939</v>
          </cell>
          <cell r="V70">
            <v>4331</v>
          </cell>
          <cell r="W70">
            <v>4701.6509166000014</v>
          </cell>
          <cell r="X70">
            <v>5005.3471548300013</v>
          </cell>
          <cell r="Y70">
            <v>5394.9969654306005</v>
          </cell>
          <cell r="Z70">
            <v>5738.8731596164307</v>
          </cell>
          <cell r="AA70">
            <v>6118.1756703805549</v>
          </cell>
          <cell r="AB70">
            <v>6680.5732081521974</v>
          </cell>
          <cell r="AC70">
            <v>7481.9978408636243</v>
          </cell>
          <cell r="AD70">
            <v>8043.0591606150801</v>
          </cell>
          <cell r="AF70">
            <v>4207</v>
          </cell>
          <cell r="AG70">
            <v>5866</v>
          </cell>
          <cell r="AH70">
            <v>7455</v>
          </cell>
          <cell r="AI70">
            <v>6939</v>
          </cell>
          <cell r="AJ70">
            <v>442</v>
          </cell>
          <cell r="AK70">
            <v>5805</v>
          </cell>
          <cell r="AL70">
            <v>9450</v>
          </cell>
          <cell r="AM70">
            <v>4733</v>
          </cell>
          <cell r="AN70">
            <v>2276</v>
          </cell>
          <cell r="AO70">
            <v>10575</v>
          </cell>
          <cell r="AP70">
            <v>19432.995036860604</v>
          </cell>
          <cell r="AQ70">
            <v>26019.619879012807</v>
          </cell>
          <cell r="AS70">
            <v>7423</v>
          </cell>
          <cell r="AT70">
            <v>9668</v>
          </cell>
          <cell r="AU70">
            <v>2403</v>
          </cell>
          <cell r="AV70">
            <v>3776</v>
          </cell>
          <cell r="AW70">
            <v>13277</v>
          </cell>
          <cell r="AX70">
            <v>20840.868196477037</v>
          </cell>
          <cell r="AY70">
            <v>28323.805880011456</v>
          </cell>
        </row>
        <row r="71">
          <cell r="A71" t="str">
            <v>Net income</v>
          </cell>
          <cell r="B71">
            <v>1265</v>
          </cell>
          <cell r="C71">
            <v>2283</v>
          </cell>
          <cell r="D71">
            <v>3507</v>
          </cell>
          <cell r="E71">
            <v>4724</v>
          </cell>
          <cell r="F71">
            <v>4550</v>
          </cell>
          <cell r="G71">
            <v>4728</v>
          </cell>
          <cell r="H71">
            <v>4885</v>
          </cell>
          <cell r="I71">
            <v>5022</v>
          </cell>
          <cell r="J71">
            <v>4994</v>
          </cell>
          <cell r="K71">
            <v>2568</v>
          </cell>
          <cell r="L71">
            <v>1205</v>
          </cell>
          <cell r="M71">
            <v>845</v>
          </cell>
          <cell r="N71">
            <v>261</v>
          </cell>
          <cell r="O71">
            <v>814</v>
          </cell>
          <cell r="P71">
            <v>1372</v>
          </cell>
          <cell r="Q71">
            <v>2171</v>
          </cell>
          <cell r="R71">
            <v>3306</v>
          </cell>
          <cell r="S71">
            <v>4148</v>
          </cell>
          <cell r="T71">
            <v>6019</v>
          </cell>
          <cell r="U71">
            <v>7997</v>
          </cell>
          <cell r="V71">
            <v>8793</v>
          </cell>
          <cell r="W71">
            <v>9545.7761034000014</v>
          </cell>
          <cell r="X71">
            <v>10162.371496170003</v>
          </cell>
          <cell r="Y71">
            <v>10953.478687389401</v>
          </cell>
          <cell r="Z71">
            <v>11651.651566493963</v>
          </cell>
          <cell r="AA71">
            <v>12421.750603499913</v>
          </cell>
          <cell r="AB71">
            <v>13563.588028672642</v>
          </cell>
          <cell r="AC71">
            <v>15190.722889026147</v>
          </cell>
          <cell r="AD71">
            <v>16329.847386703343</v>
          </cell>
          <cell r="AF71">
            <v>6116</v>
          </cell>
          <cell r="AG71">
            <v>8321</v>
          </cell>
          <cell r="AH71">
            <v>11272</v>
          </cell>
          <cell r="AI71">
            <v>11838</v>
          </cell>
          <cell r="AJ71">
            <v>4844</v>
          </cell>
          <cell r="AK71">
            <v>11779</v>
          </cell>
          <cell r="AL71">
            <v>19185</v>
          </cell>
          <cell r="AM71">
            <v>9612</v>
          </cell>
          <cell r="AN71">
            <v>4618</v>
          </cell>
          <cell r="AO71">
            <v>21470</v>
          </cell>
          <cell r="AP71">
            <v>39454.626286959407</v>
          </cell>
          <cell r="AQ71">
            <v>52827.713087692668</v>
          </cell>
          <cell r="AS71">
            <v>15064</v>
          </cell>
          <cell r="AT71">
            <v>19629</v>
          </cell>
          <cell r="AU71">
            <v>4879</v>
          </cell>
          <cell r="AV71">
            <v>7663</v>
          </cell>
          <cell r="AW71">
            <v>26957</v>
          </cell>
          <cell r="AX71">
            <v>42313.277853453365</v>
          </cell>
          <cell r="AY71">
            <v>57505.908907902049</v>
          </cell>
        </row>
        <row r="72">
          <cell r="A72" t="str">
            <v>Diluted EPS</v>
          </cell>
          <cell r="B72">
            <v>2.8679604606874038E-2</v>
          </cell>
          <cell r="C72">
            <v>4.8331780845118133E-2</v>
          </cell>
          <cell r="D72">
            <v>6.6850934044986654E-2</v>
          </cell>
          <cell r="E72">
            <v>8.1196287383980756E-2</v>
          </cell>
          <cell r="F72">
            <v>7.8146468810112668E-2</v>
          </cell>
          <cell r="G72">
            <v>8.0468377697596835E-2</v>
          </cell>
          <cell r="H72">
            <v>8.1908115358819589E-2</v>
          </cell>
          <cell r="I72">
            <v>8.368605232461257E-2</v>
          </cell>
          <cell r="J72">
            <v>8.2901726427622849E-2</v>
          </cell>
          <cell r="K72">
            <v>4.3007871378328587E-2</v>
          </cell>
          <cell r="L72">
            <v>2.047717771811168E-2</v>
          </cell>
          <cell r="M72">
            <v>1.4518401429504141E-2</v>
          </cell>
          <cell r="N72">
            <v>4.4768439108061747E-3</v>
          </cell>
          <cell r="O72">
            <v>1.387184730743013E-2</v>
          </cell>
          <cell r="P72">
            <v>2.3192913652038679E-2</v>
          </cell>
          <cell r="Q72">
            <v>3.5999734686432527E-2</v>
          </cell>
          <cell r="R72">
            <v>5.3841894400833847E-2</v>
          </cell>
          <cell r="S72">
            <v>6.5971117755582412E-2</v>
          </cell>
          <cell r="T72">
            <v>9.6137873754152822E-2</v>
          </cell>
          <cell r="U72">
            <v>0.12780068399015565</v>
          </cell>
          <cell r="V72">
            <v>0.13706082239610937</v>
          </cell>
          <cell r="W72">
            <v>0.14805444212364002</v>
          </cell>
          <cell r="X72">
            <v>0.15683363328011879</v>
          </cell>
          <cell r="Y72">
            <v>0.16820160767852535</v>
          </cell>
          <cell r="Z72">
            <v>0.1775908185667959</v>
          </cell>
          <cell r="AA72">
            <v>0.18791903378928487</v>
          </cell>
          <cell r="AB72">
            <v>0.20366551551512369</v>
          </cell>
          <cell r="AC72">
            <v>0.22639993458450997</v>
          </cell>
          <cell r="AD72">
            <v>0.24156550985322903</v>
          </cell>
          <cell r="AF72">
            <v>0.52696880923660172</v>
          </cell>
          <cell r="AG72">
            <v>0.70684675501189265</v>
          </cell>
          <cell r="AH72">
            <v>0.94714729854634061</v>
          </cell>
          <cell r="AI72">
            <v>0.99013047842087654</v>
          </cell>
          <cell r="AJ72">
            <v>0.43080754180007114</v>
          </cell>
          <cell r="AK72">
            <v>0.22505860688095958</v>
          </cell>
          <cell r="AL72">
            <v>0.32420901419114168</v>
          </cell>
          <cell r="AM72">
            <v>0.16090517695356724</v>
          </cell>
          <cell r="AN72">
            <v>7.7541339556707514E-2</v>
          </cell>
          <cell r="AO72">
            <v>0.34375156990072475</v>
          </cell>
          <cell r="AP72">
            <v>0.61015050547839356</v>
          </cell>
          <cell r="AQ72">
            <v>0.79557530245571439</v>
          </cell>
          <cell r="AS72">
            <v>0.27452547108419822</v>
          </cell>
          <cell r="AT72">
            <v>0.32896427180865184</v>
          </cell>
          <cell r="AU72">
            <v>8.2480294436750576E-2</v>
          </cell>
          <cell r="AV72">
            <v>0.12690639004673518</v>
          </cell>
          <cell r="AW72">
            <v>0.42697049789600028</v>
          </cell>
          <cell r="AX72">
            <v>0.65068050164908009</v>
          </cell>
          <cell r="AY72">
            <v>0.85954999374214758</v>
          </cell>
        </row>
        <row r="73">
          <cell r="A73" t="str">
            <v xml:space="preserve">     % Change y-y</v>
          </cell>
          <cell r="F73">
            <v>1.724809838953715</v>
          </cell>
          <cell r="G73">
            <v>0.66491646470595001</v>
          </cell>
          <cell r="H73">
            <v>0.22523516730073445</v>
          </cell>
          <cell r="I73">
            <v>3.0663531804817623E-2</v>
          </cell>
          <cell r="J73">
            <v>6.0850575719101796E-2</v>
          </cell>
          <cell r="K73">
            <v>-0.46553077607760684</v>
          </cell>
          <cell r="L73">
            <v>-0.74999818237294158</v>
          </cell>
          <cell r="M73">
            <v>-0.82651348670160429</v>
          </cell>
          <cell r="N73">
            <v>-0.94599818238146494</v>
          </cell>
          <cell r="O73">
            <v>-0.67745794286345284</v>
          </cell>
          <cell r="P73">
            <v>0.13262256993184085</v>
          </cell>
          <cell r="Q73">
            <v>1.4795935600233681</v>
          </cell>
          <cell r="R73">
            <v>11.026752657351009</v>
          </cell>
          <cell r="S73">
            <v>3.7557557615449335</v>
          </cell>
          <cell r="T73">
            <v>3.145139985277452</v>
          </cell>
          <cell r="U73">
            <v>2.5500451629250698</v>
          </cell>
          <cell r="V73">
            <v>1.5456166414899903</v>
          </cell>
          <cell r="W73">
            <v>1.2442312205800365</v>
          </cell>
          <cell r="X73">
            <v>0.63134077295259639</v>
          </cell>
          <cell r="Y73">
            <v>0.31612447153633183</v>
          </cell>
          <cell r="Z73">
            <v>0.29570810580396034</v>
          </cell>
          <cell r="AA73">
            <v>0.26925630257249566</v>
          </cell>
          <cell r="AB73">
            <v>0.2986086673855155</v>
          </cell>
          <cell r="AC73">
            <v>0.34600339265018154</v>
          </cell>
          <cell r="AD73">
            <v>0.36023647958112659</v>
          </cell>
          <cell r="AG73">
            <v>0.34134457793787232</v>
          </cell>
          <cell r="AH73">
            <v>0.3399613025462711</v>
          </cell>
          <cell r="AI73">
            <v>4.5381726728783933E-2</v>
          </cell>
          <cell r="AJ73">
            <v>-0.56489821171129839</v>
          </cell>
          <cell r="AK73">
            <v>-0.47758898105501457</v>
          </cell>
          <cell r="AL73">
            <v>0.44055372369129531</v>
          </cell>
          <cell r="AM73">
            <v>-0.50369924983423353</v>
          </cell>
          <cell r="AN73">
            <v>-0.51809294750607193</v>
          </cell>
          <cell r="AO73">
            <v>3.4331394307333634</v>
          </cell>
          <cell r="AP73">
            <v>0.7749751823812896</v>
          </cell>
          <cell r="AQ73">
            <v>0.30390009565252596</v>
          </cell>
          <cell r="AT73">
            <v>0.19830145636197449</v>
          </cell>
          <cell r="AU73">
            <v>-0.74927278885554238</v>
          </cell>
          <cell r="AV73">
            <v>0.53862678247411488</v>
          </cell>
          <cell r="AW73">
            <v>2.3644523159059365</v>
          </cell>
          <cell r="AX73">
            <v>0.52394721615536577</v>
          </cell>
          <cell r="AY73">
            <v>0.32100161532996618</v>
          </cell>
        </row>
        <row r="75">
          <cell r="A75" t="str">
            <v>Diluted shares</v>
          </cell>
          <cell r="B75">
            <v>44108</v>
          </cell>
          <cell r="C75">
            <v>47236</v>
          </cell>
          <cell r="D75">
            <v>52460</v>
          </cell>
          <cell r="E75">
            <v>58180</v>
          </cell>
          <cell r="F75">
            <v>58224</v>
          </cell>
          <cell r="G75">
            <v>58756</v>
          </cell>
          <cell r="H75">
            <v>59640</v>
          </cell>
          <cell r="I75">
            <v>60010</v>
          </cell>
          <cell r="J75">
            <v>60240</v>
          </cell>
          <cell r="K75">
            <v>59710</v>
          </cell>
          <cell r="L75">
            <v>58846</v>
          </cell>
          <cell r="M75">
            <v>58202</v>
          </cell>
          <cell r="N75">
            <v>58300</v>
          </cell>
          <cell r="O75">
            <v>58680</v>
          </cell>
          <cell r="P75">
            <v>59156</v>
          </cell>
          <cell r="Q75">
            <v>60306</v>
          </cell>
          <cell r="R75">
            <v>61402</v>
          </cell>
          <cell r="S75">
            <v>62876</v>
          </cell>
          <cell r="T75">
            <v>62608</v>
          </cell>
          <cell r="U75">
            <v>62574</v>
          </cell>
          <cell r="V75">
            <v>64154</v>
          </cell>
          <cell r="W75">
            <v>64474.76999999999</v>
          </cell>
          <cell r="X75">
            <v>64797.143849999986</v>
          </cell>
          <cell r="Y75">
            <v>65121.129569249977</v>
          </cell>
          <cell r="Z75">
            <v>65609.538041019361</v>
          </cell>
          <cell r="AA75">
            <v>66101.609576327013</v>
          </cell>
          <cell r="AB75">
            <v>66597.371648149463</v>
          </cell>
          <cell r="AC75">
            <v>67096.851935510582</v>
          </cell>
          <cell r="AD75">
            <v>67600.078325026916</v>
          </cell>
          <cell r="AF75">
            <v>11606</v>
          </cell>
          <cell r="AG75">
            <v>11772</v>
          </cell>
          <cell r="AH75">
            <v>11901</v>
          </cell>
          <cell r="AI75">
            <v>11956</v>
          </cell>
          <cell r="AJ75">
            <v>11244</v>
          </cell>
          <cell r="AK75">
            <v>50496</v>
          </cell>
          <cell r="AL75">
            <v>59157.5</v>
          </cell>
          <cell r="AM75">
            <v>59249.5</v>
          </cell>
          <cell r="AN75">
            <v>59110.5</v>
          </cell>
          <cell r="AO75">
            <v>62365</v>
          </cell>
          <cell r="AP75">
            <v>64636.760854812492</v>
          </cell>
          <cell r="AQ75">
            <v>66351.342800251601</v>
          </cell>
          <cell r="AS75">
            <v>54025</v>
          </cell>
          <cell r="AT75">
            <v>59661.5</v>
          </cell>
          <cell r="AU75">
            <v>58764.5</v>
          </cell>
          <cell r="AV75">
            <v>59886</v>
          </cell>
          <cell r="AW75">
            <v>63053</v>
          </cell>
          <cell r="AX75">
            <v>65000.645365067336</v>
          </cell>
          <cell r="AY75">
            <v>66848.97787125349</v>
          </cell>
        </row>
        <row r="77">
          <cell r="A77" t="str">
            <v>Gross Profit</v>
          </cell>
          <cell r="B77">
            <v>0.19656847383265433</v>
          </cell>
          <cell r="C77">
            <v>0.29162227772053301</v>
          </cell>
          <cell r="D77">
            <v>0.29766157590128389</v>
          </cell>
          <cell r="E77">
            <v>0.30856775733100822</v>
          </cell>
          <cell r="F77">
            <v>0.31702245853503691</v>
          </cell>
          <cell r="G77">
            <v>0.32556113478322851</v>
          </cell>
          <cell r="H77">
            <v>0.34059478440313534</v>
          </cell>
          <cell r="I77">
            <v>0.35799380718296803</v>
          </cell>
          <cell r="J77">
            <v>0.38268616927987653</v>
          </cell>
          <cell r="K77">
            <v>0.36264076115628807</v>
          </cell>
          <cell r="L77">
            <v>0.33859246881436289</v>
          </cell>
          <cell r="M77">
            <v>0.32024721979384796</v>
          </cell>
          <cell r="N77">
            <v>0.31153938389762148</v>
          </cell>
          <cell r="O77">
            <v>0.3159881369641413</v>
          </cell>
          <cell r="P77">
            <v>0.3226342660387066</v>
          </cell>
          <cell r="Q77">
            <v>0.32820230896096758</v>
          </cell>
          <cell r="R77">
            <v>0.35129675129675131</v>
          </cell>
          <cell r="S77">
            <v>0.36126071521343839</v>
          </cell>
          <cell r="T77">
            <v>0.3743177919850304</v>
          </cell>
          <cell r="U77">
            <v>0.38923291902625579</v>
          </cell>
          <cell r="V77">
            <v>0.4113025776299567</v>
          </cell>
          <cell r="W77">
            <v>0.42099999999999999</v>
          </cell>
          <cell r="X77">
            <v>0.42749999999999999</v>
          </cell>
          <cell r="Y77">
            <v>0.435</v>
          </cell>
          <cell r="Z77">
            <v>0.44</v>
          </cell>
          <cell r="AA77">
            <v>0.44800000000000001</v>
          </cell>
          <cell r="AB77">
            <v>0.46</v>
          </cell>
          <cell r="AC77">
            <v>0.47499999999999998</v>
          </cell>
          <cell r="AD77">
            <v>0.48</v>
          </cell>
          <cell r="AF77">
            <v>0.27300363755872753</v>
          </cell>
          <cell r="AG77">
            <v>0.27398608949725284</v>
          </cell>
          <cell r="AH77">
            <v>0.28155898893612852</v>
          </cell>
          <cell r="AI77">
            <v>0.28708032299192521</v>
          </cell>
          <cell r="AJ77">
            <v>0.22082223458917988</v>
          </cell>
          <cell r="AK77">
            <v>0.27749998948656596</v>
          </cell>
          <cell r="AL77">
            <v>0.33467960622545073</v>
          </cell>
          <cell r="AM77">
            <v>0.35238901429646352</v>
          </cell>
          <cell r="AN77">
            <v>0.31992035304072025</v>
          </cell>
          <cell r="AO77">
            <v>0.37021302669471623</v>
          </cell>
          <cell r="AP77">
            <v>0.4239502670202393</v>
          </cell>
          <cell r="AQ77">
            <v>0.45619270065699075</v>
          </cell>
          <cell r="AS77">
            <v>0.30401617682389687</v>
          </cell>
          <cell r="AT77">
            <v>0.35089574180395194</v>
          </cell>
          <cell r="AU77">
            <v>0.33451618186420234</v>
          </cell>
          <cell r="AV77">
            <v>0.33013315766274154</v>
          </cell>
          <cell r="AW77">
            <v>0.38525657322024237</v>
          </cell>
          <cell r="AX77">
            <v>0.43108945033108442</v>
          </cell>
          <cell r="AY77">
            <v>0.4662508682763149</v>
          </cell>
        </row>
        <row r="78">
          <cell r="A78" t="str">
            <v>SG&amp;A</v>
          </cell>
          <cell r="B78">
            <v>0.15667110623628958</v>
          </cell>
          <cell r="C78">
            <v>0.16273424265181019</v>
          </cell>
          <cell r="D78">
            <v>0.15627973729778638</v>
          </cell>
          <cell r="E78">
            <v>0.15298364768329434</v>
          </cell>
          <cell r="F78">
            <v>0.15776525672565669</v>
          </cell>
          <cell r="G78">
            <v>0.15751374126815668</v>
          </cell>
          <cell r="H78">
            <v>0.15749970876533143</v>
          </cell>
          <cell r="I78">
            <v>0.14511134824974198</v>
          </cell>
          <cell r="J78">
            <v>0.15993195131362026</v>
          </cell>
          <cell r="K78">
            <v>0.18352162127744728</v>
          </cell>
          <cell r="L78">
            <v>0.18295573776862395</v>
          </cell>
          <cell r="M78">
            <v>0.17581881391424564</v>
          </cell>
          <cell r="N78">
            <v>0.19352939894046087</v>
          </cell>
          <cell r="O78">
            <v>0.1885434597755978</v>
          </cell>
          <cell r="P78">
            <v>0.18504373293228321</v>
          </cell>
          <cell r="Q78">
            <v>0.1809823510454778</v>
          </cell>
          <cell r="R78">
            <v>0.17666757666757668</v>
          </cell>
          <cell r="S78">
            <v>0.16197073339683091</v>
          </cell>
          <cell r="T78">
            <v>0.15306408857009199</v>
          </cell>
          <cell r="U78">
            <v>0.14715010664117084</v>
          </cell>
          <cell r="V78">
            <v>0.15477248616566791</v>
          </cell>
          <cell r="W78">
            <v>0.15449578560550239</v>
          </cell>
          <cell r="X78">
            <v>0.15298112104074257</v>
          </cell>
          <cell r="Y78">
            <v>0.15149586743840524</v>
          </cell>
          <cell r="Z78">
            <v>0.15002503377395471</v>
          </cell>
          <cell r="AA78">
            <v>0.14855420010950418</v>
          </cell>
          <cell r="AB78">
            <v>0.14711192632203327</v>
          </cell>
          <cell r="AC78">
            <v>0.1442828508158403</v>
          </cell>
          <cell r="AD78">
            <v>0.14150818060784337</v>
          </cell>
          <cell r="AF78">
            <v>0.15099976845108715</v>
          </cell>
          <cell r="AG78">
            <v>0.14572998380283927</v>
          </cell>
          <cell r="AH78">
            <v>0.13513728757489249</v>
          </cell>
          <cell r="AI78">
            <v>0.15043409629044988</v>
          </cell>
          <cell r="AJ78">
            <v>0.1536300322561473</v>
          </cell>
          <cell r="AK78">
            <v>0.15701182971601113</v>
          </cell>
          <cell r="AL78">
            <v>0.15466251417489768</v>
          </cell>
          <cell r="AM78">
            <v>0.17527746425884122</v>
          </cell>
          <cell r="AN78">
            <v>0.18678529267217575</v>
          </cell>
          <cell r="AO78">
            <v>0.1588202855333837</v>
          </cell>
          <cell r="AP78">
            <v>0.15340013812740902</v>
          </cell>
          <cell r="AQ78">
            <v>0.14742252957548857</v>
          </cell>
          <cell r="AS78">
            <v>0.15727156242492191</v>
          </cell>
          <cell r="AT78">
            <v>0.15510465415057223</v>
          </cell>
          <cell r="AU78">
            <v>0.18377495769041793</v>
          </cell>
          <cell r="AV78">
            <v>0.18259407983647136</v>
          </cell>
          <cell r="AW78">
            <v>0.1539554877626014</v>
          </cell>
          <cell r="AX78">
            <v>0.15219980670376673</v>
          </cell>
          <cell r="AY78">
            <v>0.14525412967515391</v>
          </cell>
        </row>
        <row r="79">
          <cell r="A79" t="str">
            <v>R&amp;D</v>
          </cell>
          <cell r="B79">
            <v>4.5929959260419928E-2</v>
          </cell>
          <cell r="C79">
            <v>4.7678094273389336E-2</v>
          </cell>
          <cell r="D79">
            <v>4.6066486747890115E-2</v>
          </cell>
          <cell r="E79">
            <v>4.8460373548712771E-2</v>
          </cell>
          <cell r="F79">
            <v>5.4329021506229667E-2</v>
          </cell>
          <cell r="G79">
            <v>5.9780456511064298E-2</v>
          </cell>
          <cell r="H79">
            <v>6.8132270465476208E-2</v>
          </cell>
          <cell r="I79">
            <v>8.4512709269982333E-2</v>
          </cell>
          <cell r="J79">
            <v>9.0392507629169741E-2</v>
          </cell>
          <cell r="K79">
            <v>0.10538667248812968</v>
          </cell>
          <cell r="L79">
            <v>0.11883573621419967</v>
          </cell>
          <cell r="M79">
            <v>0.11775469128021632</v>
          </cell>
          <cell r="N79">
            <v>0.10819943752861409</v>
          </cell>
          <cell r="O79">
            <v>0.10006844059149263</v>
          </cell>
          <cell r="P79">
            <v>9.8428780622946924E-2</v>
          </cell>
          <cell r="Q79">
            <v>8.7315880267672646E-2</v>
          </cell>
          <cell r="R79">
            <v>8.645008645008645E-2</v>
          </cell>
          <cell r="S79">
            <v>9.2856524374404711E-2</v>
          </cell>
          <cell r="T79">
            <v>8.1864961796351166E-2</v>
          </cell>
          <cell r="U79">
            <v>6.8368022357873065E-2</v>
          </cell>
          <cell r="V79">
            <v>6.9831120795940019E-2</v>
          </cell>
          <cell r="W79">
            <v>6.959269621869478E-2</v>
          </cell>
          <cell r="X79">
            <v>6.8910414883217364E-2</v>
          </cell>
          <cell r="Y79">
            <v>6.8241381729011383E-2</v>
          </cell>
          <cell r="Z79">
            <v>6.7578844042321951E-2</v>
          </cell>
          <cell r="AA79">
            <v>6.6916306355632518E-2</v>
          </cell>
          <cell r="AB79">
            <v>6.6266633478393372E-2</v>
          </cell>
          <cell r="AC79">
            <v>6.499227514227042E-2</v>
          </cell>
          <cell r="AD79">
            <v>6.3742423697226755E-2</v>
          </cell>
          <cell r="AF79">
            <v>5.6393364256317174E-3</v>
          </cell>
          <cell r="AG79">
            <v>6.4788642932003685E-3</v>
          </cell>
          <cell r="AH79">
            <v>7.1124888197311832E-3</v>
          </cell>
          <cell r="AI79">
            <v>9.3011960415275326E-3</v>
          </cell>
          <cell r="AJ79">
            <v>2.1622965080154096E-2</v>
          </cell>
          <cell r="AK79">
            <v>4.7083363121396521E-2</v>
          </cell>
          <cell r="AL79">
            <v>6.623991322497412E-2</v>
          </cell>
          <cell r="AM79">
            <v>0.10748212942061701</v>
          </cell>
          <cell r="AN79">
            <v>9.8129917769074482E-2</v>
          </cell>
          <cell r="AO79">
            <v>8.1738526582381898E-2</v>
          </cell>
          <cell r="AP79">
            <v>6.9126495547221348E-2</v>
          </cell>
          <cell r="AQ79">
            <v>6.640654485382369E-2</v>
          </cell>
          <cell r="AS79">
            <v>4.9147112997517416E-2</v>
          </cell>
          <cell r="AT79">
            <v>7.520187362311026E-2</v>
          </cell>
          <cell r="AU79">
            <v>0.11248145078440228</v>
          </cell>
          <cell r="AV79">
            <v>9.2784104394832576E-2</v>
          </cell>
          <cell r="AW79">
            <v>7.7542043187193294E-2</v>
          </cell>
          <cell r="AX79">
            <v>6.8558471488183212E-2</v>
          </cell>
          <cell r="AY79">
            <v>6.5429788141961237E-2</v>
          </cell>
        </row>
        <row r="80">
          <cell r="A80" t="str">
            <v xml:space="preserve">   Total Operating Expenses</v>
          </cell>
          <cell r="B80">
            <v>0.2026010654967095</v>
          </cell>
          <cell r="C80">
            <v>0.21041233692519953</v>
          </cell>
          <cell r="D80">
            <v>0.20234622404567648</v>
          </cell>
          <cell r="E80">
            <v>0.20144402123200711</v>
          </cell>
          <cell r="F80">
            <v>0.21209427823188637</v>
          </cell>
          <cell r="G80">
            <v>0.21729419777922099</v>
          </cell>
          <cell r="H80">
            <v>0.22563197923080763</v>
          </cell>
          <cell r="I80">
            <v>0.22962405751972428</v>
          </cell>
          <cell r="J80">
            <v>0.25032445894278998</v>
          </cell>
          <cell r="K80">
            <v>0.28890829376557697</v>
          </cell>
          <cell r="L80">
            <v>0.30179147398282363</v>
          </cell>
          <cell r="M80">
            <v>0.29357350519446196</v>
          </cell>
          <cell r="N80">
            <v>0.301728836469075</v>
          </cell>
          <cell r="O80">
            <v>0.28861190036709045</v>
          </cell>
          <cell r="P80">
            <v>0.28347251355523012</v>
          </cell>
          <cell r="Q80">
            <v>0.26829823131315045</v>
          </cell>
          <cell r="R80">
            <v>0.2631176631176631</v>
          </cell>
          <cell r="S80">
            <v>0.2548272577712356</v>
          </cell>
          <cell r="T80">
            <v>0.23492905036644315</v>
          </cell>
          <cell r="U80">
            <v>0.21551812899904391</v>
          </cell>
          <cell r="V80">
            <v>0.22460360696160794</v>
          </cell>
          <cell r="W80">
            <v>0.22408848182419716</v>
          </cell>
          <cell r="X80">
            <v>0.22189153592395994</v>
          </cell>
          <cell r="Y80">
            <v>0.21973724916741666</v>
          </cell>
          <cell r="Z80">
            <v>0.21760387781627666</v>
          </cell>
          <cell r="AA80">
            <v>0.21547050646513671</v>
          </cell>
          <cell r="AB80">
            <v>0.21337855980042661</v>
          </cell>
          <cell r="AC80">
            <v>0.20927512595811074</v>
          </cell>
          <cell r="AD80">
            <v>0.20525060430507014</v>
          </cell>
          <cell r="AF80">
            <v>0.15663910487671887</v>
          </cell>
          <cell r="AG80">
            <v>0.15220884809603963</v>
          </cell>
          <cell r="AH80">
            <v>0.14224977639462366</v>
          </cell>
          <cell r="AI80">
            <v>0.15973529233197742</v>
          </cell>
          <cell r="AJ80">
            <v>0.1752529973363014</v>
          </cell>
          <cell r="AK80">
            <v>0.20409519283740765</v>
          </cell>
          <cell r="AL80">
            <v>0.22090242739987181</v>
          </cell>
          <cell r="AM80">
            <v>0.28275959367945824</v>
          </cell>
          <cell r="AN80">
            <v>0.28491521044125023</v>
          </cell>
          <cell r="AO80">
            <v>0.2405588121157656</v>
          </cell>
          <cell r="AP80">
            <v>0.22252663367463038</v>
          </cell>
          <cell r="AQ80">
            <v>0.21382907442931223</v>
          </cell>
          <cell r="AS80">
            <v>0.20641867542243933</v>
          </cell>
          <cell r="AT80">
            <v>0.23030652777368249</v>
          </cell>
          <cell r="AU80">
            <v>0.29625640847482021</v>
          </cell>
          <cell r="AV80">
            <v>0.27537818423130389</v>
          </cell>
          <cell r="AW80">
            <v>0.23149753094979469</v>
          </cell>
          <cell r="AX80">
            <v>0.22075827819194996</v>
          </cell>
          <cell r="AY80">
            <v>0.21068391781711512</v>
          </cell>
        </row>
        <row r="82">
          <cell r="A82" t="str">
            <v>Operating Income (EBIT)</v>
          </cell>
          <cell r="B82">
            <v>5.2785177060482608E-2</v>
          </cell>
          <cell r="C82">
            <v>8.1209940795333488E-2</v>
          </cell>
          <cell r="D82">
            <v>9.5315351855607383E-2</v>
          </cell>
          <cell r="E82">
            <v>0.10712373609900111</v>
          </cell>
          <cell r="F82">
            <v>0.10492818030315054</v>
          </cell>
          <cell r="G82">
            <v>0.10826693700400754</v>
          </cell>
          <cell r="H82">
            <v>0.11496280517232771</v>
          </cell>
          <cell r="I82">
            <v>0.12836974966324372</v>
          </cell>
          <cell r="J82">
            <v>0.13236171033708655</v>
          </cell>
          <cell r="K82">
            <v>7.3732467390711126E-2</v>
          </cell>
          <cell r="L82">
            <v>3.6800994831539272E-2</v>
          </cell>
          <cell r="M82">
            <v>2.6673714599386018E-2</v>
          </cell>
          <cell r="N82">
            <v>9.8105474285465136E-3</v>
          </cell>
          <cell r="O82">
            <v>2.7376236597050834E-2</v>
          </cell>
          <cell r="P82">
            <v>3.9161752483476468E-2</v>
          </cell>
          <cell r="Q82">
            <v>5.9904077647817106E-2</v>
          </cell>
          <cell r="R82">
            <v>8.8179088179088178E-2</v>
          </cell>
          <cell r="S82">
            <v>0.10643345744220278</v>
          </cell>
          <cell r="T82">
            <v>0.13938874161858725</v>
          </cell>
          <cell r="U82">
            <v>0.17371479002721188</v>
          </cell>
          <cell r="V82">
            <v>0.18669897066834876</v>
          </cell>
          <cell r="W82">
            <v>0.19691151817580291</v>
          </cell>
          <cell r="X82">
            <v>0.20560846407604011</v>
          </cell>
          <cell r="Y82">
            <v>0.21526275083258339</v>
          </cell>
          <cell r="Z82">
            <v>0.22239612218372326</v>
          </cell>
          <cell r="AA82">
            <v>0.23252949353486324</v>
          </cell>
          <cell r="AB82">
            <v>0.24662144019957333</v>
          </cell>
          <cell r="AC82">
            <v>0.26572487404188921</v>
          </cell>
          <cell r="AD82">
            <v>0.27474939569492984</v>
          </cell>
          <cell r="AF82">
            <v>0.11636453268200865</v>
          </cell>
          <cell r="AG82">
            <v>0.1217772414012132</v>
          </cell>
          <cell r="AH82">
            <v>0.13930921254150483</v>
          </cell>
          <cell r="AI82">
            <v>0.12734503065994779</v>
          </cell>
          <cell r="AJ82">
            <v>4.5569237252878467E-2</v>
          </cell>
          <cell r="AK82">
            <v>8.603353364929707E-2</v>
          </cell>
          <cell r="AL82">
            <v>0.11377717882557892</v>
          </cell>
          <cell r="AM82">
            <v>6.9629420617005264E-2</v>
          </cell>
          <cell r="AN82">
            <v>3.5005142599470032E-2</v>
          </cell>
          <cell r="AO82">
            <v>0.1296542145789506</v>
          </cell>
          <cell r="AP82">
            <v>0.20142363334560895</v>
          </cell>
          <cell r="AQ82">
            <v>0.24236362622767849</v>
          </cell>
          <cell r="AS82">
            <v>9.7597501401457509E-2</v>
          </cell>
          <cell r="AT82">
            <v>0.12058921403026945</v>
          </cell>
          <cell r="AU82">
            <v>3.8259773389382155E-2</v>
          </cell>
          <cell r="AV82">
            <v>5.4754973431437606E-2</v>
          </cell>
          <cell r="AW82">
            <v>0.15375904227044768</v>
          </cell>
          <cell r="AX82">
            <v>0.21033117213913446</v>
          </cell>
          <cell r="AY82">
            <v>0.25556695045919969</v>
          </cell>
        </row>
        <row r="83">
          <cell r="A83" t="str">
            <v>Income Before Taxes (EBT)</v>
          </cell>
          <cell r="B83">
            <v>3.6979003447195236E-2</v>
          </cell>
          <cell r="C83">
            <v>5.9588885590038249E-2</v>
          </cell>
          <cell r="D83">
            <v>8.1649844781055483E-2</v>
          </cell>
          <cell r="E83">
            <v>0.1078426873479877</v>
          </cell>
          <cell r="F83">
            <v>0.10778509642091898</v>
          </cell>
          <cell r="G83">
            <v>0.11178343444583486</v>
          </cell>
          <cell r="H83">
            <v>0.1213366839188537</v>
          </cell>
          <cell r="I83">
            <v>0.13113377534419118</v>
          </cell>
          <cell r="J83">
            <v>0.13071310814128873</v>
          </cell>
          <cell r="K83">
            <v>6.9730211573796136E-2</v>
          </cell>
          <cell r="L83">
            <v>3.4935685695410564E-2</v>
          </cell>
          <cell r="M83">
            <v>2.5636855266635492E-2</v>
          </cell>
          <cell r="N83">
            <v>8.5024744380736445E-3</v>
          </cell>
          <cell r="O83">
            <v>2.5198581413194518E-2</v>
          </cell>
          <cell r="P83">
            <v>4.0527169826255593E-2</v>
          </cell>
          <cell r="Q83">
            <v>6.1439593562207351E-2</v>
          </cell>
          <cell r="R83">
            <v>8.9817089817089815E-2</v>
          </cell>
          <cell r="S83">
            <v>0.10721274569226773</v>
          </cell>
          <cell r="T83">
            <v>0.14007484796507094</v>
          </cell>
          <cell r="U83">
            <v>0.17556814003088916</v>
          </cell>
          <cell r="V83">
            <v>0.18814691630587493</v>
          </cell>
          <cell r="W83">
            <v>0.19830337210017679</v>
          </cell>
          <cell r="X83">
            <v>0.20697302674699491</v>
          </cell>
          <cell r="Y83">
            <v>0.21658756895972398</v>
          </cell>
          <cell r="Z83">
            <v>0.22368235337512188</v>
          </cell>
          <cell r="AA83">
            <v>0.23379050450682265</v>
          </cell>
          <cell r="AB83">
            <v>0.24784572269662133</v>
          </cell>
          <cell r="AC83">
            <v>0.26690206875058919</v>
          </cell>
          <cell r="AD83">
            <v>0.27588131368406449</v>
          </cell>
          <cell r="AF83">
            <v>7.7105787975889031E-2</v>
          </cell>
          <cell r="AG83">
            <v>9.011338012513101E-2</v>
          </cell>
          <cell r="AH83">
            <v>0.11472487349449256</v>
          </cell>
          <cell r="AI83">
            <v>0.11400036427660737</v>
          </cell>
          <cell r="AJ83">
            <v>2.8560468119363955E-2</v>
          </cell>
          <cell r="AK83">
            <v>7.3947289846966455E-2</v>
          </cell>
          <cell r="AL83">
            <v>0.11765165086199812</v>
          </cell>
          <cell r="AM83">
            <v>6.7461437170805119E-2</v>
          </cell>
          <cell r="AN83">
            <v>3.4929143592523727E-2</v>
          </cell>
          <cell r="AO83">
            <v>0.13090010416453912</v>
          </cell>
          <cell r="AP83">
            <v>0.20280464792883127</v>
          </cell>
          <cell r="AQ83">
            <v>0.24359942924130315</v>
          </cell>
          <cell r="AS83">
            <v>9.0041643309041408E-2</v>
          </cell>
          <cell r="AT83">
            <v>0.12340723080357707</v>
          </cell>
          <cell r="AU83">
            <v>3.6140572035475528E-2</v>
          </cell>
          <cell r="AV83">
            <v>5.5408894292481845E-2</v>
          </cell>
          <cell r="AW83">
            <v>0.1549762339473218</v>
          </cell>
          <cell r="AX83">
            <v>0.21167184003363046</v>
          </cell>
          <cell r="AY83">
            <v>0.25676356899453562</v>
          </cell>
        </row>
        <row r="84">
          <cell r="A84" t="str">
            <v>Income taxes</v>
          </cell>
          <cell r="B84">
            <v>0.32997881355932202</v>
          </cell>
          <cell r="C84">
            <v>0.3308909730363423</v>
          </cell>
          <cell r="D84">
            <v>0.32995796713794423</v>
          </cell>
          <cell r="E84">
            <v>0.32992907801418442</v>
          </cell>
          <cell r="F84">
            <v>0.32999558238845533</v>
          </cell>
          <cell r="G84">
            <v>0.33002692362193564</v>
          </cell>
          <cell r="H84">
            <v>0.32999588533808805</v>
          </cell>
          <cell r="I84">
            <v>0.33004268943436499</v>
          </cell>
          <cell r="J84">
            <v>0.329934254662552</v>
          </cell>
          <cell r="K84">
            <v>0.330028698147665</v>
          </cell>
          <cell r="L84">
            <v>0.32981090100111232</v>
          </cell>
          <cell r="M84">
            <v>0.32989690721649484</v>
          </cell>
          <cell r="N84">
            <v>0.33076923076923076</v>
          </cell>
          <cell r="O84">
            <v>0.33004115226337449</v>
          </cell>
          <cell r="P84">
            <v>0.330078125</v>
          </cell>
          <cell r="Q84">
            <v>0.33014501697007098</v>
          </cell>
          <cell r="R84">
            <v>0.33009118541033433</v>
          </cell>
          <cell r="S84">
            <v>0.32999515425617831</v>
          </cell>
          <cell r="T84">
            <v>0.32995658465991318</v>
          </cell>
          <cell r="U84">
            <v>0.33001005361930297</v>
          </cell>
          <cell r="V84">
            <v>0.3300060957025297</v>
          </cell>
          <cell r="W84">
            <v>0.33</v>
          </cell>
          <cell r="X84">
            <v>0.33</v>
          </cell>
          <cell r="Y84">
            <v>0.33</v>
          </cell>
          <cell r="Z84">
            <v>0.33</v>
          </cell>
          <cell r="AA84">
            <v>0.33</v>
          </cell>
          <cell r="AB84">
            <v>0.33</v>
          </cell>
          <cell r="AC84">
            <v>0.33</v>
          </cell>
          <cell r="AD84">
            <v>0.33</v>
          </cell>
          <cell r="AF84">
            <v>0.40753656882689143</v>
          </cell>
          <cell r="AG84">
            <v>0.41347712694720518</v>
          </cell>
          <cell r="AH84">
            <v>0.39808832167458752</v>
          </cell>
          <cell r="AI84">
            <v>0.36954785109442401</v>
          </cell>
          <cell r="AJ84">
            <v>8.3617101778282257E-2</v>
          </cell>
          <cell r="AK84">
            <v>0.33012966333030025</v>
          </cell>
          <cell r="AL84">
            <v>0.33001571503404925</v>
          </cell>
          <cell r="AM84">
            <v>0.32994074590449635</v>
          </cell>
          <cell r="AN84">
            <v>0.33014215259646068</v>
          </cell>
          <cell r="AO84">
            <v>0.33000468091745983</v>
          </cell>
          <cell r="AP84">
            <v>0.33000135851980777</v>
          </cell>
          <cell r="AQ84">
            <v>0.33000000000000007</v>
          </cell>
          <cell r="AS84">
            <v>0.33010183661671189</v>
          </cell>
          <cell r="AT84">
            <v>0.32999965866812303</v>
          </cell>
          <cell r="AU84">
            <v>0.32999176050535567</v>
          </cell>
          <cell r="AV84">
            <v>0.33009878485881633</v>
          </cell>
          <cell r="AW84">
            <v>0.32999453198787093</v>
          </cell>
          <cell r="AX84">
            <v>0.33000000000000007</v>
          </cell>
          <cell r="AY84">
            <v>0.33</v>
          </cell>
        </row>
        <row r="85">
          <cell r="A85" t="str">
            <v>Net income</v>
          </cell>
          <cell r="B85">
            <v>2.4776715763083674E-2</v>
          </cell>
          <cell r="C85">
            <v>3.9871461254999213E-2</v>
          </cell>
          <cell r="D85">
            <v>5.4708827979969739E-2</v>
          </cell>
          <cell r="E85">
            <v>7.2262248940694176E-2</v>
          </cell>
          <cell r="F85">
            <v>7.2216490754702004E-2</v>
          </cell>
          <cell r="G85">
            <v>7.4891891463781654E-2</v>
          </cell>
          <cell r="H85">
            <v>8.1296077485063817E-2</v>
          </cell>
          <cell r="I85">
            <v>8.785403145391249E-2</v>
          </cell>
          <cell r="J85">
            <v>8.7586376232067067E-2</v>
          </cell>
          <cell r="K85">
            <v>4.6717240626534956E-2</v>
          </cell>
          <cell r="L85">
            <v>2.3413515719115534E-2</v>
          </cell>
          <cell r="M85">
            <v>1.7179336003415535E-2</v>
          </cell>
          <cell r="N85">
            <v>5.6901175085569775E-3</v>
          </cell>
          <cell r="O85">
            <v>1.6882012568181348E-2</v>
          </cell>
          <cell r="P85">
            <v>2.715003759844857E-2</v>
          </cell>
          <cell r="Q85">
            <v>4.1155617902978142E-2</v>
          </cell>
          <cell r="R85">
            <v>6.0169260169260171E-2</v>
          </cell>
          <cell r="S85">
            <v>7.1833059139319422E-2</v>
          </cell>
          <cell r="T85">
            <v>9.385622953375955E-2</v>
          </cell>
          <cell r="U85">
            <v>0.11762888872545414</v>
          </cell>
          <cell r="V85">
            <v>0.12605728703730251</v>
          </cell>
          <cell r="W85">
            <v>0.13286325930711845</v>
          </cell>
          <cell r="X85">
            <v>0.1386719279204866</v>
          </cell>
          <cell r="Y85">
            <v>0.14511367120301505</v>
          </cell>
          <cell r="Z85">
            <v>0.14986717676133166</v>
          </cell>
          <cell r="AA85">
            <v>0.15663963801957118</v>
          </cell>
          <cell r="AB85">
            <v>0.1660566342067363</v>
          </cell>
          <cell r="AC85">
            <v>0.17882438606289477</v>
          </cell>
          <cell r="AD85">
            <v>0.18484048016832319</v>
          </cell>
          <cell r="AF85">
            <v>4.5682359707501438E-2</v>
          </cell>
          <cell r="AG85">
            <v>5.2853558611490457E-2</v>
          </cell>
          <cell r="AH85">
            <v>6.9054241150740658E-2</v>
          </cell>
          <cell r="AI85">
            <v>7.1871774634205576E-2</v>
          </cell>
          <cell r="AJ85">
            <v>2.6172324549791712E-2</v>
          </cell>
          <cell r="AK85">
            <v>4.9535095945599288E-2</v>
          </cell>
          <cell r="AL85">
            <v>7.8824757177839502E-2</v>
          </cell>
          <cell r="AM85">
            <v>4.5203160270880359E-2</v>
          </cell>
          <cell r="AN85">
            <v>2.3397560938537069E-2</v>
          </cell>
          <cell r="AO85">
            <v>8.770245705765814E-2</v>
          </cell>
          <cell r="AP85">
            <v>0.13587883859818564</v>
          </cell>
          <cell r="AQ85">
            <v>0.16321161759167313</v>
          </cell>
          <cell r="AS85">
            <v>6.0318731480739969E-2</v>
          </cell>
          <cell r="AT85">
            <v>8.2682886761218363E-2</v>
          </cell>
          <cell r="AU85">
            <v>2.4214481043818334E-2</v>
          </cell>
          <cell r="AV85">
            <v>3.7118485616162988E-2</v>
          </cell>
          <cell r="AW85">
            <v>0.10383492415663254</v>
          </cell>
          <cell r="AX85">
            <v>0.14182013282253239</v>
          </cell>
          <cell r="AY85">
            <v>0.17203159122633888</v>
          </cell>
        </row>
        <row r="87">
          <cell r="A87" t="str">
            <v>Source: Company reports and AG Edwards' estimates</v>
          </cell>
        </row>
        <row r="89">
          <cell r="A89" t="str">
            <v>Balance Sheet Data</v>
          </cell>
        </row>
        <row r="90">
          <cell r="A90" t="str">
            <v>Cash</v>
          </cell>
          <cell r="B90">
            <v>7712</v>
          </cell>
          <cell r="C90">
            <v>6236</v>
          </cell>
          <cell r="D90">
            <v>7624</v>
          </cell>
          <cell r="E90">
            <v>30460</v>
          </cell>
          <cell r="F90">
            <v>34321</v>
          </cell>
          <cell r="G90">
            <v>34100</v>
          </cell>
          <cell r="H90">
            <v>37379</v>
          </cell>
          <cell r="I90">
            <v>24808</v>
          </cell>
          <cell r="J90">
            <v>23003</v>
          </cell>
          <cell r="K90">
            <v>15822</v>
          </cell>
          <cell r="L90">
            <v>26340</v>
          </cell>
          <cell r="M90">
            <v>23060</v>
          </cell>
          <cell r="N90">
            <v>27159</v>
          </cell>
          <cell r="O90">
            <v>22583</v>
          </cell>
          <cell r="P90">
            <v>25270</v>
          </cell>
          <cell r="Q90">
            <v>29353</v>
          </cell>
          <cell r="R90">
            <v>35617</v>
          </cell>
          <cell r="S90">
            <v>39202</v>
          </cell>
          <cell r="T90">
            <v>41160</v>
          </cell>
          <cell r="U90">
            <v>45118</v>
          </cell>
          <cell r="V90">
            <v>49669</v>
          </cell>
        </row>
        <row r="91">
          <cell r="A91" t="str">
            <v>Acc. Rec.</v>
          </cell>
          <cell r="B91">
            <v>29684</v>
          </cell>
          <cell r="C91">
            <v>32957</v>
          </cell>
          <cell r="D91">
            <v>31775</v>
          </cell>
          <cell r="E91">
            <v>33029</v>
          </cell>
          <cell r="F91">
            <v>34458</v>
          </cell>
          <cell r="G91">
            <v>34980</v>
          </cell>
          <cell r="H91">
            <v>33720</v>
          </cell>
          <cell r="I91">
            <v>37950</v>
          </cell>
          <cell r="J91">
            <v>37149</v>
          </cell>
          <cell r="K91">
            <v>35156</v>
          </cell>
          <cell r="L91">
            <v>31111</v>
          </cell>
          <cell r="M91">
            <v>32435</v>
          </cell>
          <cell r="N91">
            <v>28155</v>
          </cell>
          <cell r="O91">
            <v>28887</v>
          </cell>
          <cell r="P91">
            <v>27016</v>
          </cell>
          <cell r="Q91">
            <v>28866</v>
          </cell>
          <cell r="R91">
            <v>28874</v>
          </cell>
          <cell r="S91">
            <v>32024</v>
          </cell>
          <cell r="T91">
            <v>33837</v>
          </cell>
          <cell r="U91">
            <v>42219</v>
          </cell>
          <cell r="V91">
            <v>44793</v>
          </cell>
        </row>
        <row r="92">
          <cell r="A92" t="str">
            <v>Inventories</v>
          </cell>
          <cell r="B92">
            <v>55630</v>
          </cell>
          <cell r="C92">
            <v>56531</v>
          </cell>
          <cell r="D92">
            <v>56925</v>
          </cell>
          <cell r="E92">
            <v>52500</v>
          </cell>
          <cell r="F92">
            <v>51161</v>
          </cell>
          <cell r="G92">
            <v>51090</v>
          </cell>
          <cell r="H92">
            <v>49732</v>
          </cell>
          <cell r="I92">
            <v>58889</v>
          </cell>
          <cell r="J92">
            <v>60436</v>
          </cell>
          <cell r="K92">
            <v>60028</v>
          </cell>
          <cell r="L92">
            <v>56870</v>
          </cell>
          <cell r="M92">
            <v>52040</v>
          </cell>
          <cell r="N92">
            <v>50594</v>
          </cell>
          <cell r="O92">
            <v>50407</v>
          </cell>
          <cell r="P92">
            <v>52854</v>
          </cell>
          <cell r="Q92">
            <v>53679</v>
          </cell>
          <cell r="R92">
            <v>53759</v>
          </cell>
          <cell r="S92">
            <v>55051</v>
          </cell>
          <cell r="T92">
            <v>58555</v>
          </cell>
          <cell r="U92">
            <v>54555</v>
          </cell>
          <cell r="V92">
            <v>54901</v>
          </cell>
        </row>
        <row r="93">
          <cell r="A93" t="str">
            <v>Goodwill</v>
          </cell>
          <cell r="B93">
            <v>12551</v>
          </cell>
          <cell r="C93">
            <v>23966</v>
          </cell>
          <cell r="D93">
            <v>23334</v>
          </cell>
          <cell r="E93">
            <v>22559</v>
          </cell>
          <cell r="F93">
            <v>21895</v>
          </cell>
          <cell r="G93">
            <v>21209</v>
          </cell>
          <cell r="H93">
            <v>20491</v>
          </cell>
          <cell r="I93">
            <v>37306</v>
          </cell>
          <cell r="J93">
            <v>36336</v>
          </cell>
          <cell r="K93">
            <v>36336</v>
          </cell>
          <cell r="L93">
            <v>37991</v>
          </cell>
          <cell r="M93">
            <v>37191</v>
          </cell>
          <cell r="N93">
            <v>35596</v>
          </cell>
          <cell r="O93">
            <v>33192</v>
          </cell>
          <cell r="P93">
            <v>24165</v>
          </cell>
          <cell r="Q93">
            <v>0</v>
          </cell>
          <cell r="R93">
            <v>6319</v>
          </cell>
          <cell r="S93">
            <v>9275</v>
          </cell>
          <cell r="T93">
            <v>8972</v>
          </cell>
          <cell r="U93">
            <v>3258</v>
          </cell>
          <cell r="V93">
            <v>8439</v>
          </cell>
        </row>
        <row r="94">
          <cell r="A94" t="str">
            <v>Shareholders' Equity</v>
          </cell>
          <cell r="B94">
            <v>83410</v>
          </cell>
          <cell r="C94">
            <v>94802</v>
          </cell>
          <cell r="D94">
            <v>82444</v>
          </cell>
          <cell r="E94">
            <v>149651</v>
          </cell>
          <cell r="F94">
            <v>154029</v>
          </cell>
          <cell r="G94">
            <v>159741</v>
          </cell>
          <cell r="H94">
            <v>165500</v>
          </cell>
          <cell r="I94">
            <v>175389</v>
          </cell>
          <cell r="J94">
            <v>181800</v>
          </cell>
          <cell r="K94">
            <v>181885</v>
          </cell>
          <cell r="L94">
            <v>182667</v>
          </cell>
          <cell r="M94">
            <v>178446</v>
          </cell>
          <cell r="N94">
            <v>177276</v>
          </cell>
          <cell r="O94">
            <v>180278</v>
          </cell>
          <cell r="P94">
            <v>166911</v>
          </cell>
          <cell r="Q94">
            <v>169860</v>
          </cell>
          <cell r="R94">
            <v>174108</v>
          </cell>
          <cell r="S94">
            <v>175196</v>
          </cell>
          <cell r="T94">
            <v>179578</v>
          </cell>
          <cell r="U94">
            <v>184877</v>
          </cell>
          <cell r="V94">
            <v>196728</v>
          </cell>
          <cell r="AM94">
            <v>178446</v>
          </cell>
        </row>
        <row r="95">
          <cell r="A95" t="str">
            <v>Long-Term Debt</v>
          </cell>
          <cell r="B95">
            <v>29605</v>
          </cell>
          <cell r="C95">
            <v>30215</v>
          </cell>
          <cell r="D95">
            <v>31381</v>
          </cell>
          <cell r="E95">
            <v>9651</v>
          </cell>
          <cell r="F95">
            <v>9361</v>
          </cell>
          <cell r="G95">
            <v>8980</v>
          </cell>
          <cell r="H95">
            <v>11384</v>
          </cell>
          <cell r="I95">
            <v>11038</v>
          </cell>
          <cell r="J95">
            <v>6051</v>
          </cell>
          <cell r="K95">
            <v>5282</v>
          </cell>
          <cell r="L95">
            <v>4373</v>
          </cell>
          <cell r="M95">
            <v>4356</v>
          </cell>
          <cell r="N95">
            <v>4338</v>
          </cell>
          <cell r="O95">
            <v>4487</v>
          </cell>
          <cell r="P95">
            <v>4502</v>
          </cell>
          <cell r="Q95">
            <v>4580</v>
          </cell>
          <cell r="R95">
            <v>4503</v>
          </cell>
          <cell r="S95">
            <v>4381</v>
          </cell>
          <cell r="T95">
            <v>4346</v>
          </cell>
          <cell r="U95">
            <v>386</v>
          </cell>
        </row>
        <row r="97">
          <cell r="A97" t="str">
            <v>DSO</v>
          </cell>
          <cell r="B97">
            <v>52.326073331244118</v>
          </cell>
          <cell r="C97">
            <v>51.801987460486558</v>
          </cell>
          <cell r="D97">
            <v>44.611796639782852</v>
          </cell>
          <cell r="E97">
            <v>45.471524941489605</v>
          </cell>
          <cell r="F97">
            <v>49.221807793032298</v>
          </cell>
          <cell r="G97">
            <v>49.867735343967311</v>
          </cell>
          <cell r="H97">
            <v>50.505084125214267</v>
          </cell>
          <cell r="I97">
            <v>59.750188058709305</v>
          </cell>
          <cell r="J97">
            <v>58.637798589918972</v>
          </cell>
          <cell r="K97">
            <v>57.560443158871365</v>
          </cell>
          <cell r="L97">
            <v>54.404655500718924</v>
          </cell>
          <cell r="M97">
            <v>59.34799845487629</v>
          </cell>
          <cell r="N97">
            <v>55.243192570145418</v>
          </cell>
          <cell r="O97">
            <v>53.919364539477783</v>
          </cell>
          <cell r="P97">
            <v>48.11493252067914</v>
          </cell>
          <cell r="Q97">
            <v>49.249113760876568</v>
          </cell>
          <cell r="R97">
            <v>47.295659295659291</v>
          </cell>
          <cell r="S97">
            <v>49.911853840159324</v>
          </cell>
          <cell r="T97">
            <v>47.486823639482303</v>
          </cell>
          <cell r="U97">
            <v>55.890417003750827</v>
          </cell>
          <cell r="V97">
            <v>57.794104997562869</v>
          </cell>
        </row>
        <row r="98">
          <cell r="A98" t="str">
            <v>Inventory Days</v>
          </cell>
          <cell r="B98">
            <v>122.05509507557289</v>
          </cell>
          <cell r="C98">
            <v>125.43551687581666</v>
          </cell>
          <cell r="D98">
            <v>113.79436719825863</v>
          </cell>
          <cell r="E98">
            <v>104.53308555120462</v>
          </cell>
          <cell r="F98">
            <v>107.00402035741675</v>
          </cell>
          <cell r="G98">
            <v>107.99239043637559</v>
          </cell>
          <cell r="H98">
            <v>112.96166368018575</v>
          </cell>
          <cell r="I98">
            <v>144.41837652252104</v>
          </cell>
          <cell r="J98">
            <v>154.53264390022159</v>
          </cell>
          <cell r="K98">
            <v>154.20351077493936</v>
          </cell>
          <cell r="L98">
            <v>150.36133960047005</v>
          </cell>
          <cell r="M98">
            <v>140.08075370121131</v>
          </cell>
          <cell r="N98">
            <v>144.19265967890053</v>
          </cell>
          <cell r="O98">
            <v>137.55283344956186</v>
          </cell>
          <cell r="P98">
            <v>138.96757230499563</v>
          </cell>
          <cell r="Q98">
            <v>136.32569558101474</v>
          </cell>
          <cell r="R98">
            <v>135.743624274051</v>
          </cell>
          <cell r="S98">
            <v>134.32897733434552</v>
          </cell>
          <cell r="T98">
            <v>131.33831775700935</v>
          </cell>
          <cell r="U98">
            <v>118.24651398020374</v>
          </cell>
          <cell r="V98">
            <v>120.32656341320866</v>
          </cell>
        </row>
        <row r="99">
          <cell r="A99" t="str">
            <v>Inventory Turns</v>
          </cell>
          <cell r="B99">
            <v>2.9494876865000901</v>
          </cell>
          <cell r="C99">
            <v>2.8700005306822804</v>
          </cell>
          <cell r="D99">
            <v>3.1636012296881861</v>
          </cell>
          <cell r="E99">
            <v>3.4438857142857144</v>
          </cell>
          <cell r="F99">
            <v>3.364359570766795</v>
          </cell>
          <cell r="G99">
            <v>3.3335682129575259</v>
          </cell>
          <cell r="H99">
            <v>3.1869219013914583</v>
          </cell>
          <cell r="I99">
            <v>2.4927575608347907</v>
          </cell>
          <cell r="J99">
            <v>2.32960487126878</v>
          </cell>
          <cell r="K99">
            <v>2.3345771973079228</v>
          </cell>
          <cell r="L99">
            <v>2.3942324599964833</v>
          </cell>
          <cell r="M99">
            <v>2.5699461952344351</v>
          </cell>
          <cell r="N99">
            <v>2.4966596829663597</v>
          </cell>
          <cell r="O99">
            <v>2.6171761858472036</v>
          </cell>
          <cell r="P99">
            <v>2.5905324100351912</v>
          </cell>
          <cell r="Q99">
            <v>2.6407347379794706</v>
          </cell>
          <cell r="R99">
            <v>2.7443962871333172</v>
          </cell>
          <cell r="S99">
            <v>2.6799876478174784</v>
          </cell>
          <cell r="T99">
            <v>3.0444872147374209</v>
          </cell>
          <cell r="U99">
            <v>3.0444872147374209</v>
          </cell>
          <cell r="V99">
            <v>2.9918580718019707</v>
          </cell>
        </row>
        <row r="100">
          <cell r="A100" t="str">
            <v>Cash per Share</v>
          </cell>
          <cell r="B100">
            <v>0.17484356579305341</v>
          </cell>
          <cell r="C100">
            <v>0.13201795240917943</v>
          </cell>
          <cell r="D100">
            <v>0.14532977506671749</v>
          </cell>
          <cell r="E100">
            <v>0.52354761086283952</v>
          </cell>
          <cell r="F100">
            <v>0.42868920032976093</v>
          </cell>
          <cell r="G100">
            <v>0.42753080536455851</v>
          </cell>
          <cell r="H100">
            <v>0.43586519114688127</v>
          </cell>
          <cell r="I100">
            <v>0.22946175637393768</v>
          </cell>
          <cell r="J100">
            <v>0.28140770252324038</v>
          </cell>
          <cell r="K100">
            <v>0.17651984592195613</v>
          </cell>
          <cell r="L100">
            <v>0.373296400774904</v>
          </cell>
          <cell r="M100">
            <v>0.32136352702656268</v>
          </cell>
          <cell r="N100">
            <v>0.39144082332761576</v>
          </cell>
          <cell r="O100">
            <v>0.30838445807770959</v>
          </cell>
          <cell r="P100">
            <v>0.351071742511326</v>
          </cell>
          <cell r="Q100">
            <v>0.41078831293735285</v>
          </cell>
          <cell r="R100">
            <v>0.5067261652714895</v>
          </cell>
          <cell r="S100">
            <v>0.55380431325147905</v>
          </cell>
          <cell r="T100">
            <v>0.5880079223102479</v>
          </cell>
          <cell r="U100">
            <v>0.7148655991306293</v>
          </cell>
          <cell r="V100">
            <v>0.77421516974779436</v>
          </cell>
        </row>
        <row r="101">
          <cell r="A101" t="str">
            <v>Debt per Share</v>
          </cell>
          <cell r="B101">
            <v>0.67119343429763312</v>
          </cell>
          <cell r="C101">
            <v>0.63966042848674742</v>
          </cell>
          <cell r="D101">
            <v>0.59818909645444152</v>
          </cell>
          <cell r="E101">
            <v>0.16588174630457203</v>
          </cell>
          <cell r="F101">
            <v>0.16077562517175048</v>
          </cell>
          <cell r="G101">
            <v>0.15283545510245763</v>
          </cell>
          <cell r="H101">
            <v>0.19087860496311201</v>
          </cell>
          <cell r="I101">
            <v>0.18393601066488918</v>
          </cell>
          <cell r="J101">
            <v>0.10044820717131474</v>
          </cell>
          <cell r="K101">
            <v>8.8460894322559033E-2</v>
          </cell>
          <cell r="L101">
            <v>7.4312612581993676E-2</v>
          </cell>
          <cell r="M101">
            <v>7.4842788907597671E-2</v>
          </cell>
          <cell r="N101">
            <v>7.4408233276157809E-2</v>
          </cell>
          <cell r="O101">
            <v>7.6465576005453312E-2</v>
          </cell>
          <cell r="P101">
            <v>7.6103860977753734E-2</v>
          </cell>
          <cell r="Q101">
            <v>7.5946008689019337E-2</v>
          </cell>
          <cell r="R101">
            <v>7.3336373408032313E-2</v>
          </cell>
          <cell r="S101">
            <v>6.9676824225459635E-2</v>
          </cell>
          <cell r="T101">
            <v>6.9416049067211855E-2</v>
          </cell>
          <cell r="U101">
            <v>6.1686962636238697E-3</v>
          </cell>
          <cell r="V101">
            <v>0</v>
          </cell>
        </row>
        <row r="102">
          <cell r="A102" t="str">
            <v>Tangible Book Value per share</v>
          </cell>
          <cell r="B102">
            <v>1.6064886188446541</v>
          </cell>
          <cell r="C102">
            <v>1.4996189347108138</v>
          </cell>
          <cell r="D102">
            <v>1.1267632481890963</v>
          </cell>
          <cell r="E102">
            <v>2.1844620144379512</v>
          </cell>
          <cell r="F102">
            <v>2.269407804341852</v>
          </cell>
          <cell r="G102">
            <v>2.3577506978010758</v>
          </cell>
          <cell r="H102">
            <v>2.4314050972501677</v>
          </cell>
          <cell r="I102">
            <v>2.3009998333611064</v>
          </cell>
          <cell r="J102">
            <v>2.4147410358565735</v>
          </cell>
          <cell r="K102">
            <v>2.4375983922291073</v>
          </cell>
          <cell r="L102">
            <v>2.4585528328178636</v>
          </cell>
          <cell r="M102">
            <v>2.4269784543486477</v>
          </cell>
          <cell r="N102">
            <v>2.4301886792452829</v>
          </cell>
          <cell r="O102">
            <v>2.506578050443081</v>
          </cell>
          <cell r="P102">
            <v>2.4130434782608696</v>
          </cell>
          <cell r="Q102">
            <v>2.8166351606805291</v>
          </cell>
          <cell r="R102">
            <v>2.7326308589296766</v>
          </cell>
          <cell r="S102">
            <v>2.6388606145429097</v>
          </cell>
          <cell r="T102">
            <v>2.7249872220802454</v>
          </cell>
          <cell r="U102">
            <v>2.9024674785054496</v>
          </cell>
          <cell r="V102">
            <v>2.9349533933971381</v>
          </cell>
        </row>
        <row r="106">
          <cell r="A106" t="str">
            <v>Shareholders' Equity</v>
          </cell>
          <cell r="AN106">
            <v>183064</v>
          </cell>
          <cell r="AO106">
            <v>204534</v>
          </cell>
          <cell r="AP106">
            <v>243988.62628695939</v>
          </cell>
        </row>
        <row r="107">
          <cell r="A107" t="str">
            <v>ROE</v>
          </cell>
          <cell r="B107">
            <v>6.0664188946169526E-2</v>
          </cell>
          <cell r="C107">
            <v>9.6327081707136983E-2</v>
          </cell>
          <cell r="D107">
            <v>0.17015186065693078</v>
          </cell>
          <cell r="E107">
            <v>0.12626711482048233</v>
          </cell>
          <cell r="F107">
            <v>0.11815956735419954</v>
          </cell>
          <cell r="G107">
            <v>0.11839164647773584</v>
          </cell>
          <cell r="H107">
            <v>0.11806646525679758</v>
          </cell>
          <cell r="I107">
            <v>0.11453397875579427</v>
          </cell>
          <cell r="J107">
            <v>0.10987898789878987</v>
          </cell>
          <cell r="K107">
            <v>5.6475245347334856E-2</v>
          </cell>
          <cell r="L107">
            <v>2.6386813162749705E-2</v>
          </cell>
          <cell r="M107">
            <v>1.8941304372191027E-2</v>
          </cell>
          <cell r="N107">
            <v>5.8891220469775947E-3</v>
          </cell>
          <cell r="O107">
            <v>1.8060994685984978E-2</v>
          </cell>
          <cell r="P107">
            <v>3.2879798215815617E-2</v>
          </cell>
          <cell r="Q107">
            <v>5.1124455433886731E-2</v>
          </cell>
          <cell r="AM107">
            <v>5.3865034800443828E-2</v>
          </cell>
          <cell r="AN107">
            <v>2.5226150417340384E-2</v>
          </cell>
          <cell r="AO107">
            <v>0.10497032278252026</v>
          </cell>
          <cell r="AP107">
            <v>0.16170682579505208</v>
          </cell>
        </row>
        <row r="109">
          <cell r="A109" t="str">
            <v>Depreciation</v>
          </cell>
          <cell r="B109">
            <v>2887</v>
          </cell>
          <cell r="C109">
            <v>2860</v>
          </cell>
          <cell r="D109">
            <v>3005</v>
          </cell>
          <cell r="E109">
            <v>3409</v>
          </cell>
          <cell r="F109">
            <v>2880</v>
          </cell>
          <cell r="G109">
            <v>3200</v>
          </cell>
          <cell r="H109">
            <v>3100</v>
          </cell>
          <cell r="I109">
            <v>3400</v>
          </cell>
          <cell r="J109">
            <v>3700</v>
          </cell>
          <cell r="K109">
            <v>3500</v>
          </cell>
          <cell r="L109">
            <v>3400</v>
          </cell>
          <cell r="M109">
            <v>3400</v>
          </cell>
          <cell r="N109">
            <v>3400</v>
          </cell>
          <cell r="O109">
            <v>2600</v>
          </cell>
          <cell r="P109">
            <v>2600</v>
          </cell>
          <cell r="Q109">
            <v>2500</v>
          </cell>
          <cell r="R109">
            <v>2900</v>
          </cell>
          <cell r="S109">
            <v>3100</v>
          </cell>
          <cell r="T109">
            <v>3000</v>
          </cell>
          <cell r="U109">
            <v>3100</v>
          </cell>
          <cell r="V109">
            <v>3400</v>
          </cell>
          <cell r="AO109">
            <v>12100</v>
          </cell>
          <cell r="AP109">
            <v>10000</v>
          </cell>
        </row>
        <row r="110">
          <cell r="A110" t="str">
            <v>Capital Expenditures</v>
          </cell>
          <cell r="B110">
            <v>-2255</v>
          </cell>
          <cell r="C110">
            <v>-3199</v>
          </cell>
          <cell r="D110">
            <v>-1846</v>
          </cell>
          <cell r="E110">
            <v>-632</v>
          </cell>
          <cell r="F110">
            <v>-2865</v>
          </cell>
          <cell r="G110">
            <v>-3900</v>
          </cell>
          <cell r="H110">
            <v>-3700</v>
          </cell>
          <cell r="I110">
            <v>-5300</v>
          </cell>
          <cell r="J110">
            <v>-7100</v>
          </cell>
          <cell r="K110">
            <v>-4800</v>
          </cell>
          <cell r="L110">
            <v>-4000</v>
          </cell>
          <cell r="M110">
            <v>-3600</v>
          </cell>
          <cell r="N110">
            <v>-3600</v>
          </cell>
          <cell r="O110">
            <v>-2700</v>
          </cell>
          <cell r="P110">
            <v>3100</v>
          </cell>
          <cell r="Q110">
            <v>2800</v>
          </cell>
          <cell r="R110">
            <v>1900</v>
          </cell>
          <cell r="S110">
            <v>1300</v>
          </cell>
          <cell r="T110">
            <v>5000</v>
          </cell>
          <cell r="U110">
            <v>2400</v>
          </cell>
          <cell r="V110">
            <v>2200</v>
          </cell>
          <cell r="AO110">
            <v>10600</v>
          </cell>
          <cell r="AP110">
            <v>12000</v>
          </cell>
        </row>
        <row r="111">
          <cell r="B111">
            <v>4.3008071098213474E-2</v>
          </cell>
          <cell r="C111">
            <v>4.1155051232111099E-2</v>
          </cell>
          <cell r="D111">
            <v>8.8943957300800611E-2</v>
          </cell>
          <cell r="E111">
            <v>0.12892746648332759</v>
          </cell>
          <cell r="F111">
            <v>7.8404094531464685E-2</v>
          </cell>
          <cell r="G111">
            <v>6.8554700796514392E-2</v>
          </cell>
          <cell r="H111">
            <v>7.1847753185781349E-2</v>
          </cell>
          <cell r="I111">
            <v>5.2024662556240629E-2</v>
          </cell>
          <cell r="J111">
            <v>2.6460823373173972E-2</v>
          </cell>
          <cell r="K111">
            <v>2.1235973873722995E-2</v>
          </cell>
          <cell r="L111">
            <v>1.0281072630255243E-2</v>
          </cell>
        </row>
        <row r="113">
          <cell r="A113" t="str">
            <v>Employee Stock Option Impact</v>
          </cell>
        </row>
        <row r="114">
          <cell r="A114" t="str">
            <v>Net Income, as reported</v>
          </cell>
          <cell r="AM114">
            <v>-4709</v>
          </cell>
          <cell r="AN114">
            <v>-11472</v>
          </cell>
          <cell r="AO114">
            <v>5636</v>
          </cell>
        </row>
        <row r="115">
          <cell r="A115" t="str">
            <v>Deduct: Total stock comp. expense</v>
          </cell>
          <cell r="AM115">
            <v>-6927</v>
          </cell>
          <cell r="AN115">
            <v>-5616</v>
          </cell>
          <cell r="AO115">
            <v>-9197</v>
          </cell>
        </row>
        <row r="117">
          <cell r="A117" t="str">
            <v>Pro forma net income (loss)</v>
          </cell>
          <cell r="AM117">
            <v>-11636</v>
          </cell>
          <cell r="AN117">
            <v>-17088</v>
          </cell>
          <cell r="AO117">
            <v>-3561</v>
          </cell>
        </row>
        <row r="119">
          <cell r="A119" t="str">
            <v>Diluted EPS as reported</v>
          </cell>
          <cell r="AM119">
            <v>-0.08</v>
          </cell>
          <cell r="AN119">
            <v>-0.2</v>
          </cell>
          <cell r="AO119">
            <v>0.09</v>
          </cell>
        </row>
        <row r="120">
          <cell r="A120" t="str">
            <v>Diluted EPS pro forma</v>
          </cell>
          <cell r="AM120">
            <v>-0.2</v>
          </cell>
          <cell r="AN120">
            <v>-0.3</v>
          </cell>
          <cell r="AO120">
            <v>-0.06</v>
          </cell>
        </row>
      </sheetData>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orical Financials"/>
      <sheetName val="Printable Financials"/>
      <sheetName val="Revenue Model"/>
      <sheetName val="FSLR"/>
      <sheetName val="Misc Calc"/>
      <sheetName val="DCF"/>
      <sheetName val="Quarterly tables"/>
      <sheetName val="Forecast changes"/>
      <sheetName val="Publishing Financials"/>
      <sheetName val="charts"/>
      <sheetName val="Historical stock"/>
      <sheetName val="Sidebars"/>
      <sheetName val="DES"/>
      <sheetName val="5N Plus Model - Q408 actuals"/>
      <sheetName val="Sheet1"/>
      <sheetName val="Printable Financial Model"/>
      <sheetName val="Forecast Financial"/>
    </sheetNames>
    <sheetDataSet>
      <sheetData sheetId="0"/>
      <sheetData sheetId="1"/>
      <sheetData sheetId="2"/>
      <sheetData sheetId="3"/>
      <sheetData sheetId="4">
        <row r="126">
          <cell r="F126">
            <v>-53188.427000000003</v>
          </cell>
        </row>
      </sheetData>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otox"/>
      <sheetName val="Obesity"/>
      <sheetName val="QTR-BI Sales"/>
      <sheetName val="QTR-BI Units"/>
      <sheetName val="YR-BI Sales"/>
      <sheetName val="YR-BI Units"/>
      <sheetName val="Sanctura"/>
      <sheetName val="BAL-CF"/>
      <sheetName val="MKTD"/>
      <sheetName val="PPLN"/>
      <sheetName val="IMS"/>
      <sheetName val="------"/>
      <sheetName val="VAR"/>
      <sheetName val="DCF_NEW"/>
      <sheetName val="DCF_1yr NEW"/>
      <sheetName val="Management Guidance"/>
      <sheetName val="Latisse NPV"/>
      <sheetName val="Sanctura_OLD"/>
      <sheetName val="Botox_DCF"/>
      <sheetName val="Botox P&amp;L"/>
      <sheetName val="BI Analysis"/>
      <sheetName val="Charts"/>
      <sheetName val="QTR-GAAP"/>
      <sheetName val="iQ_Measure_Validations_Errors"/>
      <sheetName val="iQ_US_CoreIndustrials"/>
      <sheetName val="DCF_OLD"/>
      <sheetName val="DCF_1yr_OLD"/>
      <sheetName val="NPV_Memantine"/>
      <sheetName val="Memantine"/>
      <sheetName val="NPV_Bad"/>
      <sheetName val="DCF"/>
      <sheetName val="DCF_1yr"/>
      <sheetName val="Fin Analysis Table"/>
      <sheetName val="Toxins"/>
      <sheetName val="QC"/>
      <sheetName val="iQ_CoreIndustrials"/>
      <sheetName val="TEVA"/>
      <sheetName val="BS&amp;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Annual Vascular"/>
      <sheetName val="New Total Vasc"/>
      <sheetName val="New NonVasc"/>
      <sheetName val="New Annual Uro-Endo"/>
      <sheetName val="Product Line"/>
      <sheetName val="Uro-Endo"/>
      <sheetName val="SCIMED-EPT Annual"/>
      <sheetName val="P&amp;L"/>
      <sheetName val="QuartRev"/>
      <sheetName val="Vascular Annual"/>
      <sheetName val="Vascular"/>
      <sheetName val="Meditech-Meadox"/>
      <sheetName val="SCIMED Parts"/>
      <sheetName val="SCIMED Old"/>
      <sheetName val="#REF"/>
      <sheetName val="Revenue"/>
      <sheetName val="Reconstructive"/>
      <sheetName val="Preview &amp; Variance"/>
      <sheetName val="BS&amp;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Sensitivity_2006"/>
      <sheetName val="Sensitivity_2007"/>
      <sheetName val="#REF"/>
      <sheetName val="iQ_US_CoreIndustrials"/>
      <sheetName val="Raw Data - Rx's"/>
      <sheetName val="Raw Data - Sales"/>
      <sheetName val="Var"/>
      <sheetName val="Earnings"/>
      <sheetName val="Disk Forecast Summary"/>
      <sheetName val="Model"/>
      <sheetName val="Ann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 val="Misc Calc"/>
    </sheetNames>
    <sheetDataSet>
      <sheetData sheetId="0"/>
      <sheetData sheetId="1"/>
      <sheetData sheetId="2"/>
      <sheetData sheetId="3"/>
      <sheetData sheetId="4"/>
      <sheetData sheetId="5"/>
      <sheetData sheetId="6"/>
      <sheetData sheetId="7"/>
      <sheetData sheetId="8"/>
      <sheetData sheetId="9"/>
      <sheetData sheetId="10">
        <row r="1">
          <cell r="AD1" t="str">
            <v>Apollo Group</v>
          </cell>
        </row>
        <row r="19">
          <cell r="AD19" t="str">
            <v>PV of Operating Leases</v>
          </cell>
        </row>
        <row r="21">
          <cell r="AD21">
            <v>19.224153301725824</v>
          </cell>
        </row>
        <row r="22">
          <cell r="AD22">
            <v>16.210492939833657</v>
          </cell>
        </row>
        <row r="23">
          <cell r="AD23">
            <v>14.576780445475089</v>
          </cell>
        </row>
        <row r="24">
          <cell r="AD24">
            <v>12.128010585307322</v>
          </cell>
        </row>
        <row r="25">
          <cell r="AD25">
            <v>9.298553460117871</v>
          </cell>
        </row>
        <row r="26">
          <cell r="AD26">
            <v>12.382456514509576</v>
          </cell>
        </row>
        <row r="27">
          <cell r="AD27">
            <v>0</v>
          </cell>
        </row>
        <row r="28">
          <cell r="AD28">
            <v>0</v>
          </cell>
        </row>
        <row r="29">
          <cell r="AD29">
            <v>0</v>
          </cell>
        </row>
        <row r="30">
          <cell r="AD30">
            <v>0</v>
          </cell>
        </row>
        <row r="31">
          <cell r="AD31">
            <v>0</v>
          </cell>
        </row>
        <row r="32">
          <cell r="AD32">
            <v>0</v>
          </cell>
        </row>
        <row r="33">
          <cell r="AD33">
            <v>0</v>
          </cell>
        </row>
        <row r="34">
          <cell r="AD34">
            <v>0</v>
          </cell>
        </row>
        <row r="35">
          <cell r="AD35">
            <v>0</v>
          </cell>
        </row>
        <row r="36">
          <cell r="AD36">
            <v>0</v>
          </cell>
        </row>
        <row r="37">
          <cell r="AD37">
            <v>0</v>
          </cell>
        </row>
        <row r="38">
          <cell r="AD38">
            <v>0</v>
          </cell>
        </row>
        <row r="39">
          <cell r="AD39">
            <v>0</v>
          </cell>
        </row>
        <row r="40">
          <cell r="AD40">
            <v>0</v>
          </cell>
        </row>
        <row r="41">
          <cell r="AD41">
            <v>0</v>
          </cell>
        </row>
        <row r="42">
          <cell r="AD42">
            <v>0</v>
          </cell>
        </row>
        <row r="43">
          <cell r="AD43">
            <v>0</v>
          </cell>
        </row>
        <row r="44">
          <cell r="AD44">
            <v>0</v>
          </cell>
        </row>
        <row r="45">
          <cell r="AD45">
            <v>0</v>
          </cell>
        </row>
        <row r="46">
          <cell r="AD46">
            <v>0</v>
          </cell>
        </row>
        <row r="47">
          <cell r="AD47">
            <v>0</v>
          </cell>
        </row>
        <row r="48">
          <cell r="AD48">
            <v>0</v>
          </cell>
        </row>
        <row r="49">
          <cell r="AD49">
            <v>0</v>
          </cell>
        </row>
        <row r="50">
          <cell r="AD50">
            <v>0</v>
          </cell>
        </row>
        <row r="51">
          <cell r="AD51">
            <v>0</v>
          </cell>
        </row>
        <row r="52">
          <cell r="AD52">
            <v>0</v>
          </cell>
        </row>
        <row r="53">
          <cell r="AD53">
            <v>0</v>
          </cell>
        </row>
        <row r="54">
          <cell r="AD54">
            <v>0</v>
          </cell>
        </row>
        <row r="55">
          <cell r="AD55">
            <v>0</v>
          </cell>
        </row>
        <row r="56">
          <cell r="AD56">
            <v>0</v>
          </cell>
        </row>
        <row r="57">
          <cell r="AD57">
            <v>0</v>
          </cell>
        </row>
        <row r="58">
          <cell r="AD58">
            <v>0</v>
          </cell>
        </row>
        <row r="59">
          <cell r="AD59">
            <v>0</v>
          </cell>
        </row>
        <row r="60">
          <cell r="AD60">
            <v>0</v>
          </cell>
        </row>
        <row r="62">
          <cell r="D62">
            <v>0</v>
          </cell>
          <cell r="F62">
            <v>0</v>
          </cell>
          <cell r="H62">
            <v>0</v>
          </cell>
          <cell r="J62">
            <v>0</v>
          </cell>
          <cell r="L62">
            <v>0</v>
          </cell>
          <cell r="N62">
            <v>0</v>
          </cell>
          <cell r="P62">
            <v>0</v>
          </cell>
          <cell r="R62">
            <v>0</v>
          </cell>
          <cell r="T62">
            <v>0</v>
          </cell>
          <cell r="V62">
            <v>0</v>
          </cell>
          <cell r="X62">
            <v>0</v>
          </cell>
          <cell r="Z62">
            <v>43.303057366894649</v>
          </cell>
          <cell r="AB62">
            <v>65.426771042481391</v>
          </cell>
          <cell r="AD62">
            <v>83.820447246969323</v>
          </cell>
          <cell r="AF62">
            <v>86.205087304966142</v>
          </cell>
        </row>
        <row r="63">
          <cell r="AD63">
            <v>5.9261056203607314</v>
          </cell>
        </row>
      </sheetData>
      <sheetData sheetId="1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uations"/>
      <sheetName val="A  As If No Prefs"/>
      <sheetName val="B  Status Quo"/>
      <sheetName val="C  40% Prefs"/>
      <sheetName val="D  11.25% Prefs"/>
      <sheetName val="E  Additional Ords"/>
      <sheetName val="F  Additional Ords"/>
      <sheetName val="Negotiation"/>
      <sheetName val="C  All Prefs"/>
      <sheetName val="G Compromise"/>
      <sheetName val="H after Pref Cash"/>
    </sheetNames>
    <sheetDataSet>
      <sheetData sheetId="0" refreshError="1"/>
      <sheetData sheetId="1" refreshError="1"/>
      <sheetData sheetId="2" refreshError="1">
        <row r="6">
          <cell r="F6">
            <v>16562917.75</v>
          </cell>
        </row>
        <row r="7">
          <cell r="F7">
            <v>1159654</v>
          </cell>
        </row>
        <row r="8">
          <cell r="F8">
            <v>359099.33333333331</v>
          </cell>
        </row>
        <row r="9">
          <cell r="F9">
            <v>75722.333333333328</v>
          </cell>
        </row>
        <row r="10">
          <cell r="F10">
            <v>222205.66666666666</v>
          </cell>
        </row>
        <row r="11">
          <cell r="F11">
            <v>371517</v>
          </cell>
        </row>
        <row r="13">
          <cell r="F13">
            <v>6000</v>
          </cell>
        </row>
        <row r="14">
          <cell r="F14">
            <v>25870.6</v>
          </cell>
        </row>
        <row r="15">
          <cell r="F1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MKTD"/>
      <sheetName val="PPLN-brand"/>
      <sheetName val="PPLN-generic"/>
      <sheetName val="IMS"/>
      <sheetName val="product sales-EPS efx"/>
      <sheetName val="P&amp;L Review"/>
      <sheetName val="Prilosec"/>
      <sheetName val="SUMMARY"/>
      <sheetName val="VAR"/>
      <sheetName val="paxil"/>
      <sheetName val="iQ_US_CoreIndustrials"/>
      <sheetName val="Scenarios"/>
    </sheetNames>
    <sheetDataSet>
      <sheetData sheetId="0"/>
      <sheetData sheetId="1"/>
      <sheetData sheetId="2"/>
      <sheetData sheetId="3"/>
      <sheetData sheetId="4"/>
      <sheetData sheetId="5"/>
      <sheetData sheetId="6"/>
      <sheetData sheetId="7"/>
      <sheetData sheetId="8" refreshError="1">
        <row r="3">
          <cell r="A3" t="str">
            <v>Product</v>
          </cell>
          <cell r="B3">
            <v>36892</v>
          </cell>
          <cell r="C3">
            <v>36923</v>
          </cell>
          <cell r="D3">
            <v>36951</v>
          </cell>
          <cell r="E3" t="str">
            <v>Q1:01</v>
          </cell>
          <cell r="F3">
            <v>36982</v>
          </cell>
          <cell r="G3">
            <v>37012</v>
          </cell>
          <cell r="H3">
            <v>37043</v>
          </cell>
          <cell r="I3" t="str">
            <v>Q2:01</v>
          </cell>
          <cell r="J3">
            <v>37073</v>
          </cell>
          <cell r="K3">
            <v>37104</v>
          </cell>
          <cell r="L3">
            <v>37135</v>
          </cell>
          <cell r="M3" t="str">
            <v>Q3:01</v>
          </cell>
          <cell r="N3">
            <v>37165</v>
          </cell>
          <cell r="O3">
            <v>37196</v>
          </cell>
          <cell r="P3">
            <v>37226</v>
          </cell>
          <cell r="Q3" t="str">
            <v>Q4:01</v>
          </cell>
          <cell r="R3">
            <v>37257</v>
          </cell>
          <cell r="S3">
            <v>37288</v>
          </cell>
          <cell r="T3">
            <v>37316</v>
          </cell>
          <cell r="U3" t="str">
            <v>Q1:02</v>
          </cell>
          <cell r="V3">
            <v>37347</v>
          </cell>
          <cell r="W3">
            <v>37377</v>
          </cell>
          <cell r="X3">
            <v>37408</v>
          </cell>
          <cell r="Y3" t="str">
            <v>Q2:02</v>
          </cell>
          <cell r="Z3">
            <v>37438</v>
          </cell>
          <cell r="AA3">
            <v>37469</v>
          </cell>
          <cell r="AB3">
            <v>37500</v>
          </cell>
          <cell r="AC3" t="str">
            <v>Q3:02</v>
          </cell>
          <cell r="AD3">
            <v>37530</v>
          </cell>
          <cell r="AE3">
            <v>37561</v>
          </cell>
          <cell r="AF3">
            <v>37591</v>
          </cell>
          <cell r="AG3" t="str">
            <v>Q4:02</v>
          </cell>
          <cell r="AH3">
            <v>37622</v>
          </cell>
          <cell r="AI3">
            <v>37653</v>
          </cell>
          <cell r="AJ3">
            <v>37681</v>
          </cell>
          <cell r="AK3" t="str">
            <v>Q1:03</v>
          </cell>
          <cell r="AL3" t="str">
            <v>Apr-03</v>
          </cell>
          <cell r="AM3">
            <v>37744</v>
          </cell>
          <cell r="AN3">
            <v>37775</v>
          </cell>
          <cell r="AO3" t="str">
            <v>Q2:03</v>
          </cell>
          <cell r="AP3">
            <v>37805</v>
          </cell>
          <cell r="AQ3">
            <v>37836</v>
          </cell>
          <cell r="AR3">
            <v>37867</v>
          </cell>
          <cell r="AS3" t="str">
            <v>Q3:03</v>
          </cell>
          <cell r="AT3">
            <v>37897</v>
          </cell>
          <cell r="AU3">
            <v>37928</v>
          </cell>
          <cell r="AV3">
            <v>37958</v>
          </cell>
          <cell r="AW3" t="str">
            <v>Q4:03</v>
          </cell>
          <cell r="AX3">
            <v>37987</v>
          </cell>
          <cell r="AY3">
            <v>38018</v>
          </cell>
          <cell r="AZ3">
            <v>38047</v>
          </cell>
          <cell r="BA3" t="str">
            <v>Q1:04</v>
          </cell>
          <cell r="BB3">
            <v>38078</v>
          </cell>
          <cell r="BC3">
            <v>38108</v>
          </cell>
          <cell r="BD3">
            <v>38139</v>
          </cell>
          <cell r="BE3" t="str">
            <v>Q2:04</v>
          </cell>
          <cell r="BF3">
            <v>38169</v>
          </cell>
          <cell r="BG3">
            <v>38200</v>
          </cell>
          <cell r="BH3">
            <v>38231</v>
          </cell>
          <cell r="BI3" t="str">
            <v>Q3:04</v>
          </cell>
        </row>
        <row r="5">
          <cell r="A5" t="str">
            <v>MEGESTROL ACETATE</v>
          </cell>
        </row>
        <row r="6">
          <cell r="A6" t="str">
            <v>TRx</v>
          </cell>
          <cell r="B6">
            <v>15184</v>
          </cell>
          <cell r="C6">
            <v>13625</v>
          </cell>
          <cell r="D6">
            <v>15066</v>
          </cell>
          <cell r="E6">
            <v>43875</v>
          </cell>
          <cell r="F6">
            <v>14371</v>
          </cell>
          <cell r="G6">
            <v>15033</v>
          </cell>
          <cell r="H6">
            <v>14370</v>
          </cell>
          <cell r="I6">
            <v>43774</v>
          </cell>
          <cell r="J6">
            <v>14327</v>
          </cell>
          <cell r="K6">
            <v>44939</v>
          </cell>
          <cell r="L6">
            <v>63705</v>
          </cell>
          <cell r="M6">
            <v>122971</v>
          </cell>
          <cell r="N6">
            <v>81835</v>
          </cell>
          <cell r="O6">
            <v>82519</v>
          </cell>
          <cell r="P6">
            <v>83006</v>
          </cell>
          <cell r="Q6">
            <v>247360</v>
          </cell>
          <cell r="R6">
            <v>98728</v>
          </cell>
          <cell r="S6">
            <v>93697</v>
          </cell>
          <cell r="T6">
            <v>103062</v>
          </cell>
          <cell r="U6">
            <v>295487</v>
          </cell>
          <cell r="V6">
            <v>109027</v>
          </cell>
          <cell r="W6">
            <v>114279</v>
          </cell>
          <cell r="X6">
            <v>105640</v>
          </cell>
          <cell r="Y6">
            <v>328946</v>
          </cell>
          <cell r="Z6">
            <v>110131</v>
          </cell>
          <cell r="AA6">
            <v>104901</v>
          </cell>
          <cell r="AB6">
            <v>96452</v>
          </cell>
          <cell r="AC6">
            <v>311484</v>
          </cell>
          <cell r="AD6">
            <v>98864</v>
          </cell>
          <cell r="AE6">
            <v>90495</v>
          </cell>
          <cell r="AF6">
            <v>94220</v>
          </cell>
          <cell r="AG6">
            <v>283579</v>
          </cell>
          <cell r="AH6">
            <v>97007</v>
          </cell>
          <cell r="AI6">
            <v>86790</v>
          </cell>
          <cell r="AJ6">
            <v>97015</v>
          </cell>
          <cell r="AK6">
            <v>280812</v>
          </cell>
          <cell r="AL6">
            <v>92366</v>
          </cell>
          <cell r="AM6">
            <v>95081</v>
          </cell>
          <cell r="AN6">
            <v>96192</v>
          </cell>
          <cell r="AO6">
            <v>283639</v>
          </cell>
          <cell r="AP6">
            <v>99716</v>
          </cell>
          <cell r="AQ6">
            <v>96154</v>
          </cell>
          <cell r="AR6">
            <v>97097</v>
          </cell>
          <cell r="AS6">
            <v>292967</v>
          </cell>
          <cell r="AT6">
            <v>99084</v>
          </cell>
          <cell r="AU6">
            <v>90977</v>
          </cell>
          <cell r="AV6">
            <v>99950</v>
          </cell>
          <cell r="AW6">
            <v>290011</v>
          </cell>
          <cell r="AX6">
            <v>98005</v>
          </cell>
          <cell r="AY6">
            <v>92238</v>
          </cell>
          <cell r="AZ6">
            <v>100497</v>
          </cell>
          <cell r="BA6">
            <v>290740</v>
          </cell>
          <cell r="BB6">
            <v>94112</v>
          </cell>
          <cell r="BC6">
            <v>91764</v>
          </cell>
          <cell r="BD6">
            <v>94785</v>
          </cell>
          <cell r="BE6">
            <v>280661</v>
          </cell>
          <cell r="BF6">
            <v>95269</v>
          </cell>
          <cell r="BG6">
            <v>92888</v>
          </cell>
          <cell r="BH6">
            <v>87210</v>
          </cell>
          <cell r="BI6">
            <v>275367</v>
          </cell>
        </row>
        <row r="7">
          <cell r="A7" t="str">
            <v xml:space="preserve">  % Change</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5.5021074815595368</v>
          </cell>
          <cell r="S7">
            <v>5.8768440366972481</v>
          </cell>
          <cell r="T7">
            <v>5.840700915969733</v>
          </cell>
          <cell r="U7">
            <v>5.7347464387464386</v>
          </cell>
          <cell r="V7">
            <v>6.5865980098810102</v>
          </cell>
          <cell r="W7">
            <v>6.6018758730792255</v>
          </cell>
          <cell r="X7">
            <v>6.3514265831593599</v>
          </cell>
          <cell r="Y7">
            <v>6.5146433956229721</v>
          </cell>
          <cell r="Z7">
            <v>6.6869547009143577</v>
          </cell>
          <cell r="AA7">
            <v>1.3342976034179665</v>
          </cell>
          <cell r="AB7">
            <v>0.51404128404363858</v>
          </cell>
          <cell r="AC7">
            <v>1.5329874523261582</v>
          </cell>
          <cell r="AD7">
            <v>0.2080894482800757</v>
          </cell>
          <cell r="AE7">
            <v>9.6656527587585916E-2</v>
          </cell>
          <cell r="AF7">
            <v>0.13509866756620004</v>
          </cell>
          <cell r="AG7">
            <v>0.14642221862871918</v>
          </cell>
          <cell r="AH7">
            <v>-1.7431731626286417E-2</v>
          </cell>
          <cell r="AI7">
            <v>-7.3716340971429206E-2</v>
          </cell>
          <cell r="AJ7">
            <v>-5.8673419883177091E-2</v>
          </cell>
          <cell r="AK7">
            <v>-4.9663775394518161E-2</v>
          </cell>
          <cell r="AL7">
            <v>-0.15281535766369803</v>
          </cell>
          <cell r="AM7">
            <v>-0.16799236955171115</v>
          </cell>
          <cell r="AN7">
            <v>-8.9435819765240399E-2</v>
          </cell>
          <cell r="AO7">
            <v>-0.13773385297282836</v>
          </cell>
          <cell r="AP7">
            <v>-9.4569194867930029E-2</v>
          </cell>
          <cell r="AQ7">
            <v>-8.3383380520681394E-2</v>
          </cell>
          <cell r="AR7">
            <v>6.6872641313813208E-3</v>
          </cell>
          <cell r="AS7">
            <v>-5.9447676285138251E-2</v>
          </cell>
          <cell r="AT7">
            <v>2.2252791713870401E-3</v>
          </cell>
          <cell r="AU7">
            <v>5.326261119398934E-3</v>
          </cell>
          <cell r="AV7">
            <v>6.0815113563999157E-2</v>
          </cell>
          <cell r="AW7">
            <v>2.2681510266980176E-2</v>
          </cell>
          <cell r="AX7">
            <v>1.0287917366788024E-2</v>
          </cell>
          <cell r="AY7">
            <v>6.2772208779813266E-2</v>
          </cell>
          <cell r="AZ7">
            <v>3.5891357006648361E-2</v>
          </cell>
          <cell r="BA7">
            <v>3.5354614475164858E-2</v>
          </cell>
          <cell r="BB7">
            <v>1.890305956737337E-2</v>
          </cell>
          <cell r="BC7">
            <v>-3.4886044530452964E-2</v>
          </cell>
          <cell r="BD7">
            <v>-1.4626996007984006E-2</v>
          </cell>
          <cell r="BE7">
            <v>-1.0499261385070513E-2</v>
          </cell>
          <cell r="BF7">
            <v>-4.4596654498776478E-2</v>
          </cell>
          <cell r="BG7">
            <v>-3.396634565384693E-2</v>
          </cell>
          <cell r="BH7">
            <v>-0.10182600904250394</v>
          </cell>
          <cell r="BI7">
            <v>-6.0075025514819025E-2</v>
          </cell>
        </row>
        <row r="8">
          <cell r="A8" t="str">
            <v>NRx</v>
          </cell>
          <cell r="B8">
            <v>6069</v>
          </cell>
          <cell r="C8">
            <v>5277</v>
          </cell>
          <cell r="D8">
            <v>5839</v>
          </cell>
          <cell r="E8">
            <v>17185</v>
          </cell>
          <cell r="F8">
            <v>5748</v>
          </cell>
          <cell r="G8">
            <v>6053</v>
          </cell>
          <cell r="H8">
            <v>5994</v>
          </cell>
          <cell r="I8">
            <v>17795</v>
          </cell>
          <cell r="J8">
            <v>6146</v>
          </cell>
          <cell r="K8">
            <v>24599</v>
          </cell>
          <cell r="L8">
            <v>31650</v>
          </cell>
          <cell r="M8">
            <v>62395</v>
          </cell>
          <cell r="N8">
            <v>38338</v>
          </cell>
          <cell r="O8">
            <v>36545</v>
          </cell>
          <cell r="P8">
            <v>35688</v>
          </cell>
          <cell r="Q8">
            <v>110571</v>
          </cell>
          <cell r="R8">
            <v>45140</v>
          </cell>
          <cell r="S8">
            <v>43418</v>
          </cell>
          <cell r="T8">
            <v>45987</v>
          </cell>
          <cell r="U8">
            <v>134545</v>
          </cell>
          <cell r="V8">
            <v>48707</v>
          </cell>
          <cell r="W8">
            <v>49876</v>
          </cell>
          <cell r="X8">
            <v>45723</v>
          </cell>
          <cell r="Y8">
            <v>144306</v>
          </cell>
          <cell r="Z8">
            <v>47031</v>
          </cell>
          <cell r="AA8">
            <v>45104</v>
          </cell>
          <cell r="AB8">
            <v>40676</v>
          </cell>
          <cell r="AC8">
            <v>132811</v>
          </cell>
          <cell r="AD8">
            <v>42250</v>
          </cell>
          <cell r="AE8">
            <v>38515</v>
          </cell>
          <cell r="AF8">
            <v>39601</v>
          </cell>
          <cell r="AG8">
            <v>120366</v>
          </cell>
          <cell r="AH8">
            <v>43742</v>
          </cell>
          <cell r="AI8">
            <v>38830</v>
          </cell>
          <cell r="AJ8">
            <v>42764</v>
          </cell>
          <cell r="AK8">
            <v>125336</v>
          </cell>
          <cell r="AL8">
            <v>41288</v>
          </cell>
          <cell r="AM8">
            <v>42571</v>
          </cell>
          <cell r="AN8">
            <v>43116</v>
          </cell>
          <cell r="AO8">
            <v>126975</v>
          </cell>
          <cell r="AP8">
            <v>45344</v>
          </cell>
          <cell r="AQ8">
            <v>43087</v>
          </cell>
          <cell r="AR8">
            <v>42218</v>
          </cell>
          <cell r="AS8">
            <v>130649</v>
          </cell>
          <cell r="AT8">
            <v>44305</v>
          </cell>
          <cell r="AU8">
            <v>38943</v>
          </cell>
          <cell r="AV8">
            <v>43752</v>
          </cell>
          <cell r="AW8">
            <v>127000</v>
          </cell>
          <cell r="AX8">
            <v>44001</v>
          </cell>
          <cell r="AY8">
            <v>41308</v>
          </cell>
          <cell r="AZ8">
            <v>45217</v>
          </cell>
          <cell r="BA8">
            <v>130526</v>
          </cell>
          <cell r="BB8">
            <v>42210</v>
          </cell>
          <cell r="BC8">
            <v>40788</v>
          </cell>
          <cell r="BD8">
            <v>42415</v>
          </cell>
          <cell r="BE8">
            <v>125413</v>
          </cell>
          <cell r="BF8">
            <v>42469</v>
          </cell>
          <cell r="BG8">
            <v>41752</v>
          </cell>
          <cell r="BH8">
            <v>39815</v>
          </cell>
          <cell r="BI8">
            <v>124036</v>
          </cell>
        </row>
        <row r="9">
          <cell r="A9" t="str">
            <v xml:space="preserve">  % Change</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6.437798648871313</v>
          </cell>
          <cell r="S9">
            <v>7.2277809361379575</v>
          </cell>
          <cell r="T9">
            <v>6.8758349032368553</v>
          </cell>
          <cell r="U9">
            <v>6.8292115216758802</v>
          </cell>
          <cell r="V9">
            <v>7.4737299930410579</v>
          </cell>
          <cell r="W9">
            <v>7.2398810507186511</v>
          </cell>
          <cell r="X9">
            <v>6.6281281281281279</v>
          </cell>
          <cell r="Y9">
            <v>7.109356560831694</v>
          </cell>
          <cell r="Z9">
            <v>6.6522941750732185</v>
          </cell>
          <cell r="AA9">
            <v>0.83357047034432297</v>
          </cell>
          <cell r="AB9">
            <v>0.28518167456556087</v>
          </cell>
          <cell r="AC9">
            <v>1.1285519673050723</v>
          </cell>
          <cell r="AD9">
            <v>0.10203975168240387</v>
          </cell>
          <cell r="AE9">
            <v>5.3906143111232652E-2</v>
          </cell>
          <cell r="AF9">
            <v>0.10964469849809455</v>
          </cell>
          <cell r="AG9">
            <v>8.8585614672925139E-2</v>
          </cell>
          <cell r="AH9">
            <v>-3.0970314576871938E-2</v>
          </cell>
          <cell r="AI9">
            <v>-0.10567045925652951</v>
          </cell>
          <cell r="AJ9">
            <v>-7.0085024028529785E-2</v>
          </cell>
          <cell r="AK9">
            <v>-6.844550150507267E-2</v>
          </cell>
          <cell r="AL9">
            <v>-0.15231896852608451</v>
          </cell>
          <cell r="AM9">
            <v>-0.14646322880744245</v>
          </cell>
          <cell r="AN9">
            <v>-5.7017256085558743E-2</v>
          </cell>
          <cell r="AO9">
            <v>-0.12009895638434998</v>
          </cell>
          <cell r="AP9">
            <v>-3.586995811273419E-2</v>
          </cell>
          <cell r="AQ9">
            <v>-4.4718871940404359E-2</v>
          </cell>
          <cell r="AR9">
            <v>3.7909332284393749E-2</v>
          </cell>
          <cell r="AS9">
            <v>-1.627877208966122E-2</v>
          </cell>
          <cell r="AT9">
            <v>4.8639053254437847E-2</v>
          </cell>
          <cell r="AU9">
            <v>1.111255355056473E-2</v>
          </cell>
          <cell r="AV9">
            <v>0.10482058533875405</v>
          </cell>
          <cell r="AW9">
            <v>5.5115231876111226E-2</v>
          </cell>
          <cell r="AX9">
            <v>5.9210827122673226E-3</v>
          </cell>
          <cell r="AY9">
            <v>6.3816636621169209E-2</v>
          </cell>
          <cell r="AZ9">
            <v>5.736133196146298E-2</v>
          </cell>
          <cell r="BA9">
            <v>4.1408693432054555E-2</v>
          </cell>
          <cell r="BB9">
            <v>2.2330943615578303E-2</v>
          </cell>
          <cell r="BC9">
            <v>-4.1882971976227923E-2</v>
          </cell>
          <cell r="BD9">
            <v>-1.6258465534836231E-2</v>
          </cell>
          <cell r="BE9">
            <v>-1.2301634179956666E-2</v>
          </cell>
          <cell r="BF9">
            <v>-6.3404199011997231E-2</v>
          </cell>
          <cell r="BG9">
            <v>-3.0983823427019774E-2</v>
          </cell>
          <cell r="BH9">
            <v>-5.6918849779714842E-2</v>
          </cell>
          <cell r="BI9">
            <v>-5.0616537440011045E-2</v>
          </cell>
        </row>
        <row r="11">
          <cell r="A11" t="str">
            <v>TOTAL MEGESTROL REPORTED SALES</v>
          </cell>
          <cell r="M11">
            <v>21.7</v>
          </cell>
          <cell r="Q11">
            <v>22</v>
          </cell>
          <cell r="U11">
            <v>19.399999999999999</v>
          </cell>
          <cell r="Y11">
            <v>24.3</v>
          </cell>
          <cell r="AC11">
            <v>19.036999999999999</v>
          </cell>
          <cell r="AG11">
            <v>20.3</v>
          </cell>
          <cell r="AK11">
            <v>20.5</v>
          </cell>
          <cell r="AO11">
            <v>22</v>
          </cell>
          <cell r="AS11">
            <v>22.5</v>
          </cell>
          <cell r="AW11">
            <v>23.2</v>
          </cell>
          <cell r="BA11">
            <v>18.7</v>
          </cell>
          <cell r="BE11">
            <v>18.3</v>
          </cell>
          <cell r="BI11">
            <v>17.8</v>
          </cell>
        </row>
        <row r="12">
          <cell r="A12" t="str">
            <v xml:space="preserve">  % Change</v>
          </cell>
          <cell r="AC12">
            <v>-0.12271889400921665</v>
          </cell>
          <cell r="AG12">
            <v>-7.7272727272727271E-2</v>
          </cell>
          <cell r="AK12">
            <v>5.6701030927835072E-2</v>
          </cell>
          <cell r="AO12">
            <v>-9.4650205761316886E-2</v>
          </cell>
          <cell r="AS12">
            <v>0.18190891421967748</v>
          </cell>
          <cell r="AW12">
            <v>0.14285714285714279</v>
          </cell>
          <cell r="BA12">
            <v>-8.7804878048780566E-2</v>
          </cell>
          <cell r="BE12">
            <v>-0.1681818181818181</v>
          </cell>
          <cell r="BI12">
            <v>-0.2088888888888889</v>
          </cell>
        </row>
        <row r="14">
          <cell r="A14" t="str">
            <v>Sales (IMS)</v>
          </cell>
          <cell r="B14">
            <v>0.33519300000000002</v>
          </cell>
          <cell r="C14">
            <v>0.30843599999999999</v>
          </cell>
          <cell r="D14">
            <v>0.37140000000000001</v>
          </cell>
          <cell r="E14">
            <v>1.015029</v>
          </cell>
          <cell r="F14">
            <v>0.24602499999999999</v>
          </cell>
          <cell r="G14">
            <v>0.13913200000000001</v>
          </cell>
          <cell r="H14">
            <v>0.287325</v>
          </cell>
          <cell r="I14">
            <v>0.67248200000000002</v>
          </cell>
          <cell r="J14">
            <v>0.33616200000000002</v>
          </cell>
          <cell r="K14">
            <v>4.3412639999999998</v>
          </cell>
          <cell r="L14">
            <v>7.1778000000000004</v>
          </cell>
          <cell r="M14">
            <v>11.855226</v>
          </cell>
          <cell r="N14">
            <v>6.364357</v>
          </cell>
          <cell r="O14">
            <v>8.1427840000000007</v>
          </cell>
          <cell r="P14">
            <v>8.1041399999999992</v>
          </cell>
          <cell r="Q14">
            <v>22.611280999999998</v>
          </cell>
          <cell r="R14">
            <v>7.2286400000000004</v>
          </cell>
          <cell r="S14">
            <v>7.4792439999999996</v>
          </cell>
          <cell r="T14">
            <v>9.6121850000000002</v>
          </cell>
          <cell r="U14">
            <v>24.320069</v>
          </cell>
          <cell r="V14">
            <v>7.9362079999999997</v>
          </cell>
          <cell r="W14">
            <v>7.2191650000000003</v>
          </cell>
          <cell r="X14">
            <v>8.8109749999999991</v>
          </cell>
          <cell r="Y14">
            <v>23.966348</v>
          </cell>
          <cell r="Z14">
            <v>7.0763619999999996</v>
          </cell>
          <cell r="AA14">
            <v>6.5089370000000004</v>
          </cell>
          <cell r="AB14">
            <v>8.0870569999999997</v>
          </cell>
          <cell r="AC14">
            <v>21.672356000000001</v>
          </cell>
          <cell r="AD14">
            <v>6.146515</v>
          </cell>
          <cell r="AE14">
            <v>5.7508590000000002</v>
          </cell>
          <cell r="AF14">
            <v>7.1510480000000003</v>
          </cell>
          <cell r="AG14">
            <v>19.048421999999999</v>
          </cell>
          <cell r="AH14">
            <v>5.8064520000000002</v>
          </cell>
          <cell r="AI14">
            <v>5.9594750000000003</v>
          </cell>
          <cell r="AJ14">
            <v>7.2320890000000002</v>
          </cell>
          <cell r="AK14">
            <v>18.998016</v>
          </cell>
          <cell r="AL14">
            <v>6.0384609999999999</v>
          </cell>
          <cell r="AM14">
            <v>6.0923489999999996</v>
          </cell>
          <cell r="AN14">
            <v>7.8490760000000002</v>
          </cell>
          <cell r="AO14">
            <v>19.979886</v>
          </cell>
          <cell r="AP14">
            <v>6.1435639999999996</v>
          </cell>
          <cell r="AQ14">
            <v>6.7544339999999998</v>
          </cell>
          <cell r="AR14">
            <v>7.6481589999999997</v>
          </cell>
          <cell r="AS14">
            <v>20.546157000000001</v>
          </cell>
          <cell r="AT14">
            <v>6.0403370000000001</v>
          </cell>
          <cell r="AU14">
            <v>6.0319839999999996</v>
          </cell>
          <cell r="AV14">
            <v>6.7042609999999998</v>
          </cell>
          <cell r="AW14">
            <v>18.776581999999998</v>
          </cell>
          <cell r="AX14">
            <v>5.1236059999999997</v>
          </cell>
          <cell r="AY14">
            <v>5.1947760000000001</v>
          </cell>
          <cell r="AZ14">
            <v>6.4014470000000001</v>
          </cell>
          <cell r="BA14">
            <v>16.719829000000001</v>
          </cell>
          <cell r="BB14">
            <v>4.8167859999999996</v>
          </cell>
          <cell r="BC14">
            <v>4.8298709999999998</v>
          </cell>
          <cell r="BD14">
            <v>6.3693249999999999</v>
          </cell>
          <cell r="BE14">
            <v>16.015982000000001</v>
          </cell>
          <cell r="BF14">
            <v>4.6622810000000001</v>
          </cell>
          <cell r="BG14">
            <v>4.5522559999999999</v>
          </cell>
          <cell r="BH14">
            <v>5.5683740000000004</v>
          </cell>
          <cell r="BI14">
            <v>14.782911</v>
          </cell>
        </row>
        <row r="15">
          <cell r="A15" t="str">
            <v xml:space="preserve">  % Change</v>
          </cell>
          <cell r="B15">
            <v>0</v>
          </cell>
          <cell r="C15">
            <v>0</v>
          </cell>
          <cell r="D15">
            <v>0</v>
          </cell>
          <cell r="E15">
            <v>0</v>
          </cell>
          <cell r="F15">
            <v>0</v>
          </cell>
          <cell r="G15">
            <v>0</v>
          </cell>
          <cell r="H15">
            <v>0</v>
          </cell>
          <cell r="I15">
            <v>0</v>
          </cell>
          <cell r="AA15">
            <v>0.49931840127667892</v>
          </cell>
          <cell r="AB15">
            <v>0.12667627964000094</v>
          </cell>
          <cell r="AC15">
            <v>0.82808459324183281</v>
          </cell>
          <cell r="AD15">
            <v>-3.4228438159581542E-2</v>
          </cell>
          <cell r="AE15">
            <v>-0.29374781401545225</v>
          </cell>
          <cell r="AF15">
            <v>-0.11760556949904599</v>
          </cell>
          <cell r="AG15">
            <v>-0.15756997580101717</v>
          </cell>
          <cell r="AH15">
            <v>-0.1967435091524824</v>
          </cell>
          <cell r="AI15">
            <v>-0.20319821094217538</v>
          </cell>
          <cell r="AJ15">
            <v>-0.24761237949540094</v>
          </cell>
          <cell r="AK15">
            <v>-0.21883379524951185</v>
          </cell>
          <cell r="AL15">
            <v>-0.23912515901800957</v>
          </cell>
          <cell r="AM15">
            <v>-0.15608674964486902</v>
          </cell>
          <cell r="AN15">
            <v>-0.10917055149969201</v>
          </cell>
          <cell r="AO15">
            <v>-0.16633581386701046</v>
          </cell>
          <cell r="AP15">
            <v>-0.13181886398689047</v>
          </cell>
          <cell r="AQ15">
            <v>3.7716911378923967E-2</v>
          </cell>
          <cell r="AR15">
            <v>-5.4271659022559149E-2</v>
          </cell>
          <cell r="AS15">
            <v>-5.1964770235409574E-2</v>
          </cell>
          <cell r="AT15">
            <v>-1.7274504332943086E-2</v>
          </cell>
          <cell r="AU15">
            <v>4.8884001503079588E-2</v>
          </cell>
          <cell r="AV15">
            <v>-6.2478534614786585E-2</v>
          </cell>
          <cell r="AW15">
            <v>-1.4270998406062274E-2</v>
          </cell>
          <cell r="AX15">
            <v>-0.11760124771547242</v>
          </cell>
          <cell r="AY15">
            <v>-0.12831650439006792</v>
          </cell>
          <cell r="AZ15">
            <v>-0.11485505778482541</v>
          </cell>
          <cell r="BA15">
            <v>-0.11991710081726425</v>
          </cell>
          <cell r="BB15">
            <v>-0.20231562313642504</v>
          </cell>
          <cell r="BC15">
            <v>-0.20722351920416904</v>
          </cell>
          <cell r="BD15">
            <v>-0.18852550287447856</v>
          </cell>
          <cell r="BE15">
            <v>-0.1983947255755113</v>
          </cell>
          <cell r="BF15">
            <v>-0.24111134839646819</v>
          </cell>
          <cell r="BG15">
            <v>-0.32603442420193907</v>
          </cell>
          <cell r="BH15">
            <v>-0.2719327618581151</v>
          </cell>
          <cell r="BI15">
            <v>-0.28050238300038299</v>
          </cell>
        </row>
        <row r="17">
          <cell r="A17" t="str">
            <v xml:space="preserve">REPORTED SALES/TRx MEGESTROL </v>
          </cell>
          <cell r="M17">
            <v>176.46436964812841</v>
          </cell>
          <cell r="Q17">
            <v>88.939197930142299</v>
          </cell>
          <cell r="U17">
            <v>65.654326586279595</v>
          </cell>
          <cell r="Y17">
            <v>73.872307308798398</v>
          </cell>
          <cell r="AC17">
            <v>61.117103928291662</v>
          </cell>
          <cell r="AG17">
            <v>71.58499042594832</v>
          </cell>
          <cell r="AK17">
            <v>73.002578237397259</v>
          </cell>
          <cell r="AO17">
            <v>77.563381622414397</v>
          </cell>
          <cell r="AS17">
            <v>76.800458754740305</v>
          </cell>
          <cell r="AW17">
            <v>79.996965632338089</v>
          </cell>
          <cell r="BA17">
            <v>64.318635206713907</v>
          </cell>
          <cell r="BE17">
            <v>65.203216692023474</v>
          </cell>
          <cell r="BI17">
            <v>64.64100636604968</v>
          </cell>
        </row>
        <row r="18">
          <cell r="A18" t="str">
            <v>IMS SALES/REPORTED SALES</v>
          </cell>
          <cell r="M18">
            <v>0.54632377880184335</v>
          </cell>
          <cell r="Q18">
            <v>1.0277855</v>
          </cell>
          <cell r="U18">
            <v>1.2536118041237114</v>
          </cell>
          <cell r="Y18">
            <v>0.98626946502057611</v>
          </cell>
          <cell r="AC18">
            <v>1.1384333666018807</v>
          </cell>
          <cell r="AG18">
            <v>0.93834591133004919</v>
          </cell>
          <cell r="AK18">
            <v>0.92673248780487805</v>
          </cell>
          <cell r="AO18">
            <v>0.90817663636363644</v>
          </cell>
          <cell r="AS18">
            <v>0.91316253333333341</v>
          </cell>
          <cell r="AW18">
            <v>0.80933543103448269</v>
          </cell>
          <cell r="BA18">
            <v>0.89410850267379682</v>
          </cell>
          <cell r="BE18">
            <v>0.87519027322404375</v>
          </cell>
          <cell r="BI18">
            <v>0.83050061797752806</v>
          </cell>
        </row>
        <row r="20">
          <cell r="A20" t="str">
            <v>FLUOXETINE HCL</v>
          </cell>
        </row>
        <row r="21">
          <cell r="A21" t="str">
            <v>TRx</v>
          </cell>
          <cell r="B21">
            <v>0</v>
          </cell>
          <cell r="C21">
            <v>0</v>
          </cell>
          <cell r="D21">
            <v>0</v>
          </cell>
          <cell r="E21">
            <v>0</v>
          </cell>
          <cell r="F21">
            <v>0</v>
          </cell>
          <cell r="G21">
            <v>0</v>
          </cell>
          <cell r="H21">
            <v>0</v>
          </cell>
          <cell r="I21">
            <v>0</v>
          </cell>
          <cell r="J21">
            <v>8</v>
          </cell>
          <cell r="K21">
            <v>245943</v>
          </cell>
          <cell r="L21">
            <v>356228</v>
          </cell>
          <cell r="M21">
            <v>602179</v>
          </cell>
          <cell r="N21">
            <v>432932</v>
          </cell>
          <cell r="O21">
            <v>444770</v>
          </cell>
          <cell r="P21">
            <v>473658</v>
          </cell>
          <cell r="Q21">
            <v>1351360</v>
          </cell>
          <cell r="R21">
            <v>517505</v>
          </cell>
          <cell r="S21">
            <v>521946</v>
          </cell>
          <cell r="T21">
            <v>574387</v>
          </cell>
          <cell r="U21">
            <v>1613838</v>
          </cell>
          <cell r="V21">
            <v>597219</v>
          </cell>
          <cell r="W21">
            <v>610306</v>
          </cell>
          <cell r="X21">
            <v>577267</v>
          </cell>
          <cell r="Y21">
            <v>1784792</v>
          </cell>
          <cell r="Z21">
            <v>608548</v>
          </cell>
          <cell r="AA21">
            <v>605168</v>
          </cell>
          <cell r="AB21">
            <v>578950</v>
          </cell>
          <cell r="AC21">
            <v>1792666</v>
          </cell>
          <cell r="AD21">
            <v>609750</v>
          </cell>
          <cell r="AE21">
            <v>593526</v>
          </cell>
          <cell r="AF21">
            <v>632522</v>
          </cell>
          <cell r="AG21">
            <v>1835798</v>
          </cell>
          <cell r="AH21">
            <v>645129</v>
          </cell>
          <cell r="AI21">
            <v>593675</v>
          </cell>
          <cell r="AJ21">
            <v>662928</v>
          </cell>
          <cell r="AK21">
            <v>1901732</v>
          </cell>
          <cell r="AL21">
            <v>660478</v>
          </cell>
          <cell r="AM21">
            <v>682010</v>
          </cell>
          <cell r="AN21">
            <v>667053</v>
          </cell>
          <cell r="AO21">
            <v>2009541</v>
          </cell>
          <cell r="AP21">
            <v>695971</v>
          </cell>
          <cell r="AQ21">
            <v>679834</v>
          </cell>
          <cell r="AR21">
            <v>673150</v>
          </cell>
          <cell r="AS21">
            <v>2048955</v>
          </cell>
          <cell r="AT21">
            <v>678791</v>
          </cell>
          <cell r="AU21">
            <v>615804</v>
          </cell>
          <cell r="AV21">
            <v>676590</v>
          </cell>
          <cell r="AW21">
            <v>1971185</v>
          </cell>
          <cell r="AX21">
            <v>678492</v>
          </cell>
          <cell r="AY21">
            <v>648301</v>
          </cell>
          <cell r="AZ21">
            <v>723894</v>
          </cell>
          <cell r="BA21">
            <v>2050687</v>
          </cell>
          <cell r="BB21">
            <v>686889</v>
          </cell>
          <cell r="BC21">
            <v>677363</v>
          </cell>
          <cell r="BD21">
            <v>699020</v>
          </cell>
          <cell r="BE21">
            <v>2063272</v>
          </cell>
          <cell r="BF21">
            <v>686458</v>
          </cell>
          <cell r="BG21">
            <v>694911</v>
          </cell>
          <cell r="BH21">
            <v>678800</v>
          </cell>
          <cell r="BI21">
            <v>2060169</v>
          </cell>
        </row>
        <row r="22">
          <cell r="A22" t="str">
            <v xml:space="preserve">  % Change</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1.460602659965927</v>
          </cell>
          <cell r="AB22">
            <v>0.6252231716765666</v>
          </cell>
          <cell r="AC22">
            <v>1.9769653209427762</v>
          </cell>
          <cell r="AD22">
            <v>0.40841979802832773</v>
          </cell>
          <cell r="AE22">
            <v>0.33445601097196298</v>
          </cell>
          <cell r="AF22">
            <v>0.3353981142512108</v>
          </cell>
          <cell r="AG22">
            <v>0.35848182571631537</v>
          </cell>
          <cell r="AH22">
            <v>0.24661404237640205</v>
          </cell>
          <cell r="AI22">
            <v>0.13742609388710703</v>
          </cell>
          <cell r="AJ22">
            <v>0.1541486837271735</v>
          </cell>
          <cell r="AK22">
            <v>0.17839089177476297</v>
          </cell>
          <cell r="AL22">
            <v>0.1059226180011017</v>
          </cell>
          <cell r="AM22">
            <v>0.11748860407729889</v>
          </cell>
          <cell r="AN22">
            <v>0.15553634626611257</v>
          </cell>
          <cell r="AO22">
            <v>0.12592447747412594</v>
          </cell>
          <cell r="AP22">
            <v>0.1436583474105575</v>
          </cell>
          <cell r="AQ22">
            <v>0.12338061496972741</v>
          </cell>
          <cell r="AR22">
            <v>0.16270835132567574</v>
          </cell>
          <cell r="AS22">
            <v>0.142965281876267</v>
          </cell>
          <cell r="AT22">
            <v>0.11322837228372284</v>
          </cell>
          <cell r="AU22">
            <v>3.7535002678905416E-2</v>
          </cell>
          <cell r="AV22">
            <v>6.9670303957807045E-2</v>
          </cell>
          <cell r="AW22">
            <v>7.3748309999248196E-2</v>
          </cell>
          <cell r="AX22">
            <v>5.1715238347679326E-2</v>
          </cell>
          <cell r="AY22">
            <v>9.2013306944034978E-2</v>
          </cell>
          <cell r="AZ22">
            <v>9.1964738252117817E-2</v>
          </cell>
          <cell r="BA22">
            <v>7.8325968117484379E-2</v>
          </cell>
          <cell r="BB22">
            <v>3.9987705873624879E-2</v>
          </cell>
          <cell r="BC22">
            <v>-6.8136830838257945E-3</v>
          </cell>
          <cell r="BD22">
            <v>4.7922728778672763E-2</v>
          </cell>
          <cell r="BE22">
            <v>2.6737946625622566E-2</v>
          </cell>
          <cell r="BF22">
            <v>-1.3668672976316576E-2</v>
          </cell>
          <cell r="BG22">
            <v>2.2177472735991355E-2</v>
          </cell>
          <cell r="BH22">
            <v>8.3933744336328608E-3</v>
          </cell>
          <cell r="BI22">
            <v>5.4730338147983559E-3</v>
          </cell>
        </row>
        <row r="23">
          <cell r="A23" t="str">
            <v>NRx</v>
          </cell>
          <cell r="B23">
            <v>0</v>
          </cell>
          <cell r="C23">
            <v>0</v>
          </cell>
          <cell r="D23">
            <v>0</v>
          </cell>
          <cell r="E23">
            <v>0</v>
          </cell>
          <cell r="F23">
            <v>0</v>
          </cell>
          <cell r="G23">
            <v>0</v>
          </cell>
          <cell r="H23">
            <v>0</v>
          </cell>
          <cell r="I23">
            <v>0</v>
          </cell>
          <cell r="J23">
            <v>8</v>
          </cell>
          <cell r="K23">
            <v>214787</v>
          </cell>
          <cell r="L23">
            <v>228513</v>
          </cell>
          <cell r="M23">
            <v>443308</v>
          </cell>
          <cell r="N23">
            <v>225547</v>
          </cell>
          <cell r="O23">
            <v>211381</v>
          </cell>
          <cell r="P23">
            <v>208586</v>
          </cell>
          <cell r="Q23">
            <v>645514</v>
          </cell>
          <cell r="R23">
            <v>235512</v>
          </cell>
          <cell r="S23">
            <v>239836</v>
          </cell>
          <cell r="T23">
            <v>260100</v>
          </cell>
          <cell r="U23">
            <v>735448</v>
          </cell>
          <cell r="V23">
            <v>265692</v>
          </cell>
          <cell r="W23">
            <v>261128</v>
          </cell>
          <cell r="X23">
            <v>252604</v>
          </cell>
          <cell r="Y23">
            <v>779424</v>
          </cell>
          <cell r="Z23">
            <v>289461</v>
          </cell>
          <cell r="AA23">
            <v>263271</v>
          </cell>
          <cell r="AB23">
            <v>240193</v>
          </cell>
          <cell r="AC23">
            <v>792925</v>
          </cell>
          <cell r="AD23">
            <v>252138</v>
          </cell>
          <cell r="AE23">
            <v>240490</v>
          </cell>
          <cell r="AF23">
            <v>248988</v>
          </cell>
          <cell r="AG23">
            <v>741616</v>
          </cell>
          <cell r="AH23">
            <v>273349</v>
          </cell>
          <cell r="AI23">
            <v>255539</v>
          </cell>
          <cell r="AJ23">
            <v>274314</v>
          </cell>
          <cell r="AK23">
            <v>803202</v>
          </cell>
          <cell r="AL23">
            <v>264395</v>
          </cell>
          <cell r="AM23">
            <v>267427</v>
          </cell>
          <cell r="AN23">
            <v>260668</v>
          </cell>
          <cell r="AO23">
            <v>792490</v>
          </cell>
          <cell r="AP23">
            <v>272092</v>
          </cell>
          <cell r="AQ23">
            <v>264460</v>
          </cell>
          <cell r="AR23">
            <v>264426</v>
          </cell>
          <cell r="AS23">
            <v>800978</v>
          </cell>
          <cell r="AT23">
            <v>268092</v>
          </cell>
          <cell r="AU23">
            <v>236654</v>
          </cell>
          <cell r="AV23">
            <v>257410</v>
          </cell>
          <cell r="AW23">
            <v>762156</v>
          </cell>
          <cell r="AX23">
            <v>270629</v>
          </cell>
          <cell r="AY23">
            <v>264231</v>
          </cell>
          <cell r="AZ23">
            <v>293230</v>
          </cell>
          <cell r="BA23">
            <v>828090</v>
          </cell>
          <cell r="BB23">
            <v>273727</v>
          </cell>
          <cell r="BC23">
            <v>265532</v>
          </cell>
          <cell r="BD23">
            <v>277507</v>
          </cell>
          <cell r="BE23">
            <v>816766</v>
          </cell>
          <cell r="BF23">
            <v>273612</v>
          </cell>
          <cell r="BG23">
            <v>279692</v>
          </cell>
          <cell r="BH23">
            <v>276711</v>
          </cell>
          <cell r="BI23">
            <v>830015</v>
          </cell>
        </row>
        <row r="24">
          <cell r="A24" t="str">
            <v xml:space="preserve">  % Change</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0.22573060753211327</v>
          </cell>
          <cell r="AB24">
            <v>5.1113065777439459E-2</v>
          </cell>
          <cell r="AC24">
            <v>0.78865484042697176</v>
          </cell>
          <cell r="AD24">
            <v>0.11789560490718132</v>
          </cell>
          <cell r="AE24">
            <v>0.13770868715731299</v>
          </cell>
          <cell r="AF24">
            <v>0.19369468708350523</v>
          </cell>
          <cell r="AG24">
            <v>0.14887670910313333</v>
          </cell>
          <cell r="AH24">
            <v>0.16065848024729101</v>
          </cell>
          <cell r="AI24">
            <v>6.5473907169899537E-2</v>
          </cell>
          <cell r="AJ24">
            <v>5.4648212226066972E-2</v>
          </cell>
          <cell r="AK24">
            <v>9.212615983726935E-2</v>
          </cell>
          <cell r="AL24">
            <v>-4.881592219562525E-3</v>
          </cell>
          <cell r="AM24">
            <v>2.4122269538310759E-2</v>
          </cell>
          <cell r="AN24">
            <v>3.1923484980443728E-2</v>
          </cell>
          <cell r="AO24">
            <v>1.6763661370447824E-2</v>
          </cell>
          <cell r="AP24">
            <v>-6.0004629293756273E-2</v>
          </cell>
          <cell r="AQ24">
            <v>4.5162589119196461E-3</v>
          </cell>
          <cell r="AR24">
            <v>0.1008897011986194</v>
          </cell>
          <cell r="AS24">
            <v>1.0156067723933626E-2</v>
          </cell>
          <cell r="AT24">
            <v>6.327487328367809E-2</v>
          </cell>
          <cell r="AU24">
            <v>-1.5950767183666725E-2</v>
          </cell>
          <cell r="AV24">
            <v>3.3824923289475839E-2</v>
          </cell>
          <cell r="AW24">
            <v>2.7696274082544159E-2</v>
          </cell>
          <cell r="AX24">
            <v>-9.950649170108572E-3</v>
          </cell>
          <cell r="AY24">
            <v>3.4014377453148059E-2</v>
          </cell>
          <cell r="AZ24">
            <v>6.8957472094023586E-2</v>
          </cell>
          <cell r="BA24">
            <v>3.0985978620571064E-2</v>
          </cell>
          <cell r="BB24">
            <v>3.5295675031676188E-2</v>
          </cell>
          <cell r="BC24">
            <v>-7.0860459115945629E-3</v>
          </cell>
          <cell r="BD24">
            <v>6.4599413813740014E-2</v>
          </cell>
          <cell r="BE24">
            <v>3.0632563186917094E-2</v>
          </cell>
          <cell r="BF24">
            <v>5.5863457948046591E-3</v>
          </cell>
          <cell r="BG24">
            <v>5.759661196400212E-2</v>
          </cell>
          <cell r="BH24">
            <v>4.6459122779151762E-2</v>
          </cell>
          <cell r="BI24">
            <v>3.6251932013114052E-2</v>
          </cell>
        </row>
        <row r="26">
          <cell r="A26" t="str">
            <v>TOTAL FLUOXETINE REPORTED SALES</v>
          </cell>
          <cell r="M26">
            <v>84.8</v>
          </cell>
          <cell r="Q26">
            <v>37.5</v>
          </cell>
          <cell r="U26">
            <v>25.9</v>
          </cell>
          <cell r="Y26">
            <v>31.2</v>
          </cell>
          <cell r="AC26">
            <v>14.6</v>
          </cell>
          <cell r="AG26">
            <v>17.3</v>
          </cell>
          <cell r="AK26">
            <v>19.899999999999999</v>
          </cell>
          <cell r="AO26">
            <v>24.6</v>
          </cell>
          <cell r="AS26">
            <v>26.1</v>
          </cell>
          <cell r="AW26">
            <v>20.399999999999999</v>
          </cell>
          <cell r="BA26">
            <v>14.9</v>
          </cell>
          <cell r="BE26">
            <v>8.4</v>
          </cell>
          <cell r="BI26">
            <v>14.4</v>
          </cell>
        </row>
        <row r="27">
          <cell r="A27" t="str">
            <v xml:space="preserve">  % Change</v>
          </cell>
          <cell r="AC27">
            <v>-0.82783018867924529</v>
          </cell>
          <cell r="AG27">
            <v>-0.53866666666666663</v>
          </cell>
          <cell r="AK27">
            <v>-0.23166023166023164</v>
          </cell>
          <cell r="AO27">
            <v>-0.21153846153846145</v>
          </cell>
          <cell r="AS27">
            <v>0.78767123287671237</v>
          </cell>
          <cell r="AW27">
            <v>0.17919075144508656</v>
          </cell>
          <cell r="BA27">
            <v>-0.25125628140703515</v>
          </cell>
          <cell r="BE27">
            <v>-0.65853658536585369</v>
          </cell>
          <cell r="BI27">
            <v>-0.44827586206896552</v>
          </cell>
        </row>
        <row r="29">
          <cell r="A29" t="str">
            <v>Sales (IMS)</v>
          </cell>
          <cell r="B29">
            <v>0</v>
          </cell>
          <cell r="C29">
            <v>0</v>
          </cell>
          <cell r="D29">
            <v>0</v>
          </cell>
          <cell r="E29">
            <v>0</v>
          </cell>
          <cell r="F29">
            <v>0</v>
          </cell>
          <cell r="G29">
            <v>0</v>
          </cell>
          <cell r="H29">
            <v>0</v>
          </cell>
          <cell r="I29">
            <v>0</v>
          </cell>
          <cell r="J29">
            <v>0</v>
          </cell>
          <cell r="K29">
            <v>27.541886000000002</v>
          </cell>
          <cell r="L29">
            <v>40.065744000000002</v>
          </cell>
          <cell r="M29">
            <v>67.60763</v>
          </cell>
          <cell r="N29">
            <v>32.782620000000001</v>
          </cell>
          <cell r="O29">
            <v>42.897212000000003</v>
          </cell>
          <cell r="P29">
            <v>44.945987000000002</v>
          </cell>
          <cell r="Q29">
            <v>120.62581900000001</v>
          </cell>
          <cell r="R29">
            <v>38.440547000000002</v>
          </cell>
          <cell r="S29">
            <v>30.086762</v>
          </cell>
          <cell r="T29">
            <v>38.936174000000001</v>
          </cell>
          <cell r="U29">
            <v>107.463483</v>
          </cell>
          <cell r="V29">
            <v>24.746017999999999</v>
          </cell>
          <cell r="W29">
            <v>19.859096999999998</v>
          </cell>
          <cell r="X29">
            <v>24.884910999999999</v>
          </cell>
          <cell r="Y29">
            <v>69.490026</v>
          </cell>
          <cell r="Z29">
            <v>20.290369999999999</v>
          </cell>
          <cell r="AA29">
            <v>23.085761000000002</v>
          </cell>
          <cell r="AB29">
            <v>25.926749999999998</v>
          </cell>
          <cell r="AC29">
            <v>69.302880999999999</v>
          </cell>
          <cell r="AD29">
            <v>22.010252000000001</v>
          </cell>
          <cell r="AE29">
            <v>21.83614</v>
          </cell>
          <cell r="AF29">
            <v>28.863098999999998</v>
          </cell>
          <cell r="AG29">
            <v>72.709491</v>
          </cell>
          <cell r="AH29">
            <v>20.682687000000001</v>
          </cell>
          <cell r="AI29">
            <v>21.393104000000001</v>
          </cell>
          <cell r="AJ29">
            <v>28.497719</v>
          </cell>
          <cell r="AK29">
            <v>70.573509999999999</v>
          </cell>
          <cell r="AL29">
            <v>10.903371</v>
          </cell>
          <cell r="AM29">
            <v>13.376317999999999</v>
          </cell>
          <cell r="AN29">
            <v>14.957523999999999</v>
          </cell>
          <cell r="AO29">
            <v>39.237212999999997</v>
          </cell>
          <cell r="AP29">
            <v>10.992023</v>
          </cell>
          <cell r="AQ29">
            <v>11.017068</v>
          </cell>
          <cell r="AR29">
            <v>12.778207999999999</v>
          </cell>
          <cell r="AS29">
            <v>34.787298999999997</v>
          </cell>
          <cell r="AT29">
            <v>9.967015</v>
          </cell>
          <cell r="AU29">
            <v>9.7106759999999994</v>
          </cell>
          <cell r="AV29">
            <v>11.528736</v>
          </cell>
          <cell r="AW29">
            <v>31.206426999999998</v>
          </cell>
          <cell r="AX29">
            <v>10.122819</v>
          </cell>
          <cell r="AY29">
            <v>9.7537590000000005</v>
          </cell>
          <cell r="AZ29">
            <v>11.711071</v>
          </cell>
          <cell r="BA29">
            <v>31.587649000000003</v>
          </cell>
          <cell r="BB29">
            <v>7.2300440000000004</v>
          </cell>
          <cell r="BC29">
            <v>7.0593690000000002</v>
          </cell>
          <cell r="BD29">
            <v>8.6489989999999999</v>
          </cell>
          <cell r="BE29">
            <v>22.938412</v>
          </cell>
          <cell r="BF29">
            <v>6.5974659999999998</v>
          </cell>
          <cell r="BG29">
            <v>6.9734920000000002</v>
          </cell>
          <cell r="BH29">
            <v>8.0854590000000002</v>
          </cell>
          <cell r="BI29">
            <v>21.656417000000001</v>
          </cell>
        </row>
        <row r="30">
          <cell r="A30" t="str">
            <v xml:space="preserve">  % Change</v>
          </cell>
          <cell r="B30">
            <v>0</v>
          </cell>
          <cell r="C30">
            <v>0</v>
          </cell>
          <cell r="D30">
            <v>0</v>
          </cell>
          <cell r="E30">
            <v>0</v>
          </cell>
          <cell r="AA30">
            <v>-0.16179447551267911</v>
          </cell>
          <cell r="AB30">
            <v>-0.35289483205403605</v>
          </cell>
          <cell r="AC30">
            <v>2.5074847321227001E-2</v>
          </cell>
          <cell r="AD30">
            <v>-0.32859997157030152</v>
          </cell>
          <cell r="AE30">
            <v>-0.49096598632097588</v>
          </cell>
          <cell r="AF30">
            <v>-0.35782700689162761</v>
          </cell>
          <cell r="AG30">
            <v>-0.39723111019872126</v>
          </cell>
          <cell r="AH30">
            <v>-0.46195648568684522</v>
          </cell>
          <cell r="AI30">
            <v>-0.28895292886619039</v>
          </cell>
          <cell r="AJ30">
            <v>-0.26809144113646088</v>
          </cell>
          <cell r="AK30">
            <v>-0.34327914906685086</v>
          </cell>
          <cell r="AL30">
            <v>-0.55938886814032052</v>
          </cell>
          <cell r="AM30">
            <v>-0.32643876003022698</v>
          </cell>
          <cell r="AN30">
            <v>-0.39893198733963731</v>
          </cell>
          <cell r="AO30">
            <v>-0.43535475148620617</v>
          </cell>
          <cell r="AP30">
            <v>-0.45826404348466787</v>
          </cell>
          <cell r="AQ30">
            <v>-0.52277648547084943</v>
          </cell>
          <cell r="AR30">
            <v>-0.50714192870298058</v>
          </cell>
          <cell r="AS30">
            <v>-0.49803964138229695</v>
          </cell>
          <cell r="AT30">
            <v>-0.54716488480004677</v>
          </cell>
          <cell r="AU30">
            <v>-0.55529338060664579</v>
          </cell>
          <cell r="AV30">
            <v>-0.60057178891289531</v>
          </cell>
          <cell r="AW30">
            <v>-0.57080669152256891</v>
          </cell>
          <cell r="AX30">
            <v>-0.51056557593314644</v>
          </cell>
          <cell r="AY30">
            <v>-0.5440699488956815</v>
          </cell>
          <cell r="AZ30">
            <v>-0.58905233783798627</v>
          </cell>
          <cell r="BA30">
            <v>-0.55241493585907797</v>
          </cell>
          <cell r="BB30">
            <v>-0.33689828586040038</v>
          </cell>
          <cell r="BC30">
            <v>-0.47224871597699747</v>
          </cell>
          <cell r="BD30">
            <v>-0.42176265269572688</v>
          </cell>
          <cell r="BE30">
            <v>-0.41539140407347486</v>
          </cell>
          <cell r="BF30">
            <v>-0.3997951059600221</v>
          </cell>
          <cell r="BG30">
            <v>-0.36702832368829885</v>
          </cell>
          <cell r="BH30">
            <v>-0.36724625236965935</v>
          </cell>
          <cell r="BI30">
            <v>-0.37746195817042294</v>
          </cell>
        </row>
        <row r="32">
          <cell r="A32" t="str">
            <v>REPORTED SALES/TRx FLUOXETINE</v>
          </cell>
          <cell r="M32">
            <v>140.8219150784069</v>
          </cell>
          <cell r="Q32">
            <v>27.749822401136633</v>
          </cell>
          <cell r="U32">
            <v>16.048698816114133</v>
          </cell>
          <cell r="Y32">
            <v>17.481028601652181</v>
          </cell>
          <cell r="AC32">
            <v>8.1442945869448078</v>
          </cell>
          <cell r="AG32">
            <v>9.42369476380299</v>
          </cell>
          <cell r="AK32">
            <v>10.464145315954088</v>
          </cell>
          <cell r="AO32">
            <v>12.241601440328912</v>
          </cell>
          <cell r="AS32">
            <v>12.738200692548153</v>
          </cell>
          <cell r="AW32">
            <v>10.349104726344812</v>
          </cell>
          <cell r="BA32">
            <v>7.2658577345055591</v>
          </cell>
          <cell r="BE32">
            <v>4.0712034089543216</v>
          </cell>
          <cell r="BI32">
            <v>6.9897178338281956</v>
          </cell>
        </row>
        <row r="33">
          <cell r="A33" t="str">
            <v>IMS SALES/REPORTED SALES</v>
          </cell>
          <cell r="M33">
            <v>0.79725978773584905</v>
          </cell>
          <cell r="Q33">
            <v>3.2166885066666668</v>
          </cell>
          <cell r="U33">
            <v>4.149169227799228</v>
          </cell>
          <cell r="Y33">
            <v>2.2272444230769231</v>
          </cell>
          <cell r="AC33">
            <v>4.7467726712328764</v>
          </cell>
          <cell r="AG33">
            <v>4.2028607514450869</v>
          </cell>
          <cell r="AK33">
            <v>3.5464075376884425</v>
          </cell>
          <cell r="AO33">
            <v>1.5950086585365852</v>
          </cell>
          <cell r="AS33">
            <v>1.3328467049808428</v>
          </cell>
          <cell r="AW33">
            <v>1.5297268137254902</v>
          </cell>
          <cell r="BA33">
            <v>2.1199764429530203</v>
          </cell>
          <cell r="BE33">
            <v>2.730763333333333</v>
          </cell>
          <cell r="BI33">
            <v>1.5039178472222223</v>
          </cell>
        </row>
        <row r="35">
          <cell r="A35" t="str">
            <v>OMEPRAZOLE (Schwarz)</v>
          </cell>
        </row>
        <row r="36">
          <cell r="A36" t="str">
            <v>TRx</v>
          </cell>
          <cell r="AE36">
            <v>3</v>
          </cell>
          <cell r="AF36">
            <v>428955</v>
          </cell>
          <cell r="AG36">
            <v>428958</v>
          </cell>
          <cell r="AH36">
            <v>958844</v>
          </cell>
          <cell r="AI36">
            <v>939196</v>
          </cell>
          <cell r="AJ36">
            <v>1064653</v>
          </cell>
          <cell r="AK36">
            <v>2962693</v>
          </cell>
          <cell r="AL36">
            <v>1074970</v>
          </cell>
          <cell r="AM36">
            <v>1130960</v>
          </cell>
          <cell r="AN36">
            <v>1123405</v>
          </cell>
          <cell r="AO36">
            <v>3329335</v>
          </cell>
          <cell r="AP36">
            <v>1166110</v>
          </cell>
          <cell r="AQ36">
            <v>1140255</v>
          </cell>
          <cell r="AR36">
            <v>940575</v>
          </cell>
          <cell r="AS36">
            <v>3246940</v>
          </cell>
          <cell r="AT36">
            <v>639405</v>
          </cell>
          <cell r="AU36">
            <v>497399</v>
          </cell>
          <cell r="AV36">
            <v>504704</v>
          </cell>
          <cell r="AW36">
            <v>1641508</v>
          </cell>
          <cell r="AX36">
            <v>438909</v>
          </cell>
          <cell r="AY36">
            <v>356761</v>
          </cell>
          <cell r="AZ36">
            <v>359018</v>
          </cell>
          <cell r="BA36">
            <v>1154688</v>
          </cell>
          <cell r="BB36">
            <v>320895</v>
          </cell>
          <cell r="BC36">
            <v>305566</v>
          </cell>
          <cell r="BD36">
            <v>287539</v>
          </cell>
          <cell r="BE36">
            <v>914000</v>
          </cell>
          <cell r="BF36">
            <v>242610</v>
          </cell>
          <cell r="BG36">
            <v>243230</v>
          </cell>
          <cell r="BH36">
            <v>242195</v>
          </cell>
          <cell r="BI36">
            <v>728035</v>
          </cell>
        </row>
        <row r="37">
          <cell r="A37" t="str">
            <v xml:space="preserve">  % Change</v>
          </cell>
          <cell r="AO37">
            <v>0</v>
          </cell>
          <cell r="AS37">
            <v>0</v>
          </cell>
          <cell r="AT37">
            <v>0</v>
          </cell>
          <cell r="AU37">
            <v>0</v>
          </cell>
          <cell r="AV37">
            <v>0.17658961895769942</v>
          </cell>
          <cell r="AW37">
            <v>2.8267336196084467</v>
          </cell>
          <cell r="AX37">
            <v>-0.54225192002035782</v>
          </cell>
          <cell r="AY37">
            <v>-0.62014212155929116</v>
          </cell>
          <cell r="AZ37">
            <v>-0.66278402446618756</v>
          </cell>
          <cell r="BA37">
            <v>-0.61025728956729575</v>
          </cell>
          <cell r="BB37">
            <v>-0.70148469259607249</v>
          </cell>
          <cell r="BC37">
            <v>-0.72981714649501317</v>
          </cell>
          <cell r="BD37">
            <v>-0.74404689315073369</v>
          </cell>
          <cell r="BE37">
            <v>-0.72547070210717757</v>
          </cell>
          <cell r="BF37">
            <v>-0.79194930152387</v>
          </cell>
          <cell r="BG37">
            <v>-0.78668806538888236</v>
          </cell>
          <cell r="BH37">
            <v>-0.74250325598702926</v>
          </cell>
          <cell r="BI37">
            <v>-0.77577811724269619</v>
          </cell>
        </row>
        <row r="38">
          <cell r="A38" t="str">
            <v>NRx</v>
          </cell>
          <cell r="AE38">
            <v>3</v>
          </cell>
          <cell r="AF38">
            <v>268095</v>
          </cell>
          <cell r="AG38">
            <v>268098</v>
          </cell>
          <cell r="AH38">
            <v>485475</v>
          </cell>
          <cell r="AI38">
            <v>390268</v>
          </cell>
          <cell r="AJ38">
            <v>401463</v>
          </cell>
          <cell r="AK38">
            <v>1277206</v>
          </cell>
          <cell r="AL38">
            <v>382774</v>
          </cell>
          <cell r="AM38">
            <v>388406</v>
          </cell>
          <cell r="AN38">
            <v>373137</v>
          </cell>
          <cell r="AO38">
            <v>1144317</v>
          </cell>
          <cell r="AP38">
            <v>382309</v>
          </cell>
          <cell r="AQ38">
            <v>370293</v>
          </cell>
          <cell r="AR38">
            <v>299143</v>
          </cell>
          <cell r="AS38">
            <v>1051745</v>
          </cell>
          <cell r="AT38">
            <v>198021</v>
          </cell>
          <cell r="AU38">
            <v>152979</v>
          </cell>
          <cell r="AV38">
            <v>159365</v>
          </cell>
          <cell r="AW38">
            <v>510365</v>
          </cell>
          <cell r="AX38">
            <v>152482</v>
          </cell>
          <cell r="AY38">
            <v>127143</v>
          </cell>
          <cell r="AZ38">
            <v>129156</v>
          </cell>
          <cell r="BA38">
            <v>408781</v>
          </cell>
          <cell r="BB38">
            <v>114072</v>
          </cell>
          <cell r="BC38">
            <v>107717</v>
          </cell>
          <cell r="BD38">
            <v>116212</v>
          </cell>
          <cell r="BE38">
            <v>338001</v>
          </cell>
          <cell r="BF38">
            <v>88418</v>
          </cell>
          <cell r="BG38">
            <v>91807</v>
          </cell>
          <cell r="BH38">
            <v>91584</v>
          </cell>
          <cell r="BI38">
            <v>271809</v>
          </cell>
        </row>
        <row r="39">
          <cell r="A39" t="str">
            <v xml:space="preserve">  % Change</v>
          </cell>
          <cell r="AO39">
            <v>0</v>
          </cell>
          <cell r="AS39">
            <v>0</v>
          </cell>
          <cell r="AT39">
            <v>0</v>
          </cell>
          <cell r="AU39">
            <v>0</v>
          </cell>
          <cell r="AV39">
            <v>-0.4055651914433317</v>
          </cell>
          <cell r="AW39">
            <v>0.90365090377399304</v>
          </cell>
          <cell r="AX39">
            <v>-0.68591173592872967</v>
          </cell>
          <cell r="AY39">
            <v>-0.67421617965090652</v>
          </cell>
          <cell r="AZ39">
            <v>-0.67828666651721337</v>
          </cell>
          <cell r="BA39">
            <v>-0.67994121543431518</v>
          </cell>
          <cell r="BB39">
            <v>-0.70198602830913281</v>
          </cell>
          <cell r="BC39">
            <v>-0.72266906278481802</v>
          </cell>
          <cell r="BD39">
            <v>-0.68855406995285917</v>
          </cell>
          <cell r="BE39">
            <v>-0.70462642781676754</v>
          </cell>
          <cell r="BF39">
            <v>-0.76872634439680998</v>
          </cell>
          <cell r="BG39">
            <v>-0.75206930727829047</v>
          </cell>
          <cell r="BH39">
            <v>-0.69384541841193004</v>
          </cell>
          <cell r="BI39">
            <v>-0.74156378209546991</v>
          </cell>
        </row>
        <row r="41">
          <cell r="A41" t="str">
            <v>TOTAL OMEPRAZOLE REPORTED SALES</v>
          </cell>
          <cell r="AK41">
            <v>303</v>
          </cell>
          <cell r="AO41">
            <v>350</v>
          </cell>
          <cell r="AS41">
            <v>127.358</v>
          </cell>
          <cell r="AW41">
            <v>101.3</v>
          </cell>
          <cell r="BA41">
            <v>77.2</v>
          </cell>
          <cell r="BE41">
            <v>98</v>
          </cell>
          <cell r="BI41">
            <v>50</v>
          </cell>
        </row>
        <row r="42">
          <cell r="A42" t="str">
            <v xml:space="preserve">  % Change</v>
          </cell>
          <cell r="BA42">
            <v>-0.74521452145214528</v>
          </cell>
          <cell r="BE42">
            <v>-0.72</v>
          </cell>
          <cell r="BI42">
            <v>-0.60740589519307786</v>
          </cell>
        </row>
        <row r="44">
          <cell r="A44" t="str">
            <v>Sales (IMS)</v>
          </cell>
          <cell r="AE44">
            <v>6.0999999999999999E-5</v>
          </cell>
          <cell r="AF44">
            <v>89.766077999999993</v>
          </cell>
          <cell r="AG44">
            <v>89.766138999999995</v>
          </cell>
          <cell r="AH44">
            <v>91.600446000000005</v>
          </cell>
          <cell r="AI44">
            <v>101.47884000000001</v>
          </cell>
          <cell r="AJ44">
            <v>136.37318200000001</v>
          </cell>
          <cell r="AK44">
            <v>329.45246800000007</v>
          </cell>
          <cell r="AL44">
            <v>104.44086799999999</v>
          </cell>
          <cell r="AM44">
            <v>107.00746700000001</v>
          </cell>
          <cell r="AN44">
            <v>143.269217</v>
          </cell>
          <cell r="AO44">
            <v>354.71755199999996</v>
          </cell>
          <cell r="AP44">
            <v>105.015047</v>
          </cell>
          <cell r="AQ44">
            <v>88.927254000000005</v>
          </cell>
          <cell r="AR44">
            <v>72.101845999999995</v>
          </cell>
          <cell r="AS44">
            <v>266.04414699999995</v>
          </cell>
          <cell r="AT44">
            <v>39.067017999999997</v>
          </cell>
          <cell r="AU44">
            <v>38.617224</v>
          </cell>
          <cell r="AV44">
            <v>34.289639000000001</v>
          </cell>
          <cell r="AW44">
            <v>111.97388100000001</v>
          </cell>
          <cell r="AX44">
            <v>27.207939</v>
          </cell>
          <cell r="AY44">
            <v>22.102817999999999</v>
          </cell>
          <cell r="AZ44">
            <v>24.732424999999999</v>
          </cell>
          <cell r="BA44">
            <v>74.043182000000002</v>
          </cell>
          <cell r="BB44">
            <v>18.504453000000002</v>
          </cell>
          <cell r="BC44">
            <v>18.033142999999999</v>
          </cell>
          <cell r="BD44">
            <v>19.802935000000002</v>
          </cell>
          <cell r="BE44">
            <v>56.340530999999999</v>
          </cell>
          <cell r="BF44">
            <v>14.885709</v>
          </cell>
          <cell r="BG44">
            <v>12.980058</v>
          </cell>
          <cell r="BH44">
            <v>15.254038</v>
          </cell>
          <cell r="BI44">
            <v>43.119804999999999</v>
          </cell>
        </row>
        <row r="45">
          <cell r="A45" t="str">
            <v xml:space="preserve">  % Change</v>
          </cell>
        </row>
        <row r="47">
          <cell r="A47" t="str">
            <v>REPORTED SALES/TRx OMEPRAZOLE</v>
          </cell>
          <cell r="AG47">
            <v>0</v>
          </cell>
          <cell r="AK47">
            <v>102.27181824103948</v>
          </cell>
          <cell r="AO47">
            <v>105.12609875545716</v>
          </cell>
          <cell r="AS47">
            <v>39.22400783506933</v>
          </cell>
          <cell r="AW47">
            <v>61.711548161812189</v>
          </cell>
          <cell r="BA47">
            <v>66.857887152200419</v>
          </cell>
          <cell r="BE47">
            <v>107.22100656455142</v>
          </cell>
          <cell r="BI47">
            <v>68.678016853585333</v>
          </cell>
        </row>
        <row r="48">
          <cell r="A48" t="str">
            <v>IMS SALES/REPORTED SALES</v>
          </cell>
          <cell r="AG48" t="e">
            <v>#DIV/0!</v>
          </cell>
          <cell r="AK48">
            <v>1.087301874587459</v>
          </cell>
          <cell r="AO48">
            <v>1.0134787199999999</v>
          </cell>
          <cell r="AS48">
            <v>2.0889472746117241</v>
          </cell>
          <cell r="AW48">
            <v>1.1053690128331688</v>
          </cell>
          <cell r="BA48">
            <v>0.95910857512953362</v>
          </cell>
          <cell r="BE48">
            <v>0.57490337755102039</v>
          </cell>
          <cell r="BI48">
            <v>0.8623961</v>
          </cell>
        </row>
        <row r="50">
          <cell r="A50" t="str">
            <v>AMLODAPINE</v>
          </cell>
        </row>
        <row r="51">
          <cell r="A51" t="str">
            <v>TRx</v>
          </cell>
        </row>
        <row r="52">
          <cell r="A52" t="str">
            <v xml:space="preserve">  % Change</v>
          </cell>
        </row>
        <row r="53">
          <cell r="A53" t="str">
            <v>NRx</v>
          </cell>
        </row>
        <row r="54">
          <cell r="A54" t="str">
            <v xml:space="preserve">  % Change</v>
          </cell>
        </row>
        <row r="56">
          <cell r="A56" t="str">
            <v>TOTAL AMLODAPINE REPORTED SALES</v>
          </cell>
        </row>
        <row r="57">
          <cell r="A57" t="str">
            <v xml:space="preserve">  % Change</v>
          </cell>
        </row>
        <row r="59">
          <cell r="A59" t="str">
            <v>Sales (IMS)</v>
          </cell>
        </row>
        <row r="60">
          <cell r="A60" t="str">
            <v xml:space="preserve">  % Change</v>
          </cell>
        </row>
        <row r="62">
          <cell r="A62" t="str">
            <v>REPORTED SALES/TRx AMLODAPINE</v>
          </cell>
        </row>
        <row r="63">
          <cell r="A63" t="str">
            <v>IMS SALES/REPORTED SALES</v>
          </cell>
        </row>
        <row r="65">
          <cell r="A65" t="str">
            <v>PAROXETINE</v>
          </cell>
        </row>
        <row r="66">
          <cell r="A66" t="str">
            <v>TRx</v>
          </cell>
          <cell r="AM66">
            <v>20</v>
          </cell>
          <cell r="AN66">
            <v>53</v>
          </cell>
          <cell r="AO66">
            <v>73</v>
          </cell>
          <cell r="AP66">
            <v>22</v>
          </cell>
          <cell r="AQ66">
            <v>23</v>
          </cell>
          <cell r="AR66">
            <v>318569</v>
          </cell>
          <cell r="AS66">
            <v>318614</v>
          </cell>
          <cell r="AT66">
            <v>713367</v>
          </cell>
          <cell r="AU66">
            <v>694706</v>
          </cell>
          <cell r="AV66">
            <v>785236</v>
          </cell>
          <cell r="AW66">
            <v>2193309</v>
          </cell>
          <cell r="AX66">
            <v>787335</v>
          </cell>
          <cell r="AY66">
            <v>734225</v>
          </cell>
          <cell r="AZ66">
            <v>800658</v>
          </cell>
          <cell r="BA66">
            <v>2322218</v>
          </cell>
          <cell r="BB66">
            <v>740538</v>
          </cell>
          <cell r="BC66">
            <v>718607</v>
          </cell>
          <cell r="BD66">
            <v>728386</v>
          </cell>
          <cell r="BE66">
            <v>2187531</v>
          </cell>
          <cell r="BF66">
            <v>714845</v>
          </cell>
          <cell r="BG66">
            <v>694338</v>
          </cell>
          <cell r="BH66">
            <v>657407</v>
          </cell>
          <cell r="BI66">
            <v>2066590</v>
          </cell>
        </row>
        <row r="67">
          <cell r="A67" t="str">
            <v xml:space="preserve">  % Change</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G67">
            <v>0</v>
          </cell>
          <cell r="BH67">
            <v>0</v>
          </cell>
          <cell r="BI67">
            <v>0</v>
          </cell>
        </row>
        <row r="68">
          <cell r="A68" t="str">
            <v>NRx</v>
          </cell>
          <cell r="AM68">
            <v>13</v>
          </cell>
          <cell r="AN68">
            <v>44</v>
          </cell>
          <cell r="AO68">
            <v>57</v>
          </cell>
          <cell r="AP68">
            <v>22</v>
          </cell>
          <cell r="AQ68">
            <v>22</v>
          </cell>
          <cell r="AR68">
            <v>214277</v>
          </cell>
          <cell r="AS68">
            <v>214321</v>
          </cell>
          <cell r="AT68">
            <v>373578</v>
          </cell>
          <cell r="AU68">
            <v>284011</v>
          </cell>
          <cell r="AV68">
            <v>295646</v>
          </cell>
          <cell r="AW68">
            <v>953235</v>
          </cell>
          <cell r="AX68">
            <v>294521</v>
          </cell>
          <cell r="AY68">
            <v>268053</v>
          </cell>
          <cell r="AZ68">
            <v>289113</v>
          </cell>
          <cell r="BA68">
            <v>851687</v>
          </cell>
          <cell r="BB68">
            <v>261292</v>
          </cell>
          <cell r="BC68">
            <v>250411</v>
          </cell>
          <cell r="BD68">
            <v>256868</v>
          </cell>
          <cell r="BE68">
            <v>768571</v>
          </cell>
          <cell r="BF68">
            <v>249843</v>
          </cell>
          <cell r="BG68">
            <v>245986</v>
          </cell>
          <cell r="BH68">
            <v>235358</v>
          </cell>
          <cell r="BI68">
            <v>731187</v>
          </cell>
        </row>
        <row r="69">
          <cell r="A69" t="str">
            <v xml:space="preserve">  % Change</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1">
          <cell r="A71" t="str">
            <v>TOTAL PAROXETINE REPORTED SALES</v>
          </cell>
          <cell r="AO71">
            <v>0.90100000000000002</v>
          </cell>
          <cell r="AS71">
            <v>95.5</v>
          </cell>
          <cell r="AW71">
            <v>96.1</v>
          </cell>
          <cell r="BA71">
            <v>104.5</v>
          </cell>
          <cell r="BE71">
            <v>77.3</v>
          </cell>
          <cell r="BI71">
            <v>26.9</v>
          </cell>
        </row>
        <row r="72">
          <cell r="A72" t="str">
            <v xml:space="preserve">  % Change</v>
          </cell>
          <cell r="BI72">
            <v>-0.71832460732984293</v>
          </cell>
        </row>
        <row r="74">
          <cell r="A74" t="str">
            <v>Sales (IMS)</v>
          </cell>
          <cell r="AR74">
            <v>55.559790999999997</v>
          </cell>
          <cell r="AS74">
            <v>55.559790999999997</v>
          </cell>
          <cell r="AT74">
            <v>39.597974999999998</v>
          </cell>
          <cell r="AU74">
            <v>43.423588000000002</v>
          </cell>
          <cell r="AV74">
            <v>56.721339</v>
          </cell>
          <cell r="AW74">
            <v>139.74290199999999</v>
          </cell>
          <cell r="AX74">
            <v>45.811236000000001</v>
          </cell>
          <cell r="AY74">
            <v>45.274102999999997</v>
          </cell>
          <cell r="AZ74">
            <v>50.478907</v>
          </cell>
          <cell r="BA74">
            <v>141.564246</v>
          </cell>
          <cell r="BB74">
            <v>40.542527999999997</v>
          </cell>
          <cell r="BC74">
            <v>38.456887000000002</v>
          </cell>
          <cell r="BD74">
            <v>45.269401000000002</v>
          </cell>
          <cell r="BE74">
            <v>124.26881600000002</v>
          </cell>
          <cell r="BF74">
            <v>25.578681</v>
          </cell>
          <cell r="BG74">
            <v>21.707858999999999</v>
          </cell>
          <cell r="BH74">
            <v>22.892389000000001</v>
          </cell>
          <cell r="BI74">
            <v>70.178928999999997</v>
          </cell>
        </row>
        <row r="75">
          <cell r="A75" t="str">
            <v xml:space="preserve">  % Change</v>
          </cell>
        </row>
        <row r="77">
          <cell r="A77" t="str">
            <v>REPORTED SALES/TRx PAROXETINE</v>
          </cell>
          <cell r="AS77">
            <v>299.73573038221798</v>
          </cell>
          <cell r="AW77">
            <v>43.815075759959036</v>
          </cell>
          <cell r="BA77">
            <v>45.000081818330578</v>
          </cell>
          <cell r="BE77">
            <v>35.336642086443575</v>
          </cell>
          <cell r="BI77">
            <v>13.016611906570727</v>
          </cell>
        </row>
        <row r="78">
          <cell r="A78" t="str">
            <v>IMS SALES/REPORTED SALES</v>
          </cell>
          <cell r="AS78">
            <v>0.58177791623036645</v>
          </cell>
          <cell r="AW78">
            <v>1.4541404994797087</v>
          </cell>
          <cell r="BA78">
            <v>1.3546817799043063</v>
          </cell>
          <cell r="BE78">
            <v>1.6076172833117726</v>
          </cell>
          <cell r="BI78">
            <v>2.6088821189591078</v>
          </cell>
        </row>
        <row r="80">
          <cell r="A80" t="str">
            <v>TIZANIDINE</v>
          </cell>
        </row>
        <row r="81">
          <cell r="A81" t="str">
            <v>TRx</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28111</v>
          </cell>
          <cell r="AA81">
            <v>91127</v>
          </cell>
          <cell r="AB81">
            <v>100774</v>
          </cell>
          <cell r="AC81">
            <v>220012</v>
          </cell>
          <cell r="AD81">
            <v>116620</v>
          </cell>
          <cell r="AE81">
            <v>110674</v>
          </cell>
          <cell r="AF81">
            <v>118282</v>
          </cell>
          <cell r="AG81">
            <v>345576</v>
          </cell>
          <cell r="AH81">
            <v>120758</v>
          </cell>
          <cell r="AI81">
            <v>109417</v>
          </cell>
          <cell r="AJ81">
            <v>119702</v>
          </cell>
          <cell r="AK81">
            <v>349877</v>
          </cell>
          <cell r="AL81">
            <v>119256</v>
          </cell>
          <cell r="AM81">
            <v>119885</v>
          </cell>
          <cell r="AN81">
            <v>115069</v>
          </cell>
          <cell r="AO81">
            <v>354210</v>
          </cell>
          <cell r="AP81">
            <v>119576</v>
          </cell>
          <cell r="AQ81">
            <v>114815</v>
          </cell>
          <cell r="AR81">
            <v>113715</v>
          </cell>
          <cell r="AS81">
            <v>348106</v>
          </cell>
          <cell r="AT81">
            <v>117300</v>
          </cell>
          <cell r="AU81">
            <v>104597</v>
          </cell>
          <cell r="AV81">
            <v>112089</v>
          </cell>
          <cell r="AW81">
            <v>333986</v>
          </cell>
          <cell r="AX81">
            <v>106905</v>
          </cell>
          <cell r="AY81">
            <v>98841</v>
          </cell>
          <cell r="AZ81">
            <v>108439</v>
          </cell>
          <cell r="BA81">
            <v>314185</v>
          </cell>
          <cell r="BB81">
            <v>100225</v>
          </cell>
          <cell r="BC81">
            <v>93915</v>
          </cell>
          <cell r="BD81">
            <v>94827</v>
          </cell>
          <cell r="BE81">
            <v>288967</v>
          </cell>
          <cell r="BF81">
            <v>92228</v>
          </cell>
          <cell r="BG81">
            <v>91963</v>
          </cell>
          <cell r="BH81">
            <v>87806</v>
          </cell>
          <cell r="BI81">
            <v>271997</v>
          </cell>
        </row>
        <row r="82">
          <cell r="A82" t="str">
            <v xml:space="preserve">  % Change</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3.2537085126818681</v>
          </cell>
          <cell r="AQ82">
            <v>0.25994491204582615</v>
          </cell>
          <cell r="AR82">
            <v>0.12841605969793801</v>
          </cell>
          <cell r="AS82">
            <v>0.58221369743468543</v>
          </cell>
          <cell r="AT82">
            <v>0</v>
          </cell>
          <cell r="AU82">
            <v>0</v>
          </cell>
          <cell r="AV82">
            <v>0</v>
          </cell>
          <cell r="AW82">
            <v>-3.3538208671898495E-2</v>
          </cell>
          <cell r="AX82">
            <v>-0.11471703738054617</v>
          </cell>
          <cell r="AY82">
            <v>-9.6657740570478046E-2</v>
          </cell>
          <cell r="AZ82">
            <v>-9.4091995121217686E-2</v>
          </cell>
          <cell r="BA82">
            <v>-0.10201299313758838</v>
          </cell>
          <cell r="BB82">
            <v>-0.15958106929630378</v>
          </cell>
          <cell r="BC82">
            <v>-0.21662426492054887</v>
          </cell>
          <cell r="BD82">
            <v>-0.17591184419782913</v>
          </cell>
          <cell r="BE82">
            <v>-0.18419299285734447</v>
          </cell>
          <cell r="BF82">
            <v>-0.22870810196025959</v>
          </cell>
          <cell r="BG82">
            <v>-0.19903322736576234</v>
          </cell>
          <cell r="BH82">
            <v>-0.22784153365870818</v>
          </cell>
          <cell r="BI82">
            <v>-0.21863742653099916</v>
          </cell>
        </row>
        <row r="83">
          <cell r="A83" t="str">
            <v>NRx</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21469</v>
          </cell>
          <cell r="AA83">
            <v>64269</v>
          </cell>
          <cell r="AB83">
            <v>64716</v>
          </cell>
          <cell r="AC83">
            <v>150454</v>
          </cell>
          <cell r="AD83">
            <v>72575</v>
          </cell>
          <cell r="AE83">
            <v>64317</v>
          </cell>
          <cell r="AF83">
            <v>64387</v>
          </cell>
          <cell r="AG83">
            <v>201279</v>
          </cell>
          <cell r="AH83">
            <v>68160</v>
          </cell>
          <cell r="AI83">
            <v>60759</v>
          </cell>
          <cell r="AJ83">
            <v>65287</v>
          </cell>
          <cell r="AK83">
            <v>194206</v>
          </cell>
          <cell r="AL83">
            <v>64429</v>
          </cell>
          <cell r="AM83">
            <v>63994</v>
          </cell>
          <cell r="AN83">
            <v>60694</v>
          </cell>
          <cell r="AO83">
            <v>189117</v>
          </cell>
          <cell r="AP83">
            <v>62678</v>
          </cell>
          <cell r="AQ83">
            <v>59271</v>
          </cell>
          <cell r="AR83">
            <v>59255</v>
          </cell>
          <cell r="AS83">
            <v>181204</v>
          </cell>
          <cell r="AT83">
            <v>61080</v>
          </cell>
          <cell r="AU83">
            <v>52230</v>
          </cell>
          <cell r="AV83">
            <v>54212</v>
          </cell>
          <cell r="AW83">
            <v>167522</v>
          </cell>
          <cell r="AX83">
            <v>53622</v>
          </cell>
          <cell r="AY83">
            <v>50367</v>
          </cell>
          <cell r="AZ83">
            <v>55229</v>
          </cell>
          <cell r="BA83">
            <v>159218</v>
          </cell>
          <cell r="BB83">
            <v>50340</v>
          </cell>
          <cell r="BC83">
            <v>46769</v>
          </cell>
          <cell r="BD83">
            <v>46549</v>
          </cell>
          <cell r="BE83">
            <v>143658</v>
          </cell>
          <cell r="BF83">
            <v>45715</v>
          </cell>
          <cell r="BG83">
            <v>46065</v>
          </cell>
          <cell r="BH83">
            <v>44310</v>
          </cell>
          <cell r="BI83">
            <v>136090</v>
          </cell>
        </row>
        <row r="84">
          <cell r="A84" t="str">
            <v xml:space="preserve">  % Change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1.9194652755135313</v>
          </cell>
          <cell r="AQ84">
            <v>-7.7766886057041518E-2</v>
          </cell>
          <cell r="AR84">
            <v>-8.4384078125965711E-2</v>
          </cell>
          <cell r="AS84">
            <v>0.20438140561234652</v>
          </cell>
          <cell r="AT84">
            <v>0</v>
          </cell>
          <cell r="AU84">
            <v>0</v>
          </cell>
          <cell r="AV84">
            <v>0</v>
          </cell>
          <cell r="AW84">
            <v>-0.16771247869872163</v>
          </cell>
          <cell r="AX84">
            <v>-0.2132922535211268</v>
          </cell>
          <cell r="AY84">
            <v>-0.17103638967066603</v>
          </cell>
          <cell r="AZ84">
            <v>-0.1540582351769878</v>
          </cell>
          <cell r="BA84">
            <v>-0.18015921238272758</v>
          </cell>
          <cell r="BB84">
            <v>-0.21867482034487573</v>
          </cell>
          <cell r="BC84">
            <v>-0.26916585929930936</v>
          </cell>
          <cell r="BD84">
            <v>-0.2330543381553366</v>
          </cell>
          <cell r="BE84">
            <v>-0.24037500594869843</v>
          </cell>
          <cell r="BF84">
            <v>-0.27063722518267974</v>
          </cell>
          <cell r="BG84">
            <v>-0.22280710634205603</v>
          </cell>
          <cell r="BH84">
            <v>-0.25221500295333732</v>
          </cell>
          <cell r="BI84">
            <v>-0.24896801395112689</v>
          </cell>
        </row>
        <row r="85">
          <cell r="A85" t="str">
            <v>Sales (IMS)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4.4687070000000002</v>
          </cell>
          <cell r="AA85">
            <v>5.2213500000000002</v>
          </cell>
          <cell r="AB85">
            <v>6.3923670000000001</v>
          </cell>
          <cell r="AC85">
            <v>16.082424</v>
          </cell>
          <cell r="AD85">
            <v>5.1820940000000002</v>
          </cell>
          <cell r="AE85">
            <v>5.0843049999999996</v>
          </cell>
          <cell r="AF85">
            <v>5.9523900000000003</v>
          </cell>
          <cell r="AG85">
            <v>16.218789000000001</v>
          </cell>
          <cell r="AH85">
            <v>4.8820740000000002</v>
          </cell>
          <cell r="AI85">
            <v>4.7863860000000003</v>
          </cell>
          <cell r="AJ85">
            <v>6.1383229999999998</v>
          </cell>
          <cell r="AK85">
            <v>15.806782999999999</v>
          </cell>
          <cell r="AL85">
            <v>4.4019740000000001</v>
          </cell>
          <cell r="AM85">
            <v>4.2634840000000001</v>
          </cell>
          <cell r="AN85">
            <v>4.6680609999999998</v>
          </cell>
          <cell r="AO85">
            <v>13.333519000000001</v>
          </cell>
          <cell r="AP85">
            <v>3.4535529999999999</v>
          </cell>
          <cell r="AQ85">
            <v>3.504696</v>
          </cell>
          <cell r="AR85">
            <v>4.1196640000000002</v>
          </cell>
          <cell r="AS85">
            <v>11.077913000000001</v>
          </cell>
          <cell r="AT85">
            <v>3.2076929999999999</v>
          </cell>
          <cell r="AU85">
            <v>3.752167</v>
          </cell>
          <cell r="AV85">
            <v>4.2372560000000004</v>
          </cell>
          <cell r="AW85">
            <v>11.197116000000001</v>
          </cell>
          <cell r="AX85">
            <v>3.6132049999999998</v>
          </cell>
          <cell r="AY85">
            <v>3.4104459999999999</v>
          </cell>
          <cell r="AZ85">
            <v>4.1829159999999996</v>
          </cell>
          <cell r="BA85">
            <v>11.206567</v>
          </cell>
          <cell r="BB85">
            <v>3.1226859999999999</v>
          </cell>
          <cell r="BC85">
            <v>2.9604780000000002</v>
          </cell>
          <cell r="BD85">
            <v>3.4698440000000002</v>
          </cell>
          <cell r="BE85">
            <v>9.5530080000000002</v>
          </cell>
          <cell r="BF85">
            <v>2.566703</v>
          </cell>
          <cell r="BG85">
            <v>2.2951220000000001</v>
          </cell>
          <cell r="BH85">
            <v>2.611888</v>
          </cell>
          <cell r="BI85">
            <v>7.4737130000000001</v>
          </cell>
        </row>
        <row r="86">
          <cell r="A86" t="str">
            <v xml:space="preserve">  % Change</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-0.22716951458218237</v>
          </cell>
          <cell r="AQ86">
            <v>-0.32877589129248186</v>
          </cell>
          <cell r="AR86">
            <v>-0.35553387344625231</v>
          </cell>
          <cell r="AS86">
            <v>-0.31117889939974219</v>
          </cell>
          <cell r="AT86">
            <v>-0.38100447425307227</v>
          </cell>
          <cell r="AU86">
            <v>-0.26200985188732773</v>
          </cell>
          <cell r="AV86">
            <v>-0.28814207402404746</v>
          </cell>
          <cell r="AW86">
            <v>-0.30962071212591769</v>
          </cell>
          <cell r="AX86">
            <v>-0.25990368028014332</v>
          </cell>
          <cell r="AY86">
            <v>-0.28746950204183286</v>
          </cell>
          <cell r="AZ86">
            <v>-0.31855720202407078</v>
          </cell>
          <cell r="BA86">
            <v>-0.29102797197886499</v>
          </cell>
          <cell r="BB86">
            <v>-0.29061689142189395</v>
          </cell>
          <cell r="BC86">
            <v>-0.30562000467223516</v>
          </cell>
          <cell r="BD86">
            <v>-0.25668409217445953</v>
          </cell>
          <cell r="BE86">
            <v>-0.28353437678380333</v>
          </cell>
          <cell r="BF86">
            <v>-0.25679351091470148</v>
          </cell>
          <cell r="BG86">
            <v>-0.34512950623962813</v>
          </cell>
          <cell r="BH86">
            <v>-0.3659948966711849</v>
          </cell>
          <cell r="BI86">
            <v>-0.32535009076168053</v>
          </cell>
        </row>
        <row r="87">
          <cell r="A87" t="str">
            <v>Product</v>
          </cell>
          <cell r="B87">
            <v>36892</v>
          </cell>
          <cell r="C87">
            <v>36923</v>
          </cell>
          <cell r="D87">
            <v>36951</v>
          </cell>
          <cell r="E87" t="str">
            <v>Q1:01</v>
          </cell>
          <cell r="F87">
            <v>36982</v>
          </cell>
          <cell r="G87">
            <v>37012</v>
          </cell>
          <cell r="H87">
            <v>37043</v>
          </cell>
          <cell r="I87" t="str">
            <v>Q2:01</v>
          </cell>
          <cell r="J87">
            <v>37073</v>
          </cell>
          <cell r="K87">
            <v>37104</v>
          </cell>
          <cell r="L87">
            <v>37135</v>
          </cell>
          <cell r="M87" t="str">
            <v>Q3:01</v>
          </cell>
          <cell r="N87">
            <v>37165</v>
          </cell>
          <cell r="O87">
            <v>37196</v>
          </cell>
          <cell r="P87">
            <v>37226</v>
          </cell>
          <cell r="Q87" t="str">
            <v>Q4:01</v>
          </cell>
          <cell r="R87">
            <v>37257</v>
          </cell>
          <cell r="S87">
            <v>37288</v>
          </cell>
          <cell r="T87">
            <v>37316</v>
          </cell>
          <cell r="U87" t="str">
            <v>Q1:02</v>
          </cell>
          <cell r="V87">
            <v>37347</v>
          </cell>
          <cell r="W87">
            <v>37377</v>
          </cell>
          <cell r="X87">
            <v>37408</v>
          </cell>
          <cell r="Y87" t="str">
            <v>Q2:02</v>
          </cell>
          <cell r="Z87">
            <v>37438</v>
          </cell>
          <cell r="AA87">
            <v>37469</v>
          </cell>
          <cell r="AB87">
            <v>37500</v>
          </cell>
          <cell r="AC87" t="str">
            <v>Q3:02</v>
          </cell>
          <cell r="AD87">
            <v>37530</v>
          </cell>
          <cell r="AE87">
            <v>37561</v>
          </cell>
          <cell r="AF87">
            <v>37591</v>
          </cell>
          <cell r="AG87" t="str">
            <v>Q4:02</v>
          </cell>
          <cell r="AH87">
            <v>37622</v>
          </cell>
          <cell r="AI87">
            <v>37653</v>
          </cell>
          <cell r="AJ87">
            <v>37681</v>
          </cell>
          <cell r="AK87" t="str">
            <v>Q1:03</v>
          </cell>
          <cell r="AL87" t="str">
            <v>Apr-03</v>
          </cell>
          <cell r="AM87">
            <v>37744</v>
          </cell>
          <cell r="AN87">
            <v>37775</v>
          </cell>
          <cell r="AO87" t="str">
            <v>Q2:03</v>
          </cell>
          <cell r="AP87">
            <v>37805</v>
          </cell>
          <cell r="AQ87">
            <v>37836</v>
          </cell>
          <cell r="AR87">
            <v>37867</v>
          </cell>
          <cell r="AS87" t="str">
            <v>Q3:03</v>
          </cell>
          <cell r="AT87">
            <v>37897</v>
          </cell>
          <cell r="AU87">
            <v>37928</v>
          </cell>
          <cell r="AV87">
            <v>37958</v>
          </cell>
          <cell r="AW87" t="str">
            <v>Q4:03</v>
          </cell>
          <cell r="AX87">
            <v>37987</v>
          </cell>
          <cell r="AY87">
            <v>38018</v>
          </cell>
          <cell r="AZ87">
            <v>38047</v>
          </cell>
          <cell r="BA87" t="str">
            <v>Q1:04</v>
          </cell>
          <cell r="BB87">
            <v>38078</v>
          </cell>
          <cell r="BC87">
            <v>38108</v>
          </cell>
          <cell r="BD87">
            <v>38139</v>
          </cell>
          <cell r="BE87" t="str">
            <v>Q2:04</v>
          </cell>
          <cell r="BF87">
            <v>38169</v>
          </cell>
          <cell r="BG87">
            <v>38200</v>
          </cell>
          <cell r="BH87">
            <v>38231</v>
          </cell>
          <cell r="BI87" t="str">
            <v>Q3:04</v>
          </cell>
        </row>
        <row r="88">
          <cell r="A88" t="str">
            <v>RANITIDINE</v>
          </cell>
        </row>
        <row r="89">
          <cell r="A89" t="str">
            <v>TRx</v>
          </cell>
          <cell r="B89">
            <v>85530</v>
          </cell>
          <cell r="C89">
            <v>80310</v>
          </cell>
          <cell r="D89">
            <v>90988</v>
          </cell>
          <cell r="E89">
            <v>256828</v>
          </cell>
          <cell r="F89">
            <v>88294</v>
          </cell>
          <cell r="G89">
            <v>93249</v>
          </cell>
          <cell r="H89">
            <v>96933</v>
          </cell>
          <cell r="I89">
            <v>278476</v>
          </cell>
          <cell r="J89">
            <v>152889</v>
          </cell>
          <cell r="K89">
            <v>234745</v>
          </cell>
          <cell r="L89">
            <v>251615</v>
          </cell>
          <cell r="M89">
            <v>639249</v>
          </cell>
          <cell r="N89">
            <v>322183</v>
          </cell>
          <cell r="O89">
            <v>328879</v>
          </cell>
          <cell r="P89">
            <v>342625</v>
          </cell>
          <cell r="Q89">
            <v>993687</v>
          </cell>
          <cell r="R89">
            <v>364834</v>
          </cell>
          <cell r="S89">
            <v>337440</v>
          </cell>
          <cell r="T89">
            <v>359996</v>
          </cell>
          <cell r="U89">
            <v>1062270</v>
          </cell>
          <cell r="V89">
            <v>357544</v>
          </cell>
          <cell r="W89">
            <v>354552</v>
          </cell>
          <cell r="X89">
            <v>360532</v>
          </cell>
          <cell r="Y89">
            <v>1072628</v>
          </cell>
          <cell r="Z89">
            <v>444335</v>
          </cell>
          <cell r="AA89">
            <v>476237</v>
          </cell>
          <cell r="AB89">
            <v>474495</v>
          </cell>
          <cell r="AC89">
            <v>1395067</v>
          </cell>
          <cell r="AD89">
            <v>516529</v>
          </cell>
          <cell r="AE89">
            <v>507088</v>
          </cell>
          <cell r="AF89">
            <v>551664</v>
          </cell>
          <cell r="AG89">
            <v>1575281</v>
          </cell>
          <cell r="AH89">
            <v>565109</v>
          </cell>
          <cell r="AI89">
            <v>517335</v>
          </cell>
          <cell r="AJ89">
            <v>565912</v>
          </cell>
          <cell r="AK89">
            <v>1648356</v>
          </cell>
          <cell r="AL89">
            <v>560841</v>
          </cell>
          <cell r="AM89">
            <v>582068</v>
          </cell>
          <cell r="AN89">
            <v>566009</v>
          </cell>
          <cell r="AO89">
            <v>1708918</v>
          </cell>
          <cell r="AP89">
            <v>590369</v>
          </cell>
          <cell r="AQ89">
            <v>580449</v>
          </cell>
          <cell r="AR89">
            <v>586020</v>
          </cell>
          <cell r="AS89">
            <v>1756838</v>
          </cell>
          <cell r="AT89">
            <v>601710</v>
          </cell>
          <cell r="AU89">
            <v>556844</v>
          </cell>
          <cell r="AV89">
            <v>609371</v>
          </cell>
          <cell r="AW89">
            <v>1767925</v>
          </cell>
          <cell r="AX89">
            <v>590406</v>
          </cell>
          <cell r="AY89">
            <v>552352</v>
          </cell>
          <cell r="AZ89">
            <v>612875</v>
          </cell>
          <cell r="BA89">
            <v>1755633</v>
          </cell>
          <cell r="BB89">
            <v>575195</v>
          </cell>
          <cell r="BC89">
            <v>557626</v>
          </cell>
          <cell r="BD89">
            <v>582200</v>
          </cell>
          <cell r="BE89">
            <v>1715021</v>
          </cell>
          <cell r="BF89">
            <v>582117</v>
          </cell>
          <cell r="BG89">
            <v>583860</v>
          </cell>
          <cell r="BH89">
            <v>554946</v>
          </cell>
          <cell r="BI89">
            <v>1720923</v>
          </cell>
        </row>
        <row r="90">
          <cell r="A90" t="str">
            <v xml:space="preserve">  % Change</v>
          </cell>
          <cell r="B90">
            <v>0</v>
          </cell>
          <cell r="C90">
            <v>0</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3.2655676370864022</v>
          </cell>
          <cell r="S90">
            <v>3.2017183414269708</v>
          </cell>
          <cell r="T90">
            <v>2.9565217391304346</v>
          </cell>
          <cell r="U90">
            <v>3.1361144423505225</v>
          </cell>
          <cell r="V90">
            <v>3.049471085237955</v>
          </cell>
          <cell r="W90">
            <v>2.8022069941768812</v>
          </cell>
          <cell r="X90">
            <v>2.7193938080942508</v>
          </cell>
          <cell r="Y90">
            <v>2.8517789683850672</v>
          </cell>
          <cell r="Z90">
            <v>1.9062587890561127</v>
          </cell>
          <cell r="AA90">
            <v>1.0287418262369807</v>
          </cell>
          <cell r="AB90">
            <v>0.8857977465572402</v>
          </cell>
          <cell r="AC90">
            <v>1.1823530423981889</v>
          </cell>
          <cell r="AD90">
            <v>0.60321618459074511</v>
          </cell>
          <cell r="AE90">
            <v>0.54186798184134588</v>
          </cell>
          <cell r="AF90">
            <v>0.61011017876687346</v>
          </cell>
          <cell r="AG90">
            <v>0.58528892900883278</v>
          </cell>
          <cell r="AH90">
            <v>0.54894828881080171</v>
          </cell>
          <cell r="AI90">
            <v>0.53311699857752481</v>
          </cell>
          <cell r="AJ90">
            <v>0.57199524439160432</v>
          </cell>
          <cell r="AK90">
            <v>0.55172978621254476</v>
          </cell>
          <cell r="AL90">
            <v>0.56859295639138119</v>
          </cell>
          <cell r="AM90">
            <v>0.64169994810352216</v>
          </cell>
          <cell r="AN90">
            <v>0.56992721866574958</v>
          </cell>
          <cell r="AO90">
            <v>0.59320659166085532</v>
          </cell>
          <cell r="AP90">
            <v>0.32865743189260366</v>
          </cell>
          <cell r="AQ90">
            <v>0.21882382091269692</v>
          </cell>
          <cell r="AR90">
            <v>0.23503935763285178</v>
          </cell>
          <cell r="AS90">
            <v>0.25932159530689214</v>
          </cell>
          <cell r="AT90">
            <v>0.1649103922529036</v>
          </cell>
          <cell r="AU90">
            <v>9.8121036190957023E-2</v>
          </cell>
          <cell r="AV90">
            <v>0.10460533948200346</v>
          </cell>
          <cell r="AW90">
            <v>0.12229183237784236</v>
          </cell>
          <cell r="AX90">
            <v>4.4764815283423243E-2</v>
          </cell>
          <cell r="AY90">
            <v>6.7687281935302934E-2</v>
          </cell>
          <cell r="AZ90">
            <v>8.2986400712478314E-2</v>
          </cell>
          <cell r="BA90">
            <v>6.5081208185610473E-2</v>
          </cell>
          <cell r="BB90">
            <v>2.5593706594204013E-2</v>
          </cell>
          <cell r="BC90">
            <v>-4.1991657332133059E-2</v>
          </cell>
          <cell r="BD90">
            <v>2.860555220853378E-2</v>
          </cell>
          <cell r="BE90">
            <v>3.571265561015835E-3</v>
          </cell>
          <cell r="BF90">
            <v>-1.3977698693528939E-2</v>
          </cell>
          <cell r="BG90">
            <v>5.8764852726078676E-3</v>
          </cell>
          <cell r="BH90">
            <v>-5.3025494010443319E-2</v>
          </cell>
          <cell r="BI90">
            <v>-2.0442977667832762E-2</v>
          </cell>
        </row>
        <row r="91">
          <cell r="A91" t="str">
            <v>NRx</v>
          </cell>
          <cell r="B91">
            <v>34040</v>
          </cell>
          <cell r="C91">
            <v>32260</v>
          </cell>
          <cell r="D91">
            <v>36081</v>
          </cell>
          <cell r="E91">
            <v>102381</v>
          </cell>
          <cell r="F91">
            <v>34390</v>
          </cell>
          <cell r="G91">
            <v>35499</v>
          </cell>
          <cell r="H91">
            <v>42142</v>
          </cell>
          <cell r="I91">
            <v>112031</v>
          </cell>
          <cell r="J91">
            <v>84641</v>
          </cell>
          <cell r="K91">
            <v>130700</v>
          </cell>
          <cell r="L91">
            <v>116372</v>
          </cell>
          <cell r="M91">
            <v>331713</v>
          </cell>
          <cell r="N91">
            <v>141660</v>
          </cell>
          <cell r="O91">
            <v>138104</v>
          </cell>
          <cell r="P91">
            <v>136101</v>
          </cell>
          <cell r="Q91">
            <v>415865</v>
          </cell>
          <cell r="R91">
            <v>161302</v>
          </cell>
          <cell r="S91">
            <v>149457</v>
          </cell>
          <cell r="T91">
            <v>150544</v>
          </cell>
          <cell r="U91">
            <v>461303</v>
          </cell>
          <cell r="V91">
            <v>147602</v>
          </cell>
          <cell r="W91">
            <v>142626</v>
          </cell>
          <cell r="X91">
            <v>145305</v>
          </cell>
          <cell r="Y91">
            <v>435533</v>
          </cell>
          <cell r="Z91">
            <v>176925</v>
          </cell>
          <cell r="AA91">
            <v>183244</v>
          </cell>
          <cell r="AB91">
            <v>177082</v>
          </cell>
          <cell r="AC91">
            <v>537251</v>
          </cell>
          <cell r="AD91">
            <v>194256</v>
          </cell>
          <cell r="AE91">
            <v>187148</v>
          </cell>
          <cell r="AF91">
            <v>202462</v>
          </cell>
          <cell r="AG91">
            <v>583866</v>
          </cell>
          <cell r="AH91">
            <v>229585</v>
          </cell>
          <cell r="AI91">
            <v>201503</v>
          </cell>
          <cell r="AJ91">
            <v>210369</v>
          </cell>
          <cell r="AK91">
            <v>641457</v>
          </cell>
          <cell r="AL91">
            <v>205365</v>
          </cell>
          <cell r="AM91">
            <v>210464</v>
          </cell>
          <cell r="AN91">
            <v>200192</v>
          </cell>
          <cell r="AO91">
            <v>616021</v>
          </cell>
          <cell r="AP91">
            <v>208277</v>
          </cell>
          <cell r="AQ91">
            <v>203004</v>
          </cell>
          <cell r="AR91">
            <v>206714</v>
          </cell>
          <cell r="AS91">
            <v>617995</v>
          </cell>
          <cell r="AT91">
            <v>210372</v>
          </cell>
          <cell r="AU91">
            <v>185867</v>
          </cell>
          <cell r="AV91">
            <v>199777</v>
          </cell>
          <cell r="AW91">
            <v>596016</v>
          </cell>
          <cell r="AX91">
            <v>206863</v>
          </cell>
          <cell r="AY91">
            <v>197924</v>
          </cell>
          <cell r="AZ91">
            <v>217310</v>
          </cell>
          <cell r="BA91">
            <v>622097</v>
          </cell>
          <cell r="BB91">
            <v>200683</v>
          </cell>
          <cell r="BC91">
            <v>194035</v>
          </cell>
          <cell r="BD91">
            <v>200937</v>
          </cell>
          <cell r="BE91">
            <v>595655</v>
          </cell>
          <cell r="BF91">
            <v>202352</v>
          </cell>
          <cell r="BG91">
            <v>203875</v>
          </cell>
          <cell r="BH91">
            <v>184208</v>
          </cell>
          <cell r="BI91">
            <v>590435</v>
          </cell>
        </row>
        <row r="92">
          <cell r="A92" t="str">
            <v xml:space="preserve">  % Change</v>
          </cell>
          <cell r="B92">
            <v>0</v>
          </cell>
          <cell r="C92">
            <v>0</v>
          </cell>
          <cell r="D92">
            <v>0</v>
          </cell>
          <cell r="E92">
            <v>0</v>
          </cell>
          <cell r="F92">
            <v>0</v>
          </cell>
          <cell r="G92">
            <v>0</v>
          </cell>
          <cell r="H92">
            <v>0</v>
          </cell>
          <cell r="I92">
            <v>0</v>
          </cell>
          <cell r="J92">
            <v>0</v>
          </cell>
          <cell r="K92">
            <v>0</v>
          </cell>
          <cell r="L92">
            <v>0</v>
          </cell>
          <cell r="M92">
            <v>0</v>
          </cell>
          <cell r="N92">
            <v>0</v>
          </cell>
          <cell r="O92">
            <v>0</v>
          </cell>
          <cell r="P92">
            <v>0</v>
          </cell>
          <cell r="Q92">
            <v>0</v>
          </cell>
          <cell r="R92">
            <v>3.7386016451233841</v>
          </cell>
          <cell r="S92">
            <v>3.6328890266584004</v>
          </cell>
          <cell r="T92">
            <v>3.1723899005016492</v>
          </cell>
          <cell r="U92">
            <v>3.5057481368613317</v>
          </cell>
          <cell r="V92">
            <v>3.2920034893864498</v>
          </cell>
          <cell r="W92">
            <v>3.0177469787881348</v>
          </cell>
          <cell r="X92">
            <v>2.4479853827535476</v>
          </cell>
          <cell r="Y92">
            <v>2.8876114646838822</v>
          </cell>
          <cell r="Z92">
            <v>1.0902990276579909</v>
          </cell>
          <cell r="AA92">
            <v>0.40201989288446827</v>
          </cell>
          <cell r="AB92">
            <v>0.52168906609837418</v>
          </cell>
          <cell r="AC92">
            <v>0.61962600199570117</v>
          </cell>
          <cell r="AD92">
            <v>0.37128335451080052</v>
          </cell>
          <cell r="AE92">
            <v>0.35512367491166086</v>
          </cell>
          <cell r="AF92">
            <v>0.48758642478747394</v>
          </cell>
          <cell r="AG92">
            <v>0.4039796568597982</v>
          </cell>
          <cell r="AH92">
            <v>0.4233239513459226</v>
          </cell>
          <cell r="AI92">
            <v>0.34823394019684595</v>
          </cell>
          <cell r="AJ92">
            <v>0.3973921245615899</v>
          </cell>
          <cell r="AK92">
            <v>0.39053290353628745</v>
          </cell>
          <cell r="AL92">
            <v>0.39134293573257817</v>
          </cell>
          <cell r="AM92">
            <v>0.47563557836579595</v>
          </cell>
          <cell r="AN92">
            <v>0.37773648532397375</v>
          </cell>
          <cell r="AO92">
            <v>0.41440717465725907</v>
          </cell>
          <cell r="AP92">
            <v>0.17720503038010449</v>
          </cell>
          <cell r="AQ92">
            <v>0.10783436292593485</v>
          </cell>
          <cell r="AR92">
            <v>0.16733490699224096</v>
          </cell>
          <cell r="AS92">
            <v>0.15029101853695948</v>
          </cell>
          <cell r="AT92">
            <v>8.2962688411168717E-2</v>
          </cell>
          <cell r="AU92">
            <v>-6.8448500651890898E-3</v>
          </cell>
          <cell r="AV92">
            <v>-1.3261747883553499E-2</v>
          </cell>
          <cell r="AW92">
            <v>2.0809569318987586E-2</v>
          </cell>
          <cell r="AX92">
            <v>-9.8969880436439617E-2</v>
          </cell>
          <cell r="AY92">
            <v>-1.7761522160960386E-2</v>
          </cell>
          <cell r="AZ92">
            <v>3.2994405069187938E-2</v>
          </cell>
          <cell r="BA92">
            <v>-3.0181290406059991E-2</v>
          </cell>
          <cell r="BB92">
            <v>-2.279843205999077E-2</v>
          </cell>
          <cell r="BC92">
            <v>-7.8060856013379976E-2</v>
          </cell>
          <cell r="BD92">
            <v>3.7214274296675232E-3</v>
          </cell>
          <cell r="BE92">
            <v>-3.3060561247100329E-2</v>
          </cell>
          <cell r="BF92">
            <v>-2.8447692255985979E-2</v>
          </cell>
          <cell r="BG92">
            <v>4.2905558511161512E-3</v>
          </cell>
          <cell r="BH92">
            <v>-0.10887506409822267</v>
          </cell>
          <cell r="BI92">
            <v>-4.4595830063349995E-2</v>
          </cell>
        </row>
        <row r="93">
          <cell r="A93" t="str">
            <v>Sales (IMS)</v>
          </cell>
          <cell r="B93">
            <v>0.243427</v>
          </cell>
          <cell r="C93">
            <v>0.25320399999999998</v>
          </cell>
          <cell r="D93">
            <v>0.39368900000000001</v>
          </cell>
          <cell r="E93">
            <v>0.89032</v>
          </cell>
          <cell r="F93">
            <v>0.33780500000000002</v>
          </cell>
          <cell r="G93">
            <v>0.47393200000000002</v>
          </cell>
          <cell r="H93">
            <v>0.65010299999999999</v>
          </cell>
          <cell r="I93">
            <v>1.46184</v>
          </cell>
          <cell r="J93">
            <v>0.61233499999999996</v>
          </cell>
          <cell r="K93">
            <v>0.95849300000000004</v>
          </cell>
          <cell r="L93">
            <v>1.6945049999999999</v>
          </cell>
          <cell r="M93">
            <v>3.265333</v>
          </cell>
          <cell r="N93">
            <v>2.236837</v>
          </cell>
          <cell r="O93">
            <v>2.6549529999999999</v>
          </cell>
          <cell r="P93">
            <v>4.2208680000000003</v>
          </cell>
          <cell r="Q93">
            <v>9.1126579999999997</v>
          </cell>
          <cell r="R93">
            <v>3.7689910000000002</v>
          </cell>
          <cell r="S93">
            <v>3.7413729999999998</v>
          </cell>
          <cell r="T93">
            <v>4.7350149999999998</v>
          </cell>
          <cell r="U93">
            <v>12.245379</v>
          </cell>
          <cell r="V93">
            <v>3.7966609999999998</v>
          </cell>
          <cell r="W93">
            <v>3.5390000000000001</v>
          </cell>
          <cell r="X93">
            <v>4.8963799999999997</v>
          </cell>
          <cell r="Y93">
            <v>12.232040999999999</v>
          </cell>
          <cell r="Z93">
            <v>4.0223300000000002</v>
          </cell>
          <cell r="AA93">
            <v>3.9953059999999998</v>
          </cell>
          <cell r="AB93">
            <v>5.373373</v>
          </cell>
          <cell r="AC93">
            <v>13.391009</v>
          </cell>
          <cell r="AD93">
            <v>4.5463310000000003</v>
          </cell>
          <cell r="AE93">
            <v>4.5294379999999999</v>
          </cell>
          <cell r="AF93">
            <v>6.2158559999999996</v>
          </cell>
          <cell r="AG93">
            <v>15.291625</v>
          </cell>
          <cell r="AH93">
            <v>3.5266220000000001</v>
          </cell>
          <cell r="AI93">
            <v>3.0701939999999999</v>
          </cell>
          <cell r="AJ93">
            <v>3.583386</v>
          </cell>
          <cell r="AK93">
            <v>10.180202000000001</v>
          </cell>
          <cell r="AL93">
            <v>2.7182620000000002</v>
          </cell>
          <cell r="AM93">
            <v>2.827537</v>
          </cell>
          <cell r="AN93">
            <v>3.620101</v>
          </cell>
          <cell r="AO93">
            <v>9.1659000000000006</v>
          </cell>
          <cell r="AP93">
            <v>2.5977130000000002</v>
          </cell>
          <cell r="AQ93">
            <v>2.8875479999999998</v>
          </cell>
          <cell r="AR93">
            <v>3.3782610000000002</v>
          </cell>
          <cell r="AS93">
            <v>8.8635219999999997</v>
          </cell>
          <cell r="AT93">
            <v>2.7384499999999998</v>
          </cell>
          <cell r="AU93">
            <v>2.63531</v>
          </cell>
          <cell r="AV93">
            <v>3.2856420000000002</v>
          </cell>
          <cell r="AW93">
            <v>8.659402</v>
          </cell>
          <cell r="AX93">
            <v>2.8092169999999999</v>
          </cell>
          <cell r="AY93">
            <v>2.7650350000000001</v>
          </cell>
          <cell r="AZ93">
            <v>3.3434200000000001</v>
          </cell>
          <cell r="BA93">
            <v>8.9176719999999996</v>
          </cell>
          <cell r="BB93">
            <v>2.5740289999999999</v>
          </cell>
          <cell r="BC93">
            <v>2.5928789999999999</v>
          </cell>
          <cell r="BD93">
            <v>3.2622300000000002</v>
          </cell>
          <cell r="BE93">
            <v>8.429138</v>
          </cell>
          <cell r="BF93">
            <v>2.4274010000000001</v>
          </cell>
          <cell r="BG93">
            <v>2.5126439999999999</v>
          </cell>
          <cell r="BH93">
            <v>2.72845</v>
          </cell>
          <cell r="BI93">
            <v>7.6684950000000001</v>
          </cell>
        </row>
        <row r="94">
          <cell r="A94" t="str">
            <v xml:space="preserve">  % Change</v>
          </cell>
          <cell r="B94">
            <v>0</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14.48304419805527</v>
          </cell>
          <cell r="S94">
            <v>13.776121230312318</v>
          </cell>
          <cell r="T94">
            <v>11.027298197308026</v>
          </cell>
          <cell r="U94">
            <v>12.753907583790097</v>
          </cell>
          <cell r="V94">
            <v>10.239209011115879</v>
          </cell>
          <cell r="W94">
            <v>6.4673159862596323</v>
          </cell>
          <cell r="X94">
            <v>6.5316988231095685</v>
          </cell>
          <cell r="Y94">
            <v>7.3675648497783612</v>
          </cell>
          <cell r="Z94">
            <v>5.5688389525341524</v>
          </cell>
          <cell r="AA94">
            <v>3.1683204780838246</v>
          </cell>
          <cell r="AB94">
            <v>2.17105762449801</v>
          </cell>
          <cell r="AC94">
            <v>3.1009627502003623</v>
          </cell>
          <cell r="AD94">
            <v>1.0324820270766266</v>
          </cell>
          <cell r="AE94">
            <v>0.70603321414729381</v>
          </cell>
          <cell r="AF94">
            <v>0.47264875376344362</v>
          </cell>
          <cell r="AG94">
            <v>0.67806418281032821</v>
          </cell>
          <cell r="AH94">
            <v>-6.4306070245325642E-2</v>
          </cell>
          <cell r="AI94">
            <v>-0.17939376800976536</v>
          </cell>
          <cell r="AJ94">
            <v>-0.24321549139759846</v>
          </cell>
          <cell r="AK94">
            <v>-0.16864949627120551</v>
          </cell>
          <cell r="AL94">
            <v>-0.28403879092708029</v>
          </cell>
          <cell r="AM94">
            <v>-0.20103503814636903</v>
          </cell>
          <cell r="AN94">
            <v>-0.26065766954362202</v>
          </cell>
          <cell r="AO94">
            <v>-0.2506647091846731</v>
          </cell>
          <cell r="AP94">
            <v>-0.35417705658163301</v>
          </cell>
          <cell r="AQ94">
            <v>-0.27726487032532676</v>
          </cell>
          <cell r="AR94">
            <v>-0.37129601834825166</v>
          </cell>
          <cell r="AS94">
            <v>-0.33809901852802882</v>
          </cell>
          <cell r="AT94">
            <v>-0.39765714374954231</v>
          </cell>
          <cell r="AU94">
            <v>-0.41818168170090853</v>
          </cell>
          <cell r="AV94">
            <v>-0.47140956933365241</v>
          </cell>
          <cell r="AW94">
            <v>-0.43371603737339881</v>
          </cell>
          <cell r="AX94">
            <v>-0.20342554433109084</v>
          </cell>
          <cell r="AY94">
            <v>-9.9394044806288995E-2</v>
          </cell>
          <cell r="AZ94">
            <v>-6.6966271565496949E-2</v>
          </cell>
          <cell r="BA94">
            <v>-0.12401816781238739</v>
          </cell>
          <cell r="BB94">
            <v>-5.3060742489134727E-2</v>
          </cell>
          <cell r="BC94">
            <v>-8.2990249110798553E-2</v>
          </cell>
          <cell r="BD94">
            <v>-9.8856634110484731E-2</v>
          </cell>
          <cell r="BE94">
            <v>-8.0380759118035439E-2</v>
          </cell>
          <cell r="BF94">
            <v>-6.5562284979133523E-2</v>
          </cell>
          <cell r="BG94">
            <v>-0.12983472482535352</v>
          </cell>
          <cell r="BH94">
            <v>-0.19235073903407707</v>
          </cell>
          <cell r="BI94">
            <v>-0.13482529856641634</v>
          </cell>
        </row>
        <row r="96">
          <cell r="A96" t="str">
            <v>LOVASTATIN</v>
          </cell>
        </row>
        <row r="97">
          <cell r="A97" t="str">
            <v>TRx</v>
          </cell>
          <cell r="P97">
            <v>2910</v>
          </cell>
          <cell r="Q97">
            <v>2910</v>
          </cell>
          <cell r="R97">
            <v>22131</v>
          </cell>
          <cell r="S97">
            <v>28412</v>
          </cell>
          <cell r="T97">
            <v>37759</v>
          </cell>
          <cell r="U97">
            <v>88302</v>
          </cell>
          <cell r="V97">
            <v>46021</v>
          </cell>
          <cell r="W97">
            <v>51740</v>
          </cell>
          <cell r="X97">
            <v>51434</v>
          </cell>
          <cell r="Y97">
            <v>149195</v>
          </cell>
          <cell r="Z97">
            <v>57854</v>
          </cell>
          <cell r="AA97">
            <v>59604</v>
          </cell>
          <cell r="AB97">
            <v>60684</v>
          </cell>
          <cell r="AC97">
            <v>178142</v>
          </cell>
          <cell r="AD97">
            <v>66584</v>
          </cell>
          <cell r="AE97">
            <v>69454</v>
          </cell>
          <cell r="AF97">
            <v>80591</v>
          </cell>
          <cell r="AG97">
            <v>216629</v>
          </cell>
          <cell r="AH97">
            <v>91336</v>
          </cell>
          <cell r="AI97">
            <v>92866</v>
          </cell>
          <cell r="AJ97">
            <v>108654</v>
          </cell>
          <cell r="AK97">
            <v>292856</v>
          </cell>
          <cell r="AL97">
            <v>113312</v>
          </cell>
          <cell r="AM97">
            <v>118192</v>
          </cell>
          <cell r="AN97">
            <v>113634</v>
          </cell>
          <cell r="AO97">
            <v>345138</v>
          </cell>
          <cell r="AP97">
            <v>122404</v>
          </cell>
          <cell r="AQ97">
            <v>126127</v>
          </cell>
          <cell r="AR97">
            <v>134685</v>
          </cell>
          <cell r="AS97">
            <v>383216</v>
          </cell>
          <cell r="AT97">
            <v>45921</v>
          </cell>
        </row>
        <row r="98">
          <cell r="A98" t="str">
            <v xml:space="preserve">  % Change</v>
          </cell>
          <cell r="Y98">
            <v>0</v>
          </cell>
          <cell r="Z98">
            <v>0</v>
          </cell>
          <cell r="AA98">
            <v>0</v>
          </cell>
          <cell r="AB98">
            <v>0</v>
          </cell>
          <cell r="AC98">
            <v>0</v>
          </cell>
          <cell r="AD98">
            <v>0</v>
          </cell>
          <cell r="AE98">
            <v>0</v>
          </cell>
          <cell r="AF98">
            <v>0</v>
          </cell>
          <cell r="AG98">
            <v>0</v>
          </cell>
          <cell r="AH98">
            <v>3.1270615878179928</v>
          </cell>
          <cell r="AI98">
            <v>2.2685485006335351</v>
          </cell>
          <cell r="AJ98">
            <v>1.8775656134961203</v>
          </cell>
          <cell r="AK98">
            <v>2.3165273719734549</v>
          </cell>
          <cell r="AL98">
            <v>1.4621803089893746</v>
          </cell>
          <cell r="AM98">
            <v>1.2843448009277156</v>
          </cell>
          <cell r="AN98">
            <v>1.2093167943383754</v>
          </cell>
          <cell r="AO98">
            <v>1.3133348972820804</v>
          </cell>
          <cell r="AP98">
            <v>1.1157396204238257</v>
          </cell>
          <cell r="AQ98">
            <v>1.1160828132340113</v>
          </cell>
          <cell r="AR98">
            <v>1.2194482894997032</v>
          </cell>
          <cell r="AS98">
            <v>1.1511827643116166</v>
          </cell>
        </row>
        <row r="99">
          <cell r="A99" t="str">
            <v>NRx</v>
          </cell>
          <cell r="P99">
            <v>2031</v>
          </cell>
          <cell r="Q99">
            <v>2031</v>
          </cell>
          <cell r="R99">
            <v>16245</v>
          </cell>
          <cell r="S99">
            <v>15446</v>
          </cell>
          <cell r="T99">
            <v>17351</v>
          </cell>
          <cell r="U99">
            <v>49042</v>
          </cell>
          <cell r="V99">
            <v>18628</v>
          </cell>
          <cell r="W99">
            <v>19038</v>
          </cell>
          <cell r="X99">
            <v>18161</v>
          </cell>
          <cell r="Y99">
            <v>55827</v>
          </cell>
          <cell r="Z99">
            <v>19330</v>
          </cell>
          <cell r="AA99">
            <v>20072</v>
          </cell>
          <cell r="AB99">
            <v>20277</v>
          </cell>
          <cell r="AC99">
            <v>59679</v>
          </cell>
          <cell r="AD99">
            <v>22425</v>
          </cell>
          <cell r="AE99">
            <v>23584</v>
          </cell>
          <cell r="AF99">
            <v>26956</v>
          </cell>
          <cell r="AG99">
            <v>72965</v>
          </cell>
          <cell r="AH99">
            <v>35755</v>
          </cell>
          <cell r="AI99">
            <v>35467</v>
          </cell>
          <cell r="AJ99">
            <v>39773</v>
          </cell>
          <cell r="AK99">
            <v>110995</v>
          </cell>
          <cell r="AL99">
            <v>40103</v>
          </cell>
          <cell r="AM99">
            <v>41359</v>
          </cell>
          <cell r="AN99">
            <v>39970</v>
          </cell>
          <cell r="AO99">
            <v>121432</v>
          </cell>
          <cell r="AP99">
            <v>42415</v>
          </cell>
          <cell r="AQ99">
            <v>42615</v>
          </cell>
          <cell r="AR99">
            <v>45219</v>
          </cell>
          <cell r="AS99">
            <v>130249</v>
          </cell>
          <cell r="AT99">
            <v>16187</v>
          </cell>
        </row>
        <row r="100">
          <cell r="A100" t="str">
            <v xml:space="preserve">  % Change</v>
          </cell>
          <cell r="Y100">
            <v>0</v>
          </cell>
          <cell r="Z100">
            <v>0</v>
          </cell>
          <cell r="AA100">
            <v>0</v>
          </cell>
          <cell r="AB100">
            <v>0</v>
          </cell>
          <cell r="AC100">
            <v>0</v>
          </cell>
          <cell r="AD100">
            <v>0</v>
          </cell>
          <cell r="AE100">
            <v>0</v>
          </cell>
          <cell r="AF100">
            <v>0</v>
          </cell>
          <cell r="AG100">
            <v>34.925652387986212</v>
          </cell>
          <cell r="AH100">
            <v>1.2009849184364421</v>
          </cell>
          <cell r="AI100">
            <v>1.2961931891751908</v>
          </cell>
          <cell r="AJ100">
            <v>1.2922598121145756</v>
          </cell>
          <cell r="AK100">
            <v>1.2632641409404184</v>
          </cell>
          <cell r="AL100">
            <v>1.152834442774318</v>
          </cell>
          <cell r="AM100">
            <v>1.1724445845151803</v>
          </cell>
          <cell r="AN100">
            <v>1.2008699961455869</v>
          </cell>
          <cell r="AO100">
            <v>1.175148225768893</v>
          </cell>
          <cell r="AP100">
            <v>1.19425763062597</v>
          </cell>
          <cell r="AQ100">
            <v>1.1231068154643284</v>
          </cell>
          <cell r="AR100">
            <v>1.2300636188785323</v>
          </cell>
          <cell r="AS100">
            <v>1.1824930042393471</v>
          </cell>
        </row>
        <row r="101">
          <cell r="A101" t="str">
            <v>Sales (IMS)</v>
          </cell>
          <cell r="P101">
            <v>0.81411500000000003</v>
          </cell>
          <cell r="Q101">
            <v>0.81411500000000003</v>
          </cell>
          <cell r="R101">
            <v>1.1389320000000001</v>
          </cell>
          <cell r="S101">
            <v>1.1992339999999999</v>
          </cell>
          <cell r="T101">
            <v>1.8971690000000001</v>
          </cell>
          <cell r="U101">
            <v>4.2353350000000001</v>
          </cell>
          <cell r="V101">
            <v>1.597791</v>
          </cell>
          <cell r="W101">
            <v>1.554554</v>
          </cell>
          <cell r="X101">
            <v>2.0415930000000002</v>
          </cell>
          <cell r="Y101">
            <v>5.1939380000000002</v>
          </cell>
          <cell r="Z101">
            <v>1.664118</v>
          </cell>
          <cell r="AA101">
            <v>1.7825960000000001</v>
          </cell>
          <cell r="AB101">
            <v>2.323725</v>
          </cell>
          <cell r="AC101">
            <v>5.7704389999999997</v>
          </cell>
          <cell r="AD101">
            <v>1.9028640000000001</v>
          </cell>
          <cell r="AE101">
            <v>2.1388069999999999</v>
          </cell>
          <cell r="AF101">
            <v>2.729457</v>
          </cell>
          <cell r="AG101">
            <v>6.771128</v>
          </cell>
          <cell r="AH101">
            <v>3.167586</v>
          </cell>
          <cell r="AI101">
            <v>3.4050370000000001</v>
          </cell>
          <cell r="AJ101">
            <v>4.0094640000000004</v>
          </cell>
          <cell r="AK101">
            <v>10.582087000000001</v>
          </cell>
          <cell r="AL101">
            <v>2.410269</v>
          </cell>
          <cell r="AM101">
            <v>1.2699720000000001</v>
          </cell>
          <cell r="AN101">
            <v>3.1295329999999999</v>
          </cell>
          <cell r="AO101">
            <v>6.809774</v>
          </cell>
          <cell r="AP101">
            <v>2.7850630000000001</v>
          </cell>
          <cell r="AQ101">
            <v>3.8967100000000001</v>
          </cell>
          <cell r="AR101">
            <v>4.0250159999999999</v>
          </cell>
          <cell r="AS101">
            <v>10.706789000000001</v>
          </cell>
        </row>
        <row r="102">
          <cell r="A102" t="str">
            <v xml:space="preserve">  % Change</v>
          </cell>
          <cell r="Z102">
            <v>0</v>
          </cell>
          <cell r="AA102">
            <v>0</v>
          </cell>
          <cell r="AB102">
            <v>0</v>
          </cell>
          <cell r="AC102">
            <v>0</v>
          </cell>
          <cell r="AD102">
            <v>0</v>
          </cell>
          <cell r="AE102">
            <v>0</v>
          </cell>
          <cell r="AF102">
            <v>2.3526676206678419</v>
          </cell>
          <cell r="AG102">
            <v>7.3171640370217972</v>
          </cell>
          <cell r="AH102">
            <v>1.7811897461832662</v>
          </cell>
          <cell r="AI102">
            <v>1.8393432807942407</v>
          </cell>
          <cell r="AJ102">
            <v>1.1133931663441685</v>
          </cell>
          <cell r="AK102">
            <v>1.4985242017455529</v>
          </cell>
          <cell r="AL102">
            <v>0.50850079891550282</v>
          </cell>
          <cell r="AM102">
            <v>-0.18306343813080783</v>
          </cell>
          <cell r="AN102">
            <v>0.53288779889037619</v>
          </cell>
          <cell r="AO102">
            <v>0.31110036353918735</v>
          </cell>
          <cell r="AP102">
            <v>0.67359706463123414</v>
          </cell>
          <cell r="AQ102">
            <v>1.1859748366988367</v>
          </cell>
          <cell r="AR102">
            <v>0.73213956040409256</v>
          </cell>
          <cell r="AS102">
            <v>0.8554548449433399</v>
          </cell>
        </row>
        <row r="103">
          <cell r="A103" t="str">
            <v>METHIMAZOLE</v>
          </cell>
        </row>
        <row r="104">
          <cell r="A104" t="str">
            <v>TRx</v>
          </cell>
          <cell r="N104">
            <v>53635</v>
          </cell>
          <cell r="O104">
            <v>53112</v>
          </cell>
          <cell r="P104">
            <v>54492</v>
          </cell>
          <cell r="Q104">
            <v>161239</v>
          </cell>
          <cell r="R104">
            <v>57956</v>
          </cell>
          <cell r="S104">
            <v>54703</v>
          </cell>
          <cell r="T104">
            <v>60600</v>
          </cell>
          <cell r="U104">
            <v>173259</v>
          </cell>
          <cell r="V104">
            <v>62942</v>
          </cell>
          <cell r="W104">
            <v>64360</v>
          </cell>
          <cell r="X104">
            <v>60869</v>
          </cell>
          <cell r="Y104">
            <v>188171</v>
          </cell>
          <cell r="Z104">
            <v>65855</v>
          </cell>
          <cell r="AA104">
            <v>64377</v>
          </cell>
          <cell r="AB104">
            <v>57778</v>
          </cell>
          <cell r="AC104">
            <v>188010</v>
          </cell>
          <cell r="AD104">
            <v>60492</v>
          </cell>
          <cell r="AE104">
            <v>59331</v>
          </cell>
          <cell r="AF104">
            <v>62313</v>
          </cell>
          <cell r="AG104">
            <v>182136</v>
          </cell>
          <cell r="AH104">
            <v>62337</v>
          </cell>
          <cell r="AI104">
            <v>56446</v>
          </cell>
          <cell r="AJ104">
            <v>63279</v>
          </cell>
          <cell r="AK104">
            <v>182062</v>
          </cell>
          <cell r="AL104">
            <v>62709</v>
          </cell>
          <cell r="AM104">
            <v>65312</v>
          </cell>
          <cell r="AN104">
            <v>64366</v>
          </cell>
          <cell r="AO104">
            <v>192387</v>
          </cell>
          <cell r="AP104">
            <v>67758</v>
          </cell>
          <cell r="AQ104">
            <v>67018</v>
          </cell>
          <cell r="AR104">
            <v>66637</v>
          </cell>
          <cell r="AS104">
            <v>201413</v>
          </cell>
          <cell r="AT104">
            <v>68980</v>
          </cell>
          <cell r="AU104">
            <v>64499</v>
          </cell>
          <cell r="AV104">
            <v>70049</v>
          </cell>
          <cell r="AW104">
            <v>203528</v>
          </cell>
          <cell r="AX104">
            <v>67924</v>
          </cell>
          <cell r="AY104">
            <v>62528</v>
          </cell>
          <cell r="AZ104">
            <v>67359</v>
          </cell>
          <cell r="BA104">
            <v>197811</v>
          </cell>
          <cell r="BB104">
            <v>62962</v>
          </cell>
          <cell r="BC104">
            <v>62825</v>
          </cell>
          <cell r="BD104">
            <v>65350</v>
          </cell>
          <cell r="BE104">
            <v>191137</v>
          </cell>
          <cell r="BF104">
            <v>64715</v>
          </cell>
          <cell r="BG104">
            <v>66248</v>
          </cell>
          <cell r="BH104">
            <v>64238</v>
          </cell>
          <cell r="BI104">
            <v>195201</v>
          </cell>
        </row>
        <row r="105">
          <cell r="A105" t="str">
            <v xml:space="preserve">  % Change</v>
          </cell>
          <cell r="AD105">
            <v>0.1278456231938101</v>
          </cell>
          <cell r="AE105">
            <v>0.11709218255761411</v>
          </cell>
          <cell r="AF105">
            <v>0.14352565514203919</v>
          </cell>
          <cell r="AG105">
            <v>0.12960263955990792</v>
          </cell>
          <cell r="AH105">
            <v>7.5591828283525508E-2</v>
          </cell>
          <cell r="AI105">
            <v>3.186296912417963E-2</v>
          </cell>
          <cell r="AJ105">
            <v>4.4207920792079136E-2</v>
          </cell>
          <cell r="AK105">
            <v>5.0808327417334764E-2</v>
          </cell>
          <cell r="AL105">
            <v>-3.701820723840954E-3</v>
          </cell>
          <cell r="AM105">
            <v>1.4791796146675029E-2</v>
          </cell>
          <cell r="AN105">
            <v>5.7451247761586277E-2</v>
          </cell>
          <cell r="AO105">
            <v>2.2405152759989555E-2</v>
          </cell>
          <cell r="AP105">
            <v>2.8896818768506582E-2</v>
          </cell>
          <cell r="AQ105">
            <v>4.1023968187396065E-2</v>
          </cell>
          <cell r="AR105">
            <v>0.15332825642978287</v>
          </cell>
          <cell r="AS105">
            <v>7.1288761236104392E-2</v>
          </cell>
          <cell r="AT105">
            <v>0.14031607485287312</v>
          </cell>
          <cell r="AU105">
            <v>8.7104549055299962E-2</v>
          </cell>
          <cell r="AV105">
            <v>0.12414744916791043</v>
          </cell>
          <cell r="AW105">
            <v>0.11745069618307191</v>
          </cell>
          <cell r="AX105">
            <v>8.9625743940195957E-2</v>
          </cell>
          <cell r="AY105">
            <v>0.10774899904333335</v>
          </cell>
          <cell r="AZ105">
            <v>6.4476366567107535E-2</v>
          </cell>
          <cell r="BA105">
            <v>8.6503498808098378E-2</v>
          </cell>
          <cell r="BB105">
            <v>4.0345086032307353E-3</v>
          </cell>
          <cell r="BC105">
            <v>-3.8078760411562995E-2</v>
          </cell>
          <cell r="BD105">
            <v>1.5287574185128827E-2</v>
          </cell>
          <cell r="BE105">
            <v>-6.4973205050237182E-3</v>
          </cell>
          <cell r="BF105">
            <v>-4.490982614599015E-2</v>
          </cell>
          <cell r="BG105">
            <v>-1.1489450595362438E-2</v>
          </cell>
          <cell r="BH105">
            <v>-3.6001020454102028E-2</v>
          </cell>
          <cell r="BI105">
            <v>-3.0842100559546837E-2</v>
          </cell>
        </row>
        <row r="106">
          <cell r="A106" t="str">
            <v>NRx</v>
          </cell>
          <cell r="N106">
            <v>23532</v>
          </cell>
          <cell r="O106">
            <v>22058</v>
          </cell>
          <cell r="P106">
            <v>21873</v>
          </cell>
          <cell r="Q106">
            <v>67463</v>
          </cell>
          <cell r="R106">
            <v>24286</v>
          </cell>
          <cell r="S106">
            <v>23021</v>
          </cell>
          <cell r="T106">
            <v>24788</v>
          </cell>
          <cell r="U106">
            <v>72095</v>
          </cell>
          <cell r="V106">
            <v>26057</v>
          </cell>
          <cell r="W106">
            <v>26189</v>
          </cell>
          <cell r="X106">
            <v>24776</v>
          </cell>
          <cell r="Y106">
            <v>77022</v>
          </cell>
          <cell r="Z106">
            <v>26740</v>
          </cell>
          <cell r="AA106">
            <v>26409</v>
          </cell>
          <cell r="AB106">
            <v>23445</v>
          </cell>
          <cell r="AC106">
            <v>76594</v>
          </cell>
          <cell r="AD106">
            <v>24687</v>
          </cell>
          <cell r="AE106">
            <v>23954</v>
          </cell>
          <cell r="AF106">
            <v>24358</v>
          </cell>
          <cell r="AG106">
            <v>72999</v>
          </cell>
          <cell r="AH106">
            <v>25070</v>
          </cell>
          <cell r="AI106">
            <v>22405</v>
          </cell>
          <cell r="AJ106">
            <v>25093</v>
          </cell>
          <cell r="AK106">
            <v>72568</v>
          </cell>
          <cell r="AL106">
            <v>24550</v>
          </cell>
          <cell r="AM106">
            <v>25882</v>
          </cell>
          <cell r="AN106">
            <v>25489</v>
          </cell>
          <cell r="AO106">
            <v>75921</v>
          </cell>
          <cell r="AP106">
            <v>26772</v>
          </cell>
          <cell r="AQ106">
            <v>26520</v>
          </cell>
          <cell r="AR106">
            <v>26912</v>
          </cell>
          <cell r="AS106">
            <v>80204</v>
          </cell>
          <cell r="AT106">
            <v>27462</v>
          </cell>
          <cell r="AU106">
            <v>25569</v>
          </cell>
          <cell r="AV106">
            <v>26851</v>
          </cell>
          <cell r="AW106">
            <v>79882</v>
          </cell>
          <cell r="AX106">
            <v>25965</v>
          </cell>
          <cell r="AY106">
            <v>24520</v>
          </cell>
          <cell r="AZ106">
            <v>26141</v>
          </cell>
          <cell r="BA106">
            <v>76626</v>
          </cell>
          <cell r="BB106">
            <v>24524</v>
          </cell>
          <cell r="BC106">
            <v>24750</v>
          </cell>
          <cell r="BD106">
            <v>25940</v>
          </cell>
          <cell r="BE106">
            <v>75214</v>
          </cell>
          <cell r="BF106">
            <v>25829</v>
          </cell>
          <cell r="BG106">
            <v>26179</v>
          </cell>
          <cell r="BH106">
            <v>25216</v>
          </cell>
          <cell r="BI106">
            <v>77224</v>
          </cell>
        </row>
        <row r="107">
          <cell r="A107" t="str">
            <v xml:space="preserve">  % Change</v>
          </cell>
          <cell r="AD107">
            <v>4.9082100968893316E-2</v>
          </cell>
          <cell r="AE107">
            <v>8.5955208994469068E-2</v>
          </cell>
          <cell r="AF107">
            <v>0.1136103872354044</v>
          </cell>
          <cell r="AG107">
            <v>8.2059795739886976E-2</v>
          </cell>
          <cell r="AH107">
            <v>3.2281973153257093E-2</v>
          </cell>
          <cell r="AI107">
            <v>-2.6758177316363319E-2</v>
          </cell>
          <cell r="AJ107">
            <v>1.230434081006937E-2</v>
          </cell>
          <cell r="AK107">
            <v>6.5607878493654237E-3</v>
          </cell>
          <cell r="AL107">
            <v>-5.7834746901024636E-2</v>
          </cell>
          <cell r="AM107">
            <v>-1.1722478903356426E-2</v>
          </cell>
          <cell r="AN107">
            <v>2.8777849531804955E-2</v>
          </cell>
          <cell r="AO107">
            <v>-1.4294617122380671E-2</v>
          </cell>
          <cell r="AP107">
            <v>1.1967090501121547E-3</v>
          </cell>
          <cell r="AQ107">
            <v>4.2031125752584053E-3</v>
          </cell>
          <cell r="AR107">
            <v>0.14787801236937503</v>
          </cell>
          <cell r="AS107">
            <v>4.7131629109329776E-2</v>
          </cell>
          <cell r="AT107">
            <v>0.11240733989549145</v>
          </cell>
          <cell r="AU107">
            <v>6.7420890039241899E-2</v>
          </cell>
          <cell r="AV107">
            <v>0.10234830445849408</v>
          </cell>
          <cell r="AW107">
            <v>9.4288962862504988E-2</v>
          </cell>
          <cell r="AX107">
            <v>3.5700039888312718E-2</v>
          </cell>
          <cell r="AY107">
            <v>9.4398571747377868E-2</v>
          </cell>
          <cell r="AZ107">
            <v>4.1764635555732621E-2</v>
          </cell>
          <cell r="BA107">
            <v>5.5919964722742854E-2</v>
          </cell>
          <cell r="BB107">
            <v>-1.0590631364562064E-3</v>
          </cell>
          <cell r="BC107">
            <v>-4.3736960049455265E-2</v>
          </cell>
          <cell r="BD107">
            <v>1.7693907175644341E-2</v>
          </cell>
          <cell r="BE107">
            <v>-9.3123114816717756E-3</v>
          </cell>
          <cell r="BF107">
            <v>-3.5223367697594488E-2</v>
          </cell>
          <cell r="BG107">
            <v>-1.2858220211161342E-2</v>
          </cell>
          <cell r="BH107">
            <v>-6.3020214030915622E-2</v>
          </cell>
          <cell r="BI107">
            <v>-3.7155254102039792E-2</v>
          </cell>
        </row>
        <row r="108">
          <cell r="A108" t="str">
            <v>Sales (IMS)</v>
          </cell>
          <cell r="N108">
            <v>1.0881970000000001</v>
          </cell>
          <cell r="O108">
            <v>1.075143</v>
          </cell>
          <cell r="P108">
            <v>1.3523350000000001</v>
          </cell>
          <cell r="Q108">
            <v>3.5156749999999999</v>
          </cell>
          <cell r="R108">
            <v>1.2304820000000001</v>
          </cell>
          <cell r="S108">
            <v>1.2497739999999999</v>
          </cell>
          <cell r="T108">
            <v>1.5537970000000001</v>
          </cell>
          <cell r="U108">
            <v>4.0340530000000001</v>
          </cell>
          <cell r="V108">
            <v>1.145891</v>
          </cell>
          <cell r="W108">
            <v>1.225382</v>
          </cell>
          <cell r="X108">
            <v>1.563687</v>
          </cell>
          <cell r="Y108">
            <v>3.9349600000000002</v>
          </cell>
          <cell r="Z108">
            <v>1.226126</v>
          </cell>
          <cell r="AA108">
            <v>1.1772830000000001</v>
          </cell>
          <cell r="AB108">
            <v>1.3430599999999999</v>
          </cell>
          <cell r="AC108">
            <v>3.7464689999999998</v>
          </cell>
          <cell r="AD108">
            <v>1.082875</v>
          </cell>
          <cell r="AE108">
            <v>1.0861419999999999</v>
          </cell>
          <cell r="AF108">
            <v>1.359966</v>
          </cell>
          <cell r="AG108">
            <v>3.5289830000000002</v>
          </cell>
          <cell r="AH108">
            <v>1.132004</v>
          </cell>
          <cell r="AI108">
            <v>1.190015</v>
          </cell>
          <cell r="AJ108">
            <v>1.502786</v>
          </cell>
          <cell r="AK108">
            <v>3.824805</v>
          </cell>
          <cell r="AL108">
            <v>1.14103</v>
          </cell>
          <cell r="AM108">
            <v>1.445859</v>
          </cell>
          <cell r="AN108">
            <v>1.881637</v>
          </cell>
          <cell r="AO108">
            <v>4.4685260000000007</v>
          </cell>
          <cell r="AP108">
            <v>1.406987</v>
          </cell>
          <cell r="AQ108">
            <v>1.6868399999999999</v>
          </cell>
          <cell r="AR108">
            <v>1.5276780000000001</v>
          </cell>
          <cell r="AS108">
            <v>4.621505</v>
          </cell>
          <cell r="AT108">
            <v>1.3423320000000001</v>
          </cell>
          <cell r="AU108">
            <v>1.3324609999999999</v>
          </cell>
          <cell r="AV108">
            <v>1.6917450000000001</v>
          </cell>
          <cell r="AW108">
            <v>4.3665380000000003</v>
          </cell>
          <cell r="AX108">
            <v>1.206828</v>
          </cell>
          <cell r="AY108">
            <v>1.137572</v>
          </cell>
          <cell r="AZ108">
            <v>1.4667559999999999</v>
          </cell>
          <cell r="BA108">
            <v>3.8111560000000004</v>
          </cell>
          <cell r="BB108">
            <v>1.2160869999999999</v>
          </cell>
          <cell r="BC108">
            <v>1.2087289999999999</v>
          </cell>
          <cell r="BD108">
            <v>1.5160610000000001</v>
          </cell>
          <cell r="BE108">
            <v>3.940877</v>
          </cell>
          <cell r="BF108">
            <v>1.2117849999999999</v>
          </cell>
          <cell r="BG108">
            <v>1.2822420000000001</v>
          </cell>
          <cell r="BH108">
            <v>1.4317070000000001</v>
          </cell>
          <cell r="BI108">
            <v>3.9257340000000003</v>
          </cell>
        </row>
        <row r="109">
          <cell r="A109" t="str">
            <v xml:space="preserve">  % Change</v>
          </cell>
          <cell r="AD109">
            <v>-4.8906585847967587E-3</v>
          </cell>
          <cell r="AE109">
            <v>1.0230267043546792E-2</v>
          </cell>
          <cell r="AF109">
            <v>5.6428325821633596E-3</v>
          </cell>
          <cell r="AG109">
            <v>3.7853328308221634E-3</v>
          </cell>
          <cell r="AH109">
            <v>-8.0032052480247584E-2</v>
          </cell>
          <cell r="AI109">
            <v>-4.7815845104794863E-2</v>
          </cell>
          <cell r="AJ109">
            <v>-3.2829899916141048E-2</v>
          </cell>
          <cell r="AK109">
            <v>-5.1870414196342973E-2</v>
          </cell>
          <cell r="AL109">
            <v>-4.2421137787101992E-3</v>
          </cell>
          <cell r="AM109">
            <v>0.17992511722874993</v>
          </cell>
          <cell r="AN109">
            <v>0.20333353158272716</v>
          </cell>
          <cell r="AO109">
            <v>0.1355962957692074</v>
          </cell>
          <cell r="AP109">
            <v>0.14750604750245899</v>
          </cell>
          <cell r="AQ109">
            <v>0.43282456299802163</v>
          </cell>
          <cell r="AR109">
            <v>0.1374607240182868</v>
          </cell>
          <cell r="AS109">
            <v>0.23356285611865468</v>
          </cell>
          <cell r="AT109">
            <v>0.23960013852014317</v>
          </cell>
          <cell r="AU109">
            <v>0.22678342242542859</v>
          </cell>
          <cell r="AV109">
            <v>0.24396124608997583</v>
          </cell>
          <cell r="AW109">
            <v>0.23733608237840764</v>
          </cell>
          <cell r="AX109">
            <v>6.6098706364995152E-2</v>
          </cell>
          <cell r="AY109">
            <v>-4.4069192405137736E-2</v>
          </cell>
          <cell r="AZ109">
            <v>-2.3975469561201668E-2</v>
          </cell>
          <cell r="BA109">
            <v>-3.5685479390451524E-3</v>
          </cell>
          <cell r="BB109">
            <v>6.5780040840293319E-2</v>
          </cell>
          <cell r="BC109">
            <v>-0.1640063104355266</v>
          </cell>
          <cell r="BD109">
            <v>-0.19428614552116052</v>
          </cell>
          <cell r="BE109">
            <v>-0.11808121962365237</v>
          </cell>
          <cell r="BF109">
            <v>-0.13873760027633519</v>
          </cell>
          <cell r="BG109">
            <v>-0.2398555879632922</v>
          </cell>
          <cell r="BH109">
            <v>-6.2821484632232694E-2</v>
          </cell>
          <cell r="BI109">
            <v>-0.15055074050552786</v>
          </cell>
        </row>
        <row r="111">
          <cell r="A111" t="str">
            <v>IBUPROFEN (RX)</v>
          </cell>
        </row>
        <row r="112">
          <cell r="A112" t="str">
            <v>TRx</v>
          </cell>
          <cell r="N112">
            <v>782499</v>
          </cell>
          <cell r="O112">
            <v>732070</v>
          </cell>
          <cell r="P112">
            <v>708180</v>
          </cell>
          <cell r="Q112">
            <v>2222749</v>
          </cell>
          <cell r="R112">
            <v>803862</v>
          </cell>
          <cell r="S112">
            <v>758414</v>
          </cell>
          <cell r="T112">
            <v>812694</v>
          </cell>
          <cell r="U112">
            <v>2374970</v>
          </cell>
          <cell r="V112">
            <v>827326</v>
          </cell>
          <cell r="W112">
            <v>840283</v>
          </cell>
          <cell r="X112">
            <v>787131</v>
          </cell>
          <cell r="Y112">
            <v>2454740</v>
          </cell>
          <cell r="Z112">
            <v>838833</v>
          </cell>
          <cell r="AA112">
            <v>851788</v>
          </cell>
          <cell r="AB112">
            <v>826834</v>
          </cell>
          <cell r="AC112">
            <v>2517455</v>
          </cell>
          <cell r="AD112">
            <v>878629</v>
          </cell>
          <cell r="AE112">
            <v>805092</v>
          </cell>
          <cell r="AF112">
            <v>825339</v>
          </cell>
          <cell r="AG112">
            <v>2509060</v>
          </cell>
          <cell r="AH112">
            <v>877679</v>
          </cell>
          <cell r="AI112">
            <v>805346</v>
          </cell>
          <cell r="AJ112">
            <v>891079</v>
          </cell>
          <cell r="AK112">
            <v>2574104</v>
          </cell>
          <cell r="AL112">
            <v>867117</v>
          </cell>
          <cell r="AM112">
            <v>876066</v>
          </cell>
          <cell r="AN112">
            <v>852703</v>
          </cell>
          <cell r="AO112">
            <v>2595886</v>
          </cell>
          <cell r="AP112">
            <v>882557</v>
          </cell>
          <cell r="AQ112">
            <v>870729</v>
          </cell>
          <cell r="AR112">
            <v>893819</v>
          </cell>
          <cell r="AS112">
            <v>2647105</v>
          </cell>
          <cell r="AT112">
            <v>943646</v>
          </cell>
          <cell r="AU112">
            <v>901716</v>
          </cell>
          <cell r="AV112">
            <v>1046143</v>
          </cell>
          <cell r="AW112">
            <v>2891505</v>
          </cell>
          <cell r="AX112">
            <v>983069</v>
          </cell>
          <cell r="AY112">
            <v>924712</v>
          </cell>
          <cell r="AZ112">
            <v>1029124</v>
          </cell>
          <cell r="BA112">
            <v>2936905</v>
          </cell>
          <cell r="BB112">
            <v>959932</v>
          </cell>
          <cell r="BC112">
            <v>929989</v>
          </cell>
          <cell r="BD112">
            <v>965515</v>
          </cell>
          <cell r="BE112">
            <v>2855436</v>
          </cell>
          <cell r="BF112">
            <v>946777</v>
          </cell>
          <cell r="BG112">
            <v>972680</v>
          </cell>
          <cell r="BH112">
            <v>931049</v>
          </cell>
          <cell r="BI112">
            <v>2850506</v>
          </cell>
        </row>
        <row r="113">
          <cell r="A113" t="str">
            <v xml:space="preserve">  % Change</v>
          </cell>
          <cell r="AD113">
            <v>0.12284999725239265</v>
          </cell>
          <cell r="AE113">
            <v>9.9747291925635473E-2</v>
          </cell>
          <cell r="AF113">
            <v>0.16543675336778785</v>
          </cell>
          <cell r="AG113">
            <v>0.12880941572800175</v>
          </cell>
          <cell r="AH113">
            <v>9.1827950568629912E-2</v>
          </cell>
          <cell r="AI113">
            <v>6.1881769060170289E-2</v>
          </cell>
          <cell r="AJ113">
            <v>9.6450816666543648E-2</v>
          </cell>
          <cell r="AK113">
            <v>8.3846953856259177E-2</v>
          </cell>
          <cell r="AL113">
            <v>4.8095913823571257E-2</v>
          </cell>
          <cell r="AM113">
            <v>4.2584462615571139E-2</v>
          </cell>
          <cell r="AN113">
            <v>8.3305066119870874E-2</v>
          </cell>
          <cell r="AO113">
            <v>5.7499368568565412E-2</v>
          </cell>
          <cell r="AP113">
            <v>5.2124797188474847E-2</v>
          </cell>
          <cell r="AQ113">
            <v>2.2236753746237348E-2</v>
          </cell>
          <cell r="AR113">
            <v>8.1013843165617327E-2</v>
          </cell>
          <cell r="AS113">
            <v>5.1500424039357284E-2</v>
          </cell>
          <cell r="AT113">
            <v>7.3998240440504404E-2</v>
          </cell>
          <cell r="AU113">
            <v>0.12001609753916331</v>
          </cell>
          <cell r="AV113">
            <v>0.26753128108571134</v>
          </cell>
          <cell r="AW113">
            <v>0.15242560959084273</v>
          </cell>
          <cell r="AX113">
            <v>0.12007806954478806</v>
          </cell>
          <cell r="AY113">
            <v>0.14821703963265476</v>
          </cell>
          <cell r="AZ113">
            <v>0.15491892413579489</v>
          </cell>
          <cell r="BA113">
            <v>0.14094263479641844</v>
          </cell>
          <cell r="BB113">
            <v>0.1070386118597606</v>
          </cell>
          <cell r="BC113">
            <v>6.1551298646449037E-2</v>
          </cell>
          <cell r="BD113">
            <v>0.13229928826332271</v>
          </cell>
          <cell r="BE113">
            <v>9.9985130317741255E-2</v>
          </cell>
          <cell r="BF113">
            <v>7.2765838353783474E-2</v>
          </cell>
          <cell r="BG113">
            <v>0.11708694668490427</v>
          </cell>
          <cell r="BH113">
            <v>4.1652728348804402E-2</v>
          </cell>
          <cell r="BI113">
            <v>7.6839037363459317E-2</v>
          </cell>
        </row>
        <row r="114">
          <cell r="A114" t="str">
            <v>NRx</v>
          </cell>
          <cell r="N114">
            <v>564294</v>
          </cell>
          <cell r="O114">
            <v>519447</v>
          </cell>
          <cell r="P114">
            <v>489813</v>
          </cell>
          <cell r="Q114">
            <v>1573554</v>
          </cell>
          <cell r="R114">
            <v>586305</v>
          </cell>
          <cell r="S114">
            <v>556255</v>
          </cell>
          <cell r="T114">
            <v>590913</v>
          </cell>
          <cell r="U114">
            <v>1733473</v>
          </cell>
          <cell r="V114">
            <v>597543</v>
          </cell>
          <cell r="W114">
            <v>601987</v>
          </cell>
          <cell r="X114">
            <v>560080</v>
          </cell>
          <cell r="Y114">
            <v>1759610</v>
          </cell>
          <cell r="Z114">
            <v>597829</v>
          </cell>
          <cell r="AA114">
            <v>611797</v>
          </cell>
          <cell r="AB114">
            <v>593531</v>
          </cell>
          <cell r="AC114">
            <v>1803157</v>
          </cell>
          <cell r="AD114">
            <v>631644</v>
          </cell>
          <cell r="AE114">
            <v>571248</v>
          </cell>
          <cell r="AF114">
            <v>571359</v>
          </cell>
          <cell r="AG114">
            <v>1774251</v>
          </cell>
          <cell r="AH114">
            <v>632545</v>
          </cell>
          <cell r="AI114">
            <v>582774</v>
          </cell>
          <cell r="AJ114">
            <v>639429</v>
          </cell>
          <cell r="AK114">
            <v>1854748</v>
          </cell>
          <cell r="AL114">
            <v>620995</v>
          </cell>
          <cell r="AM114">
            <v>624892</v>
          </cell>
          <cell r="AN114">
            <v>604290</v>
          </cell>
          <cell r="AO114">
            <v>1850177</v>
          </cell>
          <cell r="AP114">
            <v>626728</v>
          </cell>
          <cell r="AQ114">
            <v>620948</v>
          </cell>
          <cell r="AR114">
            <v>640933</v>
          </cell>
          <cell r="AS114">
            <v>1888609</v>
          </cell>
          <cell r="AT114">
            <v>679309</v>
          </cell>
          <cell r="AU114">
            <v>644118</v>
          </cell>
          <cell r="AV114">
            <v>747178</v>
          </cell>
          <cell r="AW114">
            <v>2070605</v>
          </cell>
          <cell r="AX114">
            <v>700847</v>
          </cell>
          <cell r="AY114">
            <v>666461</v>
          </cell>
          <cell r="AZ114">
            <v>740771</v>
          </cell>
          <cell r="BA114">
            <v>2108079</v>
          </cell>
          <cell r="BB114">
            <v>690149</v>
          </cell>
          <cell r="BC114">
            <v>668273</v>
          </cell>
          <cell r="BD114">
            <v>691004</v>
          </cell>
          <cell r="BE114">
            <v>2049426</v>
          </cell>
          <cell r="BF114">
            <v>678630</v>
          </cell>
          <cell r="BG114">
            <v>704814</v>
          </cell>
          <cell r="BH114">
            <v>677342</v>
          </cell>
          <cell r="BI114">
            <v>2060786</v>
          </cell>
        </row>
        <row r="115">
          <cell r="A115" t="str">
            <v xml:space="preserve">  % Change</v>
          </cell>
          <cell r="AD115">
            <v>0.11935267785941361</v>
          </cell>
          <cell r="AE115">
            <v>9.9723359649781296E-2</v>
          </cell>
          <cell r="AF115">
            <v>0.16648394387245746</v>
          </cell>
          <cell r="AG115">
            <v>0.12754376398903378</v>
          </cell>
          <cell r="AH115">
            <v>7.8866801408822962E-2</v>
          </cell>
          <cell r="AI115">
            <v>4.7674178209634155E-2</v>
          </cell>
          <cell r="AJ115">
            <v>8.2103456854054624E-2</v>
          </cell>
          <cell r="AK115">
            <v>6.9960708935183913E-2</v>
          </cell>
          <cell r="AL115">
            <v>3.9247384707042032E-2</v>
          </cell>
          <cell r="AM115">
            <v>3.8048994413500514E-2</v>
          </cell>
          <cell r="AN115">
            <v>7.8935152121125451E-2</v>
          </cell>
          <cell r="AO115">
            <v>5.146992799540806E-2</v>
          </cell>
          <cell r="AP115">
            <v>4.8339909907348044E-2</v>
          </cell>
          <cell r="AQ115">
            <v>1.4957575797200695E-2</v>
          </cell>
          <cell r="AR115">
            <v>7.9864404723594795E-2</v>
          </cell>
          <cell r="AS115">
            <v>4.7390216159768572E-2</v>
          </cell>
          <cell r="AT115">
            <v>7.5461810766824344E-2</v>
          </cell>
          <cell r="AU115">
            <v>0.12756280984791202</v>
          </cell>
          <cell r="AV115">
            <v>0.30772071499705089</v>
          </cell>
          <cell r="AW115">
            <v>0.16703048215838678</v>
          </cell>
          <cell r="AX115">
            <v>0.10797966943063342</v>
          </cell>
          <cell r="AY115">
            <v>0.14360112153253235</v>
          </cell>
          <cell r="AZ115">
            <v>0.15848827625897477</v>
          </cell>
          <cell r="BA115">
            <v>0.13658513178070542</v>
          </cell>
          <cell r="BB115">
            <v>0.11135999484697945</v>
          </cell>
          <cell r="BC115">
            <v>6.9421596051797652E-2</v>
          </cell>
          <cell r="BD115">
            <v>0.14349732744212207</v>
          </cell>
          <cell r="BE115">
            <v>0.1076918586708191</v>
          </cell>
          <cell r="BF115">
            <v>8.2814235202512076E-2</v>
          </cell>
          <cell r="BG115">
            <v>0.13506122895959072</v>
          </cell>
          <cell r="BH115">
            <v>5.6806249639197892E-2</v>
          </cell>
          <cell r="BI115">
            <v>9.1166038073523969E-2</v>
          </cell>
        </row>
        <row r="116">
          <cell r="A116" t="str">
            <v>Sales (IMS)</v>
          </cell>
          <cell r="N116">
            <v>1.375993</v>
          </cell>
          <cell r="O116">
            <v>1.345137</v>
          </cell>
          <cell r="P116">
            <v>1.728456</v>
          </cell>
          <cell r="Q116">
            <v>4.449586</v>
          </cell>
          <cell r="R116">
            <v>1.55568</v>
          </cell>
          <cell r="S116">
            <v>1.5274000000000001</v>
          </cell>
          <cell r="T116">
            <v>1.909197</v>
          </cell>
          <cell r="U116">
            <v>4.9922769999999996</v>
          </cell>
          <cell r="V116">
            <v>1.5716889999999999</v>
          </cell>
          <cell r="W116">
            <v>1.4598340000000001</v>
          </cell>
          <cell r="X116">
            <v>1.9664299999999999</v>
          </cell>
          <cell r="Y116">
            <v>4.9979529999999999</v>
          </cell>
          <cell r="Z116">
            <v>1.566252</v>
          </cell>
          <cell r="AA116">
            <v>1.5481720000000001</v>
          </cell>
          <cell r="AB116">
            <v>1.9855</v>
          </cell>
          <cell r="AC116">
            <v>5.0999239999999997</v>
          </cell>
          <cell r="AD116">
            <v>1.542273</v>
          </cell>
          <cell r="AE116">
            <v>1.5145249999999999</v>
          </cell>
          <cell r="AF116">
            <v>1.809213</v>
          </cell>
          <cell r="AG116">
            <v>4.8660109999999994</v>
          </cell>
          <cell r="AH116">
            <v>1.5707599999999999</v>
          </cell>
          <cell r="AI116">
            <v>1.4691909999999999</v>
          </cell>
          <cell r="AJ116">
            <v>2.0847479999999998</v>
          </cell>
          <cell r="AK116">
            <v>5.1246989999999997</v>
          </cell>
          <cell r="AL116">
            <v>1.488324</v>
          </cell>
          <cell r="AM116">
            <v>1.649616</v>
          </cell>
          <cell r="AN116">
            <v>2.0660270000000001</v>
          </cell>
          <cell r="AO116">
            <v>5.2039670000000005</v>
          </cell>
          <cell r="AP116">
            <v>1.576511</v>
          </cell>
          <cell r="AQ116">
            <v>1.57111</v>
          </cell>
          <cell r="AR116">
            <v>1.9000859999999999</v>
          </cell>
          <cell r="AS116">
            <v>5.0477069999999999</v>
          </cell>
          <cell r="AT116">
            <v>1.6830780000000001</v>
          </cell>
          <cell r="AU116">
            <v>1.791499</v>
          </cell>
          <cell r="AV116">
            <v>2.2272880000000002</v>
          </cell>
          <cell r="AW116">
            <v>5.7018649999999997</v>
          </cell>
          <cell r="AX116">
            <v>1.8142910000000001</v>
          </cell>
          <cell r="AY116">
            <v>1.7846280000000001</v>
          </cell>
          <cell r="AZ116">
            <v>2.319105</v>
          </cell>
          <cell r="BA116">
            <v>5.9180240000000008</v>
          </cell>
          <cell r="BB116">
            <v>1.693727</v>
          </cell>
          <cell r="BC116">
            <v>1.722823</v>
          </cell>
          <cell r="BD116">
            <v>2.1838799999999998</v>
          </cell>
          <cell r="BE116">
            <v>5.6004299999999994</v>
          </cell>
          <cell r="BF116">
            <v>1.7293289999999999</v>
          </cell>
          <cell r="BG116">
            <v>1.875634</v>
          </cell>
          <cell r="BH116">
            <v>2.225028</v>
          </cell>
          <cell r="BI116">
            <v>5.8299909999999997</v>
          </cell>
        </row>
        <row r="117">
          <cell r="A117" t="str">
            <v xml:space="preserve">  % Change</v>
          </cell>
          <cell r="AD117">
            <v>0.12084363801269338</v>
          </cell>
          <cell r="AE117">
            <v>0.12592620677299027</v>
          </cell>
          <cell r="AF117">
            <v>4.6722045571307547E-2</v>
          </cell>
          <cell r="AG117">
            <v>9.3587358464360282E-2</v>
          </cell>
          <cell r="AH117">
            <v>9.6935102334669843E-3</v>
          </cell>
          <cell r="AI117">
            <v>-3.8109859892628162E-2</v>
          </cell>
          <cell r="AJ117">
            <v>9.1950175911652776E-2</v>
          </cell>
          <cell r="AK117">
            <v>2.6525371088182759E-2</v>
          </cell>
          <cell r="AL117">
            <v>-5.304166409512312E-2</v>
          </cell>
          <cell r="AM117">
            <v>0.1300024523336214</v>
          </cell>
          <cell r="AN117">
            <v>5.0648637378396533E-2</v>
          </cell>
          <cell r="AO117">
            <v>4.1219675335082195E-2</v>
          </cell>
          <cell r="AP117">
            <v>6.5500315402629017E-3</v>
          </cell>
          <cell r="AQ117">
            <v>1.4816183214784839E-2</v>
          </cell>
          <cell r="AR117">
            <v>-4.301888693024436E-2</v>
          </cell>
          <cell r="AS117">
            <v>-1.0238780028878791E-2</v>
          </cell>
          <cell r="AT117">
            <v>9.1297066083631195E-2</v>
          </cell>
          <cell r="AU117">
            <v>0.18287846024331067</v>
          </cell>
          <cell r="AV117">
            <v>0.23108113859451618</v>
          </cell>
          <cell r="AW117">
            <v>0.17177396434163428</v>
          </cell>
          <cell r="AX117">
            <v>0.15504023530010969</v>
          </cell>
          <cell r="AY117">
            <v>0.21470115185840388</v>
          </cell>
          <cell r="AZ117">
            <v>0.11241502570094819</v>
          </cell>
          <cell r="BA117">
            <v>0.15480421386700005</v>
          </cell>
          <cell r="BB117">
            <v>0.13800960006020202</v>
          </cell>
          <cell r="BC117">
            <v>4.4378206806917397E-2</v>
          </cell>
          <cell r="BD117">
            <v>5.7043300982997591E-2</v>
          </cell>
          <cell r="BE117">
            <v>7.6184764430673457E-2</v>
          </cell>
          <cell r="BF117">
            <v>9.6934306198941833E-2</v>
          </cell>
          <cell r="BG117">
            <v>0.19382729407870869</v>
          </cell>
          <cell r="BH117">
            <v>0.17101436461297026</v>
          </cell>
          <cell r="BI117">
            <v>0.15497809203267932</v>
          </cell>
        </row>
        <row r="119">
          <cell r="A119" t="str">
            <v>TORSEMIDE</v>
          </cell>
        </row>
        <row r="120">
          <cell r="A120" t="str">
            <v>TRx</v>
          </cell>
          <cell r="AN120">
            <v>1862</v>
          </cell>
          <cell r="AO120">
            <v>1862</v>
          </cell>
          <cell r="AP120">
            <v>9812</v>
          </cell>
          <cell r="AQ120">
            <v>14702</v>
          </cell>
          <cell r="AR120">
            <v>17918</v>
          </cell>
          <cell r="AS120">
            <v>42432</v>
          </cell>
          <cell r="AT120">
            <v>21092</v>
          </cell>
          <cell r="AU120">
            <v>20919</v>
          </cell>
          <cell r="AV120">
            <v>32055</v>
          </cell>
          <cell r="AW120">
            <v>74066</v>
          </cell>
          <cell r="AX120">
            <v>40163</v>
          </cell>
          <cell r="AY120">
            <v>40623</v>
          </cell>
          <cell r="AZ120">
            <v>48010</v>
          </cell>
          <cell r="BA120">
            <v>128796</v>
          </cell>
          <cell r="BB120">
            <v>48694</v>
          </cell>
          <cell r="BC120">
            <v>49090</v>
          </cell>
          <cell r="BD120">
            <v>52634</v>
          </cell>
          <cell r="BE120">
            <v>150418</v>
          </cell>
          <cell r="BF120">
            <v>53287</v>
          </cell>
          <cell r="BG120">
            <v>52778</v>
          </cell>
          <cell r="BH120">
            <v>52049</v>
          </cell>
          <cell r="BI120">
            <v>158114</v>
          </cell>
        </row>
        <row r="121">
          <cell r="A121" t="str">
            <v xml:space="preserve">  % Change</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G121">
            <v>0</v>
          </cell>
          <cell r="BH121">
            <v>0</v>
          </cell>
          <cell r="BI121">
            <v>0</v>
          </cell>
        </row>
        <row r="122">
          <cell r="A122" t="str">
            <v>NRx</v>
          </cell>
          <cell r="AN122">
            <v>976</v>
          </cell>
          <cell r="AO122">
            <v>976</v>
          </cell>
          <cell r="AP122">
            <v>4122</v>
          </cell>
          <cell r="AQ122">
            <v>5170</v>
          </cell>
          <cell r="AR122">
            <v>5758</v>
          </cell>
          <cell r="AS122">
            <v>15050</v>
          </cell>
          <cell r="AT122">
            <v>6863</v>
          </cell>
          <cell r="AU122">
            <v>6261</v>
          </cell>
          <cell r="AV122">
            <v>9855</v>
          </cell>
          <cell r="AW122">
            <v>22979</v>
          </cell>
          <cell r="AX122">
            <v>13559</v>
          </cell>
          <cell r="AY122">
            <v>14166</v>
          </cell>
          <cell r="AZ122">
            <v>16576</v>
          </cell>
          <cell r="BA122">
            <v>44301</v>
          </cell>
          <cell r="BB122">
            <v>16737</v>
          </cell>
          <cell r="BC122">
            <v>16597</v>
          </cell>
          <cell r="BD122">
            <v>18011</v>
          </cell>
          <cell r="BE122">
            <v>51345</v>
          </cell>
          <cell r="BF122">
            <v>17450</v>
          </cell>
          <cell r="BG122">
            <v>17069</v>
          </cell>
          <cell r="BH122">
            <v>16826</v>
          </cell>
          <cell r="BI122">
            <v>51345</v>
          </cell>
        </row>
        <row r="123">
          <cell r="A123" t="str">
            <v xml:space="preserve">  % Change</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row>
        <row r="124">
          <cell r="A124" t="str">
            <v>Sales (IMS)</v>
          </cell>
          <cell r="AN124">
            <v>0.68879800000000002</v>
          </cell>
          <cell r="AO124">
            <v>0.68879800000000002</v>
          </cell>
          <cell r="AP124">
            <v>0.80166899999999996</v>
          </cell>
          <cell r="AQ124">
            <v>0.78823900000000002</v>
          </cell>
          <cell r="AR124">
            <v>1.1306099999999999</v>
          </cell>
          <cell r="AS124">
            <v>2.7205179999999998</v>
          </cell>
          <cell r="AT124">
            <v>0.85332799999999998</v>
          </cell>
          <cell r="AU124">
            <v>0.94968300000000005</v>
          </cell>
          <cell r="AV124">
            <v>1.7680359999999999</v>
          </cell>
          <cell r="AW124">
            <v>3.5710470000000001</v>
          </cell>
          <cell r="AX124">
            <v>1.7367269999999999</v>
          </cell>
          <cell r="AY124">
            <v>1.732801</v>
          </cell>
          <cell r="AZ124">
            <v>2.2113309999999999</v>
          </cell>
          <cell r="BA124">
            <v>5.6808589999999999</v>
          </cell>
          <cell r="BB124">
            <v>1.819855</v>
          </cell>
          <cell r="BC124">
            <v>1.875864</v>
          </cell>
          <cell r="BD124">
            <v>2.458523</v>
          </cell>
          <cell r="BE124">
            <v>6.154242</v>
          </cell>
          <cell r="BF124">
            <v>1.8427020000000001</v>
          </cell>
          <cell r="BG124">
            <v>1.8025150000000001</v>
          </cell>
          <cell r="BH124">
            <v>2.1522329999999998</v>
          </cell>
          <cell r="BI124">
            <v>5.7974499999999995</v>
          </cell>
        </row>
        <row r="125">
          <cell r="A125" t="str">
            <v xml:space="preserve">  % Change</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row>
        <row r="127">
          <cell r="A127" t="str">
            <v>FLECAINIDE</v>
          </cell>
        </row>
        <row r="128">
          <cell r="A128" t="str">
            <v>TRx</v>
          </cell>
          <cell r="T128">
            <v>210</v>
          </cell>
          <cell r="U128">
            <v>210</v>
          </cell>
          <cell r="V128">
            <v>292</v>
          </cell>
          <cell r="W128">
            <v>338</v>
          </cell>
          <cell r="X128">
            <v>4600</v>
          </cell>
          <cell r="Y128">
            <v>5230</v>
          </cell>
          <cell r="Z128">
            <v>14123</v>
          </cell>
          <cell r="AA128">
            <v>16572</v>
          </cell>
          <cell r="AB128">
            <v>17233</v>
          </cell>
          <cell r="AC128">
            <v>47928</v>
          </cell>
          <cell r="AD128">
            <v>20038</v>
          </cell>
          <cell r="AE128">
            <v>20427</v>
          </cell>
          <cell r="AF128">
            <v>22548</v>
          </cell>
          <cell r="AG128">
            <v>63013</v>
          </cell>
          <cell r="AH128">
            <v>23111</v>
          </cell>
          <cell r="AI128">
            <v>21148</v>
          </cell>
          <cell r="AJ128">
            <v>22367</v>
          </cell>
          <cell r="AK128">
            <v>66626</v>
          </cell>
          <cell r="AL128">
            <v>20754</v>
          </cell>
          <cell r="AM128">
            <v>19786</v>
          </cell>
          <cell r="AN128">
            <v>18804</v>
          </cell>
          <cell r="AO128">
            <v>59344</v>
          </cell>
          <cell r="AP128">
            <v>18946</v>
          </cell>
          <cell r="AQ128">
            <v>18131</v>
          </cell>
          <cell r="AR128">
            <v>18431</v>
          </cell>
          <cell r="AS128">
            <v>55508</v>
          </cell>
          <cell r="AT128">
            <v>20185</v>
          </cell>
          <cell r="AU128">
            <v>20788</v>
          </cell>
          <cell r="AV128">
            <v>24643</v>
          </cell>
          <cell r="AW128">
            <v>65616</v>
          </cell>
          <cell r="AX128">
            <v>24659</v>
          </cell>
          <cell r="AY128">
            <v>23818</v>
          </cell>
          <cell r="AZ128">
            <v>26771</v>
          </cell>
          <cell r="BA128">
            <v>75248</v>
          </cell>
          <cell r="BB128">
            <v>25686</v>
          </cell>
          <cell r="BC128">
            <v>22819</v>
          </cell>
          <cell r="BD128">
            <v>23150</v>
          </cell>
          <cell r="BE128">
            <v>71655</v>
          </cell>
          <cell r="BF128">
            <v>22613</v>
          </cell>
          <cell r="BG128">
            <v>23366</v>
          </cell>
          <cell r="BH128">
            <v>22620</v>
          </cell>
          <cell r="BI128">
            <v>68599</v>
          </cell>
        </row>
        <row r="129">
          <cell r="A129" t="str">
            <v xml:space="preserve">  % Change</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3.0878260869565217</v>
          </cell>
          <cell r="AO129">
            <v>0</v>
          </cell>
          <cell r="AP129">
            <v>0.34149968137081355</v>
          </cell>
          <cell r="AQ129">
            <v>9.4074342264059752E-2</v>
          </cell>
          <cell r="AR129">
            <v>6.9517785643822938E-2</v>
          </cell>
          <cell r="AS129">
            <v>0.15815389751293618</v>
          </cell>
          <cell r="AT129">
            <v>7.3360614831818882E-3</v>
          </cell>
          <cell r="AU129">
            <v>1.7672688108875567E-2</v>
          </cell>
          <cell r="AV129">
            <v>9.2912896930991584E-2</v>
          </cell>
          <cell r="AW129">
            <v>4.1308936251249762E-2</v>
          </cell>
          <cell r="AX129">
            <v>6.6981091255246428E-2</v>
          </cell>
          <cell r="AY129">
            <v>0.12625307357669757</v>
          </cell>
          <cell r="AZ129">
            <v>0.1968972146465775</v>
          </cell>
          <cell r="BA129">
            <v>0.12940893945306642</v>
          </cell>
          <cell r="BB129">
            <v>0.23764093668690367</v>
          </cell>
          <cell r="BC129">
            <v>0.15329020519559289</v>
          </cell>
          <cell r="BD129">
            <v>0.23112103807700479</v>
          </cell>
          <cell r="BE129">
            <v>0.20745146939875969</v>
          </cell>
          <cell r="BF129">
            <v>0.19355008972870258</v>
          </cell>
          <cell r="BG129">
            <v>0.28873200595664894</v>
          </cell>
          <cell r="BH129">
            <v>0.22728012587488466</v>
          </cell>
          <cell r="BI129">
            <v>0.2358398789363696</v>
          </cell>
        </row>
        <row r="130">
          <cell r="A130" t="str">
            <v>NRx</v>
          </cell>
          <cell r="T130">
            <v>141</v>
          </cell>
          <cell r="U130">
            <v>141</v>
          </cell>
          <cell r="V130">
            <v>154</v>
          </cell>
          <cell r="W130">
            <v>265</v>
          </cell>
          <cell r="X130">
            <v>3644</v>
          </cell>
          <cell r="Y130">
            <v>4063</v>
          </cell>
          <cell r="Z130">
            <v>10335</v>
          </cell>
          <cell r="AA130">
            <v>9166</v>
          </cell>
          <cell r="AB130">
            <v>7377</v>
          </cell>
          <cell r="AC130">
            <v>26878</v>
          </cell>
          <cell r="AD130">
            <v>7100</v>
          </cell>
          <cell r="AE130">
            <v>6843</v>
          </cell>
          <cell r="AF130">
            <v>7257</v>
          </cell>
          <cell r="AG130">
            <v>21200</v>
          </cell>
          <cell r="AH130">
            <v>7894</v>
          </cell>
          <cell r="AI130">
            <v>6974</v>
          </cell>
          <cell r="AJ130">
            <v>6651</v>
          </cell>
          <cell r="AK130">
            <v>21519</v>
          </cell>
          <cell r="AL130">
            <v>5590</v>
          </cell>
          <cell r="AM130">
            <v>5397</v>
          </cell>
          <cell r="AN130">
            <v>5200</v>
          </cell>
          <cell r="AO130">
            <v>16187</v>
          </cell>
          <cell r="AP130">
            <v>5060</v>
          </cell>
          <cell r="AQ130">
            <v>5096</v>
          </cell>
          <cell r="AR130">
            <v>5434</v>
          </cell>
          <cell r="AS130">
            <v>15590</v>
          </cell>
          <cell r="AT130">
            <v>7219</v>
          </cell>
          <cell r="AU130">
            <v>6984</v>
          </cell>
          <cell r="AV130">
            <v>7843</v>
          </cell>
          <cell r="AW130">
            <v>22046</v>
          </cell>
          <cell r="AX130">
            <v>8249</v>
          </cell>
          <cell r="AY130">
            <v>7692</v>
          </cell>
          <cell r="AZ130">
            <v>8174</v>
          </cell>
          <cell r="BA130">
            <v>24115</v>
          </cell>
          <cell r="BB130">
            <v>7358</v>
          </cell>
          <cell r="BC130">
            <v>6370</v>
          </cell>
          <cell r="BD130">
            <v>6628</v>
          </cell>
          <cell r="BE130">
            <v>20356</v>
          </cell>
          <cell r="BF130">
            <v>6294</v>
          </cell>
          <cell r="BG130">
            <v>6282</v>
          </cell>
          <cell r="BH130">
            <v>6306</v>
          </cell>
          <cell r="BI130">
            <v>18882</v>
          </cell>
        </row>
        <row r="131">
          <cell r="A131" t="str">
            <v xml:space="preserve">  % Change</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0.42700329308452245</v>
          </cell>
          <cell r="AO131">
            <v>2.9840019689884323</v>
          </cell>
          <cell r="AP131">
            <v>-0.51040154813739713</v>
          </cell>
          <cell r="AQ131">
            <v>-0.44403229325769145</v>
          </cell>
          <cell r="AR131">
            <v>-0.26338620035244675</v>
          </cell>
          <cell r="AS131">
            <v>-0.41997172408661354</v>
          </cell>
          <cell r="AT131">
            <v>1.6760563380281646E-2</v>
          </cell>
          <cell r="AU131">
            <v>2.0604997807978975E-2</v>
          </cell>
          <cell r="AV131">
            <v>8.0749621055532517E-2</v>
          </cell>
          <cell r="AW131">
            <v>3.9905660377358432E-2</v>
          </cell>
          <cell r="AX131">
            <v>4.4970863947301654E-2</v>
          </cell>
          <cell r="AY131">
            <v>0.10295382850587909</v>
          </cell>
          <cell r="AZ131">
            <v>0.22898812208690433</v>
          </cell>
          <cell r="BA131">
            <v>0.12063757609554338</v>
          </cell>
          <cell r="BB131">
            <v>0.3162790697674418</v>
          </cell>
          <cell r="BC131">
            <v>0.18028534370946825</v>
          </cell>
          <cell r="BD131">
            <v>0.27461538461538471</v>
          </cell>
          <cell r="BE131">
            <v>0.25755235682955457</v>
          </cell>
          <cell r="BF131">
            <v>0.24387351778656119</v>
          </cell>
          <cell r="BG131">
            <v>0.23273155416012559</v>
          </cell>
          <cell r="BH131">
            <v>0.16047110783952889</v>
          </cell>
          <cell r="BI131">
            <v>0.21116100064143684</v>
          </cell>
        </row>
        <row r="132">
          <cell r="A132" t="str">
            <v>Sales (IMS)</v>
          </cell>
          <cell r="W132">
            <v>2.6501999999999999</v>
          </cell>
          <cell r="X132">
            <v>2.2467269999999999</v>
          </cell>
          <cell r="Y132">
            <v>4.8969269999999998</v>
          </cell>
          <cell r="Z132">
            <v>2.005433</v>
          </cell>
          <cell r="AA132">
            <v>1.777444</v>
          </cell>
          <cell r="AB132">
            <v>2.0075240000000001</v>
          </cell>
          <cell r="AC132">
            <v>5.7904010000000001</v>
          </cell>
          <cell r="AD132">
            <v>1.715433</v>
          </cell>
          <cell r="AE132">
            <v>1.773228</v>
          </cell>
          <cell r="AF132">
            <v>2.4072300000000002</v>
          </cell>
          <cell r="AG132">
            <v>5.8958910000000007</v>
          </cell>
          <cell r="AH132">
            <v>1.59778</v>
          </cell>
          <cell r="AI132">
            <v>1.50895</v>
          </cell>
          <cell r="AJ132">
            <v>1.694229</v>
          </cell>
          <cell r="AK132">
            <v>4.8009589999999998</v>
          </cell>
          <cell r="AL132">
            <v>1.1258840000000001</v>
          </cell>
          <cell r="AM132">
            <v>1.2378020000000001</v>
          </cell>
          <cell r="AN132">
            <v>1.391921</v>
          </cell>
          <cell r="AO132">
            <v>3.7556070000000004</v>
          </cell>
          <cell r="AP132">
            <v>1.038683</v>
          </cell>
          <cell r="AQ132">
            <v>1.1687209999999999</v>
          </cell>
          <cell r="AR132">
            <v>1.5060990000000001</v>
          </cell>
          <cell r="AS132">
            <v>3.7135030000000002</v>
          </cell>
          <cell r="AT132">
            <v>1.097672</v>
          </cell>
          <cell r="AU132">
            <v>1.2679069999999999</v>
          </cell>
          <cell r="AV132">
            <v>1.3408279999999999</v>
          </cell>
          <cell r="AW132">
            <v>3.7064069999999996</v>
          </cell>
          <cell r="AX132">
            <v>1.129427</v>
          </cell>
          <cell r="AY132">
            <v>1.1667890000000001</v>
          </cell>
          <cell r="AZ132">
            <v>1.4769289999999999</v>
          </cell>
          <cell r="BA132">
            <v>3.7731450000000004</v>
          </cell>
          <cell r="BB132">
            <v>1.117251</v>
          </cell>
          <cell r="BC132">
            <v>0.88295599999999996</v>
          </cell>
          <cell r="BD132">
            <v>1.0358609999999999</v>
          </cell>
          <cell r="BE132">
            <v>3.0360680000000002</v>
          </cell>
          <cell r="BF132">
            <v>0.81686099999999995</v>
          </cell>
          <cell r="BG132">
            <v>0.85131800000000002</v>
          </cell>
          <cell r="BH132">
            <v>1.074462</v>
          </cell>
          <cell r="BI132">
            <v>2.7426409999999999</v>
          </cell>
        </row>
        <row r="133">
          <cell r="A133" t="str">
            <v xml:space="preserve">  % Change</v>
          </cell>
          <cell r="AD133">
            <v>0</v>
          </cell>
          <cell r="AE133">
            <v>0</v>
          </cell>
          <cell r="AF133">
            <v>0</v>
          </cell>
          <cell r="AG133">
            <v>0</v>
          </cell>
          <cell r="AH133">
            <v>0</v>
          </cell>
          <cell r="AI133">
            <v>0</v>
          </cell>
          <cell r="AJ133">
            <v>0</v>
          </cell>
          <cell r="AK133">
            <v>0</v>
          </cell>
          <cell r="AL133">
            <v>0</v>
          </cell>
          <cell r="AM133">
            <v>-0.53294015545996531</v>
          </cell>
          <cell r="AN133">
            <v>-0.38046723077614686</v>
          </cell>
          <cell r="AO133">
            <v>-0.23306861629752684</v>
          </cell>
          <cell r="AP133">
            <v>-0.48206546915304571</v>
          </cell>
          <cell r="AQ133">
            <v>-0.34247098642770191</v>
          </cell>
          <cell r="AR133">
            <v>-0.24977285452129094</v>
          </cell>
          <cell r="AS133">
            <v>-0.35867947660274302</v>
          </cell>
          <cell r="AT133">
            <v>-0.36011957330889632</v>
          </cell>
          <cell r="AU133">
            <v>-0.28497237805854636</v>
          </cell>
          <cell r="AV133">
            <v>-0.44299963028044687</v>
          </cell>
          <cell r="AW133">
            <v>-0.37135761159763658</v>
          </cell>
          <cell r="AX133">
            <v>-0.29312733918311662</v>
          </cell>
          <cell r="AY133">
            <v>-0.22675436561847639</v>
          </cell>
          <cell r="AZ133">
            <v>-0.12825893075847483</v>
          </cell>
          <cell r="BA133">
            <v>-0.21408514423889047</v>
          </cell>
          <cell r="BB133">
            <v>-7.6677526281572206E-3</v>
          </cell>
          <cell r="BC133">
            <v>-0.286674282316558</v>
          </cell>
          <cell r="BD133">
            <v>-0.25580474753955151</v>
          </cell>
          <cell r="BE133">
            <v>-0.19159060040094722</v>
          </cell>
          <cell r="BF133">
            <v>-0.21356082654669428</v>
          </cell>
          <cell r="BG133">
            <v>-0.27158149806497867</v>
          </cell>
          <cell r="BH133">
            <v>-0.28659271402477526</v>
          </cell>
          <cell r="BI133">
            <v>-0.26144101674348996</v>
          </cell>
        </row>
        <row r="135">
          <cell r="A135" t="str">
            <v>METFORMIN HCL</v>
          </cell>
        </row>
        <row r="136">
          <cell r="A136" t="str">
            <v>TRx</v>
          </cell>
          <cell r="B136">
            <v>0</v>
          </cell>
          <cell r="C136">
            <v>0</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41</v>
          </cell>
          <cell r="S136">
            <v>56087</v>
          </cell>
          <cell r="T136">
            <v>67171</v>
          </cell>
          <cell r="U136">
            <v>123299</v>
          </cell>
          <cell r="V136">
            <v>71889</v>
          </cell>
          <cell r="W136">
            <v>75127</v>
          </cell>
          <cell r="X136">
            <v>77970</v>
          </cell>
          <cell r="Y136">
            <v>224986</v>
          </cell>
          <cell r="Z136">
            <v>86421</v>
          </cell>
          <cell r="AA136">
            <v>86726</v>
          </cell>
          <cell r="AB136">
            <v>90245</v>
          </cell>
          <cell r="AC136">
            <v>263392</v>
          </cell>
          <cell r="AD136">
            <v>91403</v>
          </cell>
          <cell r="AE136">
            <v>88043</v>
          </cell>
          <cell r="AF136">
            <v>94484</v>
          </cell>
          <cell r="AG136">
            <v>273930</v>
          </cell>
          <cell r="AH136">
            <v>101346</v>
          </cell>
          <cell r="AI136">
            <v>93162</v>
          </cell>
          <cell r="AJ136">
            <v>101191</v>
          </cell>
          <cell r="AK136">
            <v>295699</v>
          </cell>
          <cell r="AL136">
            <v>83189</v>
          </cell>
          <cell r="AM136">
            <v>56800</v>
          </cell>
          <cell r="AN136">
            <v>55608</v>
          </cell>
          <cell r="AO136">
            <v>195597</v>
          </cell>
          <cell r="AP136">
            <v>51545</v>
          </cell>
          <cell r="AQ136">
            <v>27991</v>
          </cell>
          <cell r="AR136">
            <v>14859</v>
          </cell>
          <cell r="AS136">
            <v>94395</v>
          </cell>
          <cell r="AT136">
            <v>15579</v>
          </cell>
          <cell r="AU136">
            <v>13977</v>
          </cell>
          <cell r="AV136">
            <v>14339</v>
          </cell>
          <cell r="AW136">
            <v>43895</v>
          </cell>
          <cell r="AX136">
            <v>12261</v>
          </cell>
          <cell r="AY136">
            <v>10745</v>
          </cell>
          <cell r="AZ136">
            <v>11209</v>
          </cell>
          <cell r="BA136">
            <v>34215</v>
          </cell>
          <cell r="BB136">
            <v>10758</v>
          </cell>
          <cell r="BC136">
            <v>9486</v>
          </cell>
          <cell r="BD136">
            <v>10486</v>
          </cell>
          <cell r="BE136">
            <v>30730</v>
          </cell>
          <cell r="BF136">
            <v>10373</v>
          </cell>
          <cell r="BG136">
            <v>11842</v>
          </cell>
          <cell r="BH136">
            <v>14238</v>
          </cell>
          <cell r="BI136">
            <v>36453</v>
          </cell>
        </row>
        <row r="137">
          <cell r="A137" t="str">
            <v xml:space="preserve">  % Change</v>
          </cell>
          <cell r="B137">
            <v>0</v>
          </cell>
          <cell r="C137">
            <v>0</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0.66102661935920981</v>
          </cell>
          <cell r="AJ137">
            <v>0.50646856530347928</v>
          </cell>
          <cell r="AK137">
            <v>1.3982270740233091</v>
          </cell>
          <cell r="AL137">
            <v>0.15718677405444503</v>
          </cell>
          <cell r="AM137">
            <v>-0.24394691655463419</v>
          </cell>
          <cell r="AN137">
            <v>-0.28680261639091953</v>
          </cell>
          <cell r="AO137">
            <v>-0.13062590561190479</v>
          </cell>
          <cell r="AP137">
            <v>-0.40355932007266748</v>
          </cell>
          <cell r="AQ137">
            <v>-0.67724788414085735</v>
          </cell>
          <cell r="AR137">
            <v>-0.83534821873788023</v>
          </cell>
          <cell r="AS137">
            <v>-0.64161781679018337</v>
          </cell>
          <cell r="AT137">
            <v>-0.8295570167281161</v>
          </cell>
          <cell r="AU137">
            <v>-0.84124802653248976</v>
          </cell>
          <cell r="AV137">
            <v>-0.84823885525591636</v>
          </cell>
          <cell r="AW137">
            <v>-0.83975833242069142</v>
          </cell>
          <cell r="AX137">
            <v>-0.8790184121721627</v>
          </cell>
          <cell r="AY137">
            <v>-0.88466327472574657</v>
          </cell>
          <cell r="AZ137">
            <v>-0.88922927928373074</v>
          </cell>
          <cell r="BA137">
            <v>-0.88429112036226032</v>
          </cell>
          <cell r="BB137">
            <v>-0.87068001779081372</v>
          </cell>
          <cell r="BC137">
            <v>-0.83299295774647886</v>
          </cell>
          <cell r="BD137">
            <v>-0.81143001007049342</v>
          </cell>
          <cell r="BE137">
            <v>-0.84289125088830608</v>
          </cell>
          <cell r="BF137">
            <v>-0.79875836647589482</v>
          </cell>
          <cell r="BG137">
            <v>-0.57693544353542214</v>
          </cell>
          <cell r="BH137">
            <v>-4.1792852816474824E-2</v>
          </cell>
          <cell r="BI137">
            <v>-0.61382488479262665</v>
          </cell>
        </row>
        <row r="138">
          <cell r="A138" t="str">
            <v>NRx</v>
          </cell>
          <cell r="B138">
            <v>0</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41</v>
          </cell>
          <cell r="S138">
            <v>55832</v>
          </cell>
          <cell r="T138">
            <v>65156</v>
          </cell>
          <cell r="U138">
            <v>121029</v>
          </cell>
          <cell r="V138">
            <v>61188</v>
          </cell>
          <cell r="W138">
            <v>40187</v>
          </cell>
          <cell r="X138">
            <v>31864</v>
          </cell>
          <cell r="Y138">
            <v>133239</v>
          </cell>
          <cell r="Z138">
            <v>32293</v>
          </cell>
          <cell r="AA138">
            <v>31541</v>
          </cell>
          <cell r="AB138">
            <v>31862</v>
          </cell>
          <cell r="AC138">
            <v>95696</v>
          </cell>
          <cell r="AD138">
            <v>32089</v>
          </cell>
          <cell r="AE138">
            <v>30350</v>
          </cell>
          <cell r="AF138">
            <v>30900</v>
          </cell>
          <cell r="AG138">
            <v>93339</v>
          </cell>
          <cell r="AH138">
            <v>41473</v>
          </cell>
          <cell r="AI138">
            <v>38520</v>
          </cell>
          <cell r="AJ138">
            <v>40629</v>
          </cell>
          <cell r="AK138">
            <v>120622</v>
          </cell>
          <cell r="AL138">
            <v>31266</v>
          </cell>
          <cell r="AM138">
            <v>19271</v>
          </cell>
          <cell r="AN138">
            <v>17878</v>
          </cell>
          <cell r="AO138">
            <v>68415</v>
          </cell>
          <cell r="AP138">
            <v>16487</v>
          </cell>
          <cell r="AQ138">
            <v>8251</v>
          </cell>
          <cell r="AR138">
            <v>4325</v>
          </cell>
          <cell r="AS138">
            <v>29063</v>
          </cell>
          <cell r="AT138">
            <v>4282</v>
          </cell>
          <cell r="AU138">
            <v>3683</v>
          </cell>
          <cell r="AV138">
            <v>3856</v>
          </cell>
          <cell r="AW138">
            <v>11821</v>
          </cell>
          <cell r="AX138">
            <v>3337</v>
          </cell>
          <cell r="AY138">
            <v>3097</v>
          </cell>
          <cell r="AZ138">
            <v>3432</v>
          </cell>
          <cell r="BA138">
            <v>9866</v>
          </cell>
          <cell r="BB138">
            <v>3441</v>
          </cell>
          <cell r="BC138">
            <v>2837</v>
          </cell>
          <cell r="BD138">
            <v>3005</v>
          </cell>
          <cell r="BE138">
            <v>9283</v>
          </cell>
          <cell r="BF138">
            <v>2963</v>
          </cell>
          <cell r="BG138">
            <v>3432</v>
          </cell>
          <cell r="BH138">
            <v>4129</v>
          </cell>
          <cell r="BI138">
            <v>10524</v>
          </cell>
        </row>
        <row r="139">
          <cell r="A139" t="str">
            <v xml:space="preserve">  % Change</v>
          </cell>
          <cell r="B139">
            <v>0</v>
          </cell>
          <cell r="C139">
            <v>0</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-0.31007307637197301</v>
          </cell>
          <cell r="AJ139">
            <v>-0.37643501749647001</v>
          </cell>
          <cell r="AK139">
            <v>-3.3628303960208106E-3</v>
          </cell>
          <cell r="AL139">
            <v>-0.48901745440282407</v>
          </cell>
          <cell r="AM139">
            <v>-0.52046681762759106</v>
          </cell>
          <cell r="AN139">
            <v>-0.43892794376098421</v>
          </cell>
          <cell r="AO139">
            <v>-0.48652421588273709</v>
          </cell>
          <cell r="AP139">
            <v>-0.48945591923946363</v>
          </cell>
          <cell r="AQ139">
            <v>-0.73840398211851244</v>
          </cell>
          <cell r="AR139">
            <v>-0.86425836419559343</v>
          </cell>
          <cell r="AS139">
            <v>-0.69629869587025583</v>
          </cell>
          <cell r="AT139">
            <v>-0.8665586337997444</v>
          </cell>
          <cell r="AU139">
            <v>-0.87864909390444812</v>
          </cell>
          <cell r="AV139">
            <v>-0.87521035598705499</v>
          </cell>
          <cell r="AW139">
            <v>-0.87335411778570582</v>
          </cell>
          <cell r="AX139">
            <v>-0.91953801268295032</v>
          </cell>
          <cell r="AY139">
            <v>-0.91960020768431983</v>
          </cell>
          <cell r="AZ139">
            <v>-0.9155283172118438</v>
          </cell>
          <cell r="BA139">
            <v>-0.91820729220208586</v>
          </cell>
          <cell r="BB139">
            <v>-0.88994434849357129</v>
          </cell>
          <cell r="BC139">
            <v>-0.85278397592237043</v>
          </cell>
          <cell r="BD139">
            <v>-0.83191632173621211</v>
          </cell>
          <cell r="BE139">
            <v>-0.86431338156836945</v>
          </cell>
          <cell r="BF139">
            <v>-0.82028264693394792</v>
          </cell>
          <cell r="BG139">
            <v>-0.58405041813113567</v>
          </cell>
          <cell r="BH139">
            <v>-4.5317919075144486E-2</v>
          </cell>
          <cell r="BI139">
            <v>-0.63789010081546982</v>
          </cell>
        </row>
        <row r="140">
          <cell r="A140" t="str">
            <v>Sales (IMS)</v>
          </cell>
          <cell r="B140">
            <v>0</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5.1505000000000002E-2</v>
          </cell>
          <cell r="S140">
            <v>5.282108</v>
          </cell>
          <cell r="T140">
            <v>6.8843709999999998</v>
          </cell>
          <cell r="U140">
            <v>12.217984</v>
          </cell>
          <cell r="V140">
            <v>6.5304900000000004</v>
          </cell>
          <cell r="W140">
            <v>7.5687410000000002</v>
          </cell>
          <cell r="X140">
            <v>10.649786000000001</v>
          </cell>
          <cell r="Y140">
            <v>24.749017000000002</v>
          </cell>
          <cell r="Z140">
            <v>8.4025669999999995</v>
          </cell>
          <cell r="AA140">
            <v>8.0519339999999993</v>
          </cell>
          <cell r="AB140">
            <v>12.229452</v>
          </cell>
          <cell r="AC140">
            <v>28.683953000000002</v>
          </cell>
          <cell r="AD140">
            <v>7.8051120000000003</v>
          </cell>
          <cell r="AE140">
            <v>9.2476160000000007</v>
          </cell>
          <cell r="AF140">
            <v>11.959368</v>
          </cell>
          <cell r="AG140">
            <v>29.012096</v>
          </cell>
          <cell r="AH140">
            <v>5.8331210000000002</v>
          </cell>
          <cell r="AI140">
            <v>4.8760560000000002</v>
          </cell>
          <cell r="AJ140">
            <v>5.6520390000000003</v>
          </cell>
          <cell r="AK140">
            <v>16.361215999999999</v>
          </cell>
          <cell r="AL140">
            <v>3.0994250000000001</v>
          </cell>
          <cell r="AM140">
            <v>1.76474</v>
          </cell>
          <cell r="AN140">
            <v>3.2133660000000002</v>
          </cell>
          <cell r="AO140">
            <v>8.0775310000000005</v>
          </cell>
          <cell r="AP140">
            <v>2.1562130000000002</v>
          </cell>
          <cell r="AQ140">
            <v>0.92332199999999998</v>
          </cell>
          <cell r="AR140">
            <v>0.57666799999999996</v>
          </cell>
          <cell r="AS140">
            <v>3.6562029999999996</v>
          </cell>
          <cell r="AT140">
            <v>0.406781</v>
          </cell>
          <cell r="AU140">
            <v>0.40190199999999998</v>
          </cell>
          <cell r="AV140">
            <v>0.51438899999999999</v>
          </cell>
          <cell r="AW140">
            <v>1.323072</v>
          </cell>
          <cell r="AX140">
            <v>0.23295099999999999</v>
          </cell>
          <cell r="AY140">
            <v>0.20707800000000001</v>
          </cell>
          <cell r="AZ140">
            <v>0.39916800000000002</v>
          </cell>
          <cell r="BA140">
            <v>0.83919699999999997</v>
          </cell>
          <cell r="BB140">
            <v>0.30248000000000003</v>
          </cell>
          <cell r="BC140">
            <v>0.22766400000000001</v>
          </cell>
          <cell r="BD140">
            <v>0.240428</v>
          </cell>
          <cell r="BE140">
            <v>0.77057200000000003</v>
          </cell>
          <cell r="BF140">
            <v>0.21060599999999999</v>
          </cell>
          <cell r="BG140">
            <v>0.22781100000000001</v>
          </cell>
          <cell r="BH140">
            <v>0.377</v>
          </cell>
          <cell r="BI140">
            <v>0.81541700000000006</v>
          </cell>
        </row>
        <row r="141">
          <cell r="A141" t="str">
            <v xml:space="preserve">  % Change</v>
          </cell>
          <cell r="B141">
            <v>0</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-7.6873096877231539E-2</v>
          </cell>
          <cell r="AJ141">
            <v>-0.17900429828665532</v>
          </cell>
          <cell r="AK141">
            <v>0.33910929986485483</v>
          </cell>
          <cell r="AL141">
            <v>-0.52539166280018801</v>
          </cell>
          <cell r="AM141">
            <v>-0.76683836849483944</v>
          </cell>
          <cell r="AN141">
            <v>-0.69826943001483788</v>
          </cell>
          <cell r="AO141">
            <v>-0.6736221483059307</v>
          </cell>
          <cell r="AP141">
            <v>-0.74338639608586277</v>
          </cell>
          <cell r="AQ141">
            <v>-0.88532916439702558</v>
          </cell>
          <cell r="AR141">
            <v>-0.95284596562462487</v>
          </cell>
          <cell r="AS141">
            <v>-0.87253489782248628</v>
          </cell>
          <cell r="AT141">
            <v>-0.94788274658967098</v>
          </cell>
          <cell r="AU141">
            <v>-0.95653993418411842</v>
          </cell>
          <cell r="AV141">
            <v>-0.9569886134451252</v>
          </cell>
          <cell r="AW141">
            <v>-0.95439584923474674</v>
          </cell>
          <cell r="AX141">
            <v>-0.96006408918998942</v>
          </cell>
          <cell r="AY141">
            <v>-0.95753166083408392</v>
          </cell>
          <cell r="AZ141">
            <v>-0.9293762834969822</v>
          </cell>
          <cell r="BA141">
            <v>-0.94870815225469796</v>
          </cell>
          <cell r="BB141">
            <v>-0.90240770465489561</v>
          </cell>
          <cell r="BC141">
            <v>-0.87099289413738001</v>
          </cell>
          <cell r="BD141">
            <v>-0.92517876892952744</v>
          </cell>
          <cell r="BE141">
            <v>-0.90460302783115287</v>
          </cell>
          <cell r="BF141">
            <v>-0.90232597614428633</v>
          </cell>
          <cell r="BG141">
            <v>-0.75327025674683368</v>
          </cell>
          <cell r="BH141">
            <v>-0.34624428614037883</v>
          </cell>
          <cell r="BI141">
            <v>-0.77697709891928857</v>
          </cell>
        </row>
        <row r="143">
          <cell r="A143" t="str">
            <v>GLYBURIDE/METFORMIN</v>
          </cell>
        </row>
        <row r="144">
          <cell r="A144" t="str">
            <v>TRx</v>
          </cell>
          <cell r="BC144">
            <v>44241</v>
          </cell>
          <cell r="BD144">
            <v>89878</v>
          </cell>
          <cell r="BE144">
            <v>134119</v>
          </cell>
          <cell r="BF144">
            <v>102225</v>
          </cell>
          <cell r="BG144">
            <v>146756</v>
          </cell>
          <cell r="BH144">
            <v>168536</v>
          </cell>
          <cell r="BI144">
            <v>417517</v>
          </cell>
        </row>
        <row r="145">
          <cell r="A145" t="str">
            <v xml:space="preserve">  % Change</v>
          </cell>
        </row>
        <row r="146">
          <cell r="A146" t="str">
            <v>NRx</v>
          </cell>
          <cell r="BC146">
            <v>27094</v>
          </cell>
          <cell r="BD146">
            <v>53122</v>
          </cell>
          <cell r="BE146">
            <v>80216</v>
          </cell>
          <cell r="BF146">
            <v>53478</v>
          </cell>
          <cell r="BG146">
            <v>82086</v>
          </cell>
          <cell r="BH146">
            <v>83149</v>
          </cell>
          <cell r="BI146">
            <v>218713</v>
          </cell>
        </row>
        <row r="147">
          <cell r="A147" t="str">
            <v xml:space="preserve">  % Change</v>
          </cell>
        </row>
        <row r="148">
          <cell r="A148" t="str">
            <v>Sales (IMS)</v>
          </cell>
          <cell r="BC148">
            <v>4.0465119999999999</v>
          </cell>
          <cell r="BD148">
            <v>7.3415499999999998</v>
          </cell>
          <cell r="BE148">
            <v>11.388062</v>
          </cell>
          <cell r="BF148">
            <v>6.0516439999999996</v>
          </cell>
          <cell r="BG148">
            <v>6.7418829999999996</v>
          </cell>
          <cell r="BH148">
            <v>7.910361</v>
          </cell>
          <cell r="BI148">
            <v>20.703887999999999</v>
          </cell>
        </row>
        <row r="149">
          <cell r="A149" t="str">
            <v xml:space="preserve">  % Change</v>
          </cell>
        </row>
        <row r="151">
          <cell r="A151" t="str">
            <v>MERCAPTOPURINE</v>
          </cell>
        </row>
        <row r="152">
          <cell r="A152" t="str">
            <v>TRx</v>
          </cell>
          <cell r="AY152">
            <v>1841</v>
          </cell>
          <cell r="AZ152">
            <v>12354</v>
          </cell>
          <cell r="BA152">
            <v>14195</v>
          </cell>
          <cell r="BB152">
            <v>14730</v>
          </cell>
          <cell r="BC152">
            <v>16129</v>
          </cell>
          <cell r="BD152">
            <v>18685</v>
          </cell>
          <cell r="BE152">
            <v>49544</v>
          </cell>
          <cell r="BF152">
            <v>19175</v>
          </cell>
          <cell r="BG152">
            <v>20404</v>
          </cell>
          <cell r="BH152">
            <v>20427</v>
          </cell>
          <cell r="BI152">
            <v>60006</v>
          </cell>
        </row>
        <row r="153">
          <cell r="A153" t="str">
            <v xml:space="preserve">  % Change</v>
          </cell>
          <cell r="AY153">
            <v>0</v>
          </cell>
          <cell r="AZ153">
            <v>0</v>
          </cell>
          <cell r="BA153">
            <v>0</v>
          </cell>
          <cell r="BB153">
            <v>0</v>
          </cell>
          <cell r="BC153">
            <v>0</v>
          </cell>
          <cell r="BD153">
            <v>0</v>
          </cell>
          <cell r="BF153">
            <v>0</v>
          </cell>
          <cell r="BG153">
            <v>0</v>
          </cell>
          <cell r="BH153">
            <v>0</v>
          </cell>
        </row>
        <row r="154">
          <cell r="A154" t="str">
            <v>NRx</v>
          </cell>
          <cell r="AY154">
            <v>1598</v>
          </cell>
          <cell r="AZ154">
            <v>8670</v>
          </cell>
          <cell r="BA154">
            <v>10268</v>
          </cell>
          <cell r="BB154">
            <v>8038</v>
          </cell>
          <cell r="BC154">
            <v>7612</v>
          </cell>
          <cell r="BD154">
            <v>7751</v>
          </cell>
          <cell r="BE154">
            <v>23401</v>
          </cell>
          <cell r="BF154">
            <v>7524</v>
          </cell>
          <cell r="BG154">
            <v>7835</v>
          </cell>
          <cell r="BH154">
            <v>7792</v>
          </cell>
          <cell r="BI154">
            <v>23151</v>
          </cell>
        </row>
        <row r="155">
          <cell r="A155" t="str">
            <v xml:space="preserve">  % Change</v>
          </cell>
          <cell r="AY155">
            <v>0</v>
          </cell>
          <cell r="AZ155">
            <v>0</v>
          </cell>
          <cell r="BA155">
            <v>0</v>
          </cell>
          <cell r="BB155">
            <v>0</v>
          </cell>
          <cell r="BC155">
            <v>0</v>
          </cell>
          <cell r="BD155">
            <v>0</v>
          </cell>
        </row>
        <row r="156">
          <cell r="A156" t="str">
            <v>Sales (IMS)</v>
          </cell>
          <cell r="AY156">
            <v>1.7227410000000001</v>
          </cell>
          <cell r="AZ156">
            <v>3.371305</v>
          </cell>
          <cell r="BA156">
            <v>5.0940460000000005</v>
          </cell>
          <cell r="BB156">
            <v>2.6723940000000002</v>
          </cell>
          <cell r="BC156">
            <v>2.5702219999999998</v>
          </cell>
          <cell r="BD156">
            <v>3.277047</v>
          </cell>
          <cell r="BE156">
            <v>8.5196629999999995</v>
          </cell>
          <cell r="BF156">
            <v>2.4607779999999999</v>
          </cell>
          <cell r="BG156">
            <v>2.792853</v>
          </cell>
          <cell r="BH156">
            <v>3.5067840000000001</v>
          </cell>
          <cell r="BI156">
            <v>8.7604150000000001</v>
          </cell>
        </row>
        <row r="157">
          <cell r="A157" t="str">
            <v xml:space="preserve">  % Change</v>
          </cell>
        </row>
        <row r="159">
          <cell r="A159" t="str">
            <v>RIBASPHERE</v>
          </cell>
        </row>
        <row r="160">
          <cell r="A160" t="str">
            <v>TRx</v>
          </cell>
          <cell r="BB160">
            <v>670</v>
          </cell>
          <cell r="BC160">
            <v>1690</v>
          </cell>
          <cell r="BD160">
            <v>2327</v>
          </cell>
          <cell r="BE160">
            <v>4687</v>
          </cell>
          <cell r="BF160">
            <v>2465</v>
          </cell>
          <cell r="BG160">
            <v>2701</v>
          </cell>
          <cell r="BH160">
            <v>2718</v>
          </cell>
          <cell r="BI160">
            <v>7884</v>
          </cell>
        </row>
        <row r="161">
          <cell r="A161" t="str">
            <v xml:space="preserve">  % Change</v>
          </cell>
        </row>
        <row r="162">
          <cell r="A162" t="str">
            <v>NRx</v>
          </cell>
          <cell r="BB162">
            <v>547</v>
          </cell>
          <cell r="BC162">
            <v>1195</v>
          </cell>
          <cell r="BD162">
            <v>1411</v>
          </cell>
          <cell r="BE162">
            <v>3153</v>
          </cell>
          <cell r="BF162">
            <v>1302</v>
          </cell>
          <cell r="BG162">
            <v>1327</v>
          </cell>
          <cell r="BH162">
            <v>1270</v>
          </cell>
          <cell r="BI162">
            <v>3899</v>
          </cell>
        </row>
        <row r="163">
          <cell r="A163" t="str">
            <v xml:space="preserve">  % Change</v>
          </cell>
        </row>
        <row r="164">
          <cell r="A164" t="str">
            <v>Sales (IMS)</v>
          </cell>
          <cell r="BB164">
            <v>1.3584419999999999</v>
          </cell>
          <cell r="BC164">
            <v>2.2674560000000001</v>
          </cell>
          <cell r="BD164">
            <v>2.9273630000000002</v>
          </cell>
          <cell r="BE164">
            <v>6.5532610000000009</v>
          </cell>
          <cell r="BF164">
            <v>2.1484489999999998</v>
          </cell>
          <cell r="BG164">
            <v>2.2026870000000001</v>
          </cell>
          <cell r="BH164">
            <v>2.579545</v>
          </cell>
          <cell r="BI164">
            <v>6.9306809999999999</v>
          </cell>
        </row>
        <row r="165">
          <cell r="A165" t="str">
            <v xml:space="preserve">  % Change</v>
          </cell>
        </row>
        <row r="167">
          <cell r="A167" t="str">
            <v>TRx PRX PRODUCTS</v>
          </cell>
          <cell r="B167">
            <v>2364498</v>
          </cell>
          <cell r="C167">
            <v>2112732</v>
          </cell>
          <cell r="D167">
            <v>2315651</v>
          </cell>
          <cell r="E167">
            <v>6792881</v>
          </cell>
          <cell r="F167">
            <v>2188671</v>
          </cell>
          <cell r="G167">
            <v>2358395</v>
          </cell>
          <cell r="H167">
            <v>2310561</v>
          </cell>
          <cell r="I167">
            <v>6857627</v>
          </cell>
          <cell r="J167">
            <v>2436370</v>
          </cell>
          <cell r="K167">
            <v>2864100</v>
          </cell>
          <cell r="L167">
            <v>2824765</v>
          </cell>
          <cell r="M167">
            <v>8125235</v>
          </cell>
          <cell r="N167">
            <v>3229278</v>
          </cell>
          <cell r="O167">
            <v>3089204</v>
          </cell>
          <cell r="P167">
            <v>3103438</v>
          </cell>
          <cell r="Q167">
            <v>9421920</v>
          </cell>
          <cell r="R167">
            <v>3364321</v>
          </cell>
          <cell r="S167">
            <v>3208636</v>
          </cell>
          <cell r="T167">
            <v>3467628</v>
          </cell>
          <cell r="U167">
            <v>10040585</v>
          </cell>
          <cell r="V167">
            <v>3597055</v>
          </cell>
          <cell r="W167">
            <v>3685415</v>
          </cell>
          <cell r="X167">
            <v>3547757</v>
          </cell>
          <cell r="Y167">
            <v>10830227</v>
          </cell>
          <cell r="Z167">
            <v>4103022</v>
          </cell>
          <cell r="AA167">
            <v>4232089</v>
          </cell>
          <cell r="AB167">
            <v>4166355</v>
          </cell>
          <cell r="AC167">
            <v>12501466</v>
          </cell>
          <cell r="AD167">
            <v>4430946</v>
          </cell>
          <cell r="AE167">
            <v>4183657</v>
          </cell>
          <cell r="AF167">
            <v>4431864</v>
          </cell>
          <cell r="AG167">
            <v>13046467</v>
          </cell>
          <cell r="AH167">
            <v>4575496</v>
          </cell>
          <cell r="AI167">
            <v>4197167</v>
          </cell>
          <cell r="AJ167">
            <v>4636464</v>
          </cell>
          <cell r="AK167">
            <v>13409127</v>
          </cell>
          <cell r="AL167">
            <v>4564503</v>
          </cell>
          <cell r="AM167">
            <v>4644477</v>
          </cell>
          <cell r="AN167">
            <v>4543617</v>
          </cell>
          <cell r="AO167">
            <v>13752597</v>
          </cell>
          <cell r="AP167">
            <v>4716538</v>
          </cell>
          <cell r="AQ167">
            <v>4572570</v>
          </cell>
          <cell r="AR167">
            <v>4896874</v>
          </cell>
          <cell r="AS167">
            <v>14185982</v>
          </cell>
          <cell r="AT167">
            <v>5460694</v>
          </cell>
          <cell r="AU167">
            <v>5094570</v>
          </cell>
          <cell r="AV167">
            <v>5757870</v>
          </cell>
          <cell r="AW167">
            <v>16313134</v>
          </cell>
          <cell r="AX167">
            <v>5657682</v>
          </cell>
          <cell r="AY167">
            <v>5344101</v>
          </cell>
          <cell r="AZ167">
            <v>6049245</v>
          </cell>
          <cell r="BA167">
            <v>17051028</v>
          </cell>
          <cell r="BB167">
            <v>5719912</v>
          </cell>
          <cell r="BC167">
            <v>5620442</v>
          </cell>
          <cell r="BD167">
            <v>5897103</v>
          </cell>
          <cell r="BE167">
            <v>17237457</v>
          </cell>
          <cell r="BF167">
            <v>5843906</v>
          </cell>
          <cell r="BG167">
            <v>5906443</v>
          </cell>
          <cell r="BH167">
            <v>5743739</v>
          </cell>
          <cell r="BI167">
            <v>17494088</v>
          </cell>
        </row>
        <row r="168">
          <cell r="A168" t="str">
            <v xml:space="preserve">  % Change</v>
          </cell>
          <cell r="R168">
            <v>0.42284789414074364</v>
          </cell>
          <cell r="S168">
            <v>0.51871415778243524</v>
          </cell>
          <cell r="T168">
            <v>0.49747436034186499</v>
          </cell>
          <cell r="U168">
            <v>0.47810406217921386</v>
          </cell>
          <cell r="V168">
            <v>0.64348821727888761</v>
          </cell>
          <cell r="W168">
            <v>0.56267927976441601</v>
          </cell>
          <cell r="X168">
            <v>0.53545264548306659</v>
          </cell>
          <cell r="Y168">
            <v>0.57929659924635746</v>
          </cell>
          <cell r="Z168">
            <v>0.68407179533486295</v>
          </cell>
          <cell r="AA168">
            <v>0.47763311336894665</v>
          </cell>
          <cell r="AB168">
            <v>0.47493862321290448</v>
          </cell>
          <cell r="AC168">
            <v>0.53859746825784116</v>
          </cell>
          <cell r="AD168">
            <v>0.37211661554068742</v>
          </cell>
          <cell r="AE168">
            <v>0.35428317456535718</v>
          </cell>
          <cell r="AF168">
            <v>0.42804979509821051</v>
          </cell>
          <cell r="AG168">
            <v>0.38469303496527241</v>
          </cell>
          <cell r="AH168">
            <v>0.36000577828334457</v>
          </cell>
          <cell r="AI168">
            <v>0.30808449447054764</v>
          </cell>
          <cell r="AJ168">
            <v>0.33707075845505918</v>
          </cell>
          <cell r="AK168">
            <v>0.33549260326963015</v>
          </cell>
          <cell r="AL168">
            <v>0.26895557615883003</v>
          </cell>
          <cell r="AM168">
            <v>0.26023175137671073</v>
          </cell>
          <cell r="AN168">
            <v>0.28070129944074518</v>
          </cell>
          <cell r="AO168">
            <v>0.2698346027280869</v>
          </cell>
          <cell r="AP168">
            <v>0.14952783582442408</v>
          </cell>
          <cell r="AQ168">
            <v>8.045223056509454E-2</v>
          </cell>
          <cell r="AR168">
            <v>0.17533767525810928</v>
          </cell>
          <cell r="AS168">
            <v>0.13474547705045148</v>
          </cell>
          <cell r="AT168">
            <v>0.2323991310207798</v>
          </cell>
          <cell r="AU168">
            <v>0.21773128150802035</v>
          </cell>
          <cell r="AV168">
            <v>0.29919826059644428</v>
          </cell>
          <cell r="AW168">
            <v>0.25038709713518603</v>
          </cell>
          <cell r="AX168">
            <v>0.23651774583564267</v>
          </cell>
          <cell r="AY168">
            <v>0.27326384678045934</v>
          </cell>
          <cell r="AZ168">
            <v>0.30471087449401102</v>
          </cell>
          <cell r="BA168">
            <v>0.27159866559545609</v>
          </cell>
          <cell r="BB168">
            <v>0.25312920158010632</v>
          </cell>
          <cell r="BC168">
            <v>0.21013453183210951</v>
          </cell>
          <cell r="BD168">
            <v>0.29788734393766014</v>
          </cell>
          <cell r="BE168">
            <v>0.25339650394758162</v>
          </cell>
          <cell r="BF168">
            <v>0.23902447091489565</v>
          </cell>
          <cell r="BG168">
            <v>0.29171188193947817</v>
          </cell>
          <cell r="BH168">
            <v>0.17293992044720774</v>
          </cell>
          <cell r="BI168">
            <v>0.23319541784276909</v>
          </cell>
        </row>
        <row r="169">
          <cell r="A169" t="str">
            <v xml:space="preserve">TOTAL PRX REPORTED SALES </v>
          </cell>
          <cell r="E169">
            <v>25.704000000000001</v>
          </cell>
          <cell r="I169">
            <v>29.297000000000001</v>
          </cell>
          <cell r="M169">
            <v>127.92400000000001</v>
          </cell>
          <cell r="Q169">
            <v>88.11</v>
          </cell>
          <cell r="U169">
            <v>80.507999999999996</v>
          </cell>
          <cell r="Y169">
            <v>101.755</v>
          </cell>
          <cell r="AC169">
            <v>100.23699999999999</v>
          </cell>
          <cell r="AG169">
            <v>99.103000000000009</v>
          </cell>
          <cell r="AK169">
            <v>106.41200000000001</v>
          </cell>
          <cell r="AO169">
            <v>115.9</v>
          </cell>
          <cell r="AS169">
            <v>216.6</v>
          </cell>
          <cell r="AW169">
            <v>222.8</v>
          </cell>
          <cell r="BA169">
            <v>211.8</v>
          </cell>
          <cell r="BE169">
            <v>212.5</v>
          </cell>
          <cell r="BI169">
            <v>151.56560000000002</v>
          </cell>
        </row>
        <row r="170">
          <cell r="A170" t="str">
            <v xml:space="preserve">  % Change</v>
          </cell>
          <cell r="U170">
            <v>2.1321195144724552</v>
          </cell>
          <cell r="Y170">
            <v>2.4732225142506055</v>
          </cell>
          <cell r="AC170">
            <v>-0.21643319470935873</v>
          </cell>
          <cell r="AG170">
            <v>0.12476449892180241</v>
          </cell>
          <cell r="AK170">
            <v>0.32175684404034399</v>
          </cell>
          <cell r="AO170">
            <v>0.13901036804088251</v>
          </cell>
          <cell r="AS170">
            <v>1.160878717439668</v>
          </cell>
          <cell r="AW170">
            <v>1.248166049463689</v>
          </cell>
          <cell r="BA170">
            <v>0.99037702514753967</v>
          </cell>
          <cell r="BE170">
            <v>0.83347713546160485</v>
          </cell>
          <cell r="BI170">
            <v>-0.30025115420129256</v>
          </cell>
        </row>
        <row r="171">
          <cell r="A171" t="str">
            <v>TOTAL SALES (IMS)</v>
          </cell>
          <cell r="B171">
            <v>17.380375999999998</v>
          </cell>
          <cell r="C171">
            <v>16.816331000000002</v>
          </cell>
          <cell r="D171">
            <v>18.204497</v>
          </cell>
          <cell r="E171">
            <v>52.401204000000007</v>
          </cell>
          <cell r="F171">
            <v>16.104199999999999</v>
          </cell>
          <cell r="G171">
            <v>16.902388999999999</v>
          </cell>
          <cell r="H171">
            <v>21.509288999999999</v>
          </cell>
          <cell r="I171">
            <v>54.515878000000001</v>
          </cell>
          <cell r="J171">
            <v>19.352361999999999</v>
          </cell>
          <cell r="K171">
            <v>49.822232999999997</v>
          </cell>
          <cell r="L171">
            <v>70.244112999999999</v>
          </cell>
          <cell r="M171">
            <v>139.41870799999998</v>
          </cell>
          <cell r="N171">
            <v>60.148082000000002</v>
          </cell>
          <cell r="O171">
            <v>77.200965999999994</v>
          </cell>
          <cell r="P171">
            <v>78.889602999999994</v>
          </cell>
          <cell r="Q171">
            <v>216.23865099999998</v>
          </cell>
          <cell r="R171">
            <v>67.160993000000005</v>
          </cell>
          <cell r="S171">
            <v>64.451442</v>
          </cell>
          <cell r="T171">
            <v>92.164625000000001</v>
          </cell>
          <cell r="U171">
            <v>223.77706000000001</v>
          </cell>
          <cell r="V171">
            <v>70.532854</v>
          </cell>
          <cell r="W171">
            <v>66.162784000000002</v>
          </cell>
          <cell r="X171">
            <v>88.319350999999997</v>
          </cell>
          <cell r="Y171">
            <v>225.01498900000001</v>
          </cell>
          <cell r="Z171">
            <v>81.847916999999995</v>
          </cell>
          <cell r="AA171">
            <v>81.630561999999998</v>
          </cell>
          <cell r="AB171">
            <v>100.13829200000001</v>
          </cell>
          <cell r="AC171">
            <v>263.61677099999997</v>
          </cell>
          <cell r="AD171">
            <v>79.610212000000004</v>
          </cell>
          <cell r="AE171">
            <v>80.385339999999999</v>
          </cell>
          <cell r="AF171">
            <v>104.108756</v>
          </cell>
          <cell r="AG171">
            <v>264.104308</v>
          </cell>
          <cell r="AH171">
            <v>76.393328999999994</v>
          </cell>
          <cell r="AI171">
            <v>75.861463999999998</v>
          </cell>
          <cell r="AJ171">
            <v>97.255167</v>
          </cell>
          <cell r="AK171">
            <v>249.50996000000001</v>
          </cell>
          <cell r="AL171">
            <v>45.668106000000002</v>
          </cell>
          <cell r="AM171">
            <v>47.591285999999997</v>
          </cell>
          <cell r="AN171">
            <v>60.804130000000001</v>
          </cell>
          <cell r="AO171">
            <v>154.06352199999998</v>
          </cell>
          <cell r="AP171">
            <v>46.092533000000003</v>
          </cell>
          <cell r="AQ171">
            <v>46.198231</v>
          </cell>
          <cell r="AR171">
            <v>109.7342</v>
          </cell>
          <cell r="AS171">
            <v>202.02496400000001</v>
          </cell>
          <cell r="AT171">
            <v>83.058093</v>
          </cell>
          <cell r="AU171">
            <v>87.935402999999994</v>
          </cell>
          <cell r="AV171">
            <v>115.215571</v>
          </cell>
          <cell r="AW171">
            <v>286.209067</v>
          </cell>
          <cell r="AX171">
            <v>95.856939999999994</v>
          </cell>
          <cell r="AY171">
            <v>96.682407999999995</v>
          </cell>
          <cell r="AZ171">
            <v>118.824698</v>
          </cell>
          <cell r="BA171">
            <v>311.36404599999997</v>
          </cell>
          <cell r="BB171">
            <v>98.000670999999997</v>
          </cell>
          <cell r="BC171">
            <v>99.857707000000005</v>
          </cell>
          <cell r="BD171">
            <v>124.650718</v>
          </cell>
          <cell r="BE171">
            <v>322.509096</v>
          </cell>
          <cell r="BF171">
            <v>85.648938000000001</v>
          </cell>
          <cell r="BG171">
            <v>81.557255999999995</v>
          </cell>
          <cell r="BH171">
            <v>93.337327000000002</v>
          </cell>
          <cell r="BI171">
            <v>260.543521</v>
          </cell>
        </row>
        <row r="172">
          <cell r="A172" t="str">
            <v xml:space="preserve">  % Change</v>
          </cell>
          <cell r="U172">
            <v>3.2704564574508623</v>
          </cell>
          <cell r="Y172">
            <v>3.1275128871628928</v>
          </cell>
          <cell r="AC172">
            <v>0.89082781487259233</v>
          </cell>
          <cell r="AG172">
            <v>0.22135569556434209</v>
          </cell>
          <cell r="AK172">
            <v>0.11499346715878733</v>
          </cell>
          <cell r="AO172">
            <v>-0.31531884749242212</v>
          </cell>
          <cell r="AP172">
            <v>-0.43685148395407536</v>
          </cell>
          <cell r="AQ172">
            <v>-0.43405717334152372</v>
          </cell>
          <cell r="AR172">
            <v>9.5826559534288869E-2</v>
          </cell>
          <cell r="AS172">
            <v>-0.2336414590253818</v>
          </cell>
          <cell r="AT172">
            <v>4.330953169676266E-2</v>
          </cell>
          <cell r="AU172">
            <v>9.3923382049512893E-2</v>
          </cell>
          <cell r="AV172">
            <v>0.1066847345673787</v>
          </cell>
          <cell r="AW172">
            <v>8.3697078504300748E-2</v>
          </cell>
          <cell r="AX172">
            <v>0.25478155298088923</v>
          </cell>
          <cell r="AY172">
            <v>0.27446008687625634</v>
          </cell>
          <cell r="AZ172">
            <v>0.22178287966951915</v>
          </cell>
          <cell r="BA172">
            <v>0.24790227211771421</v>
          </cell>
          <cell r="BB172">
            <v>1.1459324588587054</v>
          </cell>
          <cell r="BC172">
            <v>1.0982351054770829</v>
          </cell>
          <cell r="BD172">
            <v>1.0500370287347258</v>
          </cell>
          <cell r="BE172">
            <v>1.0933514424004929</v>
          </cell>
          <cell r="BF172">
            <v>0.85819551292613916</v>
          </cell>
          <cell r="BG172">
            <v>0.76537616775845807</v>
          </cell>
          <cell r="BH172">
            <v>-0.14942354343495468</v>
          </cell>
          <cell r="BI172">
            <v>0.28966002934172019</v>
          </cell>
        </row>
        <row r="174">
          <cell r="A174" t="str">
            <v>REPORTED SALES/TRx</v>
          </cell>
          <cell r="E174">
            <v>3.7839614737840983</v>
          </cell>
          <cell r="I174">
            <v>4.2721775331320879</v>
          </cell>
          <cell r="M174">
            <v>15.744036941700763</v>
          </cell>
          <cell r="Q174">
            <v>9.3515971267002893</v>
          </cell>
          <cell r="U174">
            <v>8.0182579003115855</v>
          </cell>
          <cell r="Y174">
            <v>9.3954632714531279</v>
          </cell>
          <cell r="AC174">
            <v>8.0180196466558407</v>
          </cell>
          <cell r="AG174">
            <v>7.5961561087764222</v>
          </cell>
          <cell r="AK174">
            <v>7.935788810114186</v>
          </cell>
          <cell r="AO174">
            <v>8.4274991843358737</v>
          </cell>
          <cell r="AS174">
            <v>15.268594024721024</v>
          </cell>
          <cell r="AW174">
            <v>13.657706728823536</v>
          </cell>
          <cell r="BA174">
            <v>12.421538455042125</v>
          </cell>
          <cell r="BE174">
            <v>12.327804501557276</v>
          </cell>
          <cell r="BI174">
            <v>8.6638183139355434</v>
          </cell>
        </row>
        <row r="175">
          <cell r="A175" t="str">
            <v>IMS SALES/REPORTED SALES</v>
          </cell>
          <cell r="E175">
            <v>2.0386400560224094</v>
          </cell>
          <cell r="I175">
            <v>1.8608006963170289</v>
          </cell>
          <cell r="M175">
            <v>1.0898557581063755</v>
          </cell>
          <cell r="Q175">
            <v>2.4541896606514579</v>
          </cell>
          <cell r="U175">
            <v>2.7795630247925676</v>
          </cell>
          <cell r="Y175">
            <v>2.2113408579430986</v>
          </cell>
          <cell r="AC175">
            <v>2.6299347646078792</v>
          </cell>
          <cell r="AG175">
            <v>2.6649476605148177</v>
          </cell>
          <cell r="AK175">
            <v>2.3447539751155886</v>
          </cell>
          <cell r="AO175">
            <v>1.3292797411561688</v>
          </cell>
          <cell r="AS175">
            <v>0.93270989843028629</v>
          </cell>
          <cell r="AW175">
            <v>1.2846008393177737</v>
          </cell>
          <cell r="BA175">
            <v>1.4700852030217184</v>
          </cell>
          <cell r="BE175">
            <v>1.5176898635294118</v>
          </cell>
          <cell r="BI175">
            <v>1.7190148754070842</v>
          </cell>
        </row>
      </sheetData>
      <sheetData sheetId="9"/>
      <sheetData sheetId="10"/>
      <sheetData sheetId="11"/>
      <sheetData sheetId="12"/>
      <sheetData sheetId="13"/>
      <sheetData sheetId="14"/>
      <sheetData sheetId="15"/>
      <sheetData sheetId="1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PC"/>
      <sheetName val="DAPDAL~1"/>
      <sheetName val="DAPDMZ~1"/>
      <sheetName val="DAPDIT~1"/>
      <sheetName val="PCCHEZ"/>
      <sheetName val="Cons Annual BS"/>
      <sheetName val="2001 capex"/>
    </sheetNames>
    <sheetDataSet>
      <sheetData sheetId="0">
        <row r="2">
          <cell r="A2" t="str">
            <v>Realized G/L</v>
          </cell>
          <cell r="B2">
            <v>142.46999999999821</v>
          </cell>
        </row>
        <row r="3">
          <cell r="A3" t="str">
            <v>Unrealized G/L</v>
          </cell>
          <cell r="B3">
            <v>-845</v>
          </cell>
        </row>
        <row r="4">
          <cell r="B4">
            <v>-702.53000000000179</v>
          </cell>
        </row>
        <row r="6">
          <cell r="C6" t="str">
            <v>Sh#</v>
          </cell>
          <cell r="E6" t="str">
            <v>Price</v>
          </cell>
          <cell r="F6" t="str">
            <v>Comm</v>
          </cell>
          <cell r="G6" t="str">
            <v>Total</v>
          </cell>
        </row>
        <row r="8">
          <cell r="C8">
            <v>100</v>
          </cell>
          <cell r="D8" t="str">
            <v>SELL</v>
          </cell>
          <cell r="E8">
            <v>13.5</v>
          </cell>
          <cell r="F8">
            <v>29</v>
          </cell>
          <cell r="G8">
            <v>1321</v>
          </cell>
        </row>
        <row r="9">
          <cell r="A9" t="str">
            <v>AOL TIME WARNER INC</v>
          </cell>
          <cell r="B9">
            <v>20020417</v>
          </cell>
          <cell r="C9">
            <v>100</v>
          </cell>
          <cell r="D9" t="str">
            <v>BUY</v>
          </cell>
          <cell r="E9">
            <v>20.100000000000001</v>
          </cell>
          <cell r="F9">
            <v>29</v>
          </cell>
          <cell r="G9">
            <v>-2039</v>
          </cell>
        </row>
        <row r="10">
          <cell r="H10">
            <v>-718</v>
          </cell>
        </row>
        <row r="12">
          <cell r="C12">
            <v>150</v>
          </cell>
          <cell r="D12" t="str">
            <v>SELL</v>
          </cell>
          <cell r="E12">
            <v>15.8</v>
          </cell>
          <cell r="F12">
            <v>29</v>
          </cell>
          <cell r="G12">
            <v>2341</v>
          </cell>
        </row>
        <row r="13">
          <cell r="A13" t="str">
            <v>SEALED AIR CORP NEW</v>
          </cell>
          <cell r="B13">
            <v>20020806</v>
          </cell>
          <cell r="C13">
            <v>150</v>
          </cell>
          <cell r="D13" t="str">
            <v>BUY</v>
          </cell>
          <cell r="E13">
            <v>16.260000000000002</v>
          </cell>
          <cell r="F13">
            <v>29</v>
          </cell>
          <cell r="G13">
            <v>-2468</v>
          </cell>
        </row>
        <row r="14">
          <cell r="H14">
            <v>-127</v>
          </cell>
        </row>
        <row r="17">
          <cell r="A17" t="str">
            <v>ACCLAIM ENTMNT INC (NEW)</v>
          </cell>
          <cell r="B17">
            <v>20020627</v>
          </cell>
          <cell r="C17">
            <v>-800</v>
          </cell>
          <cell r="D17" t="str">
            <v>SELL</v>
          </cell>
          <cell r="E17">
            <v>4.54</v>
          </cell>
          <cell r="F17">
            <v>29</v>
          </cell>
          <cell r="G17">
            <v>3602.89</v>
          </cell>
        </row>
        <row r="18">
          <cell r="A18" t="str">
            <v>ACCLAIM ENTMNT INC (NEW)</v>
          </cell>
          <cell r="B18">
            <v>20020614</v>
          </cell>
          <cell r="C18">
            <v>800</v>
          </cell>
          <cell r="D18" t="str">
            <v>BUY</v>
          </cell>
          <cell r="E18">
            <v>4.1937499999999996</v>
          </cell>
          <cell r="F18">
            <v>29</v>
          </cell>
          <cell r="G18">
            <v>-3384</v>
          </cell>
        </row>
        <row r="19">
          <cell r="G19">
            <v>218.88999999999987</v>
          </cell>
        </row>
        <row r="22">
          <cell r="A22" t="str">
            <v>AQUILA INC</v>
          </cell>
          <cell r="B22">
            <v>20020701</v>
          </cell>
          <cell r="C22">
            <v>-200</v>
          </cell>
          <cell r="D22" t="str">
            <v>SELL</v>
          </cell>
          <cell r="E22">
            <v>8.49</v>
          </cell>
          <cell r="F22">
            <v>29</v>
          </cell>
          <cell r="G22">
            <v>1668.94</v>
          </cell>
        </row>
        <row r="23">
          <cell r="A23" t="str">
            <v>AQUILA INC</v>
          </cell>
          <cell r="B23">
            <v>20020611</v>
          </cell>
          <cell r="C23">
            <v>200</v>
          </cell>
          <cell r="D23" t="str">
            <v>BUY</v>
          </cell>
          <cell r="E23">
            <v>13.13</v>
          </cell>
          <cell r="F23">
            <v>29</v>
          </cell>
          <cell r="G23">
            <v>-2655</v>
          </cell>
        </row>
        <row r="24">
          <cell r="G24">
            <v>-986.06</v>
          </cell>
        </row>
        <row r="26">
          <cell r="C26">
            <v>600</v>
          </cell>
          <cell r="D26" t="str">
            <v>SELL</v>
          </cell>
          <cell r="E26">
            <v>3.55</v>
          </cell>
          <cell r="F26">
            <v>29</v>
          </cell>
          <cell r="G26">
            <v>2101</v>
          </cell>
        </row>
        <row r="27">
          <cell r="A27" t="str">
            <v>CRUCELL-ADR</v>
          </cell>
          <cell r="B27">
            <v>20020829</v>
          </cell>
          <cell r="C27">
            <v>600</v>
          </cell>
          <cell r="D27" t="str">
            <v>BUY</v>
          </cell>
          <cell r="E27">
            <v>4.18</v>
          </cell>
          <cell r="F27">
            <v>29</v>
          </cell>
          <cell r="G27">
            <v>-2537</v>
          </cell>
        </row>
        <row r="28">
          <cell r="G28">
            <v>-436</v>
          </cell>
        </row>
        <row r="31">
          <cell r="A31" t="str">
            <v>CVS CORP (DEL)</v>
          </cell>
          <cell r="B31">
            <v>20020701</v>
          </cell>
          <cell r="C31">
            <v>-100</v>
          </cell>
          <cell r="D31" t="str">
            <v>SELL</v>
          </cell>
          <cell r="E31">
            <v>30.72</v>
          </cell>
          <cell r="F31">
            <v>29</v>
          </cell>
          <cell r="G31">
            <v>3042.9</v>
          </cell>
        </row>
        <row r="32">
          <cell r="A32" t="str">
            <v>CVS CORP (DEL)</v>
          </cell>
          <cell r="B32">
            <v>20020503</v>
          </cell>
          <cell r="C32">
            <v>100</v>
          </cell>
          <cell r="D32" t="str">
            <v>WHTX02</v>
          </cell>
          <cell r="G32">
            <v>-0.86</v>
          </cell>
        </row>
        <row r="33">
          <cell r="A33" t="str">
            <v>CVS CORP (DEL)</v>
          </cell>
          <cell r="B33">
            <v>20020503</v>
          </cell>
          <cell r="C33">
            <v>100</v>
          </cell>
          <cell r="D33" t="str">
            <v>DIV</v>
          </cell>
          <cell r="G33">
            <v>5.75</v>
          </cell>
        </row>
        <row r="34">
          <cell r="A34" t="str">
            <v>CVS CORP (DEL)</v>
          </cell>
          <cell r="B34">
            <v>20020322</v>
          </cell>
          <cell r="C34">
            <v>100</v>
          </cell>
          <cell r="D34" t="str">
            <v>TFR-IN</v>
          </cell>
          <cell r="G34">
            <v>-2850</v>
          </cell>
        </row>
        <row r="35">
          <cell r="G35">
            <v>197.78999999999996</v>
          </cell>
        </row>
        <row r="38">
          <cell r="A38" t="str">
            <v>DIVINE INC-A</v>
          </cell>
          <cell r="B38">
            <v>20020419</v>
          </cell>
          <cell r="C38">
            <v>-8000</v>
          </cell>
          <cell r="D38" t="str">
            <v>SELL</v>
          </cell>
          <cell r="E38">
            <v>0.31</v>
          </cell>
          <cell r="F38">
            <v>37.200000000000003</v>
          </cell>
          <cell r="G38">
            <v>2442.7199999999998</v>
          </cell>
        </row>
      </sheetData>
      <sheetData sheetId="1"/>
      <sheetData sheetId="2"/>
      <sheetData sheetId="3" refreshError="1"/>
      <sheetData sheetId="4" refreshError="1"/>
      <sheetData sheetId="5" refreshError="1"/>
      <sheetData sheetId="6" refreshError="1">
        <row r="1">
          <cell r="A1" t="str">
            <v xml:space="preserve">Table 20--PRODUCTION OF ITALIAN CHEESE </v>
          </cell>
        </row>
        <row r="2">
          <cell r="A2" t="str">
            <v>Year</v>
          </cell>
          <cell r="B2" t="str">
            <v>Jan</v>
          </cell>
          <cell r="C2" t="str">
            <v>Feb</v>
          </cell>
          <cell r="D2" t="str">
            <v>Mar</v>
          </cell>
          <cell r="E2" t="str">
            <v>Apr</v>
          </cell>
          <cell r="F2" t="str">
            <v>May</v>
          </cell>
          <cell r="G2" t="str">
            <v>Jun</v>
          </cell>
          <cell r="H2" t="str">
            <v>Jul</v>
          </cell>
          <cell r="I2" t="str">
            <v>Aug</v>
          </cell>
          <cell r="J2" t="str">
            <v>Sep</v>
          </cell>
          <cell r="K2" t="str">
            <v>Oct</v>
          </cell>
          <cell r="L2" t="str">
            <v>Nov</v>
          </cell>
          <cell r="M2" t="str">
            <v>Dec</v>
          </cell>
          <cell r="O2" t="str">
            <v>I Qtr.</v>
          </cell>
          <cell r="P2" t="str">
            <v>II Qtr.</v>
          </cell>
          <cell r="Q2" t="str">
            <v>III Qtr.</v>
          </cell>
          <cell r="R2" t="str">
            <v>IV Qtr.</v>
          </cell>
          <cell r="T2" t="str">
            <v>Year</v>
          </cell>
        </row>
        <row r="3">
          <cell r="J3" t="str">
            <v>1000 LBS.</v>
          </cell>
        </row>
        <row r="4">
          <cell r="A4">
            <v>1970</v>
          </cell>
          <cell r="B4">
            <v>32057</v>
          </cell>
          <cell r="C4">
            <v>29565</v>
          </cell>
          <cell r="D4">
            <v>34843</v>
          </cell>
          <cell r="E4">
            <v>33246</v>
          </cell>
          <cell r="F4">
            <v>33430</v>
          </cell>
          <cell r="G4">
            <v>32917</v>
          </cell>
          <cell r="H4">
            <v>30014</v>
          </cell>
          <cell r="I4">
            <v>32330</v>
          </cell>
          <cell r="J4">
            <v>31583</v>
          </cell>
          <cell r="K4">
            <v>34600</v>
          </cell>
          <cell r="L4">
            <v>32552</v>
          </cell>
          <cell r="M4">
            <v>36531</v>
          </cell>
          <cell r="O4">
            <v>96465</v>
          </cell>
          <cell r="P4">
            <v>99593</v>
          </cell>
          <cell r="Q4">
            <v>93927</v>
          </cell>
          <cell r="R4">
            <v>103683</v>
          </cell>
          <cell r="T4">
            <v>393668</v>
          </cell>
        </row>
        <row r="5">
          <cell r="A5">
            <v>1971</v>
          </cell>
          <cell r="B5">
            <v>35059</v>
          </cell>
          <cell r="C5">
            <v>33499</v>
          </cell>
          <cell r="D5">
            <v>40321</v>
          </cell>
          <cell r="E5">
            <v>39981</v>
          </cell>
          <cell r="F5">
            <v>39168</v>
          </cell>
          <cell r="G5">
            <v>38551</v>
          </cell>
          <cell r="H5">
            <v>36595</v>
          </cell>
          <cell r="I5">
            <v>36736</v>
          </cell>
          <cell r="J5">
            <v>34864</v>
          </cell>
          <cell r="K5">
            <v>37557</v>
          </cell>
          <cell r="L5">
            <v>38458</v>
          </cell>
          <cell r="M5">
            <v>43072</v>
          </cell>
          <cell r="O5">
            <v>108879</v>
          </cell>
          <cell r="P5">
            <v>117700</v>
          </cell>
          <cell r="Q5">
            <v>108195</v>
          </cell>
          <cell r="R5">
            <v>119087</v>
          </cell>
          <cell r="T5">
            <v>453861</v>
          </cell>
        </row>
        <row r="6">
          <cell r="A6">
            <v>1972</v>
          </cell>
          <cell r="B6">
            <v>41555</v>
          </cell>
          <cell r="C6">
            <v>41847</v>
          </cell>
          <cell r="D6">
            <v>47299</v>
          </cell>
          <cell r="E6">
            <v>43115</v>
          </cell>
          <cell r="F6">
            <v>47245</v>
          </cell>
          <cell r="G6">
            <v>45295</v>
          </cell>
          <cell r="H6">
            <v>41672</v>
          </cell>
          <cell r="I6">
            <v>41392</v>
          </cell>
          <cell r="J6">
            <v>38790</v>
          </cell>
          <cell r="K6">
            <v>41418</v>
          </cell>
          <cell r="L6">
            <v>39453</v>
          </cell>
          <cell r="M6">
            <v>43062</v>
          </cell>
          <cell r="O6">
            <v>130701</v>
          </cell>
          <cell r="P6">
            <v>135655</v>
          </cell>
          <cell r="Q6">
            <v>121854</v>
          </cell>
          <cell r="R6">
            <v>123933</v>
          </cell>
          <cell r="T6">
            <v>512143</v>
          </cell>
        </row>
        <row r="7">
          <cell r="A7">
            <v>1973</v>
          </cell>
          <cell r="B7">
            <v>45053</v>
          </cell>
          <cell r="C7">
            <v>41675</v>
          </cell>
          <cell r="D7">
            <v>46997</v>
          </cell>
          <cell r="E7">
            <v>50373</v>
          </cell>
          <cell r="F7">
            <v>53125</v>
          </cell>
          <cell r="G7">
            <v>51050</v>
          </cell>
          <cell r="H7">
            <v>46063</v>
          </cell>
          <cell r="I7">
            <v>44830</v>
          </cell>
          <cell r="J7">
            <v>41033</v>
          </cell>
          <cell r="K7">
            <v>46402</v>
          </cell>
          <cell r="L7">
            <v>45954</v>
          </cell>
          <cell r="M7">
            <v>52714</v>
          </cell>
          <cell r="O7">
            <v>133725</v>
          </cell>
          <cell r="P7">
            <v>154548</v>
          </cell>
          <cell r="Q7">
            <v>131926</v>
          </cell>
          <cell r="R7">
            <v>145070</v>
          </cell>
          <cell r="T7">
            <v>565269</v>
          </cell>
        </row>
        <row r="8">
          <cell r="A8">
            <v>1974</v>
          </cell>
          <cell r="B8">
            <v>51241</v>
          </cell>
          <cell r="C8">
            <v>48132</v>
          </cell>
          <cell r="D8">
            <v>51597</v>
          </cell>
          <cell r="E8">
            <v>50166</v>
          </cell>
          <cell r="F8">
            <v>51803</v>
          </cell>
          <cell r="G8">
            <v>51018</v>
          </cell>
          <cell r="H8">
            <v>48883</v>
          </cell>
          <cell r="I8">
            <v>48917</v>
          </cell>
          <cell r="J8">
            <v>48805</v>
          </cell>
          <cell r="K8">
            <v>51980</v>
          </cell>
          <cell r="L8">
            <v>50666</v>
          </cell>
          <cell r="M8">
            <v>52888</v>
          </cell>
          <cell r="O8">
            <v>150970</v>
          </cell>
          <cell r="P8">
            <v>152987</v>
          </cell>
          <cell r="Q8">
            <v>146605</v>
          </cell>
          <cell r="R8">
            <v>155534</v>
          </cell>
          <cell r="T8">
            <v>606096</v>
          </cell>
        </row>
        <row r="9">
          <cell r="A9">
            <v>1975</v>
          </cell>
          <cell r="B9">
            <v>50979</v>
          </cell>
          <cell r="C9">
            <v>47722</v>
          </cell>
          <cell r="D9">
            <v>55939</v>
          </cell>
          <cell r="E9">
            <v>55305</v>
          </cell>
          <cell r="F9">
            <v>59504</v>
          </cell>
          <cell r="G9">
            <v>59028</v>
          </cell>
          <cell r="H9">
            <v>58277</v>
          </cell>
          <cell r="I9">
            <v>56365</v>
          </cell>
          <cell r="J9">
            <v>56830</v>
          </cell>
          <cell r="K9">
            <v>58174</v>
          </cell>
          <cell r="L9">
            <v>51532</v>
          </cell>
          <cell r="M9">
            <v>62205</v>
          </cell>
          <cell r="O9">
            <v>154640</v>
          </cell>
          <cell r="P9">
            <v>173837</v>
          </cell>
          <cell r="Q9">
            <v>171472</v>
          </cell>
          <cell r="R9">
            <v>171911</v>
          </cell>
          <cell r="T9">
            <v>671860</v>
          </cell>
        </row>
        <row r="10">
          <cell r="A10">
            <v>1976</v>
          </cell>
          <cell r="B10">
            <v>58881</v>
          </cell>
          <cell r="C10">
            <v>54800</v>
          </cell>
          <cell r="D10">
            <v>66212</v>
          </cell>
          <cell r="E10">
            <v>64135</v>
          </cell>
          <cell r="F10">
            <v>64602</v>
          </cell>
          <cell r="G10">
            <v>66212</v>
          </cell>
          <cell r="H10">
            <v>63298</v>
          </cell>
          <cell r="I10">
            <v>63562</v>
          </cell>
          <cell r="J10">
            <v>61167</v>
          </cell>
          <cell r="K10">
            <v>58306</v>
          </cell>
          <cell r="L10">
            <v>61734</v>
          </cell>
          <cell r="M10">
            <v>64496</v>
          </cell>
          <cell r="O10">
            <v>179893</v>
          </cell>
          <cell r="P10">
            <v>194949</v>
          </cell>
          <cell r="Q10">
            <v>188027</v>
          </cell>
          <cell r="R10">
            <v>184536</v>
          </cell>
          <cell r="T10">
            <v>747405</v>
          </cell>
        </row>
        <row r="11">
          <cell r="A11">
            <v>1977</v>
          </cell>
          <cell r="B11">
            <v>58336</v>
          </cell>
          <cell r="C11">
            <v>56041</v>
          </cell>
          <cell r="D11">
            <v>70002</v>
          </cell>
          <cell r="E11">
            <v>67918</v>
          </cell>
          <cell r="F11">
            <v>70277</v>
          </cell>
          <cell r="G11">
            <v>67624</v>
          </cell>
          <cell r="H11">
            <v>64501</v>
          </cell>
          <cell r="I11">
            <v>68963</v>
          </cell>
          <cell r="J11">
            <v>65242</v>
          </cell>
          <cell r="K11">
            <v>66494</v>
          </cell>
          <cell r="L11">
            <v>66282</v>
          </cell>
          <cell r="M11">
            <v>71809</v>
          </cell>
          <cell r="O11">
            <v>184379</v>
          </cell>
          <cell r="P11">
            <v>205819</v>
          </cell>
          <cell r="Q11">
            <v>198706</v>
          </cell>
          <cell r="R11">
            <v>204585</v>
          </cell>
          <cell r="T11">
            <v>793489</v>
          </cell>
        </row>
        <row r="12">
          <cell r="A12">
            <v>1978</v>
          </cell>
          <cell r="B12">
            <v>68352</v>
          </cell>
          <cell r="C12">
            <v>64654</v>
          </cell>
          <cell r="D12">
            <v>78905</v>
          </cell>
          <cell r="E12">
            <v>70934</v>
          </cell>
          <cell r="F12">
            <v>76681</v>
          </cell>
          <cell r="G12">
            <v>73068</v>
          </cell>
          <cell r="H12">
            <v>69670</v>
          </cell>
          <cell r="I12">
            <v>74803</v>
          </cell>
          <cell r="J12">
            <v>72142</v>
          </cell>
          <cell r="K12">
            <v>74058</v>
          </cell>
          <cell r="L12">
            <v>73781</v>
          </cell>
          <cell r="M12">
            <v>78608</v>
          </cell>
          <cell r="O12">
            <v>211911</v>
          </cell>
          <cell r="P12">
            <v>220683</v>
          </cell>
          <cell r="Q12">
            <v>216615</v>
          </cell>
          <cell r="R12">
            <v>226447</v>
          </cell>
          <cell r="T12">
            <v>875656</v>
          </cell>
        </row>
        <row r="13">
          <cell r="A13">
            <v>1979</v>
          </cell>
          <cell r="B13">
            <v>75156</v>
          </cell>
          <cell r="C13">
            <v>69313</v>
          </cell>
          <cell r="D13">
            <v>82011</v>
          </cell>
          <cell r="E13">
            <v>80257</v>
          </cell>
          <cell r="F13">
            <v>81422</v>
          </cell>
          <cell r="G13">
            <v>80133</v>
          </cell>
          <cell r="H13">
            <v>77141</v>
          </cell>
          <cell r="I13">
            <v>78491</v>
          </cell>
          <cell r="J13">
            <v>71714</v>
          </cell>
          <cell r="K13">
            <v>79027</v>
          </cell>
          <cell r="L13">
            <v>74172</v>
          </cell>
          <cell r="M13">
            <v>80253</v>
          </cell>
          <cell r="O13">
            <v>226480</v>
          </cell>
          <cell r="P13">
            <v>241812</v>
          </cell>
          <cell r="Q13">
            <v>227346</v>
          </cell>
          <cell r="R13">
            <v>233452</v>
          </cell>
          <cell r="T13">
            <v>929090</v>
          </cell>
        </row>
        <row r="14">
          <cell r="A14">
            <v>1980</v>
          </cell>
          <cell r="B14">
            <v>83778</v>
          </cell>
          <cell r="C14">
            <v>80904</v>
          </cell>
          <cell r="D14">
            <v>89906</v>
          </cell>
          <cell r="E14">
            <v>81630</v>
          </cell>
          <cell r="F14">
            <v>78796</v>
          </cell>
          <cell r="G14">
            <v>76944</v>
          </cell>
          <cell r="H14">
            <v>74663</v>
          </cell>
          <cell r="I14">
            <v>75475</v>
          </cell>
          <cell r="J14">
            <v>82763</v>
          </cell>
          <cell r="K14">
            <v>85525</v>
          </cell>
          <cell r="L14">
            <v>81986</v>
          </cell>
          <cell r="M14">
            <v>90361</v>
          </cell>
          <cell r="O14">
            <v>254588</v>
          </cell>
          <cell r="P14">
            <v>237370</v>
          </cell>
          <cell r="Q14">
            <v>232901</v>
          </cell>
          <cell r="R14">
            <v>257872</v>
          </cell>
          <cell r="T14">
            <v>982731</v>
          </cell>
        </row>
        <row r="15">
          <cell r="A15">
            <v>1981</v>
          </cell>
          <cell r="B15">
            <v>82341</v>
          </cell>
          <cell r="C15">
            <v>74306</v>
          </cell>
          <cell r="D15">
            <v>86712</v>
          </cell>
          <cell r="E15">
            <v>84624</v>
          </cell>
          <cell r="F15">
            <v>84471</v>
          </cell>
          <cell r="G15">
            <v>85082</v>
          </cell>
          <cell r="H15">
            <v>79369</v>
          </cell>
          <cell r="I15">
            <v>81641</v>
          </cell>
          <cell r="J15">
            <v>84685</v>
          </cell>
          <cell r="K15">
            <v>82909</v>
          </cell>
          <cell r="L15">
            <v>80198</v>
          </cell>
          <cell r="M15">
            <v>88060</v>
          </cell>
          <cell r="O15">
            <v>243359</v>
          </cell>
          <cell r="P15">
            <v>254177</v>
          </cell>
          <cell r="Q15">
            <v>245695</v>
          </cell>
          <cell r="R15">
            <v>251167</v>
          </cell>
          <cell r="T15">
            <v>994398</v>
          </cell>
        </row>
        <row r="16">
          <cell r="A16">
            <v>1982</v>
          </cell>
          <cell r="B16">
            <v>79828</v>
          </cell>
          <cell r="C16">
            <v>78268</v>
          </cell>
          <cell r="D16">
            <v>94841</v>
          </cell>
          <cell r="E16" t="str">
            <v>NA</v>
          </cell>
          <cell r="F16" t="str">
            <v>NA</v>
          </cell>
          <cell r="G16" t="str">
            <v>NA</v>
          </cell>
          <cell r="H16" t="str">
            <v>NA</v>
          </cell>
          <cell r="I16" t="str">
            <v>NA</v>
          </cell>
          <cell r="J16" t="str">
            <v>NA</v>
          </cell>
          <cell r="K16" t="str">
            <v>NA</v>
          </cell>
          <cell r="L16" t="str">
            <v>NA</v>
          </cell>
          <cell r="M16" t="str">
            <v>NA</v>
          </cell>
          <cell r="O16">
            <v>252937</v>
          </cell>
          <cell r="P16">
            <v>268942</v>
          </cell>
          <cell r="Q16">
            <v>273452</v>
          </cell>
          <cell r="R16">
            <v>292450</v>
          </cell>
          <cell r="T16">
            <v>1087781</v>
          </cell>
        </row>
        <row r="17">
          <cell r="A17">
            <v>1983</v>
          </cell>
          <cell r="B17">
            <v>95174</v>
          </cell>
          <cell r="C17">
            <v>93650</v>
          </cell>
          <cell r="D17">
            <v>105613</v>
          </cell>
          <cell r="E17">
            <v>96485</v>
          </cell>
          <cell r="F17">
            <v>100536</v>
          </cell>
          <cell r="G17">
            <v>97973</v>
          </cell>
          <cell r="H17">
            <v>90309</v>
          </cell>
          <cell r="I17">
            <v>98280</v>
          </cell>
          <cell r="J17">
            <v>103238</v>
          </cell>
          <cell r="K17">
            <v>105870</v>
          </cell>
          <cell r="L17">
            <v>104039</v>
          </cell>
          <cell r="M17">
            <v>109037</v>
          </cell>
          <cell r="O17">
            <v>294437</v>
          </cell>
          <cell r="P17">
            <v>294994</v>
          </cell>
          <cell r="Q17">
            <v>291827</v>
          </cell>
          <cell r="R17">
            <v>318946</v>
          </cell>
          <cell r="T17">
            <v>1200204</v>
          </cell>
        </row>
        <row r="18">
          <cell r="A18">
            <v>1984</v>
          </cell>
          <cell r="B18">
            <v>102808</v>
          </cell>
          <cell r="C18">
            <v>98520</v>
          </cell>
          <cell r="D18">
            <v>112390</v>
          </cell>
          <cell r="E18">
            <v>108164</v>
          </cell>
          <cell r="F18">
            <v>111342</v>
          </cell>
          <cell r="G18">
            <v>108298</v>
          </cell>
          <cell r="H18">
            <v>105774</v>
          </cell>
          <cell r="I18">
            <v>108943</v>
          </cell>
          <cell r="J18">
            <v>110745</v>
          </cell>
          <cell r="K18">
            <v>119310</v>
          </cell>
          <cell r="L18">
            <v>113005</v>
          </cell>
          <cell r="M18">
            <v>119517</v>
          </cell>
          <cell r="O18">
            <v>313718</v>
          </cell>
          <cell r="P18">
            <v>327804</v>
          </cell>
          <cell r="Q18">
            <v>325462</v>
          </cell>
          <cell r="R18">
            <v>351832</v>
          </cell>
          <cell r="T18">
            <v>1318816</v>
          </cell>
        </row>
        <row r="19">
          <cell r="A19">
            <v>1985</v>
          </cell>
          <cell r="B19">
            <v>121741</v>
          </cell>
          <cell r="C19">
            <v>112914</v>
          </cell>
          <cell r="D19">
            <v>124155</v>
          </cell>
          <cell r="E19">
            <v>125182</v>
          </cell>
          <cell r="F19">
            <v>128420</v>
          </cell>
          <cell r="G19">
            <v>121377</v>
          </cell>
          <cell r="H19">
            <v>125081</v>
          </cell>
          <cell r="I19">
            <v>122373</v>
          </cell>
          <cell r="J19">
            <v>120642</v>
          </cell>
          <cell r="K19">
            <v>131148</v>
          </cell>
          <cell r="L19">
            <v>123111</v>
          </cell>
          <cell r="M19">
            <v>135170</v>
          </cell>
          <cell r="O19">
            <v>358810</v>
          </cell>
          <cell r="P19">
            <v>374979</v>
          </cell>
          <cell r="Q19">
            <v>368096</v>
          </cell>
          <cell r="R19">
            <v>389429</v>
          </cell>
          <cell r="T19">
            <v>1491314</v>
          </cell>
        </row>
        <row r="20">
          <cell r="A20">
            <v>1986</v>
          </cell>
          <cell r="B20">
            <v>134310</v>
          </cell>
          <cell r="C20">
            <v>121007</v>
          </cell>
          <cell r="D20">
            <v>139129</v>
          </cell>
          <cell r="E20">
            <v>134080</v>
          </cell>
          <cell r="F20">
            <v>135903</v>
          </cell>
          <cell r="G20">
            <v>132488</v>
          </cell>
          <cell r="H20">
            <v>130504</v>
          </cell>
          <cell r="I20">
            <v>136862</v>
          </cell>
          <cell r="J20">
            <v>141585</v>
          </cell>
          <cell r="K20">
            <v>139253</v>
          </cell>
          <cell r="L20">
            <v>136511</v>
          </cell>
          <cell r="M20">
            <v>151206</v>
          </cell>
          <cell r="O20">
            <v>394446</v>
          </cell>
          <cell r="P20">
            <v>402471</v>
          </cell>
          <cell r="Q20">
            <v>408951</v>
          </cell>
          <cell r="R20">
            <v>426970</v>
          </cell>
          <cell r="T20">
            <v>1632838</v>
          </cell>
        </row>
        <row r="21">
          <cell r="A21">
            <v>1987</v>
          </cell>
          <cell r="B21">
            <v>140217</v>
          </cell>
          <cell r="C21">
            <v>133024</v>
          </cell>
          <cell r="D21">
            <v>153465</v>
          </cell>
          <cell r="E21">
            <v>153059</v>
          </cell>
          <cell r="F21">
            <v>149287</v>
          </cell>
          <cell r="G21">
            <v>149981</v>
          </cell>
          <cell r="H21">
            <v>149622</v>
          </cell>
          <cell r="I21">
            <v>149229</v>
          </cell>
          <cell r="J21">
            <v>154397</v>
          </cell>
          <cell r="K21">
            <v>154952</v>
          </cell>
          <cell r="L21">
            <v>148304</v>
          </cell>
          <cell r="M21">
            <v>164233</v>
          </cell>
          <cell r="O21">
            <v>426706</v>
          </cell>
          <cell r="P21">
            <v>452327</v>
          </cell>
          <cell r="Q21">
            <v>453248</v>
          </cell>
          <cell r="R21">
            <v>467489</v>
          </cell>
          <cell r="T21">
            <v>1799770</v>
          </cell>
        </row>
        <row r="22">
          <cell r="A22">
            <v>1988</v>
          </cell>
          <cell r="B22">
            <v>156032</v>
          </cell>
          <cell r="C22">
            <v>152045</v>
          </cell>
          <cell r="D22">
            <v>170559</v>
          </cell>
          <cell r="E22">
            <v>162190</v>
          </cell>
          <cell r="F22">
            <v>163175</v>
          </cell>
          <cell r="G22">
            <v>161622</v>
          </cell>
          <cell r="H22">
            <v>156184</v>
          </cell>
          <cell r="I22">
            <v>158095</v>
          </cell>
          <cell r="J22">
            <v>161560</v>
          </cell>
          <cell r="K22">
            <v>164448</v>
          </cell>
          <cell r="L22">
            <v>160384</v>
          </cell>
          <cell r="M22">
            <v>170824</v>
          </cell>
          <cell r="O22">
            <v>478636</v>
          </cell>
          <cell r="P22">
            <v>486987</v>
          </cell>
          <cell r="Q22">
            <v>475839</v>
          </cell>
          <cell r="R22">
            <v>495656</v>
          </cell>
          <cell r="T22">
            <v>1937118</v>
          </cell>
        </row>
        <row r="23">
          <cell r="A23">
            <v>1989</v>
          </cell>
          <cell r="B23">
            <v>168449</v>
          </cell>
          <cell r="C23">
            <v>153651</v>
          </cell>
          <cell r="D23">
            <v>183054</v>
          </cell>
          <cell r="E23">
            <v>169168</v>
          </cell>
          <cell r="F23">
            <v>179374</v>
          </cell>
          <cell r="G23">
            <v>174232</v>
          </cell>
          <cell r="H23">
            <v>165790</v>
          </cell>
          <cell r="I23">
            <v>166707</v>
          </cell>
          <cell r="J23">
            <v>164851</v>
          </cell>
          <cell r="K23">
            <v>168940</v>
          </cell>
          <cell r="L23">
            <v>166554</v>
          </cell>
          <cell r="M23">
            <v>182124</v>
          </cell>
          <cell r="O23">
            <v>505154</v>
          </cell>
          <cell r="P23">
            <v>522774</v>
          </cell>
          <cell r="Q23">
            <v>497348</v>
          </cell>
          <cell r="R23">
            <v>517618</v>
          </cell>
          <cell r="T23">
            <v>2042894</v>
          </cell>
        </row>
        <row r="24">
          <cell r="A24">
            <v>1990</v>
          </cell>
          <cell r="B24">
            <v>181860</v>
          </cell>
          <cell r="C24">
            <v>166283</v>
          </cell>
          <cell r="D24">
            <v>196872</v>
          </cell>
          <cell r="E24">
            <v>192267</v>
          </cell>
          <cell r="F24">
            <v>199170</v>
          </cell>
          <cell r="G24">
            <v>191833</v>
          </cell>
          <cell r="H24">
            <v>180733</v>
          </cell>
          <cell r="I24">
            <v>177962</v>
          </cell>
          <cell r="J24">
            <v>172535</v>
          </cell>
          <cell r="K24">
            <v>182624</v>
          </cell>
          <cell r="L24">
            <v>176295</v>
          </cell>
          <cell r="M24">
            <v>188587</v>
          </cell>
          <cell r="O24">
            <v>545015</v>
          </cell>
          <cell r="P24">
            <v>583270</v>
          </cell>
          <cell r="Q24">
            <v>531230</v>
          </cell>
          <cell r="R24">
            <v>547506</v>
          </cell>
          <cell r="T24">
            <v>2207021</v>
          </cell>
        </row>
        <row r="25">
          <cell r="A25">
            <v>1991</v>
          </cell>
          <cell r="B25">
            <v>187839</v>
          </cell>
          <cell r="C25">
            <v>174974</v>
          </cell>
          <cell r="D25">
            <v>202300</v>
          </cell>
          <cell r="E25">
            <v>197515</v>
          </cell>
          <cell r="F25">
            <v>198580</v>
          </cell>
          <cell r="G25">
            <v>197135</v>
          </cell>
          <cell r="H25">
            <v>192557</v>
          </cell>
          <cell r="I25">
            <v>191225</v>
          </cell>
          <cell r="J25">
            <v>188632</v>
          </cell>
          <cell r="K25">
            <v>202662</v>
          </cell>
          <cell r="L25">
            <v>193839</v>
          </cell>
          <cell r="M25">
            <v>201366</v>
          </cell>
          <cell r="O25">
            <v>565113</v>
          </cell>
          <cell r="P25">
            <v>593230</v>
          </cell>
          <cell r="Q25">
            <v>572414</v>
          </cell>
          <cell r="R25">
            <v>597867</v>
          </cell>
          <cell r="T25">
            <v>2328624</v>
          </cell>
        </row>
        <row r="26">
          <cell r="A26">
            <v>1992</v>
          </cell>
          <cell r="B26">
            <v>200234</v>
          </cell>
          <cell r="C26">
            <v>199799</v>
          </cell>
          <cell r="D26">
            <v>213568</v>
          </cell>
          <cell r="E26">
            <v>209445</v>
          </cell>
          <cell r="F26">
            <v>210798</v>
          </cell>
          <cell r="G26">
            <v>206879</v>
          </cell>
          <cell r="H26">
            <v>203438</v>
          </cell>
          <cell r="I26">
            <v>205952</v>
          </cell>
          <cell r="J26">
            <v>209449</v>
          </cell>
          <cell r="K26">
            <v>217523</v>
          </cell>
          <cell r="L26">
            <v>216157</v>
          </cell>
          <cell r="M26">
            <v>215335</v>
          </cell>
          <cell r="O26">
            <v>613601</v>
          </cell>
          <cell r="P26">
            <v>627122</v>
          </cell>
          <cell r="Q26">
            <v>618839</v>
          </cell>
          <cell r="R26">
            <v>649015</v>
          </cell>
          <cell r="T26">
            <v>2508577</v>
          </cell>
        </row>
        <row r="27">
          <cell r="A27">
            <v>1993</v>
          </cell>
          <cell r="B27">
            <v>193694</v>
          </cell>
          <cell r="C27">
            <v>189726</v>
          </cell>
          <cell r="D27">
            <v>219236</v>
          </cell>
          <cell r="E27">
            <v>213176</v>
          </cell>
          <cell r="F27">
            <v>211971</v>
          </cell>
          <cell r="G27">
            <v>203876</v>
          </cell>
          <cell r="H27">
            <v>200691</v>
          </cell>
          <cell r="I27">
            <v>207795</v>
          </cell>
          <cell r="J27">
            <v>213959</v>
          </cell>
          <cell r="K27">
            <v>209574</v>
          </cell>
          <cell r="L27">
            <v>209070</v>
          </cell>
          <cell r="M27">
            <v>221753</v>
          </cell>
          <cell r="O27">
            <v>602656</v>
          </cell>
          <cell r="P27">
            <v>629023</v>
          </cell>
          <cell r="Q27">
            <v>622445</v>
          </cell>
          <cell r="R27">
            <v>640397</v>
          </cell>
          <cell r="T27">
            <v>2494521</v>
          </cell>
        </row>
        <row r="28">
          <cell r="A28">
            <v>1994</v>
          </cell>
          <cell r="B28">
            <v>212102</v>
          </cell>
          <cell r="C28">
            <v>208725</v>
          </cell>
          <cell r="D28">
            <v>241383</v>
          </cell>
          <cell r="E28">
            <v>214140</v>
          </cell>
          <cell r="F28">
            <v>236447</v>
          </cell>
          <cell r="G28">
            <v>207679</v>
          </cell>
          <cell r="H28">
            <v>208650</v>
          </cell>
          <cell r="I28">
            <v>220655</v>
          </cell>
          <cell r="J28">
            <v>215816</v>
          </cell>
          <cell r="K28">
            <v>220522</v>
          </cell>
          <cell r="L28">
            <v>214347</v>
          </cell>
          <cell r="M28">
            <v>225236</v>
          </cell>
          <cell r="O28">
            <v>662210</v>
          </cell>
          <cell r="P28">
            <v>658266</v>
          </cell>
          <cell r="Q28">
            <v>645121</v>
          </cell>
          <cell r="R28">
            <v>660105</v>
          </cell>
          <cell r="T28">
            <v>2625702</v>
          </cell>
        </row>
        <row r="29">
          <cell r="A29">
            <v>1995</v>
          </cell>
          <cell r="B29">
            <v>216756</v>
          </cell>
          <cell r="C29">
            <v>208797</v>
          </cell>
          <cell r="D29">
            <v>232061</v>
          </cell>
          <cell r="E29">
            <v>210398</v>
          </cell>
          <cell r="F29">
            <v>226556</v>
          </cell>
          <cell r="G29">
            <v>223066</v>
          </cell>
          <cell r="H29">
            <v>210248</v>
          </cell>
          <cell r="I29">
            <v>214783</v>
          </cell>
          <cell r="J29">
            <v>224617</v>
          </cell>
          <cell r="K29">
            <v>232408</v>
          </cell>
          <cell r="L29">
            <v>231912</v>
          </cell>
          <cell r="M29">
            <v>242788</v>
          </cell>
          <cell r="O29">
            <v>657614</v>
          </cell>
          <cell r="P29">
            <v>660020</v>
          </cell>
          <cell r="Q29">
            <v>649648</v>
          </cell>
          <cell r="R29">
            <v>707108</v>
          </cell>
          <cell r="T29">
            <v>2674390</v>
          </cell>
        </row>
        <row r="30">
          <cell r="A30">
            <v>1996</v>
          </cell>
          <cell r="B30">
            <v>234299</v>
          </cell>
          <cell r="C30">
            <v>230311</v>
          </cell>
          <cell r="D30">
            <v>248911</v>
          </cell>
          <cell r="E30">
            <v>238601</v>
          </cell>
          <cell r="F30">
            <v>239149</v>
          </cell>
          <cell r="G30">
            <v>223238</v>
          </cell>
          <cell r="H30">
            <v>225012</v>
          </cell>
          <cell r="I30">
            <v>231172</v>
          </cell>
          <cell r="J30">
            <v>231391</v>
          </cell>
          <cell r="K30">
            <v>234731</v>
          </cell>
          <cell r="L30">
            <v>230654</v>
          </cell>
          <cell r="M30">
            <v>244928</v>
          </cell>
          <cell r="O30">
            <v>713521</v>
          </cell>
          <cell r="P30">
            <v>700988</v>
          </cell>
          <cell r="Q30">
            <v>687575</v>
          </cell>
          <cell r="R30">
            <v>710313</v>
          </cell>
          <cell r="T30">
            <v>2812397</v>
          </cell>
        </row>
        <row r="31">
          <cell r="A31">
            <v>1997</v>
          </cell>
          <cell r="B31">
            <v>235580</v>
          </cell>
          <cell r="C31">
            <v>228808</v>
          </cell>
          <cell r="D31">
            <v>254487</v>
          </cell>
          <cell r="E31">
            <v>232950</v>
          </cell>
          <cell r="F31">
            <v>251500</v>
          </cell>
          <cell r="G31">
            <v>237628</v>
          </cell>
          <cell r="H31">
            <v>238314</v>
          </cell>
          <cell r="I31">
            <v>240745</v>
          </cell>
          <cell r="J31">
            <v>234914</v>
          </cell>
          <cell r="K31">
            <v>238919</v>
          </cell>
          <cell r="L31">
            <v>239585</v>
          </cell>
          <cell r="M31">
            <v>248015</v>
          </cell>
          <cell r="O31">
            <v>718875</v>
          </cell>
          <cell r="P31">
            <v>722078</v>
          </cell>
          <cell r="Q31">
            <v>713973</v>
          </cell>
          <cell r="R31">
            <v>726519</v>
          </cell>
          <cell r="T31">
            <v>2881445</v>
          </cell>
        </row>
        <row r="32">
          <cell r="A32">
            <v>1998</v>
          </cell>
          <cell r="B32">
            <v>244327</v>
          </cell>
          <cell r="C32">
            <v>229028</v>
          </cell>
          <cell r="D32">
            <v>261788</v>
          </cell>
          <cell r="E32">
            <v>253555</v>
          </cell>
          <cell r="F32">
            <v>259013</v>
          </cell>
          <cell r="G32">
            <v>251997</v>
          </cell>
          <cell r="H32">
            <v>241344</v>
          </cell>
          <cell r="I32">
            <v>241050</v>
          </cell>
          <cell r="J32">
            <v>233550</v>
          </cell>
          <cell r="K32">
            <v>255749</v>
          </cell>
          <cell r="L32">
            <v>262554</v>
          </cell>
          <cell r="M32">
            <v>267151</v>
          </cell>
          <cell r="O32">
            <v>735143</v>
          </cell>
          <cell r="P32">
            <v>764565</v>
          </cell>
          <cell r="Q32">
            <v>715944</v>
          </cell>
          <cell r="R32">
            <v>785454</v>
          </cell>
          <cell r="T32">
            <v>3001106</v>
          </cell>
        </row>
        <row r="33">
          <cell r="A33">
            <v>1999</v>
          </cell>
          <cell r="B33">
            <v>259034</v>
          </cell>
          <cell r="C33">
            <v>238500</v>
          </cell>
          <cell r="D33">
            <v>275593</v>
          </cell>
          <cell r="E33">
            <v>259934</v>
          </cell>
          <cell r="F33">
            <v>256646</v>
          </cell>
          <cell r="O33">
            <v>773127</v>
          </cell>
          <cell r="P33">
            <v>0</v>
          </cell>
          <cell r="Q33">
            <v>0</v>
          </cell>
          <cell r="R33">
            <v>0</v>
          </cell>
          <cell r="T33" t="str">
            <v xml:space="preserve"> </v>
          </cell>
        </row>
        <row r="34">
          <cell r="A34" t="str">
            <v>Source: USDA/NASS/DAIRY PRODUCTS</v>
          </cell>
          <cell r="O34" t="str">
            <v>Variable name: DAPDITCHM</v>
          </cell>
        </row>
        <row r="35">
          <cell r="A35" t="str">
            <v xml:space="preserve"> </v>
          </cell>
          <cell r="O35" t="str">
            <v>Table name: DARPROD</v>
          </cell>
        </row>
      </sheetData>
      <sheetData sheetId="7" refreshError="1"/>
      <sheetData sheetId="8" refreshError="1"/>
      <sheetData sheetId="9"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S"/>
    </sheetNames>
    <sheetDataSet>
      <sheetData sheetId="0"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Lexapro"/>
      <sheetName val="Namenda"/>
      <sheetName val="Benicar"/>
      <sheetName val="Bystolic"/>
      <sheetName val="BAL-CF"/>
      <sheetName val="MKTD"/>
      <sheetName val="PPLN"/>
      <sheetName val="IMS"/>
      <sheetName val="------"/>
      <sheetName val="DCF_NEW"/>
      <sheetName val="DCF_1yr NEW"/>
      <sheetName val="Aclidinium"/>
      <sheetName val="DCF"/>
      <sheetName val="VAR"/>
      <sheetName val="DCF_1yr"/>
      <sheetName val="FRX Validations_Errors"/>
      <sheetName val="Milestones"/>
      <sheetName val="Orapem"/>
      <sheetName val="Charts"/>
      <sheetName val="Sheet1"/>
      <sheetName val="Taxes"/>
      <sheetName val="iQ_Measure_Validations_Errors"/>
      <sheetName val="iQ_US_CoreIndustrials"/>
      <sheetName val="Nebivolol"/>
      <sheetName val="NPV_Bad"/>
      <sheetName val="Compare"/>
      <sheetName val="Financial Analysis Table"/>
      <sheetName val="NPV"/>
      <sheetName val="Celexa"/>
      <sheetName val="NPV_Down"/>
      <sheetName val="Product NPV"/>
      <sheetName val="Sheet2"/>
      <sheetName val="SUMMARY"/>
      <sheetName val="P&amp;L Review"/>
      <sheetName val="NAMENDA TRx"/>
      <sheetName val="Benicar TRx"/>
      <sheetName val="VAR-June"/>
      <sheetName val="VAR-March"/>
      <sheetName val="IMS (2)"/>
      <sheetName val="Faropenem"/>
      <sheetName val="FRX"/>
      <sheetName val="#REF"/>
      <sheetName val="Azor"/>
      <sheetName val="FRXwk"/>
      <sheetName val="HDTC -- Rev"/>
      <sheetName val="Savella"/>
      <sheetName val="Ceftaroline"/>
      <sheetName val="Milnacipran"/>
      <sheetName val="Linaclotide"/>
      <sheetName val="Milnacipran NPV"/>
      <sheetName val="Accounts"/>
      <sheetName val="COVER SHEET"/>
      <sheetName val="__FDSCACHE__"/>
      <sheetName val="IS-ANNUAL"/>
      <sheetName val="IS-QTRLY"/>
      <sheetName val="REV-ANNUAL"/>
      <sheetName val="REV-QTRLY"/>
      <sheetName val="CFBS"/>
      <sheetName val="LINZESS"/>
      <sheetName val="MGMT PROJECTIONS"/>
      <sheetName val="PIPELINE"/>
      <sheetName val="MW-Cache"/>
      <sheetName val="PIPELINE_UNADJ"/>
      <sheetName val="FOOTNOTES"/>
      <sheetName val="AGREEMENTS"/>
      <sheetName val="PIV Challenges"/>
      <sheetName val="Var-YOY"/>
      <sheetName val="Var-Seq"/>
      <sheetName val="AMORT"/>
      <sheetName val="calendar"/>
      <sheetName val="patents"/>
      <sheetName val="patent expirations"/>
      <sheetName val="change"/>
      <sheetName val="launches"/>
      <sheetName val="consensus"/>
      <sheetName val="pipeline handout"/>
      <sheetName val="DEBT"/>
      <sheetName val="MWA RR"/>
      <sheetName val="mwareDates"/>
      <sheetName val="revenue snapshot"/>
      <sheetName val="rev contribution analysis"/>
      <sheetName val="rev change analysis"/>
      <sheetName val="Gaap Adj"/>
      <sheetName val="mwareSettings"/>
      <sheetName val="ImportantDisclosures"/>
      <sheetName val="MW Valuation"/>
      <sheetName val="TR Convert"/>
    </sheetNames>
    <sheetDataSet>
      <sheetData sheetId="0" refreshError="1"/>
      <sheetData sheetId="1" refreshError="1"/>
      <sheetData sheetId="2" refreshError="1">
        <row r="3">
          <cell r="A3" t="str">
            <v>Product</v>
          </cell>
        </row>
        <row r="6">
          <cell r="A6" t="str">
            <v>($MM)   [March Fiscal Year]</v>
          </cell>
          <cell r="B6" t="str">
            <v>F1998A</v>
          </cell>
          <cell r="C6" t="str">
            <v>F1999A</v>
          </cell>
          <cell r="D6" t="str">
            <v>F2000A</v>
          </cell>
          <cell r="E6" t="str">
            <v>Jun-00</v>
          </cell>
          <cell r="F6" t="str">
            <v>Sep-00</v>
          </cell>
          <cell r="G6" t="str">
            <v>Dec-00</v>
          </cell>
          <cell r="H6" t="str">
            <v>Mar-01</v>
          </cell>
          <cell r="I6" t="str">
            <v>F2001A</v>
          </cell>
          <cell r="J6" t="str">
            <v>Jun-01A</v>
          </cell>
          <cell r="K6" t="str">
            <v>Sep-01A</v>
          </cell>
          <cell r="L6" t="str">
            <v>Dec-01A</v>
          </cell>
          <cell r="M6" t="str">
            <v>Mar-02A</v>
          </cell>
          <cell r="N6" t="str">
            <v>F2002A</v>
          </cell>
          <cell r="O6" t="str">
            <v>Jun-02A</v>
          </cell>
          <cell r="P6" t="str">
            <v>Sep-02A</v>
          </cell>
          <cell r="Q6" t="str">
            <v>Dec-02A</v>
          </cell>
          <cell r="R6" t="str">
            <v>Mar-03A</v>
          </cell>
          <cell r="S6" t="str">
            <v>F2003A</v>
          </cell>
          <cell r="T6" t="str">
            <v>Jun-03A</v>
          </cell>
          <cell r="U6" t="str">
            <v>Sep-03A</v>
          </cell>
          <cell r="V6" t="str">
            <v>Dec-03A</v>
          </cell>
          <cell r="W6" t="str">
            <v>Mar-04A</v>
          </cell>
          <cell r="X6" t="str">
            <v>F2004A</v>
          </cell>
          <cell r="Y6" t="str">
            <v>Jun-04A</v>
          </cell>
          <cell r="Z6" t="str">
            <v>Sep-04A</v>
          </cell>
          <cell r="AA6" t="str">
            <v>Dec-04A</v>
          </cell>
          <cell r="AB6" t="str">
            <v>Mar-05A</v>
          </cell>
          <cell r="AC6" t="str">
            <v>F2005A</v>
          </cell>
          <cell r="AD6" t="str">
            <v>Jun-05A</v>
          </cell>
          <cell r="AE6" t="str">
            <v>Sep-05A</v>
          </cell>
          <cell r="AF6" t="str">
            <v>Dec-05A</v>
          </cell>
          <cell r="AG6" t="str">
            <v>Mar-06A</v>
          </cell>
          <cell r="AH6" t="str">
            <v>F2006A</v>
          </cell>
          <cell r="AI6" t="str">
            <v>Jun-06A</v>
          </cell>
          <cell r="AJ6" t="str">
            <v>Sep-06A</v>
          </cell>
          <cell r="AK6" t="str">
            <v>Dec-06E</v>
          </cell>
          <cell r="AL6" t="str">
            <v>Mar-07E</v>
          </cell>
          <cell r="AM6" t="str">
            <v>F2007E</v>
          </cell>
        </row>
        <row r="8">
          <cell r="A8" t="str">
            <v>Celexa</v>
          </cell>
          <cell r="B8">
            <v>0</v>
          </cell>
          <cell r="C8">
            <v>91.91</v>
          </cell>
          <cell r="D8">
            <v>427.34199999999998</v>
          </cell>
          <cell r="E8">
            <v>150</v>
          </cell>
          <cell r="F8">
            <v>168.60900000000001</v>
          </cell>
          <cell r="G8">
            <v>189.85400000000001</v>
          </cell>
          <cell r="H8">
            <v>206</v>
          </cell>
          <cell r="I8">
            <v>714.46300000000008</v>
          </cell>
          <cell r="J8">
            <v>238.08600000000001</v>
          </cell>
          <cell r="K8">
            <v>256.07799999999997</v>
          </cell>
          <cell r="L8">
            <v>280.50200000000001</v>
          </cell>
          <cell r="M8">
            <v>313.12799999999999</v>
          </cell>
          <cell r="N8">
            <v>1087.7939999999999</v>
          </cell>
          <cell r="O8">
            <v>351.435</v>
          </cell>
          <cell r="P8">
            <v>386.39800000000002</v>
          </cell>
          <cell r="Q8">
            <v>371.20699999999999</v>
          </cell>
          <cell r="R8">
            <v>342.93900000000002</v>
          </cell>
          <cell r="S8">
            <v>1451.979</v>
          </cell>
          <cell r="T8">
            <v>284.71699999999998</v>
          </cell>
          <cell r="U8">
            <v>282.71300000000002</v>
          </cell>
          <cell r="V8">
            <v>274.19600000000003</v>
          </cell>
          <cell r="W8">
            <v>245.655</v>
          </cell>
          <cell r="X8">
            <v>1087.2810000000002</v>
          </cell>
          <cell r="Y8">
            <v>261.053</v>
          </cell>
          <cell r="Z8">
            <v>256.38799999999998</v>
          </cell>
          <cell r="AA8">
            <v>129.81200000000001</v>
          </cell>
          <cell r="AB8">
            <v>6.1970000000000001</v>
          </cell>
          <cell r="AC8">
            <v>653.45000000000005</v>
          </cell>
          <cell r="AD8">
            <v>4.1550000000000002</v>
          </cell>
          <cell r="AE8">
            <v>5.0659999999999998</v>
          </cell>
          <cell r="AF8">
            <v>4.9800000000000004</v>
          </cell>
          <cell r="AG8">
            <v>4.8049999999999997</v>
          </cell>
          <cell r="AH8">
            <v>19.006</v>
          </cell>
          <cell r="AI8">
            <v>5.81</v>
          </cell>
          <cell r="AJ8">
            <v>7</v>
          </cell>
          <cell r="AK8">
            <v>2.9195973087749998</v>
          </cell>
          <cell r="AL8">
            <v>2.6778088195425003</v>
          </cell>
          <cell r="AM8">
            <v>18.407406128317497</v>
          </cell>
        </row>
        <row r="9">
          <cell r="A9" t="str">
            <v>Lexapro</v>
          </cell>
          <cell r="B9">
            <v>0</v>
          </cell>
          <cell r="C9">
            <v>0</v>
          </cell>
          <cell r="D9">
            <v>0</v>
          </cell>
          <cell r="E9">
            <v>0</v>
          </cell>
          <cell r="F9">
            <v>0</v>
          </cell>
          <cell r="G9">
            <v>0</v>
          </cell>
          <cell r="H9">
            <v>0</v>
          </cell>
          <cell r="I9">
            <v>0</v>
          </cell>
          <cell r="J9">
            <v>0</v>
          </cell>
          <cell r="K9">
            <v>0</v>
          </cell>
          <cell r="L9">
            <v>0</v>
          </cell>
          <cell r="M9">
            <v>0</v>
          </cell>
          <cell r="N9">
            <v>0</v>
          </cell>
          <cell r="O9">
            <v>0</v>
          </cell>
          <cell r="P9">
            <v>21.748999999999999</v>
          </cell>
          <cell r="Q9">
            <v>80.986999999999995</v>
          </cell>
          <cell r="R9">
            <v>141.994</v>
          </cell>
          <cell r="S9">
            <v>244.73</v>
          </cell>
          <cell r="T9">
            <v>190.99199999999999</v>
          </cell>
          <cell r="U9">
            <v>232.43100000000001</v>
          </cell>
          <cell r="V9">
            <v>313.69600000000003</v>
          </cell>
          <cell r="W9">
            <v>351.83800000000002</v>
          </cell>
          <cell r="X9">
            <v>1088.9570000000001</v>
          </cell>
          <cell r="Y9">
            <v>363.87200000000001</v>
          </cell>
          <cell r="Z9">
            <v>414.92500000000001</v>
          </cell>
          <cell r="AA9">
            <v>427.11799999999999</v>
          </cell>
          <cell r="AB9">
            <v>399.38099999999997</v>
          </cell>
          <cell r="AC9">
            <v>1605.2959999999998</v>
          </cell>
          <cell r="AD9">
            <v>461.072</v>
          </cell>
          <cell r="AE9">
            <v>467.37599999999998</v>
          </cell>
          <cell r="AF9">
            <v>480.70699999999999</v>
          </cell>
          <cell r="AG9">
            <v>464.1</v>
          </cell>
          <cell r="AH9">
            <v>1873.2550000000001</v>
          </cell>
          <cell r="AI9">
            <v>507.03300000000002</v>
          </cell>
          <cell r="AJ9">
            <v>522.66200000000003</v>
          </cell>
          <cell r="AK9">
            <v>527.22003575849999</v>
          </cell>
          <cell r="AL9">
            <v>529.61107764285009</v>
          </cell>
          <cell r="AM9">
            <v>2086.5261134013504</v>
          </cell>
        </row>
        <row r="10">
          <cell r="A10" t="str">
            <v>Franchise</v>
          </cell>
          <cell r="B10">
            <v>0</v>
          </cell>
          <cell r="C10">
            <v>91.91</v>
          </cell>
          <cell r="D10">
            <v>427.34199999999998</v>
          </cell>
          <cell r="E10">
            <v>150</v>
          </cell>
          <cell r="F10">
            <v>168.60900000000001</v>
          </cell>
          <cell r="G10">
            <v>189.85400000000001</v>
          </cell>
          <cell r="H10">
            <v>206</v>
          </cell>
          <cell r="I10">
            <v>714.46300000000008</v>
          </cell>
          <cell r="J10">
            <v>238.08600000000001</v>
          </cell>
          <cell r="K10">
            <v>256.07799999999997</v>
          </cell>
          <cell r="L10">
            <v>280.50200000000001</v>
          </cell>
          <cell r="M10">
            <v>313.12799999999999</v>
          </cell>
          <cell r="N10">
            <v>1087.7939999999999</v>
          </cell>
          <cell r="O10">
            <v>351.435</v>
          </cell>
          <cell r="P10">
            <v>408.14700000000005</v>
          </cell>
          <cell r="Q10">
            <v>452.19399999999996</v>
          </cell>
          <cell r="R10">
            <v>484.93299999999999</v>
          </cell>
          <cell r="S10">
            <v>1696.7090000000001</v>
          </cell>
          <cell r="T10">
            <v>475.70899999999995</v>
          </cell>
          <cell r="U10">
            <v>515.14400000000001</v>
          </cell>
          <cell r="V10">
            <v>587.89200000000005</v>
          </cell>
          <cell r="W10">
            <v>597.49300000000005</v>
          </cell>
          <cell r="X10">
            <v>2176.2380000000003</v>
          </cell>
          <cell r="Y10">
            <v>624.92499999999995</v>
          </cell>
          <cell r="Z10">
            <v>671.31299999999999</v>
          </cell>
          <cell r="AA10">
            <v>556.93000000000006</v>
          </cell>
          <cell r="AB10">
            <v>405.57799999999997</v>
          </cell>
          <cell r="AC10">
            <v>2258.7460000000001</v>
          </cell>
          <cell r="AD10">
            <v>465.22699999999998</v>
          </cell>
          <cell r="AE10">
            <v>472.44199999999995</v>
          </cell>
          <cell r="AF10">
            <v>485.68700000000001</v>
          </cell>
          <cell r="AG10">
            <v>468.90500000000003</v>
          </cell>
          <cell r="AH10">
            <v>1892.2610000000002</v>
          </cell>
          <cell r="AI10">
            <v>512.84299999999996</v>
          </cell>
          <cell r="AJ10">
            <v>529.66200000000003</v>
          </cell>
          <cell r="AK10">
            <v>530.13963306727499</v>
          </cell>
          <cell r="AL10">
            <v>532.28888646239261</v>
          </cell>
          <cell r="AM10">
            <v>2104.933519529668</v>
          </cell>
        </row>
        <row r="11">
          <cell r="A11" t="str">
            <v>Tiazac</v>
          </cell>
          <cell r="B11">
            <v>85</v>
          </cell>
          <cell r="C11">
            <v>130</v>
          </cell>
          <cell r="D11">
            <v>159</v>
          </cell>
          <cell r="E11">
            <v>43</v>
          </cell>
          <cell r="F11">
            <v>46.003999999999998</v>
          </cell>
          <cell r="G11">
            <v>46</v>
          </cell>
          <cell r="H11">
            <v>40</v>
          </cell>
          <cell r="I11">
            <v>175.00399999999999</v>
          </cell>
          <cell r="J11">
            <v>48</v>
          </cell>
          <cell r="K11">
            <v>48</v>
          </cell>
          <cell r="L11">
            <v>48</v>
          </cell>
          <cell r="M11">
            <v>47</v>
          </cell>
          <cell r="N11">
            <v>191</v>
          </cell>
          <cell r="O11">
            <v>43.713000000000001</v>
          </cell>
          <cell r="P11">
            <v>49</v>
          </cell>
          <cell r="Q11">
            <v>54</v>
          </cell>
          <cell r="R11">
            <v>55</v>
          </cell>
          <cell r="S11">
            <v>201.71299999999999</v>
          </cell>
          <cell r="T11">
            <v>54</v>
          </cell>
          <cell r="U11">
            <v>26</v>
          </cell>
          <cell r="V11">
            <v>25</v>
          </cell>
          <cell r="W11">
            <v>21.3</v>
          </cell>
          <cell r="X11">
            <v>126.3</v>
          </cell>
          <cell r="Y11">
            <v>27</v>
          </cell>
          <cell r="Z11">
            <v>30</v>
          </cell>
          <cell r="AA11">
            <v>19</v>
          </cell>
          <cell r="AB11">
            <v>26</v>
          </cell>
          <cell r="AC11">
            <v>102</v>
          </cell>
          <cell r="AD11">
            <v>18</v>
          </cell>
          <cell r="AE11">
            <v>17.2</v>
          </cell>
          <cell r="AF11">
            <v>16.399999999999999</v>
          </cell>
          <cell r="AG11">
            <v>12</v>
          </cell>
          <cell r="AH11">
            <v>63.6</v>
          </cell>
          <cell r="AI11">
            <v>14.8</v>
          </cell>
          <cell r="AJ11">
            <v>14.8</v>
          </cell>
          <cell r="AK11">
            <v>5</v>
          </cell>
          <cell r="AL11">
            <v>5</v>
          </cell>
          <cell r="AM11">
            <v>39.6</v>
          </cell>
        </row>
        <row r="12">
          <cell r="A12" t="str">
            <v>Namenda</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A13" t="str">
            <v>Nebivolol</v>
          </cell>
          <cell r="B13">
            <v>0</v>
          </cell>
          <cell r="C13">
            <v>0</v>
          </cell>
          <cell r="D13">
            <v>0</v>
          </cell>
          <cell r="E13">
            <v>0</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row>
        <row r="14">
          <cell r="A14" t="str">
            <v>Orapem</v>
          </cell>
          <cell r="B14">
            <v>0</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row>
        <row r="15">
          <cell r="A15" t="str">
            <v>Other Products</v>
          </cell>
          <cell r="B15">
            <v>342.09</v>
          </cell>
          <cell r="C15">
            <v>324.39999999999998</v>
          </cell>
          <cell r="D15">
            <v>286.48090000000002</v>
          </cell>
          <cell r="E15">
            <v>66.227000000000004</v>
          </cell>
          <cell r="F15">
            <v>66.349999999999994</v>
          </cell>
          <cell r="G15">
            <v>74.231999999999999</v>
          </cell>
          <cell r="H15">
            <v>78.251000000000005</v>
          </cell>
          <cell r="I15">
            <v>285.06</v>
          </cell>
          <cell r="J15">
            <v>64.421999999999997</v>
          </cell>
          <cell r="K15">
            <v>72.188999999999993</v>
          </cell>
          <cell r="L15">
            <v>74.597999999999999</v>
          </cell>
          <cell r="M15">
            <v>76.623000000000005</v>
          </cell>
          <cell r="N15">
            <v>287.83199999999999</v>
          </cell>
          <cell r="O15">
            <v>72.04099999999994</v>
          </cell>
          <cell r="P15">
            <v>74.451999999999998</v>
          </cell>
          <cell r="Q15">
            <v>80.610000000000014</v>
          </cell>
          <cell r="R15">
            <v>81.18100000000004</v>
          </cell>
          <cell r="S15">
            <v>308.28399999999999</v>
          </cell>
          <cell r="T15">
            <v>76.039000000000101</v>
          </cell>
          <cell r="U15">
            <v>78.013000000000034</v>
          </cell>
          <cell r="V15">
            <v>76.55499999999995</v>
          </cell>
          <cell r="W15">
            <v>71.992000000000033</v>
          </cell>
          <cell r="X15">
            <v>302.5990000000001</v>
          </cell>
          <cell r="Y15">
            <v>73.103000000000009</v>
          </cell>
          <cell r="Z15">
            <v>74.575999999999908</v>
          </cell>
          <cell r="AA15">
            <v>118.51400000000002</v>
          </cell>
          <cell r="AB15">
            <v>92.762</v>
          </cell>
          <cell r="AC15">
            <v>358.95499999999993</v>
          </cell>
          <cell r="AD15">
            <v>76.722000000000051</v>
          </cell>
          <cell r="AE15">
            <v>78.05900000000004</v>
          </cell>
          <cell r="AF15">
            <v>88.777999999999921</v>
          </cell>
          <cell r="AG15">
            <v>86.471000000000004</v>
          </cell>
          <cell r="AH15">
            <v>330.03000000000003</v>
          </cell>
          <cell r="AI15">
            <v>80.043000000000063</v>
          </cell>
          <cell r="AJ15">
            <v>78.627999999999986</v>
          </cell>
          <cell r="AK15">
            <v>78</v>
          </cell>
          <cell r="AL15">
            <v>78</v>
          </cell>
          <cell r="AM15">
            <v>314.67100000000005</v>
          </cell>
        </row>
        <row r="16">
          <cell r="A16" t="str">
            <v>Total Sales</v>
          </cell>
          <cell r="B16">
            <v>427.09</v>
          </cell>
          <cell r="C16">
            <v>546.30999999999995</v>
          </cell>
          <cell r="D16">
            <v>872.8229</v>
          </cell>
          <cell r="E16">
            <v>259.22699999999998</v>
          </cell>
          <cell r="F16">
            <v>280.96299999999997</v>
          </cell>
          <cell r="G16">
            <v>310.08600000000001</v>
          </cell>
          <cell r="H16">
            <v>324.25099999999998</v>
          </cell>
          <cell r="I16">
            <v>1174.527</v>
          </cell>
          <cell r="J16">
            <v>350.50800000000004</v>
          </cell>
          <cell r="K16">
            <v>376.26699999999994</v>
          </cell>
          <cell r="L16">
            <v>403.1</v>
          </cell>
          <cell r="M16">
            <v>436.75099999999998</v>
          </cell>
          <cell r="N16">
            <v>1566.6259999999997</v>
          </cell>
          <cell r="O16">
            <v>467.18899999999996</v>
          </cell>
          <cell r="P16">
            <v>531.59900000000005</v>
          </cell>
          <cell r="Q16">
            <v>586.80399999999997</v>
          </cell>
          <cell r="R16">
            <v>621.11400000000003</v>
          </cell>
          <cell r="S16">
            <v>2206.7060000000001</v>
          </cell>
          <cell r="T16">
            <v>605.74800000000005</v>
          </cell>
          <cell r="U16">
            <v>619.15700000000004</v>
          </cell>
          <cell r="V16">
            <v>700.447</v>
          </cell>
          <cell r="W16">
            <v>725.08</v>
          </cell>
          <cell r="X16">
            <v>2650.4320000000002</v>
          </cell>
          <cell r="Y16">
            <v>782.39599999999996</v>
          </cell>
          <cell r="Z16">
            <v>856.67999999999984</v>
          </cell>
          <cell r="AA16">
            <v>795.04700000000003</v>
          </cell>
          <cell r="AB16">
            <v>618.28499999999997</v>
          </cell>
          <cell r="AC16">
            <v>3052.4079999999999</v>
          </cell>
          <cell r="AD16">
            <v>674.65300000000002</v>
          </cell>
          <cell r="AE16">
            <v>691.63300000000004</v>
          </cell>
          <cell r="AF16">
            <v>714.88699999999994</v>
          </cell>
          <cell r="AG16">
            <v>712.76099999999997</v>
          </cell>
          <cell r="AH16">
            <v>2793.9340000000002</v>
          </cell>
          <cell r="AI16">
            <v>758.76800000000003</v>
          </cell>
          <cell r="AJ16">
            <v>778.67600000000004</v>
          </cell>
          <cell r="AK16">
            <v>776.22503348199507</v>
          </cell>
          <cell r="AL16">
            <v>784.01194749535262</v>
          </cell>
          <cell r="AM16">
            <v>3097.6809809773481</v>
          </cell>
        </row>
        <row r="17">
          <cell r="A17" t="str">
            <v>Total Sales</v>
          </cell>
          <cell r="B17">
            <v>427.09</v>
          </cell>
          <cell r="C17">
            <v>546.30999999999995</v>
          </cell>
          <cell r="D17">
            <v>872.8229</v>
          </cell>
          <cell r="E17">
            <v>259.22699999999998</v>
          </cell>
          <cell r="F17">
            <v>280.96299999999997</v>
          </cell>
          <cell r="G17">
            <v>310.08600000000001</v>
          </cell>
          <cell r="H17">
            <v>324.25099999999998</v>
          </cell>
          <cell r="I17">
            <v>1174.527</v>
          </cell>
          <cell r="J17">
            <v>350.50800000000004</v>
          </cell>
          <cell r="K17">
            <v>376.26699999999994</v>
          </cell>
          <cell r="L17">
            <v>403.1</v>
          </cell>
          <cell r="M17">
            <v>436.75099999999998</v>
          </cell>
          <cell r="N17">
            <v>1566.6259999999997</v>
          </cell>
          <cell r="O17">
            <v>467.18899999999996</v>
          </cell>
          <cell r="P17">
            <v>531.59900000000005</v>
          </cell>
          <cell r="Q17">
            <v>586.80399999999997</v>
          </cell>
          <cell r="R17">
            <v>621.11400000000003</v>
          </cell>
          <cell r="S17">
            <v>2206.7060000000001</v>
          </cell>
          <cell r="T17">
            <v>605.74800000000005</v>
          </cell>
          <cell r="U17">
            <v>619.15700000000004</v>
          </cell>
          <cell r="V17">
            <v>700.447</v>
          </cell>
          <cell r="W17">
            <v>725.08</v>
          </cell>
          <cell r="X17">
            <v>2650.4320000000002</v>
          </cell>
          <cell r="Y17">
            <v>782.39599999999996</v>
          </cell>
          <cell r="Z17">
            <v>856.67999999999984</v>
          </cell>
          <cell r="AA17">
            <v>795.04700000000003</v>
          </cell>
          <cell r="AB17">
            <v>618.28499999999997</v>
          </cell>
          <cell r="AC17">
            <v>3052.4079999999999</v>
          </cell>
          <cell r="AD17">
            <v>674.65300000000002</v>
          </cell>
          <cell r="AE17">
            <v>691.63300000000004</v>
          </cell>
          <cell r="AF17">
            <v>714.88699999999994</v>
          </cell>
          <cell r="AG17">
            <v>705.10982975017509</v>
          </cell>
          <cell r="AH17">
            <v>2786.2828297501751</v>
          </cell>
          <cell r="AI17">
            <v>750.62391193095743</v>
          </cell>
          <cell r="AJ17">
            <v>757.92453001326135</v>
          </cell>
          <cell r="AK17">
            <v>792.5695085696575</v>
          </cell>
          <cell r="AL17">
            <v>771.00761287512432</v>
          </cell>
          <cell r="AM17">
            <v>3072.1255633890005</v>
          </cell>
        </row>
        <row r="18">
          <cell r="A18" t="str">
            <v>YEAR-OVER-YEAR % CHANGE</v>
          </cell>
        </row>
        <row r="19">
          <cell r="A19" t="str">
            <v>YEAR-OVER-YEAR % CHANGE</v>
          </cell>
        </row>
        <row r="20">
          <cell r="A20" t="str">
            <v>YEAR-OVER-YEAR % CHANGE</v>
          </cell>
          <cell r="B20" t="str">
            <v>--</v>
          </cell>
          <cell r="C20" t="str">
            <v>--</v>
          </cell>
          <cell r="D20">
            <v>3.6495702317484495</v>
          </cell>
          <cell r="E20" t="str">
            <v>--</v>
          </cell>
          <cell r="F20" t="str">
            <v>--</v>
          </cell>
          <cell r="G20" t="str">
            <v>--</v>
          </cell>
          <cell r="H20" t="str">
            <v>--</v>
          </cell>
          <cell r="I20">
            <v>0.67187638940239935</v>
          </cell>
          <cell r="J20">
            <v>0.58723999999999998</v>
          </cell>
          <cell r="K20">
            <v>0.51876827452864305</v>
          </cell>
          <cell r="L20">
            <v>0.47746162840919859</v>
          </cell>
          <cell r="M20">
            <v>0.5200388349514562</v>
          </cell>
          <cell r="N20">
            <v>0.52253370713388891</v>
          </cell>
          <cell r="O20">
            <v>0.47608427206975623</v>
          </cell>
          <cell r="P20">
            <v>0.50890744226368545</v>
          </cell>
          <cell r="Q20">
            <v>0.32336667831245403</v>
          </cell>
          <cell r="R20">
            <v>9.5203878286196142E-2</v>
          </cell>
          <cell r="S20">
            <v>0.33479224926778439</v>
          </cell>
          <cell r="T20">
            <v>-0.18984449471452758</v>
          </cell>
          <cell r="U20">
            <v>-0.26833731023452501</v>
          </cell>
          <cell r="V20">
            <v>-0.26133936051852458</v>
          </cell>
          <cell r="W20">
            <v>-0.28367727205129778</v>
          </cell>
          <cell r="X20">
            <v>-0.25117305415574187</v>
          </cell>
          <cell r="Y20">
            <v>-8.3114109800257796E-2</v>
          </cell>
          <cell r="Z20">
            <v>-9.3115633168619927E-2</v>
          </cell>
          <cell r="AA20">
            <v>-0.52657223300121081</v>
          </cell>
          <cell r="AB20">
            <v>-0.97477356455191222</v>
          </cell>
          <cell r="AC20">
            <v>-0.39900540890533365</v>
          </cell>
          <cell r="AD20">
            <v>-0.98408369181737043</v>
          </cell>
          <cell r="AE20">
            <v>-0.98024088490881012</v>
          </cell>
          <cell r="AF20">
            <v>-0.96163682864450128</v>
          </cell>
          <cell r="AG20">
            <v>-0.22462481846054549</v>
          </cell>
          <cell r="AH20">
            <v>-0.97091437753462395</v>
          </cell>
          <cell r="AI20">
            <v>0.39831528279181683</v>
          </cell>
          <cell r="AJ20">
            <v>0.38176075799447307</v>
          </cell>
          <cell r="AK20">
            <v>0.82911646586345356</v>
          </cell>
          <cell r="AL20">
            <v>-0.43739609559188342</v>
          </cell>
          <cell r="AM20">
            <v>0.29550203939182351</v>
          </cell>
        </row>
        <row r="21">
          <cell r="A21" t="str">
            <v>Celexa</v>
          </cell>
          <cell r="B21" t="str">
            <v>--</v>
          </cell>
          <cell r="C21" t="str">
            <v>--</v>
          </cell>
          <cell r="D21">
            <v>3.6495702317484495</v>
          </cell>
          <cell r="E21" t="str">
            <v>--</v>
          </cell>
          <cell r="F21" t="str">
            <v>--</v>
          </cell>
          <cell r="G21" t="str">
            <v>--</v>
          </cell>
          <cell r="H21" t="str">
            <v>--</v>
          </cell>
          <cell r="I21">
            <v>0.67187638940239935</v>
          </cell>
          <cell r="J21">
            <v>0.58723999999999998</v>
          </cell>
          <cell r="K21">
            <v>0.51876827452864305</v>
          </cell>
          <cell r="L21">
            <v>0.47746162840919859</v>
          </cell>
          <cell r="M21">
            <v>0.5200388349514562</v>
          </cell>
          <cell r="N21">
            <v>0.52253370713388891</v>
          </cell>
          <cell r="O21">
            <v>0.47608427206975623</v>
          </cell>
          <cell r="P21">
            <v>0.50890744226368545</v>
          </cell>
          <cell r="Q21">
            <v>0.32336667831245403</v>
          </cell>
          <cell r="R21">
            <v>9.5203878286196142E-2</v>
          </cell>
          <cell r="S21">
            <v>0.33479224926778439</v>
          </cell>
          <cell r="T21">
            <v>-0.18984449471452758</v>
          </cell>
          <cell r="U21">
            <v>-0.26833731023452501</v>
          </cell>
          <cell r="V21">
            <v>-0.26133936051852458</v>
          </cell>
          <cell r="W21">
            <v>-0.28367727205129778</v>
          </cell>
          <cell r="X21">
            <v>-0.25117305415574187</v>
          </cell>
          <cell r="Y21">
            <v>-8.3114109800257796E-2</v>
          </cell>
          <cell r="Z21">
            <v>-9.3115633168619927E-2</v>
          </cell>
          <cell r="AA21">
            <v>-0.52657223300121081</v>
          </cell>
          <cell r="AB21">
            <v>-0.97477356455191222</v>
          </cell>
          <cell r="AC21">
            <v>-0.39900540890533365</v>
          </cell>
          <cell r="AD21">
            <v>-0.98408369181737043</v>
          </cell>
          <cell r="AE21">
            <v>-0.98024088490881012</v>
          </cell>
          <cell r="AF21">
            <v>-0.96163682864450128</v>
          </cell>
          <cell r="AG21">
            <v>-0.22462481846054549</v>
          </cell>
          <cell r="AH21">
            <v>-0.97091437753462395</v>
          </cell>
          <cell r="AI21">
            <v>0.39831528279181683</v>
          </cell>
          <cell r="AJ21">
            <v>0.38176075799447307</v>
          </cell>
          <cell r="AK21">
            <v>-0.41373548016566275</v>
          </cell>
          <cell r="AL21">
            <v>-0.44270367959573353</v>
          </cell>
          <cell r="AM21">
            <v>-3.1494994827028444E-2</v>
          </cell>
        </row>
        <row r="22">
          <cell r="A22" t="str">
            <v>Lexapro</v>
          </cell>
          <cell r="B22" t="str">
            <v>--</v>
          </cell>
          <cell r="C22" t="str">
            <v>--</v>
          </cell>
          <cell r="D22" t="str">
            <v>--</v>
          </cell>
          <cell r="E22" t="str">
            <v>--</v>
          </cell>
          <cell r="F22" t="str">
            <v>--</v>
          </cell>
          <cell r="G22" t="str">
            <v>--</v>
          </cell>
          <cell r="H22" t="str">
            <v>--</v>
          </cell>
          <cell r="I22" t="str">
            <v>--</v>
          </cell>
          <cell r="J22" t="str">
            <v>--</v>
          </cell>
          <cell r="K22" t="str">
            <v>--</v>
          </cell>
          <cell r="L22" t="str">
            <v>--</v>
          </cell>
          <cell r="M22" t="str">
            <v>--</v>
          </cell>
          <cell r="N22" t="str">
            <v>--</v>
          </cell>
          <cell r="O22" t="str">
            <v>--</v>
          </cell>
          <cell r="P22" t="str">
            <v>--</v>
          </cell>
          <cell r="Q22" t="str">
            <v>--</v>
          </cell>
          <cell r="R22" t="str">
            <v>--</v>
          </cell>
          <cell r="S22" t="str">
            <v>--</v>
          </cell>
          <cell r="T22" t="str">
            <v>--</v>
          </cell>
          <cell r="U22">
            <v>9.686974113752358</v>
          </cell>
          <cell r="V22">
            <v>2.8734117821378744</v>
          </cell>
          <cell r="W22">
            <v>1.4778370917081003</v>
          </cell>
          <cell r="X22">
            <v>3.4496261185796602</v>
          </cell>
          <cell r="Y22">
            <v>0.90516880288179635</v>
          </cell>
          <cell r="Z22">
            <v>0.78515344338749982</v>
          </cell>
          <cell r="AA22">
            <v>0.3615666122615524</v>
          </cell>
          <cell r="AB22">
            <v>0.13512753028382374</v>
          </cell>
          <cell r="AC22">
            <v>0.47415921840807274</v>
          </cell>
          <cell r="AD22">
            <v>0.26712690176765452</v>
          </cell>
          <cell r="AE22">
            <v>0.12641079713201164</v>
          </cell>
          <cell r="AF22">
            <v>0.12546649871932347</v>
          </cell>
          <cell r="AG22">
            <v>0.16204826969735686</v>
          </cell>
          <cell r="AH22">
            <v>0.16692186363138029</v>
          </cell>
          <cell r="AI22">
            <v>9.9682912863934492E-2</v>
          </cell>
          <cell r="AJ22">
            <v>0.11829019889767567</v>
          </cell>
          <cell r="AK22">
            <v>9.6759638945345117E-2</v>
          </cell>
          <cell r="AL22">
            <v>0.14115724551357478</v>
          </cell>
          <cell r="AM22">
            <v>0.11385055072659633</v>
          </cell>
        </row>
        <row r="23">
          <cell r="A23" t="str">
            <v>Franchise</v>
          </cell>
          <cell r="B23" t="str">
            <v>--</v>
          </cell>
          <cell r="C23" t="str">
            <v>--</v>
          </cell>
          <cell r="D23">
            <v>3.6495702317484495</v>
          </cell>
          <cell r="E23" t="str">
            <v>--</v>
          </cell>
          <cell r="F23" t="str">
            <v>--</v>
          </cell>
          <cell r="G23" t="str">
            <v>--</v>
          </cell>
          <cell r="H23" t="str">
            <v>--</v>
          </cell>
          <cell r="I23">
            <v>0.67187638940239935</v>
          </cell>
          <cell r="J23">
            <v>0.58723999999999998</v>
          </cell>
          <cell r="K23">
            <v>0.51876827452864305</v>
          </cell>
          <cell r="L23">
            <v>0.47746162840919859</v>
          </cell>
          <cell r="M23">
            <v>0.5200388349514562</v>
          </cell>
          <cell r="N23">
            <v>0.52253370713388891</v>
          </cell>
          <cell r="O23">
            <v>0.47608427206975623</v>
          </cell>
          <cell r="P23">
            <v>0.59383859605276546</v>
          </cell>
          <cell r="Q23">
            <v>0.61208832735595453</v>
          </cell>
          <cell r="R23">
            <v>0.54867338596356774</v>
          </cell>
          <cell r="S23">
            <v>0.55977050801898187</v>
          </cell>
          <cell r="T23">
            <v>0.35361873461664306</v>
          </cell>
          <cell r="U23">
            <v>0.26215309680090737</v>
          </cell>
          <cell r="V23">
            <v>0.30008801532085805</v>
          </cell>
          <cell r="W23">
            <v>0.23211453953432759</v>
          </cell>
          <cell r="X23">
            <v>0.28262300724520251</v>
          </cell>
          <cell r="Y23" t="str">
            <v>--</v>
          </cell>
          <cell r="Z23" t="str">
            <v>--</v>
          </cell>
          <cell r="AA23">
            <v>8.1457272727272727</v>
          </cell>
          <cell r="AB23">
            <v>1.7393206006706512</v>
          </cell>
          <cell r="AC23">
            <v>6.3453361298156521</v>
          </cell>
          <cell r="AD23">
            <v>0.99944219774090071</v>
          </cell>
          <cell r="AE23">
            <v>0.53398274560285186</v>
          </cell>
          <cell r="AF23">
            <v>0.23278629861932565</v>
          </cell>
          <cell r="AG23">
            <v>0.54755442013944333</v>
          </cell>
          <cell r="AH23">
            <v>0.5269982296735567</v>
          </cell>
          <cell r="AI23">
            <v>0.31714674292090939</v>
          </cell>
          <cell r="AJ23">
            <v>0.25541425943259211</v>
          </cell>
          <cell r="AK23">
            <v>0.40201738401251386</v>
          </cell>
          <cell r="AL23">
            <v>0.23634487739450449</v>
          </cell>
          <cell r="AM23">
            <v>0.29968329452428222</v>
          </cell>
        </row>
        <row r="24">
          <cell r="A24" t="str">
            <v>Tiazac</v>
          </cell>
          <cell r="B24" t="str">
            <v>--</v>
          </cell>
          <cell r="C24">
            <v>0.52941176470588225</v>
          </cell>
          <cell r="D24">
            <v>0.22307692307692317</v>
          </cell>
          <cell r="E24" t="str">
            <v>--</v>
          </cell>
          <cell r="F24" t="str">
            <v>--</v>
          </cell>
          <cell r="G24" t="str">
            <v>--</v>
          </cell>
          <cell r="H24" t="str">
            <v>--</v>
          </cell>
          <cell r="I24">
            <v>0.10065408805031439</v>
          </cell>
          <cell r="J24">
            <v>0.11627906976744184</v>
          </cell>
          <cell r="K24">
            <v>4.3387531518998435E-2</v>
          </cell>
          <cell r="L24">
            <v>4.3478260869565188E-2</v>
          </cell>
          <cell r="M24">
            <v>0.17500000000000004</v>
          </cell>
          <cell r="N24">
            <v>9.1403625059998772E-2</v>
          </cell>
          <cell r="O24">
            <v>-8.9312500000000017E-2</v>
          </cell>
          <cell r="P24">
            <v>2.0833333333333259E-2</v>
          </cell>
          <cell r="Q24">
            <v>0.125</v>
          </cell>
          <cell r="R24">
            <v>0.17021276595744683</v>
          </cell>
          <cell r="S24">
            <v>5.6089005235602007E-2</v>
          </cell>
          <cell r="T24">
            <v>0.23533045089561444</v>
          </cell>
          <cell r="U24">
            <v>-0.46938775510204078</v>
          </cell>
          <cell r="V24">
            <v>-0.53703703703703698</v>
          </cell>
          <cell r="W24">
            <v>-0.61272727272727279</v>
          </cell>
          <cell r="X24">
            <v>-0.37386286456500073</v>
          </cell>
          <cell r="Y24">
            <v>-0.5</v>
          </cell>
          <cell r="Z24">
            <v>0.15384615384615374</v>
          </cell>
          <cell r="AA24">
            <v>-0.24</v>
          </cell>
          <cell r="AB24">
            <v>0.22065727699530502</v>
          </cell>
          <cell r="AC24">
            <v>-0.19239904988123513</v>
          </cell>
          <cell r="AD24">
            <v>0</v>
          </cell>
          <cell r="AE24">
            <v>0</v>
          </cell>
          <cell r="AF24">
            <v>0</v>
          </cell>
          <cell r="AG24">
            <v>0</v>
          </cell>
          <cell r="AH24">
            <v>0</v>
          </cell>
          <cell r="AI24">
            <v>0</v>
          </cell>
          <cell r="AJ24">
            <v>0</v>
          </cell>
          <cell r="AK24">
            <v>0</v>
          </cell>
          <cell r="AL24">
            <v>0</v>
          </cell>
          <cell r="AM24">
            <v>0</v>
          </cell>
        </row>
        <row r="25">
          <cell r="A25" t="str">
            <v>Namenda</v>
          </cell>
          <cell r="B25" t="str">
            <v>--</v>
          </cell>
          <cell r="C25" t="str">
            <v>--</v>
          </cell>
          <cell r="D25" t="str">
            <v>--</v>
          </cell>
          <cell r="E25" t="str">
            <v>--</v>
          </cell>
          <cell r="F25" t="str">
            <v>--</v>
          </cell>
          <cell r="G25" t="str">
            <v>--</v>
          </cell>
          <cell r="H25" t="str">
            <v>--</v>
          </cell>
          <cell r="I25" t="str">
            <v>--</v>
          </cell>
          <cell r="J25" t="str">
            <v>--</v>
          </cell>
          <cell r="K25" t="str">
            <v>--</v>
          </cell>
          <cell r="L25" t="str">
            <v>--</v>
          </cell>
          <cell r="M25" t="str">
            <v>--</v>
          </cell>
          <cell r="N25" t="str">
            <v>--</v>
          </cell>
          <cell r="O25" t="str">
            <v>--</v>
          </cell>
          <cell r="P25" t="str">
            <v>--</v>
          </cell>
          <cell r="Q25" t="str">
            <v>--</v>
          </cell>
          <cell r="R25" t="str">
            <v>--</v>
          </cell>
          <cell r="S25" t="str">
            <v>--</v>
          </cell>
          <cell r="T25" t="str">
            <v>--</v>
          </cell>
          <cell r="U25" t="str">
            <v>--</v>
          </cell>
          <cell r="V25" t="str">
            <v>--</v>
          </cell>
          <cell r="W25" t="str">
            <v>--</v>
          </cell>
          <cell r="X25">
            <v>-0.37386286456500073</v>
          </cell>
          <cell r="Y25" t="str">
            <v>--</v>
          </cell>
          <cell r="Z25" t="str">
            <v>--</v>
          </cell>
          <cell r="AA25">
            <v>8.1457272727272727</v>
          </cell>
          <cell r="AB25">
            <v>1.7393206006706512</v>
          </cell>
          <cell r="AC25">
            <v>6.3453361298156521</v>
          </cell>
          <cell r="AD25">
            <v>0</v>
          </cell>
          <cell r="AE25">
            <v>0</v>
          </cell>
          <cell r="AF25">
            <v>0</v>
          </cell>
          <cell r="AG25">
            <v>0</v>
          </cell>
          <cell r="AH25">
            <v>0</v>
          </cell>
          <cell r="AI25">
            <v>0</v>
          </cell>
          <cell r="AJ25">
            <v>0</v>
          </cell>
          <cell r="AK25">
            <v>0</v>
          </cell>
          <cell r="AL25">
            <v>0</v>
          </cell>
          <cell r="AM25">
            <v>0</v>
          </cell>
        </row>
        <row r="26">
          <cell r="A26" t="str">
            <v>Nebivolol</v>
          </cell>
          <cell r="B26" t="str">
            <v>--</v>
          </cell>
          <cell r="C26" t="str">
            <v>--</v>
          </cell>
          <cell r="D26" t="str">
            <v>--</v>
          </cell>
          <cell r="E26" t="str">
            <v>--</v>
          </cell>
          <cell r="F26" t="str">
            <v>--</v>
          </cell>
          <cell r="G26" t="str">
            <v>--</v>
          </cell>
          <cell r="H26" t="str">
            <v>--</v>
          </cell>
          <cell r="I26" t="str">
            <v>--</v>
          </cell>
          <cell r="J26" t="str">
            <v>--</v>
          </cell>
          <cell r="K26" t="str">
            <v>--</v>
          </cell>
          <cell r="L26" t="str">
            <v>--</v>
          </cell>
          <cell r="M26" t="str">
            <v>--</v>
          </cell>
          <cell r="N26" t="str">
            <v>--</v>
          </cell>
          <cell r="O26" t="str">
            <v>--</v>
          </cell>
          <cell r="P26" t="str">
            <v>--</v>
          </cell>
          <cell r="Q26" t="str">
            <v>--</v>
          </cell>
          <cell r="R26" t="str">
            <v>--</v>
          </cell>
          <cell r="S26" t="str">
            <v>--</v>
          </cell>
          <cell r="T26" t="str">
            <v>--</v>
          </cell>
          <cell r="U26" t="str">
            <v>--</v>
          </cell>
          <cell r="V26" t="str">
            <v>--</v>
          </cell>
          <cell r="W26" t="str">
            <v>--</v>
          </cell>
          <cell r="X26" t="str">
            <v>--</v>
          </cell>
          <cell r="Y26" t="str">
            <v>--</v>
          </cell>
          <cell r="Z26" t="str">
            <v>--</v>
          </cell>
          <cell r="AA26" t="str">
            <v>--</v>
          </cell>
          <cell r="AB26" t="str">
            <v>--</v>
          </cell>
          <cell r="AC26" t="str">
            <v>--</v>
          </cell>
          <cell r="AD26">
            <v>0</v>
          </cell>
          <cell r="AE26">
            <v>0</v>
          </cell>
          <cell r="AF26">
            <v>0</v>
          </cell>
          <cell r="AG26">
            <v>0</v>
          </cell>
          <cell r="AH26">
            <v>0</v>
          </cell>
          <cell r="AI26">
            <v>0</v>
          </cell>
          <cell r="AJ26">
            <v>0</v>
          </cell>
          <cell r="AK26">
            <v>0</v>
          </cell>
          <cell r="AL26">
            <v>0</v>
          </cell>
          <cell r="AM26">
            <v>0</v>
          </cell>
        </row>
        <row r="27">
          <cell r="A27" t="str">
            <v>Orapem</v>
          </cell>
          <cell r="B27" t="str">
            <v>--</v>
          </cell>
          <cell r="C27" t="str">
            <v>--</v>
          </cell>
          <cell r="D27" t="str">
            <v>--</v>
          </cell>
          <cell r="E27" t="str">
            <v>--</v>
          </cell>
          <cell r="F27" t="str">
            <v>--</v>
          </cell>
          <cell r="G27" t="str">
            <v>--</v>
          </cell>
          <cell r="H27" t="str">
            <v>--</v>
          </cell>
          <cell r="I27" t="str">
            <v>--</v>
          </cell>
          <cell r="J27" t="str">
            <v>--</v>
          </cell>
          <cell r="K27" t="str">
            <v>--</v>
          </cell>
          <cell r="L27" t="str">
            <v>--</v>
          </cell>
          <cell r="M27" t="str">
            <v>--</v>
          </cell>
          <cell r="N27" t="str">
            <v>--</v>
          </cell>
          <cell r="O27" t="str">
            <v>--</v>
          </cell>
          <cell r="P27" t="str">
            <v>--</v>
          </cell>
          <cell r="Q27" t="str">
            <v>--</v>
          </cell>
          <cell r="R27" t="str">
            <v>--</v>
          </cell>
          <cell r="S27" t="str">
            <v>--</v>
          </cell>
          <cell r="T27" t="str">
            <v>--</v>
          </cell>
          <cell r="U27" t="str">
            <v>--</v>
          </cell>
          <cell r="V27" t="str">
            <v>--</v>
          </cell>
          <cell r="W27" t="str">
            <v>--</v>
          </cell>
          <cell r="X27" t="str">
            <v>--</v>
          </cell>
          <cell r="Y27" t="str">
            <v>--</v>
          </cell>
          <cell r="Z27" t="str">
            <v>--</v>
          </cell>
          <cell r="AA27" t="str">
            <v>--</v>
          </cell>
          <cell r="AB27" t="str">
            <v>--</v>
          </cell>
          <cell r="AC27">
            <v>6.3453361298156521</v>
          </cell>
          <cell r="AD27">
            <v>0</v>
          </cell>
          <cell r="AE27">
            <v>0</v>
          </cell>
          <cell r="AF27">
            <v>0</v>
          </cell>
          <cell r="AG27">
            <v>0</v>
          </cell>
          <cell r="AH27">
            <v>0</v>
          </cell>
          <cell r="AI27">
            <v>0</v>
          </cell>
          <cell r="AJ27">
            <v>0</v>
          </cell>
          <cell r="AK27">
            <v>0</v>
          </cell>
          <cell r="AL27">
            <v>0</v>
          </cell>
          <cell r="AM27">
            <v>0</v>
          </cell>
        </row>
        <row r="28">
          <cell r="A28" t="str">
            <v>Other Products</v>
          </cell>
          <cell r="B28" t="str">
            <v>--</v>
          </cell>
          <cell r="C28">
            <v>-5.1711537899383209E-2</v>
          </cell>
          <cell r="D28">
            <v>-0.11688995067817498</v>
          </cell>
          <cell r="E28" t="str">
            <v>--</v>
          </cell>
          <cell r="F28" t="str">
            <v>--</v>
          </cell>
          <cell r="G28" t="str">
            <v>--</v>
          </cell>
          <cell r="H28" t="str">
            <v>--</v>
          </cell>
          <cell r="I28">
            <v>-4.9598419999379306E-3</v>
          </cell>
          <cell r="J28">
            <v>-2.7254745043562401E-2</v>
          </cell>
          <cell r="K28">
            <v>8.8003014318010608E-2</v>
          </cell>
          <cell r="L28">
            <v>4.9304881991594218E-3</v>
          </cell>
          <cell r="M28">
            <v>-2.0804845944460748E-2</v>
          </cell>
          <cell r="N28">
            <v>9.7242685750367208E-3</v>
          </cell>
          <cell r="O28">
            <v>0.11826705162832485</v>
          </cell>
          <cell r="P28">
            <v>3.1348266356370225E-2</v>
          </cell>
          <cell r="Q28">
            <v>8.0591972975146975E-2</v>
          </cell>
          <cell r="R28">
            <v>5.9486055100949287E-2</v>
          </cell>
          <cell r="S28">
            <v>7.1055337835959964E-2</v>
          </cell>
          <cell r="T28">
            <v>5.5496175788789293E-2</v>
          </cell>
          <cell r="U28">
            <v>4.7829474023532326E-2</v>
          </cell>
          <cell r="V28">
            <v>-5.0303932514577099E-2</v>
          </cell>
          <cell r="W28">
            <v>-0.11319151032877151</v>
          </cell>
          <cell r="X28">
            <v>-1.8440788363975669E-2</v>
          </cell>
          <cell r="Y28">
            <v>-3.8611765015322264E-2</v>
          </cell>
          <cell r="Z28">
            <v>-4.4056759770809029E-2</v>
          </cell>
          <cell r="AA28">
            <v>0.54808960877800406</v>
          </cell>
          <cell r="AB28">
            <v>0.28850427825313862</v>
          </cell>
          <cell r="AC28">
            <v>0.18623987521439189</v>
          </cell>
          <cell r="AD28">
            <v>4.9505492250660588E-2</v>
          </cell>
          <cell r="AE28">
            <v>4.6704033469214368E-2</v>
          </cell>
          <cell r="AF28">
            <v>-0.25090706583188571</v>
          </cell>
          <cell r="AG28">
            <v>-6.7818718871951789E-2</v>
          </cell>
          <cell r="AH28">
            <v>-8.0581131339582668E-2</v>
          </cell>
          <cell r="AI28">
            <v>4.3286149996089929E-2</v>
          </cell>
          <cell r="AJ28">
            <v>7.2893580496795618E-3</v>
          </cell>
          <cell r="AK28">
            <v>-0.12140395142940741</v>
          </cell>
          <cell r="AL28">
            <v>-9.7963479085473759E-2</v>
          </cell>
          <cell r="AM28">
            <v>-4.653819349756072E-2</v>
          </cell>
        </row>
        <row r="29">
          <cell r="A29" t="str">
            <v>Total Sales</v>
          </cell>
          <cell r="B29" t="str">
            <v>--</v>
          </cell>
          <cell r="C29">
            <v>0.27914491090870763</v>
          </cell>
          <cell r="D29">
            <v>0.59766963811755258</v>
          </cell>
          <cell r="E29" t="str">
            <v>--</v>
          </cell>
          <cell r="F29" t="str">
            <v>--</v>
          </cell>
          <cell r="G29" t="str">
            <v>--</v>
          </cell>
          <cell r="H29" t="str">
            <v>--</v>
          </cell>
          <cell r="I29">
            <v>0.34566473908968254</v>
          </cell>
          <cell r="J29">
            <v>0.35212767188603067</v>
          </cell>
          <cell r="K29">
            <v>0.3392048063268116</v>
          </cell>
          <cell r="L29">
            <v>0.29996194604077586</v>
          </cell>
          <cell r="M29">
            <v>0.34695344039031495</v>
          </cell>
          <cell r="N29">
            <v>0.33383566320740155</v>
          </cell>
          <cell r="O29">
            <v>0.33289111803439564</v>
          </cell>
          <cell r="P29">
            <v>0.41282387240975194</v>
          </cell>
          <cell r="Q29">
            <v>0.45572810716943679</v>
          </cell>
          <cell r="R29">
            <v>0.42212381883498851</v>
          </cell>
          <cell r="S29">
            <v>0.40857230762160235</v>
          </cell>
          <cell r="T29">
            <v>0.29658018489305205</v>
          </cell>
          <cell r="U29">
            <v>0.16470685610770519</v>
          </cell>
          <cell r="V29">
            <v>0.19366432403323763</v>
          </cell>
          <cell r="W29">
            <v>0.1673863413157648</v>
          </cell>
          <cell r="X29">
            <v>0.20108070581219262</v>
          </cell>
          <cell r="Y29">
            <v>0.29161961739865405</v>
          </cell>
          <cell r="Z29">
            <v>0.3836232167285516</v>
          </cell>
          <cell r="AA29">
            <v>0.13505661384801426</v>
          </cell>
          <cell r="AB29">
            <v>-0.14728719589562544</v>
          </cell>
          <cell r="AC29">
            <v>0.15166433245599187</v>
          </cell>
          <cell r="AD29">
            <v>-0.13770903736726658</v>
          </cell>
          <cell r="AE29">
            <v>-0.19265886912265939</v>
          </cell>
          <cell r="AF29">
            <v>-0.10082422800161506</v>
          </cell>
          <cell r="AG29">
            <v>0.1528033188578084</v>
          </cell>
          <cell r="AH29">
            <v>-8.467871922757364E-2</v>
          </cell>
          <cell r="AI29">
            <v>0.12467890900952039</v>
          </cell>
          <cell r="AJ29">
            <v>0.12585142698512075</v>
          </cell>
          <cell r="AK29">
            <v>8.580101957651376E-2</v>
          </cell>
          <cell r="AL29">
            <v>9.9964711165948517E-2</v>
          </cell>
          <cell r="AM29">
            <v>0.10871659136448741</v>
          </cell>
        </row>
        <row r="30">
          <cell r="A30" t="str">
            <v>Other Products</v>
          </cell>
          <cell r="B30" t="str">
            <v>--</v>
          </cell>
          <cell r="C30">
            <v>-5.1711537899383209E-2</v>
          </cell>
          <cell r="D30">
            <v>-0.11688995067817498</v>
          </cell>
          <cell r="E30" t="str">
            <v>--</v>
          </cell>
          <cell r="F30" t="str">
            <v>--</v>
          </cell>
          <cell r="G30" t="str">
            <v>--</v>
          </cell>
          <cell r="H30" t="str">
            <v>--</v>
          </cell>
          <cell r="I30">
            <v>-4.9598419999379306E-3</v>
          </cell>
          <cell r="J30">
            <v>-2.7254745043562401E-2</v>
          </cell>
          <cell r="K30">
            <v>8.8003014318010608E-2</v>
          </cell>
          <cell r="L30">
            <v>4.9304881991594218E-3</v>
          </cell>
          <cell r="M30">
            <v>-2.0804845944460748E-2</v>
          </cell>
          <cell r="N30">
            <v>9.7242685750367208E-3</v>
          </cell>
          <cell r="O30">
            <v>0.11826705162832485</v>
          </cell>
          <cell r="P30">
            <v>3.1348266356370225E-2</v>
          </cell>
          <cell r="Q30">
            <v>8.0591972975146975E-2</v>
          </cell>
          <cell r="R30">
            <v>5.9486055100949287E-2</v>
          </cell>
          <cell r="S30">
            <v>7.1055337835959964E-2</v>
          </cell>
          <cell r="T30">
            <v>5.5496175788789293E-2</v>
          </cell>
          <cell r="U30">
            <v>4.7829474023532326E-2</v>
          </cell>
          <cell r="V30">
            <v>-5.0303932514577099E-2</v>
          </cell>
          <cell r="W30">
            <v>-0.11319151032877151</v>
          </cell>
          <cell r="X30">
            <v>-1.8440788363975669E-2</v>
          </cell>
          <cell r="Y30">
            <v>-3.8611765015322264E-2</v>
          </cell>
          <cell r="Z30">
            <v>-4.4056759770809029E-2</v>
          </cell>
          <cell r="AA30">
            <v>0.54808960877800406</v>
          </cell>
          <cell r="AB30">
            <v>0.28850427825313862</v>
          </cell>
          <cell r="AC30">
            <v>0.18623987521439189</v>
          </cell>
          <cell r="AD30">
            <v>4.9505492250660588E-2</v>
          </cell>
          <cell r="AE30">
            <v>4.6704033469214368E-2</v>
          </cell>
          <cell r="AF30">
            <v>-0.25090706583188571</v>
          </cell>
          <cell r="AG30">
            <v>-0.11601733468446129</v>
          </cell>
          <cell r="AH30">
            <v>-9.3036731623740931E-2</v>
          </cell>
          <cell r="AI30">
            <v>0.10789604024921062</v>
          </cell>
          <cell r="AJ30">
            <v>8.8919919548033688E-2</v>
          </cell>
          <cell r="AK30">
            <v>-4.2555588096149122E-2</v>
          </cell>
          <cell r="AL30">
            <v>3.6585365853658569E-2</v>
          </cell>
          <cell r="AM30">
            <v>4.4357551165840725E-2</v>
          </cell>
        </row>
        <row r="31">
          <cell r="A31" t="str">
            <v>Total Sales</v>
          </cell>
          <cell r="B31" t="str">
            <v>--</v>
          </cell>
          <cell r="C31">
            <v>0.27914491090870763</v>
          </cell>
          <cell r="D31">
            <v>0.59766963811755258</v>
          </cell>
          <cell r="E31" t="str">
            <v>--</v>
          </cell>
          <cell r="F31" t="str">
            <v>--</v>
          </cell>
          <cell r="G31" t="str">
            <v>--</v>
          </cell>
          <cell r="H31" t="str">
            <v>--</v>
          </cell>
          <cell r="I31">
            <v>0.34566473908968254</v>
          </cell>
          <cell r="J31">
            <v>0.35212767188603067</v>
          </cell>
          <cell r="K31">
            <v>0.3392048063268116</v>
          </cell>
          <cell r="L31">
            <v>0.29996194604077586</v>
          </cell>
          <cell r="M31">
            <v>0.34695344039031495</v>
          </cell>
          <cell r="N31">
            <v>0.33383566320740155</v>
          </cell>
          <cell r="O31">
            <v>0.33289111803439564</v>
          </cell>
          <cell r="P31">
            <v>0.41282387240975194</v>
          </cell>
          <cell r="Q31">
            <v>0.45572810716943679</v>
          </cell>
          <cell r="R31">
            <v>0.42212381883498851</v>
          </cell>
          <cell r="S31">
            <v>0.40857230762160235</v>
          </cell>
          <cell r="T31">
            <v>0.29658018489305205</v>
          </cell>
          <cell r="U31">
            <v>0.16470685610770519</v>
          </cell>
          <cell r="V31">
            <v>0.19366432403323763</v>
          </cell>
          <cell r="W31">
            <v>0.1673863413157648</v>
          </cell>
          <cell r="X31">
            <v>0.20108070581219262</v>
          </cell>
          <cell r="Y31">
            <v>0.29161961739865405</v>
          </cell>
          <cell r="Z31">
            <v>0.3836232167285516</v>
          </cell>
          <cell r="AA31">
            <v>0.13505661384801426</v>
          </cell>
          <cell r="AB31">
            <v>-0.14728719589562544</v>
          </cell>
          <cell r="AC31">
            <v>0.15166433245599187</v>
          </cell>
          <cell r="AD31">
            <v>-0.13770903736726658</v>
          </cell>
          <cell r="AE31">
            <v>-0.19265886912265939</v>
          </cell>
          <cell r="AF31">
            <v>-0.10082422800161506</v>
          </cell>
          <cell r="AG31">
            <v>0.14042849131092483</v>
          </cell>
          <cell r="AH31">
            <v>-8.7185320654979526E-2</v>
          </cell>
          <cell r="AI31">
            <v>0.11260738769553735</v>
          </cell>
          <cell r="AJ31">
            <v>9.5847841287592273E-2</v>
          </cell>
          <cell r="AK31">
            <v>0.10866403860981877</v>
          </cell>
          <cell r="AL31">
            <v>9.3457473353189879E-2</v>
          </cell>
          <cell r="AM31">
            <v>0.10258927435031961</v>
          </cell>
        </row>
        <row r="32">
          <cell r="A32" t="str">
            <v>% OF TOTAL SALES</v>
          </cell>
          <cell r="B32">
            <v>0</v>
          </cell>
          <cell r="C32">
            <v>0.16823781369552088</v>
          </cell>
          <cell r="D32">
            <v>0.48960906044055441</v>
          </cell>
          <cell r="E32">
            <v>0.57864342834658433</v>
          </cell>
          <cell r="F32">
            <v>0.60011104665027082</v>
          </cell>
          <cell r="G32">
            <v>0.61226240462323356</v>
          </cell>
          <cell r="H32">
            <v>0.6353102997369322</v>
          </cell>
          <cell r="I32">
            <v>0.60829848951961096</v>
          </cell>
          <cell r="J32">
            <v>0.67925981717963635</v>
          </cell>
          <cell r="K32">
            <v>0.68057522982350305</v>
          </cell>
          <cell r="L32">
            <v>0.69586206896551728</v>
          </cell>
          <cell r="M32">
            <v>0.71694855878979102</v>
          </cell>
          <cell r="N32">
            <v>0.69435461941778065</v>
          </cell>
          <cell r="O32">
            <v>0.75223303630864602</v>
          </cell>
          <cell r="P32">
            <v>0.72685990756190288</v>
          </cell>
          <cell r="Q32">
            <v>0.63259112071492352</v>
          </cell>
          <cell r="R32">
            <v>0.55213535679440495</v>
          </cell>
          <cell r="S32">
            <v>0.65798479724983749</v>
          </cell>
          <cell r="T32">
            <v>0.47002548914730213</v>
          </cell>
          <cell r="U32">
            <v>0.45660955137388415</v>
          </cell>
          <cell r="V32">
            <v>0.39145859715296094</v>
          </cell>
          <cell r="W32">
            <v>0.33879709825122745</v>
          </cell>
          <cell r="X32">
            <v>0.4102278421027214</v>
          </cell>
          <cell r="Y32">
            <v>0.33365840316157036</v>
          </cell>
          <cell r="Z32">
            <v>0.29928094504365693</v>
          </cell>
          <cell r="AA32">
            <v>0.16327588180321415</v>
          </cell>
          <cell r="AB32">
            <v>1.0022885885958741E-2</v>
          </cell>
          <cell r="AC32">
            <v>0.21407688618297424</v>
          </cell>
          <cell r="AD32">
            <v>6.1587215946568089E-3</v>
          </cell>
          <cell r="AE32">
            <v>7.3246938766658035E-3</v>
          </cell>
          <cell r="AF32">
            <v>6.9661359067936619E-3</v>
          </cell>
          <cell r="AG32">
            <v>6.741390171459998E-3</v>
          </cell>
          <cell r="AH32">
            <v>6.8025944778938941E-3</v>
          </cell>
          <cell r="AI32">
            <v>7.6571494844273865E-3</v>
          </cell>
          <cell r="AJ32">
            <v>8.9896182751234149E-3</v>
          </cell>
          <cell r="AK32">
            <v>1.0969002843101955E-2</v>
          </cell>
          <cell r="AL32">
            <v>3.4323698636292339E-3</v>
          </cell>
          <cell r="AM32">
            <v>7.8030608596504E-3</v>
          </cell>
        </row>
        <row r="33">
          <cell r="A33" t="str">
            <v>Lexapro</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4.0912417066247299E-2</v>
          </cell>
          <cell r="Q33">
            <v>0.13801371497126808</v>
          </cell>
          <cell r="R33">
            <v>0.22861181683233672</v>
          </cell>
          <cell r="S33">
            <v>0.11090285701856069</v>
          </cell>
          <cell r="T33">
            <v>0.31529943144674016</v>
          </cell>
          <cell r="U33">
            <v>0.37539913139962883</v>
          </cell>
          <cell r="V33">
            <v>0.44785115790345309</v>
          </cell>
          <cell r="W33">
            <v>0.48524024935179566</v>
          </cell>
          <cell r="X33">
            <v>0.41086019184797046</v>
          </cell>
          <cell r="Y33">
            <v>0.46507395232081966</v>
          </cell>
          <cell r="Z33">
            <v>0.484340710650418</v>
          </cell>
          <cell r="AA33">
            <v>0.53722358552387461</v>
          </cell>
          <cell r="AB33">
            <v>0.64594968339843273</v>
          </cell>
          <cell r="AC33">
            <v>0.52591134605858714</v>
          </cell>
          <cell r="AD33">
            <v>0.68342095862613816</v>
          </cell>
          <cell r="AE33">
            <v>0.67575722962900842</v>
          </cell>
          <cell r="AF33">
            <v>0.67242375368414875</v>
          </cell>
          <cell r="AG33">
            <v>0.65112990188857145</v>
          </cell>
          <cell r="AH33">
            <v>0.67047217292892392</v>
          </cell>
          <cell r="AI33">
            <v>0.6682319233283428</v>
          </cell>
          <cell r="AJ33">
            <v>0.67121883813036487</v>
          </cell>
          <cell r="AK33">
            <v>0.65731529771889541</v>
          </cell>
          <cell r="AL33">
            <v>0.67121899555416142</v>
          </cell>
          <cell r="AM33">
            <v>0.66684161715514589</v>
          </cell>
        </row>
        <row r="34">
          <cell r="A34" t="str">
            <v>Celexa</v>
          </cell>
          <cell r="B34">
            <v>0</v>
          </cell>
          <cell r="C34">
            <v>0.16823781369552088</v>
          </cell>
          <cell r="D34">
            <v>0.48960906044055441</v>
          </cell>
          <cell r="E34">
            <v>0.57864342834658433</v>
          </cell>
          <cell r="F34">
            <v>0.60011104665027082</v>
          </cell>
          <cell r="G34">
            <v>0.61226240462323356</v>
          </cell>
          <cell r="H34">
            <v>0.6353102997369322</v>
          </cell>
          <cell r="I34">
            <v>0.60829848951961096</v>
          </cell>
          <cell r="J34">
            <v>0.67925981717963635</v>
          </cell>
          <cell r="K34">
            <v>0.68057522982350305</v>
          </cell>
          <cell r="L34">
            <v>0.69586206896551728</v>
          </cell>
          <cell r="M34">
            <v>0.71694855878979102</v>
          </cell>
          <cell r="N34">
            <v>0.69435461941778065</v>
          </cell>
          <cell r="O34">
            <v>0.75223303630864602</v>
          </cell>
          <cell r="P34">
            <v>0.72685990756190288</v>
          </cell>
          <cell r="Q34">
            <v>0.63259112071492352</v>
          </cell>
          <cell r="R34">
            <v>0.55213535679440495</v>
          </cell>
          <cell r="S34">
            <v>0.65798479724983749</v>
          </cell>
          <cell r="T34">
            <v>0.47002548914730213</v>
          </cell>
          <cell r="U34">
            <v>0.45660955137388415</v>
          </cell>
          <cell r="V34">
            <v>0.39145859715296094</v>
          </cell>
          <cell r="W34">
            <v>0.33879709825122745</v>
          </cell>
          <cell r="X34">
            <v>0.4102278421027214</v>
          </cell>
          <cell r="Y34">
            <v>0.33365840316157036</v>
          </cell>
          <cell r="Z34">
            <v>0.29928094504365693</v>
          </cell>
          <cell r="AA34">
            <v>0.16327588180321415</v>
          </cell>
          <cell r="AB34">
            <v>1.0022885885958741E-2</v>
          </cell>
          <cell r="AC34">
            <v>0.21407688618297424</v>
          </cell>
          <cell r="AD34">
            <v>6.1587215946568089E-3</v>
          </cell>
          <cell r="AE34">
            <v>7.3246938766658035E-3</v>
          </cell>
          <cell r="AF34">
            <v>6.9661359067936619E-3</v>
          </cell>
          <cell r="AG34">
            <v>6.741390171459998E-3</v>
          </cell>
          <cell r="AH34">
            <v>6.8025944778938941E-3</v>
          </cell>
          <cell r="AI34">
            <v>7.6571494844273865E-3</v>
          </cell>
          <cell r="AJ34">
            <v>8.9896182751234149E-3</v>
          </cell>
          <cell r="AK34">
            <v>3.7612769272310788E-3</v>
          </cell>
          <cell r="AL34">
            <v>3.4155204242705415E-3</v>
          </cell>
          <cell r="AM34">
            <v>5.9423182184854244E-3</v>
          </cell>
        </row>
        <row r="35">
          <cell r="A35" t="str">
            <v>Lexapro</v>
          </cell>
          <cell r="B35">
            <v>0</v>
          </cell>
          <cell r="C35">
            <v>0</v>
          </cell>
          <cell r="D35">
            <v>0</v>
          </cell>
          <cell r="E35">
            <v>0</v>
          </cell>
          <cell r="F35">
            <v>0</v>
          </cell>
          <cell r="G35">
            <v>0</v>
          </cell>
          <cell r="H35">
            <v>0</v>
          </cell>
          <cell r="I35">
            <v>0</v>
          </cell>
          <cell r="J35">
            <v>0</v>
          </cell>
          <cell r="K35">
            <v>0</v>
          </cell>
          <cell r="L35">
            <v>0</v>
          </cell>
          <cell r="M35">
            <v>0</v>
          </cell>
          <cell r="N35">
            <v>0</v>
          </cell>
          <cell r="O35">
            <v>0</v>
          </cell>
          <cell r="P35">
            <v>4.0912417066247299E-2</v>
          </cell>
          <cell r="Q35">
            <v>0.13801371497126808</v>
          </cell>
          <cell r="R35">
            <v>0.22861181683233672</v>
          </cell>
          <cell r="S35">
            <v>0.11090285701856069</v>
          </cell>
          <cell r="T35">
            <v>0.31529943144674016</v>
          </cell>
          <cell r="U35">
            <v>0.37539913139962883</v>
          </cell>
          <cell r="V35">
            <v>0.44785115790345309</v>
          </cell>
          <cell r="W35">
            <v>0.48524024935179566</v>
          </cell>
          <cell r="X35">
            <v>0.41086019184797046</v>
          </cell>
          <cell r="Y35">
            <v>0.46507395232081966</v>
          </cell>
          <cell r="Z35">
            <v>0.484340710650418</v>
          </cell>
          <cell r="AA35">
            <v>0.53722358552387461</v>
          </cell>
          <cell r="AB35">
            <v>0.64594968339843273</v>
          </cell>
          <cell r="AC35">
            <v>0.52591134605858714</v>
          </cell>
          <cell r="AD35">
            <v>0.68342095862613816</v>
          </cell>
          <cell r="AE35">
            <v>0.67575722962900842</v>
          </cell>
          <cell r="AF35">
            <v>0.67242375368414875</v>
          </cell>
          <cell r="AG35">
            <v>0.65112990188857145</v>
          </cell>
          <cell r="AH35">
            <v>0.67047217292892392</v>
          </cell>
          <cell r="AI35">
            <v>0.6682319233283428</v>
          </cell>
          <cell r="AJ35">
            <v>0.67121883813036487</v>
          </cell>
          <cell r="AK35">
            <v>0.67921029729419202</v>
          </cell>
          <cell r="AL35">
            <v>0.67551403946684052</v>
          </cell>
          <cell r="AM35">
            <v>0.67357682286025189</v>
          </cell>
        </row>
        <row r="36">
          <cell r="A36" t="str">
            <v>Franchise</v>
          </cell>
          <cell r="B36">
            <v>0</v>
          </cell>
          <cell r="C36">
            <v>0.16823781369552088</v>
          </cell>
          <cell r="D36">
            <v>0.48960906044055441</v>
          </cell>
          <cell r="E36">
            <v>0</v>
          </cell>
          <cell r="F36">
            <v>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row>
        <row r="37">
          <cell r="A37" t="str">
            <v>Tiazac</v>
          </cell>
          <cell r="B37">
            <v>0.19902128357020771</v>
          </cell>
          <cell r="C37">
            <v>0.23796013252548923</v>
          </cell>
          <cell r="D37">
            <v>0.18216753937138908</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t="str">
            <v>Namenda</v>
          </cell>
          <cell r="B38">
            <v>0</v>
          </cell>
          <cell r="C38">
            <v>0</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1.5704257424187698E-2</v>
          </cell>
          <cell r="W38">
            <v>4.7298229160920177E-2</v>
          </cell>
          <cell r="X38">
            <v>1.7089666892038731E-2</v>
          </cell>
          <cell r="Y38">
            <v>7.3323483248891874E-2</v>
          </cell>
          <cell r="Z38">
            <v>9.4307092496614855E-2</v>
          </cell>
          <cell r="AA38">
            <v>0.12653717327403285</v>
          </cell>
          <cell r="AB38">
            <v>0.15194449161794318</v>
          </cell>
          <cell r="AC38">
            <v>0.10899820731697729</v>
          </cell>
          <cell r="AD38">
            <v>0.17001925434260279</v>
          </cell>
          <cell r="AE38">
            <v>0.17918751707914457</v>
          </cell>
          <cell r="AF38">
            <v>0.17348476052858705</v>
          </cell>
          <cell r="AG38">
            <v>0.20397440376227094</v>
          </cell>
          <cell r="AH38">
            <v>0.1818378673225638</v>
          </cell>
          <cell r="AI38">
            <v>0.1991148809649326</v>
          </cell>
          <cell r="AJ38">
            <v>0.19980839270762166</v>
          </cell>
          <cell r="AK38">
            <v>0.21010067104271363</v>
          </cell>
          <cell r="AL38">
            <v>0.21520470647414486</v>
          </cell>
          <cell r="AM38">
            <v>0.2061143369406086</v>
          </cell>
        </row>
        <row r="39">
          <cell r="A39" t="str">
            <v>Nebivolol</v>
          </cell>
          <cell r="B39">
            <v>0.19902128357020771</v>
          </cell>
          <cell r="C39">
            <v>0.23796013252548923</v>
          </cell>
          <cell r="D39">
            <v>0.18216753937138908</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row>
        <row r="40">
          <cell r="A40" t="str">
            <v>Orapem</v>
          </cell>
          <cell r="B40">
            <v>0</v>
          </cell>
          <cell r="C40">
            <v>0</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row>
        <row r="41">
          <cell r="A41" t="str">
            <v>Other Products</v>
          </cell>
          <cell r="B41">
            <v>0.80097871642979235</v>
          </cell>
          <cell r="C41">
            <v>0.59380205377898998</v>
          </cell>
          <cell r="D41">
            <v>0.32822340018805651</v>
          </cell>
          <cell r="E41">
            <v>0.25547878886072828</v>
          </cell>
          <cell r="F41">
            <v>0.23615209120062072</v>
          </cell>
          <cell r="G41">
            <v>0.23939165263830034</v>
          </cell>
          <cell r="H41">
            <v>0.24132847701317808</v>
          </cell>
          <cell r="I41">
            <v>0.24270195576602324</v>
          </cell>
          <cell r="J41">
            <v>0.18379609024615698</v>
          </cell>
          <cell r="K41">
            <v>0.19185578326029123</v>
          </cell>
          <cell r="L41">
            <v>0.18506077896303647</v>
          </cell>
          <cell r="M41">
            <v>0.17543863666024809</v>
          </cell>
          <cell r="N41">
            <v>0.18372732228368482</v>
          </cell>
          <cell r="O41">
            <v>0.15420097647847006</v>
          </cell>
          <cell r="P41">
            <v>0.14005293463682211</v>
          </cell>
          <cell r="Q41">
            <v>0.13737125172970877</v>
          </cell>
          <cell r="R41">
            <v>0.13070225433656307</v>
          </cell>
          <cell r="S41">
            <v>0.1397032500024924</v>
          </cell>
          <cell r="T41">
            <v>0.12552909790870145</v>
          </cell>
          <cell r="U41">
            <v>0.12599873699239456</v>
          </cell>
          <cell r="V41">
            <v>0.10929449337351713</v>
          </cell>
          <cell r="W41">
            <v>9.9288354388481312E-2</v>
          </cell>
          <cell r="X41">
            <v>0.11416969007316546</v>
          </cell>
          <cell r="Y41">
            <v>9.3434782386413034E-2</v>
          </cell>
          <cell r="Z41">
            <v>8.7052341597796054E-2</v>
          </cell>
          <cell r="AA41">
            <v>0.14906540116496261</v>
          </cell>
          <cell r="AB41">
            <v>0.1500311345091665</v>
          </cell>
          <cell r="AC41">
            <v>0.11759731988646339</v>
          </cell>
          <cell r="AD41">
            <v>0.11372068307707821</v>
          </cell>
          <cell r="AE41">
            <v>0.11286187906013743</v>
          </cell>
          <cell r="AF41">
            <v>0.12418466135207372</v>
          </cell>
          <cell r="AG41">
            <v>0.12131836618445735</v>
          </cell>
          <cell r="AH41">
            <v>0.11812376383980437</v>
          </cell>
          <cell r="AI41">
            <v>0.10549074288847192</v>
          </cell>
          <cell r="AJ41">
            <v>0.10097652939091481</v>
          </cell>
          <cell r="AK41">
            <v>0.10048632372767871</v>
          </cell>
          <cell r="AL41">
            <v>9.948827980132581E-2</v>
          </cell>
          <cell r="AM41">
            <v>0.10158276527905025</v>
          </cell>
        </row>
        <row r="42">
          <cell r="A42" t="str">
            <v>Total Sales</v>
          </cell>
          <cell r="B42">
            <v>1</v>
          </cell>
          <cell r="C42">
            <v>1</v>
          </cell>
          <cell r="D42">
            <v>1</v>
          </cell>
          <cell r="E42">
            <v>1</v>
          </cell>
          <cell r="F42">
            <v>1.0000000000000002</v>
          </cell>
          <cell r="G42">
            <v>1</v>
          </cell>
          <cell r="H42">
            <v>1</v>
          </cell>
          <cell r="I42">
            <v>1</v>
          </cell>
          <cell r="J42">
            <v>0.99999999999999989</v>
          </cell>
          <cell r="K42">
            <v>1</v>
          </cell>
          <cell r="L42">
            <v>1</v>
          </cell>
          <cell r="M42">
            <v>1</v>
          </cell>
          <cell r="N42">
            <v>1</v>
          </cell>
          <cell r="O42">
            <v>1</v>
          </cell>
          <cell r="P42">
            <v>1</v>
          </cell>
          <cell r="Q42">
            <v>1</v>
          </cell>
          <cell r="R42">
            <v>1.0000000000000002</v>
          </cell>
          <cell r="S42">
            <v>1</v>
          </cell>
          <cell r="T42">
            <v>1</v>
          </cell>
          <cell r="U42">
            <v>1</v>
          </cell>
          <cell r="V42">
            <v>1</v>
          </cell>
          <cell r="W42">
            <v>1.0000000000000002</v>
          </cell>
          <cell r="X42">
            <v>1</v>
          </cell>
          <cell r="Y42">
            <v>1</v>
          </cell>
          <cell r="Z42">
            <v>1</v>
          </cell>
          <cell r="AA42">
            <v>1</v>
          </cell>
          <cell r="AB42">
            <v>1</v>
          </cell>
          <cell r="AC42">
            <v>1</v>
          </cell>
          <cell r="AD42">
            <v>1</v>
          </cell>
          <cell r="AE42">
            <v>1</v>
          </cell>
          <cell r="AF42">
            <v>1</v>
          </cell>
          <cell r="AG42">
            <v>1</v>
          </cell>
          <cell r="AH42">
            <v>1</v>
          </cell>
          <cell r="AI42">
            <v>1</v>
          </cell>
          <cell r="AJ42">
            <v>1</v>
          </cell>
          <cell r="AK42">
            <v>1</v>
          </cell>
          <cell r="AL42">
            <v>1.0000000000000002</v>
          </cell>
          <cell r="AM42">
            <v>1</v>
          </cell>
        </row>
        <row r="43">
          <cell r="A43" t="str">
            <v>Campral</v>
          </cell>
          <cell r="B43">
            <v>0</v>
          </cell>
          <cell r="C43">
            <v>0</v>
          </cell>
          <cell r="D43">
            <v>0</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row>
        <row r="44">
          <cell r="A44" t="str">
            <v>Other Products</v>
          </cell>
          <cell r="B44">
            <v>0.80097871642979235</v>
          </cell>
          <cell r="C44">
            <v>0.59380205377898998</v>
          </cell>
          <cell r="D44">
            <v>0.32822340018805651</v>
          </cell>
          <cell r="E44">
            <v>0.25547878886072828</v>
          </cell>
          <cell r="F44">
            <v>0.23615209120062072</v>
          </cell>
          <cell r="G44">
            <v>0.23939165263830034</v>
          </cell>
          <cell r="H44">
            <v>0.24132847701317808</v>
          </cell>
          <cell r="I44">
            <v>0.24270195576602324</v>
          </cell>
          <cell r="J44">
            <v>0.18379609024615698</v>
          </cell>
          <cell r="K44">
            <v>0.19185578326029123</v>
          </cell>
          <cell r="L44">
            <v>0.18506077896303647</v>
          </cell>
          <cell r="M44">
            <v>0.17543863666024809</v>
          </cell>
          <cell r="N44">
            <v>0.18372732228368482</v>
          </cell>
          <cell r="O44">
            <v>0.15420097647847006</v>
          </cell>
          <cell r="P44">
            <v>0.14005293463682211</v>
          </cell>
          <cell r="Q44">
            <v>0.13737125172970877</v>
          </cell>
          <cell r="R44">
            <v>0.13070225433656307</v>
          </cell>
          <cell r="S44">
            <v>0.1397032500024924</v>
          </cell>
          <cell r="T44">
            <v>0.12552909790870145</v>
          </cell>
          <cell r="U44">
            <v>0.12599873699239456</v>
          </cell>
          <cell r="V44">
            <v>0.10929449337351713</v>
          </cell>
          <cell r="W44">
            <v>9.9288354388481312E-2</v>
          </cell>
          <cell r="X44">
            <v>0.11416969007316546</v>
          </cell>
          <cell r="Y44">
            <v>9.3434782386413034E-2</v>
          </cell>
          <cell r="Z44">
            <v>8.7052341597796054E-2</v>
          </cell>
          <cell r="AA44">
            <v>0.14906540116496261</v>
          </cell>
          <cell r="AB44">
            <v>0.1500311345091665</v>
          </cell>
          <cell r="AC44">
            <v>0.11759731988646339</v>
          </cell>
          <cell r="AD44">
            <v>0.11372068307707821</v>
          </cell>
          <cell r="AE44">
            <v>0.11286187906013743</v>
          </cell>
          <cell r="AF44">
            <v>0.12418466135207372</v>
          </cell>
          <cell r="AG44">
            <v>0.11629393966760203</v>
          </cell>
          <cell r="AH44">
            <v>0.1168434864271085</v>
          </cell>
          <cell r="AI44">
            <v>0.11323913167293066</v>
          </cell>
          <cell r="AJ44">
            <v>0.11214836917669463</v>
          </cell>
          <cell r="AK44">
            <v>0.10724611416530352</v>
          </cell>
          <cell r="AL44">
            <v>0.11024534463807813</v>
          </cell>
          <cell r="AM44">
            <v>0.1106725597585701</v>
          </cell>
        </row>
        <row r="45">
          <cell r="A45" t="str">
            <v>GROSS PROFIT</v>
          </cell>
          <cell r="B45">
            <v>1</v>
          </cell>
          <cell r="C45">
            <v>1</v>
          </cell>
          <cell r="D45">
            <v>1</v>
          </cell>
          <cell r="E45">
            <v>1</v>
          </cell>
          <cell r="F45">
            <v>1.0000000000000002</v>
          </cell>
          <cell r="G45">
            <v>1</v>
          </cell>
          <cell r="H45">
            <v>1</v>
          </cell>
          <cell r="I45">
            <v>1</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J45">
            <v>0</v>
          </cell>
          <cell r="AK45">
            <v>0</v>
          </cell>
          <cell r="AL45">
            <v>0</v>
          </cell>
          <cell r="AM45">
            <v>0</v>
          </cell>
        </row>
        <row r="46">
          <cell r="A46" t="str">
            <v>Other</v>
          </cell>
          <cell r="B46">
            <v>322.678</v>
          </cell>
          <cell r="C46">
            <v>338.14319999999998</v>
          </cell>
          <cell r="D46">
            <v>323.84514000000007</v>
          </cell>
          <cell r="E46">
            <v>78.285999999999973</v>
          </cell>
          <cell r="F46">
            <v>79.516979999999961</v>
          </cell>
          <cell r="G46">
            <v>88.144879999999972</v>
          </cell>
          <cell r="H46">
            <v>87.218999999999966</v>
          </cell>
          <cell r="I46">
            <v>333.16685999999993</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row>
        <row r="47">
          <cell r="A47" t="str">
            <v>Lexapro/Celexa Franchise</v>
          </cell>
          <cell r="B47">
            <v>0</v>
          </cell>
          <cell r="C47">
            <v>71.689800000000005</v>
          </cell>
          <cell r="D47">
            <v>333.32675999999998</v>
          </cell>
          <cell r="E47">
            <v>117</v>
          </cell>
          <cell r="F47">
            <v>131.51502000000002</v>
          </cell>
          <cell r="G47">
            <v>148.08612000000002</v>
          </cell>
          <cell r="H47">
            <v>160.68</v>
          </cell>
          <cell r="I47">
            <v>557.28114000000005</v>
          </cell>
          <cell r="J47">
            <v>185.70708000000002</v>
          </cell>
          <cell r="K47">
            <v>199.74083999999999</v>
          </cell>
          <cell r="L47">
            <v>218.79156</v>
          </cell>
          <cell r="M47">
            <v>244.23983999999999</v>
          </cell>
          <cell r="N47">
            <v>848.47931999999992</v>
          </cell>
          <cell r="O47">
            <v>274.11930000000001</v>
          </cell>
          <cell r="P47">
            <v>318.35466000000002</v>
          </cell>
          <cell r="Q47">
            <v>352.71132</v>
          </cell>
          <cell r="R47">
            <v>378.24774000000002</v>
          </cell>
          <cell r="S47">
            <v>1323.4330199999999</v>
          </cell>
          <cell r="T47">
            <v>371.05301999999995</v>
          </cell>
          <cell r="U47">
            <v>401.81232</v>
          </cell>
          <cell r="V47">
            <v>458.55576000000008</v>
          </cell>
          <cell r="W47">
            <v>466.04454000000004</v>
          </cell>
          <cell r="X47">
            <v>1697.4656400000001</v>
          </cell>
          <cell r="Y47">
            <v>487.44149999999996</v>
          </cell>
          <cell r="Z47">
            <v>523.62414000000001</v>
          </cell>
          <cell r="AA47">
            <v>434.40540000000004</v>
          </cell>
          <cell r="AB47">
            <v>316.35084000000001</v>
          </cell>
          <cell r="AC47">
            <v>1761.8218800000002</v>
          </cell>
          <cell r="AD47">
            <v>362.87705999999997</v>
          </cell>
          <cell r="AE47">
            <v>368.50475999999998</v>
          </cell>
          <cell r="AF47">
            <v>378.83586000000003</v>
          </cell>
          <cell r="AG47">
            <v>365.74590000000006</v>
          </cell>
          <cell r="AH47">
            <v>1475.9635800000001</v>
          </cell>
          <cell r="AI47">
            <v>400.01754</v>
          </cell>
          <cell r="AJ47">
            <v>413.13636000000002</v>
          </cell>
          <cell r="AK47">
            <v>413.50891379247452</v>
          </cell>
          <cell r="AL47">
            <v>415.18533144066623</v>
          </cell>
          <cell r="AM47">
            <v>1641.8481452331407</v>
          </cell>
        </row>
        <row r="48">
          <cell r="A48" t="str">
            <v>Nebivolol</v>
          </cell>
          <cell r="B48">
            <v>322.678</v>
          </cell>
          <cell r="C48">
            <v>409.83299999999997</v>
          </cell>
          <cell r="D48">
            <v>657.17190000000005</v>
          </cell>
          <cell r="E48">
            <v>195.28599999999997</v>
          </cell>
          <cell r="F48">
            <v>211.03199999999998</v>
          </cell>
          <cell r="G48">
            <v>236.23099999999999</v>
          </cell>
          <cell r="H48">
            <v>247.89899999999997</v>
          </cell>
          <cell r="I48">
            <v>890.44799999999998</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row>
        <row r="49">
          <cell r="A49" t="str">
            <v>Orapem</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row>
        <row r="50">
          <cell r="A50" t="str">
            <v>Other</v>
          </cell>
          <cell r="B50">
            <v>322.678</v>
          </cell>
          <cell r="C50">
            <v>338.14319999999998</v>
          </cell>
          <cell r="D50">
            <v>323.84514000000007</v>
          </cell>
          <cell r="E50">
            <v>78.285999999999973</v>
          </cell>
          <cell r="F50">
            <v>79.516979999999961</v>
          </cell>
          <cell r="G50">
            <v>88.144879999999972</v>
          </cell>
          <cell r="H50">
            <v>87.218999999999966</v>
          </cell>
          <cell r="I50">
            <v>333.16685999999993</v>
          </cell>
          <cell r="J50">
            <v>81.608920000000012</v>
          </cell>
          <cell r="K50">
            <v>87.533159999999953</v>
          </cell>
          <cell r="L50">
            <v>88.660439999999994</v>
          </cell>
          <cell r="M50">
            <v>89.283159999999981</v>
          </cell>
          <cell r="N50">
            <v>347.08567999999991</v>
          </cell>
          <cell r="O50">
            <v>82.396699999999953</v>
          </cell>
          <cell r="P50">
            <v>93.411340000000052</v>
          </cell>
          <cell r="Q50">
            <v>99.729679999999973</v>
          </cell>
          <cell r="R50">
            <v>102.81326000000001</v>
          </cell>
          <cell r="S50">
            <v>378.35097999999999</v>
          </cell>
          <cell r="T50">
            <v>94.026980000000094</v>
          </cell>
          <cell r="U50">
            <v>79.509680000000003</v>
          </cell>
          <cell r="V50">
            <v>81.02523999999994</v>
          </cell>
          <cell r="W50">
            <v>89.930459999999982</v>
          </cell>
          <cell r="X50">
            <v>344.49236000000002</v>
          </cell>
          <cell r="Y50">
            <v>117.75349999999997</v>
          </cell>
          <cell r="Z50">
            <v>141.38985999999989</v>
          </cell>
          <cell r="AA50">
            <v>184.21059999999994</v>
          </cell>
          <cell r="AB50">
            <v>159.72215999999997</v>
          </cell>
          <cell r="AC50">
            <v>603.07611999999972</v>
          </cell>
          <cell r="AD50">
            <v>152.92994000000004</v>
          </cell>
          <cell r="AE50">
            <v>164.7132400000001</v>
          </cell>
          <cell r="AF50">
            <v>170.17613999999992</v>
          </cell>
          <cell r="AG50">
            <v>179.15509999999989</v>
          </cell>
          <cell r="AH50">
            <v>666.97442000000001</v>
          </cell>
          <cell r="AI50">
            <v>183.06546000000009</v>
          </cell>
          <cell r="AJ50">
            <v>180.44163999999995</v>
          </cell>
          <cell r="AK50">
            <v>182.10319630689287</v>
          </cell>
          <cell r="AL50">
            <v>186.27506516439041</v>
          </cell>
          <cell r="AM50">
            <v>731.88536147128332</v>
          </cell>
        </row>
        <row r="51">
          <cell r="A51" t="str">
            <v>Total Gross Profit</v>
          </cell>
          <cell r="B51">
            <v>322.678</v>
          </cell>
          <cell r="C51">
            <v>409.83299999999997</v>
          </cell>
          <cell r="D51">
            <v>657.17190000000005</v>
          </cell>
          <cell r="E51">
            <v>195.28599999999997</v>
          </cell>
          <cell r="F51">
            <v>211.03199999999998</v>
          </cell>
          <cell r="G51">
            <v>236.23099999999999</v>
          </cell>
          <cell r="H51">
            <v>247.89899999999997</v>
          </cell>
          <cell r="I51">
            <v>890.44799999999998</v>
          </cell>
          <cell r="J51">
            <v>267.31600000000003</v>
          </cell>
          <cell r="K51">
            <v>287.27399999999994</v>
          </cell>
          <cell r="L51">
            <v>307.452</v>
          </cell>
          <cell r="M51">
            <v>333.52299999999997</v>
          </cell>
          <cell r="N51">
            <v>1195.5649999999998</v>
          </cell>
          <cell r="O51">
            <v>356.51599999999996</v>
          </cell>
          <cell r="P51">
            <v>411.76600000000008</v>
          </cell>
          <cell r="Q51">
            <v>452.44099999999997</v>
          </cell>
          <cell r="R51">
            <v>481.06100000000004</v>
          </cell>
          <cell r="S51">
            <v>1701.7840000000001</v>
          </cell>
          <cell r="T51">
            <v>465.08000000000004</v>
          </cell>
          <cell r="U51">
            <v>481.322</v>
          </cell>
          <cell r="V51">
            <v>539.58100000000002</v>
          </cell>
          <cell r="W51">
            <v>555.97500000000002</v>
          </cell>
          <cell r="X51">
            <v>2041.9580000000001</v>
          </cell>
          <cell r="Y51">
            <v>605.19499999999994</v>
          </cell>
          <cell r="Z51">
            <v>665.0139999999999</v>
          </cell>
          <cell r="AA51">
            <v>618.61599999999999</v>
          </cell>
          <cell r="AB51">
            <v>476.07299999999998</v>
          </cell>
          <cell r="AC51">
            <v>2364.8980000000001</v>
          </cell>
          <cell r="AD51">
            <v>515.80700000000002</v>
          </cell>
          <cell r="AE51">
            <v>533.21800000000007</v>
          </cell>
          <cell r="AF51">
            <v>549.01199999999994</v>
          </cell>
          <cell r="AG51">
            <v>544.90099999999995</v>
          </cell>
          <cell r="AH51">
            <v>2142.9380000000001</v>
          </cell>
          <cell r="AI51">
            <v>583.08300000000008</v>
          </cell>
          <cell r="AJ51">
            <v>593.57799999999997</v>
          </cell>
          <cell r="AK51">
            <v>595.61211009936733</v>
          </cell>
          <cell r="AL51">
            <v>601.46039660505664</v>
          </cell>
          <cell r="AM51">
            <v>2373.7335067044241</v>
          </cell>
        </row>
        <row r="52">
          <cell r="A52" t="str">
            <v>Celexa Franchise</v>
          </cell>
          <cell r="B52">
            <v>0</v>
          </cell>
          <cell r="C52">
            <v>71.689800000000005</v>
          </cell>
          <cell r="D52">
            <v>333.32675999999998</v>
          </cell>
          <cell r="E52">
            <v>117</v>
          </cell>
          <cell r="F52">
            <v>131.51502000000002</v>
          </cell>
          <cell r="G52">
            <v>148.08612000000002</v>
          </cell>
          <cell r="H52">
            <v>160.68</v>
          </cell>
          <cell r="I52">
            <v>557.28114000000005</v>
          </cell>
          <cell r="J52">
            <v>185.70708000000002</v>
          </cell>
          <cell r="K52">
            <v>199.74083999999999</v>
          </cell>
          <cell r="L52">
            <v>218.79156</v>
          </cell>
          <cell r="M52">
            <v>244.23983999999999</v>
          </cell>
          <cell r="N52">
            <v>848.47931999999992</v>
          </cell>
          <cell r="O52">
            <v>274.11930000000001</v>
          </cell>
          <cell r="P52">
            <v>318.35466000000002</v>
          </cell>
          <cell r="Q52">
            <v>352.71132</v>
          </cell>
          <cell r="R52">
            <v>378.24774000000002</v>
          </cell>
          <cell r="S52">
            <v>1323.4330199999999</v>
          </cell>
          <cell r="T52">
            <v>371.05301999999995</v>
          </cell>
          <cell r="U52">
            <v>401.81232</v>
          </cell>
          <cell r="V52">
            <v>458.55576000000008</v>
          </cell>
          <cell r="W52">
            <v>466.04454000000004</v>
          </cell>
          <cell r="X52">
            <v>1697.4656400000001</v>
          </cell>
          <cell r="Y52">
            <v>487.44149999999996</v>
          </cell>
          <cell r="Z52">
            <v>523.62414000000001</v>
          </cell>
          <cell r="AA52">
            <v>434.40540000000004</v>
          </cell>
          <cell r="AB52">
            <v>316.35084000000001</v>
          </cell>
          <cell r="AC52">
            <v>1761.8218800000002</v>
          </cell>
          <cell r="AD52">
            <v>362.87705999999997</v>
          </cell>
          <cell r="AE52">
            <v>368.50475999999998</v>
          </cell>
          <cell r="AF52">
            <v>378.83586000000003</v>
          </cell>
          <cell r="AG52">
            <v>372.17902632251258</v>
          </cell>
          <cell r="AH52">
            <v>1482.3967063225125</v>
          </cell>
          <cell r="AI52">
            <v>395.71845192013677</v>
          </cell>
          <cell r="AJ52">
            <v>397.12262634194389</v>
          </cell>
          <cell r="AK52">
            <v>402.15891339002934</v>
          </cell>
          <cell r="AL52">
            <v>389.97036621699982</v>
          </cell>
          <cell r="AM52">
            <v>1584.9703578691096</v>
          </cell>
        </row>
        <row r="53">
          <cell r="A53" t="str">
            <v>GROSS MARGIN</v>
          </cell>
          <cell r="B53">
            <v>0.75552693811608795</v>
          </cell>
          <cell r="C53">
            <v>0.74415316901408446</v>
          </cell>
          <cell r="D53">
            <v>0.7269562847700094</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row>
        <row r="54">
          <cell r="A54" t="str">
            <v>Other</v>
          </cell>
          <cell r="B54">
            <v>322.678</v>
          </cell>
          <cell r="C54">
            <v>338.14319999999998</v>
          </cell>
          <cell r="D54">
            <v>323.84514000000007</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row>
        <row r="55">
          <cell r="A55" t="str">
            <v>Lexapro/Celexa Franchise</v>
          </cell>
          <cell r="B55">
            <v>0.78</v>
          </cell>
          <cell r="C55">
            <v>0.78</v>
          </cell>
          <cell r="D55">
            <v>0.78</v>
          </cell>
          <cell r="E55">
            <v>0.78</v>
          </cell>
          <cell r="F55">
            <v>0.78</v>
          </cell>
          <cell r="G55">
            <v>0.78</v>
          </cell>
          <cell r="H55">
            <v>0.78</v>
          </cell>
          <cell r="I55">
            <v>0.78</v>
          </cell>
          <cell r="J55">
            <v>0.78</v>
          </cell>
          <cell r="K55">
            <v>0.78</v>
          </cell>
          <cell r="L55">
            <v>0.78</v>
          </cell>
          <cell r="M55">
            <v>0.78</v>
          </cell>
          <cell r="N55">
            <v>0.78</v>
          </cell>
          <cell r="O55">
            <v>0.78</v>
          </cell>
          <cell r="P55">
            <v>0.78</v>
          </cell>
          <cell r="Q55">
            <v>0.78</v>
          </cell>
          <cell r="R55">
            <v>0.78</v>
          </cell>
          <cell r="S55">
            <v>0.77999999999999992</v>
          </cell>
          <cell r="T55">
            <v>0.78</v>
          </cell>
          <cell r="U55">
            <v>0.78</v>
          </cell>
          <cell r="V55">
            <v>0.78</v>
          </cell>
          <cell r="W55">
            <v>0.78</v>
          </cell>
          <cell r="X55">
            <v>0.77999999999999992</v>
          </cell>
          <cell r="Y55">
            <v>0.78</v>
          </cell>
          <cell r="Z55">
            <v>0.78</v>
          </cell>
          <cell r="AA55">
            <v>0.78</v>
          </cell>
          <cell r="AB55">
            <v>0.78</v>
          </cell>
          <cell r="AC55">
            <v>0.78</v>
          </cell>
          <cell r="AD55">
            <v>0.78</v>
          </cell>
          <cell r="AE55">
            <v>0.78</v>
          </cell>
          <cell r="AF55">
            <v>0.78</v>
          </cell>
          <cell r="AG55">
            <v>0.78</v>
          </cell>
          <cell r="AH55">
            <v>0.77999999999999992</v>
          </cell>
          <cell r="AI55">
            <v>0.78</v>
          </cell>
          <cell r="AJ55">
            <v>0.78</v>
          </cell>
          <cell r="AK55">
            <v>0.78</v>
          </cell>
          <cell r="AL55">
            <v>0.78</v>
          </cell>
          <cell r="AM55">
            <v>0.7799999999999998</v>
          </cell>
        </row>
        <row r="56">
          <cell r="A56" t="str">
            <v>Nebivolol</v>
          </cell>
          <cell r="B56">
            <v>322.678</v>
          </cell>
          <cell r="C56">
            <v>409.83299999999997</v>
          </cell>
          <cell r="D56">
            <v>657.17190000000005</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row>
        <row r="57">
          <cell r="A57" t="str">
            <v>Orapem</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row>
        <row r="58">
          <cell r="A58" t="str">
            <v>Other</v>
          </cell>
          <cell r="B58">
            <v>0.75552693811608795</v>
          </cell>
          <cell r="C58">
            <v>0.74415316901408446</v>
          </cell>
          <cell r="D58">
            <v>0.7269562847700094</v>
          </cell>
          <cell r="E58">
            <v>0.71672754904922764</v>
          </cell>
          <cell r="F58">
            <v>0.70773608416255751</v>
          </cell>
          <cell r="G58">
            <v>0.73312329496307116</v>
          </cell>
          <cell r="H58">
            <v>0.73757515792678274</v>
          </cell>
          <cell r="I58">
            <v>0.72417502782221599</v>
          </cell>
          <cell r="J58">
            <v>0.7259159239294799</v>
          </cell>
          <cell r="K58">
            <v>0.72829593390410086</v>
          </cell>
          <cell r="L58">
            <v>0.72318014975774469</v>
          </cell>
          <cell r="M58">
            <v>0.72222126950486554</v>
          </cell>
          <cell r="N58">
            <v>0.72485899020950983</v>
          </cell>
          <cell r="O58">
            <v>0.71182594122017362</v>
          </cell>
          <cell r="P58">
            <v>0.7566612124550437</v>
          </cell>
          <cell r="Q58">
            <v>0.74087868657603417</v>
          </cell>
          <cell r="R58">
            <v>0.7549750699436778</v>
          </cell>
          <cell r="S58">
            <v>0.74186903060214071</v>
          </cell>
          <cell r="T58">
            <v>0.72306754127607886</v>
          </cell>
          <cell r="U58">
            <v>0.76442060127099476</v>
          </cell>
          <cell r="V58">
            <v>0.71987241792901224</v>
          </cell>
          <cell r="W58">
            <v>0.70485598062498522</v>
          </cell>
          <cell r="X58">
            <v>0.72647979518931083</v>
          </cell>
          <cell r="Y58">
            <v>0.74777895612525458</v>
          </cell>
          <cell r="Z58">
            <v>0.76275636979613415</v>
          </cell>
          <cell r="AA58">
            <v>0.77361381169761068</v>
          </cell>
          <cell r="AB58">
            <v>0.75090222700710352</v>
          </cell>
          <cell r="AC58">
            <v>0.75986518190363139</v>
          </cell>
          <cell r="AD58">
            <v>0.73023378186089605</v>
          </cell>
          <cell r="AE58">
            <v>0.75145986833401024</v>
          </cell>
          <cell r="AF58">
            <v>0.74247879581151821</v>
          </cell>
          <cell r="AG58">
            <v>0.73467579227084812</v>
          </cell>
          <cell r="AH58">
            <v>0.73970765454882204</v>
          </cell>
          <cell r="AI58">
            <v>0.74439548642878939</v>
          </cell>
          <cell r="AJ58">
            <v>0.72462447894495874</v>
          </cell>
          <cell r="AK58">
            <v>0.74</v>
          </cell>
          <cell r="AL58">
            <v>0.74</v>
          </cell>
          <cell r="AM58">
            <v>0.73723216617850329</v>
          </cell>
        </row>
        <row r="59">
          <cell r="A59" t="str">
            <v>Gross Margin</v>
          </cell>
          <cell r="B59">
            <v>0.75552693811608795</v>
          </cell>
          <cell r="C59">
            <v>0.75018396148706779</v>
          </cell>
          <cell r="D59">
            <v>0.75292696834604134</v>
          </cell>
          <cell r="E59">
            <v>0.75333973698727363</v>
          </cell>
          <cell r="F59">
            <v>0.75110245833081224</v>
          </cell>
          <cell r="G59">
            <v>0.7618241391097953</v>
          </cell>
          <cell r="H59">
            <v>0.76452809706061042</v>
          </cell>
          <cell r="I59">
            <v>0.75813327407543629</v>
          </cell>
          <cell r="J59">
            <v>0.76265306355347096</v>
          </cell>
          <cell r="K59">
            <v>0.76348444057012699</v>
          </cell>
          <cell r="L59">
            <v>0.76271892830563126</v>
          </cell>
          <cell r="M59">
            <v>0.76364564706205595</v>
          </cell>
          <cell r="N59">
            <v>0.76314640507689779</v>
          </cell>
          <cell r="O59">
            <v>0.76310872045360656</v>
          </cell>
          <cell r="P59">
            <v>0.77458008762243724</v>
          </cell>
          <cell r="Q59">
            <v>0.7710257598789374</v>
          </cell>
          <cell r="R59">
            <v>0.77451321335535828</v>
          </cell>
          <cell r="S59">
            <v>0.77118746221744083</v>
          </cell>
          <cell r="T59">
            <v>0.76777801990266581</v>
          </cell>
          <cell r="U59">
            <v>0.77738279628591778</v>
          </cell>
          <cell r="V59">
            <v>0.7703380841091475</v>
          </cell>
          <cell r="W59">
            <v>0.76677745903900263</v>
          </cell>
          <cell r="X59">
            <v>0.77042459493395787</v>
          </cell>
          <cell r="Y59">
            <v>0.77351494639543139</v>
          </cell>
          <cell r="Z59">
            <v>0.77626885184666394</v>
          </cell>
          <cell r="AA59">
            <v>0.77808733320168488</v>
          </cell>
          <cell r="AB59">
            <v>0.7699895679177079</v>
          </cell>
          <cell r="AC59">
            <v>0.77476471035326866</v>
          </cell>
          <cell r="AD59">
            <v>0.76455155465105762</v>
          </cell>
          <cell r="AE59">
            <v>0.77095511636951974</v>
          </cell>
          <cell r="AF59">
            <v>0.76797032258245013</v>
          </cell>
          <cell r="AG59">
            <v>0.76449328737122257</v>
          </cell>
          <cell r="AH59">
            <v>0.7669966434425437</v>
          </cell>
          <cell r="AI59">
            <v>0.76846018809438466</v>
          </cell>
          <cell r="AJ59">
            <v>0.76229137664445801</v>
          </cell>
          <cell r="AK59">
            <v>0.76731886296885687</v>
          </cell>
          <cell r="AL59">
            <v>0.76715718239564445</v>
          </cell>
          <cell r="AM59">
            <v>0.76629372788268479</v>
          </cell>
        </row>
        <row r="60">
          <cell r="A60" t="str">
            <v>Nebivolol</v>
          </cell>
          <cell r="B60">
            <v>0.78</v>
          </cell>
          <cell r="C60">
            <v>0.78</v>
          </cell>
          <cell r="D60">
            <v>0.78</v>
          </cell>
          <cell r="E60">
            <v>0.78</v>
          </cell>
          <cell r="F60">
            <v>0.78</v>
          </cell>
          <cell r="G60">
            <v>0.78</v>
          </cell>
          <cell r="H60">
            <v>0.78</v>
          </cell>
          <cell r="I60">
            <v>0.78</v>
          </cell>
          <cell r="J60">
            <v>0.78</v>
          </cell>
          <cell r="K60">
            <v>0.78</v>
          </cell>
          <cell r="L60">
            <v>0.78</v>
          </cell>
          <cell r="M60">
            <v>0.78</v>
          </cell>
          <cell r="N60">
            <v>0.78</v>
          </cell>
          <cell r="O60">
            <v>0.78</v>
          </cell>
          <cell r="P60">
            <v>0.78</v>
          </cell>
          <cell r="Q60">
            <v>0.78</v>
          </cell>
          <cell r="R60">
            <v>0.78</v>
          </cell>
          <cell r="S60">
            <v>0.77999999999999992</v>
          </cell>
          <cell r="T60">
            <v>0.78</v>
          </cell>
          <cell r="U60">
            <v>0.78</v>
          </cell>
          <cell r="V60">
            <v>0.78</v>
          </cell>
          <cell r="W60">
            <v>0.78</v>
          </cell>
          <cell r="X60">
            <v>0.77999999999999992</v>
          </cell>
          <cell r="Y60">
            <v>0.78</v>
          </cell>
          <cell r="Z60">
            <v>0.78</v>
          </cell>
          <cell r="AA60">
            <v>0.78</v>
          </cell>
          <cell r="AB60">
            <v>0.78</v>
          </cell>
          <cell r="AC60">
            <v>0.78</v>
          </cell>
          <cell r="AD60">
            <v>0</v>
          </cell>
          <cell r="AE60">
            <v>0</v>
          </cell>
          <cell r="AF60">
            <v>0</v>
          </cell>
          <cell r="AG60">
            <v>0</v>
          </cell>
          <cell r="AH60">
            <v>0</v>
          </cell>
          <cell r="AI60">
            <v>0</v>
          </cell>
          <cell r="AJ60">
            <v>0</v>
          </cell>
          <cell r="AK60">
            <v>0.65</v>
          </cell>
          <cell r="AL60">
            <v>0.65</v>
          </cell>
          <cell r="AM60">
            <v>0.64999999999999991</v>
          </cell>
        </row>
        <row r="61">
          <cell r="A61" t="str">
            <v>Source:  Company Reports and Merrill Lynch</v>
          </cell>
          <cell r="B61">
            <v>0.75552693811608795</v>
          </cell>
          <cell r="C61">
            <v>0.74415316901408446</v>
          </cell>
          <cell r="D61">
            <v>0.7269562847700094</v>
          </cell>
          <cell r="E61">
            <v>0.71672754904922764</v>
          </cell>
          <cell r="F61">
            <v>0.70773608416255751</v>
          </cell>
          <cell r="G61">
            <v>0.73312329496307116</v>
          </cell>
          <cell r="H61">
            <v>0.73757515792678274</v>
          </cell>
          <cell r="I61">
            <v>0.72417502782221599</v>
          </cell>
          <cell r="J61">
            <v>0.7259159239294799</v>
          </cell>
          <cell r="K61">
            <v>0.72829593390410086</v>
          </cell>
          <cell r="L61">
            <v>0.72318014975774469</v>
          </cell>
          <cell r="M61">
            <v>0.72222126950486554</v>
          </cell>
          <cell r="N61">
            <v>0.72485899020950983</v>
          </cell>
          <cell r="O61">
            <v>0.71182594122017362</v>
          </cell>
          <cell r="P61">
            <v>0.7566612124550437</v>
          </cell>
          <cell r="Q61">
            <v>0.74087868657603417</v>
          </cell>
          <cell r="R61">
            <v>0.7549750699436778</v>
          </cell>
          <cell r="S61">
            <v>0.74186903060214071</v>
          </cell>
          <cell r="T61">
            <v>0.72306754127607886</v>
          </cell>
          <cell r="U61">
            <v>0.76442060127099476</v>
          </cell>
          <cell r="V61">
            <v>0.71987241792901224</v>
          </cell>
          <cell r="W61">
            <v>0.70485598062498522</v>
          </cell>
          <cell r="X61">
            <v>0.72647979518931083</v>
          </cell>
          <cell r="Y61">
            <v>0.74777895612525458</v>
          </cell>
          <cell r="Z61">
            <v>0.76275636979613415</v>
          </cell>
          <cell r="AA61">
            <v>0.77361381169761068</v>
          </cell>
          <cell r="AB61">
            <v>0.75090222700710352</v>
          </cell>
          <cell r="AC61">
            <v>0.75986518190363139</v>
          </cell>
          <cell r="AD61">
            <v>0.73023378186089605</v>
          </cell>
          <cell r="AE61">
            <v>0.75145986833401024</v>
          </cell>
          <cell r="AF61">
            <v>0.74247879581151821</v>
          </cell>
          <cell r="AG61">
            <v>0.75</v>
          </cell>
          <cell r="AH61">
            <v>0.74374171227796471</v>
          </cell>
          <cell r="AI61">
            <v>0.75</v>
          </cell>
          <cell r="AJ61">
            <v>0.75</v>
          </cell>
          <cell r="AK61">
            <v>0.75</v>
          </cell>
          <cell r="AL61">
            <v>0.75</v>
          </cell>
          <cell r="AM61">
            <v>0.71914545171419897</v>
          </cell>
        </row>
        <row r="62">
          <cell r="A62" t="str">
            <v>Gross Margin</v>
          </cell>
          <cell r="B62">
            <v>0.75552693811608795</v>
          </cell>
          <cell r="C62">
            <v>0.75018396148706779</v>
          </cell>
          <cell r="D62">
            <v>0.75292696834604134</v>
          </cell>
          <cell r="E62">
            <v>0.75333973698727363</v>
          </cell>
          <cell r="F62">
            <v>0.75110245833081224</v>
          </cell>
          <cell r="G62">
            <v>0.7618241391097953</v>
          </cell>
          <cell r="H62">
            <v>0.76452809706061042</v>
          </cell>
          <cell r="I62">
            <v>0.75813327407543629</v>
          </cell>
          <cell r="J62">
            <v>0.76265306355347096</v>
          </cell>
          <cell r="K62">
            <v>0.76348444057012699</v>
          </cell>
          <cell r="L62">
            <v>0.76271892830563126</v>
          </cell>
          <cell r="M62">
            <v>0.76364564706205595</v>
          </cell>
          <cell r="N62">
            <v>0.76314640507689779</v>
          </cell>
          <cell r="O62">
            <v>0.76310872045360656</v>
          </cell>
          <cell r="P62">
            <v>0.77458008762243724</v>
          </cell>
          <cell r="Q62">
            <v>0.7710257598789374</v>
          </cell>
          <cell r="R62">
            <v>0.77451321335535828</v>
          </cell>
          <cell r="S62">
            <v>0.77118746221744083</v>
          </cell>
          <cell r="T62">
            <v>0.76777801990266581</v>
          </cell>
          <cell r="U62">
            <v>0.77738279628591778</v>
          </cell>
          <cell r="V62">
            <v>0.7703380841091475</v>
          </cell>
          <cell r="W62">
            <v>0.76677745903900263</v>
          </cell>
          <cell r="X62">
            <v>0.77042459493395787</v>
          </cell>
          <cell r="Y62">
            <v>0.77351494639543139</v>
          </cell>
          <cell r="Z62">
            <v>0.77626885184666394</v>
          </cell>
          <cell r="AA62">
            <v>0.77808733320168488</v>
          </cell>
          <cell r="AB62">
            <v>0.7699895679177079</v>
          </cell>
          <cell r="AC62">
            <v>0.77476471035326866</v>
          </cell>
          <cell r="AD62">
            <v>0.76455155465105762</v>
          </cell>
          <cell r="AE62">
            <v>0.77095511636951974</v>
          </cell>
          <cell r="AF62">
            <v>0.76797032258245013</v>
          </cell>
          <cell r="AG62">
            <v>0.77030120320482987</v>
          </cell>
          <cell r="AH62">
            <v>0.76847329617291449</v>
          </cell>
          <cell r="AI62">
            <v>0.77027638637212337</v>
          </cell>
          <cell r="AJ62">
            <v>0.77015233253729187</v>
          </cell>
          <cell r="AK62">
            <v>0.76636153091279502</v>
          </cell>
          <cell r="AL62">
            <v>0.76714626512910855</v>
          </cell>
          <cell r="AM62">
            <v>0.76845023516058886</v>
          </cell>
        </row>
        <row r="63">
          <cell r="A63" t="str">
            <v>Other</v>
          </cell>
          <cell r="B63">
            <v>0.75552693811608795</v>
          </cell>
          <cell r="C63">
            <v>0.74415316901408446</v>
          </cell>
          <cell r="D63">
            <v>0.7269562847700094</v>
          </cell>
          <cell r="E63">
            <v>0.71672754904922764</v>
          </cell>
          <cell r="F63">
            <v>0.70773608416255751</v>
          </cell>
          <cell r="G63">
            <v>0.73312329496307116</v>
          </cell>
          <cell r="H63">
            <v>0.73757515792678274</v>
          </cell>
          <cell r="I63">
            <v>0.72417502782221599</v>
          </cell>
          <cell r="J63">
            <v>0.7259159239294799</v>
          </cell>
          <cell r="K63">
            <v>0.72829593390410086</v>
          </cell>
          <cell r="L63">
            <v>0.72318014975774469</v>
          </cell>
          <cell r="M63">
            <v>0.72222126950486554</v>
          </cell>
          <cell r="N63">
            <v>0.72485899020950983</v>
          </cell>
          <cell r="O63">
            <v>0.71182594122017362</v>
          </cell>
          <cell r="P63">
            <v>0.7566612124550437</v>
          </cell>
          <cell r="Q63">
            <v>0.74087868657603417</v>
          </cell>
          <cell r="R63">
            <v>0.7549750699436778</v>
          </cell>
          <cell r="S63">
            <v>0.74186903060214071</v>
          </cell>
          <cell r="T63">
            <v>0.72306754127607886</v>
          </cell>
          <cell r="U63">
            <v>0.76442060127099476</v>
          </cell>
          <cell r="V63">
            <v>0.71987241792901224</v>
          </cell>
          <cell r="W63">
            <v>0.70485598062498522</v>
          </cell>
          <cell r="X63">
            <v>0.72647979518931083</v>
          </cell>
          <cell r="Y63">
            <v>0.74777895612525458</v>
          </cell>
          <cell r="Z63">
            <v>0.76275636979613415</v>
          </cell>
          <cell r="AA63">
            <v>0.77361381169761068</v>
          </cell>
          <cell r="AB63">
            <v>0.75090222700710352</v>
          </cell>
          <cell r="AC63">
            <v>0.75986518190363139</v>
          </cell>
          <cell r="AD63">
            <v>0.73023378186089605</v>
          </cell>
          <cell r="AE63">
            <v>0.75145986833401024</v>
          </cell>
          <cell r="AF63">
            <v>0.74247879581151821</v>
          </cell>
          <cell r="AG63">
            <v>0.75</v>
          </cell>
          <cell r="AH63">
            <v>0.74374171227796471</v>
          </cell>
          <cell r="AI63">
            <v>0.75</v>
          </cell>
          <cell r="AJ63">
            <v>0.75</v>
          </cell>
          <cell r="AK63">
            <v>0.75</v>
          </cell>
          <cell r="AL63">
            <v>0.75</v>
          </cell>
          <cell r="AM63">
            <v>0.71914545171419897</v>
          </cell>
        </row>
        <row r="64">
          <cell r="A64" t="str">
            <v>Source:  Company Reports and Merrill Lynch</v>
          </cell>
          <cell r="B64">
            <v>0.75552693811608795</v>
          </cell>
          <cell r="C64">
            <v>0.75018396148706779</v>
          </cell>
          <cell r="D64">
            <v>0.75292696834604134</v>
          </cell>
          <cell r="E64">
            <v>0.75333973698727363</v>
          </cell>
          <cell r="F64">
            <v>0.75110245833081224</v>
          </cell>
          <cell r="G64">
            <v>0.7618241391097953</v>
          </cell>
          <cell r="H64">
            <v>0.76452809706061042</v>
          </cell>
          <cell r="I64">
            <v>0.75813327407543629</v>
          </cell>
          <cell r="J64">
            <v>0.76265306355347096</v>
          </cell>
          <cell r="K64">
            <v>0.76348444057012699</v>
          </cell>
          <cell r="L64">
            <v>0.76271892830563126</v>
          </cell>
          <cell r="M64">
            <v>0.76364564706205595</v>
          </cell>
          <cell r="N64">
            <v>0.76314640507689779</v>
          </cell>
          <cell r="O64">
            <v>0.76310872045360656</v>
          </cell>
          <cell r="P64">
            <v>0.77458008762243724</v>
          </cell>
          <cell r="Q64">
            <v>0.7710257598789374</v>
          </cell>
          <cell r="R64">
            <v>0.77451321335535828</v>
          </cell>
          <cell r="S64">
            <v>0.77118746221744083</v>
          </cell>
          <cell r="T64">
            <v>0.76777801990266581</v>
          </cell>
          <cell r="U64">
            <v>0.77738279628591778</v>
          </cell>
          <cell r="V64">
            <v>0.7703380841091475</v>
          </cell>
          <cell r="W64">
            <v>0.76677745903900263</v>
          </cell>
          <cell r="X64">
            <v>0.77042459493395787</v>
          </cell>
          <cell r="Y64">
            <v>0.77351494639543139</v>
          </cell>
          <cell r="Z64">
            <v>0.77626885184666394</v>
          </cell>
          <cell r="AA64">
            <v>0.77808733320168488</v>
          </cell>
          <cell r="AB64">
            <v>0.7699895679177079</v>
          </cell>
          <cell r="AC64">
            <v>0.77476471035326866</v>
          </cell>
          <cell r="AD64">
            <v>0.76455155465105762</v>
          </cell>
          <cell r="AE64">
            <v>0.77095511636951974</v>
          </cell>
          <cell r="AF64">
            <v>0.76797032258245013</v>
          </cell>
          <cell r="AG64">
            <v>0.77030120320482987</v>
          </cell>
          <cell r="AH64">
            <v>0.76847329617291449</v>
          </cell>
          <cell r="AI64">
            <v>0.77027638637212337</v>
          </cell>
          <cell r="AJ64">
            <v>0.77015233253729187</v>
          </cell>
          <cell r="AK64">
            <v>1</v>
          </cell>
          <cell r="AL64">
            <v>1</v>
          </cell>
          <cell r="AM64">
            <v>0.76845023516058886</v>
          </cell>
        </row>
      </sheetData>
      <sheetData sheetId="3" refreshError="1">
        <row r="6">
          <cell r="A6" t="str">
            <v>($MM)   [March Fiscal Year]</v>
          </cell>
          <cell r="B6" t="str">
            <v>F1998A</v>
          </cell>
          <cell r="C6" t="str">
            <v>F1999A</v>
          </cell>
          <cell r="D6" t="str">
            <v>F2000A</v>
          </cell>
          <cell r="E6" t="str">
            <v>F2001A</v>
          </cell>
          <cell r="F6" t="str">
            <v>F2002A</v>
          </cell>
          <cell r="G6" t="str">
            <v>F2003A</v>
          </cell>
          <cell r="H6" t="str">
            <v>F2004A</v>
          </cell>
          <cell r="I6" t="str">
            <v>F2005A</v>
          </cell>
          <cell r="J6" t="str">
            <v>F2006A</v>
          </cell>
          <cell r="K6" t="str">
            <v>F2007E</v>
          </cell>
          <cell r="L6" t="str">
            <v>F2008E</v>
          </cell>
          <cell r="M6" t="str">
            <v>F2009E</v>
          </cell>
          <cell r="N6" t="str">
            <v>F2010E</v>
          </cell>
          <cell r="O6" t="str">
            <v>F2011E</v>
          </cell>
        </row>
        <row r="8">
          <cell r="A8" t="str">
            <v>Celexa</v>
          </cell>
          <cell r="B8">
            <v>0</v>
          </cell>
          <cell r="C8">
            <v>91.91</v>
          </cell>
          <cell r="D8">
            <v>427.34199999999998</v>
          </cell>
          <cell r="E8">
            <v>714.46300000000008</v>
          </cell>
          <cell r="F8">
            <v>1087.7939999999999</v>
          </cell>
          <cell r="G8">
            <v>1451.979</v>
          </cell>
          <cell r="H8">
            <v>1087.2810000000002</v>
          </cell>
          <cell r="I8">
            <v>653.45000000000005</v>
          </cell>
          <cell r="J8">
            <v>19.006</v>
          </cell>
          <cell r="K8">
            <v>18.407406128317497</v>
          </cell>
          <cell r="L8">
            <v>10.931244115092525</v>
          </cell>
          <cell r="M8">
            <v>8.7805218354480719</v>
          </cell>
          <cell r="N8">
            <v>6.2078289376617866</v>
          </cell>
          <cell r="O8">
            <v>5.8663983460903886</v>
          </cell>
        </row>
        <row r="9">
          <cell r="A9" t="str">
            <v>Lexapro</v>
          </cell>
          <cell r="B9">
            <v>0</v>
          </cell>
          <cell r="C9">
            <v>0</v>
          </cell>
          <cell r="D9">
            <v>0</v>
          </cell>
          <cell r="E9">
            <v>0</v>
          </cell>
          <cell r="F9">
            <v>0</v>
          </cell>
          <cell r="G9">
            <v>244.73</v>
          </cell>
          <cell r="H9">
            <v>1088.9570000000001</v>
          </cell>
          <cell r="I9">
            <v>1605.2959999999998</v>
          </cell>
          <cell r="J9">
            <v>1873.2550000000001</v>
          </cell>
          <cell r="K9">
            <v>2086.5261134013504</v>
          </cell>
          <cell r="L9">
            <v>2215.4545789790668</v>
          </cell>
          <cell r="M9">
            <v>2327.5565806754075</v>
          </cell>
          <cell r="N9">
            <v>2421.3571108766264</v>
          </cell>
          <cell r="O9">
            <v>2493.9978242029251</v>
          </cell>
        </row>
        <row r="10">
          <cell r="A10" t="str">
            <v>Franchise</v>
          </cell>
          <cell r="B10">
            <v>0</v>
          </cell>
          <cell r="C10">
            <v>91.91</v>
          </cell>
          <cell r="D10">
            <v>427.34199999999998</v>
          </cell>
          <cell r="E10">
            <v>714.46300000000008</v>
          </cell>
          <cell r="F10">
            <v>1087.7939999999999</v>
          </cell>
          <cell r="G10">
            <v>1696.7090000000001</v>
          </cell>
          <cell r="H10">
            <v>2176.2380000000003</v>
          </cell>
          <cell r="I10">
            <v>2258.7460000000001</v>
          </cell>
          <cell r="J10">
            <v>1892.2610000000002</v>
          </cell>
          <cell r="K10">
            <v>2104.933519529668</v>
          </cell>
          <cell r="L10">
            <v>2226.3858230941592</v>
          </cell>
          <cell r="M10">
            <v>2336.3371025108554</v>
          </cell>
          <cell r="N10">
            <v>2427.5649398142882</v>
          </cell>
          <cell r="O10">
            <v>2499.8642225490157</v>
          </cell>
        </row>
        <row r="11">
          <cell r="A11" t="str">
            <v>Tiazac</v>
          </cell>
          <cell r="B11">
            <v>85</v>
          </cell>
          <cell r="C11">
            <v>130</v>
          </cell>
          <cell r="D11">
            <v>159</v>
          </cell>
          <cell r="E11">
            <v>175.00399999999999</v>
          </cell>
          <cell r="F11">
            <v>191</v>
          </cell>
          <cell r="G11">
            <v>201.71299999999999</v>
          </cell>
          <cell r="H11">
            <v>126.3</v>
          </cell>
          <cell r="I11">
            <v>102</v>
          </cell>
          <cell r="J11">
            <v>63.6</v>
          </cell>
          <cell r="K11">
            <v>39.6</v>
          </cell>
          <cell r="L11">
            <v>19.8</v>
          </cell>
          <cell r="M11">
            <v>16.830000000000002</v>
          </cell>
          <cell r="N11">
            <v>14.3055</v>
          </cell>
          <cell r="O11">
            <v>12.159675</v>
          </cell>
        </row>
        <row r="12">
          <cell r="A12" t="str">
            <v>Namenda</v>
          </cell>
          <cell r="B12">
            <v>0</v>
          </cell>
          <cell r="C12">
            <v>0</v>
          </cell>
          <cell r="D12">
            <v>0</v>
          </cell>
          <cell r="E12">
            <v>0</v>
          </cell>
          <cell r="F12">
            <v>0</v>
          </cell>
          <cell r="G12">
            <v>0</v>
          </cell>
          <cell r="H12">
            <v>45.295000000000002</v>
          </cell>
          <cell r="I12">
            <v>332.70699999999999</v>
          </cell>
          <cell r="J12">
            <v>508.04300000000001</v>
          </cell>
          <cell r="K12">
            <v>638.47646144768009</v>
          </cell>
          <cell r="L12">
            <v>751.36948157779204</v>
          </cell>
          <cell r="M12">
            <v>856.95397031859875</v>
          </cell>
          <cell r="N12">
            <v>968.02543715810191</v>
          </cell>
          <cell r="O12">
            <v>1082.9428686501426</v>
          </cell>
        </row>
        <row r="13">
          <cell r="A13" t="str">
            <v>Nebivolol</v>
          </cell>
          <cell r="B13">
            <v>0</v>
          </cell>
          <cell r="C13">
            <v>0</v>
          </cell>
          <cell r="D13">
            <v>0</v>
          </cell>
          <cell r="E13">
            <v>0</v>
          </cell>
          <cell r="F13">
            <v>0</v>
          </cell>
          <cell r="G13">
            <v>0</v>
          </cell>
          <cell r="H13">
            <v>0</v>
          </cell>
          <cell r="I13">
            <v>0</v>
          </cell>
          <cell r="J13">
            <v>0</v>
          </cell>
          <cell r="K13">
            <v>0</v>
          </cell>
          <cell r="L13">
            <v>25.357142828160001</v>
          </cell>
          <cell r="M13">
            <v>164.54249981193024</v>
          </cell>
          <cell r="N13">
            <v>411.19170703001379</v>
          </cell>
          <cell r="O13">
            <v>560.65989253542386</v>
          </cell>
        </row>
        <row r="14">
          <cell r="A14" t="str">
            <v>Orapem</v>
          </cell>
          <cell r="B14">
            <v>0</v>
          </cell>
          <cell r="C14">
            <v>0</v>
          </cell>
          <cell r="D14">
            <v>0</v>
          </cell>
          <cell r="E14">
            <v>0</v>
          </cell>
          <cell r="F14">
            <v>0</v>
          </cell>
          <cell r="G14">
            <v>0</v>
          </cell>
          <cell r="H14">
            <v>0</v>
          </cell>
          <cell r="I14">
            <v>0</v>
          </cell>
          <cell r="J14">
            <v>0</v>
          </cell>
          <cell r="K14">
            <v>0</v>
          </cell>
          <cell r="L14">
            <v>89.403842124999997</v>
          </cell>
          <cell r="M14">
            <v>281.62210269374998</v>
          </cell>
          <cell r="N14">
            <v>394.27094377125007</v>
          </cell>
          <cell r="O14">
            <v>517.48061369976574</v>
          </cell>
        </row>
        <row r="15">
          <cell r="A15" t="str">
            <v>Other Products</v>
          </cell>
          <cell r="B15">
            <v>342.09</v>
          </cell>
          <cell r="C15">
            <v>324.39999999999998</v>
          </cell>
          <cell r="D15">
            <v>286.48090000000002</v>
          </cell>
          <cell r="E15">
            <v>285.06</v>
          </cell>
          <cell r="F15">
            <v>287.83199999999999</v>
          </cell>
          <cell r="G15">
            <v>308.28399999999999</v>
          </cell>
          <cell r="H15">
            <v>302.5990000000001</v>
          </cell>
          <cell r="I15">
            <v>358.95499999999993</v>
          </cell>
          <cell r="J15">
            <v>330.03000000000003</v>
          </cell>
          <cell r="K15">
            <v>314.67100000000005</v>
          </cell>
          <cell r="L15">
            <v>314.67100000000005</v>
          </cell>
          <cell r="M15">
            <v>314.67100000000005</v>
          </cell>
          <cell r="N15">
            <v>314.67100000000005</v>
          </cell>
          <cell r="O15">
            <v>314.67100000000005</v>
          </cell>
        </row>
        <row r="16">
          <cell r="A16" t="str">
            <v>Total Sales</v>
          </cell>
          <cell r="B16">
            <v>427.09</v>
          </cell>
          <cell r="C16">
            <v>546.30999999999995</v>
          </cell>
          <cell r="D16">
            <v>872.8229</v>
          </cell>
          <cell r="E16">
            <v>1174.527</v>
          </cell>
          <cell r="F16">
            <v>1566.6259999999997</v>
          </cell>
          <cell r="G16">
            <v>2206.7060000000001</v>
          </cell>
          <cell r="H16">
            <v>2650.4320000000002</v>
          </cell>
          <cell r="I16">
            <v>3052.4079999999999</v>
          </cell>
          <cell r="J16">
            <v>2793.9340000000002</v>
          </cell>
          <cell r="K16">
            <v>3097.6809809773481</v>
          </cell>
          <cell r="L16">
            <v>3426.9872896251113</v>
          </cell>
          <cell r="M16">
            <v>3970.9566753351346</v>
          </cell>
          <cell r="N16">
            <v>4530.0295277736541</v>
          </cell>
          <cell r="O16">
            <v>4987.7782724343479</v>
          </cell>
        </row>
        <row r="17">
          <cell r="A17" t="str">
            <v>Total Sales</v>
          </cell>
          <cell r="B17">
            <v>427.09</v>
          </cell>
          <cell r="C17">
            <v>546.30999999999995</v>
          </cell>
          <cell r="D17">
            <v>872.8229</v>
          </cell>
          <cell r="E17">
            <v>1174.527</v>
          </cell>
          <cell r="F17">
            <v>1566.6259999999997</v>
          </cell>
          <cell r="G17">
            <v>2206.7060000000001</v>
          </cell>
          <cell r="H17">
            <v>2650.4320000000002</v>
          </cell>
          <cell r="I17">
            <v>3052.4079999999999</v>
          </cell>
          <cell r="J17">
            <v>2786.2828297501751</v>
          </cell>
          <cell r="K17">
            <v>3072.1255633890005</v>
          </cell>
          <cell r="L17">
            <v>3504.1651423014187</v>
          </cell>
          <cell r="M17">
            <v>3925.3435120721783</v>
          </cell>
          <cell r="N17">
            <v>4376.4519635625802</v>
          </cell>
          <cell r="O17">
            <v>4785.1546231285711</v>
          </cell>
        </row>
        <row r="18">
          <cell r="A18" t="str">
            <v>YEAR-OVER-YEAR % CHANGE</v>
          </cell>
        </row>
        <row r="19">
          <cell r="A19" t="str">
            <v>YEAR-OVER-YEAR % CHANGE</v>
          </cell>
        </row>
        <row r="20">
          <cell r="A20" t="str">
            <v>YEAR-OVER-YEAR % CHANGE</v>
          </cell>
          <cell r="B20" t="str">
            <v>--</v>
          </cell>
          <cell r="C20" t="str">
            <v>--</v>
          </cell>
          <cell r="D20">
            <v>3.6495702317484495</v>
          </cell>
          <cell r="E20">
            <v>0.67187638940239935</v>
          </cell>
          <cell r="F20">
            <v>0.52253370713388891</v>
          </cell>
          <cell r="G20">
            <v>0.33479224926778439</v>
          </cell>
          <cell r="H20">
            <v>-0.25117305415574187</v>
          </cell>
          <cell r="I20">
            <v>-0.39900540890533365</v>
          </cell>
          <cell r="J20">
            <v>-0.97091437753462395</v>
          </cell>
          <cell r="K20">
            <v>0.29550203939182351</v>
          </cell>
          <cell r="L20">
            <v>-0.56282445928296709</v>
          </cell>
          <cell r="M20">
            <v>-0.17570663124980601</v>
          </cell>
          <cell r="N20">
            <v>-0.29299999999999993</v>
          </cell>
          <cell r="O20">
            <v>-5.5000000000000049E-2</v>
          </cell>
        </row>
        <row r="21">
          <cell r="A21" t="str">
            <v>Celexa</v>
          </cell>
          <cell r="B21" t="str">
            <v>--</v>
          </cell>
          <cell r="C21" t="str">
            <v>--</v>
          </cell>
          <cell r="D21">
            <v>3.6495702317484495</v>
          </cell>
          <cell r="E21">
            <v>0.67187638940239935</v>
          </cell>
          <cell r="F21">
            <v>0.52253370713388891</v>
          </cell>
          <cell r="G21">
            <v>0.33479224926778439</v>
          </cell>
          <cell r="H21">
            <v>-0.25117305415574187</v>
          </cell>
          <cell r="I21">
            <v>-0.39900540890533365</v>
          </cell>
          <cell r="J21">
            <v>-0.97091437753462395</v>
          </cell>
          <cell r="K21">
            <v>-3.1494994827028444E-2</v>
          </cell>
          <cell r="L21">
            <v>-0.40614967481615072</v>
          </cell>
          <cell r="M21">
            <v>-0.19674999999999987</v>
          </cell>
          <cell r="N21">
            <v>-0.29300000000000004</v>
          </cell>
          <cell r="O21">
            <v>-5.4999999999999938E-2</v>
          </cell>
        </row>
        <row r="22">
          <cell r="A22" t="str">
            <v>Lexapro</v>
          </cell>
          <cell r="B22" t="str">
            <v>--</v>
          </cell>
          <cell r="C22" t="str">
            <v>--</v>
          </cell>
          <cell r="D22" t="str">
            <v>--</v>
          </cell>
          <cell r="E22" t="str">
            <v>--</v>
          </cell>
          <cell r="F22" t="str">
            <v>--</v>
          </cell>
          <cell r="G22" t="str">
            <v>--</v>
          </cell>
          <cell r="H22">
            <v>3.4496261185796602</v>
          </cell>
          <cell r="I22">
            <v>0.47415921840807274</v>
          </cell>
          <cell r="J22">
            <v>0.16692186363138029</v>
          </cell>
          <cell r="K22">
            <v>0.11385055072659633</v>
          </cell>
          <cell r="L22">
            <v>6.1790966693219929E-2</v>
          </cell>
          <cell r="M22">
            <v>5.0599999999999978E-2</v>
          </cell>
          <cell r="N22">
            <v>4.0300000000000002E-2</v>
          </cell>
          <cell r="O22">
            <v>3.0000000000000027E-2</v>
          </cell>
        </row>
        <row r="23">
          <cell r="A23" t="str">
            <v>Franchise</v>
          </cell>
          <cell r="B23" t="str">
            <v>--</v>
          </cell>
          <cell r="C23" t="str">
            <v>--</v>
          </cell>
          <cell r="D23">
            <v>3.6495702317484495</v>
          </cell>
          <cell r="E23">
            <v>0.67187638940239935</v>
          </cell>
          <cell r="F23">
            <v>0.52253370713388891</v>
          </cell>
          <cell r="G23">
            <v>0.55977050801898187</v>
          </cell>
          <cell r="H23">
            <v>0.28262300724520251</v>
          </cell>
          <cell r="I23">
            <v>3.7913132662879656E-2</v>
          </cell>
          <cell r="J23">
            <v>-0.16225153248749524</v>
          </cell>
          <cell r="K23">
            <v>0.11239069004205438</v>
          </cell>
          <cell r="L23">
            <v>5.7698878581034174E-2</v>
          </cell>
          <cell r="M23">
            <v>4.9385545971492695E-2</v>
          </cell>
          <cell r="N23">
            <v>3.9047377711628473E-2</v>
          </cell>
          <cell r="O23">
            <v>2.9782635903556232E-2</v>
          </cell>
        </row>
        <row r="24">
          <cell r="A24" t="str">
            <v>Tiazac</v>
          </cell>
          <cell r="B24" t="str">
            <v>--</v>
          </cell>
          <cell r="C24">
            <v>0.52941176470588225</v>
          </cell>
          <cell r="D24">
            <v>0.22307692307692317</v>
          </cell>
          <cell r="E24">
            <v>0.10065408805031439</v>
          </cell>
          <cell r="F24">
            <v>9.1403625059998772E-2</v>
          </cell>
          <cell r="G24">
            <v>5.6089005235602007E-2</v>
          </cell>
          <cell r="H24">
            <v>-0.37386286456500073</v>
          </cell>
          <cell r="I24">
            <v>-0.19239904988123513</v>
          </cell>
          <cell r="J24">
            <v>-0.37647058823529411</v>
          </cell>
          <cell r="K24">
            <v>-0.37735849056603776</v>
          </cell>
          <cell r="L24">
            <v>-0.5</v>
          </cell>
          <cell r="M24">
            <v>-0.15</v>
          </cell>
          <cell r="N24">
            <v>-0.15</v>
          </cell>
          <cell r="O24">
            <v>-0.15</v>
          </cell>
        </row>
        <row r="25">
          <cell r="A25" t="str">
            <v>Namenda</v>
          </cell>
          <cell r="B25" t="str">
            <v>--</v>
          </cell>
          <cell r="C25" t="str">
            <v>--</v>
          </cell>
          <cell r="D25" t="str">
            <v>--</v>
          </cell>
          <cell r="E25" t="str">
            <v>--</v>
          </cell>
          <cell r="F25" t="str">
            <v>--</v>
          </cell>
          <cell r="G25" t="str">
            <v>--</v>
          </cell>
          <cell r="H25">
            <v>0</v>
          </cell>
          <cell r="I25">
            <v>6.3453361298156521</v>
          </cell>
          <cell r="J25">
            <v>0.5269982296735567</v>
          </cell>
          <cell r="K25">
            <v>0.25673705069783481</v>
          </cell>
          <cell r="L25">
            <v>0.17681626018622287</v>
          </cell>
          <cell r="M25">
            <v>0.14052272727272741</v>
          </cell>
          <cell r="N25">
            <v>0.12961194029850742</v>
          </cell>
          <cell r="O25">
            <v>0.11871323529411759</v>
          </cell>
        </row>
        <row r="26">
          <cell r="A26" t="str">
            <v>Nebivolol</v>
          </cell>
          <cell r="B26">
            <v>0</v>
          </cell>
          <cell r="C26">
            <v>0</v>
          </cell>
          <cell r="D26">
            <v>0</v>
          </cell>
          <cell r="E26">
            <v>0</v>
          </cell>
          <cell r="F26">
            <v>0</v>
          </cell>
          <cell r="G26">
            <v>0</v>
          </cell>
          <cell r="H26">
            <v>0</v>
          </cell>
          <cell r="I26">
            <v>0</v>
          </cell>
          <cell r="J26">
            <v>0</v>
          </cell>
          <cell r="K26">
            <v>0</v>
          </cell>
          <cell r="L26">
            <v>0</v>
          </cell>
          <cell r="M26">
            <v>5.4889999999999999</v>
          </cell>
          <cell r="N26">
            <v>1.4990000000000006</v>
          </cell>
          <cell r="O26">
            <v>0.36350000000000016</v>
          </cell>
        </row>
        <row r="27">
          <cell r="A27" t="str">
            <v>Orapem</v>
          </cell>
          <cell r="B27" t="str">
            <v>--</v>
          </cell>
          <cell r="C27" t="str">
            <v>--</v>
          </cell>
          <cell r="D27" t="str">
            <v>--</v>
          </cell>
          <cell r="E27" t="str">
            <v>--</v>
          </cell>
          <cell r="F27" t="str">
            <v>--</v>
          </cell>
          <cell r="G27" t="str">
            <v>--</v>
          </cell>
          <cell r="H27">
            <v>0</v>
          </cell>
          <cell r="I27">
            <v>0</v>
          </cell>
          <cell r="J27">
            <v>0</v>
          </cell>
          <cell r="K27">
            <v>0</v>
          </cell>
          <cell r="L27">
            <v>0</v>
          </cell>
          <cell r="M27">
            <v>2.15</v>
          </cell>
          <cell r="N27">
            <v>0.40000000000000036</v>
          </cell>
          <cell r="O27">
            <v>0.3125</v>
          </cell>
        </row>
        <row r="28">
          <cell r="A28" t="str">
            <v>Other Products</v>
          </cell>
          <cell r="B28" t="str">
            <v>--</v>
          </cell>
          <cell r="C28">
            <v>-5.1711537899383209E-2</v>
          </cell>
          <cell r="D28">
            <v>-0.11688995067817498</v>
          </cell>
          <cell r="E28">
            <v>-4.9598419999379306E-3</v>
          </cell>
          <cell r="F28">
            <v>9.7242685750367208E-3</v>
          </cell>
          <cell r="G28">
            <v>7.1055337835959964E-2</v>
          </cell>
          <cell r="H28">
            <v>-1.8440788363975669E-2</v>
          </cell>
          <cell r="I28">
            <v>0.18623987521439189</v>
          </cell>
          <cell r="J28">
            <v>-8.0581131339582668E-2</v>
          </cell>
          <cell r="K28">
            <v>-4.653819349756072E-2</v>
          </cell>
          <cell r="L28">
            <v>0</v>
          </cell>
          <cell r="M28">
            <v>0</v>
          </cell>
          <cell r="N28">
            <v>0</v>
          </cell>
          <cell r="O28">
            <v>0</v>
          </cell>
        </row>
        <row r="29">
          <cell r="A29" t="str">
            <v>Total Sales</v>
          </cell>
          <cell r="B29" t="str">
            <v>--</v>
          </cell>
          <cell r="C29">
            <v>0.27914491090870763</v>
          </cell>
          <cell r="D29">
            <v>0.59766963811755258</v>
          </cell>
          <cell r="E29">
            <v>0.34566473908968254</v>
          </cell>
          <cell r="F29">
            <v>0.33383566320740155</v>
          </cell>
          <cell r="G29">
            <v>0.40857230762160235</v>
          </cell>
          <cell r="H29">
            <v>0.20108070581219262</v>
          </cell>
          <cell r="I29">
            <v>0.15166433245599187</v>
          </cell>
          <cell r="J29">
            <v>-8.467871922757364E-2</v>
          </cell>
          <cell r="K29">
            <v>0.10871659136448741</v>
          </cell>
          <cell r="L29">
            <v>0.10630736692061293</v>
          </cell>
          <cell r="M29">
            <v>0.15873107768938644</v>
          </cell>
          <cell r="N29">
            <v>0.14079046893437486</v>
          </cell>
          <cell r="O29">
            <v>0.10104762934860179</v>
          </cell>
        </row>
        <row r="30">
          <cell r="A30" t="str">
            <v>Other Products</v>
          </cell>
          <cell r="B30" t="str">
            <v>--</v>
          </cell>
          <cell r="C30">
            <v>-5.1711537899383209E-2</v>
          </cell>
          <cell r="D30">
            <v>-0.11688995067817498</v>
          </cell>
          <cell r="E30">
            <v>-4.9598419999379306E-3</v>
          </cell>
          <cell r="F30">
            <v>9.7242685750367208E-3</v>
          </cell>
          <cell r="G30">
            <v>7.1055337835959964E-2</v>
          </cell>
          <cell r="H30">
            <v>-1.8440788363975669E-2</v>
          </cell>
          <cell r="I30">
            <v>0.18623987521439189</v>
          </cell>
          <cell r="J30">
            <v>-9.3036731623740931E-2</v>
          </cell>
          <cell r="K30">
            <v>4.4357551165840725E-2</v>
          </cell>
          <cell r="L30">
            <v>8.5000000000000006E-2</v>
          </cell>
          <cell r="M30">
            <v>6.5000000000000002E-2</v>
          </cell>
          <cell r="N30">
            <v>0.05</v>
          </cell>
          <cell r="O30">
            <v>0.05</v>
          </cell>
        </row>
        <row r="31">
          <cell r="A31" t="str">
            <v>Total Sales</v>
          </cell>
          <cell r="B31" t="str">
            <v>--</v>
          </cell>
          <cell r="C31">
            <v>0.27914491090870763</v>
          </cell>
          <cell r="D31">
            <v>0.59766963811755258</v>
          </cell>
          <cell r="E31">
            <v>0.34566473908968254</v>
          </cell>
          <cell r="F31">
            <v>0.33383566320740155</v>
          </cell>
          <cell r="G31">
            <v>0.40857230762160235</v>
          </cell>
          <cell r="H31">
            <v>0.20108070581219262</v>
          </cell>
          <cell r="I31">
            <v>0.15166433245599187</v>
          </cell>
          <cell r="J31">
            <v>-8.7185320654979526E-2</v>
          </cell>
          <cell r="K31">
            <v>0.10258927435031961</v>
          </cell>
          <cell r="L31">
            <v>0.1406321356330944</v>
          </cell>
          <cell r="M31">
            <v>0.12019364175689051</v>
          </cell>
          <cell r="N31">
            <v>0.11492203169048576</v>
          </cell>
          <cell r="O31">
            <v>9.3386757804898357E-2</v>
          </cell>
        </row>
        <row r="32">
          <cell r="A32" t="str">
            <v>% OF TOTAL SALES</v>
          </cell>
          <cell r="B32">
            <v>0</v>
          </cell>
          <cell r="C32">
            <v>0.16823781369552088</v>
          </cell>
          <cell r="D32">
            <v>0.48960906044055441</v>
          </cell>
          <cell r="E32">
            <v>0.60829848951961096</v>
          </cell>
          <cell r="F32">
            <v>0.69435461941778065</v>
          </cell>
          <cell r="G32">
            <v>0.65798479724983749</v>
          </cell>
          <cell r="H32">
            <v>0.4102278421027214</v>
          </cell>
          <cell r="I32">
            <v>0.21407688618297424</v>
          </cell>
          <cell r="J32">
            <v>6.8025944778938941E-3</v>
          </cell>
          <cell r="K32">
            <v>7.8030608596504E-3</v>
          </cell>
          <cell r="L32">
            <v>3.2065929200206927E-3</v>
          </cell>
          <cell r="M32">
            <v>2.4010208653768668E-3</v>
          </cell>
          <cell r="N32">
            <v>1.5177882613590266E-3</v>
          </cell>
          <cell r="O32">
            <v>1.3272254735951573E-3</v>
          </cell>
        </row>
        <row r="33">
          <cell r="A33" t="str">
            <v>Lexapro</v>
          </cell>
          <cell r="B33">
            <v>0</v>
          </cell>
          <cell r="C33">
            <v>0</v>
          </cell>
          <cell r="D33">
            <v>0</v>
          </cell>
          <cell r="E33">
            <v>0</v>
          </cell>
          <cell r="F33">
            <v>0</v>
          </cell>
          <cell r="G33">
            <v>0.11090285701856069</v>
          </cell>
          <cell r="H33">
            <v>0.41086019184797046</v>
          </cell>
          <cell r="I33">
            <v>0.52591134605858714</v>
          </cell>
          <cell r="J33">
            <v>0.67047217292892392</v>
          </cell>
          <cell r="K33">
            <v>0.66684161715514589</v>
          </cell>
          <cell r="L33">
            <v>0.66279967112012128</v>
          </cell>
          <cell r="M33">
            <v>0.63254289149881338</v>
          </cell>
          <cell r="N33">
            <v>0.5883617345844927</v>
          </cell>
          <cell r="O33">
            <v>0.56076817037063253</v>
          </cell>
        </row>
        <row r="34">
          <cell r="A34" t="str">
            <v>Celexa</v>
          </cell>
          <cell r="B34">
            <v>0</v>
          </cell>
          <cell r="C34">
            <v>0.16823781369552088</v>
          </cell>
          <cell r="D34">
            <v>0.48960906044055441</v>
          </cell>
          <cell r="E34">
            <v>0.60829848951961096</v>
          </cell>
          <cell r="F34">
            <v>0.69435461941778065</v>
          </cell>
          <cell r="G34">
            <v>0.65798479724983749</v>
          </cell>
          <cell r="H34">
            <v>0.4102278421027214</v>
          </cell>
          <cell r="I34">
            <v>0.21407688618297424</v>
          </cell>
          <cell r="J34">
            <v>6.8025944778938941E-3</v>
          </cell>
          <cell r="K34">
            <v>5.9423182184854244E-3</v>
          </cell>
          <cell r="L34">
            <v>3.1897533288745661E-3</v>
          </cell>
          <cell r="M34">
            <v>2.2111855034799713E-3</v>
          </cell>
          <cell r="N34">
            <v>1.3703727314803421E-3</v>
          </cell>
          <cell r="O34">
            <v>1.176154597431056E-3</v>
          </cell>
        </row>
        <row r="35">
          <cell r="A35" t="str">
            <v>Lexapro</v>
          </cell>
          <cell r="B35">
            <v>0</v>
          </cell>
          <cell r="C35">
            <v>0</v>
          </cell>
          <cell r="D35">
            <v>0</v>
          </cell>
          <cell r="E35">
            <v>0</v>
          </cell>
          <cell r="F35">
            <v>0</v>
          </cell>
          <cell r="G35">
            <v>0.11090285701856069</v>
          </cell>
          <cell r="H35">
            <v>0.41086019184797046</v>
          </cell>
          <cell r="I35">
            <v>0.52591134605858714</v>
          </cell>
          <cell r="J35">
            <v>0.67047217292892392</v>
          </cell>
          <cell r="K35">
            <v>0.67357682286025189</v>
          </cell>
          <cell r="L35">
            <v>0.64647294890358997</v>
          </cell>
          <cell r="M35">
            <v>0.58614504538228684</v>
          </cell>
          <cell r="N35">
            <v>0.5345124344182004</v>
          </cell>
          <cell r="O35">
            <v>0.50002179086154486</v>
          </cell>
        </row>
        <row r="36">
          <cell r="A36" t="str">
            <v>Franchise</v>
          </cell>
          <cell r="B36">
            <v>0</v>
          </cell>
          <cell r="C36">
            <v>0.16823781369552088</v>
          </cell>
          <cell r="D36">
            <v>0.48960906044055441</v>
          </cell>
          <cell r="E36">
            <v>0.60829848951961096</v>
          </cell>
          <cell r="F36">
            <v>0.69435461941778065</v>
          </cell>
          <cell r="G36">
            <v>0.76888765426839822</v>
          </cell>
          <cell r="H36">
            <v>0.82108803395069185</v>
          </cell>
          <cell r="I36">
            <v>0.73998823224156141</v>
          </cell>
          <cell r="J36">
            <v>0.6772747674068178</v>
          </cell>
          <cell r="K36">
            <v>0.67951914107873734</v>
          </cell>
          <cell r="L36">
            <v>0.64966270223246458</v>
          </cell>
          <cell r="M36">
            <v>0.58835623088576683</v>
          </cell>
          <cell r="N36">
            <v>0.53588280714968073</v>
          </cell>
          <cell r="O36">
            <v>0.50119794545897589</v>
          </cell>
        </row>
        <row r="37">
          <cell r="A37" t="str">
            <v>Tiazac</v>
          </cell>
          <cell r="B37">
            <v>0.19902128357020771</v>
          </cell>
          <cell r="C37">
            <v>0.23796013252548923</v>
          </cell>
          <cell r="D37">
            <v>0.18216753937138908</v>
          </cell>
          <cell r="E37">
            <v>0.14899955471436585</v>
          </cell>
          <cell r="F37">
            <v>0.12191805829853458</v>
          </cell>
          <cell r="G37">
            <v>9.1409095729109352E-2</v>
          </cell>
          <cell r="H37">
            <v>4.7652609084104021E-2</v>
          </cell>
          <cell r="I37">
            <v>3.3416240554997895E-2</v>
          </cell>
          <cell r="J37">
            <v>2.2763601430814042E-2</v>
          </cell>
          <cell r="K37">
            <v>1.2783756701603862E-2</v>
          </cell>
          <cell r="L37">
            <v>5.7776695174629562E-3</v>
          </cell>
          <cell r="M37">
            <v>4.2382733875029272E-3</v>
          </cell>
          <cell r="N37">
            <v>3.1579264356430448E-3</v>
          </cell>
          <cell r="O37">
            <v>2.4378940553957942E-3</v>
          </cell>
        </row>
        <row r="38">
          <cell r="A38" t="str">
            <v>Namenda</v>
          </cell>
          <cell r="B38">
            <v>0</v>
          </cell>
          <cell r="C38">
            <v>0</v>
          </cell>
          <cell r="D38">
            <v>0</v>
          </cell>
          <cell r="E38">
            <v>0</v>
          </cell>
          <cell r="F38">
            <v>0</v>
          </cell>
          <cell r="G38">
            <v>0</v>
          </cell>
          <cell r="H38">
            <v>1.7089666892038731E-2</v>
          </cell>
          <cell r="I38">
            <v>0.10899820731697729</v>
          </cell>
          <cell r="J38">
            <v>0.1818378673225638</v>
          </cell>
          <cell r="K38">
            <v>0.2061143369406086</v>
          </cell>
          <cell r="L38">
            <v>0.21925073485171481</v>
          </cell>
          <cell r="M38">
            <v>0.21580541929389721</v>
          </cell>
          <cell r="N38">
            <v>0.21369075658847889</v>
          </cell>
          <cell r="O38">
            <v>0.21711928828816979</v>
          </cell>
        </row>
        <row r="39">
          <cell r="A39" t="str">
            <v>Nebivolol</v>
          </cell>
          <cell r="B39">
            <v>0</v>
          </cell>
          <cell r="C39">
            <v>0</v>
          </cell>
          <cell r="D39">
            <v>0</v>
          </cell>
          <cell r="E39">
            <v>0</v>
          </cell>
          <cell r="F39">
            <v>0</v>
          </cell>
          <cell r="G39">
            <v>0</v>
          </cell>
          <cell r="H39">
            <v>0</v>
          </cell>
          <cell r="I39">
            <v>0</v>
          </cell>
          <cell r="J39">
            <v>0</v>
          </cell>
          <cell r="K39">
            <v>0</v>
          </cell>
          <cell r="L39">
            <v>7.3992520792027497E-3</v>
          </cell>
          <cell r="M39">
            <v>4.1436488298639884E-2</v>
          </cell>
          <cell r="N39">
            <v>9.0770204588953241E-2</v>
          </cell>
          <cell r="O39">
            <v>0.11240673941622244</v>
          </cell>
        </row>
        <row r="40">
          <cell r="A40" t="str">
            <v>Orapem</v>
          </cell>
          <cell r="B40">
            <v>0</v>
          </cell>
          <cell r="C40">
            <v>0</v>
          </cell>
          <cell r="D40">
            <v>0</v>
          </cell>
          <cell r="E40">
            <v>0</v>
          </cell>
          <cell r="F40">
            <v>0</v>
          </cell>
          <cell r="G40">
            <v>0</v>
          </cell>
          <cell r="H40">
            <v>0</v>
          </cell>
          <cell r="I40">
            <v>0</v>
          </cell>
          <cell r="J40">
            <v>0</v>
          </cell>
          <cell r="K40">
            <v>0</v>
          </cell>
          <cell r="L40">
            <v>2.6088174413620355E-2</v>
          </cell>
          <cell r="M40">
            <v>7.0920467212093691E-2</v>
          </cell>
          <cell r="N40">
            <v>8.7034961108745798E-2</v>
          </cell>
          <cell r="O40">
            <v>0.10374972290963584</v>
          </cell>
        </row>
        <row r="41">
          <cell r="A41" t="str">
            <v>Other Products</v>
          </cell>
          <cell r="B41">
            <v>0.80097871642979235</v>
          </cell>
          <cell r="C41">
            <v>0.59380205377898998</v>
          </cell>
          <cell r="D41">
            <v>0.32822340018805651</v>
          </cell>
          <cell r="E41">
            <v>0.24270195576602324</v>
          </cell>
          <cell r="F41">
            <v>0.18372732228368482</v>
          </cell>
          <cell r="G41">
            <v>0.1397032500024924</v>
          </cell>
          <cell r="H41">
            <v>0.11416969007316546</v>
          </cell>
          <cell r="I41">
            <v>0.11759731988646339</v>
          </cell>
          <cell r="J41">
            <v>0.11812376383980437</v>
          </cell>
          <cell r="K41">
            <v>0.10158276527905025</v>
          </cell>
          <cell r="L41">
            <v>9.1821466905534652E-2</v>
          </cell>
          <cell r="M41">
            <v>7.9243120922099439E-2</v>
          </cell>
          <cell r="N41">
            <v>6.9463344128498319E-2</v>
          </cell>
          <cell r="O41">
            <v>6.3088409871600193E-2</v>
          </cell>
        </row>
        <row r="42">
          <cell r="A42" t="str">
            <v>Total Sales</v>
          </cell>
          <cell r="B42">
            <v>1</v>
          </cell>
          <cell r="C42">
            <v>1</v>
          </cell>
          <cell r="D42">
            <v>1</v>
          </cell>
          <cell r="E42">
            <v>1</v>
          </cell>
          <cell r="F42">
            <v>1</v>
          </cell>
          <cell r="G42">
            <v>1</v>
          </cell>
          <cell r="H42">
            <v>1</v>
          </cell>
          <cell r="I42">
            <v>1</v>
          </cell>
          <cell r="J42">
            <v>1</v>
          </cell>
          <cell r="K42">
            <v>1</v>
          </cell>
          <cell r="L42">
            <v>1</v>
          </cell>
          <cell r="M42">
            <v>0.99999999999999989</v>
          </cell>
          <cell r="N42">
            <v>1</v>
          </cell>
          <cell r="O42">
            <v>1</v>
          </cell>
        </row>
        <row r="43">
          <cell r="A43" t="str">
            <v>Campral</v>
          </cell>
          <cell r="B43">
            <v>0</v>
          </cell>
          <cell r="C43">
            <v>0</v>
          </cell>
          <cell r="D43">
            <v>0</v>
          </cell>
          <cell r="E43">
            <v>0</v>
          </cell>
          <cell r="F43">
            <v>0</v>
          </cell>
          <cell r="G43">
            <v>0</v>
          </cell>
          <cell r="H43">
            <v>0</v>
          </cell>
          <cell r="I43">
            <v>0</v>
          </cell>
          <cell r="J43">
            <v>0</v>
          </cell>
          <cell r="K43">
            <v>0</v>
          </cell>
          <cell r="L43">
            <v>0</v>
          </cell>
          <cell r="M43">
            <v>0</v>
          </cell>
          <cell r="N43">
            <v>0</v>
          </cell>
          <cell r="O43">
            <v>0</v>
          </cell>
        </row>
        <row r="44">
          <cell r="A44" t="str">
            <v>Other Products</v>
          </cell>
          <cell r="B44">
            <v>0.80097871642979235</v>
          </cell>
          <cell r="C44">
            <v>0.59380205377898998</v>
          </cell>
          <cell r="D44">
            <v>0.32822340018805651</v>
          </cell>
          <cell r="E44">
            <v>0.24270195576602324</v>
          </cell>
          <cell r="F44">
            <v>0.18372732228368482</v>
          </cell>
          <cell r="G44">
            <v>0.1397032500024924</v>
          </cell>
          <cell r="H44">
            <v>0.11416969007316546</v>
          </cell>
          <cell r="I44">
            <v>0.11759731988646339</v>
          </cell>
          <cell r="J44">
            <v>0.1168434864271085</v>
          </cell>
          <cell r="K44">
            <v>0.1106725597585701</v>
          </cell>
          <cell r="L44">
            <v>0.10527471880441079</v>
          </cell>
          <cell r="M44">
            <v>0.10008767354798981</v>
          </cell>
          <cell r="N44">
            <v>9.4259557384514914E-2</v>
          </cell>
          <cell r="O44">
            <v>9.0519237174995229E-2</v>
          </cell>
        </row>
        <row r="45">
          <cell r="A45" t="str">
            <v>GROSS PROFIT</v>
          </cell>
          <cell r="B45">
            <v>1</v>
          </cell>
          <cell r="C45">
            <v>1</v>
          </cell>
          <cell r="D45">
            <v>1</v>
          </cell>
          <cell r="E45">
            <v>1</v>
          </cell>
          <cell r="F45">
            <v>1</v>
          </cell>
          <cell r="G45">
            <v>1</v>
          </cell>
          <cell r="H45">
            <v>1</v>
          </cell>
          <cell r="I45">
            <v>1</v>
          </cell>
          <cell r="J45">
            <v>1</v>
          </cell>
          <cell r="K45">
            <v>1</v>
          </cell>
          <cell r="L45">
            <v>1.0000000000000002</v>
          </cell>
          <cell r="M45">
            <v>1</v>
          </cell>
          <cell r="N45">
            <v>1</v>
          </cell>
          <cell r="O45">
            <v>1</v>
          </cell>
        </row>
        <row r="46">
          <cell r="A46" t="str">
            <v>Other</v>
          </cell>
          <cell r="B46">
            <v>322.678</v>
          </cell>
          <cell r="C46">
            <v>338.14319999999998</v>
          </cell>
          <cell r="D46">
            <v>323.84514000000007</v>
          </cell>
          <cell r="E46">
            <v>333.16685999999993</v>
          </cell>
          <cell r="F46">
            <v>347.08567999999991</v>
          </cell>
          <cell r="G46">
            <v>378.35097999999999</v>
          </cell>
          <cell r="H46">
            <v>344.49236000000002</v>
          </cell>
          <cell r="I46">
            <v>603.07611999999972</v>
          </cell>
          <cell r="J46">
            <v>666.97442000000001</v>
          </cell>
          <cell r="K46">
            <v>753.86536512331202</v>
          </cell>
          <cell r="L46">
            <v>811.31907089076162</v>
          </cell>
          <cell r="M46">
            <v>876.31725798937759</v>
          </cell>
          <cell r="N46">
            <v>949.50809682781517</v>
          </cell>
          <cell r="O46">
            <v>1031.7369570126325</v>
          </cell>
        </row>
        <row r="47">
          <cell r="A47" t="str">
            <v>Lexapro/Celexa Franchise</v>
          </cell>
          <cell r="B47">
            <v>0</v>
          </cell>
          <cell r="C47">
            <v>71.689800000000005</v>
          </cell>
          <cell r="D47">
            <v>333.32675999999998</v>
          </cell>
          <cell r="E47">
            <v>557.28114000000005</v>
          </cell>
          <cell r="F47">
            <v>848.47931999999992</v>
          </cell>
          <cell r="G47">
            <v>1323.4330199999999</v>
          </cell>
          <cell r="H47">
            <v>1697.4656400000001</v>
          </cell>
          <cell r="I47">
            <v>1761.8218800000002</v>
          </cell>
          <cell r="J47">
            <v>1475.9635800000001</v>
          </cell>
          <cell r="K47">
            <v>1641.8481452331407</v>
          </cell>
          <cell r="L47">
            <v>1736.5809420134442</v>
          </cell>
          <cell r="M47">
            <v>1822.3429399584672</v>
          </cell>
          <cell r="N47">
            <v>1893.5006530551448</v>
          </cell>
          <cell r="O47">
            <v>1949.8940935882324</v>
          </cell>
        </row>
        <row r="48">
          <cell r="A48" t="str">
            <v>Nebivolol</v>
          </cell>
          <cell r="B48">
            <v>0</v>
          </cell>
          <cell r="C48">
            <v>0</v>
          </cell>
          <cell r="D48">
            <v>0</v>
          </cell>
          <cell r="E48">
            <v>0</v>
          </cell>
          <cell r="F48">
            <v>0</v>
          </cell>
          <cell r="G48">
            <v>0</v>
          </cell>
          <cell r="H48">
            <v>0</v>
          </cell>
          <cell r="I48">
            <v>0</v>
          </cell>
          <cell r="J48">
            <v>0</v>
          </cell>
          <cell r="K48">
            <v>0</v>
          </cell>
          <cell r="L48">
            <v>16.482142838304</v>
          </cell>
          <cell r="M48">
            <v>106.95262487775466</v>
          </cell>
          <cell r="N48">
            <v>267.27460956950898</v>
          </cell>
          <cell r="O48">
            <v>364.42893014802553</v>
          </cell>
        </row>
        <row r="49">
          <cell r="A49" t="str">
            <v>Orapem</v>
          </cell>
          <cell r="B49">
            <v>0</v>
          </cell>
          <cell r="C49">
            <v>0</v>
          </cell>
          <cell r="D49">
            <v>0</v>
          </cell>
          <cell r="E49">
            <v>0</v>
          </cell>
          <cell r="F49">
            <v>0</v>
          </cell>
          <cell r="G49">
            <v>0</v>
          </cell>
          <cell r="H49">
            <v>0</v>
          </cell>
          <cell r="I49">
            <v>0</v>
          </cell>
          <cell r="J49">
            <v>0</v>
          </cell>
          <cell r="K49">
            <v>0</v>
          </cell>
          <cell r="L49">
            <v>67.052881593750001</v>
          </cell>
          <cell r="M49">
            <v>211.21657702031249</v>
          </cell>
          <cell r="N49">
            <v>295.70320782843754</v>
          </cell>
          <cell r="O49">
            <v>388.11046027482428</v>
          </cell>
        </row>
        <row r="50">
          <cell r="A50" t="str">
            <v>Other</v>
          </cell>
          <cell r="B50">
            <v>322.678</v>
          </cell>
          <cell r="C50">
            <v>338.14319999999998</v>
          </cell>
          <cell r="D50">
            <v>323.84514000000007</v>
          </cell>
          <cell r="E50">
            <v>333.16685999999993</v>
          </cell>
          <cell r="F50">
            <v>347.08567999999991</v>
          </cell>
          <cell r="G50">
            <v>378.35097999999999</v>
          </cell>
          <cell r="H50">
            <v>344.49236000000002</v>
          </cell>
          <cell r="I50">
            <v>603.07611999999972</v>
          </cell>
          <cell r="J50">
            <v>666.97442000000001</v>
          </cell>
          <cell r="K50">
            <v>731.88536147128332</v>
          </cell>
          <cell r="L50">
            <v>803.52195636756619</v>
          </cell>
          <cell r="M50">
            <v>879.45667803576316</v>
          </cell>
          <cell r="N50">
            <v>959.78143349699542</v>
          </cell>
          <cell r="O50">
            <v>1043.2324223011055</v>
          </cell>
        </row>
        <row r="51">
          <cell r="A51" t="str">
            <v>Total Gross Profit</v>
          </cell>
          <cell r="B51">
            <v>322.678</v>
          </cell>
          <cell r="C51">
            <v>409.83299999999997</v>
          </cell>
          <cell r="D51">
            <v>657.17190000000005</v>
          </cell>
          <cell r="E51">
            <v>890.44799999999998</v>
          </cell>
          <cell r="F51">
            <v>1195.5649999999998</v>
          </cell>
          <cell r="G51">
            <v>1701.7840000000001</v>
          </cell>
          <cell r="H51">
            <v>2041.9580000000001</v>
          </cell>
          <cell r="I51">
            <v>2364.8980000000001</v>
          </cell>
          <cell r="J51">
            <v>2142.9380000000001</v>
          </cell>
          <cell r="K51">
            <v>2373.7335067044241</v>
          </cell>
          <cell r="L51">
            <v>2623.6379228130645</v>
          </cell>
          <cell r="M51">
            <v>3019.9688198922977</v>
          </cell>
          <cell r="N51">
            <v>3416.2599039500865</v>
          </cell>
          <cell r="O51">
            <v>3745.6659063121874</v>
          </cell>
        </row>
        <row r="52">
          <cell r="A52" t="str">
            <v>Celexa Franchise</v>
          </cell>
          <cell r="B52">
            <v>0</v>
          </cell>
          <cell r="C52">
            <v>71.689800000000005</v>
          </cell>
          <cell r="D52">
            <v>333.32675999999998</v>
          </cell>
          <cell r="E52">
            <v>557.28114000000005</v>
          </cell>
          <cell r="F52">
            <v>848.47931999999992</v>
          </cell>
          <cell r="G52">
            <v>1323.4330199999999</v>
          </cell>
          <cell r="H52">
            <v>1697.4656400000001</v>
          </cell>
          <cell r="I52">
            <v>1761.8218800000002</v>
          </cell>
          <cell r="J52">
            <v>1482.3967063225125</v>
          </cell>
          <cell r="K52">
            <v>1584.9703578691096</v>
          </cell>
          <cell r="L52">
            <v>1660.6332156477156</v>
          </cell>
          <cell r="M52">
            <v>1741.6310527017615</v>
          </cell>
          <cell r="N52">
            <v>1826.5770904220931</v>
          </cell>
          <cell r="O52">
            <v>1917.457486811099</v>
          </cell>
        </row>
        <row r="53">
          <cell r="A53" t="str">
            <v>GROSS MARGIN</v>
          </cell>
          <cell r="B53">
            <v>0</v>
          </cell>
          <cell r="C53">
            <v>0</v>
          </cell>
          <cell r="D53">
            <v>0</v>
          </cell>
          <cell r="E53">
            <v>0</v>
          </cell>
          <cell r="F53">
            <v>0</v>
          </cell>
          <cell r="G53">
            <v>0</v>
          </cell>
          <cell r="H53">
            <v>0</v>
          </cell>
          <cell r="I53">
            <v>0</v>
          </cell>
          <cell r="J53">
            <v>0</v>
          </cell>
          <cell r="K53">
            <v>27.813235399283748</v>
          </cell>
          <cell r="L53">
            <v>158.57222277590367</v>
          </cell>
          <cell r="M53">
            <v>271.7293609487885</v>
          </cell>
          <cell r="N53">
            <v>396.23235751851161</v>
          </cell>
          <cell r="O53">
            <v>491.68833455706221</v>
          </cell>
        </row>
        <row r="54">
          <cell r="A54" t="str">
            <v>Other</v>
          </cell>
          <cell r="B54">
            <v>322.678</v>
          </cell>
          <cell r="C54">
            <v>338.14319999999998</v>
          </cell>
          <cell r="D54">
            <v>323.84514000000007</v>
          </cell>
          <cell r="E54">
            <v>333.16685999999993</v>
          </cell>
          <cell r="F54">
            <v>347.08567999999991</v>
          </cell>
          <cell r="G54">
            <v>378.35097999999999</v>
          </cell>
          <cell r="H54">
            <v>344.49236000000002</v>
          </cell>
          <cell r="I54">
            <v>603.07611999999972</v>
          </cell>
          <cell r="J54">
            <v>658.78724392560002</v>
          </cell>
          <cell r="K54">
            <v>747.99201836074064</v>
          </cell>
          <cell r="L54">
            <v>848.39320001567944</v>
          </cell>
          <cell r="M54">
            <v>955.82851305383792</v>
          </cell>
          <cell r="N54">
            <v>1068.8236655139476</v>
          </cell>
          <cell r="O54">
            <v>1177.824151692992</v>
          </cell>
        </row>
        <row r="55">
          <cell r="A55" t="str">
            <v>Lexapro/Celexa Franchise</v>
          </cell>
          <cell r="B55">
            <v>0.78</v>
          </cell>
          <cell r="C55">
            <v>0.78</v>
          </cell>
          <cell r="D55">
            <v>0.78</v>
          </cell>
          <cell r="E55">
            <v>0.78</v>
          </cell>
          <cell r="F55">
            <v>0.78</v>
          </cell>
          <cell r="G55">
            <v>0.77999999999999992</v>
          </cell>
          <cell r="H55">
            <v>0.77999999999999992</v>
          </cell>
          <cell r="I55">
            <v>0.78</v>
          </cell>
          <cell r="J55">
            <v>0.77999999999999992</v>
          </cell>
          <cell r="K55">
            <v>0.7799999999999998</v>
          </cell>
          <cell r="L55">
            <v>0.78</v>
          </cell>
          <cell r="M55">
            <v>0.78</v>
          </cell>
          <cell r="N55">
            <v>0.78</v>
          </cell>
          <cell r="O55">
            <v>0.78</v>
          </cell>
        </row>
        <row r="56">
          <cell r="A56" t="str">
            <v>Nebivolol</v>
          </cell>
          <cell r="B56">
            <v>0</v>
          </cell>
          <cell r="C56">
            <v>0</v>
          </cell>
          <cell r="D56">
            <v>0</v>
          </cell>
          <cell r="E56">
            <v>0</v>
          </cell>
          <cell r="F56">
            <v>0</v>
          </cell>
          <cell r="G56">
            <v>0</v>
          </cell>
          <cell r="H56">
            <v>0</v>
          </cell>
          <cell r="I56">
            <v>0</v>
          </cell>
          <cell r="J56">
            <v>0</v>
          </cell>
          <cell r="K56">
            <v>0</v>
          </cell>
          <cell r="L56">
            <v>0.65</v>
          </cell>
          <cell r="M56">
            <v>0.65</v>
          </cell>
          <cell r="N56">
            <v>0.65</v>
          </cell>
          <cell r="O56">
            <v>0.65</v>
          </cell>
        </row>
        <row r="57">
          <cell r="A57" t="str">
            <v>Orapem</v>
          </cell>
          <cell r="B57">
            <v>0</v>
          </cell>
          <cell r="C57">
            <v>0</v>
          </cell>
          <cell r="D57">
            <v>0</v>
          </cell>
          <cell r="E57">
            <v>0</v>
          </cell>
          <cell r="F57">
            <v>0</v>
          </cell>
          <cell r="G57">
            <v>0</v>
          </cell>
          <cell r="H57">
            <v>0</v>
          </cell>
          <cell r="I57">
            <v>0</v>
          </cell>
          <cell r="J57">
            <v>0</v>
          </cell>
          <cell r="K57">
            <v>0</v>
          </cell>
          <cell r="L57">
            <v>0.75</v>
          </cell>
          <cell r="M57">
            <v>0.75</v>
          </cell>
          <cell r="N57">
            <v>0.75</v>
          </cell>
          <cell r="O57">
            <v>0.75</v>
          </cell>
        </row>
        <row r="58">
          <cell r="A58" t="str">
            <v>Other</v>
          </cell>
          <cell r="B58">
            <v>0.75552693811608795</v>
          </cell>
          <cell r="C58">
            <v>0.74415316901408446</v>
          </cell>
          <cell r="D58">
            <v>0.7269562847700094</v>
          </cell>
          <cell r="E58">
            <v>0.72417502782221599</v>
          </cell>
          <cell r="F58">
            <v>0.72485899020950983</v>
          </cell>
          <cell r="G58">
            <v>0.74186903060214071</v>
          </cell>
          <cell r="H58">
            <v>0.72647979518931083</v>
          </cell>
          <cell r="I58">
            <v>0.75986518190363139</v>
          </cell>
          <cell r="J58">
            <v>0.73970765454882204</v>
          </cell>
          <cell r="K58">
            <v>0.73723216617850329</v>
          </cell>
          <cell r="L58">
            <v>0.74</v>
          </cell>
          <cell r="M58">
            <v>0.74</v>
          </cell>
          <cell r="N58">
            <v>0.74</v>
          </cell>
          <cell r="O58">
            <v>0.74</v>
          </cell>
        </row>
        <row r="59">
          <cell r="A59" t="str">
            <v>Gross Margin</v>
          </cell>
          <cell r="B59">
            <v>0.75552693811608795</v>
          </cell>
          <cell r="C59">
            <v>0.75018396148706779</v>
          </cell>
          <cell r="D59">
            <v>0.75292696834604134</v>
          </cell>
          <cell r="E59">
            <v>0.75813327407543629</v>
          </cell>
          <cell r="F59">
            <v>0.76314640507689779</v>
          </cell>
          <cell r="G59">
            <v>0.77118746221744083</v>
          </cell>
          <cell r="H59">
            <v>0.77042459493395787</v>
          </cell>
          <cell r="I59">
            <v>0.77476471035326866</v>
          </cell>
          <cell r="J59">
            <v>0.7669966434425437</v>
          </cell>
          <cell r="K59">
            <v>0.76629372788268479</v>
          </cell>
          <cell r="L59">
            <v>0.76558145714630654</v>
          </cell>
          <cell r="M59">
            <v>0.760514169960674</v>
          </cell>
          <cell r="N59">
            <v>0.75413634348406877</v>
          </cell>
          <cell r="O59">
            <v>0.75096880849999537</v>
          </cell>
        </row>
        <row r="60">
          <cell r="A60" t="str">
            <v>Nebivolol</v>
          </cell>
          <cell r="B60">
            <v>0</v>
          </cell>
          <cell r="C60">
            <v>0</v>
          </cell>
          <cell r="D60">
            <v>0</v>
          </cell>
          <cell r="E60">
            <v>0</v>
          </cell>
          <cell r="F60">
            <v>0</v>
          </cell>
          <cell r="G60">
            <v>0</v>
          </cell>
          <cell r="H60">
            <v>0</v>
          </cell>
          <cell r="I60">
            <v>0</v>
          </cell>
          <cell r="J60">
            <v>0</v>
          </cell>
          <cell r="K60">
            <v>0.64999999999999991</v>
          </cell>
          <cell r="L60">
            <v>0.65</v>
          </cell>
          <cell r="M60">
            <v>0.65</v>
          </cell>
          <cell r="N60">
            <v>0.65</v>
          </cell>
          <cell r="O60">
            <v>0.65</v>
          </cell>
        </row>
        <row r="61">
          <cell r="A61" t="str">
            <v>Source:  Company Reports and Merrill Lynch</v>
          </cell>
          <cell r="B61">
            <v>0.75552693811608795</v>
          </cell>
          <cell r="C61">
            <v>0.74415316901408446</v>
          </cell>
          <cell r="D61">
            <v>0.7269562847700094</v>
          </cell>
          <cell r="E61">
            <v>0.72417502782221599</v>
          </cell>
          <cell r="F61">
            <v>0.72485899020950983</v>
          </cell>
          <cell r="G61">
            <v>0.74186903060214071</v>
          </cell>
          <cell r="H61">
            <v>0.72647979518931083</v>
          </cell>
          <cell r="I61">
            <v>0.75986518190363139</v>
          </cell>
          <cell r="J61">
            <v>0.74374171227796471</v>
          </cell>
          <cell r="K61">
            <v>0.71914545171419897</v>
          </cell>
          <cell r="L61">
            <v>0.75</v>
          </cell>
          <cell r="M61">
            <v>0.75</v>
          </cell>
          <cell r="N61">
            <v>0.75</v>
          </cell>
          <cell r="O61">
            <v>0.75</v>
          </cell>
        </row>
        <row r="62">
          <cell r="A62" t="str">
            <v>Gross Margin</v>
          </cell>
          <cell r="B62">
            <v>0.75552693811608795</v>
          </cell>
          <cell r="C62">
            <v>0.75018396148706779</v>
          </cell>
          <cell r="D62">
            <v>0.75292696834604134</v>
          </cell>
          <cell r="E62">
            <v>0.75813327407543629</v>
          </cell>
          <cell r="F62">
            <v>0.76314640507689779</v>
          </cell>
          <cell r="G62">
            <v>0.77118746221744083</v>
          </cell>
          <cell r="H62">
            <v>0.77042459493395787</v>
          </cell>
          <cell r="I62">
            <v>0.77476471035326866</v>
          </cell>
          <cell r="J62">
            <v>0.76847329617291449</v>
          </cell>
          <cell r="K62">
            <v>0.76845023516058886</v>
          </cell>
          <cell r="L62">
            <v>0.7612651031301878</v>
          </cell>
          <cell r="M62">
            <v>0.75641505452269608</v>
          </cell>
          <cell r="N62">
            <v>0.75212367023790005</v>
          </cell>
          <cell r="O62">
            <v>0.74960377575342896</v>
          </cell>
        </row>
        <row r="63">
          <cell r="A63" t="str">
            <v>Other</v>
          </cell>
          <cell r="B63">
            <v>0.75552693811608795</v>
          </cell>
          <cell r="C63">
            <v>0.74415316901408446</v>
          </cell>
          <cell r="D63">
            <v>0.7269562847700094</v>
          </cell>
          <cell r="E63">
            <v>0.72417502782221599</v>
          </cell>
          <cell r="F63">
            <v>0.72485899020950983</v>
          </cell>
          <cell r="G63">
            <v>0.74186903060214071</v>
          </cell>
          <cell r="H63">
            <v>0.72647979518931083</v>
          </cell>
          <cell r="I63">
            <v>0.75986518190363139</v>
          </cell>
          <cell r="J63">
            <v>0.74374171227796471</v>
          </cell>
          <cell r="K63">
            <v>0.71914545171419897</v>
          </cell>
          <cell r="L63">
            <v>0.75</v>
          </cell>
          <cell r="M63">
            <v>0.75</v>
          </cell>
          <cell r="N63">
            <v>0.75</v>
          </cell>
          <cell r="O63">
            <v>0.75</v>
          </cell>
        </row>
        <row r="64">
          <cell r="A64" t="str">
            <v>Source:  Company Reports and Merrill Lynch</v>
          </cell>
          <cell r="B64">
            <v>0.75552693811608795</v>
          </cell>
          <cell r="C64">
            <v>0.75018396148706779</v>
          </cell>
          <cell r="D64">
            <v>0.75292696834604134</v>
          </cell>
          <cell r="E64">
            <v>0.75813327407543629</v>
          </cell>
          <cell r="F64">
            <v>0.76314640507689779</v>
          </cell>
          <cell r="G64">
            <v>0.77118746221744083</v>
          </cell>
          <cell r="H64">
            <v>0.77042459493395787</v>
          </cell>
          <cell r="I64">
            <v>0.77476471035326866</v>
          </cell>
          <cell r="J64">
            <v>0.76847329617291449</v>
          </cell>
          <cell r="K64">
            <v>0.76845023516058886</v>
          </cell>
          <cell r="L64">
            <v>0.7612651031301878</v>
          </cell>
          <cell r="M64">
            <v>0.75641505452269608</v>
          </cell>
          <cell r="N64">
            <v>0.75212367023790005</v>
          </cell>
          <cell r="O64">
            <v>0.74960377575342896</v>
          </cell>
        </row>
      </sheetData>
      <sheetData sheetId="4" refreshError="1"/>
      <sheetData sheetId="5" refreshError="1"/>
      <sheetData sheetId="6" refreshError="1"/>
      <sheetData sheetId="7" refreshError="1"/>
      <sheetData sheetId="8" refreshError="1"/>
      <sheetData sheetId="9" refreshError="1"/>
      <sheetData sheetId="10" refreshError="1"/>
      <sheetData sheetId="11">
        <row r="3">
          <cell r="A3" t="str">
            <v>Product</v>
          </cell>
        </row>
      </sheetData>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_Model_Summary"/>
      <sheetName val="pharma"/>
      <sheetName val="iQ_US_CoreIndustrials"/>
      <sheetName val="Non-Operating Income"/>
      <sheetName val="WORK"/>
      <sheetName val="EPSGRIS"/>
      <sheetName val="QTRGRIS"/>
      <sheetName val="BAL-CFGRIS"/>
      <sheetName val="Bal"/>
      <sheetName val="CF2"/>
      <sheetName val="Q-Comps"/>
      <sheetName val="CF"/>
      <sheetName val="ChartData"/>
      <sheetName val=" IMS GLAUC. Chart"/>
      <sheetName val="Alphagan P Chart"/>
      <sheetName val="IMSmaster"/>
      <sheetName val="Old-WORK"/>
      <sheetName val="Old-QTRS"/>
      <sheetName val="Old-SALES"/>
      <sheetName val="Old-SALESGRIS"/>
      <sheetName val="BOTOX"/>
      <sheetName val="Sheet1"/>
      <sheetName val="Global Work"/>
      <sheetName val="BS-CF integrated"/>
      <sheetName val="BS-CF"/>
      <sheetName val="Balance Sheet"/>
      <sheetName val="Cash Flow Statement"/>
      <sheetName val="DEBT"/>
      <sheetName val="VAR"/>
      <sheetName val="BAL-CF"/>
      <sheetName val="MKTD"/>
      <sheetName val="IMS"/>
      <sheetName val="QTR-REV"/>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DSUwksh"/>
    </sheetNames>
    <sheetDataSet>
      <sheetData sheetId="0"/>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y"/>
      <sheetName val="iQ_Measure_Validations_Errors"/>
      <sheetName val="iQ_US_CoreIndustrials"/>
      <sheetName val="GeographicalBreakdown"/>
      <sheetName val="Sheet1"/>
      <sheetName val="Model for comment"/>
      <sheetName val="Model"/>
      <sheetName val="Balance Sheet (2)"/>
      <sheetName val="Cash Flows (2)"/>
      <sheetName val="Balance Sheet"/>
      <sheetName val="well stats"/>
      <sheetName val="2000notes"/>
      <sheetName val="Debt"/>
      <sheetName val="COGdom"/>
      <sheetName val="Module1"/>
      <sheetName val="iQ_CoreIndustrials"/>
      <sheetName val="GAAP &amp; Comments"/>
      <sheetName val="Variance"/>
      <sheetName val="Hedges"/>
      <sheetName val="Names"/>
      <sheetName val="BTMAIN"/>
      <sheetName val="Prof. Svcs."/>
      <sheetName val="ML_Model_Metadata"/>
      <sheetName val="P&amp;L"/>
      <sheetName val="Tables"/>
      <sheetName val="Revenue"/>
      <sheetName val="Reconstructive"/>
      <sheetName val="APCCMP"/>
      <sheetName val="ADK"/>
      <sheetName val="Bell OLD"/>
      <sheetName val="Wireless OLD"/>
    </sheetNames>
    <sheetDataSet>
      <sheetData sheetId="0" refreshError="1"/>
      <sheetData sheetId="1" refreshError="1"/>
      <sheetData sheetId="2" refreshError="1"/>
      <sheetData sheetId="3" refreshError="1"/>
      <sheetData sheetId="4" refreshError="1"/>
      <sheetData sheetId="5" refreshError="1"/>
      <sheetData sheetId="6" refreshError="1">
        <row r="2">
          <cell r="A2" t="str">
            <v>COMMODITY ASSUMPTIONS</v>
          </cell>
          <cell r="P2" t="str">
            <v>2Q93</v>
          </cell>
          <cell r="Q2" t="str">
            <v>3Q93</v>
          </cell>
          <cell r="R2" t="str">
            <v>4Q93</v>
          </cell>
          <cell r="S2">
            <v>1993</v>
          </cell>
          <cell r="T2" t="str">
            <v>1Q 94</v>
          </cell>
          <cell r="U2" t="str">
            <v>2Q 94</v>
          </cell>
          <cell r="V2" t="str">
            <v>3Q 94</v>
          </cell>
          <cell r="W2" t="str">
            <v>4Q 94</v>
          </cell>
          <cell r="X2">
            <v>1994</v>
          </cell>
          <cell r="Y2" t="str">
            <v>1Q 95</v>
          </cell>
          <cell r="Z2" t="str">
            <v>2Q 95</v>
          </cell>
          <cell r="AA2" t="str">
            <v>3Q 95</v>
          </cell>
          <cell r="AB2" t="str">
            <v>4Q 95</v>
          </cell>
          <cell r="AC2">
            <v>1995</v>
          </cell>
          <cell r="AD2" t="str">
            <v>1Q 96</v>
          </cell>
          <cell r="AE2" t="str">
            <v>2Q 96</v>
          </cell>
        </row>
        <row r="3">
          <cell r="P3">
            <v>19.786666666666665</v>
          </cell>
          <cell r="Q3">
            <v>17.796666666666667</v>
          </cell>
          <cell r="R3">
            <v>15.53</v>
          </cell>
          <cell r="S3">
            <v>18.489999999999998</v>
          </cell>
          <cell r="T3">
            <v>14.72</v>
          </cell>
          <cell r="U3">
            <v>17.606666666666669</v>
          </cell>
          <cell r="V3">
            <v>18.510000000000002</v>
          </cell>
          <cell r="W3">
            <v>17.233333333333334</v>
          </cell>
          <cell r="X3">
            <v>16.73</v>
          </cell>
          <cell r="Y3">
            <v>18.27</v>
          </cell>
          <cell r="Z3">
            <v>19.34</v>
          </cell>
          <cell r="AA3">
            <v>17.833333333333332</v>
          </cell>
          <cell r="AB3">
            <v>18.09</v>
          </cell>
          <cell r="AC3">
            <v>18.399999999999999</v>
          </cell>
          <cell r="AD3">
            <v>19.690000000000001</v>
          </cell>
          <cell r="AE3">
            <v>21.793333333333333</v>
          </cell>
        </row>
        <row r="4">
          <cell r="P4">
            <v>2.0233333333333334</v>
          </cell>
          <cell r="Q4">
            <v>2.0366666666666666</v>
          </cell>
          <cell r="R4">
            <v>1.99</v>
          </cell>
          <cell r="S4">
            <v>1.96</v>
          </cell>
          <cell r="T4">
            <v>2.16</v>
          </cell>
          <cell r="U4">
            <v>1.7433333333333334</v>
          </cell>
          <cell r="V4">
            <v>1.53</v>
          </cell>
          <cell r="W4">
            <v>1.45</v>
          </cell>
          <cell r="X4">
            <v>1.73</v>
          </cell>
          <cell r="Y4">
            <v>1.32</v>
          </cell>
          <cell r="Z4">
            <v>1.41</v>
          </cell>
          <cell r="AA4">
            <v>1.36</v>
          </cell>
          <cell r="AB4">
            <v>1.81</v>
          </cell>
          <cell r="AC4">
            <v>1.47</v>
          </cell>
          <cell r="AD4">
            <v>2.7366666666666668</v>
          </cell>
          <cell r="AE4">
            <v>2.1466666666666669</v>
          </cell>
        </row>
        <row r="6">
          <cell r="P6" t="str">
            <v xml:space="preserve">2q </v>
          </cell>
          <cell r="Q6" t="str">
            <v>3q*</v>
          </cell>
          <cell r="R6" t="str">
            <v>4q</v>
          </cell>
          <cell r="S6">
            <v>1993</v>
          </cell>
          <cell r="T6" t="str">
            <v>1q</v>
          </cell>
          <cell r="U6" t="str">
            <v>2q</v>
          </cell>
          <cell r="V6" t="str">
            <v>3q</v>
          </cell>
          <cell r="W6" t="str">
            <v>4q</v>
          </cell>
          <cell r="X6" t="str">
            <v>1994</v>
          </cell>
          <cell r="Y6" t="str">
            <v>1q</v>
          </cell>
          <cell r="Z6" t="str">
            <v>2q</v>
          </cell>
          <cell r="AA6" t="str">
            <v>3q</v>
          </cell>
          <cell r="AB6" t="str">
            <v>4q</v>
          </cell>
          <cell r="AC6">
            <v>1995</v>
          </cell>
          <cell r="AD6" t="str">
            <v>1q</v>
          </cell>
          <cell r="AE6" t="str">
            <v>2q</v>
          </cell>
        </row>
        <row r="7">
          <cell r="P7">
            <v>69</v>
          </cell>
          <cell r="Q7">
            <v>71</v>
          </cell>
          <cell r="R7">
            <v>78.260869565217391</v>
          </cell>
          <cell r="S7">
            <v>72.947945205479456</v>
          </cell>
          <cell r="T7">
            <v>80</v>
          </cell>
          <cell r="U7">
            <v>80.5</v>
          </cell>
          <cell r="V7">
            <v>82.608695652173907</v>
          </cell>
          <cell r="W7">
            <v>82.5</v>
          </cell>
          <cell r="X7">
            <v>81.412328767123284</v>
          </cell>
          <cell r="Y7">
            <v>82.222222222222229</v>
          </cell>
          <cell r="Z7">
            <v>76.92307692307692</v>
          </cell>
          <cell r="AA7">
            <v>71.739130434782609</v>
          </cell>
          <cell r="AB7">
            <v>70.652173913043484</v>
          </cell>
          <cell r="AC7">
            <v>75.342465753424648</v>
          </cell>
          <cell r="AD7">
            <v>74.444444444444457</v>
          </cell>
          <cell r="AE7">
            <v>71.428571428571431</v>
          </cell>
        </row>
        <row r="8">
          <cell r="P8">
            <v>52</v>
          </cell>
          <cell r="Q8">
            <v>55</v>
          </cell>
          <cell r="R8">
            <v>60.869565217391298</v>
          </cell>
          <cell r="S8">
            <v>54.4986301369863</v>
          </cell>
          <cell r="T8">
            <v>56.666666666666664</v>
          </cell>
          <cell r="U8">
            <v>80.400000000000006</v>
          </cell>
          <cell r="V8">
            <v>89.673913043478251</v>
          </cell>
          <cell r="W8">
            <v>85</v>
          </cell>
          <cell r="X8">
            <v>78.044931506849323</v>
          </cell>
          <cell r="Y8">
            <v>77.466666666666654</v>
          </cell>
          <cell r="Z8">
            <v>77.604395604395606</v>
          </cell>
          <cell r="AA8">
            <v>63.489130434782609</v>
          </cell>
          <cell r="AB8">
            <v>72.858695652173907</v>
          </cell>
          <cell r="AC8">
            <v>72.816438356164383</v>
          </cell>
          <cell r="AD8">
            <v>71.577777777777783</v>
          </cell>
          <cell r="AE8">
            <v>80.208791208791212</v>
          </cell>
        </row>
        <row r="9">
          <cell r="Y9">
            <v>11.422222222222222</v>
          </cell>
          <cell r="Z9">
            <v>9.2087912087912098</v>
          </cell>
          <cell r="AA9">
            <v>9.336956521739129</v>
          </cell>
          <cell r="AB9">
            <v>10.836956521739131</v>
          </cell>
          <cell r="AC9">
            <v>10.197260273972603</v>
          </cell>
          <cell r="AD9">
            <v>11.755555555555556</v>
          </cell>
          <cell r="AE9">
            <v>12.098901098901099</v>
          </cell>
        </row>
        <row r="11">
          <cell r="P11">
            <v>121</v>
          </cell>
          <cell r="Q11">
            <v>126</v>
          </cell>
          <cell r="R11">
            <v>139.13043478260869</v>
          </cell>
          <cell r="S11">
            <v>127.44657534246576</v>
          </cell>
          <cell r="T11">
            <v>136.66666666666666</v>
          </cell>
          <cell r="U11">
            <v>160.9</v>
          </cell>
          <cell r="V11">
            <v>172.28260869565216</v>
          </cell>
          <cell r="W11">
            <v>167.5</v>
          </cell>
          <cell r="X11">
            <v>159.45726027397262</v>
          </cell>
          <cell r="Y11">
            <v>171.11111111111109</v>
          </cell>
          <cell r="Z11">
            <v>163.73626373626374</v>
          </cell>
          <cell r="AA11">
            <v>144.56521739130434</v>
          </cell>
          <cell r="AB11">
            <v>154.3478260869565</v>
          </cell>
          <cell r="AC11">
            <v>158.35616438356163</v>
          </cell>
          <cell r="AD11">
            <v>157.7777777777778</v>
          </cell>
          <cell r="AE11">
            <v>163.73626373626374</v>
          </cell>
        </row>
        <row r="14">
          <cell r="P14">
            <v>6.2789999999999999</v>
          </cell>
          <cell r="Q14">
            <v>6.532</v>
          </cell>
          <cell r="R14">
            <v>7.2</v>
          </cell>
          <cell r="S14">
            <v>26.626000000000001</v>
          </cell>
          <cell r="T14">
            <v>7.2</v>
          </cell>
          <cell r="U14">
            <v>7.3254999999999999</v>
          </cell>
          <cell r="V14">
            <v>7.6</v>
          </cell>
          <cell r="W14">
            <v>7.59</v>
          </cell>
          <cell r="X14">
            <v>29.715500000000002</v>
          </cell>
          <cell r="Y14">
            <v>7.4</v>
          </cell>
          <cell r="Z14">
            <v>7</v>
          </cell>
          <cell r="AA14">
            <v>6.6</v>
          </cell>
          <cell r="AB14">
            <v>6.5</v>
          </cell>
          <cell r="AC14">
            <v>27.5</v>
          </cell>
          <cell r="AD14">
            <v>6.7</v>
          </cell>
          <cell r="AE14">
            <v>6.5</v>
          </cell>
        </row>
        <row r="15">
          <cell r="P15">
            <v>4.7320000000000002</v>
          </cell>
          <cell r="Q15">
            <v>5.0599999999999996</v>
          </cell>
          <cell r="R15">
            <v>5.6</v>
          </cell>
          <cell r="S15">
            <v>19.891999999999999</v>
          </cell>
          <cell r="T15">
            <v>5.0999999999999996</v>
          </cell>
          <cell r="U15">
            <v>7.3164000000000007</v>
          </cell>
          <cell r="V15">
            <v>8.25</v>
          </cell>
          <cell r="W15">
            <v>7.82</v>
          </cell>
          <cell r="X15">
            <v>28.4864</v>
          </cell>
          <cell r="Y15">
            <v>6.9719999999999995</v>
          </cell>
          <cell r="Z15">
            <v>7.0620000000000003</v>
          </cell>
          <cell r="AA15">
            <v>5.8410000000000002</v>
          </cell>
          <cell r="AB15">
            <v>6.7030000000000003</v>
          </cell>
          <cell r="AC15">
            <v>26.577999999999999</v>
          </cell>
          <cell r="AD15">
            <v>6.4420000000000002</v>
          </cell>
          <cell r="AE15">
            <v>7.2990000000000004</v>
          </cell>
        </row>
        <row r="16">
          <cell r="Y16">
            <v>1.028</v>
          </cell>
          <cell r="Z16">
            <v>0.83799999999999997</v>
          </cell>
          <cell r="AA16">
            <v>0.85899999999999999</v>
          </cell>
          <cell r="AB16">
            <v>0.997</v>
          </cell>
          <cell r="AC16">
            <v>3.722</v>
          </cell>
          <cell r="AD16">
            <v>1.0580000000000001</v>
          </cell>
          <cell r="AE16">
            <v>1.101</v>
          </cell>
        </row>
        <row r="18">
          <cell r="P18">
            <v>11.010999999999999</v>
          </cell>
          <cell r="Q18">
            <v>11.591999999999999</v>
          </cell>
          <cell r="R18">
            <v>12.8</v>
          </cell>
          <cell r="S18">
            <v>46.518000000000001</v>
          </cell>
          <cell r="T18">
            <v>12.3</v>
          </cell>
          <cell r="U18">
            <v>14.6419</v>
          </cell>
          <cell r="V18">
            <v>15.85</v>
          </cell>
          <cell r="W18">
            <v>15.41</v>
          </cell>
          <cell r="X18">
            <v>58.201899999999995</v>
          </cell>
          <cell r="Y18">
            <v>15.4</v>
          </cell>
          <cell r="Z18">
            <v>14.9</v>
          </cell>
          <cell r="AA18">
            <v>13.299999999999999</v>
          </cell>
          <cell r="AB18">
            <v>14.2</v>
          </cell>
          <cell r="AC18">
            <v>57.8</v>
          </cell>
          <cell r="AD18">
            <v>14.2</v>
          </cell>
          <cell r="AE18">
            <v>14.899999999999999</v>
          </cell>
        </row>
        <row r="21">
          <cell r="P21">
            <v>2.69</v>
          </cell>
          <cell r="Q21">
            <v>2.6</v>
          </cell>
          <cell r="R21">
            <v>2.72</v>
          </cell>
          <cell r="S21">
            <v>2.6825000000000001</v>
          </cell>
          <cell r="T21">
            <v>2.94</v>
          </cell>
          <cell r="U21">
            <v>2.4700000000000002</v>
          </cell>
          <cell r="V21">
            <v>2.14</v>
          </cell>
          <cell r="W21">
            <v>2.21</v>
          </cell>
          <cell r="X21">
            <v>2.4330697783984783</v>
          </cell>
          <cell r="Y21">
            <v>2.25</v>
          </cell>
          <cell r="Z21">
            <v>2.12</v>
          </cell>
          <cell r="AA21">
            <v>1.97</v>
          </cell>
          <cell r="AB21">
            <v>2.4</v>
          </cell>
          <cell r="AC21">
            <v>2.1851636363636366</v>
          </cell>
          <cell r="AD21">
            <v>3</v>
          </cell>
          <cell r="AE21">
            <v>2.5099999999999998</v>
          </cell>
        </row>
        <row r="22">
          <cell r="P22">
            <v>2.02</v>
          </cell>
          <cell r="Q22">
            <v>1.96</v>
          </cell>
          <cell r="R22">
            <v>1.94</v>
          </cell>
          <cell r="S22">
            <v>1.9325000000000001</v>
          </cell>
          <cell r="T22">
            <v>2.04</v>
          </cell>
          <cell r="U22">
            <v>1.7749999999999999</v>
          </cell>
          <cell r="V22">
            <v>1.68</v>
          </cell>
          <cell r="W22">
            <v>1.62</v>
          </cell>
          <cell r="X22">
            <v>1.7523804341720961</v>
          </cell>
          <cell r="Y22">
            <v>1.22</v>
          </cell>
          <cell r="Z22">
            <v>1.36</v>
          </cell>
          <cell r="AA22">
            <v>1.17</v>
          </cell>
          <cell r="AB22">
            <v>1.5</v>
          </cell>
          <cell r="AC22">
            <v>1.3168270750244566</v>
          </cell>
          <cell r="AD22">
            <v>1.77</v>
          </cell>
          <cell r="AE22">
            <v>1.74</v>
          </cell>
        </row>
        <row r="23">
          <cell r="Y23">
            <v>1.54</v>
          </cell>
          <cell r="Z23">
            <v>1.54</v>
          </cell>
          <cell r="AA23">
            <v>1.5</v>
          </cell>
          <cell r="AB23">
            <v>1.66</v>
          </cell>
          <cell r="AC23">
            <v>1.5629124126813541</v>
          </cell>
          <cell r="AD23">
            <v>2.09</v>
          </cell>
          <cell r="AE23">
            <v>2.12</v>
          </cell>
        </row>
        <row r="25">
          <cell r="P25">
            <v>2.4020661157024792</v>
          </cell>
          <cell r="Q25">
            <v>2.31</v>
          </cell>
          <cell r="R25">
            <v>2.3787500000000001</v>
          </cell>
          <cell r="S25">
            <v>2.3617854378950085</v>
          </cell>
          <cell r="T25">
            <v>2.566829268292683</v>
          </cell>
          <cell r="U25">
            <v>2.1227159726538223</v>
          </cell>
          <cell r="V25">
            <v>1.9005678233438486</v>
          </cell>
          <cell r="W25">
            <v>1.910597014925373</v>
          </cell>
          <cell r="X25">
            <v>2.0999124599025119</v>
          </cell>
          <cell r="Y25">
            <v>1.736296103896104</v>
          </cell>
          <cell r="Z25">
            <v>1.7271704697986578</v>
          </cell>
          <cell r="AA25">
            <v>1.5883060150375941</v>
          </cell>
          <cell r="AB25">
            <v>1.9232056338028169</v>
          </cell>
          <cell r="AC25">
            <v>1.7458095155709343</v>
          </cell>
          <cell r="AD25">
            <v>2.3741943661971834</v>
          </cell>
          <cell r="AE25">
            <v>2.1039852348993286</v>
          </cell>
        </row>
        <row r="29">
          <cell r="P29">
            <v>185.60999999999999</v>
          </cell>
          <cell r="Q29">
            <v>184.6</v>
          </cell>
          <cell r="R29">
            <v>212.86956521739131</v>
          </cell>
          <cell r="S29">
            <v>195.68286301369864</v>
          </cell>
          <cell r="T29">
            <v>235.2</v>
          </cell>
          <cell r="U29">
            <v>198.83500000000001</v>
          </cell>
          <cell r="V29">
            <v>176.78260869565216</v>
          </cell>
          <cell r="W29">
            <v>182.32499999999999</v>
          </cell>
          <cell r="X29">
            <v>198.08187671232875</v>
          </cell>
          <cell r="Y29">
            <v>185</v>
          </cell>
          <cell r="Z29">
            <v>163.07692307692307</v>
          </cell>
          <cell r="AA29">
            <v>141.32608695652175</v>
          </cell>
          <cell r="AB29">
            <v>169.56521739130434</v>
          </cell>
          <cell r="AC29">
            <v>164.63561643835618</v>
          </cell>
          <cell r="AD29">
            <v>223.33333333333337</v>
          </cell>
          <cell r="AE29">
            <v>179.28571428571428</v>
          </cell>
        </row>
        <row r="30">
          <cell r="P30">
            <v>105.04</v>
          </cell>
          <cell r="Q30">
            <v>107.8</v>
          </cell>
          <cell r="R30">
            <v>118.08695652173911</v>
          </cell>
          <cell r="S30">
            <v>105.31860273972603</v>
          </cell>
          <cell r="T30">
            <v>115.6</v>
          </cell>
          <cell r="U30">
            <v>142.71</v>
          </cell>
          <cell r="V30">
            <v>150.65217391304347</v>
          </cell>
          <cell r="W30">
            <v>137.70000000000002</v>
          </cell>
          <cell r="X30">
            <v>136.76441095890411</v>
          </cell>
          <cell r="Y30">
            <v>94.509333333333316</v>
          </cell>
          <cell r="Z30">
            <v>105.54197802197803</v>
          </cell>
          <cell r="AA30">
            <v>74.282282608695652</v>
          </cell>
          <cell r="AB30">
            <v>109.28804347826086</v>
          </cell>
          <cell r="AC30">
            <v>95.886657534246595</v>
          </cell>
          <cell r="AD30">
            <v>126.69266666666668</v>
          </cell>
          <cell r="AE30">
            <v>139.56329670329671</v>
          </cell>
        </row>
        <row r="31">
          <cell r="Y31">
            <v>17.590222222222224</v>
          </cell>
          <cell r="Z31">
            <v>14.181538461538464</v>
          </cell>
          <cell r="AA31">
            <v>14.005434782608694</v>
          </cell>
          <cell r="AB31">
            <v>17.989347826086956</v>
          </cell>
          <cell r="AC31">
            <v>15.937424657534244</v>
          </cell>
          <cell r="AD31">
            <v>24.569111111111113</v>
          </cell>
          <cell r="AE31">
            <v>25.649670329670329</v>
          </cell>
        </row>
        <row r="33">
          <cell r="P33">
            <v>290.64999999999998</v>
          </cell>
          <cell r="Q33">
            <v>292.39999999999998</v>
          </cell>
          <cell r="R33">
            <v>330.95652173913044</v>
          </cell>
          <cell r="S33">
            <v>301.00146575342467</v>
          </cell>
          <cell r="T33">
            <v>350.79999999999995</v>
          </cell>
          <cell r="U33">
            <v>341.54500000000002</v>
          </cell>
          <cell r="V33">
            <v>327.43478260869563</v>
          </cell>
          <cell r="W33">
            <v>320.02499999999998</v>
          </cell>
          <cell r="X33">
            <v>334.84628767123286</v>
          </cell>
          <cell r="Y33">
            <v>297.09955555555553</v>
          </cell>
          <cell r="Z33">
            <v>282.8004395604396</v>
          </cell>
          <cell r="AA33">
            <v>229.61380434782609</v>
          </cell>
          <cell r="AB33">
            <v>296.84260869565213</v>
          </cell>
          <cell r="AC33">
            <v>276.45969863013698</v>
          </cell>
          <cell r="AD33">
            <v>374.59511111111118</v>
          </cell>
          <cell r="AE33">
            <v>344.49868131868129</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Q_US_CoreIndustrials"/>
      <sheetName val="Model"/>
      <sheetName val="EOGVALUE"/>
      <sheetName val="EOGCMP"/>
      <sheetName val="Balance Sheet"/>
      <sheetName val="Module1"/>
      <sheetName val="Financial"/>
      <sheetName val="Inputs"/>
      <sheetName val="Oil Sands"/>
      <sheetName val="ML_Model_Metadata"/>
      <sheetName val="Chart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Niaspan"/>
      <sheetName val="Niaspan Generics"/>
      <sheetName val="Azmacort"/>
      <sheetName val="Price Block"/>
      <sheetName val="Scenarios"/>
      <sheetName val="Valuation-Summary"/>
      <sheetName val="Valuation-Master"/>
      <sheetName val="BAL-CF"/>
      <sheetName val="MKTD"/>
      <sheetName val="PPLN"/>
      <sheetName val="IMS"/>
      <sheetName val="------"/>
      <sheetName val="Charts"/>
      <sheetName val="QTR-GAAP"/>
      <sheetName val="Product NPV"/>
      <sheetName val="VAR"/>
      <sheetName val="Pricing"/>
      <sheetName val="Old-WORK"/>
      <sheetName val="Model"/>
      <sheetName val="Sheet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CF"/>
      <sheetName val="SnapShot"/>
      <sheetName val="SnapShot (2)"/>
      <sheetName val="Manuf Sale"/>
      <sheetName val="WEC"/>
      <sheetName val="Utility"/>
      <sheetName val="Manuf"/>
      <sheetName val="Nonutility"/>
      <sheetName val="PtF"/>
      <sheetName val="PtF-Calcs"/>
      <sheetName val="PtF-Summary"/>
      <sheetName val="Corp"/>
      <sheetName val="Power"/>
      <sheetName val="Accounts"/>
      <sheetName val="UPDATE"/>
      <sheetName val="BalanceSheet"/>
      <sheetName val="Scenarios"/>
      <sheetName val="Worldwide"/>
      <sheetName val="Quick Valuation"/>
      <sheetName val="cmp"/>
      <sheetName val="BkBillold"/>
      <sheetName val="AnnIS"/>
      <sheetName val="Mo BkBill "/>
      <sheetName val="Geographic"/>
      <sheetName val="QtrBS"/>
      <sheetName val="QtrIS"/>
      <sheetName val="Dividend"/>
      <sheetName val="Model"/>
      <sheetName val="CashFlow"/>
      <sheetName val="Bal.Sheet"/>
      <sheetName val="Benchmarking"/>
      <sheetName val="Comps-ML"/>
      <sheetName val="Comps-ML-OLD"/>
      <sheetName val="Comment Output"/>
      <sheetName val="January"/>
      <sheetName val="Summary Sheet"/>
      <sheetName val="NAV Summary"/>
      <sheetName val="Mgmt"/>
      <sheetName val="Sum Sales"/>
      <sheetName val="2009 Market Share"/>
      <sheetName val="2009 Market Share (print)"/>
      <sheetName val="Zurich Charts"/>
      <sheetName val="Presentation Data"/>
      <sheetName val="Print-Summary"/>
      <sheetName val="Variance Tables"/>
      <sheetName val="iQ_US_CoreIndustrials"/>
      <sheetName val="Allegiance"/>
      <sheetName val="Sheet1"/>
      <sheetName val="Ann 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BAL-CF"/>
      <sheetName val="MKTD"/>
      <sheetName val="PPLN-brand"/>
      <sheetName val="PPLN-generic"/>
      <sheetName val="IMS"/>
      <sheetName val="P&amp;L Review"/>
      <sheetName val="SUMMARY"/>
      <sheetName val="VAR"/>
      <sheetName val="iQ_US_CoreIndustrials"/>
      <sheetName val="Accounts"/>
    </sheetNames>
    <sheetDataSet>
      <sheetData sheetId="0"/>
      <sheetData sheetId="1"/>
      <sheetData sheetId="2"/>
      <sheetData sheetId="3"/>
      <sheetData sheetId="4"/>
      <sheetData sheetId="5"/>
      <sheetData sheetId="6" refreshError="1">
        <row r="3">
          <cell r="A3" t="str">
            <v>Product</v>
          </cell>
          <cell r="B3">
            <v>36892</v>
          </cell>
          <cell r="C3">
            <v>36923</v>
          </cell>
          <cell r="D3">
            <v>36951</v>
          </cell>
          <cell r="E3" t="str">
            <v>Q1:01</v>
          </cell>
          <cell r="F3">
            <v>36982</v>
          </cell>
          <cell r="G3">
            <v>37012</v>
          </cell>
          <cell r="H3">
            <v>37043</v>
          </cell>
          <cell r="I3" t="str">
            <v>Q2:01</v>
          </cell>
          <cell r="J3">
            <v>37073</v>
          </cell>
          <cell r="K3">
            <v>37104</v>
          </cell>
          <cell r="L3">
            <v>37135</v>
          </cell>
          <cell r="M3" t="str">
            <v>Q3:01</v>
          </cell>
          <cell r="N3">
            <v>37165</v>
          </cell>
          <cell r="O3">
            <v>37196</v>
          </cell>
          <cell r="P3">
            <v>37226</v>
          </cell>
          <cell r="Q3" t="str">
            <v>Q4:01</v>
          </cell>
          <cell r="R3">
            <v>37257</v>
          </cell>
          <cell r="S3">
            <v>37288</v>
          </cell>
          <cell r="T3">
            <v>37316</v>
          </cell>
          <cell r="U3" t="str">
            <v>Q1:02</v>
          </cell>
          <cell r="V3">
            <v>37347</v>
          </cell>
          <cell r="W3">
            <v>37377</v>
          </cell>
          <cell r="X3">
            <v>37408</v>
          </cell>
          <cell r="Y3" t="str">
            <v>Q2:02</v>
          </cell>
          <cell r="Z3">
            <v>37438</v>
          </cell>
          <cell r="AA3">
            <v>37469</v>
          </cell>
          <cell r="AB3">
            <v>37500</v>
          </cell>
          <cell r="AC3" t="str">
            <v>Q3:02</v>
          </cell>
          <cell r="AD3">
            <v>37530</v>
          </cell>
          <cell r="AE3">
            <v>37561</v>
          </cell>
          <cell r="AF3">
            <v>37591</v>
          </cell>
          <cell r="AG3" t="str">
            <v>Q4:02</v>
          </cell>
          <cell r="AH3">
            <v>37622</v>
          </cell>
          <cell r="AI3">
            <v>37653</v>
          </cell>
          <cell r="AJ3">
            <v>37681</v>
          </cell>
          <cell r="AK3" t="str">
            <v>Q1:03</v>
          </cell>
          <cell r="AL3" t="str">
            <v>Apr-03</v>
          </cell>
          <cell r="AM3">
            <v>37744</v>
          </cell>
          <cell r="AN3">
            <v>37775</v>
          </cell>
          <cell r="AO3" t="str">
            <v>Q2:03</v>
          </cell>
          <cell r="AP3">
            <v>37805</v>
          </cell>
          <cell r="AQ3">
            <v>37836</v>
          </cell>
          <cell r="AR3">
            <v>37867</v>
          </cell>
          <cell r="AS3" t="str">
            <v>Q3:03</v>
          </cell>
          <cell r="AT3">
            <v>37897</v>
          </cell>
          <cell r="AU3">
            <v>37928</v>
          </cell>
          <cell r="AV3">
            <v>37958</v>
          </cell>
          <cell r="AW3" t="str">
            <v>Q4:03</v>
          </cell>
          <cell r="AX3">
            <v>37987</v>
          </cell>
          <cell r="AY3">
            <v>38018</v>
          </cell>
          <cell r="AZ3">
            <v>38047</v>
          </cell>
          <cell r="BA3" t="str">
            <v>Q1:04</v>
          </cell>
          <cell r="BB3">
            <v>38078</v>
          </cell>
          <cell r="BC3">
            <v>38108</v>
          </cell>
          <cell r="BD3">
            <v>38139</v>
          </cell>
          <cell r="BE3" t="str">
            <v>Q2:04</v>
          </cell>
          <cell r="BF3">
            <v>38169</v>
          </cell>
          <cell r="BG3">
            <v>38200</v>
          </cell>
          <cell r="BH3">
            <v>38231</v>
          </cell>
          <cell r="BI3" t="str">
            <v>Q3:04</v>
          </cell>
        </row>
        <row r="5">
          <cell r="A5" t="str">
            <v>BRANDS</v>
          </cell>
        </row>
        <row r="6">
          <cell r="A6" t="str">
            <v>OVIDE</v>
          </cell>
        </row>
        <row r="7">
          <cell r="A7" t="str">
            <v>TRx</v>
          </cell>
          <cell r="O7">
            <v>7742</v>
          </cell>
          <cell r="P7">
            <v>6342</v>
          </cell>
          <cell r="Q7">
            <v>14084</v>
          </cell>
          <cell r="R7">
            <v>9708</v>
          </cell>
          <cell r="S7">
            <v>7024</v>
          </cell>
          <cell r="T7">
            <v>7733</v>
          </cell>
          <cell r="U7">
            <v>24465</v>
          </cell>
          <cell r="V7">
            <v>8789</v>
          </cell>
          <cell r="W7">
            <v>9043</v>
          </cell>
          <cell r="X7">
            <v>8703</v>
          </cell>
          <cell r="Y7">
            <v>26535</v>
          </cell>
          <cell r="Z7">
            <v>12471</v>
          </cell>
          <cell r="AA7">
            <v>16323</v>
          </cell>
          <cell r="AB7">
            <v>13925</v>
          </cell>
          <cell r="AC7">
            <v>42719</v>
          </cell>
          <cell r="AD7">
            <v>14790</v>
          </cell>
          <cell r="AE7">
            <v>13624</v>
          </cell>
          <cell r="AF7">
            <v>11768</v>
          </cell>
          <cell r="AG7">
            <v>40182</v>
          </cell>
          <cell r="AH7">
            <v>14187</v>
          </cell>
          <cell r="AI7">
            <v>9235</v>
          </cell>
          <cell r="AJ7">
            <v>10466</v>
          </cell>
          <cell r="AK7">
            <v>33888</v>
          </cell>
          <cell r="AL7">
            <v>10339</v>
          </cell>
          <cell r="AM7">
            <v>10767</v>
          </cell>
          <cell r="AN7">
            <v>11209</v>
          </cell>
          <cell r="AO7">
            <v>32315</v>
          </cell>
          <cell r="AP7">
            <v>16513</v>
          </cell>
          <cell r="AQ7">
            <v>21245</v>
          </cell>
          <cell r="AR7">
            <v>20232</v>
          </cell>
          <cell r="AS7">
            <v>57990</v>
          </cell>
          <cell r="AT7">
            <v>20861</v>
          </cell>
          <cell r="AU7">
            <v>16864</v>
          </cell>
          <cell r="AV7">
            <v>17083</v>
          </cell>
          <cell r="AW7">
            <v>54808</v>
          </cell>
          <cell r="AX7">
            <v>19809</v>
          </cell>
          <cell r="AY7">
            <v>14911</v>
          </cell>
          <cell r="AZ7">
            <v>17020</v>
          </cell>
          <cell r="BA7">
            <v>51740</v>
          </cell>
          <cell r="BB7">
            <v>15710</v>
          </cell>
          <cell r="BC7">
            <v>14859</v>
          </cell>
          <cell r="BD7">
            <v>18949</v>
          </cell>
          <cell r="BE7">
            <v>49518</v>
          </cell>
          <cell r="BF7">
            <v>24101</v>
          </cell>
          <cell r="BG7">
            <v>29960</v>
          </cell>
          <cell r="BH7">
            <v>25808</v>
          </cell>
          <cell r="BI7">
            <v>79869</v>
          </cell>
        </row>
        <row r="8">
          <cell r="A8" t="str">
            <v xml:space="preserve">  % Change</v>
          </cell>
          <cell r="AE8">
            <v>0.7597520020666495</v>
          </cell>
          <cell r="AF8">
            <v>0.85556606748659725</v>
          </cell>
          <cell r="AG8">
            <v>1.85302470888952</v>
          </cell>
          <cell r="AH8">
            <v>0.46137206427688504</v>
          </cell>
          <cell r="AI8">
            <v>0.31477790432801833</v>
          </cell>
          <cell r="AJ8">
            <v>0.35342040605198499</v>
          </cell>
          <cell r="AK8">
            <v>0.38516247700797046</v>
          </cell>
          <cell r="AL8">
            <v>0.17635680964842426</v>
          </cell>
          <cell r="AM8">
            <v>0.19064469755612068</v>
          </cell>
          <cell r="AN8">
            <v>0.28794668505113186</v>
          </cell>
          <cell r="AO8">
            <v>0.21782551347277179</v>
          </cell>
          <cell r="AP8">
            <v>0.32411193970010421</v>
          </cell>
          <cell r="AQ8">
            <v>0.30153770752925313</v>
          </cell>
          <cell r="AR8">
            <v>0.45292639138240576</v>
          </cell>
          <cell r="AS8">
            <v>0.35747559633886561</v>
          </cell>
          <cell r="AT8">
            <v>0.41048005409060173</v>
          </cell>
          <cell r="AU8">
            <v>0.23781561949500873</v>
          </cell>
          <cell r="AV8">
            <v>0.45164853840924546</v>
          </cell>
          <cell r="AW8">
            <v>0.36399382808222591</v>
          </cell>
          <cell r="AX8">
            <v>0.39627828293508149</v>
          </cell>
          <cell r="AY8">
            <v>0.61461829994585804</v>
          </cell>
          <cell r="AZ8">
            <v>0.62621823046053882</v>
          </cell>
          <cell r="BA8">
            <v>0.52679414542020764</v>
          </cell>
          <cell r="BB8">
            <v>0.51948931231260276</v>
          </cell>
          <cell r="BC8">
            <v>0.38005015324602964</v>
          </cell>
          <cell r="BD8">
            <v>0.69051654920153438</v>
          </cell>
          <cell r="BE8">
            <v>0.53235339625560885</v>
          </cell>
          <cell r="BF8">
            <v>0.45951674438321333</v>
          </cell>
          <cell r="BG8">
            <v>0.41021416803953881</v>
          </cell>
          <cell r="BH8">
            <v>0.27560300514037173</v>
          </cell>
          <cell r="BI8">
            <v>0.37728918779099851</v>
          </cell>
        </row>
        <row r="9">
          <cell r="A9" t="str">
            <v>NRx</v>
          </cell>
          <cell r="O9">
            <v>7037</v>
          </cell>
          <cell r="P9">
            <v>5631</v>
          </cell>
          <cell r="Q9">
            <v>12668</v>
          </cell>
          <cell r="R9">
            <v>8840</v>
          </cell>
          <cell r="S9">
            <v>6340</v>
          </cell>
          <cell r="T9">
            <v>6972</v>
          </cell>
          <cell r="U9">
            <v>22152</v>
          </cell>
          <cell r="V9">
            <v>7983</v>
          </cell>
          <cell r="W9">
            <v>8335</v>
          </cell>
          <cell r="X9">
            <v>7892</v>
          </cell>
          <cell r="Y9">
            <v>24210</v>
          </cell>
          <cell r="Z9">
            <v>11426</v>
          </cell>
          <cell r="AA9">
            <v>14662</v>
          </cell>
          <cell r="AB9">
            <v>12544</v>
          </cell>
          <cell r="AC9">
            <v>38632</v>
          </cell>
          <cell r="AD9">
            <v>13516</v>
          </cell>
          <cell r="AE9">
            <v>12315</v>
          </cell>
          <cell r="AF9">
            <v>10599</v>
          </cell>
          <cell r="AG9">
            <v>36430</v>
          </cell>
          <cell r="AH9">
            <v>12751</v>
          </cell>
          <cell r="AI9">
            <v>8240</v>
          </cell>
          <cell r="AJ9">
            <v>9335</v>
          </cell>
          <cell r="AK9">
            <v>30326</v>
          </cell>
          <cell r="AL9">
            <v>9264</v>
          </cell>
          <cell r="AM9">
            <v>9624</v>
          </cell>
          <cell r="AN9">
            <v>10035</v>
          </cell>
          <cell r="AO9">
            <v>28923</v>
          </cell>
          <cell r="AP9">
            <v>14966</v>
          </cell>
          <cell r="AQ9">
            <v>19128</v>
          </cell>
          <cell r="AR9">
            <v>18302</v>
          </cell>
          <cell r="AS9">
            <v>52396</v>
          </cell>
          <cell r="AT9">
            <v>19012</v>
          </cell>
          <cell r="AU9">
            <v>15189</v>
          </cell>
          <cell r="AV9">
            <v>15217</v>
          </cell>
          <cell r="AW9">
            <v>49418</v>
          </cell>
          <cell r="AX9">
            <v>17997</v>
          </cell>
          <cell r="AY9">
            <v>13479</v>
          </cell>
          <cell r="AZ9">
            <v>15272</v>
          </cell>
          <cell r="BA9">
            <v>46748</v>
          </cell>
          <cell r="BB9">
            <v>14112</v>
          </cell>
          <cell r="BC9">
            <v>13369</v>
          </cell>
          <cell r="BD9">
            <v>16951</v>
          </cell>
          <cell r="BE9">
            <v>44432</v>
          </cell>
          <cell r="BF9">
            <v>21623</v>
          </cell>
          <cell r="BG9">
            <v>26737</v>
          </cell>
          <cell r="BH9">
            <v>23297</v>
          </cell>
          <cell r="BI9">
            <v>71657</v>
          </cell>
        </row>
        <row r="10">
          <cell r="A10" t="str">
            <v xml:space="preserve">  % Change</v>
          </cell>
          <cell r="AE10">
            <v>0.75003552650277117</v>
          </cell>
          <cell r="AF10">
            <v>0.8822589238145977</v>
          </cell>
          <cell r="AG10">
            <v>1.8757499210609407</v>
          </cell>
          <cell r="AH10">
            <v>0.44242081447963799</v>
          </cell>
          <cell r="AI10">
            <v>0.2996845425867507</v>
          </cell>
          <cell r="AJ10">
            <v>0.33892713711990829</v>
          </cell>
          <cell r="AK10">
            <v>0.36899602744673166</v>
          </cell>
          <cell r="AL10">
            <v>0.16046599022923713</v>
          </cell>
          <cell r="AM10">
            <v>0.15464907018596286</v>
          </cell>
          <cell r="AN10">
            <v>0.27154080081094789</v>
          </cell>
          <cell r="AO10">
            <v>0.1946716232961585</v>
          </cell>
          <cell r="AP10">
            <v>0.30981970943462289</v>
          </cell>
          <cell r="AQ10">
            <v>0.30459691720092752</v>
          </cell>
          <cell r="AR10">
            <v>0.45902423469387754</v>
          </cell>
          <cell r="AS10">
            <v>0.35628494512321396</v>
          </cell>
          <cell r="AT10">
            <v>0.40662918023083749</v>
          </cell>
          <cell r="AU10">
            <v>0.23337393422655306</v>
          </cell>
          <cell r="AV10">
            <v>0.43570148127181807</v>
          </cell>
          <cell r="AW10">
            <v>0.35651935218226738</v>
          </cell>
          <cell r="AX10">
            <v>0.41141871225786208</v>
          </cell>
          <cell r="AY10">
            <v>0.6358009708737864</v>
          </cell>
          <cell r="AZ10">
            <v>0.63599357257632572</v>
          </cell>
          <cell r="BA10">
            <v>0.54151553122732965</v>
          </cell>
          <cell r="BB10">
            <v>0.52331606217616589</v>
          </cell>
          <cell r="BC10">
            <v>0.38913133832086455</v>
          </cell>
          <cell r="BD10">
            <v>0.68918784255107135</v>
          </cell>
          <cell r="BE10">
            <v>0.53621685164056276</v>
          </cell>
          <cell r="BF10">
            <v>0.4448082319925164</v>
          </cell>
          <cell r="BG10">
            <v>0.39779381012128812</v>
          </cell>
          <cell r="BH10">
            <v>0.27292099224128519</v>
          </cell>
          <cell r="BI10">
            <v>0.36760439728223537</v>
          </cell>
        </row>
        <row r="11">
          <cell r="A11" t="str">
            <v>Sales (IMS)</v>
          </cell>
          <cell r="N11">
            <v>0.30238399999999999</v>
          </cell>
          <cell r="O11">
            <v>0.27599899999999999</v>
          </cell>
          <cell r="P11">
            <v>0.30500699999999997</v>
          </cell>
          <cell r="Q11">
            <v>0.8833899999999999</v>
          </cell>
          <cell r="R11">
            <v>0.35055399999999998</v>
          </cell>
          <cell r="S11">
            <v>0.30036400000000002</v>
          </cell>
          <cell r="T11">
            <v>0.37979000000000002</v>
          </cell>
          <cell r="U11">
            <v>1.030708</v>
          </cell>
          <cell r="V11">
            <v>0.34287400000000001</v>
          </cell>
          <cell r="W11">
            <v>0.34100000000000003</v>
          </cell>
          <cell r="X11">
            <v>0.45433899999999999</v>
          </cell>
          <cell r="Y11">
            <v>1.1382129999999999</v>
          </cell>
          <cell r="Z11">
            <v>0.49902200000000002</v>
          </cell>
          <cell r="AA11">
            <v>0.68647800000000003</v>
          </cell>
          <cell r="AB11">
            <v>0.75042600000000004</v>
          </cell>
          <cell r="AC11">
            <v>1.9359260000000003</v>
          </cell>
          <cell r="AD11">
            <v>0.56344000000000005</v>
          </cell>
          <cell r="AE11">
            <v>0.54319600000000001</v>
          </cell>
          <cell r="AF11">
            <v>0.51305299999999998</v>
          </cell>
          <cell r="AG11">
            <v>1.6196890000000002</v>
          </cell>
          <cell r="AH11">
            <v>0.52436000000000005</v>
          </cell>
          <cell r="AI11">
            <v>0.37506200000000001</v>
          </cell>
          <cell r="AJ11">
            <v>0.47896</v>
          </cell>
          <cell r="AK11">
            <v>1.3783820000000002</v>
          </cell>
          <cell r="AL11">
            <v>0.39280100000000001</v>
          </cell>
          <cell r="AM11">
            <v>0.411493</v>
          </cell>
          <cell r="AN11">
            <v>0.57650000000000001</v>
          </cell>
          <cell r="AO11">
            <v>1.3807940000000001</v>
          </cell>
          <cell r="AP11">
            <v>0.64576999999999996</v>
          </cell>
          <cell r="AQ11">
            <v>0.91092200000000001</v>
          </cell>
          <cell r="AR11">
            <v>1.0638939999999999</v>
          </cell>
          <cell r="AS11">
            <v>2.6205859999999999</v>
          </cell>
          <cell r="AT11">
            <v>1.1916</v>
          </cell>
          <cell r="AU11">
            <v>0.908277</v>
          </cell>
          <cell r="AV11">
            <v>0.87538899999999997</v>
          </cell>
          <cell r="AW11">
            <v>2.975266</v>
          </cell>
          <cell r="AX11">
            <v>0.91884600000000005</v>
          </cell>
          <cell r="AY11">
            <v>0.74927600000000005</v>
          </cell>
          <cell r="AZ11">
            <v>1.330551</v>
          </cell>
          <cell r="BA11">
            <v>2.9986730000000001</v>
          </cell>
          <cell r="BB11">
            <v>1.054791</v>
          </cell>
          <cell r="BC11">
            <v>1.005957</v>
          </cell>
          <cell r="BD11">
            <v>1.390083</v>
          </cell>
          <cell r="BE11">
            <v>3.450831</v>
          </cell>
          <cell r="BF11">
            <v>1.5489820000000001</v>
          </cell>
          <cell r="BG11">
            <v>2.0821730000000001</v>
          </cell>
          <cell r="BH11">
            <v>2.3059989999999999</v>
          </cell>
          <cell r="BI11">
            <v>5.9371539999999996</v>
          </cell>
        </row>
        <row r="12">
          <cell r="A12" t="str">
            <v xml:space="preserve">  % Change</v>
          </cell>
          <cell r="AE12">
            <v>0.96810858010355116</v>
          </cell>
          <cell r="AF12">
            <v>0.68210237797821049</v>
          </cell>
          <cell r="AG12">
            <v>0.83349256840127284</v>
          </cell>
          <cell r="AH12">
            <v>0.49580378486624044</v>
          </cell>
          <cell r="AI12">
            <v>0.24869158754045095</v>
          </cell>
          <cell r="AJ12">
            <v>0.26111798625556215</v>
          </cell>
          <cell r="AK12">
            <v>0.3373157092018304</v>
          </cell>
          <cell r="AL12">
            <v>0.14561325734818031</v>
          </cell>
          <cell r="AM12">
            <v>0.20672434017595309</v>
          </cell>
          <cell r="AN12">
            <v>0.26887632362619107</v>
          </cell>
          <cell r="AO12">
            <v>0.21312443277312787</v>
          </cell>
          <cell r="AP12">
            <v>0.29407120327360303</v>
          </cell>
          <cell r="AQ12">
            <v>0.32695002607512547</v>
          </cell>
          <cell r="AR12">
            <v>0.41772006833451902</v>
          </cell>
          <cell r="AS12">
            <v>0.35366021221885524</v>
          </cell>
          <cell r="AT12">
            <v>1.1148658242226324</v>
          </cell>
          <cell r="AU12">
            <v>0.67209810086966759</v>
          </cell>
          <cell r="AV12">
            <v>0.70623502834989749</v>
          </cell>
          <cell r="AW12">
            <v>0.83693659708746537</v>
          </cell>
          <cell r="AX12">
            <v>0.7523190174689145</v>
          </cell>
          <cell r="AY12">
            <v>0.99773904047864104</v>
          </cell>
          <cell r="AZ12">
            <v>1.7780002505428429</v>
          </cell>
          <cell r="BA12">
            <v>1.1755021467198494</v>
          </cell>
          <cell r="BB12">
            <v>1.6853063001367103</v>
          </cell>
          <cell r="BC12">
            <v>1.4446515493580692</v>
          </cell>
          <cell r="BD12">
            <v>1.4112454466608844</v>
          </cell>
          <cell r="BE12">
            <v>1.4991642489755894</v>
          </cell>
          <cell r="BF12">
            <v>1.3986589652662715</v>
          </cell>
          <cell r="BG12">
            <v>1.2857862692963833</v>
          </cell>
          <cell r="BH12">
            <v>1.1675082292032855</v>
          </cell>
          <cell r="BI12">
            <v>1.2655825834374448</v>
          </cell>
        </row>
        <row r="14">
          <cell r="A14" t="str">
            <v>TOTAL BRANDS1</v>
          </cell>
        </row>
        <row r="15">
          <cell r="A15" t="str">
            <v>TOTAL BRANDS TRx</v>
          </cell>
          <cell r="O15">
            <v>14121</v>
          </cell>
          <cell r="P15">
            <v>12360</v>
          </cell>
          <cell r="Q15">
            <v>26481</v>
          </cell>
          <cell r="R15">
            <v>15853</v>
          </cell>
          <cell r="S15">
            <v>12394</v>
          </cell>
          <cell r="T15">
            <v>13451</v>
          </cell>
          <cell r="U15">
            <v>41698</v>
          </cell>
          <cell r="V15">
            <v>14663</v>
          </cell>
          <cell r="W15">
            <v>14774</v>
          </cell>
          <cell r="X15">
            <v>14256</v>
          </cell>
          <cell r="Y15">
            <v>43693</v>
          </cell>
          <cell r="Z15">
            <v>18013</v>
          </cell>
          <cell r="AA15">
            <v>21154</v>
          </cell>
          <cell r="AB15">
            <v>18329</v>
          </cell>
          <cell r="AC15">
            <v>57496</v>
          </cell>
          <cell r="AD15">
            <v>19784</v>
          </cell>
          <cell r="AE15">
            <v>18048</v>
          </cell>
          <cell r="AF15">
            <v>16264</v>
          </cell>
          <cell r="AG15">
            <v>54096</v>
          </cell>
          <cell r="AH15">
            <v>18555</v>
          </cell>
          <cell r="AI15">
            <v>12848</v>
          </cell>
          <cell r="AJ15">
            <v>14277</v>
          </cell>
          <cell r="AK15">
            <v>45680</v>
          </cell>
          <cell r="AL15">
            <v>14307</v>
          </cell>
          <cell r="AM15">
            <v>14491</v>
          </cell>
          <cell r="AN15">
            <v>14927</v>
          </cell>
          <cell r="AO15">
            <v>43725</v>
          </cell>
          <cell r="AP15">
            <v>20256</v>
          </cell>
          <cell r="AQ15">
            <v>24820</v>
          </cell>
          <cell r="AR15">
            <v>23821</v>
          </cell>
          <cell r="AS15">
            <v>68897</v>
          </cell>
          <cell r="AT15">
            <v>24639</v>
          </cell>
          <cell r="AU15">
            <v>19984</v>
          </cell>
          <cell r="AV15">
            <v>21097</v>
          </cell>
          <cell r="AW15">
            <v>65720</v>
          </cell>
          <cell r="AX15">
            <v>23342</v>
          </cell>
          <cell r="AY15">
            <v>18232</v>
          </cell>
          <cell r="AZ15">
            <v>20546</v>
          </cell>
          <cell r="BA15">
            <v>62120</v>
          </cell>
          <cell r="BB15">
            <v>19202</v>
          </cell>
          <cell r="BC15">
            <v>18238</v>
          </cell>
          <cell r="BD15">
            <v>22734</v>
          </cell>
          <cell r="BE15">
            <v>60174</v>
          </cell>
          <cell r="BF15">
            <v>27535</v>
          </cell>
          <cell r="BG15">
            <v>33072</v>
          </cell>
          <cell r="BH15">
            <v>28728</v>
          </cell>
          <cell r="BI15">
            <v>89335</v>
          </cell>
        </row>
        <row r="16">
          <cell r="A16" t="str">
            <v xml:space="preserve">  % Change</v>
          </cell>
          <cell r="AE16">
            <v>0.2780964520926279</v>
          </cell>
          <cell r="AF16">
            <v>0.31585760517799355</v>
          </cell>
          <cell r="AG16">
            <v>1.0428231562252179</v>
          </cell>
          <cell r="AH16">
            <v>0.17044092600769578</v>
          </cell>
          <cell r="AI16">
            <v>3.6630627723091891E-2</v>
          </cell>
          <cell r="AJ16">
            <v>6.1408073749163572E-2</v>
          </cell>
          <cell r="AK16">
            <v>9.5496186867475741E-2</v>
          </cell>
          <cell r="AL16">
            <v>-2.4278796971970218E-2</v>
          </cell>
          <cell r="AM16">
            <v>-1.915527277649931E-2</v>
          </cell>
          <cell r="AN16">
            <v>4.7067901234567833E-2</v>
          </cell>
          <cell r="AO16">
            <v>7.3238276154063975E-4</v>
          </cell>
          <cell r="AP16">
            <v>0.12452117914839289</v>
          </cell>
          <cell r="AQ16">
            <v>0.1733005578141249</v>
          </cell>
          <cell r="AR16">
            <v>0.29963445905395814</v>
          </cell>
          <cell r="AS16">
            <v>0.19829205509948511</v>
          </cell>
          <cell r="AT16">
            <v>0.24540032349373231</v>
          </cell>
          <cell r="AU16">
            <v>0.10726950354609932</v>
          </cell>
          <cell r="AV16">
            <v>0.2971593703885882</v>
          </cell>
          <cell r="AW16">
            <v>0.21487725524992607</v>
          </cell>
          <cell r="AX16">
            <v>0.25798976017246034</v>
          </cell>
          <cell r="AY16">
            <v>0.41905354919053539</v>
          </cell>
          <cell r="AZ16">
            <v>0.43909784968830978</v>
          </cell>
          <cell r="BA16">
            <v>0.35989492119089328</v>
          </cell>
          <cell r="BB16">
            <v>0.34214021108548254</v>
          </cell>
          <cell r="BC16">
            <v>0.25857428748878619</v>
          </cell>
          <cell r="BD16">
            <v>0.52301199169290546</v>
          </cell>
          <cell r="BE16">
            <v>0.37619210977701534</v>
          </cell>
          <cell r="BF16">
            <v>0.35935031595576628</v>
          </cell>
          <cell r="BG16">
            <v>0.33247381144238508</v>
          </cell>
          <cell r="BH16">
            <v>0.20599471054951524</v>
          </cell>
          <cell r="BI16">
            <v>0.29664571752035651</v>
          </cell>
        </row>
        <row r="18">
          <cell r="A18" t="str">
            <v xml:space="preserve">TOTAL BRANDS REPORTED SALES </v>
          </cell>
        </row>
        <row r="19">
          <cell r="A19" t="str">
            <v xml:space="preserve">  % Change</v>
          </cell>
        </row>
        <row r="21">
          <cell r="A21" t="str">
            <v xml:space="preserve">TOTAL BRANDS SALES (IMS) </v>
          </cell>
          <cell r="N21">
            <v>0.63199200000000011</v>
          </cell>
          <cell r="O21">
            <v>0.61845300000000003</v>
          </cell>
          <cell r="P21">
            <v>0.68944599999999989</v>
          </cell>
          <cell r="Q21">
            <v>1.939891</v>
          </cell>
          <cell r="R21">
            <v>0.69407800000000008</v>
          </cell>
          <cell r="S21">
            <v>0.61148400000000003</v>
          </cell>
          <cell r="T21">
            <v>0.8068249999999999</v>
          </cell>
          <cell r="U21">
            <v>2.112387</v>
          </cell>
          <cell r="V21">
            <v>0.66728799999999999</v>
          </cell>
          <cell r="W21">
            <v>0.65421300000000004</v>
          </cell>
          <cell r="X21">
            <v>0.86255799999999994</v>
          </cell>
          <cell r="Y21">
            <v>2.184059</v>
          </cell>
          <cell r="Z21">
            <v>0.80952200000000007</v>
          </cell>
          <cell r="AA21">
            <v>0.97546600000000006</v>
          </cell>
          <cell r="AB21">
            <v>1.1169640000000001</v>
          </cell>
          <cell r="AC21">
            <v>2.9019520000000001</v>
          </cell>
          <cell r="AD21">
            <v>0.85546900000000003</v>
          </cell>
          <cell r="AE21">
            <v>0.81101699999999999</v>
          </cell>
          <cell r="AF21">
            <v>0.84788899999999989</v>
          </cell>
          <cell r="AG21">
            <v>2.5143749999999998</v>
          </cell>
          <cell r="AH21">
            <v>0.82443200000000005</v>
          </cell>
          <cell r="AI21">
            <v>0.73768599999999995</v>
          </cell>
          <cell r="AJ21">
            <v>1.053326</v>
          </cell>
          <cell r="AK21">
            <v>2.6154440000000005</v>
          </cell>
          <cell r="AL21">
            <v>0.87004700000000001</v>
          </cell>
          <cell r="AM21">
            <v>0.90167900000000001</v>
          </cell>
          <cell r="AN21">
            <v>1.099199</v>
          </cell>
          <cell r="AO21">
            <v>2.8709250000000002</v>
          </cell>
          <cell r="AP21">
            <v>0.95622399999999996</v>
          </cell>
          <cell r="AQ21">
            <v>1.2414569999999998</v>
          </cell>
          <cell r="AR21">
            <v>1.4978719999999996</v>
          </cell>
          <cell r="AS21">
            <v>3.6955529999999994</v>
          </cell>
          <cell r="AT21">
            <v>1.518035</v>
          </cell>
          <cell r="AU21">
            <v>1.1957040000000001</v>
          </cell>
          <cell r="AV21">
            <v>1.2583059999999999</v>
          </cell>
          <cell r="AW21">
            <v>3.972045</v>
          </cell>
          <cell r="AX21">
            <v>1.31385</v>
          </cell>
          <cell r="AY21">
            <v>1.2213220000000002</v>
          </cell>
          <cell r="AZ21">
            <v>1.9315609999999999</v>
          </cell>
          <cell r="BA21">
            <v>4.4667330000000005</v>
          </cell>
          <cell r="BB21">
            <v>1.567531</v>
          </cell>
          <cell r="BC21">
            <v>1.507728</v>
          </cell>
          <cell r="BD21">
            <v>1.9157459999999999</v>
          </cell>
          <cell r="BE21">
            <v>4.9910050000000004</v>
          </cell>
          <cell r="BF21">
            <v>2.0030100000000002</v>
          </cell>
          <cell r="BG21">
            <v>2.491431</v>
          </cell>
          <cell r="BH21">
            <v>2.7877149999999999</v>
          </cell>
          <cell r="BI21">
            <v>7.2821559999999996</v>
          </cell>
        </row>
        <row r="22">
          <cell r="A22" t="str">
            <v xml:space="preserve">  % Change</v>
          </cell>
          <cell r="AD22">
            <v>0.3536073241433435</v>
          </cell>
          <cell r="AE22">
            <v>0.31136400017462917</v>
          </cell>
          <cell r="AF22">
            <v>0.22981205199537014</v>
          </cell>
          <cell r="AG22">
            <v>0.29614241212521741</v>
          </cell>
          <cell r="AH22">
            <v>0.18780886298081767</v>
          </cell>
          <cell r="AI22">
            <v>0.2063864303890206</v>
          </cell>
          <cell r="AJ22">
            <v>0.30551978433985072</v>
          </cell>
          <cell r="AK22">
            <v>0.23814622983383282</v>
          </cell>
          <cell r="AL22">
            <v>0.30385530685401219</v>
          </cell>
          <cell r="AM22">
            <v>0.37826518274629195</v>
          </cell>
          <cell r="AN22">
            <v>0.27434792790745677</v>
          </cell>
          <cell r="AO22">
            <v>0.31449058839527688</v>
          </cell>
          <cell r="AP22">
            <v>0.18122052272822708</v>
          </cell>
          <cell r="AQ22">
            <v>0.27268095453865104</v>
          </cell>
          <cell r="AR22">
            <v>0.34102083863042987</v>
          </cell>
          <cell r="AS22">
            <v>0.27347144267031265</v>
          </cell>
          <cell r="AT22">
            <v>0.77450614808952745</v>
          </cell>
          <cell r="AU22">
            <v>0.47432667872560019</v>
          </cell>
          <cell r="AV22">
            <v>0.48404567107251073</v>
          </cell>
          <cell r="AW22">
            <v>0.57973452647278134</v>
          </cell>
          <cell r="AX22">
            <v>0.59364265336619626</v>
          </cell>
          <cell r="AY22">
            <v>0.65561227947934531</v>
          </cell>
          <cell r="AZ22">
            <v>0.83377320981348602</v>
          </cell>
          <cell r="BA22">
            <v>0.70782972221924823</v>
          </cell>
          <cell r="BB22">
            <v>0.80166243892571321</v>
          </cell>
          <cell r="BC22">
            <v>0.67213387469376573</v>
          </cell>
          <cell r="BD22">
            <v>0.74285638906148921</v>
          </cell>
          <cell r="BE22">
            <v>0.73846582547436812</v>
          </cell>
          <cell r="BF22">
            <v>1.0947079345425341</v>
          </cell>
          <cell r="BG22">
            <v>1.0068604873145026</v>
          </cell>
          <cell r="BH22">
            <v>0.86111697127658471</v>
          </cell>
          <cell r="BI22">
            <v>0.97051862062321947</v>
          </cell>
        </row>
        <row r="24">
          <cell r="A24" t="str">
            <v>REPORTED SALES/TRx BRANDS</v>
          </cell>
        </row>
        <row r="25">
          <cell r="A25" t="str">
            <v>IMS SALES/REPORTED SALES</v>
          </cell>
        </row>
        <row r="26">
          <cell r="A26" t="str">
            <v>GENERICS</v>
          </cell>
        </row>
        <row r="27">
          <cell r="A27" t="str">
            <v>CLOTRIM/BETAMETH DIPR</v>
          </cell>
        </row>
        <row r="28">
          <cell r="A28" t="str">
            <v>TRx</v>
          </cell>
          <cell r="B28">
            <v>0</v>
          </cell>
          <cell r="C28">
            <v>0</v>
          </cell>
          <cell r="D28">
            <v>0</v>
          </cell>
          <cell r="E28">
            <v>0</v>
          </cell>
          <cell r="F28">
            <v>0</v>
          </cell>
          <cell r="G28">
            <v>7</v>
          </cell>
          <cell r="H28">
            <v>118506</v>
          </cell>
          <cell r="I28">
            <v>118513</v>
          </cell>
          <cell r="J28">
            <v>193438</v>
          </cell>
          <cell r="K28">
            <v>227532</v>
          </cell>
          <cell r="L28">
            <v>205849</v>
          </cell>
          <cell r="M28">
            <v>626819</v>
          </cell>
          <cell r="N28">
            <v>242678</v>
          </cell>
          <cell r="O28">
            <v>223979</v>
          </cell>
          <cell r="P28">
            <v>219042</v>
          </cell>
          <cell r="Q28">
            <v>685699</v>
          </cell>
          <cell r="R28">
            <v>243140</v>
          </cell>
          <cell r="S28">
            <v>221571</v>
          </cell>
          <cell r="T28">
            <v>241421</v>
          </cell>
          <cell r="U28">
            <v>706132</v>
          </cell>
          <cell r="V28">
            <v>252997</v>
          </cell>
          <cell r="W28">
            <v>257583</v>
          </cell>
          <cell r="X28">
            <v>249149</v>
          </cell>
          <cell r="Y28">
            <v>759729</v>
          </cell>
          <cell r="Z28">
            <v>274383</v>
          </cell>
          <cell r="AA28">
            <v>276173</v>
          </cell>
          <cell r="AB28">
            <v>259379</v>
          </cell>
          <cell r="AC28">
            <v>809935</v>
          </cell>
          <cell r="AD28">
            <v>270420</v>
          </cell>
          <cell r="AE28">
            <v>248598</v>
          </cell>
          <cell r="AF28">
            <v>250317</v>
          </cell>
          <cell r="AG28">
            <v>769335</v>
          </cell>
          <cell r="AH28">
            <v>258299</v>
          </cell>
          <cell r="AI28">
            <v>230186</v>
          </cell>
          <cell r="AJ28">
            <v>256205</v>
          </cell>
          <cell r="AK28">
            <v>744690</v>
          </cell>
          <cell r="AL28">
            <v>260653</v>
          </cell>
          <cell r="AM28">
            <v>266616</v>
          </cell>
          <cell r="AN28">
            <v>272028</v>
          </cell>
          <cell r="AO28">
            <v>799297</v>
          </cell>
          <cell r="AP28">
            <v>289113</v>
          </cell>
          <cell r="AQ28">
            <v>286945</v>
          </cell>
          <cell r="AR28">
            <v>282259</v>
          </cell>
          <cell r="AS28">
            <v>858317</v>
          </cell>
          <cell r="AT28">
            <v>289736</v>
          </cell>
          <cell r="AU28">
            <v>253500</v>
          </cell>
          <cell r="AV28">
            <v>271011</v>
          </cell>
          <cell r="AW28">
            <v>814247</v>
          </cell>
          <cell r="AX28">
            <v>263726</v>
          </cell>
          <cell r="AY28">
            <v>246463</v>
          </cell>
          <cell r="AZ28">
            <v>276616</v>
          </cell>
          <cell r="BA28">
            <v>786805</v>
          </cell>
          <cell r="BB28">
            <v>260340</v>
          </cell>
          <cell r="BC28">
            <v>261074</v>
          </cell>
          <cell r="BD28">
            <v>275294</v>
          </cell>
          <cell r="BE28">
            <v>796708</v>
          </cell>
          <cell r="BF28">
            <v>270112</v>
          </cell>
          <cell r="BG28">
            <v>288743</v>
          </cell>
          <cell r="BH28">
            <v>280351</v>
          </cell>
          <cell r="BI28">
            <v>839206</v>
          </cell>
        </row>
        <row r="29">
          <cell r="A29" t="str">
            <v xml:space="preserve">  % Change</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1.1024167552697755</v>
          </cell>
          <cell r="Y29">
            <v>5.4105119269615995</v>
          </cell>
          <cell r="Z29">
            <v>0.41845449187853467</v>
          </cell>
          <cell r="AA29">
            <v>0.21377652374171552</v>
          </cell>
          <cell r="AB29">
            <v>0.26004498443033475</v>
          </cell>
          <cell r="AC29">
            <v>0.29213536922141792</v>
          </cell>
          <cell r="AD29">
            <v>0.11431608963317652</v>
          </cell>
          <cell r="AE29">
            <v>0.1099165546770009</v>
          </cell>
          <cell r="AF29">
            <v>0.14278083655189411</v>
          </cell>
          <cell r="AG29">
            <v>0.12197188562328365</v>
          </cell>
          <cell r="AH29">
            <v>6.2346796084560285E-2</v>
          </cell>
          <cell r="AI29">
            <v>3.8881442065974436E-2</v>
          </cell>
          <cell r="AJ29">
            <v>6.1237423422154658E-2</v>
          </cell>
          <cell r="AK29">
            <v>5.4604521534217465E-2</v>
          </cell>
          <cell r="AL29">
            <v>3.0261228394012685E-2</v>
          </cell>
          <cell r="AM29">
            <v>3.5068308079337474E-2</v>
          </cell>
          <cell r="AN29">
            <v>9.1828584501643551E-2</v>
          </cell>
          <cell r="AO29">
            <v>5.2081729142891664E-2</v>
          </cell>
          <cell r="AP29">
            <v>5.3684083926482273E-2</v>
          </cell>
          <cell r="AQ29">
            <v>3.9004537011221307E-2</v>
          </cell>
          <cell r="AR29">
            <v>8.8210687835175605E-2</v>
          </cell>
          <cell r="AS29">
            <v>5.9735657799699915E-2</v>
          </cell>
          <cell r="AT29">
            <v>7.1429627986095756E-2</v>
          </cell>
          <cell r="AU29">
            <v>1.9718581806772439E-2</v>
          </cell>
          <cell r="AV29">
            <v>8.2671172952695882E-2</v>
          </cell>
          <cell r="AW29">
            <v>5.8377689823029044E-2</v>
          </cell>
          <cell r="AX29">
            <v>2.1010534303268713E-2</v>
          </cell>
          <cell r="AY29">
            <v>7.071238042278849E-2</v>
          </cell>
          <cell r="AZ29">
            <v>7.9666673171874036E-2</v>
          </cell>
          <cell r="BA29">
            <v>5.6553733768413661E-2</v>
          </cell>
          <cell r="BB29">
            <v>-1.2008302225564593E-3</v>
          </cell>
          <cell r="BC29">
            <v>-2.0786449425390874E-2</v>
          </cell>
          <cell r="BD29">
            <v>1.2006117017365758E-2</v>
          </cell>
          <cell r="BE29">
            <v>-3.2390963559227881E-3</v>
          </cell>
          <cell r="BF29">
            <v>-6.5721707429275078E-2</v>
          </cell>
          <cell r="BG29">
            <v>6.2660091655195593E-3</v>
          </cell>
          <cell r="BH29">
            <v>-6.7597490248317849E-3</v>
          </cell>
          <cell r="BI29">
            <v>-2.226566641462302E-2</v>
          </cell>
        </row>
        <row r="30">
          <cell r="A30" t="str">
            <v>NRx</v>
          </cell>
          <cell r="B30">
            <v>0</v>
          </cell>
          <cell r="C30">
            <v>0</v>
          </cell>
          <cell r="D30">
            <v>0</v>
          </cell>
          <cell r="E30">
            <v>0</v>
          </cell>
          <cell r="F30">
            <v>0</v>
          </cell>
          <cell r="G30">
            <v>3</v>
          </cell>
          <cell r="H30">
            <v>103133</v>
          </cell>
          <cell r="I30">
            <v>103136</v>
          </cell>
          <cell r="J30">
            <v>164874</v>
          </cell>
          <cell r="K30">
            <v>188855</v>
          </cell>
          <cell r="L30">
            <v>164865</v>
          </cell>
          <cell r="M30">
            <v>518594</v>
          </cell>
          <cell r="N30">
            <v>193694</v>
          </cell>
          <cell r="O30">
            <v>176933</v>
          </cell>
          <cell r="P30">
            <v>166454</v>
          </cell>
          <cell r="Q30">
            <v>537081</v>
          </cell>
          <cell r="R30">
            <v>188888</v>
          </cell>
          <cell r="S30">
            <v>171407</v>
          </cell>
          <cell r="T30">
            <v>185196</v>
          </cell>
          <cell r="U30">
            <v>545491</v>
          </cell>
          <cell r="V30">
            <v>194242</v>
          </cell>
          <cell r="W30">
            <v>196637</v>
          </cell>
          <cell r="X30">
            <v>188035</v>
          </cell>
          <cell r="Y30">
            <v>578914</v>
          </cell>
          <cell r="Z30">
            <v>207371</v>
          </cell>
          <cell r="AA30">
            <v>209234</v>
          </cell>
          <cell r="AB30">
            <v>194875</v>
          </cell>
          <cell r="AC30">
            <v>611480</v>
          </cell>
          <cell r="AD30">
            <v>203798</v>
          </cell>
          <cell r="AE30">
            <v>183919</v>
          </cell>
          <cell r="AF30">
            <v>182290</v>
          </cell>
          <cell r="AG30">
            <v>570007</v>
          </cell>
          <cell r="AH30">
            <v>193678</v>
          </cell>
          <cell r="AI30">
            <v>171535</v>
          </cell>
          <cell r="AJ30">
            <v>191797</v>
          </cell>
          <cell r="AK30">
            <v>557010</v>
          </cell>
          <cell r="AL30">
            <v>195580</v>
          </cell>
          <cell r="AM30">
            <v>198610</v>
          </cell>
          <cell r="AN30">
            <v>203074</v>
          </cell>
          <cell r="AO30">
            <v>597264</v>
          </cell>
          <cell r="AP30">
            <v>216064</v>
          </cell>
          <cell r="AQ30">
            <v>215487</v>
          </cell>
          <cell r="AR30">
            <v>210220</v>
          </cell>
          <cell r="AS30">
            <v>641771</v>
          </cell>
          <cell r="AT30">
            <v>215523</v>
          </cell>
          <cell r="AU30">
            <v>184260</v>
          </cell>
          <cell r="AV30">
            <v>195375</v>
          </cell>
          <cell r="AW30">
            <v>595158</v>
          </cell>
          <cell r="AX30">
            <v>192798</v>
          </cell>
          <cell r="AY30">
            <v>181880</v>
          </cell>
          <cell r="AZ30">
            <v>205436</v>
          </cell>
          <cell r="BA30">
            <v>580114</v>
          </cell>
          <cell r="BB30">
            <v>193003</v>
          </cell>
          <cell r="BC30">
            <v>195674</v>
          </cell>
          <cell r="BD30">
            <v>204462</v>
          </cell>
          <cell r="BE30">
            <v>593139</v>
          </cell>
          <cell r="BF30">
            <v>200875</v>
          </cell>
          <cell r="BG30">
            <v>217070</v>
          </cell>
          <cell r="BH30">
            <v>210345</v>
          </cell>
          <cell r="BI30">
            <v>628290</v>
          </cell>
        </row>
        <row r="31">
          <cell r="A31" t="str">
            <v xml:space="preserve">  % Change</v>
          </cell>
          <cell r="B31">
            <v>0</v>
          </cell>
          <cell r="C31">
            <v>0</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0.82322825865629823</v>
          </cell>
          <cell r="Y31">
            <v>4.6131127831213155</v>
          </cell>
          <cell r="Z31">
            <v>0.25775440639518665</v>
          </cell>
          <cell r="AA31">
            <v>0.10790818352704457</v>
          </cell>
          <cell r="AB31">
            <v>0.18202771964941022</v>
          </cell>
          <cell r="AC31">
            <v>0.17911121223924686</v>
          </cell>
          <cell r="AD31">
            <v>5.2164754716201855E-2</v>
          </cell>
          <cell r="AE31">
            <v>3.9483872426285593E-2</v>
          </cell>
          <cell r="AF31">
            <v>9.5137395316423845E-2</v>
          </cell>
          <cell r="AG31">
            <v>6.1305464166485191E-2</v>
          </cell>
          <cell r="AH31">
            <v>2.5358942865613576E-2</v>
          </cell>
          <cell r="AI31">
            <v>7.4676063404655046E-4</v>
          </cell>
          <cell r="AJ31">
            <v>3.564331843020363E-2</v>
          </cell>
          <cell r="AK31">
            <v>2.1116755363516537E-2</v>
          </cell>
          <cell r="AL31">
            <v>6.8883145766620579E-3</v>
          </cell>
          <cell r="AM31">
            <v>1.0033716950523131E-2</v>
          </cell>
          <cell r="AN31">
            <v>7.9979790996357103E-2</v>
          </cell>
          <cell r="AO31">
            <v>3.1697281461495086E-2</v>
          </cell>
          <cell r="AP31">
            <v>4.19200370350723E-2</v>
          </cell>
          <cell r="AQ31">
            <v>2.9885200302054216E-2</v>
          </cell>
          <cell r="AR31">
            <v>7.8742783835792141E-2</v>
          </cell>
          <cell r="AS31">
            <v>4.9537188460783588E-2</v>
          </cell>
          <cell r="AT31">
            <v>5.7532458610977555E-2</v>
          </cell>
          <cell r="AU31">
            <v>1.8540770665347317E-3</v>
          </cell>
          <cell r="AV31">
            <v>7.1781227714081908E-2</v>
          </cell>
          <cell r="AW31">
            <v>4.4124019529584668E-2</v>
          </cell>
          <cell r="AX31">
            <v>-4.5436239531593259E-3</v>
          </cell>
          <cell r="AY31">
            <v>6.0308391873378664E-2</v>
          </cell>
          <cell r="AZ31">
            <v>7.1111644082024306E-2</v>
          </cell>
          <cell r="BA31">
            <v>4.1478609001633693E-2</v>
          </cell>
          <cell r="BB31">
            <v>-1.3176193884855247E-2</v>
          </cell>
          <cell r="BC31">
            <v>-1.4782740043300935E-2</v>
          </cell>
          <cell r="BD31">
            <v>6.8349468666595303E-3</v>
          </cell>
          <cell r="BE31">
            <v>-6.9064936108655939E-3</v>
          </cell>
          <cell r="BF31">
            <v>-7.0298615225118488E-2</v>
          </cell>
          <cell r="BG31">
            <v>7.3461508118819463E-3</v>
          </cell>
          <cell r="BH31">
            <v>5.9461516506509327E-4</v>
          </cell>
          <cell r="BI31">
            <v>-2.1005935138857956E-2</v>
          </cell>
        </row>
        <row r="32">
          <cell r="A32" t="str">
            <v>Sales (IMS)</v>
          </cell>
          <cell r="B32">
            <v>0</v>
          </cell>
          <cell r="C32">
            <v>0</v>
          </cell>
          <cell r="D32">
            <v>0</v>
          </cell>
          <cell r="E32">
            <v>0</v>
          </cell>
          <cell r="F32">
            <v>0</v>
          </cell>
          <cell r="G32">
            <v>0</v>
          </cell>
          <cell r="H32">
            <v>5.6187959999999997</v>
          </cell>
          <cell r="I32">
            <v>5.6187959999999997</v>
          </cell>
          <cell r="J32">
            <v>4.5302619999999996</v>
          </cell>
          <cell r="K32">
            <v>4.9572459999999996</v>
          </cell>
          <cell r="L32">
            <v>5.7147180000000004</v>
          </cell>
          <cell r="M32">
            <v>15.202226</v>
          </cell>
          <cell r="N32">
            <v>4.2678859999999998</v>
          </cell>
          <cell r="O32">
            <v>5.0538150000000002</v>
          </cell>
          <cell r="P32">
            <v>4.7710610000000004</v>
          </cell>
          <cell r="Q32">
            <v>14.092762</v>
          </cell>
          <cell r="R32">
            <v>4.1479900000000001</v>
          </cell>
          <cell r="S32">
            <v>4.0237720000000001</v>
          </cell>
          <cell r="T32">
            <v>5.2762650000000004</v>
          </cell>
          <cell r="U32">
            <v>13.448027000000002</v>
          </cell>
          <cell r="V32">
            <v>4.2996040000000004</v>
          </cell>
          <cell r="W32">
            <v>4.1677239999999998</v>
          </cell>
          <cell r="X32">
            <v>5.4504619999999999</v>
          </cell>
          <cell r="Y32">
            <v>13.91779</v>
          </cell>
          <cell r="Z32">
            <v>4.4009929999999997</v>
          </cell>
          <cell r="AA32">
            <v>4.5008470000000003</v>
          </cell>
          <cell r="AB32">
            <v>4.7436559999999997</v>
          </cell>
          <cell r="AC32">
            <v>13.645496</v>
          </cell>
          <cell r="AD32">
            <v>3.6413180000000001</v>
          </cell>
          <cell r="AE32">
            <v>3.3739859999999999</v>
          </cell>
          <cell r="AF32">
            <v>4.0352220000000001</v>
          </cell>
          <cell r="AG32">
            <v>11.050526000000001</v>
          </cell>
          <cell r="AH32">
            <v>3.309828</v>
          </cell>
          <cell r="AI32">
            <v>3.5291229999999998</v>
          </cell>
          <cell r="AJ32">
            <v>3.8143570000000002</v>
          </cell>
          <cell r="AK32">
            <v>10.653307999999999</v>
          </cell>
          <cell r="AL32">
            <v>3.0849319999999998</v>
          </cell>
          <cell r="AM32">
            <v>3.0308069999999998</v>
          </cell>
          <cell r="AN32">
            <v>4.2233989999999997</v>
          </cell>
          <cell r="AO32">
            <v>10.339137999999998</v>
          </cell>
          <cell r="AP32">
            <v>3.2255750000000001</v>
          </cell>
          <cell r="AQ32">
            <v>3.4486029999999999</v>
          </cell>
          <cell r="AR32">
            <v>4.0495010000000002</v>
          </cell>
          <cell r="AS32">
            <v>10.723679000000001</v>
          </cell>
          <cell r="AT32">
            <v>3.272491</v>
          </cell>
          <cell r="AU32">
            <v>3.144028</v>
          </cell>
          <cell r="AV32">
            <v>3.434393</v>
          </cell>
          <cell r="AW32">
            <v>9.850912000000001</v>
          </cell>
          <cell r="AX32">
            <v>2.766254</v>
          </cell>
          <cell r="AY32">
            <v>2.8486440000000002</v>
          </cell>
          <cell r="AZ32">
            <v>3.550414</v>
          </cell>
          <cell r="BA32">
            <v>9.1653120000000001</v>
          </cell>
          <cell r="BB32">
            <v>2.6663380000000001</v>
          </cell>
          <cell r="BC32">
            <v>2.8812139999999999</v>
          </cell>
          <cell r="BD32">
            <v>3.5762939999999999</v>
          </cell>
          <cell r="BE32">
            <v>9.1238460000000003</v>
          </cell>
          <cell r="BF32">
            <v>2.8653029999999999</v>
          </cell>
          <cell r="BG32">
            <v>4.3693359999999997</v>
          </cell>
          <cell r="BH32">
            <v>4.6367989999999999</v>
          </cell>
          <cell r="BI32">
            <v>11.871437999999999</v>
          </cell>
        </row>
        <row r="33">
          <cell r="A33" t="str">
            <v xml:space="preserve">  % Change</v>
          </cell>
          <cell r="B33">
            <v>0</v>
          </cell>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-2.9959087320486466E-2</v>
          </cell>
          <cell r="Y33">
            <v>1.4770057499862963</v>
          </cell>
          <cell r="Z33">
            <v>-2.8534552747721875E-2</v>
          </cell>
          <cell r="AA33">
            <v>-9.2067046904672378E-2</v>
          </cell>
          <cell r="AB33">
            <v>-0.16992299532540378</v>
          </cell>
          <cell r="AC33">
            <v>-0.10240145094540765</v>
          </cell>
          <cell r="AD33">
            <v>-0.14680991947769917</v>
          </cell>
          <cell r="AE33">
            <v>-0.33238830467676406</v>
          </cell>
          <cell r="AF33">
            <v>-0.15422963571415249</v>
          </cell>
          <cell r="AG33">
            <v>-0.21587223285258061</v>
          </cell>
          <cell r="AH33">
            <v>-0.20206461442771073</v>
          </cell>
          <cell r="AI33">
            <v>-0.12293166710241044</v>
          </cell>
          <cell r="AJ33">
            <v>-0.27707251246857389</v>
          </cell>
          <cell r="AK33">
            <v>-0.20781628412851949</v>
          </cell>
          <cell r="AL33">
            <v>-0.28250787746964612</v>
          </cell>
          <cell r="AM33">
            <v>-0.27279085659223112</v>
          </cell>
          <cell r="AN33">
            <v>-0.22513008988962779</v>
          </cell>
          <cell r="AO33">
            <v>-0.25712789171269301</v>
          </cell>
          <cell r="AP33">
            <v>-0.26708017940496609</v>
          </cell>
          <cell r="AQ33">
            <v>-0.23378799590388222</v>
          </cell>
          <cell r="AR33">
            <v>-0.14633333445764185</v>
          </cell>
          <cell r="AS33">
            <v>-0.21412318027867938</v>
          </cell>
          <cell r="AT33">
            <v>-0.10128942322532664</v>
          </cell>
          <cell r="AU33">
            <v>-6.8156180849594517E-2</v>
          </cell>
          <cell r="AV33">
            <v>-0.14889614499524439</v>
          </cell>
          <cell r="AW33">
            <v>-0.10855718542266679</v>
          </cell>
          <cell r="AX33">
            <v>-0.16423028628677983</v>
          </cell>
          <cell r="AY33">
            <v>-0.19281815907238131</v>
          </cell>
          <cell r="AZ33">
            <v>-6.9197246088921527E-2</v>
          </cell>
          <cell r="BA33">
            <v>-0.13967454991444905</v>
          </cell>
          <cell r="BB33">
            <v>-0.13568986285597207</v>
          </cell>
          <cell r="BC33">
            <v>-4.9357481357275468E-2</v>
          </cell>
          <cell r="BD33">
            <v>-0.15321900677629552</v>
          </cell>
          <cell r="BE33">
            <v>-0.11754287446400258</v>
          </cell>
          <cell r="BF33">
            <v>-0.11169233392495914</v>
          </cell>
          <cell r="BG33">
            <v>0.26698724092045389</v>
          </cell>
          <cell r="BH33">
            <v>0.14502972094586464</v>
          </cell>
          <cell r="BI33">
            <v>0.10703033912148974</v>
          </cell>
        </row>
        <row r="35">
          <cell r="A35" t="str">
            <v>WARFARIN SODIUM</v>
          </cell>
        </row>
        <row r="36">
          <cell r="A36" t="str">
            <v>TRx</v>
          </cell>
          <cell r="B36">
            <v>40600</v>
          </cell>
          <cell r="C36">
            <v>37242</v>
          </cell>
          <cell r="D36">
            <v>43106</v>
          </cell>
          <cell r="E36">
            <v>120948</v>
          </cell>
          <cell r="F36">
            <v>44225</v>
          </cell>
          <cell r="G36">
            <v>49233</v>
          </cell>
          <cell r="H36">
            <v>51342</v>
          </cell>
          <cell r="I36">
            <v>144800</v>
          </cell>
          <cell r="J36">
            <v>57497</v>
          </cell>
          <cell r="K36">
            <v>63540</v>
          </cell>
          <cell r="L36">
            <v>62403</v>
          </cell>
          <cell r="M36">
            <v>183440</v>
          </cell>
          <cell r="N36">
            <v>72003</v>
          </cell>
          <cell r="O36">
            <v>73428</v>
          </cell>
          <cell r="P36">
            <v>79763</v>
          </cell>
          <cell r="Q36">
            <v>225194</v>
          </cell>
          <cell r="R36">
            <v>89370</v>
          </cell>
          <cell r="S36">
            <v>81452</v>
          </cell>
          <cell r="T36">
            <v>92237</v>
          </cell>
          <cell r="U36">
            <v>263059</v>
          </cell>
          <cell r="V36">
            <v>98423</v>
          </cell>
          <cell r="W36">
            <v>103094</v>
          </cell>
          <cell r="X36">
            <v>99408</v>
          </cell>
          <cell r="Y36">
            <v>300925</v>
          </cell>
          <cell r="Z36">
            <v>114394</v>
          </cell>
          <cell r="AA36">
            <v>114181</v>
          </cell>
          <cell r="AB36">
            <v>116338</v>
          </cell>
          <cell r="AC36">
            <v>344913</v>
          </cell>
          <cell r="AD36">
            <v>130566</v>
          </cell>
          <cell r="AE36">
            <v>131965</v>
          </cell>
          <cell r="AF36">
            <v>157977</v>
          </cell>
          <cell r="AG36">
            <v>420508</v>
          </cell>
          <cell r="AH36">
            <v>158657</v>
          </cell>
          <cell r="AI36">
            <v>152628</v>
          </cell>
          <cell r="AJ36">
            <v>172207</v>
          </cell>
          <cell r="AK36">
            <v>483492</v>
          </cell>
          <cell r="AL36">
            <v>176534</v>
          </cell>
          <cell r="AM36">
            <v>183843</v>
          </cell>
          <cell r="AN36">
            <v>185495</v>
          </cell>
          <cell r="AO36">
            <v>545872</v>
          </cell>
          <cell r="AP36">
            <v>198983</v>
          </cell>
          <cell r="AQ36">
            <v>199413</v>
          </cell>
          <cell r="AR36">
            <v>215717</v>
          </cell>
          <cell r="AS36">
            <v>614113</v>
          </cell>
          <cell r="AT36">
            <v>336807</v>
          </cell>
          <cell r="AU36">
            <v>351636</v>
          </cell>
          <cell r="AV36">
            <v>411907</v>
          </cell>
          <cell r="AW36">
            <v>1100350</v>
          </cell>
          <cell r="AX36">
            <v>418723</v>
          </cell>
          <cell r="AY36">
            <v>400514</v>
          </cell>
          <cell r="AZ36">
            <v>451443</v>
          </cell>
          <cell r="BA36">
            <v>1270680</v>
          </cell>
          <cell r="BB36">
            <v>432306</v>
          </cell>
          <cell r="BC36">
            <v>425714</v>
          </cell>
          <cell r="BD36">
            <v>458213</v>
          </cell>
          <cell r="BE36">
            <v>1316233</v>
          </cell>
          <cell r="BF36">
            <v>456824</v>
          </cell>
          <cell r="BG36">
            <v>449161</v>
          </cell>
          <cell r="BH36">
            <v>421325</v>
          </cell>
          <cell r="BI36">
            <v>1327310</v>
          </cell>
        </row>
        <row r="37">
          <cell r="A37" t="str">
            <v xml:space="preserve">  % Change</v>
          </cell>
          <cell r="B37">
            <v>0</v>
          </cell>
          <cell r="C37">
            <v>0</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1.2012315270935963</v>
          </cell>
          <cell r="S37">
            <v>1.1871005853606142</v>
          </cell>
          <cell r="T37">
            <v>1.1397717255138495</v>
          </cell>
          <cell r="U37">
            <v>1.1749760227535799</v>
          </cell>
          <cell r="V37">
            <v>1.2255059355568116</v>
          </cell>
          <cell r="W37">
            <v>1.094001990534804</v>
          </cell>
          <cell r="X37">
            <v>0.93619259086128315</v>
          </cell>
          <cell r="Y37">
            <v>1.0782113259668509</v>
          </cell>
          <cell r="Z37">
            <v>0.9895646729394576</v>
          </cell>
          <cell r="AA37">
            <v>0.79699401951526605</v>
          </cell>
          <cell r="AB37">
            <v>0.86430139576622911</v>
          </cell>
          <cell r="AC37">
            <v>0.88024967291757528</v>
          </cell>
          <cell r="AD37">
            <v>0.81334111078705051</v>
          </cell>
          <cell r="AE37">
            <v>0.79720270196655219</v>
          </cell>
          <cell r="AF37">
            <v>0.98057996815566106</v>
          </cell>
          <cell r="AG37">
            <v>0.86731440446903552</v>
          </cell>
          <cell r="AH37">
            <v>0.77528253328857555</v>
          </cell>
          <cell r="AI37">
            <v>0.87383980749398416</v>
          </cell>
          <cell r="AJ37">
            <v>0.86700564849247042</v>
          </cell>
          <cell r="AK37">
            <v>0.83796030548280043</v>
          </cell>
          <cell r="AL37">
            <v>0.79362547372057346</v>
          </cell>
          <cell r="AM37">
            <v>0.78325605757852057</v>
          </cell>
          <cell r="AN37">
            <v>0.86599670046676325</v>
          </cell>
          <cell r="AO37">
            <v>0.8139802276314696</v>
          </cell>
          <cell r="AP37">
            <v>0.7394531181705335</v>
          </cell>
          <cell r="AQ37">
            <v>0.7464639475919812</v>
          </cell>
          <cell r="AR37">
            <v>0.85422647802093898</v>
          </cell>
          <cell r="AS37">
            <v>0.7804866734509861</v>
          </cell>
          <cell r="AT37">
            <v>1.5795919305178989</v>
          </cell>
          <cell r="AU37">
            <v>1.6646156177774412</v>
          </cell>
          <cell r="AV37">
            <v>1.6073858852870986</v>
          </cell>
          <cell r="AW37">
            <v>1.6167159721099242</v>
          </cell>
          <cell r="AX37">
            <v>1.6391712940494272</v>
          </cell>
          <cell r="AY37">
            <v>1.6241187724401813</v>
          </cell>
          <cell r="AZ37">
            <v>1.6215136434639708</v>
          </cell>
          <cell r="BA37">
            <v>1.6281303516914449</v>
          </cell>
          <cell r="BB37">
            <v>1.4488540451131229</v>
          </cell>
          <cell r="BC37">
            <v>1.3156388875290328</v>
          </cell>
          <cell r="BD37">
            <v>1.4702175260788701</v>
          </cell>
          <cell r="BE37">
            <v>1.4112484245390862</v>
          </cell>
          <cell r="BF37">
            <v>1.2957941130649351</v>
          </cell>
          <cell r="BG37">
            <v>1.2524158404918437</v>
          </cell>
          <cell r="BH37">
            <v>0.95313767575109987</v>
          </cell>
          <cell r="BI37">
            <v>1.1613448990658073</v>
          </cell>
        </row>
        <row r="38">
          <cell r="A38" t="str">
            <v>NRx</v>
          </cell>
          <cell r="B38">
            <v>13666</v>
          </cell>
          <cell r="C38">
            <v>12508</v>
          </cell>
          <cell r="D38">
            <v>14536</v>
          </cell>
          <cell r="E38">
            <v>40710</v>
          </cell>
          <cell r="F38">
            <v>14692</v>
          </cell>
          <cell r="G38">
            <v>16631</v>
          </cell>
          <cell r="H38">
            <v>17109</v>
          </cell>
          <cell r="I38">
            <v>48432</v>
          </cell>
          <cell r="J38">
            <v>19261</v>
          </cell>
          <cell r="K38">
            <v>22121</v>
          </cell>
          <cell r="L38">
            <v>21590</v>
          </cell>
          <cell r="M38">
            <v>62972</v>
          </cell>
          <cell r="N38">
            <v>26026</v>
          </cell>
          <cell r="O38">
            <v>26092</v>
          </cell>
          <cell r="P38">
            <v>27630</v>
          </cell>
          <cell r="Q38">
            <v>79748</v>
          </cell>
          <cell r="R38">
            <v>32831</v>
          </cell>
          <cell r="S38">
            <v>30190</v>
          </cell>
          <cell r="T38">
            <v>33959</v>
          </cell>
          <cell r="U38">
            <v>96980</v>
          </cell>
          <cell r="V38">
            <v>36993</v>
          </cell>
          <cell r="W38">
            <v>38069</v>
          </cell>
          <cell r="X38">
            <v>37104</v>
          </cell>
          <cell r="Y38">
            <v>112166</v>
          </cell>
          <cell r="Z38">
            <v>42252</v>
          </cell>
          <cell r="AA38">
            <v>42996</v>
          </cell>
          <cell r="AB38">
            <v>43459</v>
          </cell>
          <cell r="AC38">
            <v>128707</v>
          </cell>
          <cell r="AD38">
            <v>50699</v>
          </cell>
          <cell r="AE38">
            <v>51492</v>
          </cell>
          <cell r="AF38">
            <v>59010</v>
          </cell>
          <cell r="AG38">
            <v>161201</v>
          </cell>
          <cell r="AH38">
            <v>62202</v>
          </cell>
          <cell r="AI38">
            <v>59968</v>
          </cell>
          <cell r="AJ38">
            <v>67099</v>
          </cell>
          <cell r="AK38">
            <v>189269</v>
          </cell>
          <cell r="AL38">
            <v>69860</v>
          </cell>
          <cell r="AM38">
            <v>72504</v>
          </cell>
          <cell r="AN38">
            <v>73387</v>
          </cell>
          <cell r="AO38">
            <v>215751</v>
          </cell>
          <cell r="AP38">
            <v>78229</v>
          </cell>
          <cell r="AQ38">
            <v>78513</v>
          </cell>
          <cell r="AR38">
            <v>91941</v>
          </cell>
          <cell r="AS38">
            <v>248683</v>
          </cell>
          <cell r="AT38">
            <v>177704</v>
          </cell>
          <cell r="AU38">
            <v>173863</v>
          </cell>
          <cell r="AV38">
            <v>191583</v>
          </cell>
          <cell r="AW38">
            <v>543150</v>
          </cell>
          <cell r="AX38">
            <v>184766</v>
          </cell>
          <cell r="AY38">
            <v>174912</v>
          </cell>
          <cell r="AZ38">
            <v>193352</v>
          </cell>
          <cell r="BA38">
            <v>553030</v>
          </cell>
          <cell r="BB38">
            <v>181228</v>
          </cell>
          <cell r="BC38">
            <v>180110</v>
          </cell>
          <cell r="BD38">
            <v>192148</v>
          </cell>
          <cell r="BE38">
            <v>553486</v>
          </cell>
          <cell r="BF38">
            <v>188813</v>
          </cell>
          <cell r="BG38">
            <v>183328</v>
          </cell>
          <cell r="BH38">
            <v>169681</v>
          </cell>
          <cell r="BI38">
            <v>541822</v>
          </cell>
        </row>
        <row r="39">
          <cell r="A39" t="str">
            <v xml:space="preserve">  % Change</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1.4023854822186448</v>
          </cell>
          <cell r="S39">
            <v>1.4136552606331949</v>
          </cell>
          <cell r="T39">
            <v>1.3361997798569072</v>
          </cell>
          <cell r="U39">
            <v>1.3822156718251044</v>
          </cell>
          <cell r="V39">
            <v>1.517900898448135</v>
          </cell>
          <cell r="W39">
            <v>1.2890385424809092</v>
          </cell>
          <cell r="X39">
            <v>1.1686831492197087</v>
          </cell>
          <cell r="Y39">
            <v>1.3159481334654775</v>
          </cell>
          <cell r="Z39">
            <v>1.1936555734385546</v>
          </cell>
          <cell r="AA39">
            <v>0.94367343248496893</v>
          </cell>
          <cell r="AB39">
            <v>1.0129226493747105</v>
          </cell>
          <cell r="AC39">
            <v>1.0438766435876263</v>
          </cell>
          <cell r="AD39">
            <v>0.94801352493660196</v>
          </cell>
          <cell r="AE39">
            <v>0.97347846083090595</v>
          </cell>
          <cell r="AF39">
            <v>1.1357220412595006</v>
          </cell>
          <cell r="AG39">
            <v>1.0213798465165271</v>
          </cell>
          <cell r="AH39">
            <v>0.89461179982333761</v>
          </cell>
          <cell r="AI39">
            <v>0.98635309705200402</v>
          </cell>
          <cell r="AJ39">
            <v>0.97588268205777551</v>
          </cell>
          <cell r="AK39">
            <v>0.95162920189729849</v>
          </cell>
          <cell r="AL39">
            <v>0.88846538534317299</v>
          </cell>
          <cell r="AM39">
            <v>0.90454175313246998</v>
          </cell>
          <cell r="AN39">
            <v>0.97787300560586465</v>
          </cell>
          <cell r="AO39">
            <v>0.92349731647736388</v>
          </cell>
          <cell r="AP39">
            <v>0.8514863201741929</v>
          </cell>
          <cell r="AQ39">
            <v>0.82605358638012838</v>
          </cell>
          <cell r="AR39">
            <v>1.1155802020294989</v>
          </cell>
          <cell r="AS39">
            <v>0.93216375177729272</v>
          </cell>
          <cell r="AT39">
            <v>2.5050789956409396</v>
          </cell>
          <cell r="AU39">
            <v>2.3765050881690359</v>
          </cell>
          <cell r="AV39">
            <v>2.2466192170818506</v>
          </cell>
          <cell r="AW39">
            <v>2.3693959714890105</v>
          </cell>
          <cell r="AX39">
            <v>1.9704189575897879</v>
          </cell>
          <cell r="AY39">
            <v>1.9167556029882604</v>
          </cell>
          <cell r="AZ39">
            <v>1.8815928702365161</v>
          </cell>
          <cell r="BA39">
            <v>1.9219259361015273</v>
          </cell>
          <cell r="BB39">
            <v>1.5941597480675638</v>
          </cell>
          <cell r="BC39">
            <v>1.4841388061348337</v>
          </cell>
          <cell r="BD39">
            <v>1.6182838922424954</v>
          </cell>
          <cell r="BE39">
            <v>1.565392512665063</v>
          </cell>
          <cell r="BF39">
            <v>1.4135934244333943</v>
          </cell>
          <cell r="BG39">
            <v>1.3350018468279137</v>
          </cell>
          <cell r="BH39">
            <v>0.84554224992114513</v>
          </cell>
          <cell r="BI39">
            <v>1.1787657379072956</v>
          </cell>
        </row>
        <row r="40">
          <cell r="A40" t="str">
            <v>Sales (IMS)</v>
          </cell>
          <cell r="B40">
            <v>0.68213000000000001</v>
          </cell>
          <cell r="C40">
            <v>0.70196999999999998</v>
          </cell>
          <cell r="D40">
            <v>1.082684</v>
          </cell>
          <cell r="E40">
            <v>2.4667840000000001</v>
          </cell>
          <cell r="F40">
            <v>0.85870599999999997</v>
          </cell>
          <cell r="G40">
            <v>0.83718499999999996</v>
          </cell>
          <cell r="H40">
            <v>1.256472</v>
          </cell>
          <cell r="I40">
            <v>2.9523630000000001</v>
          </cell>
          <cell r="J40">
            <v>1.0303580000000001</v>
          </cell>
          <cell r="K40">
            <v>1.0546629999999999</v>
          </cell>
          <cell r="L40">
            <v>1.3641110000000001</v>
          </cell>
          <cell r="M40">
            <v>3.4491320000000005</v>
          </cell>
          <cell r="N40">
            <v>1.168693</v>
          </cell>
          <cell r="O40">
            <v>1.39245</v>
          </cell>
          <cell r="P40">
            <v>1.4515899999999999</v>
          </cell>
          <cell r="Q40">
            <v>4.0127329999999999</v>
          </cell>
          <cell r="R40">
            <v>1.1653789999999999</v>
          </cell>
          <cell r="S40">
            <v>1.122417</v>
          </cell>
          <cell r="T40">
            <v>1.833008</v>
          </cell>
          <cell r="U40">
            <v>4.1208039999999997</v>
          </cell>
          <cell r="V40">
            <v>1.399769</v>
          </cell>
          <cell r="W40">
            <v>1.3732070000000001</v>
          </cell>
          <cell r="X40">
            <v>1.85242</v>
          </cell>
          <cell r="Y40">
            <v>4.6253960000000003</v>
          </cell>
          <cell r="Z40">
            <v>1.4337279999999999</v>
          </cell>
          <cell r="AA40">
            <v>1.517045</v>
          </cell>
          <cell r="AB40">
            <v>1.9993069999999999</v>
          </cell>
          <cell r="AC40">
            <v>4.9500799999999998</v>
          </cell>
          <cell r="AD40">
            <v>1.831785</v>
          </cell>
          <cell r="AE40">
            <v>1.6702680000000001</v>
          </cell>
          <cell r="AF40">
            <v>2.221044</v>
          </cell>
          <cell r="AG40">
            <v>5.7230970000000001</v>
          </cell>
          <cell r="AH40">
            <v>1.7774019999999999</v>
          </cell>
          <cell r="AI40">
            <v>1.82765</v>
          </cell>
          <cell r="AJ40">
            <v>2.2505350000000002</v>
          </cell>
          <cell r="AK40">
            <v>5.8555869999999999</v>
          </cell>
          <cell r="AL40">
            <v>1.94171</v>
          </cell>
          <cell r="AM40">
            <v>1.9965949999999999</v>
          </cell>
          <cell r="AN40">
            <v>2.7204359999999999</v>
          </cell>
          <cell r="AO40">
            <v>6.6587409999999991</v>
          </cell>
          <cell r="AP40">
            <v>2.0724130000000001</v>
          </cell>
          <cell r="AQ40">
            <v>2.1665420000000002</v>
          </cell>
          <cell r="AR40">
            <v>3.2258339999999999</v>
          </cell>
          <cell r="AS40">
            <v>7.4647890000000006</v>
          </cell>
          <cell r="AT40">
            <v>4.0115150000000002</v>
          </cell>
          <cell r="AU40">
            <v>4.430485</v>
          </cell>
          <cell r="AV40">
            <v>5.2848069999999998</v>
          </cell>
          <cell r="AW40">
            <v>13.726807000000001</v>
          </cell>
          <cell r="AX40">
            <v>4.7846339999999996</v>
          </cell>
          <cell r="AY40">
            <v>4.6024089999999998</v>
          </cell>
          <cell r="AZ40">
            <v>5.8434970000000002</v>
          </cell>
          <cell r="BA40">
            <v>15.230539999999998</v>
          </cell>
          <cell r="BB40">
            <v>4.7679729999999996</v>
          </cell>
          <cell r="BC40">
            <v>4.793882</v>
          </cell>
          <cell r="BD40">
            <v>6.6206050000000003</v>
          </cell>
          <cell r="BE40">
            <v>16.182459999999999</v>
          </cell>
          <cell r="BF40">
            <v>5.3749580000000003</v>
          </cell>
          <cell r="BG40">
            <v>5.3057509999999999</v>
          </cell>
          <cell r="BH40">
            <v>6.4537250000000004</v>
          </cell>
          <cell r="BI40">
            <v>17.134433999999999</v>
          </cell>
        </row>
        <row r="41">
          <cell r="A41" t="str">
            <v xml:space="preserve">  % Change</v>
          </cell>
          <cell r="B41">
            <v>0</v>
          </cell>
          <cell r="C41">
            <v>0</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0.47430265059627263</v>
          </cell>
          <cell r="Y41">
            <v>0.5666759134970869</v>
          </cell>
          <cell r="Z41">
            <v>0.39148528957896156</v>
          </cell>
          <cell r="AA41">
            <v>0.43841682129741932</v>
          </cell>
          <cell r="AB41">
            <v>0.46564832334025597</v>
          </cell>
          <cell r="AC41">
            <v>0.43516687676783583</v>
          </cell>
          <cell r="AD41">
            <v>0.56737911496004512</v>
          </cell>
          <cell r="AE41">
            <v>0.19951739739308416</v>
          </cell>
          <cell r="AF41">
            <v>0.53007667454308738</v>
          </cell>
          <cell r="AG41">
            <v>0.42623419001463603</v>
          </cell>
          <cell r="AH41">
            <v>0.52517078135095963</v>
          </cell>
          <cell r="AI41">
            <v>0.6283163922143018</v>
          </cell>
          <cell r="AJ41">
            <v>0.22778242102598578</v>
          </cell>
          <cell r="AK41">
            <v>0.42098168221541243</v>
          </cell>
          <cell r="AL41">
            <v>0.38716459644412748</v>
          </cell>
          <cell r="AM41">
            <v>0.45396506134908998</v>
          </cell>
          <cell r="AN41">
            <v>0.46858487815938066</v>
          </cell>
          <cell r="AO41">
            <v>0.43960452251007243</v>
          </cell>
          <cell r="AP41">
            <v>0.44547152597982342</v>
          </cell>
          <cell r="AQ41">
            <v>0.42813298221212959</v>
          </cell>
          <cell r="AR41">
            <v>0.61347606945806721</v>
          </cell>
          <cell r="AS41">
            <v>0.50801380987782041</v>
          </cell>
          <cell r="AT41">
            <v>1.1899486020466377</v>
          </cell>
          <cell r="AU41">
            <v>1.6525593497570448</v>
          </cell>
          <cell r="AV41">
            <v>1.3794247209870671</v>
          </cell>
          <cell r="AW41">
            <v>1.3984928090507642</v>
          </cell>
          <cell r="AX41">
            <v>1.6919256307802062</v>
          </cell>
          <cell r="AY41">
            <v>1.5182113643203019</v>
          </cell>
          <cell r="AZ41">
            <v>1.5964923895873646</v>
          </cell>
          <cell r="BA41">
            <v>1.6010270191528191</v>
          </cell>
          <cell r="BB41">
            <v>1.4555536099623523</v>
          </cell>
          <cell r="BC41">
            <v>1.4010287514493425</v>
          </cell>
          <cell r="BD41">
            <v>1.433655855164393</v>
          </cell>
          <cell r="BE41">
            <v>1.430258212475902</v>
          </cell>
          <cell r="BF41">
            <v>1.5935747363097992</v>
          </cell>
          <cell r="BG41">
            <v>1.448949062607602</v>
          </cell>
          <cell r="BH41">
            <v>1.0006376645543451</v>
          </cell>
          <cell r="BI41">
            <v>1.2953674912981463</v>
          </cell>
        </row>
        <row r="43">
          <cell r="A43" t="str">
            <v>DESOXIMETASONE</v>
          </cell>
        </row>
        <row r="44">
          <cell r="A44" t="str">
            <v>TRx</v>
          </cell>
          <cell r="B44">
            <v>66790</v>
          </cell>
          <cell r="C44">
            <v>59207</v>
          </cell>
          <cell r="D44">
            <v>66904</v>
          </cell>
          <cell r="E44">
            <v>192901</v>
          </cell>
          <cell r="F44">
            <v>66433</v>
          </cell>
          <cell r="G44">
            <v>72784</v>
          </cell>
          <cell r="H44">
            <v>69856</v>
          </cell>
          <cell r="I44">
            <v>209073</v>
          </cell>
          <cell r="J44">
            <v>69611</v>
          </cell>
          <cell r="K44">
            <v>68153</v>
          </cell>
          <cell r="L44">
            <v>58074</v>
          </cell>
          <cell r="M44">
            <v>195838</v>
          </cell>
          <cell r="N44">
            <v>66662</v>
          </cell>
          <cell r="O44">
            <v>62156</v>
          </cell>
          <cell r="P44">
            <v>61490</v>
          </cell>
          <cell r="Q44">
            <v>190308</v>
          </cell>
          <cell r="R44">
            <v>67237</v>
          </cell>
          <cell r="S44">
            <v>61061</v>
          </cell>
          <cell r="T44">
            <v>67835</v>
          </cell>
          <cell r="U44">
            <v>196133</v>
          </cell>
          <cell r="V44">
            <v>70004</v>
          </cell>
          <cell r="W44">
            <v>71858</v>
          </cell>
          <cell r="X44">
            <v>71432</v>
          </cell>
          <cell r="Y44">
            <v>213294</v>
          </cell>
          <cell r="Z44">
            <v>76203</v>
          </cell>
          <cell r="AA44">
            <v>71971</v>
          </cell>
          <cell r="AB44">
            <v>64378</v>
          </cell>
          <cell r="AC44">
            <v>212552</v>
          </cell>
          <cell r="AD44">
            <v>65856</v>
          </cell>
          <cell r="AE44">
            <v>61038</v>
          </cell>
          <cell r="AF44">
            <v>65344</v>
          </cell>
          <cell r="AG44">
            <v>192238</v>
          </cell>
          <cell r="AH44">
            <v>67750</v>
          </cell>
          <cell r="AI44">
            <v>58680</v>
          </cell>
          <cell r="AJ44">
            <v>65201</v>
          </cell>
          <cell r="AK44">
            <v>191631</v>
          </cell>
          <cell r="AL44">
            <v>66933</v>
          </cell>
          <cell r="AM44">
            <v>67895</v>
          </cell>
          <cell r="AN44">
            <v>68686</v>
          </cell>
          <cell r="AO44">
            <v>203514</v>
          </cell>
          <cell r="AP44">
            <v>72654</v>
          </cell>
          <cell r="AQ44">
            <v>68583</v>
          </cell>
          <cell r="AR44">
            <v>67813</v>
          </cell>
          <cell r="AS44">
            <v>209050</v>
          </cell>
          <cell r="AT44">
            <v>55527</v>
          </cell>
          <cell r="AU44">
            <v>51262</v>
          </cell>
          <cell r="AV44">
            <v>56962</v>
          </cell>
          <cell r="AW44">
            <v>163751</v>
          </cell>
          <cell r="AX44">
            <v>55822</v>
          </cell>
          <cell r="AY44">
            <v>52045</v>
          </cell>
          <cell r="AZ44">
            <v>58001</v>
          </cell>
          <cell r="BA44">
            <v>165868</v>
          </cell>
          <cell r="BB44">
            <v>54572</v>
          </cell>
          <cell r="BC44">
            <v>50540</v>
          </cell>
          <cell r="BD44">
            <v>52224</v>
          </cell>
          <cell r="BE44">
            <v>157336</v>
          </cell>
          <cell r="BF44">
            <v>49521</v>
          </cell>
          <cell r="BG44">
            <v>49376</v>
          </cell>
          <cell r="BH44">
            <v>47643</v>
          </cell>
          <cell r="BI44">
            <v>146540</v>
          </cell>
        </row>
        <row r="45">
          <cell r="A45" t="str">
            <v xml:space="preserve">  % Change</v>
          </cell>
          <cell r="B45">
            <v>0</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6.6926186554874256E-3</v>
          </cell>
          <cell r="S45">
            <v>3.1313864914621625E-2</v>
          </cell>
          <cell r="T45">
            <v>1.3915460958985992E-2</v>
          </cell>
          <cell r="U45">
            <v>1.6754708373725391E-2</v>
          </cell>
          <cell r="V45">
            <v>5.3753405686932654E-2</v>
          </cell>
          <cell r="W45">
            <v>-1.2722576390415519E-2</v>
          </cell>
          <cell r="X45">
            <v>2.2560696289509741E-2</v>
          </cell>
          <cell r="Y45">
            <v>2.0189120546411976E-2</v>
          </cell>
          <cell r="Z45">
            <v>9.4697677091264421E-2</v>
          </cell>
          <cell r="AA45">
            <v>5.6021011547547461E-2</v>
          </cell>
          <cell r="AB45">
            <v>0.10855115886627398</v>
          </cell>
          <cell r="AC45">
            <v>8.534605132813855E-2</v>
          </cell>
          <cell r="AD45">
            <v>-1.2090846359245178E-2</v>
          </cell>
          <cell r="AE45">
            <v>-1.7987000450479407E-2</v>
          </cell>
          <cell r="AF45">
            <v>6.2676858025695337E-2</v>
          </cell>
          <cell r="AG45">
            <v>1.0141454904680769E-2</v>
          </cell>
          <cell r="AH45">
            <v>7.6297276797001601E-3</v>
          </cell>
          <cell r="AI45">
            <v>-3.8993793092153783E-2</v>
          </cell>
          <cell r="AJ45">
            <v>-3.8829512788383536E-2</v>
          </cell>
          <cell r="AK45">
            <v>-2.2953811954133152E-2</v>
          </cell>
          <cell r="AL45">
            <v>-4.3868921775898517E-2</v>
          </cell>
          <cell r="AM45">
            <v>-5.5150435581285295E-2</v>
          </cell>
          <cell r="AN45">
            <v>-3.8442154776570758E-2</v>
          </cell>
          <cell r="AO45">
            <v>-4.5852204000112473E-2</v>
          </cell>
          <cell r="AP45">
            <v>-4.6572969568127287E-2</v>
          </cell>
          <cell r="AQ45">
            <v>-4.7074516124550159E-2</v>
          </cell>
          <cell r="AR45">
            <v>5.3356736773432001E-2</v>
          </cell>
          <cell r="AS45">
            <v>-1.6475968233655713E-2</v>
          </cell>
          <cell r="AT45">
            <v>-0.15684220116618075</v>
          </cell>
          <cell r="AU45">
            <v>-0.16016252170778855</v>
          </cell>
          <cell r="AV45">
            <v>-0.12827497551420175</v>
          </cell>
          <cell r="AW45">
            <v>-0.14818610264359799</v>
          </cell>
          <cell r="AX45">
            <v>-0.17605904059040589</v>
          </cell>
          <cell r="AY45">
            <v>-0.11307089297886841</v>
          </cell>
          <cell r="AZ45">
            <v>-0.11042775417554951</v>
          </cell>
          <cell r="BA45">
            <v>-0.13444066982899427</v>
          </cell>
          <cell r="BB45">
            <v>-0.18467721452796082</v>
          </cell>
          <cell r="BC45">
            <v>-0.25561528831283598</v>
          </cell>
          <cell r="BD45">
            <v>-0.239670384066622</v>
          </cell>
          <cell r="BE45">
            <v>-0.22690330886327226</v>
          </cell>
          <cell r="BF45">
            <v>-0.31839953753406558</v>
          </cell>
          <cell r="BG45">
            <v>-0.28005482408176952</v>
          </cell>
          <cell r="BH45">
            <v>-0.29743559494492211</v>
          </cell>
          <cell r="BI45">
            <v>-0.29901937335565654</v>
          </cell>
        </row>
        <row r="46">
          <cell r="A46" t="str">
            <v>NRx</v>
          </cell>
          <cell r="B46">
            <v>46523</v>
          </cell>
          <cell r="C46">
            <v>40527</v>
          </cell>
          <cell r="D46">
            <v>45942</v>
          </cell>
          <cell r="E46">
            <v>132992</v>
          </cell>
          <cell r="F46">
            <v>46565</v>
          </cell>
          <cell r="G46">
            <v>51820</v>
          </cell>
          <cell r="H46">
            <v>50397</v>
          </cell>
          <cell r="I46">
            <v>148782</v>
          </cell>
          <cell r="J46">
            <v>49544</v>
          </cell>
          <cell r="K46">
            <v>48651</v>
          </cell>
          <cell r="L46">
            <v>40194</v>
          </cell>
          <cell r="M46">
            <v>138389</v>
          </cell>
          <cell r="N46">
            <v>46018</v>
          </cell>
          <cell r="O46">
            <v>42430</v>
          </cell>
          <cell r="P46">
            <v>40239</v>
          </cell>
          <cell r="Q46">
            <v>128687</v>
          </cell>
          <cell r="R46">
            <v>46519</v>
          </cell>
          <cell r="S46">
            <v>42005</v>
          </cell>
          <cell r="T46">
            <v>47057</v>
          </cell>
          <cell r="U46">
            <v>135581</v>
          </cell>
          <cell r="V46">
            <v>49506</v>
          </cell>
          <cell r="W46">
            <v>51040</v>
          </cell>
          <cell r="X46">
            <v>51722</v>
          </cell>
          <cell r="Y46">
            <v>152268</v>
          </cell>
          <cell r="Z46">
            <v>55424</v>
          </cell>
          <cell r="AA46">
            <v>51266</v>
          </cell>
          <cell r="AB46">
            <v>45123</v>
          </cell>
          <cell r="AC46">
            <v>151813</v>
          </cell>
          <cell r="AD46">
            <v>45667</v>
          </cell>
          <cell r="AE46">
            <v>41178</v>
          </cell>
          <cell r="AF46">
            <v>42654</v>
          </cell>
          <cell r="AG46">
            <v>129499</v>
          </cell>
          <cell r="AH46">
            <v>46673</v>
          </cell>
          <cell r="AI46">
            <v>40115</v>
          </cell>
          <cell r="AJ46">
            <v>43901</v>
          </cell>
          <cell r="AK46">
            <v>130689</v>
          </cell>
          <cell r="AL46">
            <v>46768</v>
          </cell>
          <cell r="AM46">
            <v>47330</v>
          </cell>
          <cell r="AN46">
            <v>49333</v>
          </cell>
          <cell r="AO46">
            <v>143431</v>
          </cell>
          <cell r="AP46">
            <v>52811</v>
          </cell>
          <cell r="AQ46">
            <v>49639</v>
          </cell>
          <cell r="AR46">
            <v>48903</v>
          </cell>
          <cell r="AS46">
            <v>151353</v>
          </cell>
          <cell r="AT46">
            <v>41738</v>
          </cell>
          <cell r="AU46">
            <v>38047</v>
          </cell>
          <cell r="AV46">
            <v>41706</v>
          </cell>
          <cell r="AW46">
            <v>121491</v>
          </cell>
          <cell r="AX46">
            <v>42077</v>
          </cell>
          <cell r="AY46">
            <v>39253</v>
          </cell>
          <cell r="AZ46">
            <v>44156</v>
          </cell>
          <cell r="BA46">
            <v>125486</v>
          </cell>
          <cell r="BB46">
            <v>41099</v>
          </cell>
          <cell r="BC46">
            <v>37983</v>
          </cell>
          <cell r="BD46">
            <v>39214</v>
          </cell>
          <cell r="BE46">
            <v>118296</v>
          </cell>
          <cell r="BF46">
            <v>36764</v>
          </cell>
          <cell r="BG46">
            <v>36932</v>
          </cell>
          <cell r="BH46">
            <v>35606</v>
          </cell>
          <cell r="BI46">
            <v>109302</v>
          </cell>
        </row>
        <row r="47">
          <cell r="A47" t="str">
            <v xml:space="preserve">  % Change</v>
          </cell>
          <cell r="B47">
            <v>0</v>
          </cell>
          <cell r="C47">
            <v>0</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-8.5978978139888973E-5</v>
          </cell>
          <cell r="S47">
            <v>3.6469514151059812E-2</v>
          </cell>
          <cell r="T47">
            <v>2.4269731400461403E-2</v>
          </cell>
          <cell r="U47">
            <v>1.9467336381135736E-2</v>
          </cell>
          <cell r="V47">
            <v>6.3159025018791004E-2</v>
          </cell>
          <cell r="W47">
            <v>-1.5052103434967212E-2</v>
          </cell>
          <cell r="X47">
            <v>2.6291247494890646E-2</v>
          </cell>
          <cell r="Y47">
            <v>2.3430253659716849E-2</v>
          </cell>
          <cell r="Z47">
            <v>0.11868238333602443</v>
          </cell>
          <cell r="AA47">
            <v>5.3750179852418256E-2</v>
          </cell>
          <cell r="AB47">
            <v>0.12263024331989847</v>
          </cell>
          <cell r="AC47">
            <v>9.700192934409535E-2</v>
          </cell>
          <cell r="AD47">
            <v>-7.6274501282107554E-3</v>
          </cell>
          <cell r="AE47">
            <v>-2.9507423992458204E-2</v>
          </cell>
          <cell r="AF47">
            <v>6.0016401998061575E-2</v>
          </cell>
          <cell r="AG47">
            <v>6.3098836712331963E-3</v>
          </cell>
          <cell r="AH47">
            <v>3.3104752896666589E-3</v>
          </cell>
          <cell r="AI47">
            <v>-4.4994643494822073E-2</v>
          </cell>
          <cell r="AJ47">
            <v>-6.7067598869456235E-2</v>
          </cell>
          <cell r="AK47">
            <v>-3.6081751867887091E-2</v>
          </cell>
          <cell r="AL47">
            <v>-5.5306427503736932E-2</v>
          </cell>
          <cell r="AM47">
            <v>-7.2688087774294696E-2</v>
          </cell>
          <cell r="AN47">
            <v>-4.6189242488689497E-2</v>
          </cell>
          <cell r="AO47">
            <v>-5.8035831560143913E-2</v>
          </cell>
          <cell r="AP47">
            <v>-4.7145640877598205E-2</v>
          </cell>
          <cell r="AQ47">
            <v>-3.1736433503686601E-2</v>
          </cell>
          <cell r="AR47">
            <v>8.3771025862642068E-2</v>
          </cell>
          <cell r="AS47">
            <v>-3.030043540408256E-3</v>
          </cell>
          <cell r="AT47">
            <v>-8.6035868351325928E-2</v>
          </cell>
          <cell r="AU47">
            <v>-7.603574724367379E-2</v>
          </cell>
          <cell r="AV47">
            <v>-2.2225348150232138E-2</v>
          </cell>
          <cell r="AW47">
            <v>-6.1838315353786477E-2</v>
          </cell>
          <cell r="AX47">
            <v>-9.847235018104683E-2</v>
          </cell>
          <cell r="AY47">
            <v>-2.1488221363579751E-2</v>
          </cell>
          <cell r="AZ47">
            <v>5.8085237238332255E-3</v>
          </cell>
          <cell r="BA47">
            <v>-3.9812072936513454E-2</v>
          </cell>
          <cell r="BB47">
            <v>-0.12121536093055085</v>
          </cell>
          <cell r="BC47">
            <v>-0.19748573843228401</v>
          </cell>
          <cell r="BD47">
            <v>-0.20511625078547824</v>
          </cell>
          <cell r="BE47">
            <v>-0.17524105667533518</v>
          </cell>
          <cell r="BF47">
            <v>-0.30385715097233534</v>
          </cell>
          <cell r="BG47">
            <v>-0.25598823505711232</v>
          </cell>
          <cell r="BH47">
            <v>-0.27190560906283867</v>
          </cell>
          <cell r="BI47">
            <v>-0.27783393788031951</v>
          </cell>
        </row>
        <row r="48">
          <cell r="A48" t="str">
            <v>Sales (IMS)</v>
          </cell>
          <cell r="B48">
            <v>1.1227279999999999</v>
          </cell>
          <cell r="C48">
            <v>1.126701</v>
          </cell>
          <cell r="D48">
            <v>1.4440809999999999</v>
          </cell>
          <cell r="E48">
            <v>3.6935099999999998</v>
          </cell>
          <cell r="F48">
            <v>1.149489</v>
          </cell>
          <cell r="G48">
            <v>1.3065899999999999</v>
          </cell>
          <cell r="H48">
            <v>1.537228</v>
          </cell>
          <cell r="I48">
            <v>3.9933069999999997</v>
          </cell>
          <cell r="J48">
            <v>1.237932</v>
          </cell>
          <cell r="K48">
            <v>1.2140299999999999</v>
          </cell>
          <cell r="L48">
            <v>1.3960969999999999</v>
          </cell>
          <cell r="M48">
            <v>3.8480590000000001</v>
          </cell>
          <cell r="N48">
            <v>1.109561</v>
          </cell>
          <cell r="O48">
            <v>1.3596950000000001</v>
          </cell>
          <cell r="P48">
            <v>1.3566290000000001</v>
          </cell>
          <cell r="Q48">
            <v>3.8258850000000004</v>
          </cell>
          <cell r="R48">
            <v>1.2169970000000001</v>
          </cell>
          <cell r="S48">
            <v>1.2198340000000001</v>
          </cell>
          <cell r="T48">
            <v>1.6110359999999999</v>
          </cell>
          <cell r="U48">
            <v>4.0478670000000001</v>
          </cell>
          <cell r="V48">
            <v>1.3009230000000001</v>
          </cell>
          <cell r="W48">
            <v>1.3216129999999999</v>
          </cell>
          <cell r="X48">
            <v>1.7809379999999999</v>
          </cell>
          <cell r="Y48">
            <v>4.4034740000000001</v>
          </cell>
          <cell r="Z48">
            <v>1.4337839999999999</v>
          </cell>
          <cell r="AA48">
            <v>1.367656</v>
          </cell>
          <cell r="AB48">
            <v>1.5980399999999999</v>
          </cell>
          <cell r="AC48">
            <v>4.3994799999999996</v>
          </cell>
          <cell r="AD48">
            <v>1.239045</v>
          </cell>
          <cell r="AE48">
            <v>1.2528300000000001</v>
          </cell>
          <cell r="AF48">
            <v>1.7287760000000001</v>
          </cell>
          <cell r="AG48">
            <v>4.2206510000000002</v>
          </cell>
          <cell r="AH48">
            <v>1.4775799999999999</v>
          </cell>
          <cell r="AI48">
            <v>1.4901279999999999</v>
          </cell>
          <cell r="AJ48">
            <v>1.8539019999999999</v>
          </cell>
          <cell r="AK48">
            <v>4.8216099999999997</v>
          </cell>
          <cell r="AL48">
            <v>1.643437</v>
          </cell>
          <cell r="AM48">
            <v>1.640528</v>
          </cell>
          <cell r="AN48">
            <v>2.2987880000000001</v>
          </cell>
          <cell r="AO48">
            <v>5.5827530000000003</v>
          </cell>
          <cell r="AP48">
            <v>1.7704899999999999</v>
          </cell>
          <cell r="AQ48">
            <v>1.7073229999999999</v>
          </cell>
          <cell r="AR48">
            <v>0.43932700000000002</v>
          </cell>
          <cell r="AS48">
            <v>3.9171399999999998</v>
          </cell>
          <cell r="AT48">
            <v>0.35377900000000001</v>
          </cell>
          <cell r="AU48">
            <v>0.39008199999999998</v>
          </cell>
          <cell r="AV48">
            <v>0.43958599999999998</v>
          </cell>
          <cell r="AW48">
            <v>1.1834469999999999</v>
          </cell>
          <cell r="AX48">
            <v>0.28306999999999999</v>
          </cell>
          <cell r="AY48">
            <v>0.35416700000000001</v>
          </cell>
          <cell r="AZ48">
            <v>0.43128100000000003</v>
          </cell>
          <cell r="BA48">
            <v>1.0685180000000001</v>
          </cell>
          <cell r="BB48">
            <v>0.35004600000000002</v>
          </cell>
          <cell r="BC48">
            <v>0.34728500000000001</v>
          </cell>
          <cell r="BD48">
            <v>0.40556399999999998</v>
          </cell>
          <cell r="BE48">
            <v>1.102895</v>
          </cell>
          <cell r="BF48">
            <v>0.31769199999999997</v>
          </cell>
          <cell r="BG48">
            <v>0.32468900000000001</v>
          </cell>
          <cell r="BH48">
            <v>0.40080900000000003</v>
          </cell>
          <cell r="BI48">
            <v>1.0431900000000001</v>
          </cell>
        </row>
        <row r="49">
          <cell r="A49" t="str">
            <v xml:space="preserve">  % Change</v>
          </cell>
          <cell r="B49">
            <v>0</v>
          </cell>
          <cell r="C49">
            <v>0</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0.15853861626251931</v>
          </cell>
          <cell r="Y49">
            <v>0.10271361555723124</v>
          </cell>
          <cell r="Z49">
            <v>0.1582090130960343</v>
          </cell>
          <cell r="AA49">
            <v>0.12654217770565812</v>
          </cell>
          <cell r="AB49">
            <v>0.14464825868116615</v>
          </cell>
          <cell r="AC49">
            <v>0.14329847853164401</v>
          </cell>
          <cell r="AD49">
            <v>0.11669840594613534</v>
          </cell>
          <cell r="AE49">
            <v>-7.8594831929219455E-2</v>
          </cell>
          <cell r="AF49">
            <v>0.27431744419439652</v>
          </cell>
          <cell r="AG49">
            <v>0.1031829236895514</v>
          </cell>
          <cell r="AH49">
            <v>0.21411967326131442</v>
          </cell>
          <cell r="AI49">
            <v>0.22158260878119473</v>
          </cell>
          <cell r="AJ49">
            <v>0.1507514419292928</v>
          </cell>
          <cell r="AK49">
            <v>0.19114832577256102</v>
          </cell>
          <cell r="AL49">
            <v>0.2632853750760038</v>
          </cell>
          <cell r="AM49">
            <v>0.24130740239389303</v>
          </cell>
          <cell r="AN49">
            <v>0.29077373833339526</v>
          </cell>
          <cell r="AO49">
            <v>0.26780650913347048</v>
          </cell>
          <cell r="AP49">
            <v>0.23483732556647308</v>
          </cell>
          <cell r="AQ49">
            <v>0.24835704299911665</v>
          </cell>
          <cell r="AR49">
            <v>-0.72508385271958153</v>
          </cell>
          <cell r="AS49">
            <v>-0.10963568421722558</v>
          </cell>
          <cell r="AT49">
            <v>-0.7144744541158714</v>
          </cell>
          <cell r="AU49">
            <v>-0.68863932057821098</v>
          </cell>
          <cell r="AV49">
            <v>-0.7457241423990153</v>
          </cell>
          <cell r="AW49">
            <v>-0.7196055774334339</v>
          </cell>
          <cell r="AX49">
            <v>-0.80842323258300741</v>
          </cell>
          <cell r="AY49">
            <v>-0.76232444461146964</v>
          </cell>
          <cell r="AZ49">
            <v>-0.76736580466497151</v>
          </cell>
          <cell r="BA49">
            <v>-0.77838979096194005</v>
          </cell>
          <cell r="BB49">
            <v>-0.78700370017226096</v>
          </cell>
          <cell r="BC49">
            <v>-0.78830900783162494</v>
          </cell>
          <cell r="BD49">
            <v>-0.82357485770762684</v>
          </cell>
          <cell r="BE49">
            <v>-0.8024460333459138</v>
          </cell>
          <cell r="BF49">
            <v>-0.82056266909160747</v>
          </cell>
          <cell r="BG49">
            <v>-0.80982567446230147</v>
          </cell>
          <cell r="BH49">
            <v>-8.7675012007001563E-2</v>
          </cell>
          <cell r="BI49">
            <v>-0.73368580137549333</v>
          </cell>
        </row>
        <row r="51">
          <cell r="A51" t="str">
            <v>CLOTRIMAZOLE (RX)</v>
          </cell>
        </row>
        <row r="52">
          <cell r="A52" t="str">
            <v>TRx</v>
          </cell>
          <cell r="N52">
            <v>2524</v>
          </cell>
          <cell r="O52">
            <v>2256</v>
          </cell>
          <cell r="P52">
            <v>2181</v>
          </cell>
          <cell r="Q52">
            <v>6961</v>
          </cell>
          <cell r="R52">
            <v>2578</v>
          </cell>
          <cell r="S52">
            <v>2496</v>
          </cell>
          <cell r="T52">
            <v>2347</v>
          </cell>
          <cell r="U52">
            <v>7421</v>
          </cell>
          <cell r="V52">
            <v>2724</v>
          </cell>
          <cell r="W52">
            <v>2610</v>
          </cell>
          <cell r="X52">
            <v>2374</v>
          </cell>
          <cell r="Y52">
            <v>7708</v>
          </cell>
          <cell r="Z52">
            <v>2605</v>
          </cell>
          <cell r="AA52">
            <v>2846</v>
          </cell>
          <cell r="AB52">
            <v>2911</v>
          </cell>
          <cell r="AC52">
            <v>8362</v>
          </cell>
          <cell r="AD52">
            <v>3035</v>
          </cell>
          <cell r="AE52">
            <v>2732</v>
          </cell>
          <cell r="AF52">
            <v>2585</v>
          </cell>
          <cell r="AG52">
            <v>8352</v>
          </cell>
          <cell r="AH52">
            <v>2527</v>
          </cell>
          <cell r="AI52">
            <v>2312</v>
          </cell>
          <cell r="AJ52">
            <v>2630</v>
          </cell>
          <cell r="AK52">
            <v>7469</v>
          </cell>
          <cell r="AL52">
            <v>2580</v>
          </cell>
          <cell r="AM52">
            <v>4026</v>
          </cell>
          <cell r="AN52">
            <v>4060</v>
          </cell>
          <cell r="AO52">
            <v>10666</v>
          </cell>
          <cell r="AP52">
            <v>4436</v>
          </cell>
          <cell r="AQ52">
            <v>4263</v>
          </cell>
          <cell r="AR52">
            <v>4632</v>
          </cell>
          <cell r="AS52">
            <v>13331</v>
          </cell>
          <cell r="AT52">
            <v>4557</v>
          </cell>
          <cell r="AU52">
            <v>4071</v>
          </cell>
          <cell r="AV52">
            <v>4564</v>
          </cell>
          <cell r="AW52">
            <v>13192</v>
          </cell>
          <cell r="AX52">
            <v>4241</v>
          </cell>
          <cell r="AY52">
            <v>2959</v>
          </cell>
          <cell r="AZ52">
            <v>3158</v>
          </cell>
          <cell r="BA52">
            <v>10358</v>
          </cell>
          <cell r="BB52">
            <v>30539</v>
          </cell>
          <cell r="BC52">
            <v>112815</v>
          </cell>
          <cell r="BD52">
            <v>121219</v>
          </cell>
          <cell r="BE52">
            <v>264573</v>
          </cell>
          <cell r="BF52">
            <v>122749</v>
          </cell>
          <cell r="BG52">
            <v>127940</v>
          </cell>
          <cell r="BH52">
            <v>125714</v>
          </cell>
          <cell r="BI52">
            <v>376403</v>
          </cell>
        </row>
        <row r="53">
          <cell r="A53" t="str">
            <v xml:space="preserve">  % Change</v>
          </cell>
          <cell r="Q53">
            <v>0</v>
          </cell>
          <cell r="U53">
            <v>0</v>
          </cell>
          <cell r="Y53">
            <v>0</v>
          </cell>
          <cell r="AC53">
            <v>0</v>
          </cell>
          <cell r="AD53">
            <v>0.20245641838351824</v>
          </cell>
          <cell r="AE53">
            <v>0.21099290780141855</v>
          </cell>
          <cell r="AF53">
            <v>0.18523613021549745</v>
          </cell>
          <cell r="AG53">
            <v>0.19982761097543467</v>
          </cell>
          <cell r="AH53">
            <v>-1.9782777346780467E-2</v>
          </cell>
          <cell r="AI53">
            <v>-7.3717948717948678E-2</v>
          </cell>
          <cell r="AJ53">
            <v>0.12057946314443968</v>
          </cell>
          <cell r="AK53">
            <v>6.4681309796523756E-3</v>
          </cell>
          <cell r="AL53">
            <v>-5.2863436123347984E-2</v>
          </cell>
          <cell r="AM53">
            <v>0.54252873563218396</v>
          </cell>
          <cell r="AN53">
            <v>0.71019376579612459</v>
          </cell>
          <cell r="AO53">
            <v>0.38375713544369483</v>
          </cell>
          <cell r="AP53">
            <v>0.70287907869481758</v>
          </cell>
          <cell r="AQ53">
            <v>0.49789177793394246</v>
          </cell>
          <cell r="AR53">
            <v>0.59120577121264173</v>
          </cell>
          <cell r="AS53">
            <v>0.59423582874910319</v>
          </cell>
          <cell r="AT53">
            <v>0.50148270181219101</v>
          </cell>
          <cell r="AU53">
            <v>0.49011713030746695</v>
          </cell>
          <cell r="AV53">
            <v>0.76557059961315277</v>
          </cell>
          <cell r="AW53">
            <v>0.57950191570881215</v>
          </cell>
          <cell r="AX53">
            <v>0.67827463395330434</v>
          </cell>
          <cell r="AY53">
            <v>0.27984429065743943</v>
          </cell>
          <cell r="AZ53">
            <v>0.20076045627376415</v>
          </cell>
          <cell r="BA53">
            <v>0.38679876824206727</v>
          </cell>
          <cell r="BB53">
            <v>0</v>
          </cell>
          <cell r="BC53">
            <v>0</v>
          </cell>
          <cell r="BD53">
            <v>0</v>
          </cell>
          <cell r="BE53">
            <v>0</v>
          </cell>
          <cell r="BF53">
            <v>0</v>
          </cell>
          <cell r="BG53">
            <v>0</v>
          </cell>
          <cell r="BH53">
            <v>0</v>
          </cell>
          <cell r="BI53">
            <v>0</v>
          </cell>
        </row>
        <row r="54">
          <cell r="A54" t="str">
            <v>NRx</v>
          </cell>
          <cell r="N54">
            <v>2055</v>
          </cell>
          <cell r="O54">
            <v>1714</v>
          </cell>
          <cell r="P54">
            <v>1650</v>
          </cell>
          <cell r="Q54">
            <v>5419</v>
          </cell>
          <cell r="R54">
            <v>1983</v>
          </cell>
          <cell r="S54">
            <v>1930</v>
          </cell>
          <cell r="T54">
            <v>1811</v>
          </cell>
          <cell r="U54">
            <v>5724</v>
          </cell>
          <cell r="V54">
            <v>2094</v>
          </cell>
          <cell r="W54">
            <v>1915</v>
          </cell>
          <cell r="X54">
            <v>1747</v>
          </cell>
          <cell r="Y54">
            <v>5756</v>
          </cell>
          <cell r="Z54">
            <v>1966</v>
          </cell>
          <cell r="AA54">
            <v>2160</v>
          </cell>
          <cell r="AB54">
            <v>2205</v>
          </cell>
          <cell r="AC54">
            <v>6331</v>
          </cell>
          <cell r="AD54">
            <v>2309</v>
          </cell>
          <cell r="AE54">
            <v>2027</v>
          </cell>
          <cell r="AF54">
            <v>1776</v>
          </cell>
          <cell r="AG54">
            <v>6112</v>
          </cell>
          <cell r="AH54">
            <v>1886</v>
          </cell>
          <cell r="AI54">
            <v>1646</v>
          </cell>
          <cell r="AJ54">
            <v>1962</v>
          </cell>
          <cell r="AK54">
            <v>5494</v>
          </cell>
          <cell r="AL54">
            <v>1992</v>
          </cell>
          <cell r="AM54">
            <v>3003</v>
          </cell>
          <cell r="AN54">
            <v>2989</v>
          </cell>
          <cell r="AO54">
            <v>7984</v>
          </cell>
          <cell r="AP54">
            <v>3305</v>
          </cell>
          <cell r="AQ54">
            <v>3187</v>
          </cell>
          <cell r="AR54">
            <v>3451</v>
          </cell>
          <cell r="AS54">
            <v>9943</v>
          </cell>
          <cell r="AT54">
            <v>3316</v>
          </cell>
          <cell r="AU54">
            <v>2888</v>
          </cell>
          <cell r="AV54">
            <v>3234</v>
          </cell>
          <cell r="AW54">
            <v>9438</v>
          </cell>
          <cell r="AX54">
            <v>3048</v>
          </cell>
          <cell r="AY54">
            <v>2193</v>
          </cell>
          <cell r="AZ54">
            <v>2356</v>
          </cell>
          <cell r="BA54">
            <v>7597</v>
          </cell>
          <cell r="BB54">
            <v>23840</v>
          </cell>
          <cell r="BC54">
            <v>88496</v>
          </cell>
          <cell r="BD54">
            <v>94434</v>
          </cell>
          <cell r="BE54">
            <v>206770</v>
          </cell>
          <cell r="BF54">
            <v>95558</v>
          </cell>
          <cell r="BG54">
            <v>99741</v>
          </cell>
          <cell r="BH54">
            <v>97713</v>
          </cell>
          <cell r="BI54">
            <v>293012</v>
          </cell>
        </row>
        <row r="55">
          <cell r="A55" t="str">
            <v xml:space="preserve">  % Change</v>
          </cell>
          <cell r="Q55">
            <v>0</v>
          </cell>
          <cell r="U55">
            <v>0</v>
          </cell>
          <cell r="Y55">
            <v>0</v>
          </cell>
          <cell r="AC55">
            <v>0</v>
          </cell>
          <cell r="AD55">
            <v>0.12360097323600971</v>
          </cell>
          <cell r="AE55">
            <v>0.18261376896149351</v>
          </cell>
          <cell r="AF55">
            <v>7.6363636363636411E-2</v>
          </cell>
          <cell r="AG55">
            <v>0.12788337331610999</v>
          </cell>
          <cell r="AH55">
            <v>-4.8915784165405984E-2</v>
          </cell>
          <cell r="AI55">
            <v>-0.14715025906735746</v>
          </cell>
          <cell r="AJ55">
            <v>8.3379348426283917E-2</v>
          </cell>
          <cell r="AK55">
            <v>-4.0181691125087404E-2</v>
          </cell>
          <cell r="AL55">
            <v>-4.8710601719197721E-2</v>
          </cell>
          <cell r="AM55">
            <v>0.56814621409921662</v>
          </cell>
          <cell r="AN55">
            <v>0.71093302804808234</v>
          </cell>
          <cell r="AO55">
            <v>0.38707435719249483</v>
          </cell>
          <cell r="AP55">
            <v>0.68107833163784326</v>
          </cell>
          <cell r="AQ55">
            <v>0.47546296296296298</v>
          </cell>
          <cell r="AR55">
            <v>0.56507936507936507</v>
          </cell>
          <cell r="AS55">
            <v>0.57052598325698933</v>
          </cell>
          <cell r="AT55">
            <v>0.43611953226504974</v>
          </cell>
          <cell r="AU55">
            <v>0.42476566354218059</v>
          </cell>
          <cell r="AV55">
            <v>0.82094594594594605</v>
          </cell>
          <cell r="AW55">
            <v>0.54417539267015713</v>
          </cell>
          <cell r="AX55">
            <v>0.61611876988335101</v>
          </cell>
          <cell r="AY55">
            <v>0.33232077764277035</v>
          </cell>
          <cell r="AZ55">
            <v>0.20081549439347612</v>
          </cell>
          <cell r="BA55">
            <v>0.3827812158718602</v>
          </cell>
          <cell r="BB55">
            <v>0</v>
          </cell>
          <cell r="BC55">
            <v>0</v>
          </cell>
          <cell r="BD55">
            <v>0</v>
          </cell>
          <cell r="BE55">
            <v>0</v>
          </cell>
          <cell r="BF55">
            <v>0</v>
          </cell>
          <cell r="BG55">
            <v>0</v>
          </cell>
          <cell r="BH55">
            <v>0</v>
          </cell>
          <cell r="BI55">
            <v>0</v>
          </cell>
        </row>
        <row r="56">
          <cell r="A56" t="str">
            <v>Sales (IMS)</v>
          </cell>
          <cell r="N56">
            <v>0.33494499999999999</v>
          </cell>
          <cell r="O56">
            <v>0.34494399999999997</v>
          </cell>
          <cell r="P56">
            <v>0.43705500000000003</v>
          </cell>
          <cell r="Q56">
            <v>1.1169439999999999</v>
          </cell>
          <cell r="R56">
            <v>0.41173300000000002</v>
          </cell>
          <cell r="S56">
            <v>0.39850099999999999</v>
          </cell>
          <cell r="T56">
            <v>0.50690299999999999</v>
          </cell>
          <cell r="U56">
            <v>1.317137</v>
          </cell>
          <cell r="V56">
            <v>0.42571300000000001</v>
          </cell>
          <cell r="W56">
            <v>0.41174100000000002</v>
          </cell>
          <cell r="X56">
            <v>0.51705999999999996</v>
          </cell>
          <cell r="Y56">
            <v>1.354514</v>
          </cell>
          <cell r="Z56">
            <v>0.420603</v>
          </cell>
          <cell r="AA56">
            <v>0.47139199999999998</v>
          </cell>
          <cell r="AB56">
            <v>0.60410699999999995</v>
          </cell>
          <cell r="AC56">
            <v>1.496102</v>
          </cell>
          <cell r="AD56">
            <v>0.539072</v>
          </cell>
          <cell r="AE56">
            <v>0.63754900000000003</v>
          </cell>
          <cell r="AF56">
            <v>1.1252070000000001</v>
          </cell>
          <cell r="AG56">
            <v>2.301828</v>
          </cell>
          <cell r="AH56">
            <v>1.1877629999999999</v>
          </cell>
          <cell r="AI56">
            <v>1.303342</v>
          </cell>
          <cell r="AJ56">
            <v>1.646021</v>
          </cell>
          <cell r="AK56">
            <v>4.1371260000000003</v>
          </cell>
          <cell r="AL56">
            <v>1.3235490000000001</v>
          </cell>
          <cell r="AM56">
            <v>1.358352</v>
          </cell>
          <cell r="AN56">
            <v>1.816325</v>
          </cell>
          <cell r="AO56">
            <v>4.4982259999999998</v>
          </cell>
          <cell r="AP56">
            <v>1.3774550000000001</v>
          </cell>
          <cell r="AQ56">
            <v>1.508151</v>
          </cell>
          <cell r="AR56">
            <v>1.813993</v>
          </cell>
          <cell r="AS56">
            <v>4.6995990000000001</v>
          </cell>
          <cell r="AT56">
            <v>1.449535</v>
          </cell>
          <cell r="AU56">
            <v>1.4653229999999999</v>
          </cell>
          <cell r="AV56">
            <v>1.7287110000000001</v>
          </cell>
          <cell r="AW56">
            <v>4.6435689999999994</v>
          </cell>
          <cell r="AX56">
            <v>1.2969930000000001</v>
          </cell>
          <cell r="AY56">
            <v>1.3258799999999999</v>
          </cell>
          <cell r="AZ56">
            <v>1.791091</v>
          </cell>
          <cell r="BA56">
            <v>4.413964</v>
          </cell>
          <cell r="BB56">
            <v>1.435492</v>
          </cell>
          <cell r="BC56">
            <v>1.536618</v>
          </cell>
          <cell r="BD56">
            <v>1.855988</v>
          </cell>
          <cell r="BE56">
            <v>4.8280979999999998</v>
          </cell>
          <cell r="BF56">
            <v>1.4785999999999999</v>
          </cell>
          <cell r="BG56">
            <v>1.5391820000000001</v>
          </cell>
          <cell r="BH56">
            <v>1.9038040000000001</v>
          </cell>
          <cell r="BI56">
            <v>4.9215859999999996</v>
          </cell>
        </row>
        <row r="57">
          <cell r="A57" t="str">
            <v xml:space="preserve">  % Change</v>
          </cell>
          <cell r="Q57">
            <v>0</v>
          </cell>
          <cell r="U57">
            <v>0</v>
          </cell>
          <cell r="Y57">
            <v>0</v>
          </cell>
          <cell r="AC57">
            <v>0</v>
          </cell>
          <cell r="AD57">
            <v>0.60943438474973499</v>
          </cell>
          <cell r="AE57">
            <v>0.8482681246811079</v>
          </cell>
          <cell r="AF57">
            <v>1.5745203692899064</v>
          </cell>
          <cell r="AG57">
            <v>1.060826684238422</v>
          </cell>
          <cell r="AH57">
            <v>1.8847894144992017</v>
          </cell>
          <cell r="AI57">
            <v>2.270611617034838</v>
          </cell>
          <cell r="AJ57">
            <v>2.2472110048668088</v>
          </cell>
          <cell r="AK57">
            <v>2.1409990001040136</v>
          </cell>
          <cell r="AL57">
            <v>2.1090171077697888</v>
          </cell>
          <cell r="AM57">
            <v>2.2990447878642155</v>
          </cell>
          <cell r="AN57">
            <v>2.5127934862491781</v>
          </cell>
          <cell r="AO57">
            <v>2.3209151031292405</v>
          </cell>
          <cell r="AP57">
            <v>2.2749528652910227</v>
          </cell>
          <cell r="AQ57">
            <v>2.1993563743126741</v>
          </cell>
          <cell r="AR57">
            <v>2.0027677216122313</v>
          </cell>
          <cell r="AS57">
            <v>2.1412290071131515</v>
          </cell>
          <cell r="AT57">
            <v>1.6889450759824292</v>
          </cell>
          <cell r="AU57">
            <v>1.2983692233851829</v>
          </cell>
          <cell r="AV57">
            <v>0.53634931172664224</v>
          </cell>
          <cell r="AW57">
            <v>1.0173396969712765</v>
          </cell>
          <cell r="AX57">
            <v>9.1962790556702201E-2</v>
          </cell>
          <cell r="AY57">
            <v>1.7292468131925531E-2</v>
          </cell>
          <cell r="AZ57">
            <v>8.8133747989849409E-2</v>
          </cell>
          <cell r="BA57">
            <v>6.6915535084017153E-2</v>
          </cell>
          <cell r="BB57">
            <v>8.4577903802579124E-2</v>
          </cell>
          <cell r="BC57">
            <v>0.13123696950422281</v>
          </cell>
          <cell r="BD57">
            <v>2.1836950986194648E-2</v>
          </cell>
          <cell r="BE57">
            <v>7.3333798701977093E-2</v>
          </cell>
          <cell r="BF57">
            <v>7.342889604379077E-2</v>
          </cell>
          <cell r="BG57">
            <v>2.057552592545453E-2</v>
          </cell>
          <cell r="BH57">
            <v>4.9510113875852912E-2</v>
          </cell>
          <cell r="BI57">
            <v>4.723530667190956E-2</v>
          </cell>
        </row>
        <row r="59">
          <cell r="A59" t="str">
            <v>ECONAZOLE</v>
          </cell>
        </row>
        <row r="60">
          <cell r="A60" t="str">
            <v>TRx</v>
          </cell>
          <cell r="AF60">
            <v>4568</v>
          </cell>
          <cell r="AG60">
            <v>4568</v>
          </cell>
          <cell r="AH60">
            <v>14687</v>
          </cell>
          <cell r="AI60">
            <v>16502</v>
          </cell>
          <cell r="AJ60">
            <v>20667</v>
          </cell>
          <cell r="AK60">
            <v>51856</v>
          </cell>
          <cell r="AL60">
            <v>22796</v>
          </cell>
          <cell r="AM60">
            <v>25302</v>
          </cell>
          <cell r="AN60">
            <v>26832</v>
          </cell>
          <cell r="AO60">
            <v>74930</v>
          </cell>
          <cell r="AP60">
            <v>29287</v>
          </cell>
          <cell r="AQ60">
            <v>30728</v>
          </cell>
          <cell r="AR60">
            <v>30182</v>
          </cell>
          <cell r="AS60">
            <v>90197</v>
          </cell>
          <cell r="AT60">
            <v>29647</v>
          </cell>
          <cell r="AU60">
            <v>25812</v>
          </cell>
          <cell r="AV60">
            <v>26282</v>
          </cell>
          <cell r="AW60">
            <v>81741</v>
          </cell>
          <cell r="AX60">
            <v>25151</v>
          </cell>
          <cell r="AY60">
            <v>24114</v>
          </cell>
          <cell r="AZ60">
            <v>28290</v>
          </cell>
          <cell r="BA60">
            <v>77555</v>
          </cell>
          <cell r="BB60">
            <v>26610</v>
          </cell>
          <cell r="BC60">
            <v>27442</v>
          </cell>
          <cell r="BD60">
            <v>29337</v>
          </cell>
          <cell r="BE60">
            <v>83389</v>
          </cell>
          <cell r="BF60">
            <v>29433</v>
          </cell>
          <cell r="BG60">
            <v>30482</v>
          </cell>
          <cell r="BH60">
            <v>29064</v>
          </cell>
          <cell r="BI60">
            <v>88979</v>
          </cell>
        </row>
        <row r="61">
          <cell r="A61" t="str">
            <v xml:space="preserve">  % Change</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0.7124668073806768</v>
          </cell>
          <cell r="AY61">
            <v>0.46127742091867652</v>
          </cell>
          <cell r="AZ61">
            <v>0.36884888953403983</v>
          </cell>
          <cell r="BA61">
            <v>0.49558392471459434</v>
          </cell>
          <cell r="BB61">
            <v>0.16731005439550795</v>
          </cell>
          <cell r="BC61">
            <v>8.4578294205991611E-2</v>
          </cell>
          <cell r="BD61">
            <v>9.3358676207513369E-2</v>
          </cell>
          <cell r="BE61">
            <v>0.11289203256372615</v>
          </cell>
          <cell r="BF61">
            <v>4.9851469935466852E-3</v>
          </cell>
          <cell r="BG61">
            <v>-8.0057276750845618E-3</v>
          </cell>
          <cell r="BH61">
            <v>-3.7041945530448595E-2</v>
          </cell>
          <cell r="BI61">
            <v>-1.3503775070124235E-2</v>
          </cell>
        </row>
        <row r="62">
          <cell r="A62" t="str">
            <v>NRx</v>
          </cell>
          <cell r="AF62">
            <v>3909</v>
          </cell>
          <cell r="AG62">
            <v>3909</v>
          </cell>
          <cell r="AH62">
            <v>12541</v>
          </cell>
          <cell r="AI62">
            <v>13425</v>
          </cell>
          <cell r="AJ62">
            <v>16624</v>
          </cell>
          <cell r="AK62">
            <v>42590</v>
          </cell>
          <cell r="AL62">
            <v>17800</v>
          </cell>
          <cell r="AM62">
            <v>19656</v>
          </cell>
          <cell r="AN62">
            <v>20581</v>
          </cell>
          <cell r="AO62">
            <v>58037</v>
          </cell>
          <cell r="AP62">
            <v>22597</v>
          </cell>
          <cell r="AQ62">
            <v>23806</v>
          </cell>
          <cell r="AR62">
            <v>23048</v>
          </cell>
          <cell r="AS62">
            <v>69451</v>
          </cell>
          <cell r="AT62">
            <v>22368</v>
          </cell>
          <cell r="AU62">
            <v>19207</v>
          </cell>
          <cell r="AV62">
            <v>19180</v>
          </cell>
          <cell r="AW62">
            <v>60755</v>
          </cell>
          <cell r="AX62">
            <v>18545</v>
          </cell>
          <cell r="AY62">
            <v>17870</v>
          </cell>
          <cell r="AZ62">
            <v>21176</v>
          </cell>
          <cell r="BA62">
            <v>57591</v>
          </cell>
          <cell r="BB62">
            <v>19647</v>
          </cell>
          <cell r="BC62">
            <v>20326</v>
          </cell>
          <cell r="BD62">
            <v>21936</v>
          </cell>
          <cell r="BE62">
            <v>61909</v>
          </cell>
          <cell r="BF62">
            <v>22188</v>
          </cell>
          <cell r="BG62">
            <v>22808</v>
          </cell>
          <cell r="BH62">
            <v>21658</v>
          </cell>
          <cell r="BI62">
            <v>66654</v>
          </cell>
        </row>
        <row r="63">
          <cell r="A63" t="str">
            <v xml:space="preserve">  % Change</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0.47874970098078307</v>
          </cell>
          <cell r="AY63">
            <v>0.33109869646182499</v>
          </cell>
          <cell r="AZ63">
            <v>0.27382098171318581</v>
          </cell>
          <cell r="BA63">
            <v>0.35221883071143467</v>
          </cell>
          <cell r="BB63">
            <v>0.10376404494382019</v>
          </cell>
          <cell r="BC63">
            <v>3.4086284086284113E-2</v>
          </cell>
          <cell r="BD63">
            <v>6.5837422865749895E-2</v>
          </cell>
          <cell r="BE63">
            <v>6.6716060444199421E-2</v>
          </cell>
          <cell r="BF63">
            <v>-1.8099747754126705E-2</v>
          </cell>
          <cell r="BG63">
            <v>-4.1922204486263936E-2</v>
          </cell>
          <cell r="BH63">
            <v>-6.0308920513710507E-2</v>
          </cell>
          <cell r="BI63">
            <v>-4.0272998228967238E-2</v>
          </cell>
        </row>
        <row r="64">
          <cell r="A64" t="str">
            <v>Sales (IMS)</v>
          </cell>
          <cell r="AF64">
            <v>0.43321700000000002</v>
          </cell>
          <cell r="AG64">
            <v>0.43321700000000002</v>
          </cell>
          <cell r="AH64">
            <v>0.56814699999999996</v>
          </cell>
          <cell r="AI64">
            <v>0.49112699999999998</v>
          </cell>
          <cell r="AJ64">
            <v>0.58306400000000003</v>
          </cell>
          <cell r="AK64">
            <v>1.6423379999999999</v>
          </cell>
          <cell r="AL64">
            <v>0.476383</v>
          </cell>
          <cell r="AM64">
            <v>0.50083699999999998</v>
          </cell>
          <cell r="AN64">
            <v>0.65492700000000004</v>
          </cell>
          <cell r="AO64">
            <v>1.632147</v>
          </cell>
          <cell r="AP64">
            <v>0.56744499999999998</v>
          </cell>
          <cell r="AQ64">
            <v>0.58906000000000003</v>
          </cell>
          <cell r="AR64">
            <v>0.67564000000000002</v>
          </cell>
          <cell r="AS64">
            <v>1.8321450000000001</v>
          </cell>
          <cell r="AT64">
            <v>0.53279500000000002</v>
          </cell>
          <cell r="AU64">
            <v>0.50673400000000002</v>
          </cell>
          <cell r="AV64">
            <v>0.53015800000000002</v>
          </cell>
          <cell r="AW64">
            <v>1.5696870000000001</v>
          </cell>
          <cell r="AX64">
            <v>0.434062</v>
          </cell>
          <cell r="AY64">
            <v>0.44554700000000003</v>
          </cell>
          <cell r="AZ64">
            <v>0.59307299999999996</v>
          </cell>
          <cell r="BA64">
            <v>1.472682</v>
          </cell>
          <cell r="BB64">
            <v>0.44645099999999999</v>
          </cell>
          <cell r="BC64">
            <v>0.486952</v>
          </cell>
          <cell r="BD64">
            <v>0.59930600000000001</v>
          </cell>
          <cell r="BE64">
            <v>1.5327090000000001</v>
          </cell>
          <cell r="BF64">
            <v>0.50352399999999997</v>
          </cell>
          <cell r="BG64">
            <v>0.46331299999999997</v>
          </cell>
          <cell r="BH64">
            <v>0.53698199999999996</v>
          </cell>
          <cell r="BI64">
            <v>1.503819</v>
          </cell>
        </row>
        <row r="65">
          <cell r="A65" t="str">
            <v xml:space="preserve">  % Change</v>
          </cell>
          <cell r="AO65">
            <v>0</v>
          </cell>
          <cell r="AP65">
            <v>0</v>
          </cell>
          <cell r="AQ65">
            <v>0</v>
          </cell>
          <cell r="AR65">
            <v>0</v>
          </cell>
          <cell r="AS65">
            <v>0</v>
          </cell>
          <cell r="AT65">
            <v>0</v>
          </cell>
          <cell r="AU65">
            <v>0</v>
          </cell>
          <cell r="AV65">
            <v>0.22377007365823598</v>
          </cell>
          <cell r="AW65">
            <v>2.6233273394165049</v>
          </cell>
          <cell r="AX65">
            <v>-0.23600406232893945</v>
          </cell>
          <cell r="AY65">
            <v>-9.2806952173266732E-2</v>
          </cell>
          <cell r="AZ65">
            <v>1.7166211599412673E-2</v>
          </cell>
          <cell r="BA65">
            <v>-0.10330151284327571</v>
          </cell>
          <cell r="BB65">
            <v>-6.2831797104430653E-2</v>
          </cell>
          <cell r="BC65">
            <v>-2.7723590709152868E-2</v>
          </cell>
          <cell r="BD65">
            <v>-8.4927022400969943E-2</v>
          </cell>
          <cell r="BE65">
            <v>-6.0924659359726685E-2</v>
          </cell>
          <cell r="BF65">
            <v>-0.11264704068235687</v>
          </cell>
          <cell r="BG65">
            <v>-0.21347061419889324</v>
          </cell>
          <cell r="BH65">
            <v>-0.20522467586288562</v>
          </cell>
          <cell r="BI65">
            <v>-0.17920306525957286</v>
          </cell>
        </row>
        <row r="67">
          <cell r="A67" t="str">
            <v>KETOCONAZOLE</v>
          </cell>
        </row>
        <row r="68">
          <cell r="A68" t="str">
            <v>TRx</v>
          </cell>
          <cell r="N68">
            <v>7347</v>
          </cell>
          <cell r="O68">
            <v>6711</v>
          </cell>
          <cell r="P68">
            <v>6212</v>
          </cell>
          <cell r="Q68">
            <v>20270</v>
          </cell>
          <cell r="R68">
            <v>6619</v>
          </cell>
          <cell r="S68">
            <v>6486</v>
          </cell>
          <cell r="T68">
            <v>7719</v>
          </cell>
          <cell r="U68">
            <v>20824</v>
          </cell>
          <cell r="V68">
            <v>8591</v>
          </cell>
          <cell r="W68">
            <v>9029</v>
          </cell>
          <cell r="X68">
            <v>9541</v>
          </cell>
          <cell r="Y68">
            <v>27161</v>
          </cell>
          <cell r="Z68">
            <v>9695</v>
          </cell>
          <cell r="AA68">
            <v>9873</v>
          </cell>
          <cell r="AB68">
            <v>9526</v>
          </cell>
          <cell r="AC68">
            <v>29094</v>
          </cell>
          <cell r="AD68">
            <v>9976</v>
          </cell>
          <cell r="AE68">
            <v>8745</v>
          </cell>
          <cell r="AF68">
            <v>8128</v>
          </cell>
          <cell r="AG68">
            <v>26849</v>
          </cell>
          <cell r="AH68">
            <v>8687</v>
          </cell>
          <cell r="AI68">
            <v>8015</v>
          </cell>
          <cell r="AJ68">
            <v>14276</v>
          </cell>
          <cell r="AK68">
            <v>30978</v>
          </cell>
          <cell r="AL68">
            <v>19394</v>
          </cell>
          <cell r="AM68">
            <v>26652</v>
          </cell>
          <cell r="AN68">
            <v>35390</v>
          </cell>
          <cell r="AO68">
            <v>81436</v>
          </cell>
          <cell r="AP68">
            <v>41151</v>
          </cell>
          <cell r="AQ68">
            <v>45677</v>
          </cell>
          <cell r="AR68">
            <v>47613</v>
          </cell>
          <cell r="AS68">
            <v>134441</v>
          </cell>
          <cell r="AT68">
            <v>51726</v>
          </cell>
          <cell r="AU68">
            <v>45902</v>
          </cell>
          <cell r="AV68">
            <v>46813</v>
          </cell>
          <cell r="AW68">
            <v>144441</v>
          </cell>
          <cell r="AX68">
            <v>47889</v>
          </cell>
          <cell r="AY68">
            <v>47337</v>
          </cell>
          <cell r="AZ68">
            <v>56275</v>
          </cell>
          <cell r="BA68">
            <v>151501</v>
          </cell>
          <cell r="BB68">
            <v>53154</v>
          </cell>
          <cell r="BC68">
            <v>54085</v>
          </cell>
          <cell r="BD68">
            <v>57768</v>
          </cell>
          <cell r="BE68">
            <v>165007</v>
          </cell>
          <cell r="BF68">
            <v>57047</v>
          </cell>
          <cell r="BG68">
            <v>57115</v>
          </cell>
          <cell r="BH68">
            <v>48415</v>
          </cell>
          <cell r="BI68">
            <v>162577</v>
          </cell>
        </row>
        <row r="69">
          <cell r="A69" t="str">
            <v xml:space="preserve">  % Change</v>
          </cell>
          <cell r="Q69">
            <v>0</v>
          </cell>
          <cell r="U69">
            <v>0</v>
          </cell>
          <cell r="Y69">
            <v>0</v>
          </cell>
          <cell r="AC69">
            <v>0</v>
          </cell>
          <cell r="AD69">
            <v>0.35783312916836807</v>
          </cell>
          <cell r="AE69">
            <v>0.30308448815377731</v>
          </cell>
          <cell r="AF69">
            <v>0.30843528654217645</v>
          </cell>
          <cell r="AG69">
            <v>0.32456832757770093</v>
          </cell>
          <cell r="AH69">
            <v>0.31243390240217561</v>
          </cell>
          <cell r="AI69">
            <v>0.23573851372186239</v>
          </cell>
          <cell r="AJ69">
            <v>0.84946236559139776</v>
          </cell>
          <cell r="AK69">
            <v>0.48761044948136756</v>
          </cell>
          <cell r="AL69">
            <v>1.2574787568385521</v>
          </cell>
          <cell r="AM69">
            <v>1.9518219071879499</v>
          </cell>
          <cell r="AN69">
            <v>2.709254795094854</v>
          </cell>
          <cell r="AO69">
            <v>1.9982695777033248</v>
          </cell>
          <cell r="AP69">
            <v>3.2445590510572462</v>
          </cell>
          <cell r="AQ69">
            <v>3.6264559910868028</v>
          </cell>
          <cell r="AR69">
            <v>3.9982154104555949</v>
          </cell>
          <cell r="AS69">
            <v>3.6209184024197425</v>
          </cell>
          <cell r="AT69">
            <v>0</v>
          </cell>
          <cell r="AU69">
            <v>0</v>
          </cell>
          <cell r="AV69">
            <v>0</v>
          </cell>
          <cell r="AW69">
            <v>0</v>
          </cell>
          <cell r="AX69">
            <v>0</v>
          </cell>
          <cell r="AY69">
            <v>0</v>
          </cell>
          <cell r="AZ69">
            <v>2.941930512748669</v>
          </cell>
          <cell r="BA69">
            <v>3.8905997804893797</v>
          </cell>
          <cell r="BB69">
            <v>1.7407445601732494</v>
          </cell>
          <cell r="BC69">
            <v>1.0293036169893441</v>
          </cell>
          <cell r="BD69">
            <v>0.63232551568239614</v>
          </cell>
          <cell r="BE69">
            <v>1.0262169065278255</v>
          </cell>
          <cell r="BF69">
            <v>0.38628465893902941</v>
          </cell>
          <cell r="BG69">
            <v>0.25041049105676816</v>
          </cell>
          <cell r="BH69">
            <v>1.6844139205679065E-2</v>
          </cell>
          <cell r="BI69">
            <v>0.20928139481259445</v>
          </cell>
        </row>
        <row r="70">
          <cell r="A70" t="str">
            <v>NRx</v>
          </cell>
          <cell r="N70">
            <v>5449</v>
          </cell>
          <cell r="O70">
            <v>4758</v>
          </cell>
          <cell r="P70">
            <v>4380</v>
          </cell>
          <cell r="Q70">
            <v>14587</v>
          </cell>
          <cell r="R70">
            <v>4872</v>
          </cell>
          <cell r="S70">
            <v>4686</v>
          </cell>
          <cell r="T70">
            <v>5831</v>
          </cell>
          <cell r="U70">
            <v>15389</v>
          </cell>
          <cell r="V70">
            <v>6538</v>
          </cell>
          <cell r="W70">
            <v>6760</v>
          </cell>
          <cell r="X70">
            <v>7236</v>
          </cell>
          <cell r="Y70">
            <v>20534</v>
          </cell>
          <cell r="Z70">
            <v>7367</v>
          </cell>
          <cell r="AA70">
            <v>7533</v>
          </cell>
          <cell r="AB70">
            <v>7090</v>
          </cell>
          <cell r="AC70">
            <v>21990</v>
          </cell>
          <cell r="AD70">
            <v>7563</v>
          </cell>
          <cell r="AE70">
            <v>6508</v>
          </cell>
          <cell r="AF70">
            <v>5809</v>
          </cell>
          <cell r="AG70">
            <v>19880</v>
          </cell>
          <cell r="AH70">
            <v>6342</v>
          </cell>
          <cell r="AI70">
            <v>5935</v>
          </cell>
          <cell r="AJ70">
            <v>11236</v>
          </cell>
          <cell r="AK70">
            <v>23513</v>
          </cell>
          <cell r="AL70">
            <v>14516</v>
          </cell>
          <cell r="AM70">
            <v>20876</v>
          </cell>
          <cell r="AN70">
            <v>28210</v>
          </cell>
          <cell r="AO70">
            <v>63602</v>
          </cell>
          <cell r="AP70">
            <v>32594</v>
          </cell>
          <cell r="AQ70">
            <v>35605</v>
          </cell>
          <cell r="AR70">
            <v>36622</v>
          </cell>
          <cell r="AS70">
            <v>104821</v>
          </cell>
          <cell r="AT70">
            <v>39400</v>
          </cell>
          <cell r="AU70">
            <v>34513</v>
          </cell>
          <cell r="AV70">
            <v>34633</v>
          </cell>
          <cell r="AW70">
            <v>108546</v>
          </cell>
          <cell r="AX70">
            <v>35732</v>
          </cell>
          <cell r="AY70">
            <v>35477</v>
          </cell>
          <cell r="AZ70">
            <v>42743</v>
          </cell>
          <cell r="BA70">
            <v>113952</v>
          </cell>
          <cell r="BB70">
            <v>40145</v>
          </cell>
          <cell r="BC70">
            <v>41350</v>
          </cell>
          <cell r="BD70">
            <v>44355</v>
          </cell>
          <cell r="BE70">
            <v>125850</v>
          </cell>
          <cell r="BF70">
            <v>43434</v>
          </cell>
          <cell r="BG70">
            <v>43019</v>
          </cell>
          <cell r="BH70">
            <v>35761</v>
          </cell>
          <cell r="BI70">
            <v>122214</v>
          </cell>
        </row>
        <row r="71">
          <cell r="A71" t="str">
            <v xml:space="preserve">  % Change</v>
          </cell>
          <cell r="Q71">
            <v>0</v>
          </cell>
          <cell r="U71">
            <v>0</v>
          </cell>
          <cell r="Y71">
            <v>0</v>
          </cell>
          <cell r="AC71">
            <v>0</v>
          </cell>
          <cell r="AD71">
            <v>0.38796109377867505</v>
          </cell>
          <cell r="AE71">
            <v>0.36780159730979411</v>
          </cell>
          <cell r="AF71">
            <v>0.32625570776255697</v>
          </cell>
          <cell r="AG71">
            <v>0.36285733872626302</v>
          </cell>
          <cell r="AH71">
            <v>0.30172413793103448</v>
          </cell>
          <cell r="AI71">
            <v>0.26653862569355535</v>
          </cell>
          <cell r="AJ71">
            <v>0.92694220545361006</v>
          </cell>
          <cell r="AK71">
            <v>0.52790954577945293</v>
          </cell>
          <cell r="AL71">
            <v>1.2202508412358521</v>
          </cell>
          <cell r="AM71">
            <v>2.0881656804733728</v>
          </cell>
          <cell r="AN71">
            <v>2.898562741846324</v>
          </cell>
          <cell r="AO71">
            <v>2.0973994350832763</v>
          </cell>
          <cell r="AP71">
            <v>3.4243246911904439</v>
          </cell>
          <cell r="AQ71">
            <v>3.7265365724147088</v>
          </cell>
          <cell r="AR71">
            <v>4.1653032440056421</v>
          </cell>
          <cell r="AS71">
            <v>3.7667576170986816</v>
          </cell>
          <cell r="AT71">
            <v>0</v>
          </cell>
          <cell r="AU71">
            <v>0</v>
          </cell>
          <cell r="AV71">
            <v>0</v>
          </cell>
          <cell r="AW71">
            <v>0</v>
          </cell>
          <cell r="AX71">
            <v>0</v>
          </cell>
          <cell r="AY71">
            <v>0</v>
          </cell>
          <cell r="AZ71">
            <v>2.8041117835528659</v>
          </cell>
          <cell r="BA71">
            <v>3.8463403223748562</v>
          </cell>
          <cell r="BB71">
            <v>1.7655690272802427</v>
          </cell>
          <cell r="BC71">
            <v>0.98074343744012271</v>
          </cell>
          <cell r="BD71">
            <v>0.57231478199220143</v>
          </cell>
          <cell r="BE71">
            <v>0.97871136127794722</v>
          </cell>
          <cell r="BF71">
            <v>0.33257654783088908</v>
          </cell>
          <cell r="BG71">
            <v>0.20822918129476187</v>
          </cell>
          <cell r="BH71">
            <v>-2.3510458194527906E-2</v>
          </cell>
          <cell r="BI71">
            <v>0.16593049102756119</v>
          </cell>
        </row>
        <row r="72">
          <cell r="A72" t="str">
            <v>Sales (IMS)</v>
          </cell>
          <cell r="N72">
            <v>0.106368</v>
          </cell>
          <cell r="O72">
            <v>7.9865000000000005E-2</v>
          </cell>
          <cell r="P72">
            <v>9.4805E-2</v>
          </cell>
          <cell r="Q72">
            <v>0.28103800000000001</v>
          </cell>
          <cell r="R72">
            <v>9.9710999999999994E-2</v>
          </cell>
          <cell r="S72">
            <v>0.101623</v>
          </cell>
          <cell r="T72">
            <v>0.116837</v>
          </cell>
          <cell r="U72">
            <v>0.31817099999999998</v>
          </cell>
          <cell r="V72">
            <v>0.102218</v>
          </cell>
          <cell r="W72">
            <v>9.6093999999999999E-2</v>
          </cell>
          <cell r="X72">
            <v>0.11908199999999999</v>
          </cell>
          <cell r="Y72">
            <v>0.31739399999999995</v>
          </cell>
          <cell r="Z72">
            <v>9.5795000000000005E-2</v>
          </cell>
          <cell r="AA72">
            <v>0.103696</v>
          </cell>
          <cell r="AB72">
            <v>0.135327</v>
          </cell>
          <cell r="AC72">
            <v>0.334818</v>
          </cell>
          <cell r="AD72">
            <v>0.103537</v>
          </cell>
          <cell r="AE72">
            <v>0.10459599999999999</v>
          </cell>
          <cell r="AF72">
            <v>0.104639</v>
          </cell>
          <cell r="AG72">
            <v>0.31277199999999999</v>
          </cell>
          <cell r="AH72">
            <v>0.101956</v>
          </cell>
          <cell r="AI72">
            <v>0.19240199999999999</v>
          </cell>
          <cell r="AJ72">
            <v>0.75167600000000001</v>
          </cell>
          <cell r="AK72">
            <v>1.0460340000000001</v>
          </cell>
          <cell r="AL72">
            <v>0.68934099999999998</v>
          </cell>
          <cell r="AM72">
            <v>0.82920700000000003</v>
          </cell>
          <cell r="AN72">
            <v>1.165761</v>
          </cell>
          <cell r="AO72">
            <v>2.6843089999999998</v>
          </cell>
          <cell r="AP72">
            <v>1.0033890000000001</v>
          </cell>
          <cell r="AQ72">
            <v>1.278942</v>
          </cell>
          <cell r="AR72">
            <v>1.5717000000000001</v>
          </cell>
          <cell r="AS72">
            <v>3.854031</v>
          </cell>
          <cell r="AT72">
            <v>1.259485</v>
          </cell>
          <cell r="AU72">
            <v>1.2804599999999999</v>
          </cell>
          <cell r="AV72">
            <v>1.4034260000000001</v>
          </cell>
          <cell r="AW72">
            <v>3.943371</v>
          </cell>
          <cell r="AX72">
            <v>1.163214</v>
          </cell>
          <cell r="AY72">
            <v>1.1786110000000001</v>
          </cell>
          <cell r="AZ72">
            <v>1.5660890000000001</v>
          </cell>
          <cell r="BA72">
            <v>3.9079139999999999</v>
          </cell>
          <cell r="BB72">
            <v>1.169197</v>
          </cell>
          <cell r="BC72">
            <v>1.2940419999999999</v>
          </cell>
          <cell r="BD72">
            <v>1.5607819999999999</v>
          </cell>
          <cell r="BE72">
            <v>4.0240209999999994</v>
          </cell>
          <cell r="BF72">
            <v>1.2563150000000001</v>
          </cell>
          <cell r="BG72">
            <v>1.1545019999999999</v>
          </cell>
          <cell r="BH72">
            <v>1.1684289999999999</v>
          </cell>
          <cell r="BI72">
            <v>3.5792459999999995</v>
          </cell>
        </row>
        <row r="73">
          <cell r="A73" t="str">
            <v xml:space="preserve">  % Change</v>
          </cell>
          <cell r="Q73">
            <v>0</v>
          </cell>
          <cell r="U73">
            <v>0</v>
          </cell>
          <cell r="Y73">
            <v>0</v>
          </cell>
          <cell r="AC73">
            <v>0</v>
          </cell>
          <cell r="AD73">
            <v>-2.6615147412755724E-2</v>
          </cell>
          <cell r="AE73">
            <v>0.30966005133663033</v>
          </cell>
          <cell r="AF73">
            <v>0.10372870629186215</v>
          </cell>
          <cell r="AG73">
            <v>0.11291711441157415</v>
          </cell>
          <cell r="AH73">
            <v>2.2515068548104145E-2</v>
          </cell>
          <cell r="AI73">
            <v>0.89329187290278766</v>
          </cell>
          <cell r="AJ73">
            <v>5.4335441683713208</v>
          </cell>
          <cell r="AK73">
            <v>2.2876472085765207</v>
          </cell>
          <cell r="AL73">
            <v>5.7438318104443438</v>
          </cell>
          <cell r="AM73">
            <v>7.6291235665077952</v>
          </cell>
          <cell r="AN73">
            <v>8.7895651735778717</v>
          </cell>
          <cell r="AO73">
            <v>0</v>
          </cell>
          <cell r="AP73">
            <v>9.4743358212850364</v>
          </cell>
          <cell r="AQ73">
            <v>11.333571208146891</v>
          </cell>
          <cell r="AR73">
            <v>10.614090314571373</v>
          </cell>
          <cell r="AS73">
            <v>0</v>
          </cell>
          <cell r="AT73">
            <v>0</v>
          </cell>
          <cell r="AU73">
            <v>0</v>
          </cell>
          <cell r="AV73">
            <v>0</v>
          </cell>
          <cell r="AW73">
            <v>0</v>
          </cell>
          <cell r="AX73">
            <v>0</v>
          </cell>
          <cell r="AY73">
            <v>0</v>
          </cell>
          <cell r="AZ73">
            <v>1.0834628217476681</v>
          </cell>
          <cell r="BA73">
            <v>2.7359340136171477</v>
          </cell>
          <cell r="BB73">
            <v>0.6961083121415963</v>
          </cell>
          <cell r="BC73">
            <v>0.56057775682067312</v>
          </cell>
          <cell r="BD73">
            <v>0.33885247490694903</v>
          </cell>
          <cell r="BE73">
            <v>0.49909008240109443</v>
          </cell>
          <cell r="BF73">
            <v>0.25207172891072149</v>
          </cell>
          <cell r="BG73">
            <v>-9.7299173848384157E-2</v>
          </cell>
          <cell r="BH73">
            <v>-0.256582681173252</v>
          </cell>
          <cell r="BI73">
            <v>-7.1298077259887238E-2</v>
          </cell>
        </row>
        <row r="75">
          <cell r="A75" t="str">
            <v>TERCONAZOLE</v>
          </cell>
        </row>
        <row r="76">
          <cell r="A76" t="str">
            <v>TRx</v>
          </cell>
          <cell r="BB76">
            <v>13341</v>
          </cell>
          <cell r="BC76">
            <v>30870</v>
          </cell>
          <cell r="BD76">
            <v>36393</v>
          </cell>
          <cell r="BE76">
            <v>80604</v>
          </cell>
          <cell r="BF76">
            <v>38910</v>
          </cell>
          <cell r="BG76">
            <v>41627</v>
          </cell>
          <cell r="BH76">
            <v>41174</v>
          </cell>
          <cell r="BI76">
            <v>121711</v>
          </cell>
        </row>
        <row r="77">
          <cell r="A77" t="str">
            <v>NRx</v>
          </cell>
          <cell r="BB77">
            <v>12696</v>
          </cell>
          <cell r="BC77">
            <v>28384</v>
          </cell>
          <cell r="BD77">
            <v>33026</v>
          </cell>
          <cell r="BE77">
            <v>74106</v>
          </cell>
          <cell r="BF77">
            <v>35144</v>
          </cell>
          <cell r="BG77">
            <v>37211</v>
          </cell>
          <cell r="BH77">
            <v>36793</v>
          </cell>
          <cell r="BI77">
            <v>109148</v>
          </cell>
        </row>
        <row r="78">
          <cell r="A78" t="str">
            <v>Sales (IMS)</v>
          </cell>
          <cell r="BB78">
            <v>0.92540199999999995</v>
          </cell>
          <cell r="BC78">
            <v>0.38436599999999999</v>
          </cell>
          <cell r="BD78">
            <v>0.76663400000000004</v>
          </cell>
          <cell r="BE78">
            <v>2.0764019999999999</v>
          </cell>
          <cell r="BF78">
            <v>0.74703799999999998</v>
          </cell>
          <cell r="BG78">
            <v>0.80591900000000005</v>
          </cell>
          <cell r="BH78">
            <v>0.97732399999999997</v>
          </cell>
          <cell r="BI78">
            <v>2.530281</v>
          </cell>
        </row>
        <row r="79">
          <cell r="A79" t="str">
            <v>Product</v>
          </cell>
          <cell r="B79">
            <v>36892</v>
          </cell>
          <cell r="C79">
            <v>36923</v>
          </cell>
          <cell r="D79">
            <v>36951</v>
          </cell>
          <cell r="E79" t="str">
            <v>Q1:01</v>
          </cell>
          <cell r="F79">
            <v>36982</v>
          </cell>
          <cell r="G79">
            <v>37012</v>
          </cell>
          <cell r="H79">
            <v>37043</v>
          </cell>
          <cell r="I79" t="str">
            <v>Q2:01</v>
          </cell>
          <cell r="J79">
            <v>37073</v>
          </cell>
          <cell r="K79">
            <v>37104</v>
          </cell>
          <cell r="L79">
            <v>37135</v>
          </cell>
          <cell r="M79" t="str">
            <v>Q3:01</v>
          </cell>
          <cell r="N79">
            <v>37165</v>
          </cell>
          <cell r="O79">
            <v>37196</v>
          </cell>
          <cell r="P79">
            <v>37226</v>
          </cell>
          <cell r="Q79" t="str">
            <v>Q4:01</v>
          </cell>
          <cell r="R79">
            <v>37257</v>
          </cell>
          <cell r="S79">
            <v>37288</v>
          </cell>
          <cell r="T79">
            <v>37316</v>
          </cell>
          <cell r="U79" t="str">
            <v>Q1:02</v>
          </cell>
          <cell r="V79">
            <v>37347</v>
          </cell>
          <cell r="W79">
            <v>37377</v>
          </cell>
          <cell r="X79">
            <v>37408</v>
          </cell>
          <cell r="Y79" t="str">
            <v>Q2:02</v>
          </cell>
          <cell r="Z79">
            <v>37438</v>
          </cell>
          <cell r="AA79">
            <v>37469</v>
          </cell>
          <cell r="AB79">
            <v>37500</v>
          </cell>
          <cell r="AC79" t="str">
            <v>Q3:02</v>
          </cell>
          <cell r="AD79">
            <v>37530</v>
          </cell>
          <cell r="AE79">
            <v>37561</v>
          </cell>
          <cell r="AF79">
            <v>37591</v>
          </cell>
          <cell r="AG79" t="str">
            <v>Q4:02</v>
          </cell>
          <cell r="AH79">
            <v>37622</v>
          </cell>
          <cell r="AI79">
            <v>37653</v>
          </cell>
          <cell r="AJ79">
            <v>37681</v>
          </cell>
          <cell r="AK79" t="str">
            <v>Q1:03</v>
          </cell>
          <cell r="AL79" t="str">
            <v>Apr-03</v>
          </cell>
          <cell r="AM79">
            <v>37744</v>
          </cell>
          <cell r="AN79">
            <v>37775</v>
          </cell>
          <cell r="AO79" t="str">
            <v>Q2:03</v>
          </cell>
          <cell r="AP79">
            <v>37805</v>
          </cell>
          <cell r="AQ79">
            <v>37836</v>
          </cell>
          <cell r="AR79">
            <v>37867</v>
          </cell>
          <cell r="AS79" t="str">
            <v>Q3:03</v>
          </cell>
          <cell r="AT79">
            <v>37897</v>
          </cell>
          <cell r="AU79">
            <v>37928</v>
          </cell>
          <cell r="AV79">
            <v>37958</v>
          </cell>
          <cell r="AW79" t="str">
            <v>Q4:03</v>
          </cell>
          <cell r="AX79">
            <v>37987</v>
          </cell>
          <cell r="AY79">
            <v>38018</v>
          </cell>
          <cell r="AZ79">
            <v>38047</v>
          </cell>
          <cell r="BA79" t="str">
            <v>Q1:04</v>
          </cell>
          <cell r="BB79">
            <v>38078</v>
          </cell>
          <cell r="BC79">
            <v>38108</v>
          </cell>
          <cell r="BD79">
            <v>38139</v>
          </cell>
          <cell r="BE79" t="str">
            <v>Q2:04</v>
          </cell>
          <cell r="BF79">
            <v>38169</v>
          </cell>
          <cell r="BG79">
            <v>38200</v>
          </cell>
          <cell r="BH79">
            <v>38231</v>
          </cell>
          <cell r="BI79" t="str">
            <v>Q3:04</v>
          </cell>
        </row>
        <row r="80">
          <cell r="A80" t="str">
            <v>ETODOLAC</v>
          </cell>
        </row>
        <row r="81">
          <cell r="A81" t="str">
            <v>TRx</v>
          </cell>
          <cell r="B81">
            <v>146</v>
          </cell>
          <cell r="C81">
            <v>201</v>
          </cell>
          <cell r="D81">
            <v>701</v>
          </cell>
          <cell r="E81">
            <v>1048</v>
          </cell>
          <cell r="F81">
            <v>834</v>
          </cell>
          <cell r="G81">
            <v>592</v>
          </cell>
          <cell r="H81">
            <v>559</v>
          </cell>
          <cell r="I81">
            <v>1985</v>
          </cell>
          <cell r="J81">
            <v>566</v>
          </cell>
          <cell r="K81">
            <v>1721</v>
          </cell>
          <cell r="L81">
            <v>7393</v>
          </cell>
          <cell r="M81">
            <v>9680</v>
          </cell>
          <cell r="N81">
            <v>12886</v>
          </cell>
          <cell r="O81">
            <v>13492</v>
          </cell>
          <cell r="P81">
            <v>14193</v>
          </cell>
          <cell r="Q81">
            <v>40571</v>
          </cell>
          <cell r="R81">
            <v>15723</v>
          </cell>
          <cell r="S81">
            <v>14369</v>
          </cell>
          <cell r="T81">
            <v>15111</v>
          </cell>
          <cell r="U81">
            <v>45203</v>
          </cell>
          <cell r="V81">
            <v>16554</v>
          </cell>
          <cell r="W81">
            <v>17643</v>
          </cell>
          <cell r="X81">
            <v>17344</v>
          </cell>
          <cell r="Y81">
            <v>51541</v>
          </cell>
          <cell r="Z81">
            <v>19854</v>
          </cell>
          <cell r="AA81">
            <v>21239</v>
          </cell>
          <cell r="AB81">
            <v>20632</v>
          </cell>
          <cell r="AC81">
            <v>61725</v>
          </cell>
          <cell r="AD81">
            <v>23170</v>
          </cell>
          <cell r="AE81">
            <v>21775</v>
          </cell>
          <cell r="AF81">
            <v>22709</v>
          </cell>
          <cell r="AG81">
            <v>67654</v>
          </cell>
          <cell r="AH81">
            <v>24675</v>
          </cell>
          <cell r="AI81">
            <v>23470</v>
          </cell>
          <cell r="AJ81">
            <v>27836</v>
          </cell>
          <cell r="AK81">
            <v>75981</v>
          </cell>
          <cell r="AL81">
            <v>29570</v>
          </cell>
          <cell r="AM81">
            <v>31367</v>
          </cell>
          <cell r="AN81">
            <v>32255</v>
          </cell>
          <cell r="AO81">
            <v>93192</v>
          </cell>
          <cell r="AP81">
            <v>35246</v>
          </cell>
          <cell r="AQ81">
            <v>35727</v>
          </cell>
          <cell r="AR81">
            <v>36772</v>
          </cell>
          <cell r="AS81">
            <v>107745</v>
          </cell>
          <cell r="AT81">
            <v>40191</v>
          </cell>
          <cell r="AU81">
            <v>37818</v>
          </cell>
          <cell r="AV81">
            <v>41145</v>
          </cell>
          <cell r="AW81">
            <v>119154</v>
          </cell>
          <cell r="AX81">
            <v>42671</v>
          </cell>
          <cell r="AY81">
            <v>40741</v>
          </cell>
          <cell r="AZ81">
            <v>46633</v>
          </cell>
          <cell r="BA81">
            <v>130045</v>
          </cell>
          <cell r="BB81">
            <v>45479</v>
          </cell>
          <cell r="BC81">
            <v>45645</v>
          </cell>
          <cell r="BD81">
            <v>48416</v>
          </cell>
          <cell r="BE81">
            <v>139540</v>
          </cell>
          <cell r="BF81">
            <v>48726</v>
          </cell>
          <cell r="BG81">
            <v>50728</v>
          </cell>
          <cell r="BH81">
            <v>50404</v>
          </cell>
          <cell r="BI81">
            <v>149858</v>
          </cell>
        </row>
        <row r="82">
          <cell r="A82" t="str">
            <v xml:space="preserve">  % Change</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106.6917808219178</v>
          </cell>
          <cell r="S82">
            <v>70.487562189054728</v>
          </cell>
          <cell r="T82">
            <v>20.556348074179745</v>
          </cell>
          <cell r="U82">
            <v>42.132633587786259</v>
          </cell>
          <cell r="V82">
            <v>18.848920863309353</v>
          </cell>
          <cell r="W82">
            <v>28.802364864864863</v>
          </cell>
          <cell r="X82">
            <v>30.026833631484795</v>
          </cell>
          <cell r="Y82">
            <v>24.965239294710326</v>
          </cell>
          <cell r="Z82">
            <v>34.077738515901061</v>
          </cell>
          <cell r="AA82">
            <v>11.341080766995933</v>
          </cell>
          <cell r="AB82">
            <v>1.7907480048694713</v>
          </cell>
          <cell r="AC82">
            <v>5.3765495867768598</v>
          </cell>
          <cell r="AD82">
            <v>0.79807543069998443</v>
          </cell>
          <cell r="AE82">
            <v>0.61391935962051591</v>
          </cell>
          <cell r="AF82">
            <v>0.60001409145353346</v>
          </cell>
          <cell r="AG82">
            <v>0.66754578393433728</v>
          </cell>
          <cell r="AH82">
            <v>0.56935699294027864</v>
          </cell>
          <cell r="AI82">
            <v>0.63337740970144063</v>
          </cell>
          <cell r="AJ82">
            <v>0.84210178016014825</v>
          </cell>
          <cell r="AK82">
            <v>0.68088401212308924</v>
          </cell>
          <cell r="AL82">
            <v>0.7862752204905159</v>
          </cell>
          <cell r="AM82">
            <v>0.77787224394944166</v>
          </cell>
          <cell r="AN82">
            <v>0.85972094095940954</v>
          </cell>
          <cell r="AO82">
            <v>0.80811392871694387</v>
          </cell>
          <cell r="AP82">
            <v>0.7752593935730836</v>
          </cell>
          <cell r="AQ82">
            <v>0.68214134375441415</v>
          </cell>
          <cell r="AR82">
            <v>0.7822799534703373</v>
          </cell>
          <cell r="AS82">
            <v>0.74556500607533405</v>
          </cell>
          <cell r="AT82">
            <v>0.73461372464393615</v>
          </cell>
          <cell r="AU82">
            <v>0.73676234213547653</v>
          </cell>
          <cell r="AV82">
            <v>0.81183671672024316</v>
          </cell>
          <cell r="AW82">
            <v>0.76122623939456657</v>
          </cell>
          <cell r="AX82">
            <v>0.72932117527862217</v>
          </cell>
          <cell r="AY82">
            <v>0.73587558585428203</v>
          </cell>
          <cell r="AZ82">
            <v>0.67527662020405232</v>
          </cell>
          <cell r="BA82">
            <v>0.71154630762953897</v>
          </cell>
          <cell r="BB82">
            <v>0.53801149814000682</v>
          </cell>
          <cell r="BC82">
            <v>0.45519176204291134</v>
          </cell>
          <cell r="BD82">
            <v>0.50103859866687328</v>
          </cell>
          <cell r="BE82">
            <v>0.49733882736715596</v>
          </cell>
          <cell r="BF82">
            <v>0.38245474663791645</v>
          </cell>
          <cell r="BG82">
            <v>0.4198785232457245</v>
          </cell>
          <cell r="BH82">
            <v>0.37071684977700414</v>
          </cell>
          <cell r="BI82">
            <v>0.39085804445681926</v>
          </cell>
        </row>
        <row r="83">
          <cell r="A83" t="str">
            <v>NRx</v>
          </cell>
          <cell r="B83">
            <v>86</v>
          </cell>
          <cell r="C83">
            <v>120</v>
          </cell>
          <cell r="D83">
            <v>404</v>
          </cell>
          <cell r="E83">
            <v>610</v>
          </cell>
          <cell r="F83">
            <v>366</v>
          </cell>
          <cell r="G83">
            <v>184</v>
          </cell>
          <cell r="H83">
            <v>169</v>
          </cell>
          <cell r="I83">
            <v>719</v>
          </cell>
          <cell r="J83">
            <v>204</v>
          </cell>
          <cell r="K83">
            <v>895</v>
          </cell>
          <cell r="L83">
            <v>4865</v>
          </cell>
          <cell r="M83">
            <v>5964</v>
          </cell>
          <cell r="N83">
            <v>8674</v>
          </cell>
          <cell r="O83">
            <v>8741</v>
          </cell>
          <cell r="P83">
            <v>8808</v>
          </cell>
          <cell r="Q83">
            <v>26223</v>
          </cell>
          <cell r="R83">
            <v>10357</v>
          </cell>
          <cell r="S83">
            <v>9471</v>
          </cell>
          <cell r="T83">
            <v>9671</v>
          </cell>
          <cell r="U83">
            <v>29499</v>
          </cell>
          <cell r="V83">
            <v>10605</v>
          </cell>
          <cell r="W83">
            <v>10894</v>
          </cell>
          <cell r="X83">
            <v>10881</v>
          </cell>
          <cell r="Y83">
            <v>32380</v>
          </cell>
          <cell r="Z83">
            <v>12168</v>
          </cell>
          <cell r="AA83">
            <v>13264</v>
          </cell>
          <cell r="AB83">
            <v>12771</v>
          </cell>
          <cell r="AC83">
            <v>38203</v>
          </cell>
          <cell r="AD83">
            <v>14296</v>
          </cell>
          <cell r="AE83">
            <v>12935</v>
          </cell>
          <cell r="AF83">
            <v>13046</v>
          </cell>
          <cell r="AG83">
            <v>40277</v>
          </cell>
          <cell r="AH83">
            <v>15752</v>
          </cell>
          <cell r="AI83">
            <v>14818</v>
          </cell>
          <cell r="AJ83">
            <v>17671</v>
          </cell>
          <cell r="AK83">
            <v>48241</v>
          </cell>
          <cell r="AL83">
            <v>18561</v>
          </cell>
          <cell r="AM83">
            <v>19613</v>
          </cell>
          <cell r="AN83">
            <v>19628</v>
          </cell>
          <cell r="AO83">
            <v>57802</v>
          </cell>
          <cell r="AP83">
            <v>21495</v>
          </cell>
          <cell r="AQ83">
            <v>21728</v>
          </cell>
          <cell r="AR83">
            <v>22433</v>
          </cell>
          <cell r="AS83">
            <v>65656</v>
          </cell>
          <cell r="AT83">
            <v>24688</v>
          </cell>
          <cell r="AU83">
            <v>22349</v>
          </cell>
          <cell r="AV83">
            <v>23711</v>
          </cell>
          <cell r="AW83">
            <v>70748</v>
          </cell>
          <cell r="AX83">
            <v>25597</v>
          </cell>
          <cell r="AY83">
            <v>24492</v>
          </cell>
          <cell r="AZ83">
            <v>28078</v>
          </cell>
          <cell r="BA83">
            <v>78167</v>
          </cell>
          <cell r="BB83">
            <v>27329</v>
          </cell>
          <cell r="BC83">
            <v>27132</v>
          </cell>
          <cell r="BD83">
            <v>29036</v>
          </cell>
          <cell r="BE83">
            <v>83497</v>
          </cell>
          <cell r="BF83">
            <v>29097</v>
          </cell>
          <cell r="BG83">
            <v>30298</v>
          </cell>
          <cell r="BH83">
            <v>30328</v>
          </cell>
          <cell r="BI83">
            <v>89723</v>
          </cell>
        </row>
        <row r="84">
          <cell r="A84" t="str">
            <v xml:space="preserve">  % Change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119.43023255813954</v>
          </cell>
          <cell r="S84">
            <v>77.924999999999997</v>
          </cell>
          <cell r="T84">
            <v>22.938118811881189</v>
          </cell>
          <cell r="U84">
            <v>47.359016393442623</v>
          </cell>
          <cell r="V84">
            <v>27.975409836065573</v>
          </cell>
          <cell r="W84">
            <v>58.206521739130437</v>
          </cell>
          <cell r="X84">
            <v>63.384615384615387</v>
          </cell>
          <cell r="Y84">
            <v>44.034770514603615</v>
          </cell>
          <cell r="Z84">
            <v>58.647058823529413</v>
          </cell>
          <cell r="AA84">
            <v>13.820111731843575</v>
          </cell>
          <cell r="AB84">
            <v>1.6250770811921891</v>
          </cell>
          <cell r="AC84">
            <v>5.4056002682763244</v>
          </cell>
          <cell r="AD84">
            <v>0.6481438782568596</v>
          </cell>
          <cell r="AE84">
            <v>0.47980780231094844</v>
          </cell>
          <cell r="AF84">
            <v>0.48115349682107178</v>
          </cell>
          <cell r="AG84">
            <v>0.53594173054189076</v>
          </cell>
          <cell r="AH84">
            <v>0.52090373660326339</v>
          </cell>
          <cell r="AI84">
            <v>0.564565515785028</v>
          </cell>
          <cell r="AJ84">
            <v>0.82721538620618351</v>
          </cell>
          <cell r="AK84">
            <v>0.63534357096850735</v>
          </cell>
          <cell r="AL84">
            <v>0.75021216407355018</v>
          </cell>
          <cell r="AM84">
            <v>0.80034881586194229</v>
          </cell>
          <cell r="AN84">
            <v>0.80387832000735227</v>
          </cell>
          <cell r="AO84">
            <v>0.78511426806670781</v>
          </cell>
          <cell r="AP84">
            <v>0.76651873767258372</v>
          </cell>
          <cell r="AQ84">
            <v>0.63811821471652586</v>
          </cell>
          <cell r="AR84">
            <v>0.75655782632526813</v>
          </cell>
          <cell r="AS84">
            <v>0.71860848624453566</v>
          </cell>
          <cell r="AT84">
            <v>0.72691662003357593</v>
          </cell>
          <cell r="AU84">
            <v>0.72779281020487052</v>
          </cell>
          <cell r="AV84">
            <v>0.8174919515560326</v>
          </cell>
          <cell r="AW84">
            <v>0.75653598828115309</v>
          </cell>
          <cell r="AX84">
            <v>0.625</v>
          </cell>
          <cell r="AY84">
            <v>0.6528546362532055</v>
          </cell>
          <cell r="AZ84">
            <v>0.58893101692037808</v>
          </cell>
          <cell r="BA84">
            <v>0.62034369105118059</v>
          </cell>
          <cell r="BB84">
            <v>0.47238834114541239</v>
          </cell>
          <cell r="BC84">
            <v>0.38336817417019331</v>
          </cell>
          <cell r="BD84">
            <v>0.47931526390870194</v>
          </cell>
          <cell r="BE84">
            <v>0.4445347911836961</v>
          </cell>
          <cell r="BF84">
            <v>0.35366364270760653</v>
          </cell>
          <cell r="BG84">
            <v>0.39442194403534603</v>
          </cell>
          <cell r="BH84">
            <v>0.35193687870547863</v>
          </cell>
          <cell r="BI84">
            <v>0.3665620811502377</v>
          </cell>
        </row>
        <row r="85">
          <cell r="A85" t="str">
            <v>Sales (IMS)</v>
          </cell>
          <cell r="B85">
            <v>2.8788999999999999E-2</v>
          </cell>
          <cell r="C85">
            <v>2.9173999999999999E-2</v>
          </cell>
          <cell r="D85">
            <v>3.2411000000000002E-2</v>
          </cell>
          <cell r="E85">
            <v>9.037400000000001E-2</v>
          </cell>
          <cell r="F85">
            <v>3.0307000000000001E-2</v>
          </cell>
          <cell r="G85">
            <v>3.5865000000000001E-2</v>
          </cell>
          <cell r="H85">
            <v>0.25959900000000002</v>
          </cell>
          <cell r="I85">
            <v>0.32577100000000003</v>
          </cell>
          <cell r="J85">
            <v>0.30216599999999999</v>
          </cell>
          <cell r="K85">
            <v>0.97420799999999996</v>
          </cell>
          <cell r="L85">
            <v>1.8128280000000001</v>
          </cell>
          <cell r="M85">
            <v>3.0892020000000002</v>
          </cell>
          <cell r="N85">
            <v>1.3320890000000001</v>
          </cell>
          <cell r="O85">
            <v>1.9862390000000001</v>
          </cell>
          <cell r="P85">
            <v>1.9697089999999999</v>
          </cell>
          <cell r="Q85">
            <v>5.2880370000000001</v>
          </cell>
          <cell r="R85">
            <v>1.7777719999999999</v>
          </cell>
          <cell r="S85">
            <v>1.119159</v>
          </cell>
          <cell r="T85">
            <v>2.4980169999999999</v>
          </cell>
          <cell r="U85">
            <v>5.3949479999999994</v>
          </cell>
          <cell r="V85">
            <v>1.82443</v>
          </cell>
          <cell r="W85">
            <v>1.8058590000000001</v>
          </cell>
          <cell r="X85">
            <v>2.4757189999999998</v>
          </cell>
          <cell r="Y85">
            <v>6.1060080000000001</v>
          </cell>
          <cell r="Z85">
            <v>1.9891049999999999</v>
          </cell>
          <cell r="AA85">
            <v>2.0715110000000001</v>
          </cell>
          <cell r="AB85">
            <v>3.0211060000000001</v>
          </cell>
          <cell r="AC85">
            <v>7.0817219999999992</v>
          </cell>
          <cell r="AD85">
            <v>2.327426</v>
          </cell>
          <cell r="AE85">
            <v>1.875483</v>
          </cell>
          <cell r="AF85">
            <v>3.3813460000000002</v>
          </cell>
          <cell r="AG85">
            <v>7.5842550000000006</v>
          </cell>
          <cell r="AH85">
            <v>2.8754970000000002</v>
          </cell>
          <cell r="AI85">
            <v>2.5330889999999999</v>
          </cell>
          <cell r="AJ85">
            <v>4.0947820000000004</v>
          </cell>
          <cell r="AK85">
            <v>9.503368</v>
          </cell>
          <cell r="AL85">
            <v>1.138279</v>
          </cell>
          <cell r="AM85">
            <v>1.1138239999999999</v>
          </cell>
          <cell r="AN85">
            <v>1.5164470000000001</v>
          </cell>
          <cell r="AO85">
            <v>3.7685500000000003</v>
          </cell>
          <cell r="AP85">
            <v>1.124539</v>
          </cell>
          <cell r="AQ85">
            <v>1.245241</v>
          </cell>
          <cell r="AR85">
            <v>1.6414329999999999</v>
          </cell>
          <cell r="AS85">
            <v>4.0112129999999997</v>
          </cell>
          <cell r="AT85">
            <v>1.2894049999999999</v>
          </cell>
          <cell r="AU85">
            <v>1.2818750000000001</v>
          </cell>
          <cell r="AV85">
            <v>1.625086</v>
          </cell>
          <cell r="AW85">
            <v>4.1963659999999994</v>
          </cell>
          <cell r="AX85">
            <v>1.400663</v>
          </cell>
          <cell r="AY85">
            <v>1.485463</v>
          </cell>
          <cell r="AZ85">
            <v>1.832471</v>
          </cell>
          <cell r="BA85">
            <v>4.7185969999999999</v>
          </cell>
          <cell r="BB85">
            <v>1.417843</v>
          </cell>
          <cell r="BC85">
            <v>1.574384</v>
          </cell>
          <cell r="BD85">
            <v>1.707662</v>
          </cell>
          <cell r="BE85">
            <v>4.6998889999999998</v>
          </cell>
          <cell r="BF85">
            <v>1.5324450000000001</v>
          </cell>
          <cell r="BG85">
            <v>1.5458860000000001</v>
          </cell>
          <cell r="BH85">
            <v>1.915324</v>
          </cell>
          <cell r="BI85">
            <v>4.9936550000000004</v>
          </cell>
        </row>
        <row r="86">
          <cell r="A86" t="str">
            <v xml:space="preserve">  % Change</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58.695797463872339</v>
          </cell>
          <cell r="V86">
            <v>0</v>
          </cell>
          <cell r="W86">
            <v>0</v>
          </cell>
          <cell r="X86">
            <v>8.5367046868439385</v>
          </cell>
          <cell r="Y86">
            <v>17.743252161794633</v>
          </cell>
          <cell r="Z86">
            <v>5.582822024979647</v>
          </cell>
          <cell r="AA86">
            <v>1.1263539203127055</v>
          </cell>
          <cell r="AB86">
            <v>0.66651552160491767</v>
          </cell>
          <cell r="AC86">
            <v>1.2924114382937724</v>
          </cell>
          <cell r="AD86">
            <v>0.74720007446949865</v>
          </cell>
          <cell r="AE86">
            <v>-5.5761668157759514E-2</v>
          </cell>
          <cell r="AF86">
            <v>0.71667286893647764</v>
          </cell>
          <cell r="AG86">
            <v>0.43422880740055336</v>
          </cell>
          <cell r="AH86">
            <v>0.61747231928503776</v>
          </cell>
          <cell r="AI86">
            <v>1.2633861676491005</v>
          </cell>
          <cell r="AJ86">
            <v>0.63921302377045497</v>
          </cell>
          <cell r="AK86">
            <v>0.76153097305108419</v>
          </cell>
          <cell r="AL86">
            <v>-0.37609061460291704</v>
          </cell>
          <cell r="AM86">
            <v>-0.38321651911915611</v>
          </cell>
          <cell r="AN86">
            <v>-0.38747208386735321</v>
          </cell>
          <cell r="AO86">
            <v>-0.38281279683878566</v>
          </cell>
          <cell r="AP86">
            <v>-0.43465076001518266</v>
          </cell>
          <cell r="AQ86">
            <v>-0.39887309311898422</v>
          </cell>
          <cell r="AR86">
            <v>-0.45667811721932305</v>
          </cell>
          <cell r="AS86">
            <v>-0.43358225584116405</v>
          </cell>
          <cell r="AT86">
            <v>-0.44599527546740481</v>
          </cell>
          <cell r="AU86">
            <v>-0.31650940051176146</v>
          </cell>
          <cell r="AV86">
            <v>-0.51939671361641193</v>
          </cell>
          <cell r="AW86">
            <v>-0.44670030213910283</v>
          </cell>
          <cell r="AX86">
            <v>-0.51289707483610658</v>
          </cell>
          <cell r="AY86">
            <v>-0.41357646730928121</v>
          </cell>
          <cell r="AZ86">
            <v>-0.55248631062654874</v>
          </cell>
          <cell r="BA86">
            <v>-0.50348160778368256</v>
          </cell>
          <cell r="BB86">
            <v>0.24560235232311234</v>
          </cell>
          <cell r="BC86">
            <v>0.41349441204355464</v>
          </cell>
          <cell r="BD86">
            <v>0.12609408703370439</v>
          </cell>
          <cell r="BE86">
            <v>0.24713457430576735</v>
          </cell>
          <cell r="BF86">
            <v>0.36273175052176954</v>
          </cell>
          <cell r="BG86">
            <v>0.24143519206322317</v>
          </cell>
          <cell r="BH86">
            <v>0.16686090751191185</v>
          </cell>
          <cell r="BI86">
            <v>0.24492391702958694</v>
          </cell>
        </row>
        <row r="88">
          <cell r="A88" t="str">
            <v>CARBAMAZEPINE</v>
          </cell>
        </row>
        <row r="89">
          <cell r="A89" t="str">
            <v>TRx</v>
          </cell>
          <cell r="N89">
            <v>69080</v>
          </cell>
          <cell r="O89">
            <v>68525</v>
          </cell>
          <cell r="P89">
            <v>75876</v>
          </cell>
          <cell r="Q89">
            <v>213481</v>
          </cell>
          <cell r="R89">
            <v>87015</v>
          </cell>
          <cell r="S89">
            <v>80725</v>
          </cell>
          <cell r="T89">
            <v>87298</v>
          </cell>
          <cell r="U89">
            <v>255038</v>
          </cell>
          <cell r="V89">
            <v>91440</v>
          </cell>
          <cell r="W89">
            <v>96108</v>
          </cell>
          <cell r="X89">
            <v>92860</v>
          </cell>
          <cell r="Y89">
            <v>280408</v>
          </cell>
          <cell r="Z89">
            <v>100364</v>
          </cell>
          <cell r="AA89">
            <v>99264</v>
          </cell>
          <cell r="AB89">
            <v>95910</v>
          </cell>
          <cell r="AC89">
            <v>295538</v>
          </cell>
          <cell r="AD89">
            <v>102622</v>
          </cell>
          <cell r="AE89">
            <v>99126</v>
          </cell>
          <cell r="AF89">
            <v>104058</v>
          </cell>
          <cell r="AG89">
            <v>305806</v>
          </cell>
          <cell r="AH89">
            <v>104264</v>
          </cell>
          <cell r="AI89">
            <v>95361</v>
          </cell>
          <cell r="AJ89">
            <v>104696</v>
          </cell>
          <cell r="AK89">
            <v>304321</v>
          </cell>
          <cell r="AL89">
            <v>104408</v>
          </cell>
          <cell r="AM89">
            <v>108477</v>
          </cell>
          <cell r="AN89">
            <v>106257</v>
          </cell>
          <cell r="AO89">
            <v>319142</v>
          </cell>
          <cell r="AP89">
            <v>109269</v>
          </cell>
          <cell r="AQ89">
            <v>106451</v>
          </cell>
          <cell r="AR89">
            <v>106513</v>
          </cell>
          <cell r="AS89">
            <v>322233</v>
          </cell>
          <cell r="AT89">
            <v>112989</v>
          </cell>
          <cell r="AU89">
            <v>107132</v>
          </cell>
          <cell r="AV89">
            <v>121703</v>
          </cell>
          <cell r="AW89">
            <v>341824</v>
          </cell>
          <cell r="AX89">
            <v>116876</v>
          </cell>
          <cell r="AY89">
            <v>109281</v>
          </cell>
          <cell r="AZ89">
            <v>120254</v>
          </cell>
          <cell r="BA89">
            <v>346411</v>
          </cell>
          <cell r="BB89">
            <v>113058</v>
          </cell>
          <cell r="BC89">
            <v>111206</v>
          </cell>
          <cell r="BD89">
            <v>116033</v>
          </cell>
          <cell r="BE89">
            <v>340297</v>
          </cell>
          <cell r="BF89">
            <v>116772</v>
          </cell>
          <cell r="BG89">
            <v>118599</v>
          </cell>
          <cell r="BH89">
            <v>115834</v>
          </cell>
          <cell r="BI89">
            <v>351205</v>
          </cell>
        </row>
        <row r="90">
          <cell r="A90" t="str">
            <v xml:space="preserve">  % Change</v>
          </cell>
          <cell r="AD90">
            <v>0.48555298204979724</v>
          </cell>
          <cell r="AE90">
            <v>0.44656694636993799</v>
          </cell>
          <cell r="AF90">
            <v>0.37142179345247506</v>
          </cell>
          <cell r="AG90">
            <v>0.43247408434474255</v>
          </cell>
          <cell r="AH90">
            <v>0.19823019019709243</v>
          </cell>
          <cell r="AI90">
            <v>0.18130690616289868</v>
          </cell>
          <cell r="AJ90">
            <v>0.1992943710050632</v>
          </cell>
          <cell r="AK90">
            <v>0.19323787043499396</v>
          </cell>
          <cell r="AL90">
            <v>0.14181977252843403</v>
          </cell>
          <cell r="AM90">
            <v>0.12869896366587597</v>
          </cell>
          <cell r="AN90">
            <v>0.14427094550936892</v>
          </cell>
          <cell r="AO90">
            <v>0.13813443268380365</v>
          </cell>
          <cell r="AP90">
            <v>8.8727033597704397E-2</v>
          </cell>
          <cell r="AQ90">
            <v>7.2402885235332004E-2</v>
          </cell>
          <cell r="AR90">
            <v>0.11055155875299749</v>
          </cell>
          <cell r="AS90">
            <v>9.0326793847153253E-2</v>
          </cell>
          <cell r="AT90">
            <v>0.1010212235193233</v>
          </cell>
          <cell r="AU90">
            <v>8.0765893912797759E-2</v>
          </cell>
          <cell r="AV90">
            <v>0.16956889427050292</v>
          </cell>
          <cell r="AW90">
            <v>0.11778055368436191</v>
          </cell>
          <cell r="AX90">
            <v>0.12096217294559963</v>
          </cell>
          <cell r="AY90">
            <v>0.14597162361971883</v>
          </cell>
          <cell r="AZ90">
            <v>0.14860166577519673</v>
          </cell>
          <cell r="BA90">
            <v>0.13830790513963875</v>
          </cell>
          <cell r="BB90">
            <v>8.2848057620105831E-2</v>
          </cell>
          <cell r="BC90">
            <v>2.5157406639195301E-2</v>
          </cell>
          <cell r="BD90">
            <v>9.2003350367505288E-2</v>
          </cell>
          <cell r="BE90">
            <v>6.6287107306465476E-2</v>
          </cell>
          <cell r="BF90">
            <v>6.8665403728413343E-2</v>
          </cell>
          <cell r="BG90">
            <v>0.11411823280194633</v>
          </cell>
          <cell r="BH90">
            <v>8.7510444734445469E-2</v>
          </cell>
          <cell r="BI90">
            <v>8.9910096110578319E-2</v>
          </cell>
        </row>
        <row r="91">
          <cell r="A91" t="str">
            <v>NRx</v>
          </cell>
          <cell r="N91">
            <v>23423</v>
          </cell>
          <cell r="O91">
            <v>22816</v>
          </cell>
          <cell r="P91">
            <v>24642</v>
          </cell>
          <cell r="Q91">
            <v>70881</v>
          </cell>
          <cell r="R91">
            <v>27839</v>
          </cell>
          <cell r="S91">
            <v>25815</v>
          </cell>
          <cell r="T91">
            <v>27135</v>
          </cell>
          <cell r="U91">
            <v>80789</v>
          </cell>
          <cell r="V91">
            <v>28670</v>
          </cell>
          <cell r="W91">
            <v>29402</v>
          </cell>
          <cell r="X91">
            <v>28570</v>
          </cell>
          <cell r="Y91">
            <v>86642</v>
          </cell>
          <cell r="Z91">
            <v>30358</v>
          </cell>
          <cell r="AA91">
            <v>30332</v>
          </cell>
          <cell r="AB91">
            <v>28194</v>
          </cell>
          <cell r="AC91">
            <v>88884</v>
          </cell>
          <cell r="AD91">
            <v>31079</v>
          </cell>
          <cell r="AE91">
            <v>29238</v>
          </cell>
          <cell r="AF91">
            <v>30209</v>
          </cell>
          <cell r="AG91">
            <v>90526</v>
          </cell>
          <cell r="AH91">
            <v>31716</v>
          </cell>
          <cell r="AI91">
            <v>28795</v>
          </cell>
          <cell r="AJ91">
            <v>31275</v>
          </cell>
          <cell r="AK91">
            <v>91786</v>
          </cell>
          <cell r="AL91">
            <v>31121</v>
          </cell>
          <cell r="AM91">
            <v>31600</v>
          </cell>
          <cell r="AN91">
            <v>31944</v>
          </cell>
          <cell r="AO91">
            <v>94665</v>
          </cell>
          <cell r="AP91">
            <v>32573</v>
          </cell>
          <cell r="AQ91">
            <v>31397</v>
          </cell>
          <cell r="AR91">
            <v>31412</v>
          </cell>
          <cell r="AS91">
            <v>95382</v>
          </cell>
          <cell r="AT91">
            <v>33494</v>
          </cell>
          <cell r="AU91">
            <v>30298</v>
          </cell>
          <cell r="AV91">
            <v>33954</v>
          </cell>
          <cell r="AW91">
            <v>97746</v>
          </cell>
          <cell r="AX91">
            <v>33520</v>
          </cell>
          <cell r="AY91">
            <v>32192</v>
          </cell>
          <cell r="AZ91">
            <v>34686</v>
          </cell>
          <cell r="BA91">
            <v>100398</v>
          </cell>
          <cell r="BB91">
            <v>32558</v>
          </cell>
          <cell r="BC91">
            <v>32328</v>
          </cell>
          <cell r="BD91">
            <v>34708</v>
          </cell>
          <cell r="BE91">
            <v>99594</v>
          </cell>
          <cell r="BF91">
            <v>34310</v>
          </cell>
          <cell r="BG91">
            <v>35043</v>
          </cell>
          <cell r="BH91">
            <v>34455</v>
          </cell>
          <cell r="BI91">
            <v>103808</v>
          </cell>
        </row>
        <row r="92">
          <cell r="A92" t="str">
            <v xml:space="preserve">  % Change</v>
          </cell>
          <cell r="AD92">
            <v>0.3268582162831406</v>
          </cell>
          <cell r="AE92">
            <v>0.28146914446002813</v>
          </cell>
          <cell r="AF92">
            <v>0.2259151042934826</v>
          </cell>
          <cell r="AG92">
            <v>0.27715466768245367</v>
          </cell>
          <cell r="AH92">
            <v>0.13926505980818282</v>
          </cell>
          <cell r="AI92">
            <v>0.11543676157272897</v>
          </cell>
          <cell r="AJ92">
            <v>0.15257048092868986</v>
          </cell>
          <cell r="AK92">
            <v>0.13612001633885806</v>
          </cell>
          <cell r="AL92">
            <v>8.5490059295430854E-2</v>
          </cell>
          <cell r="AM92">
            <v>7.4756819263995578E-2</v>
          </cell>
          <cell r="AN92">
            <v>0.11809590479523968</v>
          </cell>
          <cell r="AO92">
            <v>9.2599432146072358E-2</v>
          </cell>
          <cell r="AP92">
            <v>7.2962645760590306E-2</v>
          </cell>
          <cell r="AQ92">
            <v>3.5111433469602993E-2</v>
          </cell>
          <cell r="AR92">
            <v>0.11413775980705121</v>
          </cell>
          <cell r="AS92">
            <v>7.3106520858647217E-2</v>
          </cell>
          <cell r="AT92">
            <v>7.7705202870105294E-2</v>
          </cell>
          <cell r="AU92">
            <v>3.625418975306105E-2</v>
          </cell>
          <cell r="AV92">
            <v>0.12396967791055635</v>
          </cell>
          <cell r="AW92">
            <v>7.9756092172414528E-2</v>
          </cell>
          <cell r="AX92">
            <v>5.687980829865058E-2</v>
          </cell>
          <cell r="AY92">
            <v>0.11797187011633969</v>
          </cell>
          <cell r="AZ92">
            <v>0.10906474820143885</v>
          </cell>
          <cell r="BA92">
            <v>9.38269452857734E-2</v>
          </cell>
          <cell r="BB92">
            <v>4.6174608785064741E-2</v>
          </cell>
          <cell r="BC92">
            <v>2.3037974683544293E-2</v>
          </cell>
          <cell r="BD92">
            <v>8.652642123716503E-2</v>
          </cell>
          <cell r="BE92">
            <v>5.2067818095389073E-2</v>
          </cell>
          <cell r="BF92">
            <v>5.3326374604733884E-2</v>
          </cell>
          <cell r="BG92">
            <v>0.11612574449788204</v>
          </cell>
          <cell r="BH92">
            <v>9.687380618871777E-2</v>
          </cell>
          <cell r="BI92">
            <v>8.8339518986811028E-2</v>
          </cell>
        </row>
        <row r="93">
          <cell r="A93" t="str">
            <v>Sales (IMS)</v>
          </cell>
          <cell r="N93">
            <v>0.76665099999999997</v>
          </cell>
          <cell r="O93">
            <v>0.79250100000000001</v>
          </cell>
          <cell r="P93">
            <v>1.0190999999999999</v>
          </cell>
          <cell r="Q93">
            <v>2.578252</v>
          </cell>
          <cell r="R93">
            <v>0.87504599999999999</v>
          </cell>
          <cell r="S93">
            <v>0.85838899999999996</v>
          </cell>
          <cell r="T93">
            <v>1.1726209999999999</v>
          </cell>
          <cell r="U93">
            <v>2.906056</v>
          </cell>
          <cell r="V93">
            <v>0.96137799999999995</v>
          </cell>
          <cell r="W93">
            <v>0.96549099999999999</v>
          </cell>
          <cell r="X93">
            <v>1.3262210000000001</v>
          </cell>
          <cell r="Y93">
            <v>3.2530900000000003</v>
          </cell>
          <cell r="Z93">
            <v>1.0167649999999999</v>
          </cell>
          <cell r="AA93">
            <v>1.027142</v>
          </cell>
          <cell r="AB93">
            <v>1.257244</v>
          </cell>
          <cell r="AC93">
            <v>3.3011509999999999</v>
          </cell>
          <cell r="AD93">
            <v>1.0185569999999999</v>
          </cell>
          <cell r="AE93">
            <v>1.001037</v>
          </cell>
          <cell r="AF93">
            <v>1.2864230000000001</v>
          </cell>
          <cell r="AG93">
            <v>3.3060169999999998</v>
          </cell>
          <cell r="AH93">
            <v>1.0332669999999999</v>
          </cell>
          <cell r="AI93">
            <v>1.0450569999999999</v>
          </cell>
          <cell r="AJ93">
            <v>1.3621099999999999</v>
          </cell>
          <cell r="AK93">
            <v>3.4404339999999998</v>
          </cell>
          <cell r="AL93">
            <v>1.0636030000000001</v>
          </cell>
          <cell r="AM93">
            <v>1.0716129999999999</v>
          </cell>
          <cell r="AN93">
            <v>1.4788699999999999</v>
          </cell>
          <cell r="AO93">
            <v>3.6140859999999995</v>
          </cell>
          <cell r="AP93">
            <v>1.1270770000000001</v>
          </cell>
          <cell r="AQ93">
            <v>1.179573</v>
          </cell>
          <cell r="AR93">
            <v>1.417211</v>
          </cell>
          <cell r="AS93">
            <v>3.7238610000000003</v>
          </cell>
          <cell r="AT93">
            <v>1.1242490000000001</v>
          </cell>
          <cell r="AU93">
            <v>1.0799449999999999</v>
          </cell>
          <cell r="AV93">
            <v>1.338022</v>
          </cell>
          <cell r="AW93">
            <v>3.5422160000000003</v>
          </cell>
          <cell r="AX93">
            <v>1.0946469999999999</v>
          </cell>
          <cell r="AY93">
            <v>1.086282</v>
          </cell>
          <cell r="AZ93">
            <v>1.332762</v>
          </cell>
          <cell r="BA93">
            <v>3.5136909999999997</v>
          </cell>
          <cell r="BB93">
            <v>1.039744</v>
          </cell>
          <cell r="BC93">
            <v>1.190866</v>
          </cell>
          <cell r="BD93">
            <v>1.3846309999999999</v>
          </cell>
          <cell r="BE93">
            <v>3.6152410000000001</v>
          </cell>
          <cell r="BF93">
            <v>1.08399</v>
          </cell>
          <cell r="BG93">
            <v>1.080303</v>
          </cell>
          <cell r="BH93">
            <v>1.2519830000000001</v>
          </cell>
          <cell r="BI93">
            <v>3.4162759999999999</v>
          </cell>
        </row>
        <row r="94">
          <cell r="A94" t="str">
            <v xml:space="preserve">  % Change</v>
          </cell>
          <cell r="AD94">
            <v>0.32857975793418381</v>
          </cell>
          <cell r="AE94">
            <v>0.26313657648381517</v>
          </cell>
          <cell r="AF94">
            <v>0.26231282504170372</v>
          </cell>
          <cell r="AG94">
            <v>0.28227070123479003</v>
          </cell>
          <cell r="AH94">
            <v>0.18081449432372687</v>
          </cell>
          <cell r="AI94">
            <v>0.21746317811621529</v>
          </cell>
          <cell r="AJ94">
            <v>0.16159441115245254</v>
          </cell>
          <cell r="AK94">
            <v>0.18388427476965341</v>
          </cell>
          <cell r="AL94">
            <v>0.10633174464154593</v>
          </cell>
          <cell r="AM94">
            <v>0.10991505876284702</v>
          </cell>
          <cell r="AN94">
            <v>0.11510072604792088</v>
          </cell>
          <cell r="AO94">
            <v>0.11097018527000468</v>
          </cell>
          <cell r="AP94">
            <v>0.10849311296120567</v>
          </cell>
          <cell r="AQ94">
            <v>0.14840304456443221</v>
          </cell>
          <cell r="AR94">
            <v>0.12723624053882943</v>
          </cell>
          <cell r="AS94">
            <v>0.12804927735810945</v>
          </cell>
          <cell r="AT94">
            <v>0.10376640678921278</v>
          </cell>
          <cell r="AU94">
            <v>7.8826257171313419E-2</v>
          </cell>
          <cell r="AV94">
            <v>4.0110445786494697E-2</v>
          </cell>
          <cell r="AW94">
            <v>7.1445186156030127E-2</v>
          </cell>
          <cell r="AX94">
            <v>5.9403813341566192E-2</v>
          </cell>
          <cell r="AY94">
            <v>3.9447609077782442E-2</v>
          </cell>
          <cell r="AZ94">
            <v>-2.1545983804538538E-2</v>
          </cell>
          <cell r="BA94">
            <v>2.1292953156491379E-2</v>
          </cell>
          <cell r="BB94">
            <v>-2.2432242105372091E-2</v>
          </cell>
          <cell r="BC94">
            <v>0.11128364437534821</v>
          </cell>
          <cell r="BD94">
            <v>-6.3723653870860875E-2</v>
          </cell>
          <cell r="BE94">
            <v>3.1958287655586837E-4</v>
          </cell>
          <cell r="BF94">
            <v>-3.8228976369848788E-2</v>
          </cell>
          <cell r="BG94">
            <v>-8.4157572274034753E-2</v>
          </cell>
          <cell r="BH94">
            <v>-0.11658673267424535</v>
          </cell>
          <cell r="BI94">
            <v>-8.2598410628108909E-2</v>
          </cell>
        </row>
        <row r="96">
          <cell r="A96" t="str">
            <v>CLOBETASOL</v>
          </cell>
        </row>
        <row r="97">
          <cell r="A97" t="str">
            <v>TRx</v>
          </cell>
          <cell r="B97">
            <v>64953</v>
          </cell>
          <cell r="C97">
            <v>60151</v>
          </cell>
          <cell r="D97">
            <v>69596</v>
          </cell>
          <cell r="E97">
            <v>194700</v>
          </cell>
          <cell r="F97">
            <v>69205</v>
          </cell>
          <cell r="G97">
            <v>76428</v>
          </cell>
          <cell r="H97">
            <v>75402</v>
          </cell>
          <cell r="I97">
            <v>221035</v>
          </cell>
          <cell r="J97">
            <v>77652</v>
          </cell>
          <cell r="K97">
            <v>79946</v>
          </cell>
          <cell r="L97">
            <v>71844</v>
          </cell>
          <cell r="M97">
            <v>229442</v>
          </cell>
          <cell r="N97">
            <v>81726</v>
          </cell>
          <cell r="O97">
            <v>78259</v>
          </cell>
          <cell r="P97">
            <v>77946</v>
          </cell>
          <cell r="Q97">
            <v>237931</v>
          </cell>
          <cell r="R97">
            <v>87128</v>
          </cell>
          <cell r="S97">
            <v>79885</v>
          </cell>
          <cell r="T97">
            <v>90863</v>
          </cell>
          <cell r="U97">
            <v>257876</v>
          </cell>
          <cell r="V97">
            <v>100906</v>
          </cell>
          <cell r="W97">
            <v>108287</v>
          </cell>
          <cell r="X97">
            <v>108741</v>
          </cell>
          <cell r="Y97">
            <v>317934</v>
          </cell>
          <cell r="Z97">
            <v>115141</v>
          </cell>
          <cell r="AA97">
            <v>113430</v>
          </cell>
          <cell r="AB97">
            <v>108274</v>
          </cell>
          <cell r="AC97">
            <v>336845</v>
          </cell>
          <cell r="AD97">
            <v>115064</v>
          </cell>
          <cell r="AE97">
            <v>110351</v>
          </cell>
          <cell r="AF97">
            <v>117565</v>
          </cell>
          <cell r="AG97">
            <v>342980</v>
          </cell>
          <cell r="AH97">
            <v>123579</v>
          </cell>
          <cell r="AI97">
            <v>109721</v>
          </cell>
          <cell r="AJ97">
            <v>121134</v>
          </cell>
          <cell r="AK97">
            <v>354434</v>
          </cell>
          <cell r="AL97">
            <v>128926</v>
          </cell>
          <cell r="AM97">
            <v>129711</v>
          </cell>
          <cell r="AN97">
            <v>129092</v>
          </cell>
          <cell r="AO97">
            <v>387729</v>
          </cell>
          <cell r="AP97">
            <v>134516</v>
          </cell>
          <cell r="AQ97">
            <v>128361</v>
          </cell>
          <cell r="AR97">
            <v>129877</v>
          </cell>
          <cell r="AS97">
            <v>392754</v>
          </cell>
          <cell r="AT97">
            <v>145055</v>
          </cell>
          <cell r="AU97">
            <v>132523</v>
          </cell>
          <cell r="AV97">
            <v>151738</v>
          </cell>
          <cell r="AW97">
            <v>429316</v>
          </cell>
          <cell r="AX97">
            <v>149823</v>
          </cell>
          <cell r="AY97">
            <v>142500</v>
          </cell>
          <cell r="AZ97">
            <v>162468</v>
          </cell>
          <cell r="BA97">
            <v>454791</v>
          </cell>
          <cell r="BB97">
            <v>155457</v>
          </cell>
          <cell r="BC97">
            <v>153143</v>
          </cell>
          <cell r="BD97">
            <v>164207</v>
          </cell>
          <cell r="BE97">
            <v>472807</v>
          </cell>
          <cell r="BF97">
            <v>157181</v>
          </cell>
          <cell r="BG97">
            <v>159008</v>
          </cell>
          <cell r="BH97">
            <v>154349</v>
          </cell>
          <cell r="BI97">
            <v>470538</v>
          </cell>
        </row>
        <row r="98">
          <cell r="A98" t="str">
            <v xml:space="preserve">  % Change</v>
          </cell>
          <cell r="B98">
            <v>0</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0.34140070512524434</v>
          </cell>
          <cell r="S98">
            <v>0.32807434622865794</v>
          </cell>
          <cell r="T98">
            <v>0.30557790677625141</v>
          </cell>
          <cell r="U98">
            <v>0.32447868515665124</v>
          </cell>
          <cell r="V98">
            <v>0.45807383859547723</v>
          </cell>
          <cell r="W98">
            <v>0.41684984560632232</v>
          </cell>
          <cell r="X98">
            <v>0.44215007559481179</v>
          </cell>
          <cell r="Y98">
            <v>0.43838758567647651</v>
          </cell>
          <cell r="Z98">
            <v>0.48278215628702426</v>
          </cell>
          <cell r="AA98">
            <v>0.41883271208065453</v>
          </cell>
          <cell r="AB98">
            <v>0.50707087578642618</v>
          </cell>
          <cell r="AC98">
            <v>0.46810522920825304</v>
          </cell>
          <cell r="AD98">
            <v>0.4079240388615617</v>
          </cell>
          <cell r="AE98">
            <v>0.41007424066241582</v>
          </cell>
          <cell r="AF98">
            <v>0.5082877889821158</v>
          </cell>
          <cell r="AG98">
            <v>0.44151035384208037</v>
          </cell>
          <cell r="AH98">
            <v>0.41836149113947285</v>
          </cell>
          <cell r="AI98">
            <v>0.37348688740063851</v>
          </cell>
          <cell r="AJ98">
            <v>0.33314990700285052</v>
          </cell>
          <cell r="AK98">
            <v>0.37443577533388139</v>
          </cell>
          <cell r="AL98">
            <v>0.27768418131726547</v>
          </cell>
          <cell r="AM98">
            <v>0.1978446166206469</v>
          </cell>
          <cell r="AN98">
            <v>0.1871511205525056</v>
          </cell>
          <cell r="AO98">
            <v>0.21952669421955506</v>
          </cell>
          <cell r="AP98">
            <v>0.16827194483285712</v>
          </cell>
          <cell r="AQ98">
            <v>0.13163184342766465</v>
          </cell>
          <cell r="AR98">
            <v>0.19952158412915377</v>
          </cell>
          <cell r="AS98">
            <v>0.1659784173729757</v>
          </cell>
          <cell r="AT98">
            <v>0.26064624904401024</v>
          </cell>
          <cell r="AU98">
            <v>0.20092251089704671</v>
          </cell>
          <cell r="AV98">
            <v>0.29067324458810018</v>
          </cell>
          <cell r="AW98">
            <v>0.25172313254417178</v>
          </cell>
          <cell r="AX98">
            <v>0.21236617871968533</v>
          </cell>
          <cell r="AY98">
            <v>0.29874864428869596</v>
          </cell>
          <cell r="AZ98">
            <v>0.34122541978305021</v>
          </cell>
          <cell r="BA98">
            <v>0.28314721499630391</v>
          </cell>
          <cell r="BB98">
            <v>0.20578471371174167</v>
          </cell>
          <cell r="BC98">
            <v>0.18064774768523861</v>
          </cell>
          <cell r="BD98">
            <v>0.27201530691289943</v>
          </cell>
          <cell r="BE98">
            <v>0.21942645507558112</v>
          </cell>
          <cell r="BF98">
            <v>0.16849296737934516</v>
          </cell>
          <cell r="BG98">
            <v>0.23875632006606362</v>
          </cell>
          <cell r="BH98">
            <v>0.18842443234752881</v>
          </cell>
          <cell r="BI98">
            <v>0.19804763286942961</v>
          </cell>
        </row>
        <row r="99">
          <cell r="A99" t="str">
            <v>NRx</v>
          </cell>
          <cell r="B99">
            <v>43311</v>
          </cell>
          <cell r="C99">
            <v>39890</v>
          </cell>
          <cell r="D99">
            <v>46091</v>
          </cell>
          <cell r="E99">
            <v>129292</v>
          </cell>
          <cell r="F99">
            <v>46231</v>
          </cell>
          <cell r="G99">
            <v>52762</v>
          </cell>
          <cell r="H99">
            <v>52234</v>
          </cell>
          <cell r="I99">
            <v>151227</v>
          </cell>
          <cell r="J99">
            <v>53629</v>
          </cell>
          <cell r="K99">
            <v>54864</v>
          </cell>
          <cell r="L99">
            <v>47704</v>
          </cell>
          <cell r="M99">
            <v>156197</v>
          </cell>
          <cell r="N99">
            <v>55089</v>
          </cell>
          <cell r="O99">
            <v>51649</v>
          </cell>
          <cell r="P99">
            <v>49313</v>
          </cell>
          <cell r="Q99">
            <v>156051</v>
          </cell>
          <cell r="R99">
            <v>57920</v>
          </cell>
          <cell r="S99">
            <v>53038</v>
          </cell>
          <cell r="T99">
            <v>60618</v>
          </cell>
          <cell r="U99">
            <v>171576</v>
          </cell>
          <cell r="V99">
            <v>68568</v>
          </cell>
          <cell r="W99">
            <v>73978</v>
          </cell>
          <cell r="X99">
            <v>74683</v>
          </cell>
          <cell r="Y99">
            <v>217229</v>
          </cell>
          <cell r="Z99">
            <v>79686</v>
          </cell>
          <cell r="AA99">
            <v>77945</v>
          </cell>
          <cell r="AB99">
            <v>73144</v>
          </cell>
          <cell r="AC99">
            <v>230775</v>
          </cell>
          <cell r="AD99">
            <v>77647</v>
          </cell>
          <cell r="AE99">
            <v>72533</v>
          </cell>
          <cell r="AF99">
            <v>74489</v>
          </cell>
          <cell r="AG99">
            <v>224669</v>
          </cell>
          <cell r="AH99">
            <v>82289</v>
          </cell>
          <cell r="AI99">
            <v>72146</v>
          </cell>
          <cell r="AJ99">
            <v>79546</v>
          </cell>
          <cell r="AK99">
            <v>233981</v>
          </cell>
          <cell r="AL99">
            <v>86184</v>
          </cell>
          <cell r="AM99">
            <v>86851</v>
          </cell>
          <cell r="AN99">
            <v>87211</v>
          </cell>
          <cell r="AO99">
            <v>260246</v>
          </cell>
          <cell r="AP99">
            <v>92664</v>
          </cell>
          <cell r="AQ99">
            <v>88048</v>
          </cell>
          <cell r="AR99">
            <v>89890</v>
          </cell>
          <cell r="AS99">
            <v>270602</v>
          </cell>
          <cell r="AT99">
            <v>101810</v>
          </cell>
          <cell r="AU99">
            <v>89952</v>
          </cell>
          <cell r="AV99">
            <v>100896</v>
          </cell>
          <cell r="AW99">
            <v>292658</v>
          </cell>
          <cell r="AX99">
            <v>101893</v>
          </cell>
          <cell r="AY99">
            <v>97495</v>
          </cell>
          <cell r="AZ99">
            <v>110892</v>
          </cell>
          <cell r="BA99">
            <v>310280</v>
          </cell>
          <cell r="BB99">
            <v>106433</v>
          </cell>
          <cell r="BC99">
            <v>106212</v>
          </cell>
          <cell r="BD99">
            <v>114545</v>
          </cell>
          <cell r="BE99">
            <v>327190</v>
          </cell>
          <cell r="BF99">
            <v>109402</v>
          </cell>
          <cell r="BG99">
            <v>110557</v>
          </cell>
          <cell r="BH99">
            <v>106962</v>
          </cell>
          <cell r="BI99">
            <v>326921</v>
          </cell>
        </row>
        <row r="100">
          <cell r="A100" t="str">
            <v xml:space="preserve">  % Change</v>
          </cell>
          <cell r="B100">
            <v>0</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0.33730461083789343</v>
          </cell>
          <cell r="S100">
            <v>0.32960641764853338</v>
          </cell>
          <cell r="T100">
            <v>0.31518083790761753</v>
          </cell>
          <cell r="U100">
            <v>0.32704266311914121</v>
          </cell>
          <cell r="V100">
            <v>0.48316064978045037</v>
          </cell>
          <cell r="W100">
            <v>0.40210757742314551</v>
          </cell>
          <cell r="X100">
            <v>0.42977753953363718</v>
          </cell>
          <cell r="Y100">
            <v>0.43644322773049793</v>
          </cell>
          <cell r="Z100">
            <v>0.48587517947379211</v>
          </cell>
          <cell r="AA100">
            <v>0.42069480898221046</v>
          </cell>
          <cell r="AB100">
            <v>0.53328861311420428</v>
          </cell>
          <cell r="AC100">
            <v>0.47746115482371621</v>
          </cell>
          <cell r="AD100">
            <v>0.40948283686398379</v>
          </cell>
          <cell r="AE100">
            <v>0.40434471141745232</v>
          </cell>
          <cell r="AF100">
            <v>0.51053474742968397</v>
          </cell>
          <cell r="AG100">
            <v>0.43971522130585505</v>
          </cell>
          <cell r="AH100">
            <v>0.42073549723756898</v>
          </cell>
          <cell r="AI100">
            <v>0.36026999509785429</v>
          </cell>
          <cell r="AJ100">
            <v>0.31225048665412913</v>
          </cell>
          <cell r="AK100">
            <v>0.36371637058796091</v>
          </cell>
          <cell r="AL100">
            <v>0.25691284564228201</v>
          </cell>
          <cell r="AM100">
            <v>0.17401119251669406</v>
          </cell>
          <cell r="AN100">
            <v>0.16774901918776686</v>
          </cell>
          <cell r="AO100">
            <v>0.19802604624612741</v>
          </cell>
          <cell r="AP100">
            <v>0.16286424215044049</v>
          </cell>
          <cell r="AQ100">
            <v>0.12961703765475652</v>
          </cell>
          <cell r="AR100">
            <v>0.22894564147435204</v>
          </cell>
          <cell r="AS100">
            <v>0.17257935218286202</v>
          </cell>
          <cell r="AT100">
            <v>0.3111903872654449</v>
          </cell>
          <cell r="AU100">
            <v>0.24015275805495429</v>
          </cell>
          <cell r="AV100">
            <v>0.35450871940823481</v>
          </cell>
          <cell r="AW100">
            <v>0.30261851879876622</v>
          </cell>
          <cell r="AX100">
            <v>0.23823354275784125</v>
          </cell>
          <cell r="AY100">
            <v>0.35135697058741999</v>
          </cell>
          <cell r="AZ100">
            <v>0.39406129786538613</v>
          </cell>
          <cell r="BA100">
            <v>0.32609058000435942</v>
          </cell>
          <cell r="BB100">
            <v>0.23495080293325898</v>
          </cell>
          <cell r="BC100">
            <v>0.22292201586625371</v>
          </cell>
          <cell r="BD100">
            <v>0.31342376535070127</v>
          </cell>
          <cell r="BE100">
            <v>0.25723354057315007</v>
          </cell>
          <cell r="BF100">
            <v>0.18063109729776405</v>
          </cell>
          <cell r="BG100">
            <v>0.25564464837361434</v>
          </cell>
          <cell r="BH100">
            <v>0.18992101457336741</v>
          </cell>
          <cell r="BI100">
            <v>0.20812484756210226</v>
          </cell>
        </row>
        <row r="101">
          <cell r="A101" t="str">
            <v>Sales (IMS)</v>
          </cell>
          <cell r="B101">
            <v>1.004176</v>
          </cell>
          <cell r="C101">
            <v>1.0007809999999999</v>
          </cell>
          <cell r="D101">
            <v>1.340495</v>
          </cell>
          <cell r="E101">
            <v>3.3454519999999999</v>
          </cell>
          <cell r="F101">
            <v>1.079437</v>
          </cell>
          <cell r="G101">
            <v>1.1712149999999999</v>
          </cell>
          <cell r="H101">
            <v>1.336077</v>
          </cell>
          <cell r="I101">
            <v>3.5867289999999996</v>
          </cell>
          <cell r="J101">
            <v>1.0730789999999999</v>
          </cell>
          <cell r="K101">
            <v>1.072384</v>
          </cell>
          <cell r="L101">
            <v>1.248424</v>
          </cell>
          <cell r="M101">
            <v>3.3938869999999999</v>
          </cell>
          <cell r="N101">
            <v>0.99131499999999995</v>
          </cell>
          <cell r="O101">
            <v>1.2551779999999999</v>
          </cell>
          <cell r="P101">
            <v>1.225209</v>
          </cell>
          <cell r="Q101">
            <v>3.4717020000000001</v>
          </cell>
          <cell r="R101">
            <v>1.1206799999999999</v>
          </cell>
          <cell r="S101">
            <v>1.074225</v>
          </cell>
          <cell r="T101">
            <v>1.5259149999999999</v>
          </cell>
          <cell r="U101">
            <v>3.7208199999999998</v>
          </cell>
          <cell r="V101">
            <v>1.3296410000000001</v>
          </cell>
          <cell r="W101">
            <v>1.384625</v>
          </cell>
          <cell r="X101">
            <v>1.8207709999999999</v>
          </cell>
          <cell r="Y101">
            <v>4.535037</v>
          </cell>
          <cell r="Z101">
            <v>1.3445469999999999</v>
          </cell>
          <cell r="AA101">
            <v>1.316513</v>
          </cell>
          <cell r="AB101">
            <v>1.722817</v>
          </cell>
          <cell r="AC101">
            <v>4.383877</v>
          </cell>
          <cell r="AD101">
            <v>1.3900410000000001</v>
          </cell>
          <cell r="AE101">
            <v>1.398042</v>
          </cell>
          <cell r="AF101">
            <v>1.7272700000000001</v>
          </cell>
          <cell r="AG101">
            <v>4.5153530000000002</v>
          </cell>
          <cell r="AH101">
            <v>1.4354800000000001</v>
          </cell>
          <cell r="AI101">
            <v>1.4206559999999999</v>
          </cell>
          <cell r="AJ101">
            <v>1.705619</v>
          </cell>
          <cell r="AK101">
            <v>4.5617549999999998</v>
          </cell>
          <cell r="AL101">
            <v>1.089566</v>
          </cell>
          <cell r="AM101">
            <v>1.073453</v>
          </cell>
          <cell r="AN101">
            <v>1.3760410000000001</v>
          </cell>
          <cell r="AO101">
            <v>3.5390600000000001</v>
          </cell>
          <cell r="AP101">
            <v>1.1373089999999999</v>
          </cell>
          <cell r="AQ101">
            <v>1.1181209999999999</v>
          </cell>
          <cell r="AR101">
            <v>1.4988319999999999</v>
          </cell>
          <cell r="AS101">
            <v>3.7542619999999998</v>
          </cell>
          <cell r="AT101">
            <v>1.282867</v>
          </cell>
          <cell r="AU101">
            <v>1.1126590000000001</v>
          </cell>
          <cell r="AV101">
            <v>1.411421</v>
          </cell>
          <cell r="AW101">
            <v>3.8069470000000001</v>
          </cell>
          <cell r="AX101">
            <v>1.1384860000000001</v>
          </cell>
          <cell r="AY101">
            <v>1.2255819999999999</v>
          </cell>
          <cell r="AZ101">
            <v>1.5740879999999999</v>
          </cell>
          <cell r="BA101">
            <v>3.9381560000000002</v>
          </cell>
          <cell r="BB101">
            <v>1.259808</v>
          </cell>
          <cell r="BC101">
            <v>1.2960160000000001</v>
          </cell>
          <cell r="BD101">
            <v>1.6175759999999999</v>
          </cell>
          <cell r="BE101">
            <v>4.1734</v>
          </cell>
          <cell r="BF101">
            <v>1.2566139999999999</v>
          </cell>
          <cell r="BG101">
            <v>1.2531699999999999</v>
          </cell>
          <cell r="BH101">
            <v>1.534791</v>
          </cell>
          <cell r="BI101">
            <v>4.044575</v>
          </cell>
        </row>
        <row r="102">
          <cell r="A102" t="str">
            <v xml:space="preserve">  % Change</v>
          </cell>
          <cell r="B102">
            <v>0</v>
          </cell>
          <cell r="C102">
            <v>0</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0.11601950255732052</v>
          </cell>
          <cell r="S102">
            <v>7.3386684999015905E-2</v>
          </cell>
          <cell r="T102">
            <v>0.13832203775470986</v>
          </cell>
          <cell r="U102">
            <v>0.11220247667579741</v>
          </cell>
          <cell r="V102">
            <v>0.23179120226562566</v>
          </cell>
          <cell r="W102">
            <v>0.18221248874032536</v>
          </cell>
          <cell r="X102">
            <v>0.3627740017978005</v>
          </cell>
          <cell r="Y102">
            <v>0.26439354632033818</v>
          </cell>
          <cell r="Z102">
            <v>0.25298044226007588</v>
          </cell>
          <cell r="AA102">
            <v>0.2276507295894008</v>
          </cell>
          <cell r="AB102">
            <v>0.37999349579950414</v>
          </cell>
          <cell r="AC102">
            <v>0.29169798523050416</v>
          </cell>
          <cell r="AD102">
            <v>0.40221927439814809</v>
          </cell>
          <cell r="AE102">
            <v>0.11381971321995765</v>
          </cell>
          <cell r="AF102">
            <v>0.40977580151631288</v>
          </cell>
          <cell r="AG102">
            <v>0.30061652757062673</v>
          </cell>
          <cell r="AH102">
            <v>0.28090088160759552</v>
          </cell>
          <cell r="AI102">
            <v>0.32249389094463443</v>
          </cell>
          <cell r="AJ102">
            <v>0.11776802770796535</v>
          </cell>
          <cell r="AK102">
            <v>0.22600797673631079</v>
          </cell>
          <cell r="AL102">
            <v>-0.18055625541029496</v>
          </cell>
          <cell r="AM102">
            <v>-0.22473377268213413</v>
          </cell>
          <cell r="AN102">
            <v>-0.24425367056043834</v>
          </cell>
          <cell r="AO102">
            <v>-0.21961827433822478</v>
          </cell>
          <cell r="AP102">
            <v>-0.15413220958434326</v>
          </cell>
          <cell r="AQ102">
            <v>-0.15069505580271525</v>
          </cell>
          <cell r="AR102">
            <v>-0.13001090655594882</v>
          </cell>
          <cell r="AS102">
            <v>-0.14362058972001268</v>
          </cell>
          <cell r="AT102">
            <v>-7.7101322910619219E-2</v>
          </cell>
          <cell r="AU102">
            <v>-0.20413049107251424</v>
          </cell>
          <cell r="AV102">
            <v>-0.1828602360951096</v>
          </cell>
          <cell r="AW102">
            <v>-0.15688828758238837</v>
          </cell>
          <cell r="AX102">
            <v>-0.20689525454900104</v>
          </cell>
          <cell r="AY102">
            <v>-0.13731262177472936</v>
          </cell>
          <cell r="AZ102">
            <v>-7.7116284469157526E-2</v>
          </cell>
          <cell r="BA102">
            <v>-0.13670155455520949</v>
          </cell>
          <cell r="BB102">
            <v>0.15624753342156428</v>
          </cell>
          <cell r="BC102">
            <v>0.2073337165204252</v>
          </cell>
          <cell r="BD102">
            <v>0.1755289268270348</v>
          </cell>
          <cell r="BE102">
            <v>0.17923968511412625</v>
          </cell>
          <cell r="BF102">
            <v>0.10490113065138851</v>
          </cell>
          <cell r="BG102">
            <v>0.12078209782304428</v>
          </cell>
          <cell r="BH102">
            <v>2.3991347929587903E-2</v>
          </cell>
          <cell r="BI102">
            <v>7.7328913112617137E-2</v>
          </cell>
        </row>
        <row r="104">
          <cell r="A104" t="str">
            <v xml:space="preserve">LUSTRA-AF </v>
          </cell>
        </row>
        <row r="105">
          <cell r="A105" t="str">
            <v>TRx</v>
          </cell>
          <cell r="B105">
            <v>16452</v>
          </cell>
          <cell r="C105">
            <v>16494</v>
          </cell>
          <cell r="D105">
            <v>19929</v>
          </cell>
          <cell r="E105">
            <v>52875</v>
          </cell>
          <cell r="F105">
            <v>20406</v>
          </cell>
          <cell r="G105">
            <v>21552</v>
          </cell>
          <cell r="H105">
            <v>20797</v>
          </cell>
          <cell r="I105">
            <v>62755</v>
          </cell>
          <cell r="J105">
            <v>19724</v>
          </cell>
          <cell r="K105">
            <v>18499</v>
          </cell>
          <cell r="L105">
            <v>14464</v>
          </cell>
          <cell r="M105">
            <v>52687</v>
          </cell>
          <cell r="N105">
            <v>15491</v>
          </cell>
          <cell r="O105">
            <v>13385</v>
          </cell>
          <cell r="P105">
            <v>12496</v>
          </cell>
          <cell r="Q105">
            <v>41372</v>
          </cell>
          <cell r="R105">
            <v>12590</v>
          </cell>
          <cell r="S105">
            <v>11430</v>
          </cell>
          <cell r="T105">
            <v>12906</v>
          </cell>
          <cell r="U105">
            <v>36926</v>
          </cell>
          <cell r="V105">
            <v>13040</v>
          </cell>
          <cell r="W105">
            <v>12148</v>
          </cell>
          <cell r="X105">
            <v>10925</v>
          </cell>
          <cell r="Y105">
            <v>36113</v>
          </cell>
          <cell r="Z105">
            <v>10617</v>
          </cell>
          <cell r="AA105">
            <v>10048</v>
          </cell>
          <cell r="AB105">
            <v>8187</v>
          </cell>
          <cell r="AC105">
            <v>28852</v>
          </cell>
          <cell r="AD105">
            <v>7657</v>
          </cell>
          <cell r="AE105">
            <v>7190</v>
          </cell>
          <cell r="AF105">
            <v>6629</v>
          </cell>
          <cell r="AG105">
            <v>21476</v>
          </cell>
          <cell r="AH105">
            <v>6716</v>
          </cell>
          <cell r="AI105">
            <v>6025</v>
          </cell>
          <cell r="AJ105">
            <v>7076</v>
          </cell>
          <cell r="AK105">
            <v>19817</v>
          </cell>
          <cell r="AL105">
            <v>7518</v>
          </cell>
          <cell r="AM105">
            <v>7327</v>
          </cell>
          <cell r="AN105">
            <v>6863</v>
          </cell>
          <cell r="AO105">
            <v>21708</v>
          </cell>
          <cell r="AP105">
            <v>6710</v>
          </cell>
          <cell r="AQ105">
            <v>5956</v>
          </cell>
          <cell r="AR105">
            <v>5514</v>
          </cell>
          <cell r="AS105">
            <v>18180</v>
          </cell>
          <cell r="AT105">
            <v>5185</v>
          </cell>
          <cell r="AU105">
            <v>4386</v>
          </cell>
          <cell r="AV105">
            <v>4466</v>
          </cell>
          <cell r="AW105">
            <v>14037</v>
          </cell>
          <cell r="AX105">
            <v>4515</v>
          </cell>
          <cell r="AY105">
            <v>4239</v>
          </cell>
          <cell r="AZ105">
            <v>4990</v>
          </cell>
          <cell r="BA105">
            <v>13744</v>
          </cell>
          <cell r="BB105">
            <v>4556</v>
          </cell>
          <cell r="BC105">
            <v>4559</v>
          </cell>
          <cell r="BD105">
            <v>4481</v>
          </cell>
          <cell r="BE105">
            <v>13596</v>
          </cell>
          <cell r="BF105">
            <v>3897</v>
          </cell>
          <cell r="BG105">
            <v>3619</v>
          </cell>
          <cell r="BH105">
            <v>3089</v>
          </cell>
          <cell r="BI105">
            <v>10605</v>
          </cell>
        </row>
        <row r="106">
          <cell r="A106" t="str">
            <v xml:space="preserve">  % Change</v>
          </cell>
          <cell r="R106">
            <v>-0.23474349623146118</v>
          </cell>
          <cell r="S106">
            <v>-0.30702073481265912</v>
          </cell>
          <cell r="T106">
            <v>-0.35240102363390036</v>
          </cell>
          <cell r="U106">
            <v>-0.30163593380614662</v>
          </cell>
          <cell r="V106">
            <v>-0.36097226305988439</v>
          </cell>
          <cell r="W106">
            <v>-0.43634001484780993</v>
          </cell>
          <cell r="X106">
            <v>-0.47468384863201418</v>
          </cell>
          <cell r="Y106">
            <v>-0.42453987730061349</v>
          </cell>
          <cell r="Z106">
            <v>-0.46172176029203005</v>
          </cell>
          <cell r="AA106">
            <v>-0.4568355046218715</v>
          </cell>
          <cell r="AB106">
            <v>-0.43397400442477874</v>
          </cell>
          <cell r="AC106">
            <v>-0.45238863476758973</v>
          </cell>
          <cell r="AD106">
            <v>-0.50571299464205022</v>
          </cell>
          <cell r="AE106">
            <v>-0.46283152782966008</v>
          </cell>
          <cell r="AF106">
            <v>-0.46951024327784896</v>
          </cell>
          <cell r="AG106">
            <v>-0.48090495987624482</v>
          </cell>
          <cell r="AH106">
            <v>-0.46656076250992851</v>
          </cell>
          <cell r="AI106">
            <v>-0.4728783902012248</v>
          </cell>
          <cell r="AJ106">
            <v>-0.45172787850612117</v>
          </cell>
          <cell r="AK106">
            <v>-0.46333206954449435</v>
          </cell>
          <cell r="AL106">
            <v>-0.42346625766871171</v>
          </cell>
          <cell r="AM106">
            <v>-0.3968554494567007</v>
          </cell>
          <cell r="AN106">
            <v>-0.3718077803203661</v>
          </cell>
          <cell r="AO106">
            <v>-0.39888682745825599</v>
          </cell>
          <cell r="AP106">
            <v>-0.36799472544033152</v>
          </cell>
          <cell r="AQ106">
            <v>-0.40724522292993626</v>
          </cell>
          <cell r="AR106">
            <v>-0.32649322096005862</v>
          </cell>
          <cell r="AS106">
            <v>-0.36988770275890748</v>
          </cell>
          <cell r="AT106">
            <v>-0.32284184406425498</v>
          </cell>
          <cell r="AU106">
            <v>-0.38998609179415855</v>
          </cell>
          <cell r="AV106">
            <v>-0.32629355860612463</v>
          </cell>
          <cell r="AW106">
            <v>-0.34638666418327435</v>
          </cell>
          <cell r="AX106">
            <v>-0.32772483621203097</v>
          </cell>
          <cell r="AY106">
            <v>-0.29643153526970956</v>
          </cell>
          <cell r="AZ106">
            <v>-0.29479932165065004</v>
          </cell>
          <cell r="BA106">
            <v>-0.30645405459958619</v>
          </cell>
          <cell r="BB106">
            <v>-0.39398776270284652</v>
          </cell>
          <cell r="BC106">
            <v>-0.37778081070015013</v>
          </cell>
          <cell r="BD106">
            <v>-0.34707853708290837</v>
          </cell>
          <cell r="BE106">
            <v>-0.37368711995577664</v>
          </cell>
          <cell r="BF106">
            <v>-0.41922503725782412</v>
          </cell>
          <cell r="BG106">
            <v>-0.392377434519812</v>
          </cell>
          <cell r="BH106">
            <v>-0.43978962640551322</v>
          </cell>
          <cell r="BI106">
            <v>-0.41666666666666663</v>
          </cell>
        </row>
        <row r="107">
          <cell r="A107" t="str">
            <v>NRx</v>
          </cell>
          <cell r="B107">
            <v>10540</v>
          </cell>
          <cell r="C107">
            <v>10995</v>
          </cell>
          <cell r="D107">
            <v>13584</v>
          </cell>
          <cell r="E107">
            <v>35119</v>
          </cell>
          <cell r="F107">
            <v>14065</v>
          </cell>
          <cell r="G107">
            <v>15105</v>
          </cell>
          <cell r="H107">
            <v>14914</v>
          </cell>
          <cell r="I107">
            <v>44084</v>
          </cell>
          <cell r="J107">
            <v>13741</v>
          </cell>
          <cell r="K107">
            <v>12688</v>
          </cell>
          <cell r="L107">
            <v>9314</v>
          </cell>
          <cell r="M107">
            <v>35743</v>
          </cell>
          <cell r="N107">
            <v>10222</v>
          </cell>
          <cell r="O107">
            <v>8476</v>
          </cell>
          <cell r="P107">
            <v>7528</v>
          </cell>
          <cell r="Q107">
            <v>26226</v>
          </cell>
          <cell r="R107">
            <v>7859</v>
          </cell>
          <cell r="S107">
            <v>7194</v>
          </cell>
          <cell r="T107">
            <v>8336</v>
          </cell>
          <cell r="U107">
            <v>23389</v>
          </cell>
          <cell r="V107">
            <v>8411</v>
          </cell>
          <cell r="W107">
            <v>7590</v>
          </cell>
          <cell r="X107">
            <v>6849</v>
          </cell>
          <cell r="Y107">
            <v>22850</v>
          </cell>
          <cell r="Z107">
            <v>6827</v>
          </cell>
          <cell r="AA107">
            <v>6637</v>
          </cell>
          <cell r="AB107">
            <v>5336</v>
          </cell>
          <cell r="AC107">
            <v>18800</v>
          </cell>
          <cell r="AD107">
            <v>4841</v>
          </cell>
          <cell r="AE107">
            <v>4503</v>
          </cell>
          <cell r="AF107">
            <v>3796</v>
          </cell>
          <cell r="AG107">
            <v>13140</v>
          </cell>
          <cell r="AH107">
            <v>4167</v>
          </cell>
          <cell r="AI107">
            <v>3804</v>
          </cell>
          <cell r="AJ107">
            <v>4568</v>
          </cell>
          <cell r="AK107">
            <v>12539</v>
          </cell>
          <cell r="AL107">
            <v>5054</v>
          </cell>
          <cell r="AM107">
            <v>5056</v>
          </cell>
          <cell r="AN107">
            <v>4578</v>
          </cell>
          <cell r="AO107">
            <v>14688</v>
          </cell>
          <cell r="AP107">
            <v>4482</v>
          </cell>
          <cell r="AQ107">
            <v>4011</v>
          </cell>
          <cell r="AR107">
            <v>3452</v>
          </cell>
          <cell r="AS107">
            <v>11945</v>
          </cell>
          <cell r="AT107">
            <v>3230</v>
          </cell>
          <cell r="AU107">
            <v>2704</v>
          </cell>
          <cell r="AV107">
            <v>2569</v>
          </cell>
          <cell r="AW107">
            <v>8503</v>
          </cell>
          <cell r="AX107">
            <v>2828</v>
          </cell>
          <cell r="AY107">
            <v>2882</v>
          </cell>
          <cell r="AZ107">
            <v>3496</v>
          </cell>
          <cell r="BA107">
            <v>9206</v>
          </cell>
          <cell r="BB107">
            <v>3316</v>
          </cell>
          <cell r="BC107">
            <v>3485</v>
          </cell>
          <cell r="BD107">
            <v>3354</v>
          </cell>
          <cell r="BE107">
            <v>10155</v>
          </cell>
          <cell r="BF107">
            <v>2886</v>
          </cell>
          <cell r="BG107">
            <v>2736</v>
          </cell>
          <cell r="BH107">
            <v>2244</v>
          </cell>
          <cell r="BI107">
            <v>7866</v>
          </cell>
        </row>
        <row r="108">
          <cell r="A108" t="str">
            <v xml:space="preserve">  % Change</v>
          </cell>
          <cell r="R108">
            <v>-0.2543643263757116</v>
          </cell>
          <cell r="S108">
            <v>-0.34570259208731247</v>
          </cell>
          <cell r="T108">
            <v>-0.3863368669022379</v>
          </cell>
          <cell r="U108">
            <v>-0.33400723255217968</v>
          </cell>
          <cell r="V108">
            <v>-0.40199075719872024</v>
          </cell>
          <cell r="W108">
            <v>-0.4975173783515392</v>
          </cell>
          <cell r="X108">
            <v>-0.54076706450315148</v>
          </cell>
          <cell r="Y108">
            <v>-0.48167135468650757</v>
          </cell>
          <cell r="Z108">
            <v>-0.50316570846372177</v>
          </cell>
          <cell r="AA108">
            <v>-0.47690731399747788</v>
          </cell>
          <cell r="AB108">
            <v>-0.42709899076658797</v>
          </cell>
          <cell r="AC108">
            <v>-0.47402288559997763</v>
          </cell>
          <cell r="AD108">
            <v>-0.52641361768734107</v>
          </cell>
          <cell r="AE108">
            <v>-0.46873525247758374</v>
          </cell>
          <cell r="AF108">
            <v>-0.49574920297555791</v>
          </cell>
          <cell r="AG108">
            <v>-0.49897048730267668</v>
          </cell>
          <cell r="AH108">
            <v>-0.46977987021249523</v>
          </cell>
          <cell r="AI108">
            <v>-0.47122602168473726</v>
          </cell>
          <cell r="AJ108">
            <v>-0.45201535508637236</v>
          </cell>
          <cell r="AK108">
            <v>-0.46389328316730083</v>
          </cell>
          <cell r="AL108">
            <v>-0.39912019973843771</v>
          </cell>
          <cell r="AM108">
            <v>-0.33386034255599473</v>
          </cell>
          <cell r="AN108">
            <v>-0.33158125273762595</v>
          </cell>
          <cell r="AO108">
            <v>-0.35719912472647697</v>
          </cell>
          <cell r="AP108">
            <v>-0.34348908744690199</v>
          </cell>
          <cell r="AQ108">
            <v>-0.39566069007081517</v>
          </cell>
          <cell r="AR108">
            <v>-0.35307346326836586</v>
          </cell>
          <cell r="AS108">
            <v>-0.36462765957446808</v>
          </cell>
          <cell r="AT108">
            <v>-0.33278248295806656</v>
          </cell>
          <cell r="AU108">
            <v>-0.39951143681989787</v>
          </cell>
          <cell r="AV108">
            <v>-0.3232349841938883</v>
          </cell>
          <cell r="AW108">
            <v>-0.3528919330289193</v>
          </cell>
          <cell r="AX108">
            <v>-0.3213342932565395</v>
          </cell>
          <cell r="AY108">
            <v>-0.24237644584647744</v>
          </cell>
          <cell r="AZ108">
            <v>-0.23467600700525393</v>
          </cell>
          <cell r="BA108">
            <v>-0.26581067070739295</v>
          </cell>
          <cell r="BB108">
            <v>-0.34388603086664027</v>
          </cell>
          <cell r="BC108">
            <v>-0.31071993670886078</v>
          </cell>
          <cell r="BD108">
            <v>-0.26736566186107469</v>
          </cell>
          <cell r="BE108">
            <v>-0.30861928104575165</v>
          </cell>
          <cell r="BF108">
            <v>-0.35609103078982596</v>
          </cell>
          <cell r="BG108">
            <v>-0.31787584143605085</v>
          </cell>
          <cell r="BH108">
            <v>-0.34994206257242177</v>
          </cell>
          <cell r="BI108">
            <v>-0.34148179154457936</v>
          </cell>
        </row>
        <row r="109">
          <cell r="A109" t="str">
            <v>Sales (IMS)</v>
          </cell>
          <cell r="B109">
            <v>0.68312600000000001</v>
          </cell>
          <cell r="C109">
            <v>0.78413100000000002</v>
          </cell>
          <cell r="D109">
            <v>1.076684</v>
          </cell>
          <cell r="E109">
            <v>2.5439410000000002</v>
          </cell>
          <cell r="F109">
            <v>0.90124700000000002</v>
          </cell>
          <cell r="G109">
            <v>1.0310900000000001</v>
          </cell>
          <cell r="H109">
            <v>1.2442690000000001</v>
          </cell>
          <cell r="I109">
            <v>3.176606</v>
          </cell>
          <cell r="J109">
            <v>1.0338849999999999</v>
          </cell>
          <cell r="K109">
            <v>0.93766300000000002</v>
          </cell>
          <cell r="L109">
            <v>1.0242599999999999</v>
          </cell>
          <cell r="M109">
            <v>2.9958080000000002</v>
          </cell>
          <cell r="N109">
            <v>0.78563499999999997</v>
          </cell>
          <cell r="O109">
            <v>0.93995700000000004</v>
          </cell>
          <cell r="P109">
            <v>0.80784599999999995</v>
          </cell>
          <cell r="Q109">
            <v>2.5334379999999999</v>
          </cell>
          <cell r="R109">
            <v>0.62313200000000002</v>
          </cell>
          <cell r="S109">
            <v>0.69420599999999999</v>
          </cell>
          <cell r="T109">
            <v>0.90612800000000004</v>
          </cell>
          <cell r="U109">
            <v>2.2234660000000002</v>
          </cell>
          <cell r="V109">
            <v>0.76551599999999997</v>
          </cell>
          <cell r="W109">
            <v>0.65702400000000005</v>
          </cell>
          <cell r="X109">
            <v>0.76433600000000002</v>
          </cell>
          <cell r="Y109">
            <v>2.1868759999999998</v>
          </cell>
          <cell r="Z109">
            <v>0.58363699999999996</v>
          </cell>
          <cell r="AA109">
            <v>0.56753399999999998</v>
          </cell>
          <cell r="AB109">
            <v>0.61385599999999996</v>
          </cell>
          <cell r="AC109">
            <v>1.7650269999999999</v>
          </cell>
          <cell r="AD109">
            <v>0.47896100000000003</v>
          </cell>
          <cell r="AE109">
            <v>0.42514600000000002</v>
          </cell>
          <cell r="AF109">
            <v>0.46359699999999998</v>
          </cell>
          <cell r="AG109">
            <v>1.367704</v>
          </cell>
          <cell r="AH109">
            <v>0.38491500000000001</v>
          </cell>
          <cell r="AI109">
            <v>0.39713500000000002</v>
          </cell>
          <cell r="AJ109">
            <v>0.56344499999999997</v>
          </cell>
          <cell r="AK109">
            <v>1.3454950000000001</v>
          </cell>
          <cell r="AL109">
            <v>0.46513599999999999</v>
          </cell>
          <cell r="AM109">
            <v>0.49023899999999998</v>
          </cell>
          <cell r="AN109">
            <v>0.59452000000000005</v>
          </cell>
          <cell r="AO109">
            <v>1.549895</v>
          </cell>
          <cell r="AP109">
            <v>0.44603900000000002</v>
          </cell>
          <cell r="AQ109">
            <v>0.41342499999999999</v>
          </cell>
          <cell r="AR109">
            <v>0.45039099999999999</v>
          </cell>
          <cell r="AS109">
            <v>1.309855</v>
          </cell>
          <cell r="AT109">
            <v>0.34901599999999999</v>
          </cell>
          <cell r="AU109">
            <v>0.29491499999999998</v>
          </cell>
          <cell r="AV109">
            <v>0.34418500000000002</v>
          </cell>
          <cell r="AW109">
            <v>0.98811599999999999</v>
          </cell>
          <cell r="AX109">
            <v>0.38083400000000001</v>
          </cell>
          <cell r="AY109">
            <v>0.42701899999999998</v>
          </cell>
          <cell r="AZ109">
            <v>0.60316199999999998</v>
          </cell>
          <cell r="BA109">
            <v>1.4110149999999999</v>
          </cell>
          <cell r="BB109">
            <v>0.61086200000000002</v>
          </cell>
          <cell r="BC109">
            <v>0.68834799999999996</v>
          </cell>
          <cell r="BD109">
            <v>0.76503399999999999</v>
          </cell>
          <cell r="BE109">
            <v>2.064244</v>
          </cell>
          <cell r="BF109">
            <v>0.54235100000000003</v>
          </cell>
          <cell r="BG109">
            <v>0.45365</v>
          </cell>
          <cell r="BH109">
            <v>0.45365</v>
          </cell>
          <cell r="BI109">
            <v>1.449651</v>
          </cell>
        </row>
        <row r="110">
          <cell r="A110" t="str">
            <v xml:space="preserve">  % Change</v>
          </cell>
          <cell r="B110">
            <v>0</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-8.7822744266797037E-2</v>
          </cell>
          <cell r="S110">
            <v>-0.11468109282760153</v>
          </cell>
          <cell r="T110">
            <v>-0.15840859527958062</v>
          </cell>
          <cell r="U110">
            <v>-0.12597579896703581</v>
          </cell>
          <cell r="V110">
            <v>-0.15060355263318492</v>
          </cell>
          <cell r="W110">
            <v>-0.36278695361219682</v>
          </cell>
          <cell r="X110">
            <v>-0.3857148253311784</v>
          </cell>
          <cell r="Y110">
            <v>-0.31156838462182601</v>
          </cell>
          <cell r="Z110">
            <v>-0.43549137476605237</v>
          </cell>
          <cell r="AA110">
            <v>-0.39473563529754296</v>
          </cell>
          <cell r="AB110">
            <v>-0.40068342022533343</v>
          </cell>
          <cell r="AC110">
            <v>-0.41083440594323806</v>
          </cell>
          <cell r="AD110">
            <v>-0.39035175367696184</v>
          </cell>
          <cell r="AE110">
            <v>-0.54769633078959989</v>
          </cell>
          <cell r="AF110">
            <v>-0.42613196079450788</v>
          </cell>
          <cell r="AG110">
            <v>-0.46013914688261559</v>
          </cell>
          <cell r="AH110">
            <v>-0.38228978771753019</v>
          </cell>
          <cell r="AI110">
            <v>-0.42792917376110262</v>
          </cell>
          <cell r="AJ110">
            <v>-0.37818387689156507</v>
          </cell>
          <cell r="AK110">
            <v>-0.39486594353140547</v>
          </cell>
          <cell r="AL110">
            <v>-0.39238892459465247</v>
          </cell>
          <cell r="AM110">
            <v>-0.2538491744593806</v>
          </cell>
          <cell r="AN110">
            <v>-0.22217454103954282</v>
          </cell>
          <cell r="AO110">
            <v>-0.29127440238952729</v>
          </cell>
          <cell r="AP110">
            <v>-0.2357595560254061</v>
          </cell>
          <cell r="AQ110">
            <v>-0.27154144068901598</v>
          </cell>
          <cell r="AR110">
            <v>-0.26629209456289415</v>
          </cell>
          <cell r="AS110">
            <v>-0.25788387373110999</v>
          </cell>
          <cell r="AT110">
            <v>-0.2713060144771704</v>
          </cell>
          <cell r="AU110">
            <v>-0.30632065219947979</v>
          </cell>
          <cell r="AV110">
            <v>-0.25757716292383248</v>
          </cell>
          <cell r="AW110">
            <v>-0.27753665997905985</v>
          </cell>
          <cell r="AX110">
            <v>-1.0602340776535102E-2</v>
          </cell>
          <cell r="AY110">
            <v>7.5248970753018396E-2</v>
          </cell>
          <cell r="AZ110">
            <v>7.0489577509783574E-2</v>
          </cell>
          <cell r="BA110">
            <v>4.8695833132044175E-2</v>
          </cell>
          <cell r="BB110">
            <v>0.31329761618107388</v>
          </cell>
          <cell r="BC110">
            <v>0.40410697639314708</v>
          </cell>
          <cell r="BD110">
            <v>0.2868095270133888</v>
          </cell>
          <cell r="BE110">
            <v>0.33186054539178467</v>
          </cell>
          <cell r="BF110">
            <v>0.21592730680501027</v>
          </cell>
          <cell r="BG110">
            <v>9.7296970429944896E-2</v>
          </cell>
          <cell r="BH110">
            <v>7.2359349987012322E-3</v>
          </cell>
          <cell r="BI110">
            <v>0.10672631703509161</v>
          </cell>
        </row>
        <row r="112">
          <cell r="A112" t="str">
            <v xml:space="preserve">LUSTRA </v>
          </cell>
        </row>
        <row r="113">
          <cell r="A113" t="str">
            <v>TRx</v>
          </cell>
          <cell r="B113">
            <v>11236</v>
          </cell>
          <cell r="C113">
            <v>10541</v>
          </cell>
          <cell r="D113">
            <v>11749</v>
          </cell>
          <cell r="E113">
            <v>33526</v>
          </cell>
          <cell r="F113">
            <v>10703</v>
          </cell>
          <cell r="G113">
            <v>11503</v>
          </cell>
          <cell r="H113">
            <v>10786</v>
          </cell>
          <cell r="I113">
            <v>32992</v>
          </cell>
          <cell r="J113">
            <v>10382</v>
          </cell>
          <cell r="K113">
            <v>9842</v>
          </cell>
          <cell r="L113">
            <v>8171</v>
          </cell>
          <cell r="M113">
            <v>28395</v>
          </cell>
          <cell r="N113">
            <v>8673</v>
          </cell>
          <cell r="O113">
            <v>7752</v>
          </cell>
          <cell r="P113">
            <v>7562</v>
          </cell>
          <cell r="Q113">
            <v>23987</v>
          </cell>
          <cell r="R113">
            <v>7613</v>
          </cell>
          <cell r="S113">
            <v>7046</v>
          </cell>
          <cell r="T113">
            <v>8187</v>
          </cell>
          <cell r="U113">
            <v>22846</v>
          </cell>
          <cell r="V113">
            <v>7771</v>
          </cell>
          <cell r="W113">
            <v>7061</v>
          </cell>
          <cell r="X113">
            <v>6295</v>
          </cell>
          <cell r="Y113">
            <v>21127</v>
          </cell>
          <cell r="Z113">
            <v>5941</v>
          </cell>
          <cell r="AA113">
            <v>5639</v>
          </cell>
          <cell r="AB113">
            <v>4974</v>
          </cell>
          <cell r="AC113">
            <v>16554</v>
          </cell>
          <cell r="AD113">
            <v>5114</v>
          </cell>
          <cell r="AE113">
            <v>4471</v>
          </cell>
          <cell r="AF113">
            <v>4377</v>
          </cell>
          <cell r="AG113">
            <v>13962</v>
          </cell>
          <cell r="AH113">
            <v>4277</v>
          </cell>
          <cell r="AI113">
            <v>3790</v>
          </cell>
          <cell r="AJ113">
            <v>4395</v>
          </cell>
          <cell r="AK113">
            <v>12462</v>
          </cell>
          <cell r="AL113">
            <v>4428</v>
          </cell>
          <cell r="AM113">
            <v>4264</v>
          </cell>
          <cell r="AN113">
            <v>4086</v>
          </cell>
          <cell r="AO113">
            <v>12778</v>
          </cell>
          <cell r="AP113">
            <v>4025</v>
          </cell>
          <cell r="AQ113">
            <v>3423</v>
          </cell>
          <cell r="AR113">
            <v>3397</v>
          </cell>
          <cell r="AS113">
            <v>10845</v>
          </cell>
          <cell r="AT113">
            <v>3235</v>
          </cell>
          <cell r="AU113">
            <v>2749</v>
          </cell>
          <cell r="AV113">
            <v>2932</v>
          </cell>
          <cell r="AW113">
            <v>8916</v>
          </cell>
          <cell r="AX113">
            <v>2672</v>
          </cell>
          <cell r="AY113">
            <v>2607</v>
          </cell>
          <cell r="AZ113">
            <v>2978</v>
          </cell>
          <cell r="BA113">
            <v>8257</v>
          </cell>
          <cell r="BB113">
            <v>2755</v>
          </cell>
          <cell r="BC113">
            <v>2388</v>
          </cell>
          <cell r="BD113">
            <v>2400</v>
          </cell>
          <cell r="BE113">
            <v>7543</v>
          </cell>
          <cell r="BF113">
            <v>2524</v>
          </cell>
          <cell r="BG113">
            <v>2034</v>
          </cell>
          <cell r="BH113">
            <v>1966</v>
          </cell>
          <cell r="BI113">
            <v>6524</v>
          </cell>
        </row>
        <row r="114">
          <cell r="A114" t="str">
            <v xml:space="preserve">  % Change</v>
          </cell>
          <cell r="R114">
            <v>-0.32244571021715918</v>
          </cell>
          <cell r="S114">
            <v>-0.33156247035385633</v>
          </cell>
          <cell r="T114">
            <v>-0.30317473827559793</v>
          </cell>
          <cell r="U114">
            <v>-0.31855873053749328</v>
          </cell>
          <cell r="V114">
            <v>-0.27394188545267684</v>
          </cell>
          <cell r="W114">
            <v>-0.38616013213944189</v>
          </cell>
          <cell r="X114">
            <v>-0.41637307620990172</v>
          </cell>
          <cell r="Y114">
            <v>-0.35963263821532487</v>
          </cell>
          <cell r="Z114">
            <v>-0.42775958389520319</v>
          </cell>
          <cell r="AA114">
            <v>-0.42704734809997968</v>
          </cell>
          <cell r="AB114">
            <v>-0.3912617794639579</v>
          </cell>
          <cell r="AC114">
            <v>-0.41701003697834127</v>
          </cell>
          <cell r="AD114">
            <v>-0.4103539720973135</v>
          </cell>
          <cell r="AE114">
            <v>-0.42324561403508776</v>
          </cell>
          <cell r="AF114">
            <v>-0.42118487172705632</v>
          </cell>
          <cell r="AG114">
            <v>-0.41793471463709508</v>
          </cell>
          <cell r="AH114">
            <v>-0.43819781951924341</v>
          </cell>
          <cell r="AI114">
            <v>-0.46210615952313372</v>
          </cell>
          <cell r="AJ114">
            <v>-0.46317332356174423</v>
          </cell>
          <cell r="AK114">
            <v>-0.45452157926989412</v>
          </cell>
          <cell r="AL114">
            <v>-0.43018916484364944</v>
          </cell>
          <cell r="AM114">
            <v>-0.39611952981164145</v>
          </cell>
          <cell r="AN114">
            <v>-0.35091342335186659</v>
          </cell>
          <cell r="AO114">
            <v>-0.39518152127609218</v>
          </cell>
          <cell r="AP114">
            <v>-0.32250462885036191</v>
          </cell>
          <cell r="AQ114">
            <v>-0.39297747827629015</v>
          </cell>
          <cell r="AR114">
            <v>-0.31704865299557705</v>
          </cell>
          <cell r="AS114">
            <v>-0.34487133019209859</v>
          </cell>
          <cell r="AT114">
            <v>-0.36742276104810323</v>
          </cell>
          <cell r="AU114">
            <v>-0.38514873630060387</v>
          </cell>
          <cell r="AV114">
            <v>-0.33013479552204705</v>
          </cell>
          <cell r="AW114">
            <v>-0.36140954018048987</v>
          </cell>
          <cell r="AX114">
            <v>-0.3752630348375029</v>
          </cell>
          <cell r="AY114">
            <v>-0.31213720316622695</v>
          </cell>
          <cell r="AZ114">
            <v>-0.32241183162684872</v>
          </cell>
          <cell r="BA114">
            <v>-0.33742577435403631</v>
          </cell>
          <cell r="BB114">
            <v>-0.37782294489611568</v>
          </cell>
          <cell r="BC114">
            <v>-0.43996247654784237</v>
          </cell>
          <cell r="BD114">
            <v>-0.41262848751835535</v>
          </cell>
          <cell r="BE114">
            <v>-0.40968852715604942</v>
          </cell>
          <cell r="BF114">
            <v>-0.37291925465838505</v>
          </cell>
          <cell r="BG114">
            <v>-0.40578439964943036</v>
          </cell>
          <cell r="BH114">
            <v>-0.42125404768913743</v>
          </cell>
          <cell r="BI114">
            <v>-0.39843245735361921</v>
          </cell>
        </row>
        <row r="115">
          <cell r="A115" t="str">
            <v>NRx</v>
          </cell>
          <cell r="B115">
            <v>6903</v>
          </cell>
          <cell r="C115">
            <v>6537</v>
          </cell>
          <cell r="D115">
            <v>7370</v>
          </cell>
          <cell r="E115">
            <v>20810</v>
          </cell>
          <cell r="F115">
            <v>6602</v>
          </cell>
          <cell r="G115">
            <v>7467</v>
          </cell>
          <cell r="H115">
            <v>6858</v>
          </cell>
          <cell r="I115">
            <v>20927</v>
          </cell>
          <cell r="J115">
            <v>6586</v>
          </cell>
          <cell r="K115">
            <v>6330</v>
          </cell>
          <cell r="L115">
            <v>5261</v>
          </cell>
          <cell r="M115">
            <v>18177</v>
          </cell>
          <cell r="N115">
            <v>5438</v>
          </cell>
          <cell r="O115">
            <v>4926</v>
          </cell>
          <cell r="P115">
            <v>4377</v>
          </cell>
          <cell r="Q115">
            <v>14741</v>
          </cell>
          <cell r="R115">
            <v>4797</v>
          </cell>
          <cell r="S115">
            <v>4576</v>
          </cell>
          <cell r="T115">
            <v>5305</v>
          </cell>
          <cell r="U115">
            <v>14678</v>
          </cell>
          <cell r="V115">
            <v>4943</v>
          </cell>
          <cell r="W115">
            <v>4401</v>
          </cell>
          <cell r="X115">
            <v>3944</v>
          </cell>
          <cell r="Y115">
            <v>13288</v>
          </cell>
          <cell r="Z115">
            <v>3807</v>
          </cell>
          <cell r="AA115">
            <v>3665</v>
          </cell>
          <cell r="AB115">
            <v>3193</v>
          </cell>
          <cell r="AC115">
            <v>10665</v>
          </cell>
          <cell r="AD115">
            <v>3246</v>
          </cell>
          <cell r="AE115">
            <v>2770</v>
          </cell>
          <cell r="AF115">
            <v>2507</v>
          </cell>
          <cell r="AG115">
            <v>8523</v>
          </cell>
          <cell r="AH115">
            <v>2731</v>
          </cell>
          <cell r="AI115">
            <v>2412</v>
          </cell>
          <cell r="AJ115">
            <v>2869</v>
          </cell>
          <cell r="AK115">
            <v>8012</v>
          </cell>
          <cell r="AL115">
            <v>3044</v>
          </cell>
          <cell r="AM115">
            <v>2846</v>
          </cell>
          <cell r="AN115">
            <v>2715</v>
          </cell>
          <cell r="AO115">
            <v>8605</v>
          </cell>
          <cell r="AP115">
            <v>2650</v>
          </cell>
          <cell r="AQ115">
            <v>2240</v>
          </cell>
          <cell r="AR115">
            <v>2202</v>
          </cell>
          <cell r="AS115">
            <v>7092</v>
          </cell>
          <cell r="AT115">
            <v>2114</v>
          </cell>
          <cell r="AU115">
            <v>1789</v>
          </cell>
          <cell r="AV115">
            <v>1812</v>
          </cell>
          <cell r="AW115">
            <v>5715</v>
          </cell>
          <cell r="AX115">
            <v>1742</v>
          </cell>
          <cell r="AY115">
            <v>1822</v>
          </cell>
          <cell r="AZ115">
            <v>2035</v>
          </cell>
          <cell r="BA115">
            <v>5599</v>
          </cell>
          <cell r="BB115">
            <v>1985</v>
          </cell>
          <cell r="BC115">
            <v>1721</v>
          </cell>
          <cell r="BD115">
            <v>1759</v>
          </cell>
          <cell r="BE115">
            <v>5465</v>
          </cell>
          <cell r="BF115">
            <v>1944</v>
          </cell>
          <cell r="BG115">
            <v>1541</v>
          </cell>
          <cell r="BH115">
            <v>1519</v>
          </cell>
          <cell r="BI115">
            <v>5004</v>
          </cell>
        </row>
        <row r="116">
          <cell r="A116" t="str">
            <v xml:space="preserve">  % Change</v>
          </cell>
          <cell r="R116">
            <v>-0.30508474576271183</v>
          </cell>
          <cell r="S116">
            <v>-0.29998470246290343</v>
          </cell>
          <cell r="T116">
            <v>-0.28018995929443691</v>
          </cell>
          <cell r="U116">
            <v>-0.29466602594906299</v>
          </cell>
          <cell r="V116">
            <v>-0.2512874886398061</v>
          </cell>
          <cell r="W116">
            <v>-0.41060666934511847</v>
          </cell>
          <cell r="X116">
            <v>-0.42490522018081078</v>
          </cell>
          <cell r="Y116">
            <v>-0.36503082142686483</v>
          </cell>
          <cell r="Z116">
            <v>-0.42195566352869729</v>
          </cell>
          <cell r="AA116">
            <v>-0.42101105845181674</v>
          </cell>
          <cell r="AB116">
            <v>-0.39308116327694353</v>
          </cell>
          <cell r="AC116">
            <v>-0.41326951642185183</v>
          </cell>
          <cell r="AD116">
            <v>-0.40308937109231335</v>
          </cell>
          <cell r="AE116">
            <v>-0.43767762890783601</v>
          </cell>
          <cell r="AF116">
            <v>-0.42723326479323742</v>
          </cell>
          <cell r="AG116">
            <v>-0.42181670171630148</v>
          </cell>
          <cell r="AH116">
            <v>-0.43068584531999166</v>
          </cell>
          <cell r="AI116">
            <v>-0.47290209790209792</v>
          </cell>
          <cell r="AJ116">
            <v>-0.45918944392082939</v>
          </cell>
          <cell r="AK116">
            <v>-0.45414906663033106</v>
          </cell>
          <cell r="AL116">
            <v>-0.3841796479870524</v>
          </cell>
          <cell r="AM116">
            <v>-0.35332878891161101</v>
          </cell>
          <cell r="AN116">
            <v>-0.31161257606490878</v>
          </cell>
          <cell r="AO116">
            <v>-0.35242323901264294</v>
          </cell>
          <cell r="AP116">
            <v>-0.30391384292093515</v>
          </cell>
          <cell r="AQ116">
            <v>-0.38881309686221011</v>
          </cell>
          <cell r="AR116">
            <v>-0.31036642655809588</v>
          </cell>
          <cell r="AS116">
            <v>-0.33502109704641347</v>
          </cell>
          <cell r="AT116">
            <v>-0.34873690696241533</v>
          </cell>
          <cell r="AU116">
            <v>-0.3541516245487365</v>
          </cell>
          <cell r="AV116">
            <v>-0.27722377343438376</v>
          </cell>
          <cell r="AW116">
            <v>-0.3294614572333685</v>
          </cell>
          <cell r="AX116">
            <v>-0.36213841083852072</v>
          </cell>
          <cell r="AY116">
            <v>-0.24461028192371481</v>
          </cell>
          <cell r="AZ116">
            <v>-0.29069362147089584</v>
          </cell>
          <cell r="BA116">
            <v>-0.3011732401397903</v>
          </cell>
          <cell r="BB116">
            <v>-0.34789750328515112</v>
          </cell>
          <cell r="BC116">
            <v>-0.39529163738580464</v>
          </cell>
          <cell r="BD116">
            <v>-0.3521178637200737</v>
          </cell>
          <cell r="BE116">
            <v>-0.36490412550842533</v>
          </cell>
          <cell r="BF116">
            <v>-0.26641509433962263</v>
          </cell>
          <cell r="BG116">
            <v>-0.31205357142857137</v>
          </cell>
          <cell r="BH116">
            <v>-0.31017257039055401</v>
          </cell>
          <cell r="BI116">
            <v>-0.29441624365482233</v>
          </cell>
        </row>
        <row r="117">
          <cell r="A117" t="str">
            <v>Sales (IMS)</v>
          </cell>
          <cell r="B117">
            <v>0.41493000000000002</v>
          </cell>
          <cell r="C117">
            <v>0.45794800000000002</v>
          </cell>
          <cell r="D117">
            <v>0.58353100000000002</v>
          </cell>
          <cell r="E117">
            <v>1.4564090000000001</v>
          </cell>
          <cell r="F117">
            <v>0.45611699999999999</v>
          </cell>
          <cell r="G117">
            <v>0.486591</v>
          </cell>
          <cell r="H117">
            <v>0.57022499999999998</v>
          </cell>
          <cell r="I117">
            <v>1.5129329999999999</v>
          </cell>
          <cell r="J117">
            <v>0.47279900000000002</v>
          </cell>
          <cell r="K117">
            <v>0.44706499999999999</v>
          </cell>
          <cell r="L117">
            <v>0.49781700000000001</v>
          </cell>
          <cell r="M117">
            <v>1.417681</v>
          </cell>
          <cell r="N117">
            <v>0.39718599999999998</v>
          </cell>
          <cell r="O117">
            <v>0.49832700000000002</v>
          </cell>
          <cell r="P117">
            <v>0.419184</v>
          </cell>
          <cell r="Q117">
            <v>1.314697</v>
          </cell>
          <cell r="R117">
            <v>0.337086</v>
          </cell>
          <cell r="S117">
            <v>0.37455899999999998</v>
          </cell>
          <cell r="T117">
            <v>0.47586099999999998</v>
          </cell>
          <cell r="U117">
            <v>1.187506</v>
          </cell>
          <cell r="V117">
            <v>0.39872999999999997</v>
          </cell>
          <cell r="W117">
            <v>0.33046999999999999</v>
          </cell>
          <cell r="X117">
            <v>0.38375599999999999</v>
          </cell>
          <cell r="Y117">
            <v>1.1129560000000001</v>
          </cell>
          <cell r="Z117">
            <v>0.30649100000000001</v>
          </cell>
          <cell r="AA117">
            <v>0.287049</v>
          </cell>
          <cell r="AB117">
            <v>0.323295</v>
          </cell>
          <cell r="AC117">
            <v>0.91683500000000007</v>
          </cell>
          <cell r="AD117">
            <v>0.28631400000000001</v>
          </cell>
          <cell r="AE117">
            <v>0.233602</v>
          </cell>
          <cell r="AF117">
            <v>0.267183</v>
          </cell>
          <cell r="AG117">
            <v>0.78709899999999999</v>
          </cell>
          <cell r="AH117">
            <v>0.22042200000000001</v>
          </cell>
          <cell r="AI117">
            <v>0.21989800000000001</v>
          </cell>
          <cell r="AJ117">
            <v>0.28289700000000001</v>
          </cell>
          <cell r="AK117">
            <v>0.723217</v>
          </cell>
          <cell r="AL117">
            <v>0.23316899999999999</v>
          </cell>
          <cell r="AM117">
            <v>0.24798999999999999</v>
          </cell>
          <cell r="AN117">
            <v>0.32892399999999999</v>
          </cell>
          <cell r="AO117">
            <v>0.81008299999999989</v>
          </cell>
          <cell r="AP117">
            <v>0.24335100000000001</v>
          </cell>
          <cell r="AQ117">
            <v>0.21921599999999999</v>
          </cell>
          <cell r="AR117">
            <v>0.26760499999999998</v>
          </cell>
          <cell r="AS117">
            <v>0.73017199999999993</v>
          </cell>
          <cell r="AT117">
            <v>0.201681</v>
          </cell>
          <cell r="AU117">
            <v>0.17760899999999999</v>
          </cell>
          <cell r="AV117">
            <v>0.20674600000000001</v>
          </cell>
          <cell r="AW117">
            <v>0.586036</v>
          </cell>
          <cell r="AX117">
            <v>0.212177</v>
          </cell>
          <cell r="AY117">
            <v>0.28428100000000001</v>
          </cell>
          <cell r="AZ117">
            <v>0.32122200000000001</v>
          </cell>
          <cell r="BA117">
            <v>0.81767999999999996</v>
          </cell>
          <cell r="BB117">
            <v>0.28674699999999997</v>
          </cell>
          <cell r="BC117">
            <v>0.26650099999999999</v>
          </cell>
          <cell r="BD117">
            <v>0.321627</v>
          </cell>
          <cell r="BE117">
            <v>0.87487499999999996</v>
          </cell>
          <cell r="BF117">
            <v>0.262824</v>
          </cell>
          <cell r="BG117">
            <v>0.226996</v>
          </cell>
          <cell r="BH117">
            <v>0.226996</v>
          </cell>
          <cell r="BI117">
            <v>0.71681600000000001</v>
          </cell>
        </row>
        <row r="118">
          <cell r="A118" t="str">
            <v xml:space="preserve">  % Change</v>
          </cell>
          <cell r="B118">
            <v>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-0.18760754826115256</v>
          </cell>
          <cell r="S118">
            <v>-0.18209272668512588</v>
          </cell>
          <cell r="T118">
            <v>-0.18451461876061437</v>
          </cell>
          <cell r="U118">
            <v>-0.1846342613922326</v>
          </cell>
          <cell r="V118">
            <v>-0.12581640237044445</v>
          </cell>
          <cell r="W118">
            <v>-0.32084646037431852</v>
          </cell>
          <cell r="X118">
            <v>-0.32700951378841681</v>
          </cell>
          <cell r="Y118">
            <v>-0.26437191865072662</v>
          </cell>
          <cell r="Z118">
            <v>-0.35175201301187187</v>
          </cell>
          <cell r="AA118">
            <v>-0.35792558129131113</v>
          </cell>
          <cell r="AB118">
            <v>-0.3505746087417666</v>
          </cell>
          <cell r="AC118">
            <v>-0.35328540059435087</v>
          </cell>
          <cell r="AD118">
            <v>-0.27914377646744848</v>
          </cell>
          <cell r="AE118">
            <v>-0.53122748717207779</v>
          </cell>
          <cell r="AF118">
            <v>-0.36261164548265201</v>
          </cell>
          <cell r="AG118">
            <v>-0.40130767773867282</v>
          </cell>
          <cell r="AH118">
            <v>-0.34609565511471851</v>
          </cell>
          <cell r="AI118">
            <v>-0.41291492128075946</v>
          </cell>
          <cell r="AJ118">
            <v>-0.40550496888797349</v>
          </cell>
          <cell r="AK118">
            <v>-0.39097823505733864</v>
          </cell>
          <cell r="AL118">
            <v>-0.41522082612294031</v>
          </cell>
          <cell r="AM118">
            <v>-0.2495839259236845</v>
          </cell>
          <cell r="AN118">
            <v>-0.14288245656093979</v>
          </cell>
          <cell r="AO118">
            <v>-0.27213384895719162</v>
          </cell>
          <cell r="AP118">
            <v>-0.20600931185581306</v>
          </cell>
          <cell r="AQ118">
            <v>-0.23631157049841667</v>
          </cell>
          <cell r="AR118">
            <v>-0.17225753568722069</v>
          </cell>
          <cell r="AS118">
            <v>-0.20359497619528066</v>
          </cell>
          <cell r="AT118">
            <v>-0.29559504599844932</v>
          </cell>
          <cell r="AU118">
            <v>-0.23969400946909702</v>
          </cell>
          <cell r="AV118">
            <v>-0.22620076876148554</v>
          </cell>
          <cell r="AW118">
            <v>-0.25544817106869655</v>
          </cell>
          <cell r="AX118">
            <v>-3.7405522134814184E-2</v>
          </cell>
          <cell r="AY118">
            <v>0.29278574611865493</v>
          </cell>
          <cell r="AZ118">
            <v>0.13547333481797263</v>
          </cell>
          <cell r="BA118">
            <v>0.13061501596339675</v>
          </cell>
          <cell r="BB118">
            <v>0.22978183206172353</v>
          </cell>
          <cell r="BC118">
            <v>7.4644138876567512E-2</v>
          </cell>
          <cell r="BD118">
            <v>-2.2184455983753071E-2</v>
          </cell>
          <cell r="BE118">
            <v>7.9981927777770911E-2</v>
          </cell>
          <cell r="BF118">
            <v>8.0020217710220942E-2</v>
          </cell>
          <cell r="BG118">
            <v>3.5490110210933512E-2</v>
          </cell>
          <cell r="BH118">
            <v>-0.15174978046000631</v>
          </cell>
          <cell r="BI118">
            <v>-1.8291580613882696E-2</v>
          </cell>
        </row>
        <row r="121">
          <cell r="A121" t="str">
            <v>TRx TARO Products</v>
          </cell>
          <cell r="B121">
            <v>765686</v>
          </cell>
          <cell r="C121">
            <v>701510</v>
          </cell>
          <cell r="D121">
            <v>819822</v>
          </cell>
          <cell r="E121">
            <v>2287018</v>
          </cell>
          <cell r="F121">
            <v>810626</v>
          </cell>
          <cell r="G121">
            <v>872840</v>
          </cell>
          <cell r="H121">
            <v>964318</v>
          </cell>
          <cell r="I121">
            <v>2647784</v>
          </cell>
          <cell r="J121">
            <v>1060680</v>
          </cell>
          <cell r="K121">
            <v>1127273</v>
          </cell>
          <cell r="L121">
            <v>1021607</v>
          </cell>
          <cell r="M121">
            <v>3209560</v>
          </cell>
          <cell r="N121">
            <v>1194896</v>
          </cell>
          <cell r="O121">
            <v>1140812</v>
          </cell>
          <cell r="P121">
            <v>1143576</v>
          </cell>
          <cell r="Q121">
            <v>3479284</v>
          </cell>
          <cell r="R121">
            <v>1288358</v>
          </cell>
          <cell r="S121">
            <v>1196453</v>
          </cell>
          <cell r="T121">
            <v>1335697</v>
          </cell>
          <cell r="U121">
            <v>3820508</v>
          </cell>
          <cell r="V121">
            <v>1409098</v>
          </cell>
          <cell r="W121">
            <v>1449132</v>
          </cell>
          <cell r="X121">
            <v>1401358</v>
          </cell>
          <cell r="Y121">
            <v>4259588</v>
          </cell>
          <cell r="Z121">
            <v>1524500</v>
          </cell>
          <cell r="AA121">
            <v>1528049</v>
          </cell>
          <cell r="AB121">
            <v>1460030</v>
          </cell>
          <cell r="AC121">
            <v>4512579</v>
          </cell>
          <cell r="AD121">
            <v>1564231</v>
          </cell>
          <cell r="AE121">
            <v>1484663</v>
          </cell>
          <cell r="AF121">
            <v>1575437</v>
          </cell>
          <cell r="AG121">
            <v>4624331</v>
          </cell>
          <cell r="AH121">
            <v>1659836</v>
          </cell>
          <cell r="AI121">
            <v>1502244</v>
          </cell>
          <cell r="AJ121">
            <v>1673044</v>
          </cell>
          <cell r="AK121">
            <v>4835124</v>
          </cell>
          <cell r="AL121">
            <v>1709307</v>
          </cell>
          <cell r="AM121">
            <v>1752302</v>
          </cell>
          <cell r="AN121">
            <v>1768467</v>
          </cell>
          <cell r="AO121">
            <v>5230076</v>
          </cell>
          <cell r="AP121">
            <v>1861963</v>
          </cell>
          <cell r="AQ121">
            <v>1823531</v>
          </cell>
          <cell r="AR121">
            <v>1826447</v>
          </cell>
          <cell r="AS121">
            <v>5511941</v>
          </cell>
          <cell r="AT121">
            <v>2004267</v>
          </cell>
          <cell r="AU121">
            <v>1856548</v>
          </cell>
          <cell r="AV121">
            <v>2065738</v>
          </cell>
          <cell r="AW121">
            <v>5926553</v>
          </cell>
          <cell r="AX121">
            <v>2049594</v>
          </cell>
          <cell r="AY121">
            <v>1941767</v>
          </cell>
          <cell r="AZ121">
            <v>2185385</v>
          </cell>
          <cell r="BA121">
            <v>6176746</v>
          </cell>
          <cell r="BB121">
            <v>2098351</v>
          </cell>
          <cell r="BC121">
            <v>2095504</v>
          </cell>
          <cell r="BD121">
            <v>2245554</v>
          </cell>
          <cell r="BE121">
            <v>6439409</v>
          </cell>
          <cell r="BF121">
            <v>2217150</v>
          </cell>
          <cell r="BG121">
            <v>2259389</v>
          </cell>
          <cell r="BH121">
            <v>2167496</v>
          </cell>
          <cell r="BI121">
            <v>6644035</v>
          </cell>
        </row>
        <row r="122">
          <cell r="A122" t="str">
            <v xml:space="preserve">  % Change</v>
          </cell>
          <cell r="B122">
            <v>0</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0.68261924600946089</v>
          </cell>
          <cell r="S122">
            <v>0.70553947912360471</v>
          </cell>
          <cell r="T122">
            <v>0.62925244748250231</v>
          </cell>
          <cell r="U122">
            <v>0.67051942748155025</v>
          </cell>
          <cell r="V122">
            <v>0.73828374614187053</v>
          </cell>
          <cell r="W122">
            <v>0.66024930113193703</v>
          </cell>
          <cell r="X122">
            <v>0.45321149247447412</v>
          </cell>
          <cell r="Y122">
            <v>0.60873696645949971</v>
          </cell>
          <cell r="Z122">
            <v>0.43728551495267176</v>
          </cell>
          <cell r="AA122">
            <v>0.35552701075959425</v>
          </cell>
          <cell r="AB122">
            <v>0.42915034842165323</v>
          </cell>
          <cell r="AC122">
            <v>0.4059805705454953</v>
          </cell>
          <cell r="AD122">
            <v>0.30909384582423916</v>
          </cell>
          <cell r="AE122">
            <v>0.30140899639905605</v>
          </cell>
          <cell r="AF122">
            <v>0.37764083891232425</v>
          </cell>
          <cell r="AG122">
            <v>0.32910420649765881</v>
          </cell>
          <cell r="AH122">
            <v>0.28833445362236265</v>
          </cell>
          <cell r="AI122">
            <v>0.25558128902681498</v>
          </cell>
          <cell r="AJ122">
            <v>0.25256251979303679</v>
          </cell>
          <cell r="AK122">
            <v>0.26557096595531271</v>
          </cell>
          <cell r="AL122">
            <v>0.21305047626211948</v>
          </cell>
          <cell r="AM122">
            <v>0.20920799485485109</v>
          </cell>
          <cell r="AN122">
            <v>0.26196660667723726</v>
          </cell>
          <cell r="AO122">
            <v>0.22783611936177861</v>
          </cell>
          <cell r="AP122">
            <v>0.2213597900951132</v>
          </cell>
          <cell r="AQ122">
            <v>0.19337207118358113</v>
          </cell>
          <cell r="AR122">
            <v>0.25096539112210015</v>
          </cell>
          <cell r="AS122">
            <v>0.22146138604997279</v>
          </cell>
          <cell r="AT122">
            <v>0.28131139198750055</v>
          </cell>
          <cell r="AU122">
            <v>0.25048445337426739</v>
          </cell>
          <cell r="AV122">
            <v>0.31121587216753199</v>
          </cell>
          <cell r="AW122">
            <v>0.28160224689798374</v>
          </cell>
          <cell r="AX122">
            <v>0.23481717470882657</v>
          </cell>
          <cell r="AY122">
            <v>0.29257763718809993</v>
          </cell>
          <cell r="AZ122">
            <v>0.30623283069662244</v>
          </cell>
          <cell r="BA122">
            <v>0.27747416612273024</v>
          </cell>
          <cell r="BB122">
            <v>0.227603350363627</v>
          </cell>
          <cell r="BC122">
            <v>0.19585779163637329</v>
          </cell>
          <cell r="BD122">
            <v>0.26977432997053374</v>
          </cell>
          <cell r="BE122">
            <v>0.23122665903898909</v>
          </cell>
          <cell r="BF122">
            <v>0.19075942969865678</v>
          </cell>
          <cell r="BG122">
            <v>0.23901869504823336</v>
          </cell>
          <cell r="BH122">
            <v>0.18672811201201012</v>
          </cell>
          <cell r="BI122">
            <v>0.20538935376848189</v>
          </cell>
        </row>
        <row r="123">
          <cell r="A123" t="str">
            <v xml:space="preserve">TOTAL TARO PRODUCTS REPORTED SALES </v>
          </cell>
          <cell r="E123">
            <v>28.367999999999999</v>
          </cell>
          <cell r="I123">
            <v>36.36</v>
          </cell>
          <cell r="M123">
            <v>41.042999999999999</v>
          </cell>
          <cell r="Q123">
            <v>43.459000000000003</v>
          </cell>
          <cell r="U123">
            <v>44.539000000000001</v>
          </cell>
          <cell r="Y123">
            <v>49.582999999999998</v>
          </cell>
          <cell r="AC123">
            <v>55.481999999999999</v>
          </cell>
          <cell r="AG123">
            <v>61.975999999999999</v>
          </cell>
          <cell r="AK123">
            <v>68.968000000000004</v>
          </cell>
          <cell r="AO123">
            <v>74.8</v>
          </cell>
          <cell r="AS123">
            <v>83.1</v>
          </cell>
          <cell r="AW123">
            <v>88.6</v>
          </cell>
          <cell r="BA123">
            <v>84.1</v>
          </cell>
          <cell r="BE123">
            <v>49.1</v>
          </cell>
          <cell r="BI123">
            <v>73.281999999999996</v>
          </cell>
        </row>
        <row r="124">
          <cell r="A124" t="str">
            <v xml:space="preserve">  % Change</v>
          </cell>
          <cell r="E124">
            <v>0</v>
          </cell>
          <cell r="I124">
            <v>0</v>
          </cell>
          <cell r="M124">
            <v>0</v>
          </cell>
          <cell r="Q124">
            <v>0</v>
          </cell>
          <cell r="U124">
            <v>0.57004371122391451</v>
          </cell>
          <cell r="Y124">
            <v>0.36366886688668854</v>
          </cell>
          <cell r="AC124">
            <v>0.35180176887654402</v>
          </cell>
          <cell r="AG124">
            <v>0.42607975333072545</v>
          </cell>
          <cell r="AK124">
            <v>0.548485596892611</v>
          </cell>
          <cell r="AO124">
            <v>0.50858157029627082</v>
          </cell>
          <cell r="AS124">
            <v>0.49778306477776568</v>
          </cell>
          <cell r="AW124">
            <v>0.42958564605653793</v>
          </cell>
          <cell r="BA124">
            <v>0.2194061013803501</v>
          </cell>
          <cell r="BE124">
            <v>-0.34358288770053469</v>
          </cell>
          <cell r="BI124">
            <v>-0.11814681107099878</v>
          </cell>
        </row>
        <row r="125">
          <cell r="A125" t="str">
            <v>TOTAL TARO PRODUCTS SALES (IMS)</v>
          </cell>
          <cell r="B125">
            <v>7.8426629999999999</v>
          </cell>
          <cell r="C125">
            <v>7.8027199999999999</v>
          </cell>
          <cell r="D125">
            <v>10.494491999999999</v>
          </cell>
          <cell r="E125">
            <v>26.139874999999996</v>
          </cell>
          <cell r="F125">
            <v>8.4673809999999996</v>
          </cell>
          <cell r="G125">
            <v>9.0972519999999992</v>
          </cell>
          <cell r="H125">
            <v>16.801466000000001</v>
          </cell>
          <cell r="I125">
            <v>34.366099000000006</v>
          </cell>
          <cell r="J125">
            <v>13.807667</v>
          </cell>
          <cell r="K125">
            <v>15.285446</v>
          </cell>
          <cell r="L125">
            <v>18.797049999999999</v>
          </cell>
          <cell r="M125">
            <v>47.890163000000001</v>
          </cell>
          <cell r="N125">
            <v>15.275931</v>
          </cell>
          <cell r="O125">
            <v>19.095476999999999</v>
          </cell>
          <cell r="P125">
            <v>18.454094000000001</v>
          </cell>
          <cell r="Q125">
            <v>52.825502</v>
          </cell>
          <cell r="R125">
            <v>18.184543000000001</v>
          </cell>
          <cell r="S125">
            <v>16.718826</v>
          </cell>
          <cell r="T125">
            <v>22.852336000000001</v>
          </cell>
          <cell r="U125">
            <v>57.755704999999999</v>
          </cell>
          <cell r="V125">
            <v>18.146343000000002</v>
          </cell>
          <cell r="W125">
            <v>18.110541999999999</v>
          </cell>
          <cell r="X125">
            <v>23.888392</v>
          </cell>
          <cell r="Y125">
            <v>60.145276999999993</v>
          </cell>
          <cell r="Z125">
            <v>19.288888</v>
          </cell>
          <cell r="AA125">
            <v>19.651444999999999</v>
          </cell>
          <cell r="AB125">
            <v>23.902035999999999</v>
          </cell>
          <cell r="AC125">
            <v>62.842368999999991</v>
          </cell>
          <cell r="AD125">
            <v>19.003523000000001</v>
          </cell>
          <cell r="AE125">
            <v>18.189371000000001</v>
          </cell>
          <cell r="AF125">
            <v>24.140967</v>
          </cell>
          <cell r="AG125">
            <v>61.333860999999999</v>
          </cell>
          <cell r="AH125">
            <v>20.347532999999999</v>
          </cell>
          <cell r="AI125">
            <v>20.317440999999999</v>
          </cell>
          <cell r="AJ125">
            <v>26.181716999999999</v>
          </cell>
          <cell r="AK125">
            <v>66.846690999999993</v>
          </cell>
          <cell r="AL125">
            <v>18.376937000000002</v>
          </cell>
          <cell r="AM125">
            <v>18.466888000000001</v>
          </cell>
          <cell r="AN125">
            <v>24.968464000000001</v>
          </cell>
          <cell r="AO125">
            <v>61.812289000000007</v>
          </cell>
          <cell r="AP125">
            <v>19.577605999999999</v>
          </cell>
          <cell r="AQ125">
            <v>20.750592000000001</v>
          </cell>
          <cell r="AR125">
            <v>26.541117</v>
          </cell>
          <cell r="AS125">
            <v>66.869315</v>
          </cell>
          <cell r="AT125">
            <v>22.897780999999998</v>
          </cell>
          <cell r="AU125">
            <v>22.814892</v>
          </cell>
          <cell r="AV125">
            <v>26.919924999999999</v>
          </cell>
          <cell r="AW125">
            <v>72.632598000000002</v>
          </cell>
          <cell r="AX125">
            <v>22.085429999999999</v>
          </cell>
          <cell r="AY125">
            <v>23.166575999999999</v>
          </cell>
          <cell r="AZ125">
            <v>29.689896000000001</v>
          </cell>
          <cell r="BA125">
            <v>74.941901999999999</v>
          </cell>
          <cell r="BB125">
            <v>24.539549000000001</v>
          </cell>
          <cell r="BC125">
            <v>24.906120999999999</v>
          </cell>
          <cell r="BD125">
            <v>31.773451000000001</v>
          </cell>
          <cell r="BE125">
            <v>81.219121000000001</v>
          </cell>
          <cell r="BF125">
            <v>26.087698</v>
          </cell>
          <cell r="BG125">
            <v>28.124525999999999</v>
          </cell>
          <cell r="BH125">
            <v>33.260288000000003</v>
          </cell>
          <cell r="BI125">
            <v>87.472511999999995</v>
          </cell>
        </row>
        <row r="126">
          <cell r="A126" t="str">
            <v xml:space="preserve">  % Change</v>
          </cell>
          <cell r="E126">
            <v>0</v>
          </cell>
          <cell r="I126">
            <v>0</v>
          </cell>
          <cell r="M126">
            <v>0</v>
          </cell>
          <cell r="Q126">
            <v>0</v>
          </cell>
          <cell r="U126">
            <v>1.2094866559231829</v>
          </cell>
          <cell r="Y126">
            <v>0.75013396196059334</v>
          </cell>
          <cell r="AC126">
            <v>0.31221873268629285</v>
          </cell>
          <cell r="AG126">
            <v>0.16106536952549932</v>
          </cell>
          <cell r="AK126">
            <v>0.15740412137640769</v>
          </cell>
          <cell r="AO126">
            <v>2.7716424017799612E-2</v>
          </cell>
          <cell r="AP126">
            <v>1.4968099768115195E-2</v>
          </cell>
          <cell r="AQ126">
            <v>5.5932121022143733E-2</v>
          </cell>
          <cell r="AR126">
            <v>0.11041239332080344</v>
          </cell>
          <cell r="AS126">
            <v>6.4080111301978659E-2</v>
          </cell>
          <cell r="AT126">
            <v>0.20492295033926067</v>
          </cell>
          <cell r="AU126">
            <v>0.25429801833169496</v>
          </cell>
          <cell r="AV126">
            <v>0.11511378148190987</v>
          </cell>
          <cell r="AW126">
            <v>0.18421695317697351</v>
          </cell>
          <cell r="AX126">
            <v>8.5410698191274559E-2</v>
          </cell>
          <cell r="AY126">
            <v>0.14023099661025218</v>
          </cell>
          <cell r="AZ126">
            <v>0.13399346574558124</v>
          </cell>
          <cell r="BA126">
            <v>0.12110114769929314</v>
          </cell>
          <cell r="BB126">
            <v>0.33534489452730876</v>
          </cell>
          <cell r="BC126">
            <v>0.34869074854409665</v>
          </cell>
          <cell r="BD126">
            <v>0.27254327699132785</v>
          </cell>
          <cell r="BE126">
            <v>0.3139639756748045</v>
          </cell>
          <cell r="BF126">
            <v>0.33252748063271875</v>
          </cell>
          <cell r="BG126">
            <v>0.35536017478441084</v>
          </cell>
          <cell r="BH126">
            <v>0.25316082213118629</v>
          </cell>
          <cell r="BI126">
            <v>0.30811138113198844</v>
          </cell>
        </row>
        <row r="128">
          <cell r="A128" t="str">
            <v>REPORTED SALES/TRx GENERICS</v>
          </cell>
          <cell r="E128">
            <v>12.40392511121469</v>
          </cell>
          <cell r="I128">
            <v>13.732237977115958</v>
          </cell>
          <cell r="M128">
            <v>12.787734144244071</v>
          </cell>
          <cell r="Q128">
            <v>12.490788334611375</v>
          </cell>
          <cell r="U128">
            <v>11.657873769666233</v>
          </cell>
          <cell r="Y128">
            <v>11.640327656101951</v>
          </cell>
          <cell r="AC128">
            <v>12.294964808372331</v>
          </cell>
          <cell r="AG128">
            <v>13.402154819799881</v>
          </cell>
          <cell r="AK128">
            <v>14.263956829235402</v>
          </cell>
          <cell r="AO128">
            <v>14.30189542178737</v>
          </cell>
          <cell r="AS128">
            <v>15.076358763636982</v>
          </cell>
          <cell r="AW128">
            <v>14.949668044814581</v>
          </cell>
          <cell r="BA128">
            <v>13.615583350845251</v>
          </cell>
          <cell r="BE128">
            <v>7.6249233431204635</v>
          </cell>
          <cell r="BI128">
            <v>11.029743220798805</v>
          </cell>
        </row>
        <row r="129">
          <cell r="A129" t="str">
            <v>IMS SALES/REPORTED SALES</v>
          </cell>
          <cell r="E129">
            <v>0.92145639452904671</v>
          </cell>
          <cell r="I129">
            <v>0.94516223872387251</v>
          </cell>
          <cell r="M129">
            <v>1.1668290086007358</v>
          </cell>
          <cell r="Q129">
            <v>1.2155250235854482</v>
          </cell>
          <cell r="U129">
            <v>1.2967445384943532</v>
          </cell>
          <cell r="Y129">
            <v>1.2130221446866869</v>
          </cell>
          <cell r="AC129">
            <v>1.1326622868678129</v>
          </cell>
          <cell r="AG129">
            <v>0.98963890860978443</v>
          </cell>
          <cell r="AK129">
            <v>0.96924212678343569</v>
          </cell>
          <cell r="AO129">
            <v>0.82636750000000014</v>
          </cell>
          <cell r="AS129">
            <v>0.80468489771359808</v>
          </cell>
          <cell r="AW129">
            <v>0.81978101580135443</v>
          </cell>
          <cell r="BA129">
            <v>0.89110466111771702</v>
          </cell>
          <cell r="BE129">
            <v>1.6541572505091648</v>
          </cell>
          <cell r="BI129">
            <v>1.193642531590295</v>
          </cell>
        </row>
        <row r="130">
          <cell r="A130" t="str">
            <v>1.  Brands = Kerasel + Ovide + Topicort Line.</v>
          </cell>
        </row>
      </sheetData>
      <sheetData sheetId="7"/>
      <sheetData sheetId="8"/>
      <sheetData sheetId="9"/>
      <sheetData sheetId="10"/>
      <sheetData sheetId="11"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_FDSCACHE__"/>
      <sheetName val="iQ ML_Model_Summary"/>
      <sheetName val="QTR-EPS"/>
      <sheetName val="YR-EPS"/>
      <sheetName val="QTR-REV"/>
      <sheetName val="YR-REV"/>
      <sheetName val="Multiple Sclerosis"/>
      <sheetName val="SMA"/>
      <sheetName val="FA"/>
      <sheetName val="SOD-1 ALS "/>
      <sheetName val="Dravet syndrome"/>
      <sheetName val="SUPN Collaboration"/>
      <sheetName val="PPD"/>
      <sheetName val="AD-Leqembi"/>
      <sheetName val="Anti-CD20"/>
      <sheetName val="BAL-CF"/>
      <sheetName val="..."/>
      <sheetName val="VAR"/>
      <sheetName val="DCF_1yr"/>
      <sheetName val="QTR_GAAP"/>
      <sheetName val="DCF_Current"/>
      <sheetName val="DCF_Old"/>
      <sheetName val="AD-Aduhelm"/>
      <sheetName val="Leqembi Subcu"/>
      <sheetName val="AdCom"/>
      <sheetName val="AdCom ALS"/>
      <sheetName val="Aymloid data"/>
      <sheetName val="AD-elenbecestat"/>
      <sheetName val="SMA-Table"/>
      <sheetName val="Alzheimer's-Share"/>
      <sheetName val="Holders"/>
      <sheetName val="Pipeline"/>
      <sheetName val="Alzheimer's"/>
      <sheetName val="LLY donanemab"/>
      <sheetName val="Phase3"/>
      <sheetName val="BIIB Price Chart"/>
      <sheetName val="Semagacestat Chart"/>
      <sheetName val="Solanezumab Chart"/>
      <sheetName val="Bapineuzumab Chart"/>
      <sheetName val="AXON Chart"/>
      <sheetName val="BIIB Price Chart AD"/>
      <sheetName val="BIIB Price Chart AD-2"/>
      <sheetName val="MS"/>
      <sheetName val="Key BIIB Catalysts"/>
      <sheetName val="Catalysts"/>
      <sheetName val="AducanumabPh1-36M"/>
      <sheetName val="Aducanumab"/>
      <sheetName val="Aducanumab-Phase3 Design"/>
      <sheetName val="AducanumabPh3"/>
      <sheetName val="Elenbecestat"/>
      <sheetName val="Elen-Ph2"/>
      <sheetName val="BAN2401_Ph2"/>
      <sheetName val="BAN2401_Ph2_AE"/>
      <sheetName val="BAN2401"/>
      <sheetName val="Solanezumab"/>
      <sheetName val="Crenezumab"/>
      <sheetName val="Gantenerumab"/>
      <sheetName val="Nusinersen"/>
      <sheetName val="SMA Type 1"/>
      <sheetName val="SMA Type 2"/>
      <sheetName val="STR1VE"/>
      <sheetName val="Namenda"/>
      <sheetName val="Bioepis"/>
      <sheetName val="Upload Sheet"/>
      <sheetName val="Data Validation"/>
      <sheetName val="__APW_ACTIVE_FIELD_RESTORE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alance Sheet"/>
      <sheetName val="Recapitalisation"/>
      <sheetName val="Lock Up"/>
      <sheetName val="Stockholders (2)"/>
      <sheetName val="Analysis"/>
      <sheetName val="Parameters"/>
      <sheetName val="Scenario A"/>
      <sheetName val="MailMerge Data"/>
      <sheetName val="Stockholders"/>
      <sheetName val="Opsys"/>
      <sheetName val="Opsys 2"/>
      <sheetName val="Opsys 3"/>
    </sheetNames>
    <sheetDataSet>
      <sheetData sheetId="0"/>
      <sheetData sheetId="1"/>
      <sheetData sheetId="2" refreshError="1">
        <row r="4">
          <cell r="F4">
            <v>0.63307682452693681</v>
          </cell>
        </row>
      </sheetData>
      <sheetData sheetId="3"/>
      <sheetData sheetId="4"/>
      <sheetData sheetId="5"/>
      <sheetData sheetId="6"/>
      <sheetData sheetId="7"/>
      <sheetData sheetId="8"/>
      <sheetData sheetId="9"/>
      <sheetData sheetId="10"/>
      <sheetData sheetId="11"/>
      <sheetData sheetId="12"/>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sheetName val="Formatted"/>
      <sheetName val="Scatter"/>
      <sheetName val="LinkingMetadata"/>
      <sheetName val="RIC"/>
      <sheetName val="BrokerCodeID"/>
      <sheetName val="WordLinking"/>
      <sheetName val="LinkingMetadataV2"/>
      <sheetName val="CreditRatings"/>
      <sheetName val="League Table Report1"/>
      <sheetName val="TRBC"/>
      <sheetName val="Standard League Table Names"/>
      <sheetName val="BLANK"/>
      <sheetName val="PropData"/>
      <sheetName val="Misc"/>
      <sheetName val="Sheet2"/>
      <sheetName val="Martha"/>
    </sheetNames>
    <sheetDataSet>
      <sheetData sheetId="0"/>
      <sheetData sheetId="1"/>
      <sheetData sheetId="2"/>
      <sheetData sheetId="3"/>
      <sheetData sheetId="4"/>
      <sheetData sheetId="5"/>
      <sheetData sheetId="6"/>
      <sheetData sheetId="7"/>
      <sheetData sheetId="8"/>
      <sheetData sheetId="9"/>
      <sheetData sheetId="10"/>
      <sheetData sheetId="11">
        <row r="1">
          <cell r="B1" t="str">
            <v>(AD01) WW Announced Financial</v>
          </cell>
        </row>
        <row r="2">
          <cell r="B2" t="str">
            <v>(AD02) US Target Announced Financial</v>
          </cell>
        </row>
        <row r="3">
          <cell r="B3" t="str">
            <v>(AD19) Any Japanese Involvement Announced Financial</v>
          </cell>
        </row>
        <row r="4">
          <cell r="B4" t="str">
            <v>(AD21) Any European Involvement Announced Financial</v>
          </cell>
        </row>
        <row r="5">
          <cell r="B5" t="str">
            <v>(AD47) Any EMEA Involvement Announced Financial</v>
          </cell>
        </row>
        <row r="6">
          <cell r="B6" t="str">
            <v>(AD49) Any Americas Involvement Announced Financial</v>
          </cell>
        </row>
        <row r="7">
          <cell r="B7" t="str">
            <v>(AF01) WW Completed Financial</v>
          </cell>
        </row>
        <row r="8">
          <cell r="B8" t="str">
            <v>(AF02) US Target Completed Financial</v>
          </cell>
        </row>
        <row r="9">
          <cell r="B9" t="str">
            <v>(AF03) Any European Involvement Completed Financial</v>
          </cell>
        </row>
        <row r="10">
          <cell r="B10" t="str">
            <v>(AF23) Any Japanese Involvement Completed Financial</v>
          </cell>
        </row>
        <row r="11">
          <cell r="B11" t="str">
            <v>(AF53) Any EMEA Involvement Completed Financial</v>
          </cell>
        </row>
        <row r="12">
          <cell r="B12" t="str">
            <v>(AF55) Any Americas Involvement Completed Financial</v>
          </cell>
        </row>
      </sheetData>
      <sheetData sheetId="12"/>
      <sheetData sheetId="13"/>
      <sheetData sheetId="14"/>
      <sheetData sheetId="15"/>
      <sheetData sheetId="16"/>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R-EPS"/>
      <sheetName val="YR-EPS"/>
      <sheetName val="QTR-REV"/>
      <sheetName val="YR-REV"/>
      <sheetName val="BAL-CF"/>
      <sheetName val="Copaxone"/>
      <sheetName val="MKTD"/>
      <sheetName val="PPLN-brand"/>
      <sheetName val="PPLN-generic"/>
      <sheetName val="IMS"/>
      <sheetName val="VAR"/>
      <sheetName val="iQ_US_CoreIndustrials"/>
      <sheetName val="P&amp;L Review"/>
      <sheetName val="Copaxone Contribution"/>
      <sheetName val="SUMMARY"/>
      <sheetName val="OLDwork"/>
    </sheetNames>
    <sheetDataSet>
      <sheetData sheetId="0"/>
      <sheetData sheetId="1"/>
      <sheetData sheetId="2"/>
      <sheetData sheetId="3"/>
      <sheetData sheetId="4"/>
      <sheetData sheetId="5"/>
      <sheetData sheetId="6"/>
      <sheetData sheetId="7"/>
      <sheetData sheetId="8"/>
      <sheetData sheetId="9" refreshError="1">
        <row r="3">
          <cell r="A3" t="str">
            <v>Product</v>
          </cell>
          <cell r="B3">
            <v>36892</v>
          </cell>
          <cell r="C3">
            <v>36923</v>
          </cell>
          <cell r="D3">
            <v>36951</v>
          </cell>
          <cell r="E3" t="str">
            <v>Q1:01</v>
          </cell>
          <cell r="F3">
            <v>36982</v>
          </cell>
          <cell r="G3">
            <v>37012</v>
          </cell>
          <cell r="H3">
            <v>37043</v>
          </cell>
          <cell r="I3" t="str">
            <v>Q2:01</v>
          </cell>
          <cell r="J3">
            <v>37073</v>
          </cell>
          <cell r="K3">
            <v>37104</v>
          </cell>
          <cell r="L3">
            <v>37135</v>
          </cell>
          <cell r="M3" t="str">
            <v>Q3:01</v>
          </cell>
          <cell r="N3">
            <v>37165</v>
          </cell>
          <cell r="O3">
            <v>37196</v>
          </cell>
          <cell r="P3">
            <v>37226</v>
          </cell>
          <cell r="Q3" t="str">
            <v>Q4:01</v>
          </cell>
          <cell r="R3">
            <v>37257</v>
          </cell>
          <cell r="S3">
            <v>37288</v>
          </cell>
          <cell r="T3">
            <v>37316</v>
          </cell>
          <cell r="U3" t="str">
            <v>Q1:02</v>
          </cell>
          <cell r="V3">
            <v>37347</v>
          </cell>
          <cell r="W3">
            <v>37377</v>
          </cell>
          <cell r="X3">
            <v>37408</v>
          </cell>
          <cell r="Y3" t="str">
            <v>Q2:02</v>
          </cell>
          <cell r="Z3">
            <v>37438</v>
          </cell>
          <cell r="AA3">
            <v>37469</v>
          </cell>
          <cell r="AB3">
            <v>37500</v>
          </cell>
          <cell r="AC3" t="str">
            <v>Q3:02</v>
          </cell>
          <cell r="AD3">
            <v>37530</v>
          </cell>
          <cell r="AE3">
            <v>37561</v>
          </cell>
          <cell r="AF3">
            <v>37591</v>
          </cell>
          <cell r="AG3" t="str">
            <v>Q4:02</v>
          </cell>
          <cell r="AH3">
            <v>37622</v>
          </cell>
          <cell r="AI3">
            <v>37653</v>
          </cell>
          <cell r="AJ3">
            <v>37681</v>
          </cell>
          <cell r="AK3" t="str">
            <v>Q1:03</v>
          </cell>
          <cell r="AL3" t="str">
            <v>Apr-03</v>
          </cell>
          <cell r="AM3">
            <v>37744</v>
          </cell>
          <cell r="AN3">
            <v>37775</v>
          </cell>
          <cell r="AO3" t="str">
            <v>Q2:03</v>
          </cell>
          <cell r="AP3">
            <v>37805</v>
          </cell>
          <cell r="AQ3">
            <v>37836</v>
          </cell>
          <cell r="AR3">
            <v>37867</v>
          </cell>
          <cell r="AS3" t="str">
            <v>Q3:03</v>
          </cell>
          <cell r="AT3">
            <v>37897</v>
          </cell>
          <cell r="AU3">
            <v>37928</v>
          </cell>
          <cell r="AV3">
            <v>37958</v>
          </cell>
          <cell r="AW3" t="str">
            <v>Q4:03</v>
          </cell>
          <cell r="AX3">
            <v>37987</v>
          </cell>
          <cell r="AY3">
            <v>38018</v>
          </cell>
          <cell r="AZ3">
            <v>38047</v>
          </cell>
          <cell r="BA3" t="str">
            <v>Q1:04</v>
          </cell>
          <cell r="BB3">
            <v>38078</v>
          </cell>
          <cell r="BC3">
            <v>38108</v>
          </cell>
          <cell r="BD3">
            <v>38139</v>
          </cell>
          <cell r="BE3" t="str">
            <v>Q2:04</v>
          </cell>
          <cell r="BF3">
            <v>38169</v>
          </cell>
          <cell r="BG3">
            <v>38200</v>
          </cell>
          <cell r="BH3">
            <v>38231</v>
          </cell>
          <cell r="BI3" t="str">
            <v>Q3:04</v>
          </cell>
        </row>
        <row r="5">
          <cell r="A5" t="str">
            <v>COPAXONE</v>
          </cell>
        </row>
        <row r="6">
          <cell r="A6" t="str">
            <v>TRx</v>
          </cell>
          <cell r="B6">
            <v>19035</v>
          </cell>
          <cell r="C6">
            <v>17451</v>
          </cell>
          <cell r="D6">
            <v>19222</v>
          </cell>
          <cell r="E6">
            <v>55708</v>
          </cell>
          <cell r="F6">
            <v>18945</v>
          </cell>
          <cell r="G6">
            <v>20143</v>
          </cell>
          <cell r="H6">
            <v>19375</v>
          </cell>
          <cell r="I6">
            <v>58463</v>
          </cell>
          <cell r="J6">
            <v>20691</v>
          </cell>
          <cell r="K6">
            <v>20828</v>
          </cell>
          <cell r="L6">
            <v>20085</v>
          </cell>
          <cell r="M6">
            <v>61604</v>
          </cell>
          <cell r="N6">
            <v>22789</v>
          </cell>
          <cell r="O6">
            <v>21524</v>
          </cell>
          <cell r="P6">
            <v>22334</v>
          </cell>
          <cell r="Q6">
            <v>66647</v>
          </cell>
          <cell r="R6">
            <v>24046</v>
          </cell>
          <cell r="S6">
            <v>21647</v>
          </cell>
          <cell r="T6">
            <v>23515</v>
          </cell>
          <cell r="U6">
            <v>69208</v>
          </cell>
          <cell r="V6">
            <v>23935</v>
          </cell>
          <cell r="W6">
            <v>24039</v>
          </cell>
          <cell r="X6">
            <v>23441</v>
          </cell>
          <cell r="Y6">
            <v>71415</v>
          </cell>
          <cell r="Z6">
            <v>25542</v>
          </cell>
          <cell r="AA6">
            <v>25263</v>
          </cell>
          <cell r="AB6">
            <v>24350</v>
          </cell>
          <cell r="AC6">
            <v>75155</v>
          </cell>
          <cell r="AD6">
            <v>26138</v>
          </cell>
          <cell r="AE6">
            <v>24589</v>
          </cell>
          <cell r="AF6">
            <v>26761</v>
          </cell>
          <cell r="AG6">
            <v>77488</v>
          </cell>
          <cell r="AH6">
            <v>26895</v>
          </cell>
          <cell r="AI6">
            <v>24771</v>
          </cell>
          <cell r="AJ6">
            <v>26777</v>
          </cell>
          <cell r="AK6">
            <v>78443</v>
          </cell>
          <cell r="AL6">
            <v>27007</v>
          </cell>
          <cell r="AM6">
            <v>26561</v>
          </cell>
          <cell r="AN6">
            <v>27017</v>
          </cell>
          <cell r="AO6">
            <v>80585</v>
          </cell>
          <cell r="AP6">
            <v>27766</v>
          </cell>
          <cell r="AQ6">
            <v>27567</v>
          </cell>
          <cell r="AR6">
            <v>28414</v>
          </cell>
          <cell r="AS6">
            <v>83747</v>
          </cell>
          <cell r="AT6">
            <v>29235</v>
          </cell>
          <cell r="AU6">
            <v>26695</v>
          </cell>
          <cell r="AV6">
            <v>30313</v>
          </cell>
          <cell r="AW6">
            <v>86243</v>
          </cell>
          <cell r="AX6">
            <v>29322</v>
          </cell>
          <cell r="AY6">
            <v>27910</v>
          </cell>
          <cell r="AZ6">
            <v>31588</v>
          </cell>
          <cell r="BA6">
            <v>88820</v>
          </cell>
          <cell r="BB6">
            <v>30673</v>
          </cell>
          <cell r="BC6">
            <v>30010</v>
          </cell>
          <cell r="BD6">
            <v>32617</v>
          </cell>
          <cell r="BE6">
            <v>93300</v>
          </cell>
          <cell r="BF6">
            <v>32025</v>
          </cell>
          <cell r="BG6">
            <v>32771</v>
          </cell>
          <cell r="BH6">
            <v>31837</v>
          </cell>
          <cell r="BI6">
            <v>96633</v>
          </cell>
        </row>
        <row r="7">
          <cell r="A7" t="str">
            <v xml:space="preserve">  % Change</v>
          </cell>
          <cell r="B7">
            <v>0</v>
          </cell>
          <cell r="C7">
            <v>0</v>
          </cell>
          <cell r="D7">
            <v>0</v>
          </cell>
          <cell r="E7">
            <v>0</v>
          </cell>
          <cell r="F7">
            <v>0</v>
          </cell>
          <cell r="G7">
            <v>0</v>
          </cell>
          <cell r="H7">
            <v>0</v>
          </cell>
          <cell r="I7">
            <v>0</v>
          </cell>
          <cell r="J7">
            <v>0</v>
          </cell>
          <cell r="K7">
            <v>0</v>
          </cell>
          <cell r="L7">
            <v>0</v>
          </cell>
          <cell r="M7">
            <v>0</v>
          </cell>
          <cell r="N7">
            <v>0</v>
          </cell>
          <cell r="O7">
            <v>0</v>
          </cell>
          <cell r="P7">
            <v>0</v>
          </cell>
          <cell r="Q7">
            <v>0</v>
          </cell>
          <cell r="R7">
            <v>0.26325190438665613</v>
          </cell>
          <cell r="S7">
            <v>0.24044467365766997</v>
          </cell>
          <cell r="T7">
            <v>0.22333784205597751</v>
          </cell>
          <cell r="U7">
            <v>0.24233503267035261</v>
          </cell>
          <cell r="V7">
            <v>0.26339403536553174</v>
          </cell>
          <cell r="W7">
            <v>0.193417067964057</v>
          </cell>
          <cell r="X7">
            <v>0.20985806451612898</v>
          </cell>
          <cell r="Y7">
            <v>0.2215418298753058</v>
          </cell>
          <cell r="Z7">
            <v>0.23444976076555024</v>
          </cell>
          <cell r="AA7">
            <v>0.21293451123487617</v>
          </cell>
          <cell r="AB7">
            <v>0.21234752302713478</v>
          </cell>
          <cell r="AC7">
            <v>0.21996948250113624</v>
          </cell>
          <cell r="AD7">
            <v>0.146956865154241</v>
          </cell>
          <cell r="AE7">
            <v>0.14239918230812121</v>
          </cell>
          <cell r="AF7">
            <v>0.19821796364287625</v>
          </cell>
          <cell r="AG7">
            <v>0.16266298558074621</v>
          </cell>
          <cell r="AH7">
            <v>0.1184812442817933</v>
          </cell>
          <cell r="AI7">
            <v>0.14431560955328693</v>
          </cell>
          <cell r="AJ7">
            <v>0.13871996597916225</v>
          </cell>
          <cell r="AK7">
            <v>0.13343833082880585</v>
          </cell>
          <cell r="AL7">
            <v>0.12834760810528523</v>
          </cell>
          <cell r="AM7">
            <v>0.10491284995216099</v>
          </cell>
          <cell r="AN7">
            <v>0.15255321871933791</v>
          </cell>
          <cell r="AO7">
            <v>0.12840439683539873</v>
          </cell>
          <cell r="AP7">
            <v>8.7072273118784738E-2</v>
          </cell>
          <cell r="AQ7">
            <v>9.120057000356252E-2</v>
          </cell>
          <cell r="AR7">
            <v>0.16689938398357285</v>
          </cell>
          <cell r="AS7">
            <v>0.11432373095602433</v>
          </cell>
          <cell r="AT7">
            <v>0.11848649475858908</v>
          </cell>
          <cell r="AU7">
            <v>8.5648054007889662E-2</v>
          </cell>
          <cell r="AV7">
            <v>0.13273046597660776</v>
          </cell>
          <cell r="AW7">
            <v>0.11298523642370428</v>
          </cell>
          <cell r="AX7">
            <v>9.023982152816501E-2</v>
          </cell>
          <cell r="AY7">
            <v>0.12672076218158335</v>
          </cell>
          <cell r="AZ7">
            <v>0.17966911902005456</v>
          </cell>
          <cell r="BA7">
            <v>0.13228713843172746</v>
          </cell>
          <cell r="BB7">
            <v>0.1357425852556744</v>
          </cell>
          <cell r="BC7">
            <v>0.12985203870336215</v>
          </cell>
          <cell r="BD7">
            <v>0.20727689972979979</v>
          </cell>
          <cell r="BE7">
            <v>0.15778370664515728</v>
          </cell>
          <cell r="BF7">
            <v>0.1533890369516675</v>
          </cell>
          <cell r="BG7">
            <v>0.18877643559328172</v>
          </cell>
          <cell r="BH7">
            <v>0.12046878299429853</v>
          </cell>
          <cell r="BI7">
            <v>0.15386819826381837</v>
          </cell>
        </row>
        <row r="8">
          <cell r="A8" t="str">
            <v>NRx</v>
          </cell>
          <cell r="B8">
            <v>5314</v>
          </cell>
          <cell r="C8">
            <v>5065</v>
          </cell>
          <cell r="D8">
            <v>5857</v>
          </cell>
          <cell r="E8">
            <v>16236</v>
          </cell>
          <cell r="F8">
            <v>5271</v>
          </cell>
          <cell r="G8">
            <v>5197</v>
          </cell>
          <cell r="H8">
            <v>4983</v>
          </cell>
          <cell r="I8">
            <v>15451</v>
          </cell>
          <cell r="J8">
            <v>5359</v>
          </cell>
          <cell r="K8">
            <v>5360</v>
          </cell>
          <cell r="L8">
            <v>5436</v>
          </cell>
          <cell r="M8">
            <v>16155</v>
          </cell>
          <cell r="N8">
            <v>6070</v>
          </cell>
          <cell r="O8">
            <v>5376</v>
          </cell>
          <cell r="P8">
            <v>5573</v>
          </cell>
          <cell r="Q8">
            <v>17019</v>
          </cell>
          <cell r="R8">
            <v>7042</v>
          </cell>
          <cell r="S8">
            <v>6187</v>
          </cell>
          <cell r="T8">
            <v>6391</v>
          </cell>
          <cell r="U8">
            <v>19620</v>
          </cell>
          <cell r="V8">
            <v>6435</v>
          </cell>
          <cell r="W8">
            <v>14440</v>
          </cell>
          <cell r="X8">
            <v>12121</v>
          </cell>
          <cell r="Y8">
            <v>32996</v>
          </cell>
          <cell r="Z8">
            <v>9253</v>
          </cell>
          <cell r="AA8">
            <v>7703</v>
          </cell>
          <cell r="AB8">
            <v>6520</v>
          </cell>
          <cell r="AC8">
            <v>23476</v>
          </cell>
          <cell r="AD8">
            <v>7074</v>
          </cell>
          <cell r="AE8">
            <v>6367</v>
          </cell>
          <cell r="AF8">
            <v>6527</v>
          </cell>
          <cell r="AG8">
            <v>19968</v>
          </cell>
          <cell r="AH8">
            <v>7528</v>
          </cell>
          <cell r="AI8">
            <v>6624</v>
          </cell>
          <cell r="AJ8">
            <v>6794</v>
          </cell>
          <cell r="AK8">
            <v>20946</v>
          </cell>
          <cell r="AL8">
            <v>6961</v>
          </cell>
          <cell r="AM8">
            <v>6986</v>
          </cell>
          <cell r="AN8">
            <v>7033</v>
          </cell>
          <cell r="AO8">
            <v>20980</v>
          </cell>
          <cell r="AP8">
            <v>6978</v>
          </cell>
          <cell r="AQ8">
            <v>6855</v>
          </cell>
          <cell r="AR8">
            <v>7133</v>
          </cell>
          <cell r="AS8">
            <v>20966</v>
          </cell>
          <cell r="AT8">
            <v>7543</v>
          </cell>
          <cell r="AU8">
            <v>6397</v>
          </cell>
          <cell r="AV8">
            <v>7303</v>
          </cell>
          <cell r="AW8">
            <v>21243</v>
          </cell>
          <cell r="AX8">
            <v>8062</v>
          </cell>
          <cell r="AY8">
            <v>7869</v>
          </cell>
          <cell r="AZ8">
            <v>8432</v>
          </cell>
          <cell r="BA8">
            <v>24363</v>
          </cell>
          <cell r="BB8">
            <v>8340</v>
          </cell>
          <cell r="BC8">
            <v>7975</v>
          </cell>
          <cell r="BD8">
            <v>8806</v>
          </cell>
          <cell r="BE8">
            <v>25121</v>
          </cell>
          <cell r="BF8">
            <v>8531</v>
          </cell>
          <cell r="BG8">
            <v>8350</v>
          </cell>
          <cell r="BH8">
            <v>8358</v>
          </cell>
          <cell r="BI8">
            <v>25239</v>
          </cell>
        </row>
        <row r="9">
          <cell r="A9" t="str">
            <v xml:space="preserve">  % Change</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0.32517877305231457</v>
          </cell>
          <cell r="S9">
            <v>0.22152023692003953</v>
          </cell>
          <cell r="T9">
            <v>9.1172955437937464E-2</v>
          </cell>
          <cell r="U9">
            <v>0.20842572062084264</v>
          </cell>
          <cell r="V9">
            <v>0.2208309618668185</v>
          </cell>
          <cell r="W9">
            <v>1.77852607273427</v>
          </cell>
          <cell r="X9">
            <v>1.4324703993578165</v>
          </cell>
          <cell r="Y9">
            <v>1.1355252087243546</v>
          </cell>
          <cell r="Z9">
            <v>0.72662810225788399</v>
          </cell>
          <cell r="AA9">
            <v>0.43712686567164183</v>
          </cell>
          <cell r="AB9">
            <v>0.19941133186166304</v>
          </cell>
          <cell r="AC9">
            <v>0.45317239244815855</v>
          </cell>
          <cell r="AD9">
            <v>0.16540362438220768</v>
          </cell>
          <cell r="AE9">
            <v>0.18433779761904767</v>
          </cell>
          <cell r="AF9">
            <v>0.1711824869908487</v>
          </cell>
          <cell r="AG9">
            <v>0.17327692578882425</v>
          </cell>
          <cell r="AH9">
            <v>6.9014484521442876E-2</v>
          </cell>
          <cell r="AI9">
            <v>7.0631970260222943E-2</v>
          </cell>
          <cell r="AJ9">
            <v>6.3057424503207615E-2</v>
          </cell>
          <cell r="AK9">
            <v>6.7584097859327175E-2</v>
          </cell>
          <cell r="AL9">
            <v>8.1740481740481652E-2</v>
          </cell>
          <cell r="AM9">
            <v>-0.51620498614958454</v>
          </cell>
          <cell r="AN9">
            <v>-0.4197673459285538</v>
          </cell>
          <cell r="AO9">
            <v>-0.36416535337616684</v>
          </cell>
          <cell r="AP9">
            <v>-0.2458662055549552</v>
          </cell>
          <cell r="AQ9">
            <v>-0.1100869790990523</v>
          </cell>
          <cell r="AR9">
            <v>9.4018404907975528E-2</v>
          </cell>
          <cell r="AS9">
            <v>-0.10691770318623273</v>
          </cell>
          <cell r="AT9">
            <v>6.6299123551031958E-2</v>
          </cell>
          <cell r="AU9">
            <v>4.7117951939688041E-3</v>
          </cell>
          <cell r="AV9">
            <v>0.11889076145242838</v>
          </cell>
          <cell r="AW9">
            <v>6.3852163461538547E-2</v>
          </cell>
          <cell r="AX9">
            <v>7.0935175345377299E-2</v>
          </cell>
          <cell r="AY9">
            <v>0.18795289855072461</v>
          </cell>
          <cell r="AZ9">
            <v>0.24109508389755674</v>
          </cell>
          <cell r="BA9">
            <v>0.16313377255800621</v>
          </cell>
          <cell r="BB9">
            <v>0.19810372072978022</v>
          </cell>
          <cell r="BC9">
            <v>0.1415688519896936</v>
          </cell>
          <cell r="BD9">
            <v>0.25209725579411346</v>
          </cell>
          <cell r="BE9">
            <v>0.19737845567206858</v>
          </cell>
          <cell r="BF9">
            <v>0.22255660647750064</v>
          </cell>
          <cell r="BG9">
            <v>0.21808898614150252</v>
          </cell>
          <cell r="BH9">
            <v>0.17173699705593726</v>
          </cell>
          <cell r="BI9">
            <v>0.20380616235810356</v>
          </cell>
        </row>
        <row r="10">
          <cell r="A10" t="str">
            <v>TOTAL MS MARKET</v>
          </cell>
          <cell r="V10">
            <v>89908</v>
          </cell>
          <cell r="W10">
            <v>91441</v>
          </cell>
          <cell r="X10">
            <v>87466</v>
          </cell>
          <cell r="Y10">
            <v>268815</v>
          </cell>
          <cell r="Z10">
            <v>94430</v>
          </cell>
          <cell r="AA10">
            <v>92568</v>
          </cell>
          <cell r="AB10">
            <v>89591</v>
          </cell>
          <cell r="AC10">
            <v>276589</v>
          </cell>
          <cell r="AD10">
            <v>95801</v>
          </cell>
          <cell r="AE10">
            <v>88821</v>
          </cell>
          <cell r="AF10">
            <v>96486</v>
          </cell>
          <cell r="AG10">
            <v>281108</v>
          </cell>
          <cell r="AH10">
            <v>97911</v>
          </cell>
          <cell r="AI10">
            <v>89152</v>
          </cell>
          <cell r="AJ10">
            <v>96552</v>
          </cell>
          <cell r="AK10">
            <v>283615</v>
          </cell>
          <cell r="AL10">
            <v>96414</v>
          </cell>
          <cell r="AM10">
            <v>97969</v>
          </cell>
          <cell r="AN10">
            <v>99381</v>
          </cell>
          <cell r="AO10">
            <v>293764</v>
          </cell>
          <cell r="AP10">
            <v>101509</v>
          </cell>
          <cell r="AQ10">
            <v>98271</v>
          </cell>
          <cell r="AR10">
            <v>102246</v>
          </cell>
          <cell r="AS10">
            <v>302026</v>
          </cell>
          <cell r="AT10">
            <v>103890</v>
          </cell>
          <cell r="AU10">
            <v>94541</v>
          </cell>
          <cell r="AV10">
            <v>106641</v>
          </cell>
          <cell r="AW10">
            <v>305072</v>
          </cell>
          <cell r="AX10">
            <v>102506</v>
          </cell>
          <cell r="AY10">
            <v>95770</v>
          </cell>
          <cell r="AZ10">
            <v>107590</v>
          </cell>
          <cell r="BA10">
            <v>305866</v>
          </cell>
          <cell r="BB10">
            <v>105799</v>
          </cell>
          <cell r="BC10">
            <v>103279</v>
          </cell>
          <cell r="BD10">
            <v>108767</v>
          </cell>
          <cell r="BE10">
            <v>317845</v>
          </cell>
          <cell r="BF10">
            <v>104776</v>
          </cell>
          <cell r="BG10">
            <v>107096</v>
          </cell>
          <cell r="BH10">
            <v>105108</v>
          </cell>
          <cell r="BI10">
            <v>316980</v>
          </cell>
        </row>
        <row r="11">
          <cell r="A11" t="str">
            <v>NEW MS MARKET</v>
          </cell>
          <cell r="V11">
            <v>22291</v>
          </cell>
          <cell r="W11">
            <v>32135</v>
          </cell>
          <cell r="X11">
            <v>29581</v>
          </cell>
          <cell r="Y11">
            <v>84007</v>
          </cell>
          <cell r="Z11">
            <v>27662</v>
          </cell>
          <cell r="AA11">
            <v>25256</v>
          </cell>
          <cell r="AB11">
            <v>23495</v>
          </cell>
          <cell r="AC11">
            <v>76413</v>
          </cell>
          <cell r="AD11">
            <v>24086</v>
          </cell>
          <cell r="AE11">
            <v>21863</v>
          </cell>
          <cell r="AF11">
            <v>23139</v>
          </cell>
          <cell r="AG11">
            <v>69088</v>
          </cell>
          <cell r="AH11">
            <v>27053</v>
          </cell>
          <cell r="AI11">
            <v>23929</v>
          </cell>
          <cell r="AJ11">
            <v>24514</v>
          </cell>
          <cell r="AK11">
            <v>75496</v>
          </cell>
          <cell r="AL11">
            <v>24131</v>
          </cell>
          <cell r="AM11">
            <v>24514</v>
          </cell>
          <cell r="AN11">
            <v>24677</v>
          </cell>
          <cell r="AO11">
            <v>73322</v>
          </cell>
          <cell r="AP11">
            <v>25403</v>
          </cell>
          <cell r="AQ11">
            <v>27485</v>
          </cell>
          <cell r="AR11">
            <v>37713</v>
          </cell>
          <cell r="AS11">
            <v>90601</v>
          </cell>
          <cell r="AT11">
            <v>33686</v>
          </cell>
          <cell r="AU11">
            <v>26412</v>
          </cell>
          <cell r="AV11">
            <v>27469</v>
          </cell>
          <cell r="AW11">
            <v>87567</v>
          </cell>
          <cell r="AX11">
            <v>29016</v>
          </cell>
          <cell r="AY11">
            <v>28777</v>
          </cell>
          <cell r="AZ11">
            <v>31584</v>
          </cell>
          <cell r="BA11">
            <v>89377</v>
          </cell>
          <cell r="BB11">
            <v>31183</v>
          </cell>
          <cell r="BC11">
            <v>27763</v>
          </cell>
          <cell r="BD11">
            <v>28118</v>
          </cell>
          <cell r="BE11">
            <v>87064</v>
          </cell>
          <cell r="BF11">
            <v>26886</v>
          </cell>
          <cell r="BG11">
            <v>27010</v>
          </cell>
          <cell r="BH11">
            <v>26927</v>
          </cell>
          <cell r="BI11">
            <v>80823</v>
          </cell>
        </row>
        <row r="12">
          <cell r="A12" t="str">
            <v>TRx Market Growth</v>
          </cell>
          <cell r="AL12">
            <v>7.2362859812252545E-2</v>
          </cell>
          <cell r="AM12">
            <v>7.1390295381721591E-2</v>
          </cell>
          <cell r="AN12">
            <v>0.13622436146616979</v>
          </cell>
          <cell r="AO12">
            <v>9.2811041050536724E-2</v>
          </cell>
          <cell r="AP12">
            <v>7.4965582971513234E-2</v>
          </cell>
          <cell r="AQ12">
            <v>6.1608763287529067E-2</v>
          </cell>
          <cell r="AR12">
            <v>0.14125302764786651</v>
          </cell>
          <cell r="AS12">
            <v>9.1966781036122214E-2</v>
          </cell>
          <cell r="AT12">
            <v>8.4435444306426799E-2</v>
          </cell>
          <cell r="AU12">
            <v>6.4399184877450111E-2</v>
          </cell>
          <cell r="AV12">
            <v>0.10524842982401594</v>
          </cell>
          <cell r="AW12">
            <v>8.5248374290308293E-2</v>
          </cell>
          <cell r="AX12">
            <v>4.6930375545138014E-2</v>
          </cell>
          <cell r="AY12">
            <v>7.4232770997846309E-2</v>
          </cell>
          <cell r="AZ12">
            <v>0.11432181622338211</v>
          </cell>
          <cell r="BA12">
            <v>7.8454947728434643E-2</v>
          </cell>
          <cell r="BB12">
            <v>9.7340635177463941E-2</v>
          </cell>
          <cell r="BC12">
            <v>5.4200818626300107E-2</v>
          </cell>
          <cell r="BD12">
            <v>9.4444612149203522E-2</v>
          </cell>
          <cell r="BE12">
            <v>8.1973965496112466E-2</v>
          </cell>
          <cell r="BF12">
            <v>3.2184338334531937E-2</v>
          </cell>
          <cell r="BG12">
            <v>8.9802688483886506E-2</v>
          </cell>
          <cell r="BH12">
            <v>2.7991315063669919E-2</v>
          </cell>
          <cell r="BI12">
            <v>4.9512293643593663E-2</v>
          </cell>
        </row>
        <row r="13">
          <cell r="A13" t="str">
            <v>NRx Market Growth</v>
          </cell>
          <cell r="AL13">
            <v>8.2544524696065658E-2</v>
          </cell>
          <cell r="AM13">
            <v>-0.23715574918313365</v>
          </cell>
          <cell r="AN13">
            <v>-0.16578208985497445</v>
          </cell>
          <cell r="AO13">
            <v>-0.12719178163724454</v>
          </cell>
          <cell r="AP13">
            <v>-8.1664377123852216E-2</v>
          </cell>
          <cell r="AQ13">
            <v>8.8256255939182848E-2</v>
          </cell>
          <cell r="AR13">
            <v>0.60515003192168537</v>
          </cell>
          <cell r="AS13">
            <v>0.1856752123329799</v>
          </cell>
          <cell r="AT13">
            <v>0.39857178443909325</v>
          </cell>
          <cell r="AU13">
            <v>0.20806842610803633</v>
          </cell>
          <cell r="AV13">
            <v>0.18712995375772512</v>
          </cell>
          <cell r="AW13">
            <v>0.26747047244094491</v>
          </cell>
          <cell r="AX13">
            <v>7.2561268620855435E-2</v>
          </cell>
          <cell r="AY13">
            <v>0.20259935642943705</v>
          </cell>
          <cell r="AZ13">
            <v>0.28840662478583656</v>
          </cell>
          <cell r="BA13">
            <v>0.18386404577725979</v>
          </cell>
          <cell r="BB13">
            <v>0.29223819982595001</v>
          </cell>
          <cell r="BC13">
            <v>0.1325365097495308</v>
          </cell>
          <cell r="BD13">
            <v>0.13944158528184136</v>
          </cell>
          <cell r="BE13">
            <v>0.18741987398052418</v>
          </cell>
          <cell r="BF13">
            <v>5.8378931622249386E-2</v>
          </cell>
          <cell r="BG13">
            <v>-1.7282153902128394E-2</v>
          </cell>
          <cell r="BH13">
            <v>-0.28600217431654862</v>
          </cell>
          <cell r="BI13">
            <v>-0.10792375360095363</v>
          </cell>
        </row>
        <row r="14">
          <cell r="A14" t="str">
            <v>TRx Market Share</v>
          </cell>
          <cell r="V14">
            <v>0.26621657694532186</v>
          </cell>
          <cell r="W14">
            <v>0.26289082577837075</v>
          </cell>
          <cell r="X14">
            <v>0.26800128049756478</v>
          </cell>
          <cell r="Y14">
            <v>0.26566597846102336</v>
          </cell>
          <cell r="Z14">
            <v>0.27048607434078153</v>
          </cell>
          <cell r="AA14">
            <v>0.27291288566243194</v>
          </cell>
          <cell r="AB14">
            <v>0.27179069326159994</v>
          </cell>
          <cell r="AC14">
            <v>0.27172085657781042</v>
          </cell>
          <cell r="AD14">
            <v>0.2728364004551101</v>
          </cell>
          <cell r="AE14">
            <v>0.27683768478175208</v>
          </cell>
          <cell r="AF14">
            <v>0.27735630039591236</v>
          </cell>
          <cell r="AG14">
            <v>0.27565206255247093</v>
          </cell>
          <cell r="AH14">
            <v>0.27468823727671049</v>
          </cell>
          <cell r="AI14">
            <v>0.27785131012203879</v>
          </cell>
          <cell r="AJ14">
            <v>0.27733242190736596</v>
          </cell>
          <cell r="AK14">
            <v>0.2765826913245068</v>
          </cell>
          <cell r="AL14">
            <v>0.28011492106955421</v>
          </cell>
          <cell r="AM14">
            <v>0.27111637354673418</v>
          </cell>
          <cell r="AN14">
            <v>0.27185276863786839</v>
          </cell>
          <cell r="AO14">
            <v>0.27431884097438758</v>
          </cell>
          <cell r="AP14">
            <v>0.27353239614221397</v>
          </cell>
          <cell r="AQ14">
            <v>0.2805201941569741</v>
          </cell>
          <cell r="AR14">
            <v>0.27789840189347259</v>
          </cell>
          <cell r="AS14">
            <v>0.27728407488097051</v>
          </cell>
          <cell r="AT14">
            <v>0.28140340745018771</v>
          </cell>
          <cell r="AU14">
            <v>0.28236426523941993</v>
          </cell>
          <cell r="AV14">
            <v>0.28425277332358101</v>
          </cell>
          <cell r="AW14">
            <v>0.2826971993496617</v>
          </cell>
          <cell r="AX14">
            <v>0.28605154820205647</v>
          </cell>
          <cell r="AY14">
            <v>0.29142737809334862</v>
          </cell>
          <cell r="AZ14">
            <v>0.2935960591133005</v>
          </cell>
          <cell r="BA14">
            <v>0.29038860154446716</v>
          </cell>
          <cell r="BB14">
            <v>0.28991767408009528</v>
          </cell>
          <cell r="BC14">
            <v>0.29057213954434108</v>
          </cell>
          <cell r="BD14">
            <v>0.29987955905743469</v>
          </cell>
          <cell r="BE14">
            <v>0.29353930374868253</v>
          </cell>
          <cell r="BF14">
            <v>0.30565205772314269</v>
          </cell>
          <cell r="BG14">
            <v>0.30599648913124672</v>
          </cell>
          <cell r="BH14">
            <v>0.30289797161015336</v>
          </cell>
          <cell r="BI14">
            <v>0.30485519591141397</v>
          </cell>
        </row>
        <row r="15">
          <cell r="A15" t="str">
            <v>NRx Market Share</v>
          </cell>
          <cell r="V15">
            <v>0.28868153066259927</v>
          </cell>
          <cell r="W15">
            <v>0.44935428660339194</v>
          </cell>
          <cell r="X15">
            <v>0.40975626246577196</v>
          </cell>
          <cell r="Y15">
            <v>0.39277679241015628</v>
          </cell>
          <cell r="Z15">
            <v>0.33450220519123708</v>
          </cell>
          <cell r="AA15">
            <v>0.30499683243585685</v>
          </cell>
          <cell r="AB15">
            <v>0.27750585230900193</v>
          </cell>
          <cell r="AC15">
            <v>0.30722521036996325</v>
          </cell>
          <cell r="AD15">
            <v>0.29369758365855686</v>
          </cell>
          <cell r="AE15">
            <v>0.29122261354800349</v>
          </cell>
          <cell r="AF15">
            <v>0.2820778771770604</v>
          </cell>
          <cell r="AG15">
            <v>0.2890226956924502</v>
          </cell>
          <cell r="AH15">
            <v>0.27826858389088088</v>
          </cell>
          <cell r="AI15">
            <v>0.27681892264616154</v>
          </cell>
          <cell r="AJ15">
            <v>0.27714775230480543</v>
          </cell>
          <cell r="AK15">
            <v>0.27744516265762426</v>
          </cell>
          <cell r="AL15">
            <v>0.28846711698644895</v>
          </cell>
          <cell r="AM15">
            <v>0.28498001142204454</v>
          </cell>
          <cell r="AN15">
            <v>0.28500222879604492</v>
          </cell>
          <cell r="AO15">
            <v>0.28613512997463242</v>
          </cell>
          <cell r="AP15">
            <v>0.27469196551588393</v>
          </cell>
          <cell r="AQ15">
            <v>0.2494087684191377</v>
          </cell>
          <cell r="AR15">
            <v>0.18913902367883753</v>
          </cell>
          <cell r="AS15">
            <v>0.23141024933499629</v>
          </cell>
          <cell r="AT15">
            <v>0.22392091670130024</v>
          </cell>
          <cell r="AU15">
            <v>0.24220051491746175</v>
          </cell>
          <cell r="AV15">
            <v>0.26586333685245184</v>
          </cell>
          <cell r="AW15">
            <v>0.2425913871663983</v>
          </cell>
          <cell r="AX15">
            <v>0.27784670526606009</v>
          </cell>
          <cell r="AY15">
            <v>0.27344754491434131</v>
          </cell>
          <cell r="AZ15">
            <v>0.26697061803444783</v>
          </cell>
          <cell r="BA15">
            <v>0.27258690714613382</v>
          </cell>
          <cell r="BB15">
            <v>0.26745342013276463</v>
          </cell>
          <cell r="BC15">
            <v>0.28725281849944168</v>
          </cell>
          <cell r="BD15">
            <v>0.31318016928657799</v>
          </cell>
          <cell r="BE15">
            <v>0.28853487089956814</v>
          </cell>
          <cell r="BF15">
            <v>0.31730268541248235</v>
          </cell>
          <cell r="BG15">
            <v>0.3091447611995557</v>
          </cell>
          <cell r="BH15">
            <v>0.31039477104764734</v>
          </cell>
          <cell r="BI15">
            <v>0.31227497123343601</v>
          </cell>
        </row>
        <row r="16">
          <cell r="A16" t="str">
            <v>Price Change (YoY)</v>
          </cell>
          <cell r="Q16">
            <v>0</v>
          </cell>
          <cell r="U16">
            <v>0</v>
          </cell>
          <cell r="Y16">
            <v>0</v>
          </cell>
          <cell r="AC16">
            <v>0</v>
          </cell>
          <cell r="AG16">
            <v>0</v>
          </cell>
          <cell r="AK16">
            <v>0</v>
          </cell>
          <cell r="AL16">
            <v>0.14000000000000001</v>
          </cell>
          <cell r="AO16">
            <v>0.14000000000000001</v>
          </cell>
          <cell r="AS16">
            <v>0.14000000000000001</v>
          </cell>
          <cell r="AW16">
            <v>0.14000000000000001</v>
          </cell>
          <cell r="AX16">
            <v>0.04</v>
          </cell>
          <cell r="BA16">
            <v>0.18</v>
          </cell>
          <cell r="BE16">
            <v>0.04</v>
          </cell>
          <cell r="BI16">
            <v>0.04</v>
          </cell>
        </row>
        <row r="18">
          <cell r="A18" t="str">
            <v xml:space="preserve">TRx + Franchise Price Change </v>
          </cell>
          <cell r="AG18">
            <v>0.16266298558074621</v>
          </cell>
          <cell r="AH18">
            <v>0.1184812442817933</v>
          </cell>
          <cell r="AI18">
            <v>0.14431560955328693</v>
          </cell>
          <cell r="AJ18">
            <v>0.13871996597916225</v>
          </cell>
          <cell r="AK18">
            <v>0.13343833082880585</v>
          </cell>
          <cell r="AL18">
            <v>0.26834760810528524</v>
          </cell>
          <cell r="AM18">
            <v>0.10491284995216099</v>
          </cell>
          <cell r="AN18">
            <v>0.15255321871933791</v>
          </cell>
          <cell r="AO18">
            <v>0.26840439683539874</v>
          </cell>
          <cell r="AS18">
            <v>0.25432373095602434</v>
          </cell>
          <cell r="AW18">
            <v>0.2529852364237043</v>
          </cell>
          <cell r="BA18">
            <v>0.31228713843172751</v>
          </cell>
          <cell r="BE18">
            <v>0.19778370664515729</v>
          </cell>
          <cell r="BI18">
            <v>0.19386819826381838</v>
          </cell>
        </row>
        <row r="20">
          <cell r="A20" t="str">
            <v>TOTAL COPAXONE REPORTED SALES</v>
          </cell>
          <cell r="E20">
            <v>61</v>
          </cell>
          <cell r="I20">
            <v>72</v>
          </cell>
          <cell r="M20">
            <v>80</v>
          </cell>
          <cell r="Q20">
            <v>82</v>
          </cell>
          <cell r="U20">
            <v>86</v>
          </cell>
          <cell r="Y20">
            <v>100</v>
          </cell>
          <cell r="AC20">
            <v>109</v>
          </cell>
          <cell r="AG20">
            <v>116</v>
          </cell>
          <cell r="AK20">
            <v>109</v>
          </cell>
          <cell r="AO20">
            <v>120</v>
          </cell>
          <cell r="AS20">
            <v>123</v>
          </cell>
          <cell r="AW20">
            <v>142</v>
          </cell>
          <cell r="BA20">
            <v>138</v>
          </cell>
          <cell r="BE20">
            <v>151</v>
          </cell>
          <cell r="BI20">
            <v>163</v>
          </cell>
        </row>
        <row r="21">
          <cell r="A21" t="str">
            <v xml:space="preserve">  % Change</v>
          </cell>
          <cell r="U21">
            <v>0.4098360655737705</v>
          </cell>
          <cell r="Y21">
            <v>0.38888888888888884</v>
          </cell>
          <cell r="AC21">
            <v>0.36249999999999999</v>
          </cell>
          <cell r="AG21">
            <v>0.41463414634146334</v>
          </cell>
          <cell r="AK21">
            <v>0.26744186046511631</v>
          </cell>
          <cell r="AO21">
            <v>0.2</v>
          </cell>
          <cell r="AS21">
            <v>0.12844036697247696</v>
          </cell>
          <cell r="AW21">
            <v>0.22413793103448265</v>
          </cell>
          <cell r="BA21">
            <v>0.26605504587155959</v>
          </cell>
          <cell r="BE21">
            <v>0.2583333333333333</v>
          </cell>
          <cell r="BI21">
            <v>0.32520325203252032</v>
          </cell>
        </row>
        <row r="23">
          <cell r="A23" t="str">
            <v>Sales (IMS)</v>
          </cell>
          <cell r="B23">
            <v>18.280801</v>
          </cell>
          <cell r="C23">
            <v>18.138641</v>
          </cell>
          <cell r="D23">
            <v>27.808916</v>
          </cell>
          <cell r="E23">
            <v>64.228358</v>
          </cell>
          <cell r="F23">
            <v>22.499658</v>
          </cell>
          <cell r="G23">
            <v>21.889575000000001</v>
          </cell>
          <cell r="H23">
            <v>28.901319999999998</v>
          </cell>
          <cell r="I23">
            <v>73.290553000000003</v>
          </cell>
          <cell r="J23">
            <v>24.476078000000001</v>
          </cell>
          <cell r="K23">
            <v>26.002555999999998</v>
          </cell>
          <cell r="L23">
            <v>32.694741</v>
          </cell>
          <cell r="M23">
            <v>83.173374999999993</v>
          </cell>
          <cell r="N23">
            <v>29.471311</v>
          </cell>
          <cell r="O23">
            <v>35.195008000000001</v>
          </cell>
          <cell r="P23">
            <v>36.733834000000002</v>
          </cell>
          <cell r="Q23">
            <v>101.400153</v>
          </cell>
          <cell r="R23">
            <v>28.706710000000001</v>
          </cell>
          <cell r="S23">
            <v>28.432573000000001</v>
          </cell>
          <cell r="T23">
            <v>35.845343</v>
          </cell>
          <cell r="U23">
            <v>92.984626000000006</v>
          </cell>
          <cell r="V23">
            <v>30.613327999999999</v>
          </cell>
          <cell r="W23">
            <v>31.745141</v>
          </cell>
          <cell r="X23">
            <v>40.815047</v>
          </cell>
          <cell r="Y23">
            <v>103.17351600000001</v>
          </cell>
          <cell r="Z23">
            <v>36.525007000000002</v>
          </cell>
          <cell r="AA23">
            <v>34.835456999999998</v>
          </cell>
          <cell r="AB23">
            <v>43.372596999999999</v>
          </cell>
          <cell r="AC23">
            <v>114.73306100000001</v>
          </cell>
          <cell r="AD23">
            <v>35.973215000000003</v>
          </cell>
          <cell r="AE23">
            <v>38.828557000000004</v>
          </cell>
          <cell r="AF23">
            <v>43.859642999999998</v>
          </cell>
          <cell r="AG23">
            <v>118.66141500000001</v>
          </cell>
          <cell r="AH23">
            <v>37.324067999999997</v>
          </cell>
          <cell r="AI23">
            <v>36.788691</v>
          </cell>
          <cell r="AJ23">
            <v>47.868707999999998</v>
          </cell>
          <cell r="AK23">
            <v>121.98146699999999</v>
          </cell>
          <cell r="AL23">
            <v>37.081637999999998</v>
          </cell>
          <cell r="AM23">
            <v>36.172508999999998</v>
          </cell>
          <cell r="AN23">
            <v>51.282065000000003</v>
          </cell>
          <cell r="AO23">
            <v>124.53621199999999</v>
          </cell>
          <cell r="AP23">
            <v>42.063339999999997</v>
          </cell>
          <cell r="AQ23">
            <v>42.877692000000003</v>
          </cell>
          <cell r="AR23">
            <v>52.990059000000002</v>
          </cell>
          <cell r="AS23">
            <v>137.93109100000001</v>
          </cell>
          <cell r="AT23">
            <v>42.162331000000002</v>
          </cell>
          <cell r="AU23">
            <v>41.813144999999999</v>
          </cell>
          <cell r="AV23">
            <v>55.257294000000002</v>
          </cell>
          <cell r="AW23">
            <v>139.23277000000002</v>
          </cell>
          <cell r="AX23">
            <v>46.730513999999999</v>
          </cell>
          <cell r="AY23">
            <v>48.605305000000001</v>
          </cell>
          <cell r="AZ23">
            <v>60.135235000000002</v>
          </cell>
          <cell r="BA23">
            <v>155.47105400000001</v>
          </cell>
          <cell r="BB23">
            <v>47.249003000000002</v>
          </cell>
          <cell r="BC23">
            <v>48.778596</v>
          </cell>
          <cell r="BD23">
            <v>61.900039999999997</v>
          </cell>
          <cell r="BE23">
            <v>157.927639</v>
          </cell>
          <cell r="BF23">
            <v>48.870901000000003</v>
          </cell>
          <cell r="BG23">
            <v>50.650475</v>
          </cell>
          <cell r="BH23">
            <v>63.138255999999998</v>
          </cell>
          <cell r="BI23">
            <v>162.65963199999999</v>
          </cell>
        </row>
        <row r="24">
          <cell r="A24" t="str">
            <v xml:space="preserve">  % Change</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0.5703201407859535</v>
          </cell>
          <cell r="S24">
            <v>0.56751396094117545</v>
          </cell>
          <cell r="T24">
            <v>0.28898742403335675</v>
          </cell>
          <cell r="U24">
            <v>0.44771918347967121</v>
          </cell>
          <cell r="V24">
            <v>0.36061303687371593</v>
          </cell>
          <cell r="W24">
            <v>0.45024017140579464</v>
          </cell>
          <cell r="X24">
            <v>0.41222086050048934</v>
          </cell>
          <cell r="Y24">
            <v>0.40773280834707304</v>
          </cell>
          <cell r="Z24">
            <v>0.49227368044831366</v>
          </cell>
          <cell r="AA24">
            <v>0.33969356704779341</v>
          </cell>
          <cell r="AB24">
            <v>0.32659246329554947</v>
          </cell>
          <cell r="AC24">
            <v>0.37944457586336999</v>
          </cell>
          <cell r="AD24">
            <v>0.22061807837459302</v>
          </cell>
          <cell r="AE24">
            <v>0.10324046523870667</v>
          </cell>
          <cell r="AF24">
            <v>0.19398489686646903</v>
          </cell>
          <cell r="AG24">
            <v>0.17022915142938699</v>
          </cell>
          <cell r="AH24">
            <v>0.30018619340216968</v>
          </cell>
          <cell r="AI24">
            <v>0.2938924310508233</v>
          </cell>
          <cell r="AJ24">
            <v>0.33542334913631588</v>
          </cell>
          <cell r="AK24">
            <v>0.31184554100373529</v>
          </cell>
          <cell r="AL24">
            <v>0.21129065092171606</v>
          </cell>
          <cell r="AM24">
            <v>0.139466005206907</v>
          </cell>
          <cell r="AN24">
            <v>0.25644998032220823</v>
          </cell>
          <cell r="AO24">
            <v>0.20705600456613293</v>
          </cell>
          <cell r="AP24">
            <v>0.15163126457443243</v>
          </cell>
          <cell r="AQ24">
            <v>0.23086348486830555</v>
          </cell>
          <cell r="AR24">
            <v>0.22174051509989146</v>
          </cell>
          <cell r="AS24">
            <v>0.20219132826936437</v>
          </cell>
          <cell r="AT24">
            <v>0.17204789730359105</v>
          </cell>
          <cell r="AU24">
            <v>7.6865797510837108E-2</v>
          </cell>
          <cell r="AV24">
            <v>0.2598664790773606</v>
          </cell>
          <cell r="AW24">
            <v>0.17336178740157449</v>
          </cell>
          <cell r="AX24">
            <v>0.25202092119219177</v>
          </cell>
          <cell r="AY24">
            <v>0.3212023499286778</v>
          </cell>
          <cell r="AZ24">
            <v>0.25625356339260308</v>
          </cell>
          <cell r="BA24">
            <v>0.27454651779192019</v>
          </cell>
          <cell r="BB24">
            <v>0.27418866987483148</v>
          </cell>
          <cell r="BC24">
            <v>0.34849910466536893</v>
          </cell>
          <cell r="BD24">
            <v>0.20705045711400261</v>
          </cell>
          <cell r="BE24">
            <v>0.26812624588260325</v>
          </cell>
          <cell r="BF24">
            <v>0.16184071450341331</v>
          </cell>
          <cell r="BG24">
            <v>0.18127801748284389</v>
          </cell>
          <cell r="BH24">
            <v>0.19151133611683657</v>
          </cell>
          <cell r="BI24">
            <v>0.17928184878926223</v>
          </cell>
        </row>
        <row r="26">
          <cell r="A26" t="str">
            <v>REPORTED SALES/TRx COPAXONE</v>
          </cell>
          <cell r="E26">
            <v>1094.9953328067782</v>
          </cell>
          <cell r="I26">
            <v>1231.5481586644544</v>
          </cell>
          <cell r="M26">
            <v>1298.6169729238361</v>
          </cell>
          <cell r="Q26">
            <v>1230.3629570723363</v>
          </cell>
          <cell r="U26">
            <v>1242.6309097214196</v>
          </cell>
          <cell r="Y26">
            <v>1400.2660505496044</v>
          </cell>
          <cell r="AC26">
            <v>1450.3359723238641</v>
          </cell>
          <cell r="AG26">
            <v>1497.0059880239521</v>
          </cell>
          <cell r="AK26">
            <v>1389.5440001019849</v>
          </cell>
          <cell r="AO26">
            <v>1489.1108767140286</v>
          </cell>
          <cell r="AS26">
            <v>1468.7093269012621</v>
          </cell>
          <cell r="AW26">
            <v>1646.5104414271302</v>
          </cell>
          <cell r="BA26">
            <v>1553.7041206935376</v>
          </cell>
          <cell r="BE26">
            <v>1618.4351554126474</v>
          </cell>
          <cell r="BI26">
            <v>1686.7943663137851</v>
          </cell>
        </row>
        <row r="27">
          <cell r="A27" t="str">
            <v>IMS SALES/REPORTED SALES</v>
          </cell>
          <cell r="E27">
            <v>1.0529239016393444</v>
          </cell>
          <cell r="I27">
            <v>1.0179243472222224</v>
          </cell>
          <cell r="M27">
            <v>1.0396671874999999</v>
          </cell>
          <cell r="Q27">
            <v>1.2365872317073172</v>
          </cell>
          <cell r="U27">
            <v>1.0812165813953489</v>
          </cell>
          <cell r="Y27">
            <v>1.03173516</v>
          </cell>
          <cell r="AC27">
            <v>1.0525968899082569</v>
          </cell>
          <cell r="AG27">
            <v>1.0229432327586208</v>
          </cell>
          <cell r="AK27">
            <v>1.1190960275229358</v>
          </cell>
          <cell r="AO27">
            <v>1.0378017666666666</v>
          </cell>
          <cell r="AS27">
            <v>1.1213909837398375</v>
          </cell>
          <cell r="AW27">
            <v>0.98051246478873255</v>
          </cell>
          <cell r="BA27">
            <v>1.1266018405797102</v>
          </cell>
          <cell r="BE27">
            <v>1.0458784039735098</v>
          </cell>
          <cell r="BI27">
            <v>0.99791185276073613</v>
          </cell>
        </row>
        <row r="29">
          <cell r="A29" t="str">
            <v>PURINETHOL</v>
          </cell>
        </row>
        <row r="30">
          <cell r="A30" t="str">
            <v>TRx</v>
          </cell>
          <cell r="O30">
            <v>35079</v>
          </cell>
          <cell r="P30">
            <v>36626</v>
          </cell>
          <cell r="Q30">
            <v>71705</v>
          </cell>
          <cell r="R30">
            <v>39053</v>
          </cell>
          <cell r="S30">
            <v>34247</v>
          </cell>
          <cell r="T30">
            <v>36156</v>
          </cell>
          <cell r="U30">
            <v>109456</v>
          </cell>
          <cell r="V30">
            <v>37177</v>
          </cell>
          <cell r="W30">
            <v>37363</v>
          </cell>
          <cell r="X30">
            <v>35774</v>
          </cell>
          <cell r="Y30">
            <v>110314</v>
          </cell>
          <cell r="Z30">
            <v>39353</v>
          </cell>
          <cell r="AA30">
            <v>38912</v>
          </cell>
          <cell r="AB30">
            <v>36875</v>
          </cell>
          <cell r="AC30">
            <v>115140</v>
          </cell>
          <cell r="AD30">
            <v>39035</v>
          </cell>
          <cell r="AE30">
            <v>38373</v>
          </cell>
          <cell r="AF30">
            <v>40733</v>
          </cell>
          <cell r="AG30">
            <v>118141</v>
          </cell>
          <cell r="AH30">
            <v>40040</v>
          </cell>
          <cell r="AI30">
            <v>36729</v>
          </cell>
          <cell r="AJ30">
            <v>40050</v>
          </cell>
          <cell r="AK30">
            <v>116819</v>
          </cell>
          <cell r="AL30">
            <v>39240</v>
          </cell>
          <cell r="AM30">
            <v>40149</v>
          </cell>
          <cell r="AN30">
            <v>40171</v>
          </cell>
          <cell r="AO30">
            <v>119560</v>
          </cell>
          <cell r="AP30">
            <v>41724</v>
          </cell>
          <cell r="AQ30">
            <v>40367</v>
          </cell>
          <cell r="AR30">
            <v>41243</v>
          </cell>
          <cell r="AS30">
            <v>123334</v>
          </cell>
          <cell r="AT30">
            <v>43392</v>
          </cell>
          <cell r="AU30">
            <v>38796</v>
          </cell>
          <cell r="AV30">
            <v>43514</v>
          </cell>
          <cell r="AW30">
            <v>125702</v>
          </cell>
          <cell r="AX30">
            <v>41682</v>
          </cell>
          <cell r="AY30">
            <v>37024</v>
          </cell>
          <cell r="AZ30">
            <v>26947</v>
          </cell>
          <cell r="BA30">
            <v>105653</v>
          </cell>
          <cell r="BB30">
            <v>20382</v>
          </cell>
          <cell r="BC30">
            <v>17280</v>
          </cell>
          <cell r="BD30">
            <v>15365</v>
          </cell>
          <cell r="BE30">
            <v>53027</v>
          </cell>
          <cell r="BF30">
            <v>13568</v>
          </cell>
          <cell r="BG30">
            <v>12445</v>
          </cell>
          <cell r="BH30">
            <v>10707</v>
          </cell>
          <cell r="BI30">
            <v>36720</v>
          </cell>
        </row>
        <row r="31">
          <cell r="A31" t="str">
            <v xml:space="preserve">  % Change</v>
          </cell>
          <cell r="AE31">
            <v>9.3902334730180392E-2</v>
          </cell>
          <cell r="AF31">
            <v>0.1121334571069732</v>
          </cell>
          <cell r="AG31">
            <v>0.64759779652743887</v>
          </cell>
          <cell r="AH31">
            <v>2.527334647786339E-2</v>
          </cell>
          <cell r="AI31">
            <v>7.2473501328583545E-2</v>
          </cell>
          <cell r="AJ31">
            <v>0.10769996681048788</v>
          </cell>
          <cell r="AK31">
            <v>6.7269039614091586E-2</v>
          </cell>
          <cell r="AL31">
            <v>5.5491298383409049E-2</v>
          </cell>
          <cell r="AM31">
            <v>7.4565746861868787E-2</v>
          </cell>
          <cell r="AN31">
            <v>0.12291049365460949</v>
          </cell>
          <cell r="AO31">
            <v>8.3815290896894323E-2</v>
          </cell>
          <cell r="AP31">
            <v>6.0249536248824676E-2</v>
          </cell>
          <cell r="AQ31">
            <v>3.7392064144736947E-2</v>
          </cell>
          <cell r="AR31">
            <v>0.11845423728813564</v>
          </cell>
          <cell r="AS31">
            <v>7.1165537606392215E-2</v>
          </cell>
          <cell r="AT31">
            <v>0.11161777891635705</v>
          </cell>
          <cell r="AU31">
            <v>1.102337581111712E-2</v>
          </cell>
          <cell r="AV31">
            <v>6.8273881128323444E-2</v>
          </cell>
          <cell r="AW31">
            <v>6.3999796852913127E-2</v>
          </cell>
          <cell r="AX31">
            <v>4.1008991008991025E-2</v>
          </cell>
          <cell r="AY31">
            <v>8.0318004846307023E-3</v>
          </cell>
          <cell r="AZ31">
            <v>-0.32716604244694136</v>
          </cell>
          <cell r="BA31">
            <v>-9.5583766339379705E-2</v>
          </cell>
          <cell r="BB31">
            <v>-0.48058103975535171</v>
          </cell>
          <cell r="BC31">
            <v>-0.56960322797579011</v>
          </cell>
          <cell r="BD31">
            <v>-0.61751014413382788</v>
          </cell>
          <cell r="BE31">
            <v>-0.55648210103713613</v>
          </cell>
          <cell r="BF31">
            <v>-0.67481545393538489</v>
          </cell>
          <cell r="BG31">
            <v>-0.69170361929298685</v>
          </cell>
          <cell r="BH31">
            <v>-0.74039230899789055</v>
          </cell>
          <cell r="BI31">
            <v>-0.70227187961146154</v>
          </cell>
        </row>
        <row r="32">
          <cell r="A32" t="str">
            <v>Market TRx</v>
          </cell>
        </row>
        <row r="33">
          <cell r="A33" t="str">
            <v>Market NRx</v>
          </cell>
        </row>
        <row r="34">
          <cell r="A34" t="str">
            <v>NRx</v>
          </cell>
          <cell r="O34">
            <v>11868</v>
          </cell>
          <cell r="P34">
            <v>12883</v>
          </cell>
          <cell r="Q34">
            <v>24751</v>
          </cell>
          <cell r="R34">
            <v>14859</v>
          </cell>
          <cell r="S34">
            <v>12529</v>
          </cell>
          <cell r="T34">
            <v>12318</v>
          </cell>
          <cell r="U34">
            <v>39706</v>
          </cell>
          <cell r="V34">
            <v>12716</v>
          </cell>
          <cell r="W34">
            <v>12633</v>
          </cell>
          <cell r="X34">
            <v>12214</v>
          </cell>
          <cell r="Y34">
            <v>37563</v>
          </cell>
          <cell r="Z34">
            <v>13288</v>
          </cell>
          <cell r="AA34">
            <v>13065</v>
          </cell>
          <cell r="AB34">
            <v>12655</v>
          </cell>
          <cell r="AC34">
            <v>39008</v>
          </cell>
          <cell r="AD34">
            <v>13276</v>
          </cell>
          <cell r="AE34">
            <v>12847</v>
          </cell>
          <cell r="AF34">
            <v>13384</v>
          </cell>
          <cell r="AG34">
            <v>39507</v>
          </cell>
          <cell r="AH34">
            <v>13962</v>
          </cell>
          <cell r="AI34">
            <v>12938</v>
          </cell>
          <cell r="AJ34">
            <v>13736</v>
          </cell>
          <cell r="AK34">
            <v>40636</v>
          </cell>
          <cell r="AL34">
            <v>13109</v>
          </cell>
          <cell r="AM34">
            <v>13479</v>
          </cell>
          <cell r="AN34">
            <v>13728</v>
          </cell>
          <cell r="AO34">
            <v>40316</v>
          </cell>
          <cell r="AP34">
            <v>13839</v>
          </cell>
          <cell r="AQ34">
            <v>13519</v>
          </cell>
          <cell r="AR34">
            <v>15097</v>
          </cell>
          <cell r="AS34">
            <v>42455</v>
          </cell>
          <cell r="AT34">
            <v>15839</v>
          </cell>
          <cell r="AU34">
            <v>13685</v>
          </cell>
          <cell r="AV34">
            <v>15033</v>
          </cell>
          <cell r="AW34">
            <v>44557</v>
          </cell>
          <cell r="AX34">
            <v>14331</v>
          </cell>
          <cell r="AY34">
            <v>13155</v>
          </cell>
          <cell r="AZ34">
            <v>9304</v>
          </cell>
          <cell r="BA34">
            <v>36790</v>
          </cell>
          <cell r="BB34">
            <v>6214</v>
          </cell>
          <cell r="BC34">
            <v>5070</v>
          </cell>
          <cell r="BD34">
            <v>4940</v>
          </cell>
          <cell r="BE34">
            <v>16224</v>
          </cell>
          <cell r="BF34">
            <v>4174</v>
          </cell>
          <cell r="BG34">
            <v>3654</v>
          </cell>
          <cell r="BH34">
            <v>3385</v>
          </cell>
          <cell r="BI34">
            <v>11213</v>
          </cell>
        </row>
        <row r="35">
          <cell r="A35" t="str">
            <v xml:space="preserve">  % Change</v>
          </cell>
          <cell r="AE35">
            <v>8.2490731378496829E-2</v>
          </cell>
          <cell r="AF35">
            <v>3.8888457657378028E-2</v>
          </cell>
          <cell r="AG35">
            <v>0.59617793220475934</v>
          </cell>
          <cell r="AH35">
            <v>-6.0367454068241511E-2</v>
          </cell>
          <cell r="AI35">
            <v>3.2644265304493603E-2</v>
          </cell>
          <cell r="AJ35">
            <v>0.11511609027439529</v>
          </cell>
          <cell r="AK35">
            <v>2.3422152823250997E-2</v>
          </cell>
          <cell r="AL35">
            <v>3.0905945265806922E-2</v>
          </cell>
          <cell r="AM35">
            <v>6.6967466160056999E-2</v>
          </cell>
          <cell r="AN35">
            <v>0.12395611593253641</v>
          </cell>
          <cell r="AO35">
            <v>7.3290205787610141E-2</v>
          </cell>
          <cell r="AP35">
            <v>4.1465984346779061E-2</v>
          </cell>
          <cell r="AQ35">
            <v>3.4749330271718337E-2</v>
          </cell>
          <cell r="AR35">
            <v>0.19296720663769262</v>
          </cell>
          <cell r="AS35">
            <v>8.8366488925348596E-2</v>
          </cell>
          <cell r="AT35">
            <v>0.19305513708948485</v>
          </cell>
          <cell r="AU35">
            <v>6.5229236397602586E-2</v>
          </cell>
          <cell r="AV35">
            <v>0.12320681410639578</v>
          </cell>
          <cell r="AW35">
            <v>0.12782544865466883</v>
          </cell>
          <cell r="AX35">
            <v>2.6428878384185728E-2</v>
          </cell>
          <cell r="AY35">
            <v>1.6772298655124418E-2</v>
          </cell>
          <cell r="AZ35">
            <v>-0.32265579499126384</v>
          </cell>
          <cell r="BA35">
            <v>-9.4645142238409252E-2</v>
          </cell>
          <cell r="BB35">
            <v>-0.52597452132122968</v>
          </cell>
          <cell r="BC35">
            <v>-0.62385933674604943</v>
          </cell>
          <cell r="BD35">
            <v>-0.64015151515151514</v>
          </cell>
          <cell r="BE35">
            <v>-0.59757912491318588</v>
          </cell>
          <cell r="BF35">
            <v>-0.69838861189392298</v>
          </cell>
          <cell r="BG35">
            <v>-0.72971373622309343</v>
          </cell>
          <cell r="BH35">
            <v>-0.77578326819897991</v>
          </cell>
          <cell r="BI35">
            <v>-0.73588505476386756</v>
          </cell>
        </row>
        <row r="36">
          <cell r="A36">
            <v>30230</v>
          </cell>
          <cell r="O36">
            <v>36026</v>
          </cell>
          <cell r="P36">
            <v>37676</v>
          </cell>
          <cell r="Q36">
            <v>73702</v>
          </cell>
          <cell r="R36">
            <v>40083</v>
          </cell>
          <cell r="S36">
            <v>35223</v>
          </cell>
          <cell r="T36">
            <v>37022</v>
          </cell>
          <cell r="U36">
            <v>112328</v>
          </cell>
          <cell r="V36">
            <v>37747</v>
          </cell>
          <cell r="W36">
            <v>37862</v>
          </cell>
          <cell r="X36">
            <v>36226</v>
          </cell>
          <cell r="Y36">
            <v>111835</v>
          </cell>
          <cell r="Z36">
            <v>39889</v>
          </cell>
          <cell r="AA36">
            <v>39431</v>
          </cell>
          <cell r="AB36">
            <v>37446</v>
          </cell>
          <cell r="AC36">
            <v>116766</v>
          </cell>
          <cell r="AD36">
            <v>39645</v>
          </cell>
          <cell r="AE36">
            <v>38961</v>
          </cell>
          <cell r="AF36">
            <v>41298</v>
          </cell>
          <cell r="AG36">
            <v>119904</v>
          </cell>
          <cell r="AH36">
            <v>40649</v>
          </cell>
          <cell r="AI36">
            <v>37216</v>
          </cell>
          <cell r="AJ36">
            <v>40618</v>
          </cell>
          <cell r="AK36">
            <v>118483</v>
          </cell>
          <cell r="AL36">
            <v>39800</v>
          </cell>
          <cell r="AM36">
            <v>40694</v>
          </cell>
          <cell r="AN36">
            <v>40702</v>
          </cell>
          <cell r="AO36">
            <v>121196</v>
          </cell>
          <cell r="AP36">
            <v>42261</v>
          </cell>
          <cell r="AQ36">
            <v>40932</v>
          </cell>
          <cell r="AR36">
            <v>41766</v>
          </cell>
          <cell r="AS36">
            <v>124959</v>
          </cell>
          <cell r="AT36">
            <v>44009</v>
          </cell>
          <cell r="AU36">
            <v>39315</v>
          </cell>
          <cell r="AV36">
            <v>44028</v>
          </cell>
          <cell r="AW36">
            <v>127352</v>
          </cell>
          <cell r="AX36">
            <v>42249</v>
          </cell>
          <cell r="AY36">
            <v>39475</v>
          </cell>
          <cell r="AZ36">
            <v>43691</v>
          </cell>
          <cell r="BA36">
            <v>125415</v>
          </cell>
          <cell r="BB36">
            <v>41419</v>
          </cell>
          <cell r="BC36">
            <v>41020</v>
          </cell>
          <cell r="BD36">
            <v>43555</v>
          </cell>
          <cell r="BE36">
            <v>125994</v>
          </cell>
          <cell r="BF36">
            <v>42565</v>
          </cell>
          <cell r="BG36">
            <v>43280</v>
          </cell>
          <cell r="BH36">
            <v>41560</v>
          </cell>
          <cell r="BI36">
            <v>127405</v>
          </cell>
        </row>
        <row r="37">
          <cell r="A37">
            <v>30230</v>
          </cell>
          <cell r="O37">
            <v>12440</v>
          </cell>
          <cell r="P37">
            <v>13522</v>
          </cell>
          <cell r="Q37">
            <v>25962</v>
          </cell>
          <cell r="R37">
            <v>15534</v>
          </cell>
          <cell r="S37">
            <v>13165</v>
          </cell>
          <cell r="T37">
            <v>12915</v>
          </cell>
          <cell r="U37">
            <v>41614</v>
          </cell>
          <cell r="V37">
            <v>13095</v>
          </cell>
          <cell r="W37">
            <v>12980</v>
          </cell>
          <cell r="X37">
            <v>12543</v>
          </cell>
          <cell r="Y37">
            <v>38618</v>
          </cell>
          <cell r="Z37">
            <v>13688</v>
          </cell>
          <cell r="AA37">
            <v>13452</v>
          </cell>
          <cell r="AB37">
            <v>13064</v>
          </cell>
          <cell r="AC37">
            <v>40204</v>
          </cell>
          <cell r="AD37">
            <v>13687</v>
          </cell>
          <cell r="AE37">
            <v>13254</v>
          </cell>
          <cell r="AF37">
            <v>13742</v>
          </cell>
          <cell r="AG37">
            <v>40683</v>
          </cell>
          <cell r="AH37">
            <v>14332</v>
          </cell>
          <cell r="AI37">
            <v>13267</v>
          </cell>
          <cell r="AJ37">
            <v>14076</v>
          </cell>
          <cell r="AK37">
            <v>41675</v>
          </cell>
          <cell r="AL37">
            <v>13470</v>
          </cell>
          <cell r="AM37">
            <v>13816</v>
          </cell>
          <cell r="AN37">
            <v>14065</v>
          </cell>
          <cell r="AO37">
            <v>41351</v>
          </cell>
          <cell r="AP37">
            <v>14167</v>
          </cell>
          <cell r="AQ37">
            <v>13871</v>
          </cell>
          <cell r="AR37">
            <v>15432</v>
          </cell>
          <cell r="AS37">
            <v>43470</v>
          </cell>
          <cell r="AT37">
            <v>16226</v>
          </cell>
          <cell r="AU37">
            <v>14014</v>
          </cell>
          <cell r="AV37">
            <v>15322</v>
          </cell>
          <cell r="AW37">
            <v>45562</v>
          </cell>
          <cell r="AX37">
            <v>14708</v>
          </cell>
          <cell r="AY37">
            <v>15175</v>
          </cell>
          <cell r="AZ37">
            <v>20539</v>
          </cell>
          <cell r="BA37">
            <v>50422</v>
          </cell>
          <cell r="BB37">
            <v>17321</v>
          </cell>
          <cell r="BC37">
            <v>15996</v>
          </cell>
          <cell r="BD37">
            <v>16561</v>
          </cell>
          <cell r="BE37">
            <v>49878</v>
          </cell>
          <cell r="BF37">
            <v>15555</v>
          </cell>
          <cell r="BG37">
            <v>15171</v>
          </cell>
          <cell r="BH37">
            <v>14991</v>
          </cell>
          <cell r="BI37">
            <v>45717</v>
          </cell>
        </row>
        <row r="38">
          <cell r="A38" t="str">
            <v>TRx Market Growth</v>
          </cell>
          <cell r="AE38">
            <v>8.1468939099539117E-2</v>
          </cell>
          <cell r="AF38">
            <v>9.613547085677876E-2</v>
          </cell>
          <cell r="AG38">
            <v>0.6268757971289789</v>
          </cell>
          <cell r="AH38">
            <v>1.4120699548437088E-2</v>
          </cell>
          <cell r="AI38">
            <v>5.6582346762058977E-2</v>
          </cell>
          <cell r="AJ38">
            <v>9.7131435362757257E-2</v>
          </cell>
          <cell r="AK38">
            <v>5.479488640410235E-2</v>
          </cell>
          <cell r="AL38">
            <v>5.4388428219461105E-2</v>
          </cell>
          <cell r="AM38">
            <v>7.4797950451640061E-2</v>
          </cell>
          <cell r="AN38">
            <v>0.12355766576492022</v>
          </cell>
          <cell r="AO38">
            <v>8.3703670586131373E-2</v>
          </cell>
          <cell r="AP38">
            <v>5.9465015417784262E-2</v>
          </cell>
          <cell r="AQ38">
            <v>3.8066495904237829E-2</v>
          </cell>
          <cell r="AR38">
            <v>0.11536612722320139</v>
          </cell>
          <cell r="AS38">
            <v>7.0165972971584223E-2</v>
          </cell>
          <cell r="AT38">
            <v>0.11007693277840835</v>
          </cell>
          <cell r="AU38">
            <v>9.0860090860089837E-3</v>
          </cell>
          <cell r="AV38">
            <v>6.6104896120877443E-2</v>
          </cell>
          <cell r="AW38">
            <v>6.2116359754470274E-2</v>
          </cell>
          <cell r="AX38">
            <v>3.9361361903121894E-2</v>
          </cell>
          <cell r="AY38">
            <v>6.0699699054170164E-2</v>
          </cell>
          <cell r="AZ38">
            <v>7.5656113053326202E-2</v>
          </cell>
          <cell r="BA38">
            <v>5.8506283601866826E-2</v>
          </cell>
          <cell r="BB38">
            <v>4.0678391959799054E-2</v>
          </cell>
          <cell r="BC38">
            <v>8.0110089939549045E-3</v>
          </cell>
          <cell r="BD38">
            <v>7.0094835634612496E-2</v>
          </cell>
          <cell r="BE38">
            <v>3.9588765305785589E-2</v>
          </cell>
          <cell r="BF38">
            <v>7.193393436028428E-3</v>
          </cell>
          <cell r="BG38">
            <v>5.7363432033616713E-2</v>
          </cell>
          <cell r="BH38">
            <v>-4.9322415361777727E-3</v>
          </cell>
          <cell r="BI38">
            <v>1.9574420409894433E-2</v>
          </cell>
        </row>
        <row r="39">
          <cell r="A39" t="str">
            <v>NRx Market Growth</v>
          </cell>
          <cell r="AE39">
            <v>6.5434083601286108E-2</v>
          </cell>
          <cell r="AF39">
            <v>1.626978257654188E-2</v>
          </cell>
          <cell r="AG39">
            <v>0.56702103073723142</v>
          </cell>
          <cell r="AH39">
            <v>-7.7378653276683362E-2</v>
          </cell>
          <cell r="AI39">
            <v>7.7478161792632338E-3</v>
          </cell>
          <cell r="AJ39">
            <v>8.9895470383275278E-2</v>
          </cell>
          <cell r="AK39">
            <v>1.4658528379871694E-3</v>
          </cell>
          <cell r="AL39">
            <v>2.8636884306987298E-2</v>
          </cell>
          <cell r="AM39">
            <v>6.4406779661017044E-2</v>
          </cell>
          <cell r="AN39">
            <v>0.12134258151957278</v>
          </cell>
          <cell r="AO39">
            <v>7.077010720389465E-2</v>
          </cell>
          <cell r="AP39">
            <v>3.4994155464640464E-2</v>
          </cell>
          <cell r="AQ39">
            <v>3.1147784716027305E-2</v>
          </cell>
          <cell r="AR39">
            <v>0.18126148193508884</v>
          </cell>
          <cell r="AS39">
            <v>8.1235697940503337E-2</v>
          </cell>
          <cell r="AT39">
            <v>0.18550449331482421</v>
          </cell>
          <cell r="AU39">
            <v>5.7341180021125648E-2</v>
          </cell>
          <cell r="AV39">
            <v>0.11497598602823467</v>
          </cell>
          <cell r="AW39">
            <v>0.11992724233709406</v>
          </cell>
          <cell r="AX39">
            <v>2.6234998604521387E-2</v>
          </cell>
          <cell r="AY39">
            <v>0.14381548202306482</v>
          </cell>
          <cell r="AZ39">
            <v>0.45915032679738554</v>
          </cell>
          <cell r="BA39">
            <v>0.20988602279544089</v>
          </cell>
          <cell r="BB39">
            <v>0.28589458054936889</v>
          </cell>
          <cell r="BC39">
            <v>0.15778807180081067</v>
          </cell>
          <cell r="BD39">
            <v>0.17746178457163175</v>
          </cell>
          <cell r="BE39">
            <v>0.20621024884525152</v>
          </cell>
          <cell r="BF39">
            <v>9.7974165313757355E-2</v>
          </cell>
          <cell r="BG39">
            <v>9.3720712277413298E-2</v>
          </cell>
          <cell r="BH39">
            <v>-2.8576982892690506E-2</v>
          </cell>
          <cell r="BI39">
            <v>5.1690821256038744E-2</v>
          </cell>
        </row>
        <row r="40">
          <cell r="A40" t="str">
            <v>TRx Market Share</v>
          </cell>
          <cell r="O40">
            <v>0.97371342919002946</v>
          </cell>
          <cell r="P40">
            <v>0.97213079944792435</v>
          </cell>
          <cell r="Q40">
            <v>0.97290439879514801</v>
          </cell>
          <cell r="R40">
            <v>0.97430332060973479</v>
          </cell>
          <cell r="S40">
            <v>0.97229083269454619</v>
          </cell>
          <cell r="T40">
            <v>0.97660850305223923</v>
          </cell>
          <cell r="U40">
            <v>0.97443202051135958</v>
          </cell>
          <cell r="V40">
            <v>0.98489946220891722</v>
          </cell>
          <cell r="W40">
            <v>0.98682055887169196</v>
          </cell>
          <cell r="X40">
            <v>0.98752277369844865</v>
          </cell>
          <cell r="Y40">
            <v>0.98639960656324044</v>
          </cell>
          <cell r="Z40">
            <v>0.98656271152448038</v>
          </cell>
          <cell r="AA40">
            <v>0.98683776723897443</v>
          </cell>
          <cell r="AB40">
            <v>0.9847513753137852</v>
          </cell>
          <cell r="AC40">
            <v>0.98607471352962339</v>
          </cell>
          <cell r="AD40">
            <v>0.98461344431832509</v>
          </cell>
          <cell r="AE40">
            <v>0.98490798490798492</v>
          </cell>
          <cell r="AF40">
            <v>0.9863189500702213</v>
          </cell>
          <cell r="AG40">
            <v>0.98529657058980513</v>
          </cell>
          <cell r="AH40">
            <v>0.98501808162562421</v>
          </cell>
          <cell r="AI40">
            <v>0.98691423043852111</v>
          </cell>
          <cell r="AJ40">
            <v>0.98601605199665177</v>
          </cell>
          <cell r="AK40">
            <v>0.98595579112615317</v>
          </cell>
          <cell r="AL40">
            <v>0.98592964824120599</v>
          </cell>
          <cell r="AM40">
            <v>0.98660736226470735</v>
          </cell>
          <cell r="AN40">
            <v>0.98695395803646013</v>
          </cell>
          <cell r="AO40">
            <v>0.98650120466021984</v>
          </cell>
          <cell r="AP40">
            <v>0.98729324909491023</v>
          </cell>
          <cell r="AQ40">
            <v>0.98619661878237075</v>
          </cell>
          <cell r="AR40">
            <v>0.9874778527989273</v>
          </cell>
          <cell r="AS40">
            <v>0.98699573460094914</v>
          </cell>
          <cell r="AT40">
            <v>0.98598014042582194</v>
          </cell>
          <cell r="AU40">
            <v>0.98679893170545596</v>
          </cell>
          <cell r="AV40">
            <v>0.98832561097483418</v>
          </cell>
          <cell r="AW40">
            <v>0.98704378415729632</v>
          </cell>
          <cell r="AX40">
            <v>0.98657956401334945</v>
          </cell>
          <cell r="AY40">
            <v>0.93791006966434454</v>
          </cell>
          <cell r="AZ40">
            <v>0.61676317777116574</v>
          </cell>
          <cell r="BA40">
            <v>0.84242714188892875</v>
          </cell>
          <cell r="BB40">
            <v>0.49209300079673579</v>
          </cell>
          <cell r="BC40">
            <v>0.42125792296440762</v>
          </cell>
          <cell r="BD40">
            <v>0.3527723567902652</v>
          </cell>
          <cell r="BE40">
            <v>0.42086924774195594</v>
          </cell>
          <cell r="BF40">
            <v>0.31875954422647718</v>
          </cell>
          <cell r="BG40">
            <v>0.28754621072088726</v>
          </cell>
          <cell r="BH40">
            <v>0.25762752646775744</v>
          </cell>
          <cell r="BI40">
            <v>0.28821474824378951</v>
          </cell>
        </row>
        <row r="41">
          <cell r="A41" t="str">
            <v>NRx Market Share</v>
          </cell>
          <cell r="O41">
            <v>0.95401929260450158</v>
          </cell>
          <cell r="P41">
            <v>0.95274367697086226</v>
          </cell>
          <cell r="Q41">
            <v>0.95335490332023731</v>
          </cell>
          <cell r="R41">
            <v>0.95654692931633833</v>
          </cell>
          <cell r="S41">
            <v>0.95169008735282945</v>
          </cell>
          <cell r="T41">
            <v>0.95377468060394888</v>
          </cell>
          <cell r="U41">
            <v>0.95415004565771133</v>
          </cell>
          <cell r="V41">
            <v>0.97105765559373802</v>
          </cell>
          <cell r="W41">
            <v>0.97326656394453004</v>
          </cell>
          <cell r="X41">
            <v>0.97377023040739852</v>
          </cell>
          <cell r="Y41">
            <v>0.97268113315034443</v>
          </cell>
          <cell r="Z41">
            <v>0.97077732320280541</v>
          </cell>
          <cell r="AA41">
            <v>0.97123104371097235</v>
          </cell>
          <cell r="AB41">
            <v>0.96869259032455601</v>
          </cell>
          <cell r="AC41">
            <v>0.97025171624713957</v>
          </cell>
          <cell r="AD41">
            <v>0.96997150580843139</v>
          </cell>
          <cell r="AE41">
            <v>0.96929228912026555</v>
          </cell>
          <cell r="AF41">
            <v>0.9739484791151215</v>
          </cell>
          <cell r="AG41">
            <v>0.97109357716982525</v>
          </cell>
          <cell r="AH41">
            <v>0.97418364499023169</v>
          </cell>
          <cell r="AI41">
            <v>0.97520162809979649</v>
          </cell>
          <cell r="AJ41">
            <v>0.97584541062801933</v>
          </cell>
          <cell r="AK41">
            <v>0.9750689862027595</v>
          </cell>
          <cell r="AL41">
            <v>0.97319970304380099</v>
          </cell>
          <cell r="AM41">
            <v>0.97560799073537929</v>
          </cell>
          <cell r="AN41">
            <v>0.97603981514397442</v>
          </cell>
          <cell r="AO41">
            <v>0.97497037556528254</v>
          </cell>
          <cell r="AP41">
            <v>0.97684760358579803</v>
          </cell>
          <cell r="AQ41">
            <v>0.97462331482950038</v>
          </cell>
          <cell r="AR41">
            <v>0.97829186106791088</v>
          </cell>
          <cell r="AS41">
            <v>0.97665056360708535</v>
          </cell>
          <cell r="AT41">
            <v>0.97614938986811295</v>
          </cell>
          <cell r="AU41">
            <v>0.97652347652347649</v>
          </cell>
          <cell r="AV41">
            <v>0.98113823260670929</v>
          </cell>
          <cell r="AW41">
            <v>0.97794214476976427</v>
          </cell>
          <cell r="AX41">
            <v>0.97436769105248844</v>
          </cell>
          <cell r="AY41">
            <v>0.86688632619439865</v>
          </cell>
          <cell r="AZ41">
            <v>0.45299186912702666</v>
          </cell>
          <cell r="BA41">
            <v>0.72964182301376379</v>
          </cell>
          <cell r="BB41">
            <v>0.35875526817158365</v>
          </cell>
          <cell r="BC41">
            <v>0.31695423855963989</v>
          </cell>
          <cell r="BD41">
            <v>0.29829116599239175</v>
          </cell>
          <cell r="BE41">
            <v>0.32527366774930833</v>
          </cell>
          <cell r="BF41">
            <v>0.26833815493410479</v>
          </cell>
          <cell r="BG41">
            <v>0.24085426141981411</v>
          </cell>
          <cell r="BH41">
            <v>0.22580214795543993</v>
          </cell>
          <cell r="BI41">
            <v>0.24526981210490628</v>
          </cell>
        </row>
        <row r="42">
          <cell r="A42" t="str">
            <v>Price Change (YoY)</v>
          </cell>
          <cell r="Q42">
            <v>0</v>
          </cell>
          <cell r="U42">
            <v>0</v>
          </cell>
          <cell r="Y42">
            <v>0</v>
          </cell>
          <cell r="AC42">
            <v>0</v>
          </cell>
          <cell r="AG42">
            <v>0</v>
          </cell>
          <cell r="AK42">
            <v>0</v>
          </cell>
          <cell r="AO42">
            <v>0</v>
          </cell>
          <cell r="AS42">
            <v>0</v>
          </cell>
          <cell r="AW42">
            <v>0</v>
          </cell>
          <cell r="BA42">
            <v>0</v>
          </cell>
          <cell r="BE42">
            <v>0</v>
          </cell>
          <cell r="BI42">
            <v>0</v>
          </cell>
        </row>
        <row r="43">
          <cell r="A43" t="str">
            <v>Sales (IMS)</v>
          </cell>
          <cell r="N43">
            <v>5.8940919999999997</v>
          </cell>
          <cell r="O43">
            <v>4.9581499999999998</v>
          </cell>
          <cell r="P43">
            <v>6.6437739999999996</v>
          </cell>
          <cell r="Q43">
            <v>17.496016000000001</v>
          </cell>
          <cell r="R43">
            <v>5.9084580000000004</v>
          </cell>
          <cell r="S43">
            <v>7.558135</v>
          </cell>
          <cell r="T43">
            <v>7.566611</v>
          </cell>
          <cell r="U43">
            <v>21.033203999999998</v>
          </cell>
          <cell r="V43">
            <v>5.8956689999999998</v>
          </cell>
          <cell r="W43">
            <v>6.0374679999999996</v>
          </cell>
          <cell r="X43">
            <v>7.6387070000000001</v>
          </cell>
          <cell r="Y43">
            <v>19.571843999999999</v>
          </cell>
          <cell r="Z43">
            <v>6.4103469999999998</v>
          </cell>
          <cell r="AA43">
            <v>6.3784409999999996</v>
          </cell>
          <cell r="AB43">
            <v>8.1181889999999992</v>
          </cell>
          <cell r="AC43">
            <v>20.906976999999998</v>
          </cell>
          <cell r="AD43">
            <v>6.4740609999999998</v>
          </cell>
          <cell r="AE43">
            <v>6.34741</v>
          </cell>
          <cell r="AF43">
            <v>8.1678300000000004</v>
          </cell>
          <cell r="AG43">
            <v>20.989300999999998</v>
          </cell>
          <cell r="AH43">
            <v>6.8976899999999999</v>
          </cell>
          <cell r="AI43">
            <v>7.0300390000000004</v>
          </cell>
          <cell r="AJ43">
            <v>8.9380120000000005</v>
          </cell>
          <cell r="AK43">
            <v>22.865741</v>
          </cell>
          <cell r="AL43">
            <v>7.0629369999999998</v>
          </cell>
          <cell r="AM43">
            <v>7.0588150000000001</v>
          </cell>
          <cell r="AN43">
            <v>8.9056549999999994</v>
          </cell>
          <cell r="AO43">
            <v>23.027407</v>
          </cell>
          <cell r="AP43">
            <v>7.2067990000000002</v>
          </cell>
          <cell r="AQ43">
            <v>6.5790819999999997</v>
          </cell>
          <cell r="AR43">
            <v>7.8850049999999996</v>
          </cell>
          <cell r="AS43">
            <v>21.670885999999999</v>
          </cell>
          <cell r="AT43">
            <v>8.8245989999999992</v>
          </cell>
          <cell r="AU43">
            <v>7.0726810000000002</v>
          </cell>
          <cell r="AV43">
            <v>10.805436</v>
          </cell>
          <cell r="AW43">
            <v>26.702715999999999</v>
          </cell>
          <cell r="AX43">
            <v>8.070703</v>
          </cell>
          <cell r="AY43">
            <v>6.9836919999999996</v>
          </cell>
          <cell r="AZ43">
            <v>5.8404790000000002</v>
          </cell>
          <cell r="BA43">
            <v>20.894874000000002</v>
          </cell>
          <cell r="BB43">
            <v>3.4391349999999998</v>
          </cell>
          <cell r="BC43">
            <v>2.968343</v>
          </cell>
          <cell r="BD43">
            <v>3.4391929999999999</v>
          </cell>
          <cell r="BE43">
            <v>9.8466709999999988</v>
          </cell>
          <cell r="BF43">
            <v>2.49071</v>
          </cell>
          <cell r="BG43">
            <v>2.3349329999999999</v>
          </cell>
          <cell r="BH43">
            <v>3.1753879999999999</v>
          </cell>
          <cell r="BI43">
            <v>8.0010309999999993</v>
          </cell>
        </row>
        <row r="44">
          <cell r="A44" t="str">
            <v xml:space="preserve">  % Change</v>
          </cell>
          <cell r="AD44">
            <v>9.8398362292275054E-2</v>
          </cell>
          <cell r="AE44">
            <v>0.28019725099079307</v>
          </cell>
          <cell r="AF44">
            <v>0.22939612334796466</v>
          </cell>
          <cell r="AG44">
            <v>0.19966174013558269</v>
          </cell>
          <cell r="AH44">
            <v>0.16742642496570159</v>
          </cell>
          <cell r="AI44">
            <v>-6.9871204999646053E-2</v>
          </cell>
          <cell r="AJ44">
            <v>0.18124375628666534</v>
          </cell>
          <cell r="AK44">
            <v>8.712590815930854E-2</v>
          </cell>
          <cell r="AL44">
            <v>0.19798737005079481</v>
          </cell>
          <cell r="AM44">
            <v>0.16916810159490714</v>
          </cell>
          <cell r="AN44">
            <v>0.16585896016171309</v>
          </cell>
          <cell r="AO44">
            <v>0.17655786547246155</v>
          </cell>
          <cell r="AP44">
            <v>0.12424475617310593</v>
          </cell>
          <cell r="AQ44">
            <v>3.1456119136321847E-2</v>
          </cell>
          <cell r="AR44">
            <v>-2.8723647601700319E-2</v>
          </cell>
          <cell r="AS44">
            <v>3.6538472300419178E-2</v>
          </cell>
          <cell r="AT44">
            <v>0.36307010391159422</v>
          </cell>
          <cell r="AU44">
            <v>0.11426251022070422</v>
          </cell>
          <cell r="AV44">
            <v>0.32292616276293695</v>
          </cell>
          <cell r="AW44">
            <v>0.27220606346061738</v>
          </cell>
          <cell r="AX44">
            <v>0.17005881679228851</v>
          </cell>
          <cell r="AY44">
            <v>-6.5927088028957526E-3</v>
          </cell>
          <cell r="AZ44">
            <v>-0.34655726575439816</v>
          </cell>
          <cell r="BA44">
            <v>-8.6193008133871429E-2</v>
          </cell>
          <cell r="BB44">
            <v>-0.51307296100758082</v>
          </cell>
          <cell r="BC44">
            <v>-0.57948423354344891</v>
          </cell>
          <cell r="BD44">
            <v>-0.61381919690354048</v>
          </cell>
          <cell r="BE44">
            <v>-0.57239340929701732</v>
          </cell>
          <cell r="BF44">
            <v>-0.65439441283154975</v>
          </cell>
          <cell r="BG44">
            <v>-0.64509744672585012</v>
          </cell>
          <cell r="BH44">
            <v>-0.59728776329247735</v>
          </cell>
          <cell r="BI44">
            <v>-0.63079354485091199</v>
          </cell>
        </row>
        <row r="46">
          <cell r="A46" t="str">
            <v>GENERICS</v>
          </cell>
        </row>
        <row r="47">
          <cell r="A47" t="str">
            <v>AMOX TR/POT CLAVUL</v>
          </cell>
        </row>
        <row r="48">
          <cell r="A48" t="str">
            <v>TRx</v>
          </cell>
          <cell r="AD48">
            <v>8</v>
          </cell>
          <cell r="AE48">
            <v>285347</v>
          </cell>
          <cell r="AF48">
            <v>490226</v>
          </cell>
          <cell r="AG48">
            <v>775581</v>
          </cell>
          <cell r="AH48">
            <v>554711</v>
          </cell>
          <cell r="AI48">
            <v>516266</v>
          </cell>
          <cell r="AJ48">
            <v>459436</v>
          </cell>
          <cell r="AK48">
            <v>1530413</v>
          </cell>
          <cell r="AL48">
            <v>392968</v>
          </cell>
          <cell r="AM48">
            <v>350849</v>
          </cell>
          <cell r="AN48">
            <v>309828</v>
          </cell>
          <cell r="AO48">
            <v>1053645</v>
          </cell>
          <cell r="AP48">
            <v>295329</v>
          </cell>
          <cell r="AQ48">
            <v>337917</v>
          </cell>
          <cell r="AR48">
            <v>409583</v>
          </cell>
          <cell r="AS48">
            <v>1042829</v>
          </cell>
          <cell r="AT48">
            <v>436269</v>
          </cell>
          <cell r="AU48">
            <v>430606</v>
          </cell>
          <cell r="AV48">
            <v>600733</v>
          </cell>
          <cell r="AW48">
            <v>1467608</v>
          </cell>
          <cell r="AX48">
            <v>487301</v>
          </cell>
          <cell r="AY48">
            <v>427579</v>
          </cell>
          <cell r="AZ48">
            <v>444027</v>
          </cell>
          <cell r="BA48">
            <v>1358907</v>
          </cell>
          <cell r="BB48">
            <v>371779</v>
          </cell>
          <cell r="BC48">
            <v>332951</v>
          </cell>
          <cell r="BD48">
            <v>328184</v>
          </cell>
          <cell r="BE48">
            <v>1032914</v>
          </cell>
          <cell r="BF48">
            <v>301218</v>
          </cell>
          <cell r="BG48">
            <v>306862</v>
          </cell>
          <cell r="BH48">
            <v>336614</v>
          </cell>
          <cell r="BI48">
            <v>944694</v>
          </cell>
        </row>
        <row r="49">
          <cell r="A49" t="str">
            <v xml:space="preserve">  % Change</v>
          </cell>
          <cell r="AO49">
            <v>0</v>
          </cell>
          <cell r="AS49">
            <v>0</v>
          </cell>
          <cell r="AT49">
            <v>0</v>
          </cell>
          <cell r="AU49">
            <v>0.50906089778410135</v>
          </cell>
          <cell r="AV49">
            <v>0.225420520331439</v>
          </cell>
          <cell r="AW49">
            <v>0.89226915048202571</v>
          </cell>
          <cell r="AX49">
            <v>-0.12152273886762655</v>
          </cell>
          <cell r="AY49">
            <v>-0.17178547492959051</v>
          </cell>
          <cell r="AZ49">
            <v>-3.3538947753332327E-2</v>
          </cell>
          <cell r="BA49">
            <v>-0.11206517456399023</v>
          </cell>
          <cell r="BB49">
            <v>-5.3920421001201091E-2</v>
          </cell>
          <cell r="BC49">
            <v>-5.1013398926603726E-2</v>
          </cell>
          <cell r="BD49">
            <v>5.9245775075203122E-2</v>
          </cell>
          <cell r="BE49">
            <v>-1.9675507405245596E-2</v>
          </cell>
          <cell r="BF49">
            <v>1.9940473167213479E-2</v>
          </cell>
          <cell r="BG49">
            <v>-9.190126569542223E-2</v>
          </cell>
          <cell r="BH49">
            <v>-0.17815436675838592</v>
          </cell>
          <cell r="BI49">
            <v>-9.4104594329463387E-2</v>
          </cell>
        </row>
        <row r="50">
          <cell r="A50" t="str">
            <v>NRx</v>
          </cell>
          <cell r="AD50">
            <v>8</v>
          </cell>
          <cell r="AE50">
            <v>278727</v>
          </cell>
          <cell r="AF50">
            <v>473860</v>
          </cell>
          <cell r="AG50">
            <v>752595</v>
          </cell>
          <cell r="AH50">
            <v>534698</v>
          </cell>
          <cell r="AI50">
            <v>496197</v>
          </cell>
          <cell r="AJ50">
            <v>440018</v>
          </cell>
          <cell r="AK50">
            <v>1470913</v>
          </cell>
          <cell r="AL50">
            <v>376106</v>
          </cell>
          <cell r="AM50">
            <v>335826</v>
          </cell>
          <cell r="AN50">
            <v>296370</v>
          </cell>
          <cell r="AO50">
            <v>1008302</v>
          </cell>
          <cell r="AP50">
            <v>282284</v>
          </cell>
          <cell r="AQ50">
            <v>323776</v>
          </cell>
          <cell r="AR50">
            <v>393685</v>
          </cell>
          <cell r="AS50">
            <v>999745</v>
          </cell>
          <cell r="AT50">
            <v>419116</v>
          </cell>
          <cell r="AU50">
            <v>413120</v>
          </cell>
          <cell r="AV50">
            <v>577768</v>
          </cell>
          <cell r="AW50">
            <v>1410004</v>
          </cell>
          <cell r="AX50">
            <v>467981</v>
          </cell>
          <cell r="AY50">
            <v>410803</v>
          </cell>
          <cell r="AZ50">
            <v>427088</v>
          </cell>
          <cell r="BA50">
            <v>1305872</v>
          </cell>
          <cell r="BB50">
            <v>357207</v>
          </cell>
          <cell r="BC50">
            <v>320028</v>
          </cell>
          <cell r="BD50">
            <v>315675</v>
          </cell>
          <cell r="BE50">
            <v>992910</v>
          </cell>
          <cell r="BF50">
            <v>289010</v>
          </cell>
          <cell r="BG50">
            <v>294977</v>
          </cell>
          <cell r="BH50">
            <v>324458</v>
          </cell>
          <cell r="BI50">
            <v>908445</v>
          </cell>
        </row>
        <row r="51">
          <cell r="A51" t="str">
            <v xml:space="preserve">  % Change</v>
          </cell>
          <cell r="AO51">
            <v>0</v>
          </cell>
          <cell r="AS51">
            <v>0</v>
          </cell>
          <cell r="AT51">
            <v>0</v>
          </cell>
          <cell r="AU51">
            <v>0.48216713845447345</v>
          </cell>
          <cell r="AV51">
            <v>0.21927995610517881</v>
          </cell>
          <cell r="AW51">
            <v>0.87352294394727581</v>
          </cell>
          <cell r="AX51">
            <v>-0.12477510669574232</v>
          </cell>
          <cell r="AY51">
            <v>-0.17209696955040032</v>
          </cell>
          <cell r="AZ51">
            <v>-2.9385161516119807E-2</v>
          </cell>
          <cell r="BA51">
            <v>-0.11220310106716036</v>
          </cell>
          <cell r="BB51">
            <v>-5.0249131893668308E-2</v>
          </cell>
          <cell r="BC51">
            <v>-4.7042218291615256E-2</v>
          </cell>
          <cell r="BD51">
            <v>6.5138171879745022E-2</v>
          </cell>
          <cell r="BE51">
            <v>-1.526526774716308E-2</v>
          </cell>
          <cell r="BF51">
            <v>2.3827067775715305E-2</v>
          </cell>
          <cell r="BG51">
            <v>-8.8947296896619843E-2</v>
          </cell>
          <cell r="BH51">
            <v>-0.17584363132961633</v>
          </cell>
          <cell r="BI51">
            <v>-9.1323287438296763E-2</v>
          </cell>
        </row>
        <row r="52">
          <cell r="A52" t="str">
            <v>Sales (IMS)</v>
          </cell>
          <cell r="AE52">
            <v>25.312479</v>
          </cell>
          <cell r="AF52">
            <v>35.449841999999997</v>
          </cell>
          <cell r="AG52">
            <v>60.762321</v>
          </cell>
          <cell r="AH52">
            <v>30.874783999999998</v>
          </cell>
          <cell r="AI52">
            <v>30.280443000000002</v>
          </cell>
          <cell r="AJ52">
            <v>26.98554</v>
          </cell>
          <cell r="AK52">
            <v>88.140766999999997</v>
          </cell>
          <cell r="AL52">
            <v>17.294383</v>
          </cell>
          <cell r="AM52">
            <v>15.096448000000001</v>
          </cell>
          <cell r="AN52">
            <v>19.366810999999998</v>
          </cell>
          <cell r="AO52">
            <v>51.757641999999997</v>
          </cell>
          <cell r="AP52">
            <v>17.360294</v>
          </cell>
          <cell r="AQ52">
            <v>16.509473</v>
          </cell>
          <cell r="AR52">
            <v>24.998024999999998</v>
          </cell>
          <cell r="AS52">
            <v>58.867791999999994</v>
          </cell>
          <cell r="AT52">
            <v>24.787353</v>
          </cell>
          <cell r="AU52">
            <v>19.658366000000001</v>
          </cell>
          <cell r="AV52">
            <v>31.408246999999999</v>
          </cell>
          <cell r="AW52">
            <v>75.853966</v>
          </cell>
          <cell r="AX52">
            <v>21.375858999999998</v>
          </cell>
          <cell r="AY52">
            <v>15.119602</v>
          </cell>
          <cell r="AZ52">
            <v>20.257863</v>
          </cell>
          <cell r="BA52">
            <v>56.753323999999999</v>
          </cell>
          <cell r="BB52">
            <v>13.987192</v>
          </cell>
          <cell r="BC52">
            <v>12.73204</v>
          </cell>
          <cell r="BD52">
            <v>15.612897999999999</v>
          </cell>
          <cell r="BE52">
            <v>42.332129999999999</v>
          </cell>
          <cell r="BF52">
            <v>8.9892190000000003</v>
          </cell>
          <cell r="BG52">
            <v>9.5553570000000008</v>
          </cell>
          <cell r="BH52">
            <v>16.973312</v>
          </cell>
          <cell r="BI52">
            <v>35.517887999999999</v>
          </cell>
        </row>
        <row r="53">
          <cell r="A53" t="str">
            <v xml:space="preserve">  % Change</v>
          </cell>
          <cell r="AO53">
            <v>0</v>
          </cell>
          <cell r="AS53">
            <v>0</v>
          </cell>
          <cell r="AT53">
            <v>0</v>
          </cell>
          <cell r="AU53">
            <v>-0.22337255074858531</v>
          </cell>
          <cell r="AV53">
            <v>-0.1140088297149533</v>
          </cell>
          <cell r="AW53">
            <v>0.24837176644387893</v>
          </cell>
          <cell r="AX53">
            <v>-0.30765964225045273</v>
          </cell>
          <cell r="AY53">
            <v>-0.50068095106798804</v>
          </cell>
          <cell r="AZ53">
            <v>-0.24930673983177654</v>
          </cell>
          <cell r="BA53">
            <v>-0.35610585281155993</v>
          </cell>
          <cell r="BB53">
            <v>-0.19122919852069886</v>
          </cell>
          <cell r="BC53">
            <v>-0.15662015329698753</v>
          </cell>
          <cell r="BD53">
            <v>-0.19383227316051155</v>
          </cell>
          <cell r="BE53">
            <v>-0.18210860533406836</v>
          </cell>
          <cell r="BF53">
            <v>-0.48219661487299692</v>
          </cell>
          <cell r="BG53">
            <v>-0.42121974456725542</v>
          </cell>
          <cell r="BH53">
            <v>-0.32101388009652754</v>
          </cell>
          <cell r="BI53">
            <v>-0.39664990322721794</v>
          </cell>
        </row>
        <row r="55">
          <cell r="A55" t="str">
            <v>NIFEDIAC CC</v>
          </cell>
        </row>
        <row r="56">
          <cell r="A56" t="str">
            <v>TRx</v>
          </cell>
          <cell r="N56">
            <v>289370</v>
          </cell>
          <cell r="O56">
            <v>279378</v>
          </cell>
          <cell r="P56">
            <v>287622</v>
          </cell>
          <cell r="Q56">
            <v>856370</v>
          </cell>
          <cell r="R56">
            <v>304281</v>
          </cell>
          <cell r="S56">
            <v>280113</v>
          </cell>
          <cell r="T56">
            <v>302177</v>
          </cell>
          <cell r="U56">
            <v>886571</v>
          </cell>
          <cell r="V56">
            <v>304948</v>
          </cell>
          <cell r="W56">
            <v>305878</v>
          </cell>
          <cell r="X56">
            <v>286853</v>
          </cell>
          <cell r="Y56">
            <v>897679</v>
          </cell>
          <cell r="Z56">
            <v>307690</v>
          </cell>
          <cell r="AA56">
            <v>300539</v>
          </cell>
          <cell r="AB56">
            <v>289780</v>
          </cell>
          <cell r="AC56">
            <v>898009</v>
          </cell>
          <cell r="AD56">
            <v>310957</v>
          </cell>
          <cell r="AE56">
            <v>283169</v>
          </cell>
          <cell r="AF56">
            <v>289457</v>
          </cell>
          <cell r="AG56">
            <v>883583</v>
          </cell>
          <cell r="AH56">
            <v>282227</v>
          </cell>
          <cell r="AI56">
            <v>254148</v>
          </cell>
          <cell r="AJ56">
            <v>264651</v>
          </cell>
          <cell r="AK56">
            <v>801026</v>
          </cell>
          <cell r="AL56">
            <v>250151</v>
          </cell>
          <cell r="AM56">
            <v>251456</v>
          </cell>
          <cell r="AN56">
            <v>240494</v>
          </cell>
          <cell r="AO56">
            <v>742101</v>
          </cell>
          <cell r="AP56">
            <v>242436</v>
          </cell>
          <cell r="AQ56">
            <v>225008</v>
          </cell>
          <cell r="AR56">
            <v>219504</v>
          </cell>
          <cell r="AS56">
            <v>686948</v>
          </cell>
          <cell r="AT56">
            <v>223652</v>
          </cell>
          <cell r="AU56">
            <v>204067</v>
          </cell>
          <cell r="AV56">
            <v>221184</v>
          </cell>
          <cell r="AW56">
            <v>648903</v>
          </cell>
          <cell r="AX56">
            <v>211511</v>
          </cell>
          <cell r="AY56">
            <v>195003</v>
          </cell>
          <cell r="AZ56">
            <v>211651</v>
          </cell>
          <cell r="BA56">
            <v>618165</v>
          </cell>
          <cell r="BB56">
            <v>196027</v>
          </cell>
          <cell r="BC56">
            <v>189406</v>
          </cell>
          <cell r="BD56">
            <v>192710</v>
          </cell>
          <cell r="BE56">
            <v>578143</v>
          </cell>
          <cell r="BF56">
            <v>189448</v>
          </cell>
          <cell r="BG56">
            <v>188003</v>
          </cell>
          <cell r="BH56">
            <v>179976</v>
          </cell>
          <cell r="BI56">
            <v>557427</v>
          </cell>
        </row>
        <row r="57">
          <cell r="A57" t="str">
            <v xml:space="preserve">  % Change</v>
          </cell>
          <cell r="AD57">
            <v>7.4599993088433569E-2</v>
          </cell>
          <cell r="AE57">
            <v>1.3569429232079822E-2</v>
          </cell>
          <cell r="AF57">
            <v>6.3799013983631969E-3</v>
          </cell>
          <cell r="AG57">
            <v>3.1777152399079744E-2</v>
          </cell>
          <cell r="AH57">
            <v>-7.247905718727099E-2</v>
          </cell>
          <cell r="AI57">
            <v>-9.2694733910957394E-2</v>
          </cell>
          <cell r="AJ57">
            <v>-0.12418549393236411</v>
          </cell>
          <cell r="AK57">
            <v>-9.64897340427332E-2</v>
          </cell>
          <cell r="AL57">
            <v>-0.17969293125385311</v>
          </cell>
          <cell r="AM57">
            <v>-0.17792060887020311</v>
          </cell>
          <cell r="AN57">
            <v>-0.16161239380449222</v>
          </cell>
          <cell r="AO57">
            <v>-0.17331139527603967</v>
          </cell>
          <cell r="AP57">
            <v>-0.21207709057817936</v>
          </cell>
          <cell r="AQ57">
            <v>-0.25131846449212913</v>
          </cell>
          <cell r="AR57">
            <v>-0.24251501138794951</v>
          </cell>
          <cell r="AS57">
            <v>-0.23503216560190376</v>
          </cell>
          <cell r="AT57">
            <v>-0.28076229189244817</v>
          </cell>
          <cell r="AU57">
            <v>-0.27934554983066651</v>
          </cell>
          <cell r="AV57">
            <v>-0.23586577626383198</v>
          </cell>
          <cell r="AW57">
            <v>-0.26560040199958579</v>
          </cell>
          <cell r="AX57">
            <v>-0.25056426210107463</v>
          </cell>
          <cell r="AY57">
            <v>-0.23271873081826333</v>
          </cell>
          <cell r="AZ57">
            <v>-0.20026374357172272</v>
          </cell>
          <cell r="BA57">
            <v>-0.22828347644146385</v>
          </cell>
          <cell r="BB57">
            <v>-0.21636531534952885</v>
          </cell>
          <cell r="BC57">
            <v>-0.24676285314329349</v>
          </cell>
          <cell r="BD57">
            <v>-0.19869102763478508</v>
          </cell>
          <cell r="BE57">
            <v>-0.22093758127262997</v>
          </cell>
          <cell r="BF57">
            <v>-0.21856489960236924</v>
          </cell>
          <cell r="BG57">
            <v>-0.16446081917087396</v>
          </cell>
          <cell r="BH57">
            <v>-0.18007872293898974</v>
          </cell>
          <cell r="BI57">
            <v>-0.18854556676779033</v>
          </cell>
        </row>
        <row r="58">
          <cell r="A58" t="str">
            <v>NRx</v>
          </cell>
          <cell r="N58">
            <v>87073</v>
          </cell>
          <cell r="O58">
            <v>82383</v>
          </cell>
          <cell r="P58">
            <v>82467</v>
          </cell>
          <cell r="Q58">
            <v>251923</v>
          </cell>
          <cell r="R58">
            <v>97480</v>
          </cell>
          <cell r="S58">
            <v>88655</v>
          </cell>
          <cell r="T58">
            <v>92339</v>
          </cell>
          <cell r="U58">
            <v>278474</v>
          </cell>
          <cell r="V58">
            <v>90004</v>
          </cell>
          <cell r="W58">
            <v>87593</v>
          </cell>
          <cell r="X58">
            <v>80185</v>
          </cell>
          <cell r="Y58">
            <v>257782</v>
          </cell>
          <cell r="Z58">
            <v>85943</v>
          </cell>
          <cell r="AA58">
            <v>82517</v>
          </cell>
          <cell r="AB58">
            <v>80573</v>
          </cell>
          <cell r="AC58">
            <v>249033</v>
          </cell>
          <cell r="AD58">
            <v>93805</v>
          </cell>
          <cell r="AE58">
            <v>81835</v>
          </cell>
          <cell r="AF58">
            <v>81574</v>
          </cell>
          <cell r="AG58">
            <v>257214</v>
          </cell>
          <cell r="AH58">
            <v>86350</v>
          </cell>
          <cell r="AI58">
            <v>77322</v>
          </cell>
          <cell r="AJ58">
            <v>77628</v>
          </cell>
          <cell r="AK58">
            <v>241300</v>
          </cell>
          <cell r="AL58">
            <v>71421</v>
          </cell>
          <cell r="AM58">
            <v>70739</v>
          </cell>
          <cell r="AN58">
            <v>66975</v>
          </cell>
          <cell r="AO58">
            <v>209135</v>
          </cell>
          <cell r="AP58">
            <v>68338</v>
          </cell>
          <cell r="AQ58">
            <v>62996</v>
          </cell>
          <cell r="AR58">
            <v>62559</v>
          </cell>
          <cell r="AS58">
            <v>193893</v>
          </cell>
          <cell r="AT58">
            <v>65375</v>
          </cell>
          <cell r="AU58">
            <v>58208</v>
          </cell>
          <cell r="AV58">
            <v>63632</v>
          </cell>
          <cell r="AW58">
            <v>187215</v>
          </cell>
          <cell r="AX58">
            <v>63556</v>
          </cell>
          <cell r="AY58">
            <v>60194</v>
          </cell>
          <cell r="AZ58">
            <v>65979</v>
          </cell>
          <cell r="BA58">
            <v>189729</v>
          </cell>
          <cell r="BB58">
            <v>62485</v>
          </cell>
          <cell r="BC58">
            <v>58443</v>
          </cell>
          <cell r="BD58">
            <v>57145</v>
          </cell>
          <cell r="BE58">
            <v>178073</v>
          </cell>
          <cell r="BF58">
            <v>54366</v>
          </cell>
          <cell r="BG58">
            <v>53545</v>
          </cell>
          <cell r="BH58">
            <v>51695</v>
          </cell>
          <cell r="BI58">
            <v>159606</v>
          </cell>
        </row>
        <row r="59">
          <cell r="A59" t="str">
            <v xml:space="preserve">  % Change</v>
          </cell>
          <cell r="AD59">
            <v>7.7314437311221562E-2</v>
          </cell>
          <cell r="AE59">
            <v>-6.6518577861937045E-3</v>
          </cell>
          <cell r="AF59">
            <v>-1.0828573853783885E-2</v>
          </cell>
          <cell r="AG59">
            <v>2.1002449161053205E-2</v>
          </cell>
          <cell r="AH59">
            <v>-0.11417726713171927</v>
          </cell>
          <cell r="AI59">
            <v>-0.12783260955388864</v>
          </cell>
          <cell r="AJ59">
            <v>-0.15931513228430028</v>
          </cell>
          <cell r="AK59">
            <v>-0.1334918161120966</v>
          </cell>
          <cell r="AL59">
            <v>-0.2064686013954935</v>
          </cell>
          <cell r="AM59">
            <v>-0.19241263571289946</v>
          </cell>
          <cell r="AN59">
            <v>-0.16474402943193867</v>
          </cell>
          <cell r="AO59">
            <v>-0.18871371934425207</v>
          </cell>
          <cell r="AP59">
            <v>-0.2048450717335909</v>
          </cell>
          <cell r="AQ59">
            <v>-0.23656943417719989</v>
          </cell>
          <cell r="AR59">
            <v>-0.22357365370533555</v>
          </cell>
          <cell r="AS59">
            <v>-0.22141643878522121</v>
          </cell>
          <cell r="AT59">
            <v>-0.30307552902297319</v>
          </cell>
          <cell r="AU59">
            <v>-0.28871509745219037</v>
          </cell>
          <cell r="AV59">
            <v>-0.21994753230195896</v>
          </cell>
          <cell r="AW59">
            <v>-0.27214304042548232</v>
          </cell>
          <cell r="AX59">
            <v>-0.26397220613781125</v>
          </cell>
          <cell r="AY59">
            <v>-0.22151522205840513</v>
          </cell>
          <cell r="AZ59">
            <v>-0.15006183335909729</v>
          </cell>
          <cell r="BA59">
            <v>-0.21372150849564853</v>
          </cell>
          <cell r="BB59">
            <v>-0.12511726242981758</v>
          </cell>
          <cell r="BC59">
            <v>-0.17382207834433627</v>
          </cell>
          <cell r="BD59">
            <v>-0.14677118327734229</v>
          </cell>
          <cell r="BE59">
            <v>-0.14852607167619003</v>
          </cell>
          <cell r="BF59">
            <v>-0.20445432994819868</v>
          </cell>
          <cell r="BG59">
            <v>-0.15002539843799612</v>
          </cell>
          <cell r="BH59">
            <v>-0.17366006489873564</v>
          </cell>
          <cell r="BI59">
            <v>-0.17683464591295195</v>
          </cell>
        </row>
        <row r="60">
          <cell r="A60" t="str">
            <v>Sales (IMS)</v>
          </cell>
          <cell r="N60">
            <v>9.9769260000000006</v>
          </cell>
          <cell r="O60">
            <v>9.8372620000000008</v>
          </cell>
          <cell r="P60">
            <v>12.386609</v>
          </cell>
          <cell r="Q60">
            <v>32.200797000000001</v>
          </cell>
          <cell r="R60">
            <v>10.336589</v>
          </cell>
          <cell r="S60">
            <v>10.655465</v>
          </cell>
          <cell r="T60">
            <v>12.942428</v>
          </cell>
          <cell r="U60">
            <v>33.934482000000003</v>
          </cell>
          <cell r="V60">
            <v>9.9449290000000001</v>
          </cell>
          <cell r="W60">
            <v>10.009916</v>
          </cell>
          <cell r="X60">
            <v>12.794008</v>
          </cell>
          <cell r="Y60">
            <v>32.748852999999997</v>
          </cell>
          <cell r="Z60">
            <v>9.7862430000000007</v>
          </cell>
          <cell r="AA60">
            <v>9.7176860000000005</v>
          </cell>
          <cell r="AB60">
            <v>15.032571000000001</v>
          </cell>
          <cell r="AC60">
            <v>34.536500000000004</v>
          </cell>
          <cell r="AD60">
            <v>10.062435000000001</v>
          </cell>
          <cell r="AE60">
            <v>9.9516310000000008</v>
          </cell>
          <cell r="AF60">
            <v>13.024412999999999</v>
          </cell>
          <cell r="AG60">
            <v>33.038478999999995</v>
          </cell>
          <cell r="AH60">
            <v>10.451889</v>
          </cell>
          <cell r="AI60">
            <v>9.8807899999999993</v>
          </cell>
          <cell r="AJ60">
            <v>11.865675</v>
          </cell>
          <cell r="AK60">
            <v>32.198353999999995</v>
          </cell>
          <cell r="AL60">
            <v>8.5316179999999999</v>
          </cell>
          <cell r="AM60">
            <v>8.5761719999999997</v>
          </cell>
          <cell r="AN60">
            <v>10.928731000000001</v>
          </cell>
          <cell r="AO60">
            <v>28.036521</v>
          </cell>
          <cell r="AP60">
            <v>7.9854029999999998</v>
          </cell>
          <cell r="AQ60">
            <v>8.1510239999999996</v>
          </cell>
          <cell r="AR60">
            <v>9.5636580000000002</v>
          </cell>
          <cell r="AS60">
            <v>25.700084999999998</v>
          </cell>
          <cell r="AT60">
            <v>7.8068340000000003</v>
          </cell>
          <cell r="AU60">
            <v>7.9100339999999996</v>
          </cell>
          <cell r="AV60">
            <v>8.9814070000000008</v>
          </cell>
          <cell r="AW60">
            <v>24.698275000000002</v>
          </cell>
          <cell r="AX60">
            <v>7.445989</v>
          </cell>
          <cell r="AY60">
            <v>7.7895700000000003</v>
          </cell>
          <cell r="AZ60">
            <v>9.2077310000000008</v>
          </cell>
          <cell r="BA60">
            <v>24.443290000000001</v>
          </cell>
          <cell r="BB60">
            <v>7.7454499999999999</v>
          </cell>
          <cell r="BC60">
            <v>7.5169969999999999</v>
          </cell>
          <cell r="BD60">
            <v>9.2122899999999994</v>
          </cell>
          <cell r="BE60">
            <v>24.474736999999998</v>
          </cell>
          <cell r="BF60">
            <v>7.1087769999999999</v>
          </cell>
          <cell r="BG60">
            <v>7.1119510000000004</v>
          </cell>
          <cell r="BH60">
            <v>8.7156249999999993</v>
          </cell>
          <cell r="BI60">
            <v>22.936353</v>
          </cell>
        </row>
        <row r="61">
          <cell r="A61" t="str">
            <v xml:space="preserve">  % Change</v>
          </cell>
          <cell r="AD61">
            <v>8.5706759777510744E-3</v>
          </cell>
          <cell r="AE61">
            <v>1.1626100839847497E-2</v>
          </cell>
          <cell r="AF61">
            <v>5.1491413025146704E-2</v>
          </cell>
          <cell r="AG61">
            <v>2.6014325049159348E-2</v>
          </cell>
          <cell r="AH61">
            <v>1.1154550113194883E-2</v>
          </cell>
          <cell r="AI61">
            <v>-7.2702129846046182E-2</v>
          </cell>
          <cell r="AJ61">
            <v>-8.3195595138717438E-2</v>
          </cell>
          <cell r="AK61">
            <v>-5.1161175821101579E-2</v>
          </cell>
          <cell r="AL61">
            <v>-0.14211373454752674</v>
          </cell>
          <cell r="AM61">
            <v>-0.14323237078113349</v>
          </cell>
          <cell r="AN61">
            <v>-0.14579301498013753</v>
          </cell>
          <cell r="AO61">
            <v>-0.14389303955164467</v>
          </cell>
          <cell r="AP61">
            <v>-0.18401750293754204</v>
          </cell>
          <cell r="AQ61">
            <v>-0.16121759851059203</v>
          </cell>
          <cell r="AR61">
            <v>-0.36380423548307206</v>
          </cell>
          <cell r="AS61">
            <v>-0.25585728142689634</v>
          </cell>
          <cell r="AT61">
            <v>-0.22416055358370024</v>
          </cell>
          <cell r="AU61">
            <v>-0.20515199970738474</v>
          </cell>
          <cell r="AV61">
            <v>-0.31041752131170897</v>
          </cell>
          <cell r="AW61">
            <v>-0.25243910290180105</v>
          </cell>
          <cell r="AX61">
            <v>-0.28759394593647136</v>
          </cell>
          <cell r="AY61">
            <v>-0.21164502028683929</v>
          </cell>
          <cell r="AZ61">
            <v>-0.22400276427594712</v>
          </cell>
          <cell r="BA61">
            <v>-0.24085280881128257</v>
          </cell>
          <cell r="BB61">
            <v>-9.2147585604512527E-2</v>
          </cell>
          <cell r="BC61">
            <v>-0.12350207062078511</v>
          </cell>
          <cell r="BD61">
            <v>-0.15705766753706363</v>
          </cell>
          <cell r="BE61">
            <v>-0.12704086930043867</v>
          </cell>
          <cell r="BF61">
            <v>-0.10977855469536102</v>
          </cell>
          <cell r="BG61">
            <v>-0.12747760281407583</v>
          </cell>
          <cell r="BH61">
            <v>-8.8672451482476822E-2</v>
          </cell>
          <cell r="BI61">
            <v>-0.10753785444678476</v>
          </cell>
        </row>
        <row r="63">
          <cell r="A63" t="str">
            <v>DILTIAZEM 24HR</v>
          </cell>
        </row>
        <row r="64">
          <cell r="A64" t="str">
            <v>TRx</v>
          </cell>
          <cell r="N64">
            <v>247261</v>
          </cell>
          <cell r="O64">
            <v>242357</v>
          </cell>
          <cell r="P64">
            <v>250071</v>
          </cell>
          <cell r="Q64">
            <v>739689</v>
          </cell>
          <cell r="R64">
            <v>253061</v>
          </cell>
          <cell r="S64">
            <v>231102</v>
          </cell>
          <cell r="T64">
            <v>246930</v>
          </cell>
          <cell r="U64">
            <v>731093</v>
          </cell>
          <cell r="V64">
            <v>251940</v>
          </cell>
          <cell r="W64">
            <v>255048</v>
          </cell>
          <cell r="X64">
            <v>234357</v>
          </cell>
          <cell r="Y64">
            <v>741345</v>
          </cell>
          <cell r="Z64">
            <v>248658</v>
          </cell>
          <cell r="AA64">
            <v>241734</v>
          </cell>
          <cell r="AB64">
            <v>229996</v>
          </cell>
          <cell r="AC64">
            <v>720388</v>
          </cell>
          <cell r="AD64">
            <v>242519</v>
          </cell>
          <cell r="AE64">
            <v>227490</v>
          </cell>
          <cell r="AF64">
            <v>244728</v>
          </cell>
          <cell r="AG64">
            <v>714737</v>
          </cell>
          <cell r="AH64">
            <v>245010</v>
          </cell>
          <cell r="AI64">
            <v>230672</v>
          </cell>
          <cell r="AJ64">
            <v>250473</v>
          </cell>
          <cell r="AK64">
            <v>726155</v>
          </cell>
          <cell r="AL64">
            <v>242119</v>
          </cell>
          <cell r="AM64">
            <v>244855</v>
          </cell>
          <cell r="AN64">
            <v>238245</v>
          </cell>
          <cell r="AO64">
            <v>725219</v>
          </cell>
          <cell r="AP64">
            <v>242305</v>
          </cell>
          <cell r="AQ64">
            <v>236004</v>
          </cell>
          <cell r="AR64">
            <v>237898</v>
          </cell>
          <cell r="AS64">
            <v>716207</v>
          </cell>
          <cell r="AT64">
            <v>242283</v>
          </cell>
          <cell r="AU64">
            <v>222967</v>
          </cell>
          <cell r="AV64">
            <v>245646</v>
          </cell>
          <cell r="AW64">
            <v>710896</v>
          </cell>
          <cell r="AX64">
            <v>237243</v>
          </cell>
          <cell r="AY64">
            <v>222486</v>
          </cell>
          <cell r="AZ64">
            <v>245503</v>
          </cell>
          <cell r="BA64">
            <v>705232</v>
          </cell>
          <cell r="BB64">
            <v>229400</v>
          </cell>
          <cell r="BC64">
            <v>225767</v>
          </cell>
          <cell r="BD64">
            <v>232982</v>
          </cell>
          <cell r="BE64">
            <v>688149</v>
          </cell>
          <cell r="BF64">
            <v>228582</v>
          </cell>
          <cell r="BG64">
            <v>229740</v>
          </cell>
          <cell r="BH64">
            <v>217489</v>
          </cell>
          <cell r="BI64">
            <v>675811</v>
          </cell>
        </row>
        <row r="65">
          <cell r="A65" t="str">
            <v xml:space="preserve">  % Change</v>
          </cell>
          <cell r="AD65">
            <v>-1.9178115432680443E-2</v>
          </cell>
          <cell r="AE65">
            <v>-6.1343390122835295E-2</v>
          </cell>
          <cell r="AF65">
            <v>-2.1365932075290583E-2</v>
          </cell>
          <cell r="AG65">
            <v>-3.3733095936265056E-2</v>
          </cell>
          <cell r="AH65">
            <v>-3.1814463706379081E-2</v>
          </cell>
          <cell r="AI65">
            <v>-1.8606502756358667E-3</v>
          </cell>
          <cell r="AJ65">
            <v>1.4348195844976264E-2</v>
          </cell>
          <cell r="AK65">
            <v>-6.754270660504158E-3</v>
          </cell>
          <cell r="AL65">
            <v>-3.8981503532587114E-2</v>
          </cell>
          <cell r="AM65">
            <v>-3.9965026191148278E-2</v>
          </cell>
          <cell r="AN65">
            <v>1.6590074117692311E-2</v>
          </cell>
          <cell r="AO65">
            <v>-2.1752355515987865E-2</v>
          </cell>
          <cell r="AP65">
            <v>-2.5549147825527418E-2</v>
          </cell>
          <cell r="AQ65">
            <v>-2.3703740475067625E-2</v>
          </cell>
          <cell r="AR65">
            <v>3.4357119254248003E-2</v>
          </cell>
          <cell r="AS65">
            <v>-5.8038168320405648E-3</v>
          </cell>
          <cell r="AT65">
            <v>-9.731196318638613E-4</v>
          </cell>
          <cell r="AU65">
            <v>-1.9882192623851602E-2</v>
          </cell>
          <cell r="AV65">
            <v>3.7511032656663001E-3</v>
          </cell>
          <cell r="AW65">
            <v>-5.3740047038280947E-3</v>
          </cell>
          <cell r="AX65">
            <v>-3.1700746908289501E-2</v>
          </cell>
          <cell r="AY65">
            <v>-3.5487618783380692E-2</v>
          </cell>
          <cell r="AZ65">
            <v>-1.9842458069332825E-2</v>
          </cell>
          <cell r="BA65">
            <v>-2.881340760581419E-2</v>
          </cell>
          <cell r="BB65">
            <v>-5.2532019378900507E-2</v>
          </cell>
          <cell r="BC65">
            <v>-7.7956341508239602E-2</v>
          </cell>
          <cell r="BD65">
            <v>-2.2090704946588602E-2</v>
          </cell>
          <cell r="BE65">
            <v>-5.1115594048142698E-2</v>
          </cell>
          <cell r="BF65">
            <v>-5.6635232454963824E-2</v>
          </cell>
          <cell r="BG65">
            <v>-2.6541923018253977E-2</v>
          </cell>
          <cell r="BH65">
            <v>-8.5788867497835208E-2</v>
          </cell>
          <cell r="BI65">
            <v>-5.6402688049683958E-2</v>
          </cell>
        </row>
        <row r="66">
          <cell r="A66" t="str">
            <v>NRx</v>
          </cell>
          <cell r="N66">
            <v>73115</v>
          </cell>
          <cell r="O66">
            <v>69249</v>
          </cell>
          <cell r="P66">
            <v>69588</v>
          </cell>
          <cell r="Q66">
            <v>211952</v>
          </cell>
          <cell r="R66">
            <v>76011</v>
          </cell>
          <cell r="S66">
            <v>68283</v>
          </cell>
          <cell r="T66">
            <v>71431</v>
          </cell>
          <cell r="U66">
            <v>215725</v>
          </cell>
          <cell r="V66">
            <v>71983</v>
          </cell>
          <cell r="W66">
            <v>72783</v>
          </cell>
          <cell r="X66">
            <v>64794</v>
          </cell>
          <cell r="Y66">
            <v>209560</v>
          </cell>
          <cell r="Z66">
            <v>68105</v>
          </cell>
          <cell r="AA66">
            <v>65836</v>
          </cell>
          <cell r="AB66">
            <v>61977</v>
          </cell>
          <cell r="AC66">
            <v>195918</v>
          </cell>
          <cell r="AD66">
            <v>66696</v>
          </cell>
          <cell r="AE66">
            <v>61959</v>
          </cell>
          <cell r="AF66">
            <v>67137</v>
          </cell>
          <cell r="AG66">
            <v>195792</v>
          </cell>
          <cell r="AH66">
            <v>70906</v>
          </cell>
          <cell r="AI66">
            <v>69818</v>
          </cell>
          <cell r="AJ66">
            <v>73340</v>
          </cell>
          <cell r="AK66">
            <v>214064</v>
          </cell>
          <cell r="AL66">
            <v>67947</v>
          </cell>
          <cell r="AM66">
            <v>68184</v>
          </cell>
          <cell r="AN66">
            <v>65960</v>
          </cell>
          <cell r="AO66">
            <v>202091</v>
          </cell>
          <cell r="AP66">
            <v>66197</v>
          </cell>
          <cell r="AQ66">
            <v>63575</v>
          </cell>
          <cell r="AR66">
            <v>65149</v>
          </cell>
          <cell r="AS66">
            <v>194921</v>
          </cell>
          <cell r="AT66">
            <v>67756</v>
          </cell>
          <cell r="AU66">
            <v>59321</v>
          </cell>
          <cell r="AV66">
            <v>65979</v>
          </cell>
          <cell r="AW66">
            <v>193056</v>
          </cell>
          <cell r="AX66">
            <v>66156</v>
          </cell>
          <cell r="AY66">
            <v>62084</v>
          </cell>
          <cell r="AZ66">
            <v>68253</v>
          </cell>
          <cell r="BA66">
            <v>196493</v>
          </cell>
          <cell r="BB66">
            <v>63191</v>
          </cell>
          <cell r="BC66">
            <v>60318</v>
          </cell>
          <cell r="BD66">
            <v>62719</v>
          </cell>
          <cell r="BE66">
            <v>186228</v>
          </cell>
          <cell r="BF66">
            <v>59983</v>
          </cell>
          <cell r="BG66">
            <v>60441</v>
          </cell>
          <cell r="BH66">
            <v>58433</v>
          </cell>
          <cell r="BI66">
            <v>178857</v>
          </cell>
        </row>
        <row r="67">
          <cell r="A67" t="str">
            <v xml:space="preserve">  % Change</v>
          </cell>
          <cell r="AD67">
            <v>-8.7793202489229283E-2</v>
          </cell>
          <cell r="AE67">
            <v>-0.10527227830004771</v>
          </cell>
          <cell r="AF67">
            <v>-3.5221589929298136E-2</v>
          </cell>
          <cell r="AG67">
            <v>-7.6243677813844668E-2</v>
          </cell>
          <cell r="AH67">
            <v>-6.71613319124863E-2</v>
          </cell>
          <cell r="AI67">
            <v>2.2479973053322277E-2</v>
          </cell>
          <cell r="AJ67">
            <v>2.6725091346894159E-2</v>
          </cell>
          <cell r="AK67">
            <v>-7.6996175686637747E-3</v>
          </cell>
          <cell r="AL67">
            <v>-5.6068794020810442E-2</v>
          </cell>
          <cell r="AM67">
            <v>-6.3187832323482129E-2</v>
          </cell>
          <cell r="AN67">
            <v>1.7995493409883601E-2</v>
          </cell>
          <cell r="AO67">
            <v>-3.5641343767894629E-2</v>
          </cell>
          <cell r="AP67">
            <v>-2.8015564202334642E-2</v>
          </cell>
          <cell r="AQ67">
            <v>-3.4342912692144067E-2</v>
          </cell>
          <cell r="AR67">
            <v>5.1180276554205539E-2</v>
          </cell>
          <cell r="AS67">
            <v>-5.0888637082860955E-3</v>
          </cell>
          <cell r="AT67">
            <v>1.5893007076886123E-2</v>
          </cell>
          <cell r="AU67">
            <v>-4.2576542552333008E-2</v>
          </cell>
          <cell r="AV67">
            <v>-1.7248313150721617E-2</v>
          </cell>
          <cell r="AW67">
            <v>-1.3974013238538863E-2</v>
          </cell>
          <cell r="AX67">
            <v>-6.6990099568442707E-2</v>
          </cell>
          <cell r="AY67">
            <v>-0.11077372597324475</v>
          </cell>
          <cell r="AZ67">
            <v>-6.9361876193073324E-2</v>
          </cell>
          <cell r="BA67">
            <v>-8.2082928469990324E-2</v>
          </cell>
          <cell r="BB67">
            <v>-6.9995731967562924E-2</v>
          </cell>
          <cell r="BC67">
            <v>-0.11536430834213307</v>
          </cell>
          <cell r="BD67">
            <v>-4.9135839902971545E-2</v>
          </cell>
          <cell r="BE67">
            <v>-7.8494341657965983E-2</v>
          </cell>
          <cell r="BF67">
            <v>-9.3871323473873391E-2</v>
          </cell>
          <cell r="BG67">
            <v>-4.9296106960283081E-2</v>
          </cell>
          <cell r="BH67">
            <v>-0.10308677032648239</v>
          </cell>
          <cell r="BI67">
            <v>-8.2412874959599036E-2</v>
          </cell>
        </row>
        <row r="68">
          <cell r="A68" t="str">
            <v>Sales (IMS)</v>
          </cell>
          <cell r="N68">
            <v>6.9557070000000003</v>
          </cell>
          <cell r="O68">
            <v>6.5927800000000003</v>
          </cell>
          <cell r="P68">
            <v>8.8421330000000005</v>
          </cell>
          <cell r="Q68">
            <v>22.390620000000002</v>
          </cell>
          <cell r="R68">
            <v>7.1225480000000001</v>
          </cell>
          <cell r="S68">
            <v>7.1370209999999998</v>
          </cell>
          <cell r="T68">
            <v>8.8617460000000001</v>
          </cell>
          <cell r="U68">
            <v>23.121314999999999</v>
          </cell>
          <cell r="V68">
            <v>6.3414659999999996</v>
          </cell>
          <cell r="W68">
            <v>6.8952439999999999</v>
          </cell>
          <cell r="X68">
            <v>9.2504539999999995</v>
          </cell>
          <cell r="Y68">
            <v>22.487164</v>
          </cell>
          <cell r="Z68">
            <v>6.9179690000000003</v>
          </cell>
          <cell r="AA68">
            <v>7.0646930000000001</v>
          </cell>
          <cell r="AB68">
            <v>8.3405179999999994</v>
          </cell>
          <cell r="AC68">
            <v>22.323180000000001</v>
          </cell>
          <cell r="AD68">
            <v>6.8908399999999999</v>
          </cell>
          <cell r="AE68">
            <v>7.4181020000000002</v>
          </cell>
          <cell r="AF68">
            <v>10.148465</v>
          </cell>
          <cell r="AG68">
            <v>24.457407</v>
          </cell>
          <cell r="AH68">
            <v>8.0369949999999992</v>
          </cell>
          <cell r="AI68">
            <v>9.4283599999999996</v>
          </cell>
          <cell r="AJ68">
            <v>9.503012</v>
          </cell>
          <cell r="AK68">
            <v>26.968367000000001</v>
          </cell>
          <cell r="AL68">
            <v>6.7676379999999998</v>
          </cell>
          <cell r="AM68">
            <v>7.2211319999999999</v>
          </cell>
          <cell r="AN68">
            <v>9.4827910000000006</v>
          </cell>
          <cell r="AO68">
            <v>23.471561000000001</v>
          </cell>
          <cell r="AP68">
            <v>7.1404230000000002</v>
          </cell>
          <cell r="AQ68">
            <v>7.4480599999999999</v>
          </cell>
          <cell r="AR68">
            <v>8.2398109999999996</v>
          </cell>
          <cell r="AS68">
            <v>22.828294</v>
          </cell>
          <cell r="AT68">
            <v>6.7663019999999996</v>
          </cell>
          <cell r="AU68">
            <v>6.1845600000000003</v>
          </cell>
          <cell r="AV68">
            <v>8.4037349999999993</v>
          </cell>
          <cell r="AW68">
            <v>21.354596999999998</v>
          </cell>
          <cell r="AX68">
            <v>6.8392660000000003</v>
          </cell>
          <cell r="AY68">
            <v>6.6197619999999997</v>
          </cell>
          <cell r="AZ68">
            <v>8.2625259999999994</v>
          </cell>
          <cell r="BA68">
            <v>21.721553999999998</v>
          </cell>
          <cell r="BB68">
            <v>6.3793449999999998</v>
          </cell>
          <cell r="BC68">
            <v>6.6006850000000004</v>
          </cell>
          <cell r="BD68">
            <v>8.4090240000000005</v>
          </cell>
          <cell r="BE68">
            <v>21.389054000000002</v>
          </cell>
          <cell r="BF68">
            <v>6.1622760000000003</v>
          </cell>
          <cell r="BG68">
            <v>6.7037069999999996</v>
          </cell>
          <cell r="BH68">
            <v>7.5154199999999998</v>
          </cell>
          <cell r="BI68">
            <v>20.381402999999999</v>
          </cell>
        </row>
        <row r="69">
          <cell r="A69" t="str">
            <v xml:space="preserve">  % Change</v>
          </cell>
          <cell r="AD69">
            <v>-9.3257234670753864E-3</v>
          </cell>
          <cell r="AE69">
            <v>0.12518573348420547</v>
          </cell>
          <cell r="AF69">
            <v>0.14773946512679692</v>
          </cell>
          <cell r="AG69">
            <v>9.230592989385733E-2</v>
          </cell>
          <cell r="AH69">
            <v>0.12838762195775999</v>
          </cell>
          <cell r="AI69">
            <v>0.32104977693073899</v>
          </cell>
          <cell r="AJ69">
            <v>7.2363392044863417E-2</v>
          </cell>
          <cell r="AK69">
            <v>0.16638551916272926</v>
          </cell>
          <cell r="AL69">
            <v>6.72040187552847E-2</v>
          </cell>
          <cell r="AM69">
            <v>4.7262721957337606E-2</v>
          </cell>
          <cell r="AN69">
            <v>2.5116280779300171E-2</v>
          </cell>
          <cell r="AO69">
            <v>4.3775951471692887E-2</v>
          </cell>
          <cell r="AP69">
            <v>3.2155969476012292E-2</v>
          </cell>
          <cell r="AQ69">
            <v>5.42652030314692E-2</v>
          </cell>
          <cell r="AR69">
            <v>-1.2074429909509243E-2</v>
          </cell>
          <cell r="AS69">
            <v>2.2627331769039971E-2</v>
          </cell>
          <cell r="AT69">
            <v>-1.8072978040413079E-2</v>
          </cell>
          <cell r="AU69">
            <v>-0.16628808824683183</v>
          </cell>
          <cell r="AV69">
            <v>-0.17192058109280572</v>
          </cell>
          <cell r="AW69">
            <v>-0.12686586112746956</v>
          </cell>
          <cell r="AX69">
            <v>-0.14902696841294527</v>
          </cell>
          <cell r="AY69">
            <v>-0.29788828597974626</v>
          </cell>
          <cell r="AZ69">
            <v>-0.13053608687435103</v>
          </cell>
          <cell r="BA69">
            <v>-0.19455434583784781</v>
          </cell>
          <cell r="BB69">
            <v>-5.7374965977790238E-2</v>
          </cell>
          <cell r="BC69">
            <v>-8.5921016261716221E-2</v>
          </cell>
          <cell r="BD69">
            <v>-0.11323322426909965</v>
          </cell>
          <cell r="BE69">
            <v>-8.8724691127275213E-2</v>
          </cell>
          <cell r="BF69">
            <v>-0.13698726251932136</v>
          </cell>
          <cell r="BG69">
            <v>-9.9939178792866956E-2</v>
          </cell>
          <cell r="BH69">
            <v>-8.7913545589819897E-2</v>
          </cell>
          <cell r="BI69">
            <v>-0.10718676568647667</v>
          </cell>
        </row>
        <row r="71">
          <cell r="A71" t="str">
            <v>CEPHALEXIN</v>
          </cell>
        </row>
        <row r="72">
          <cell r="A72" t="str">
            <v>TRx</v>
          </cell>
          <cell r="N72">
            <v>1765210</v>
          </cell>
          <cell r="O72">
            <v>1635152</v>
          </cell>
          <cell r="P72">
            <v>1593261</v>
          </cell>
          <cell r="Q72">
            <v>4993623</v>
          </cell>
          <cell r="R72">
            <v>1691309</v>
          </cell>
          <cell r="S72">
            <v>1558405</v>
          </cell>
          <cell r="T72">
            <v>1621782</v>
          </cell>
          <cell r="U72">
            <v>4871496</v>
          </cell>
          <cell r="V72">
            <v>1635284</v>
          </cell>
          <cell r="W72">
            <v>1660403</v>
          </cell>
          <cell r="X72">
            <v>1539301</v>
          </cell>
          <cell r="Y72">
            <v>4834988</v>
          </cell>
          <cell r="Z72">
            <v>1665546</v>
          </cell>
          <cell r="AA72">
            <v>1696830</v>
          </cell>
          <cell r="AB72">
            <v>1685103</v>
          </cell>
          <cell r="AC72">
            <v>5047479</v>
          </cell>
          <cell r="AD72">
            <v>1741963</v>
          </cell>
          <cell r="AE72">
            <v>1629414</v>
          </cell>
          <cell r="AF72">
            <v>1638927</v>
          </cell>
          <cell r="AG72">
            <v>5010304</v>
          </cell>
          <cell r="AH72">
            <v>1610847</v>
          </cell>
          <cell r="AI72">
            <v>1457493</v>
          </cell>
          <cell r="AJ72">
            <v>1540431</v>
          </cell>
          <cell r="AK72">
            <v>4608771</v>
          </cell>
          <cell r="AL72">
            <v>1495331</v>
          </cell>
          <cell r="AM72">
            <v>1532992</v>
          </cell>
          <cell r="AN72">
            <v>1499027</v>
          </cell>
          <cell r="AO72">
            <v>4527350</v>
          </cell>
          <cell r="AP72">
            <v>1571470</v>
          </cell>
          <cell r="AQ72">
            <v>1516573</v>
          </cell>
          <cell r="AR72">
            <v>1517345</v>
          </cell>
          <cell r="AS72">
            <v>4605388</v>
          </cell>
          <cell r="AT72">
            <v>1504568</v>
          </cell>
          <cell r="AU72">
            <v>1346283</v>
          </cell>
          <cell r="AV72">
            <v>1540197</v>
          </cell>
          <cell r="AW72">
            <v>4391048</v>
          </cell>
          <cell r="AX72">
            <v>1375032</v>
          </cell>
          <cell r="AY72">
            <v>1305818</v>
          </cell>
          <cell r="AZ72">
            <v>1457903</v>
          </cell>
          <cell r="BA72">
            <v>4138753</v>
          </cell>
          <cell r="BB72">
            <v>1391701</v>
          </cell>
          <cell r="BC72">
            <v>1407812</v>
          </cell>
          <cell r="BD72">
            <v>1484741</v>
          </cell>
          <cell r="BE72">
            <v>4284254</v>
          </cell>
          <cell r="BF72">
            <v>1470908</v>
          </cell>
          <cell r="BG72">
            <v>1482202</v>
          </cell>
          <cell r="BH72">
            <v>1454410</v>
          </cell>
          <cell r="BI72">
            <v>4407520</v>
          </cell>
        </row>
        <row r="73">
          <cell r="A73" t="str">
            <v xml:space="preserve">  % Change</v>
          </cell>
          <cell r="AD73">
            <v>-1.3169537902006034E-2</v>
          </cell>
          <cell r="AE73">
            <v>-3.5091538890573704E-3</v>
          </cell>
          <cell r="AF73">
            <v>2.8661970637579248E-2</v>
          </cell>
          <cell r="AG73">
            <v>3.3404604232238899E-3</v>
          </cell>
          <cell r="AH73">
            <v>-4.7573802303423007E-2</v>
          </cell>
          <cell r="AI73">
            <v>-6.4753385673172237E-2</v>
          </cell>
          <cell r="AJ73">
            <v>-5.0161489028735073E-2</v>
          </cell>
          <cell r="AK73">
            <v>-5.393107168721889E-2</v>
          </cell>
          <cell r="AL73">
            <v>-8.5583299292355308E-2</v>
          </cell>
          <cell r="AM73">
            <v>-7.6734985422213797E-2</v>
          </cell>
          <cell r="AN73">
            <v>-2.6163823709592915E-2</v>
          </cell>
          <cell r="AO73">
            <v>-6.3627458847881346E-2</v>
          </cell>
          <cell r="AP73">
            <v>-5.648357955889538E-2</v>
          </cell>
          <cell r="AQ73">
            <v>-0.10623162013872933</v>
          </cell>
          <cell r="AR73">
            <v>-9.9553558447169066E-2</v>
          </cell>
          <cell r="AS73">
            <v>-8.7586496149860138E-2</v>
          </cell>
          <cell r="AT73">
            <v>-0.13628016209299509</v>
          </cell>
          <cell r="AU73">
            <v>-0.17376246920672089</v>
          </cell>
          <cell r="AV73">
            <v>-6.0240633048329828E-2</v>
          </cell>
          <cell r="AW73">
            <v>-0.12359649234856807</v>
          </cell>
          <cell r="AX73">
            <v>-0.14639192921487887</v>
          </cell>
          <cell r="AY73">
            <v>-0.10406567990378002</v>
          </cell>
          <cell r="AZ73">
            <v>-5.3574616454745483E-2</v>
          </cell>
          <cell r="BA73">
            <v>-0.10198337040395367</v>
          </cell>
          <cell r="BB73">
            <v>-6.9302381880667174E-2</v>
          </cell>
          <cell r="BC73">
            <v>-8.1657308061620637E-2</v>
          </cell>
          <cell r="BD73">
            <v>-9.5301819113331465E-3</v>
          </cell>
          <cell r="BE73">
            <v>-5.3694987133753758E-2</v>
          </cell>
          <cell r="BF73">
            <v>-6.3992312929931794E-2</v>
          </cell>
          <cell r="BG73">
            <v>-2.2663597466129226E-2</v>
          </cell>
          <cell r="BH73">
            <v>-4.1477053669402797E-2</v>
          </cell>
          <cell r="BI73">
            <v>-4.2964458152060181E-2</v>
          </cell>
        </row>
        <row r="74">
          <cell r="A74" t="str">
            <v>NRx</v>
          </cell>
          <cell r="N74">
            <v>1657966</v>
          </cell>
          <cell r="O74">
            <v>1533636</v>
          </cell>
          <cell r="P74">
            <v>1486435</v>
          </cell>
          <cell r="Q74">
            <v>4678037</v>
          </cell>
          <cell r="R74">
            <v>1588316</v>
          </cell>
          <cell r="S74">
            <v>1463348</v>
          </cell>
          <cell r="T74">
            <v>1523159</v>
          </cell>
          <cell r="U74">
            <v>4574823</v>
          </cell>
          <cell r="V74">
            <v>1541579</v>
          </cell>
          <cell r="W74">
            <v>1566092</v>
          </cell>
          <cell r="X74">
            <v>1455231</v>
          </cell>
          <cell r="Y74">
            <v>4562902</v>
          </cell>
          <cell r="Z74">
            <v>1576489</v>
          </cell>
          <cell r="AA74">
            <v>1605119</v>
          </cell>
          <cell r="AB74">
            <v>1591007</v>
          </cell>
          <cell r="AC74">
            <v>4772615</v>
          </cell>
          <cell r="AD74">
            <v>1640016</v>
          </cell>
          <cell r="AE74">
            <v>1529959</v>
          </cell>
          <cell r="AF74">
            <v>1533285</v>
          </cell>
          <cell r="AG74">
            <v>4703260</v>
          </cell>
          <cell r="AH74">
            <v>1513299</v>
          </cell>
          <cell r="AI74">
            <v>1370436</v>
          </cell>
          <cell r="AJ74">
            <v>1450282</v>
          </cell>
          <cell r="AK74">
            <v>4334017</v>
          </cell>
          <cell r="AL74">
            <v>1410713</v>
          </cell>
          <cell r="AM74">
            <v>1448450</v>
          </cell>
          <cell r="AN74">
            <v>1418290</v>
          </cell>
          <cell r="AO74">
            <v>4277453</v>
          </cell>
          <cell r="AP74">
            <v>1489989</v>
          </cell>
          <cell r="AQ74">
            <v>1438210</v>
          </cell>
          <cell r="AR74">
            <v>1437280</v>
          </cell>
          <cell r="AS74">
            <v>4365479</v>
          </cell>
          <cell r="AT74">
            <v>1419990</v>
          </cell>
          <cell r="AU74">
            <v>1267130</v>
          </cell>
          <cell r="AV74">
            <v>1447468</v>
          </cell>
          <cell r="AW74">
            <v>4134588</v>
          </cell>
          <cell r="AX74">
            <v>1292970</v>
          </cell>
          <cell r="AY74">
            <v>1231056</v>
          </cell>
          <cell r="AZ74">
            <v>1378395</v>
          </cell>
          <cell r="BA74">
            <v>3902421</v>
          </cell>
          <cell r="BB74">
            <v>1318584</v>
          </cell>
          <cell r="BC74">
            <v>1341492</v>
          </cell>
          <cell r="BD74">
            <v>1416270</v>
          </cell>
          <cell r="BE74">
            <v>4076346</v>
          </cell>
          <cell r="BF74">
            <v>1403981</v>
          </cell>
          <cell r="BG74">
            <v>1413941</v>
          </cell>
          <cell r="BH74">
            <v>1386050</v>
          </cell>
          <cell r="BI74">
            <v>4203972</v>
          </cell>
        </row>
        <row r="75">
          <cell r="A75" t="str">
            <v xml:space="preserve">  % Change</v>
          </cell>
          <cell r="AD75">
            <v>-1.0826518758527026E-2</v>
          </cell>
          <cell r="AE75">
            <v>-2.3975702187480907E-3</v>
          </cell>
          <cell r="AF75">
            <v>3.1518364408803512E-2</v>
          </cell>
          <cell r="AG75">
            <v>5.391791471508256E-3</v>
          </cell>
          <cell r="AH75">
            <v>-4.7230525915497923E-2</v>
          </cell>
          <cell r="AI75">
            <v>-6.3492757703567437E-2</v>
          </cell>
          <cell r="AJ75">
            <v>-4.7845956988075478E-2</v>
          </cell>
          <cell r="AK75">
            <v>-5.2637227713509316E-2</v>
          </cell>
          <cell r="AL75">
            <v>-8.4890881362550963E-2</v>
          </cell>
          <cell r="AM75">
            <v>-7.5118192290108077E-2</v>
          </cell>
          <cell r="AN75">
            <v>-2.5384973244797604E-2</v>
          </cell>
          <cell r="AO75">
            <v>-6.2558652366410672E-2</v>
          </cell>
          <cell r="AP75">
            <v>-5.4868762167068708E-2</v>
          </cell>
          <cell r="AQ75">
            <v>-0.10398543659379766</v>
          </cell>
          <cell r="AR75">
            <v>-9.6622453578142697E-2</v>
          </cell>
          <cell r="AS75">
            <v>-8.5306692452670085E-2</v>
          </cell>
          <cell r="AT75">
            <v>-0.13416088623525624</v>
          </cell>
          <cell r="AU75">
            <v>-0.17178826360706401</v>
          </cell>
          <cell r="AV75">
            <v>-5.5969372947625495E-2</v>
          </cell>
          <cell r="AW75">
            <v>-0.12091017719624264</v>
          </cell>
          <cell r="AX75">
            <v>-0.14559515337021967</v>
          </cell>
          <cell r="AY75">
            <v>-0.10170485889162284</v>
          </cell>
          <cell r="AZ75">
            <v>-4.9567601335464451E-2</v>
          </cell>
          <cell r="BA75">
            <v>-9.9583365732067941E-2</v>
          </cell>
          <cell r="BB75">
            <v>-6.5306692431415847E-2</v>
          </cell>
          <cell r="BC75">
            <v>-7.3843073630432521E-2</v>
          </cell>
          <cell r="BD75">
            <v>-1.4242503296223452E-3</v>
          </cell>
          <cell r="BE75">
            <v>-4.7015595495730755E-2</v>
          </cell>
          <cell r="BF75">
            <v>-5.7723916082601967E-2</v>
          </cell>
          <cell r="BG75">
            <v>-1.6874448098678219E-2</v>
          </cell>
          <cell r="BH75">
            <v>-3.564371590782589E-2</v>
          </cell>
          <cell r="BI75">
            <v>-3.6996398333378755E-2</v>
          </cell>
        </row>
        <row r="76">
          <cell r="A76" t="str">
            <v>Sales (IMS)</v>
          </cell>
          <cell r="N76">
            <v>5.9666230000000002</v>
          </cell>
          <cell r="O76">
            <v>5.6366160000000001</v>
          </cell>
          <cell r="P76">
            <v>6.5973439999999997</v>
          </cell>
          <cell r="Q76">
            <v>18.200583000000002</v>
          </cell>
          <cell r="R76">
            <v>5.7079360000000001</v>
          </cell>
          <cell r="S76">
            <v>5.7262729999999999</v>
          </cell>
          <cell r="T76">
            <v>11.187533</v>
          </cell>
          <cell r="U76">
            <v>22.621741999999998</v>
          </cell>
          <cell r="V76">
            <v>7.9908720000000004</v>
          </cell>
          <cell r="W76">
            <v>8.0388090000000005</v>
          </cell>
          <cell r="X76">
            <v>10.253826999999999</v>
          </cell>
          <cell r="Y76">
            <v>26.283507999999998</v>
          </cell>
          <cell r="Z76">
            <v>7.9663500000000003</v>
          </cell>
          <cell r="AA76">
            <v>9.3011250000000008</v>
          </cell>
          <cell r="AB76">
            <v>10.886462</v>
          </cell>
          <cell r="AC76">
            <v>28.153936999999999</v>
          </cell>
          <cell r="AD76">
            <v>8.2985050000000005</v>
          </cell>
          <cell r="AE76">
            <v>7.7849120000000003</v>
          </cell>
          <cell r="AF76">
            <v>8.2141059999999992</v>
          </cell>
          <cell r="AG76">
            <v>24.297522999999998</v>
          </cell>
          <cell r="AH76">
            <v>6.5059550000000002</v>
          </cell>
          <cell r="AI76">
            <v>7.6665109999999999</v>
          </cell>
          <cell r="AJ76">
            <v>9.4733199999999993</v>
          </cell>
          <cell r="AK76">
            <v>23.645786000000001</v>
          </cell>
          <cell r="AL76">
            <v>7.3798659999999998</v>
          </cell>
          <cell r="AM76">
            <v>6.9114449999999996</v>
          </cell>
          <cell r="AN76">
            <v>8.8398099999999999</v>
          </cell>
          <cell r="AO76">
            <v>23.131121</v>
          </cell>
          <cell r="AP76">
            <v>6.4278000000000004</v>
          </cell>
          <cell r="AQ76">
            <v>6.6690240000000003</v>
          </cell>
          <cell r="AR76">
            <v>7.934717</v>
          </cell>
          <cell r="AS76">
            <v>21.031541000000001</v>
          </cell>
          <cell r="AT76">
            <v>6.4204160000000003</v>
          </cell>
          <cell r="AU76">
            <v>6.496111</v>
          </cell>
          <cell r="AV76">
            <v>8.0180589999999992</v>
          </cell>
          <cell r="AW76">
            <v>20.934585999999999</v>
          </cell>
          <cell r="AX76">
            <v>5.5787269999999998</v>
          </cell>
          <cell r="AY76">
            <v>5.9662110000000004</v>
          </cell>
          <cell r="AZ76">
            <v>7.4439710000000003</v>
          </cell>
          <cell r="BA76">
            <v>18.988909</v>
          </cell>
          <cell r="BB76">
            <v>5.904134</v>
          </cell>
          <cell r="BC76">
            <v>6.04887</v>
          </cell>
          <cell r="BD76">
            <v>7.2051439999999998</v>
          </cell>
          <cell r="BE76">
            <v>19.158148000000001</v>
          </cell>
          <cell r="BF76">
            <v>5.5241189999999998</v>
          </cell>
          <cell r="BG76">
            <v>5.7969710000000001</v>
          </cell>
          <cell r="BH76">
            <v>7.2654560000000004</v>
          </cell>
          <cell r="BI76">
            <v>18.586545999999998</v>
          </cell>
        </row>
        <row r="77">
          <cell r="A77" t="str">
            <v xml:space="preserve">  % Change</v>
          </cell>
          <cell r="AD77">
            <v>0.39082107248941322</v>
          </cell>
          <cell r="AE77">
            <v>0.3811322254345515</v>
          </cell>
          <cell r="AF77">
            <v>0.24506255850839365</v>
          </cell>
          <cell r="AG77">
            <v>0.33498597270208297</v>
          </cell>
          <cell r="AH77">
            <v>0.13980868040566685</v>
          </cell>
          <cell r="AI77">
            <v>0.33883085909456279</v>
          </cell>
          <cell r="AJ77">
            <v>-0.15322529104495164</v>
          </cell>
          <cell r="AK77">
            <v>4.5268131870658035E-2</v>
          </cell>
          <cell r="AL77">
            <v>-7.646299427646952E-2</v>
          </cell>
          <cell r="AM77">
            <v>-0.14024017736955818</v>
          </cell>
          <cell r="AN77">
            <v>-0.13790139037844107</v>
          </cell>
          <cell r="AO77">
            <v>-0.11993783326030905</v>
          </cell>
          <cell r="AP77">
            <v>-0.19313110772185504</v>
          </cell>
          <cell r="AQ77">
            <v>-0.28298738055880335</v>
          </cell>
          <cell r="AR77">
            <v>-0.27113905325715548</v>
          </cell>
          <cell r="AS77">
            <v>-0.25298046237725114</v>
          </cell>
          <cell r="AT77">
            <v>-0.22631654737811213</v>
          </cell>
          <cell r="AU77">
            <v>-0.1655511327552579</v>
          </cell>
          <cell r="AV77">
            <v>-2.3867113475282697E-2</v>
          </cell>
          <cell r="AW77">
            <v>-0.13840657749351648</v>
          </cell>
          <cell r="AX77">
            <v>-0.14251989139180954</v>
          </cell>
          <cell r="AY77">
            <v>-0.2217827640239477</v>
          </cell>
          <cell r="AZ77">
            <v>-0.21421729657606825</v>
          </cell>
          <cell r="BA77">
            <v>-0.19694321009248761</v>
          </cell>
          <cell r="BB77">
            <v>-0.1999673164797301</v>
          </cell>
          <cell r="BC77">
            <v>-0.12480385794866333</v>
          </cell>
          <cell r="BD77">
            <v>-0.18492094287094407</v>
          </cell>
          <cell r="BE77">
            <v>-0.17175877468281797</v>
          </cell>
          <cell r="BF77">
            <v>-0.14058947073648842</v>
          </cell>
          <cell r="BG77">
            <v>-0.13076171265840397</v>
          </cell>
          <cell r="BH77">
            <v>-8.4345919331464403E-2</v>
          </cell>
          <cell r="BI77">
            <v>-0.11625372577311388</v>
          </cell>
        </row>
        <row r="79">
          <cell r="A79" t="str">
            <v>MUPIROCIN</v>
          </cell>
        </row>
        <row r="80">
          <cell r="A80" t="str">
            <v>TRx</v>
          </cell>
          <cell r="AU80">
            <v>22888</v>
          </cell>
          <cell r="AV80">
            <v>82356</v>
          </cell>
          <cell r="AW80">
            <v>105244</v>
          </cell>
          <cell r="AX80">
            <v>92038</v>
          </cell>
          <cell r="AY80">
            <v>91710</v>
          </cell>
          <cell r="AZ80">
            <v>110111</v>
          </cell>
          <cell r="BA80">
            <v>293859</v>
          </cell>
          <cell r="BB80">
            <v>110384</v>
          </cell>
          <cell r="BC80">
            <v>109270</v>
          </cell>
          <cell r="BD80">
            <v>121618</v>
          </cell>
          <cell r="BE80">
            <v>341272</v>
          </cell>
          <cell r="BF80">
            <v>116963</v>
          </cell>
          <cell r="BG80">
            <v>125179</v>
          </cell>
          <cell r="BH80">
            <v>125903</v>
          </cell>
          <cell r="BI80">
            <v>368045</v>
          </cell>
        </row>
        <row r="81">
          <cell r="A81" t="str">
            <v xml:space="preserve">  % Change</v>
          </cell>
          <cell r="AU81">
            <v>0</v>
          </cell>
          <cell r="AV81">
            <v>0</v>
          </cell>
          <cell r="AW81">
            <v>0</v>
          </cell>
          <cell r="AX81">
            <v>0</v>
          </cell>
          <cell r="AY81">
            <v>0</v>
          </cell>
          <cell r="AZ81">
            <v>0</v>
          </cell>
          <cell r="BA81">
            <v>0</v>
          </cell>
          <cell r="BB81">
            <v>0</v>
          </cell>
          <cell r="BC81">
            <v>0</v>
          </cell>
          <cell r="BD81">
            <v>0</v>
          </cell>
          <cell r="BE81">
            <v>0</v>
          </cell>
          <cell r="BF81">
            <v>0</v>
          </cell>
          <cell r="BG81">
            <v>0</v>
          </cell>
          <cell r="BH81">
            <v>0</v>
          </cell>
          <cell r="BI81">
            <v>0</v>
          </cell>
        </row>
        <row r="82">
          <cell r="A82" t="str">
            <v>NRx</v>
          </cell>
          <cell r="AU82">
            <v>21513</v>
          </cell>
          <cell r="AV82">
            <v>75197</v>
          </cell>
          <cell r="AW82">
            <v>96710</v>
          </cell>
          <cell r="AX82">
            <v>82908</v>
          </cell>
          <cell r="AY82">
            <v>81692</v>
          </cell>
          <cell r="AZ82">
            <v>97783</v>
          </cell>
          <cell r="BA82">
            <v>262383</v>
          </cell>
          <cell r="BB82">
            <v>96629</v>
          </cell>
          <cell r="BC82">
            <v>95605</v>
          </cell>
          <cell r="BD82">
            <v>106629</v>
          </cell>
          <cell r="BE82">
            <v>298863</v>
          </cell>
          <cell r="BF82">
            <v>102383</v>
          </cell>
          <cell r="BG82">
            <v>109719</v>
          </cell>
          <cell r="BH82">
            <v>110399</v>
          </cell>
          <cell r="BI82">
            <v>322501</v>
          </cell>
        </row>
        <row r="83">
          <cell r="A83" t="str">
            <v xml:space="preserve">  % Change</v>
          </cell>
          <cell r="AU83">
            <v>0</v>
          </cell>
          <cell r="AV83">
            <v>0</v>
          </cell>
          <cell r="AW83">
            <v>0</v>
          </cell>
          <cell r="AX83">
            <v>0</v>
          </cell>
          <cell r="AY83">
            <v>0</v>
          </cell>
          <cell r="AZ83">
            <v>0</v>
          </cell>
          <cell r="BA83">
            <v>0</v>
          </cell>
          <cell r="BB83">
            <v>0</v>
          </cell>
          <cell r="BC83">
            <v>0</v>
          </cell>
          <cell r="BD83">
            <v>0</v>
          </cell>
        </row>
        <row r="84">
          <cell r="A84" t="str">
            <v>Sales (IMS)</v>
          </cell>
          <cell r="AU84">
            <v>1.5460119999999999</v>
          </cell>
          <cell r="AV84">
            <v>1.894884</v>
          </cell>
          <cell r="AW84">
            <v>3.440896</v>
          </cell>
          <cell r="AX84">
            <v>1.513455</v>
          </cell>
          <cell r="AY84">
            <v>1.768014</v>
          </cell>
          <cell r="AZ84">
            <v>2.2366980000000001</v>
          </cell>
          <cell r="BA84">
            <v>5.518167</v>
          </cell>
          <cell r="BB84">
            <v>1.860007</v>
          </cell>
          <cell r="BC84">
            <v>1.978278</v>
          </cell>
          <cell r="BD84">
            <v>2.2163020000000002</v>
          </cell>
          <cell r="BE84">
            <v>6.0545869999999997</v>
          </cell>
          <cell r="BF84">
            <v>1.7521990000000001</v>
          </cell>
          <cell r="BG84">
            <v>2.0782470000000002</v>
          </cell>
          <cell r="BH84">
            <v>2.846333</v>
          </cell>
          <cell r="BI84">
            <v>6.6767789999999998</v>
          </cell>
        </row>
        <row r="85">
          <cell r="A85" t="str">
            <v xml:space="preserve">  % Change</v>
          </cell>
          <cell r="AU85">
            <v>0</v>
          </cell>
          <cell r="AV85">
            <v>0</v>
          </cell>
          <cell r="AW85">
            <v>0</v>
          </cell>
          <cell r="AX85">
            <v>0</v>
          </cell>
          <cell r="AY85">
            <v>0</v>
          </cell>
          <cell r="AZ85">
            <v>0</v>
          </cell>
          <cell r="BA85">
            <v>0</v>
          </cell>
          <cell r="BB85">
            <v>0</v>
          </cell>
        </row>
        <row r="87">
          <cell r="A87" t="str">
            <v>BUDEPRION SR</v>
          </cell>
        </row>
        <row r="88">
          <cell r="A88" t="str">
            <v>TRx</v>
          </cell>
          <cell r="AY88">
            <v>586</v>
          </cell>
          <cell r="AZ88">
            <v>45042</v>
          </cell>
          <cell r="BA88">
            <v>45628</v>
          </cell>
          <cell r="BB88">
            <v>277392</v>
          </cell>
          <cell r="BC88">
            <v>284107</v>
          </cell>
          <cell r="BD88">
            <v>297281</v>
          </cell>
          <cell r="BE88">
            <v>858780</v>
          </cell>
          <cell r="BF88">
            <v>294639</v>
          </cell>
          <cell r="BG88">
            <v>296537</v>
          </cell>
          <cell r="BH88">
            <v>285725</v>
          </cell>
          <cell r="BI88">
            <v>876901</v>
          </cell>
        </row>
        <row r="89">
          <cell r="A89" t="str">
            <v xml:space="preserve">  % Change</v>
          </cell>
        </row>
        <row r="90">
          <cell r="A90" t="str">
            <v>NRx</v>
          </cell>
          <cell r="AY90">
            <v>389</v>
          </cell>
          <cell r="AZ90">
            <v>33958</v>
          </cell>
          <cell r="BA90">
            <v>34347</v>
          </cell>
          <cell r="BB90">
            <v>192477</v>
          </cell>
          <cell r="BC90">
            <v>151136</v>
          </cell>
          <cell r="BD90">
            <v>145096</v>
          </cell>
          <cell r="BE90">
            <v>488709</v>
          </cell>
          <cell r="BF90">
            <v>137566</v>
          </cell>
          <cell r="BG90">
            <v>136503</v>
          </cell>
          <cell r="BH90">
            <v>132395</v>
          </cell>
          <cell r="BI90">
            <v>406464</v>
          </cell>
        </row>
        <row r="91">
          <cell r="A91" t="str">
            <v xml:space="preserve">  % Change</v>
          </cell>
        </row>
        <row r="92">
          <cell r="A92" t="str">
            <v>Sales (IMS)</v>
          </cell>
          <cell r="AZ92">
            <v>18.271754999999999</v>
          </cell>
          <cell r="BA92">
            <v>18.271754999999999</v>
          </cell>
          <cell r="BB92">
            <v>10.729727</v>
          </cell>
          <cell r="BC92">
            <v>11.390700000000001</v>
          </cell>
          <cell r="BD92">
            <v>14.352249</v>
          </cell>
          <cell r="BE92">
            <v>36.472676</v>
          </cell>
          <cell r="BF92">
            <v>11.387007000000001</v>
          </cell>
          <cell r="BG92">
            <v>11.785391000000001</v>
          </cell>
          <cell r="BH92">
            <v>13.538986</v>
          </cell>
          <cell r="BI92">
            <v>36.711384000000002</v>
          </cell>
        </row>
        <row r="94">
          <cell r="A94" t="str">
            <v>Product</v>
          </cell>
          <cell r="B94">
            <v>36892</v>
          </cell>
          <cell r="C94">
            <v>36923</v>
          </cell>
          <cell r="D94">
            <v>36951</v>
          </cell>
          <cell r="E94" t="str">
            <v>Q1:01</v>
          </cell>
          <cell r="F94">
            <v>36982</v>
          </cell>
          <cell r="G94">
            <v>37012</v>
          </cell>
          <cell r="H94">
            <v>37043</v>
          </cell>
          <cell r="I94" t="str">
            <v>Q2:01</v>
          </cell>
          <cell r="J94">
            <v>37073</v>
          </cell>
          <cell r="K94">
            <v>37104</v>
          </cell>
          <cell r="L94">
            <v>37135</v>
          </cell>
          <cell r="M94" t="str">
            <v>Q3:01</v>
          </cell>
          <cell r="N94">
            <v>37165</v>
          </cell>
          <cell r="O94">
            <v>37196</v>
          </cell>
          <cell r="P94">
            <v>37226</v>
          </cell>
          <cell r="Q94" t="str">
            <v>Q4:01</v>
          </cell>
          <cell r="R94">
            <v>37257</v>
          </cell>
          <cell r="S94">
            <v>37288</v>
          </cell>
          <cell r="T94">
            <v>37316</v>
          </cell>
          <cell r="U94" t="str">
            <v>Q1:02</v>
          </cell>
          <cell r="V94">
            <v>37347</v>
          </cell>
          <cell r="W94">
            <v>37377</v>
          </cell>
          <cell r="X94">
            <v>37408</v>
          </cell>
          <cell r="Y94" t="str">
            <v>Q2:02</v>
          </cell>
          <cell r="Z94">
            <v>37438</v>
          </cell>
          <cell r="AA94">
            <v>37469</v>
          </cell>
          <cell r="AB94">
            <v>37500</v>
          </cell>
          <cell r="AC94" t="str">
            <v>Q3:02</v>
          </cell>
          <cell r="AD94">
            <v>37530</v>
          </cell>
          <cell r="AE94">
            <v>37561</v>
          </cell>
          <cell r="AF94">
            <v>37591</v>
          </cell>
          <cell r="AG94" t="str">
            <v>Q4:02</v>
          </cell>
          <cell r="AH94">
            <v>37622</v>
          </cell>
          <cell r="AI94">
            <v>37653</v>
          </cell>
          <cell r="AJ94">
            <v>37681</v>
          </cell>
          <cell r="AK94" t="str">
            <v>Q1:03</v>
          </cell>
          <cell r="AL94" t="str">
            <v>Apr-03</v>
          </cell>
          <cell r="AM94">
            <v>37744</v>
          </cell>
          <cell r="AN94">
            <v>37775</v>
          </cell>
          <cell r="AO94" t="str">
            <v>Q2:03</v>
          </cell>
          <cell r="AP94">
            <v>37805</v>
          </cell>
          <cell r="AQ94">
            <v>37836</v>
          </cell>
          <cell r="AR94">
            <v>37867</v>
          </cell>
          <cell r="AS94" t="str">
            <v>Q3:03</v>
          </cell>
          <cell r="AT94">
            <v>37897</v>
          </cell>
          <cell r="AU94">
            <v>37928</v>
          </cell>
          <cell r="AV94">
            <v>37958</v>
          </cell>
          <cell r="AW94" t="str">
            <v>Q4:03</v>
          </cell>
          <cell r="AX94">
            <v>37987</v>
          </cell>
          <cell r="AY94">
            <v>38018</v>
          </cell>
          <cell r="AZ94">
            <v>38047</v>
          </cell>
          <cell r="BA94" t="str">
            <v>Q1:04</v>
          </cell>
          <cell r="BB94">
            <v>38078</v>
          </cell>
          <cell r="BC94">
            <v>38108</v>
          </cell>
          <cell r="BD94">
            <v>38139</v>
          </cell>
          <cell r="BE94" t="str">
            <v>Q2:04</v>
          </cell>
          <cell r="BF94">
            <v>38169</v>
          </cell>
          <cell r="BG94">
            <v>38200</v>
          </cell>
          <cell r="BH94">
            <v>38231</v>
          </cell>
          <cell r="BI94" t="str">
            <v>Q3:04</v>
          </cell>
        </row>
        <row r="95">
          <cell r="A95" t="str">
            <v>GEMFIBROZIL</v>
          </cell>
        </row>
        <row r="96">
          <cell r="A96" t="str">
            <v>TRx</v>
          </cell>
          <cell r="N96">
            <v>440371</v>
          </cell>
          <cell r="O96">
            <v>423484</v>
          </cell>
          <cell r="P96">
            <v>438395</v>
          </cell>
          <cell r="Q96">
            <v>1302250</v>
          </cell>
          <cell r="R96">
            <v>452159</v>
          </cell>
          <cell r="S96">
            <v>419138</v>
          </cell>
          <cell r="T96">
            <v>460483</v>
          </cell>
          <cell r="U96">
            <v>1331780</v>
          </cell>
          <cell r="V96">
            <v>474615</v>
          </cell>
          <cell r="W96">
            <v>476821</v>
          </cell>
          <cell r="X96">
            <v>452589</v>
          </cell>
          <cell r="Y96">
            <v>1404025</v>
          </cell>
          <cell r="Z96">
            <v>485231</v>
          </cell>
          <cell r="AA96">
            <v>475944</v>
          </cell>
          <cell r="AB96">
            <v>457502</v>
          </cell>
          <cell r="AC96">
            <v>1418677</v>
          </cell>
          <cell r="AD96">
            <v>479978</v>
          </cell>
          <cell r="AE96">
            <v>457145</v>
          </cell>
          <cell r="AF96">
            <v>465980</v>
          </cell>
          <cell r="AG96">
            <v>1403103</v>
          </cell>
          <cell r="AH96">
            <v>455342</v>
          </cell>
          <cell r="AI96">
            <v>414542</v>
          </cell>
          <cell r="AJ96">
            <v>450493</v>
          </cell>
          <cell r="AK96">
            <v>1320377</v>
          </cell>
          <cell r="AL96">
            <v>440412</v>
          </cell>
          <cell r="AM96">
            <v>446602</v>
          </cell>
          <cell r="AN96">
            <v>428175</v>
          </cell>
          <cell r="AO96">
            <v>1315189</v>
          </cell>
          <cell r="AP96">
            <v>435677</v>
          </cell>
          <cell r="AQ96">
            <v>426071</v>
          </cell>
          <cell r="AR96">
            <v>431239</v>
          </cell>
          <cell r="AS96">
            <v>1292987</v>
          </cell>
          <cell r="AT96">
            <v>433473</v>
          </cell>
          <cell r="AU96">
            <v>389980</v>
          </cell>
          <cell r="AV96">
            <v>422457</v>
          </cell>
          <cell r="AW96">
            <v>1245910</v>
          </cell>
          <cell r="AX96">
            <v>403783</v>
          </cell>
          <cell r="AY96">
            <v>371473</v>
          </cell>
          <cell r="AZ96">
            <v>404977</v>
          </cell>
          <cell r="BA96">
            <v>1180233</v>
          </cell>
          <cell r="BB96">
            <v>377199</v>
          </cell>
          <cell r="BC96">
            <v>361378</v>
          </cell>
          <cell r="BD96">
            <v>376723</v>
          </cell>
          <cell r="BE96">
            <v>1115300</v>
          </cell>
          <cell r="BF96">
            <v>371337</v>
          </cell>
          <cell r="BG96">
            <v>372384</v>
          </cell>
          <cell r="BH96">
            <v>360186</v>
          </cell>
          <cell r="BI96">
            <v>1103907</v>
          </cell>
        </row>
        <row r="97">
          <cell r="A97" t="str">
            <v xml:space="preserve">  % Change</v>
          </cell>
          <cell r="AD97">
            <v>8.9940073256413289E-2</v>
          </cell>
          <cell r="AE97">
            <v>7.9485883764203624E-2</v>
          </cell>
          <cell r="AF97">
            <v>6.2922706691453945E-2</v>
          </cell>
          <cell r="AG97">
            <v>7.744519101555003E-2</v>
          </cell>
          <cell r="AH97">
            <v>7.0395590931509044E-3</v>
          </cell>
          <cell r="AI97">
            <v>-1.0965362243461563E-2</v>
          </cell>
          <cell r="AJ97">
            <v>-2.1694611961787902E-2</v>
          </cell>
          <cell r="AK97">
            <v>-8.5622249921157856E-3</v>
          </cell>
          <cell r="AL97">
            <v>-7.2064726146455538E-2</v>
          </cell>
          <cell r="AM97">
            <v>-6.3375983859771279E-2</v>
          </cell>
          <cell r="AN97">
            <v>-5.3942981380457722E-2</v>
          </cell>
          <cell r="AO97">
            <v>-6.3272377628603493E-2</v>
          </cell>
          <cell r="AP97">
            <v>-0.10212455510880381</v>
          </cell>
          <cell r="AQ97">
            <v>-0.10478753802968421</v>
          </cell>
          <cell r="AR97">
            <v>-5.7405213529121202E-2</v>
          </cell>
          <cell r="AS97">
            <v>-8.8596629112898895E-2</v>
          </cell>
          <cell r="AT97">
            <v>-9.6889857451799899E-2</v>
          </cell>
          <cell r="AU97">
            <v>-0.14692274879961498</v>
          </cell>
          <cell r="AV97">
            <v>-9.3401004334950022E-2</v>
          </cell>
          <cell r="AW97">
            <v>-0.11203240246795854</v>
          </cell>
          <cell r="AX97">
            <v>-0.11323137334135658</v>
          </cell>
          <cell r="AY97">
            <v>-0.10389538333872084</v>
          </cell>
          <cell r="AZ97">
            <v>-0.10103597614169368</v>
          </cell>
          <cell r="BA97">
            <v>-0.10613938291866643</v>
          </cell>
          <cell r="BB97">
            <v>-0.14353151140295906</v>
          </cell>
          <cell r="BC97">
            <v>-0.19082762728335301</v>
          </cell>
          <cell r="BD97">
            <v>-0.12016582005021315</v>
          </cell>
          <cell r="BE97">
            <v>-0.15198499987454273</v>
          </cell>
          <cell r="BF97">
            <v>-0.14767821115183954</v>
          </cell>
          <cell r="BG97">
            <v>-0.12600482079277864</v>
          </cell>
          <cell r="BH97">
            <v>-0.16476478240604397</v>
          </cell>
          <cell r="BI97">
            <v>-0.14623503561907425</v>
          </cell>
        </row>
        <row r="98">
          <cell r="A98" t="str">
            <v>NRx</v>
          </cell>
          <cell r="N98">
            <v>137900</v>
          </cell>
          <cell r="O98">
            <v>130039</v>
          </cell>
          <cell r="P98">
            <v>128704</v>
          </cell>
          <cell r="Q98">
            <v>396643</v>
          </cell>
          <cell r="R98">
            <v>148834</v>
          </cell>
          <cell r="S98">
            <v>137267</v>
          </cell>
          <cell r="T98">
            <v>145780</v>
          </cell>
          <cell r="U98">
            <v>431881</v>
          </cell>
          <cell r="V98">
            <v>147898</v>
          </cell>
          <cell r="W98">
            <v>143998</v>
          </cell>
          <cell r="X98">
            <v>134782</v>
          </cell>
          <cell r="Y98">
            <v>426678</v>
          </cell>
          <cell r="Z98">
            <v>145326</v>
          </cell>
          <cell r="AA98">
            <v>144167</v>
          </cell>
          <cell r="AB98">
            <v>136679</v>
          </cell>
          <cell r="AC98">
            <v>426172</v>
          </cell>
          <cell r="AD98">
            <v>146717</v>
          </cell>
          <cell r="AE98">
            <v>134438</v>
          </cell>
          <cell r="AF98">
            <v>133812</v>
          </cell>
          <cell r="AG98">
            <v>414967</v>
          </cell>
          <cell r="AH98">
            <v>144121</v>
          </cell>
          <cell r="AI98">
            <v>133029</v>
          </cell>
          <cell r="AJ98">
            <v>140177</v>
          </cell>
          <cell r="AK98">
            <v>417327</v>
          </cell>
          <cell r="AL98">
            <v>135070</v>
          </cell>
          <cell r="AM98">
            <v>134105</v>
          </cell>
          <cell r="AN98">
            <v>129298</v>
          </cell>
          <cell r="AO98">
            <v>398473</v>
          </cell>
          <cell r="AP98">
            <v>130274</v>
          </cell>
          <cell r="AQ98">
            <v>126077</v>
          </cell>
          <cell r="AR98">
            <v>129446</v>
          </cell>
          <cell r="AS98">
            <v>385797</v>
          </cell>
          <cell r="AT98">
            <v>130895</v>
          </cell>
          <cell r="AU98">
            <v>112212</v>
          </cell>
          <cell r="AV98">
            <v>120654</v>
          </cell>
          <cell r="AW98">
            <v>363761</v>
          </cell>
          <cell r="AX98">
            <v>122779</v>
          </cell>
          <cell r="AY98">
            <v>115821</v>
          </cell>
          <cell r="AZ98">
            <v>125317</v>
          </cell>
          <cell r="BA98">
            <v>363917</v>
          </cell>
          <cell r="BB98">
            <v>113705</v>
          </cell>
          <cell r="BC98">
            <v>106222</v>
          </cell>
          <cell r="BD98">
            <v>114616</v>
          </cell>
          <cell r="BE98">
            <v>334543</v>
          </cell>
          <cell r="BF98">
            <v>112162</v>
          </cell>
          <cell r="BG98">
            <v>113250</v>
          </cell>
          <cell r="BH98">
            <v>111687</v>
          </cell>
          <cell r="BI98">
            <v>337099</v>
          </cell>
        </row>
        <row r="99">
          <cell r="A99" t="str">
            <v xml:space="preserve">  % Change</v>
          </cell>
          <cell r="AD99">
            <v>6.3937635968092765E-2</v>
          </cell>
          <cell r="AE99">
            <v>3.3828313044548253E-2</v>
          </cell>
          <cell r="AF99">
            <v>3.9687966185977031E-2</v>
          </cell>
          <cell r="AG99">
            <v>4.6197714317408822E-2</v>
          </cell>
          <cell r="AH99">
            <v>-3.1666151551392852E-2</v>
          </cell>
          <cell r="AI99">
            <v>-3.0874135808315217E-2</v>
          </cell>
          <cell r="AJ99">
            <v>-3.8434627520921971E-2</v>
          </cell>
          <cell r="AK99">
            <v>-3.3699097668107636E-2</v>
          </cell>
          <cell r="AL99">
            <v>-8.6735452812073177E-2</v>
          </cell>
          <cell r="AM99">
            <v>-6.8702343088098417E-2</v>
          </cell>
          <cell r="AN99">
            <v>-4.0687925687406312E-2</v>
          </cell>
          <cell r="AO99">
            <v>-6.6103712870126841E-2</v>
          </cell>
          <cell r="AP99">
            <v>-0.10357403355215167</v>
          </cell>
          <cell r="AQ99">
            <v>-0.12547947866016496</v>
          </cell>
          <cell r="AR99">
            <v>-5.2919614571367957E-2</v>
          </cell>
          <cell r="AS99">
            <v>-9.4738743981303331E-2</v>
          </cell>
          <cell r="AT99">
            <v>-0.10784026390943113</v>
          </cell>
          <cell r="AU99">
            <v>-0.16532528005474645</v>
          </cell>
          <cell r="AV99">
            <v>-9.8331988162496664E-2</v>
          </cell>
          <cell r="AW99">
            <v>-0.12339776415955972</v>
          </cell>
          <cell r="AX99">
            <v>-0.14808390172147012</v>
          </cell>
          <cell r="AY99">
            <v>-0.12935525336580744</v>
          </cell>
          <cell r="AZ99">
            <v>-0.10600883169136166</v>
          </cell>
          <cell r="BA99">
            <v>-0.12798117543317356</v>
          </cell>
          <cell r="BB99">
            <v>-0.15817724143036949</v>
          </cell>
          <cell r="BC99">
            <v>-0.20791916781626341</v>
          </cell>
          <cell r="BD99">
            <v>-0.11355164039660315</v>
          </cell>
          <cell r="BE99">
            <v>-0.16043747004188491</v>
          </cell>
          <cell r="BF99">
            <v>-0.13903004436802435</v>
          </cell>
          <cell r="BG99">
            <v>-0.10173941321573321</v>
          </cell>
          <cell r="BH99">
            <v>-0.13719234275296266</v>
          </cell>
          <cell r="BI99">
            <v>-0.12622700539402842</v>
          </cell>
        </row>
        <row r="100">
          <cell r="A100" t="str">
            <v>Sales (IMS)</v>
          </cell>
          <cell r="N100">
            <v>5.0523360000000004</v>
          </cell>
          <cell r="O100">
            <v>4.8123420000000001</v>
          </cell>
          <cell r="P100">
            <v>6.1152660000000001</v>
          </cell>
          <cell r="Q100">
            <v>15.979944000000001</v>
          </cell>
          <cell r="R100">
            <v>5.3614990000000002</v>
          </cell>
          <cell r="S100">
            <v>5.5670380000000002</v>
          </cell>
          <cell r="T100">
            <v>7.7389849999999996</v>
          </cell>
          <cell r="U100">
            <v>18.667521999999998</v>
          </cell>
          <cell r="V100">
            <v>6.2285789999999999</v>
          </cell>
          <cell r="W100">
            <v>6.1456249999999999</v>
          </cell>
          <cell r="X100">
            <v>7.7611530000000002</v>
          </cell>
          <cell r="Y100">
            <v>20.135356999999999</v>
          </cell>
          <cell r="Z100">
            <v>5.8091390000000001</v>
          </cell>
          <cell r="AA100">
            <v>5.5924259999999997</v>
          </cell>
          <cell r="AB100">
            <v>8.8595939999999995</v>
          </cell>
          <cell r="AC100">
            <v>20.261158999999999</v>
          </cell>
          <cell r="AD100">
            <v>6.4079870000000003</v>
          </cell>
          <cell r="AE100">
            <v>6.04312</v>
          </cell>
          <cell r="AF100">
            <v>6.8589399999999996</v>
          </cell>
          <cell r="AG100">
            <v>19.310047000000001</v>
          </cell>
          <cell r="AH100">
            <v>6.1356799999999998</v>
          </cell>
          <cell r="AI100">
            <v>7.1206300000000002</v>
          </cell>
          <cell r="AJ100">
            <v>8.9261800000000004</v>
          </cell>
          <cell r="AK100">
            <v>22.182490000000001</v>
          </cell>
          <cell r="AL100">
            <v>6.3560540000000003</v>
          </cell>
          <cell r="AM100">
            <v>5.8547929999999999</v>
          </cell>
          <cell r="AN100">
            <v>7.8590119999999999</v>
          </cell>
          <cell r="AO100">
            <v>20.069859000000001</v>
          </cell>
          <cell r="AP100">
            <v>5.7565239999999998</v>
          </cell>
          <cell r="AQ100">
            <v>6.5134800000000004</v>
          </cell>
          <cell r="AR100">
            <v>7.4890249999999998</v>
          </cell>
          <cell r="AS100">
            <v>19.759028999999998</v>
          </cell>
          <cell r="AT100">
            <v>6.34131</v>
          </cell>
          <cell r="AU100">
            <v>6.4809289999999997</v>
          </cell>
          <cell r="AV100">
            <v>7.0798420000000002</v>
          </cell>
          <cell r="AW100">
            <v>19.902080999999999</v>
          </cell>
          <cell r="AX100">
            <v>6.0942759999999998</v>
          </cell>
          <cell r="AY100">
            <v>6.2707350000000002</v>
          </cell>
          <cell r="AZ100">
            <v>7.7394179999999997</v>
          </cell>
          <cell r="BA100">
            <v>20.104429</v>
          </cell>
          <cell r="BB100">
            <v>5.8281080000000003</v>
          </cell>
          <cell r="BC100">
            <v>5.3127110000000002</v>
          </cell>
          <cell r="BD100">
            <v>7.092943</v>
          </cell>
          <cell r="BE100">
            <v>18.233761999999999</v>
          </cell>
          <cell r="BF100">
            <v>4.6266850000000002</v>
          </cell>
          <cell r="BG100">
            <v>5.2662680000000002</v>
          </cell>
          <cell r="BH100">
            <v>5.6270389999999999</v>
          </cell>
          <cell r="BI100">
            <v>15.519992</v>
          </cell>
        </row>
        <row r="101">
          <cell r="A101" t="str">
            <v xml:space="preserve">  % Change</v>
          </cell>
          <cell r="AD101">
            <v>0.26832162389833125</v>
          </cell>
          <cell r="AE101">
            <v>0.25575447464041412</v>
          </cell>
          <cell r="AF101">
            <v>0.1216094279463884</v>
          </cell>
          <cell r="AG101">
            <v>0.20839265769642235</v>
          </cell>
          <cell r="AH101">
            <v>0.14439637123871507</v>
          </cell>
          <cell r="AI101">
            <v>0.27906976744186052</v>
          </cell>
          <cell r="AJ101">
            <v>0.15340448392134132</v>
          </cell>
          <cell r="AK101">
            <v>0.18829322927810144</v>
          </cell>
          <cell r="AL101">
            <v>2.046614484620024E-2</v>
          </cell>
          <cell r="AM101">
            <v>-4.7323421132919763E-2</v>
          </cell>
          <cell r="AN101">
            <v>1.2608822426255495E-2</v>
          </cell>
          <cell r="AO101">
            <v>-3.2528849625064193E-3</v>
          </cell>
          <cell r="AP101">
            <v>-9.0572802613262393E-3</v>
          </cell>
          <cell r="AQ101">
            <v>0.16469668083225431</v>
          </cell>
          <cell r="AR101">
            <v>-0.15469884963125846</v>
          </cell>
          <cell r="AS101">
            <v>-2.4782886309712149E-2</v>
          </cell>
          <cell r="AT101">
            <v>-1.0405295766049538E-2</v>
          </cell>
          <cell r="AU101">
            <v>7.2447510557460237E-2</v>
          </cell>
          <cell r="AV101">
            <v>3.2206434230362291E-2</v>
          </cell>
          <cell r="AW101">
            <v>3.0659376437561114E-2</v>
          </cell>
          <cell r="AX101">
            <v>-6.7480703035360801E-3</v>
          </cell>
          <cell r="AY101">
            <v>-0.11935671422332017</v>
          </cell>
          <cell r="AZ101">
            <v>-0.13295295411923136</v>
          </cell>
          <cell r="BA101">
            <v>-9.3680240586156094E-2</v>
          </cell>
          <cell r="BB101">
            <v>-8.3061912312261676E-2</v>
          </cell>
          <cell r="BC101">
            <v>-9.2587731111928195E-2</v>
          </cell>
          <cell r="BD101">
            <v>-9.7476502135382948E-2</v>
          </cell>
          <cell r="BE101">
            <v>-9.1485296433821639E-2</v>
          </cell>
          <cell r="BF101">
            <v>-0.19627104829233744</v>
          </cell>
          <cell r="BG101">
            <v>-0.19148166571479452</v>
          </cell>
          <cell r="BH101">
            <v>-0.24862862655686158</v>
          </cell>
          <cell r="BI101">
            <v>-0.21453670623186993</v>
          </cell>
        </row>
        <row r="103">
          <cell r="A103" t="str">
            <v>NIFEDICAL XL</v>
          </cell>
        </row>
        <row r="104">
          <cell r="A104" t="str">
            <v>TRx</v>
          </cell>
          <cell r="N104">
            <v>178153</v>
          </cell>
          <cell r="O104">
            <v>176304</v>
          </cell>
          <cell r="P104">
            <v>184504</v>
          </cell>
          <cell r="Q104">
            <v>538961</v>
          </cell>
          <cell r="R104">
            <v>196221</v>
          </cell>
          <cell r="S104">
            <v>180207</v>
          </cell>
          <cell r="T104">
            <v>195202</v>
          </cell>
          <cell r="U104">
            <v>571630</v>
          </cell>
          <cell r="V104">
            <v>197992</v>
          </cell>
          <cell r="W104">
            <v>197821</v>
          </cell>
          <cell r="X104">
            <v>186434</v>
          </cell>
          <cell r="Y104">
            <v>582247</v>
          </cell>
          <cell r="Z104">
            <v>199511</v>
          </cell>
          <cell r="AA104">
            <v>194892</v>
          </cell>
          <cell r="AB104">
            <v>186320</v>
          </cell>
          <cell r="AC104">
            <v>580723</v>
          </cell>
          <cell r="AD104">
            <v>197494</v>
          </cell>
          <cell r="AE104">
            <v>190385</v>
          </cell>
          <cell r="AF104">
            <v>203023</v>
          </cell>
          <cell r="AG104">
            <v>590902</v>
          </cell>
          <cell r="AH104">
            <v>201220</v>
          </cell>
          <cell r="AI104">
            <v>185826</v>
          </cell>
          <cell r="AJ104">
            <v>202998</v>
          </cell>
          <cell r="AK104">
            <v>590044</v>
          </cell>
          <cell r="AL104">
            <v>196461</v>
          </cell>
          <cell r="AM104">
            <v>201583</v>
          </cell>
          <cell r="AN104">
            <v>196287</v>
          </cell>
          <cell r="AO104">
            <v>594331</v>
          </cell>
          <cell r="AP104">
            <v>202174</v>
          </cell>
          <cell r="AQ104">
            <v>191710</v>
          </cell>
          <cell r="AR104">
            <v>189620</v>
          </cell>
          <cell r="AS104">
            <v>583504</v>
          </cell>
          <cell r="AT104">
            <v>195926</v>
          </cell>
          <cell r="AU104">
            <v>180682</v>
          </cell>
          <cell r="AV104">
            <v>197647</v>
          </cell>
          <cell r="AW104">
            <v>574255</v>
          </cell>
          <cell r="AX104">
            <v>194758</v>
          </cell>
          <cell r="AY104">
            <v>183522</v>
          </cell>
          <cell r="AZ104">
            <v>205252</v>
          </cell>
          <cell r="BA104">
            <v>583532</v>
          </cell>
          <cell r="BB104">
            <v>196149</v>
          </cell>
          <cell r="BC104">
            <v>192845</v>
          </cell>
          <cell r="BD104">
            <v>199543</v>
          </cell>
          <cell r="BE104">
            <v>588537</v>
          </cell>
          <cell r="BF104">
            <v>198930</v>
          </cell>
          <cell r="BG104">
            <v>201921</v>
          </cell>
          <cell r="BH104">
            <v>200231</v>
          </cell>
          <cell r="BI104">
            <v>601082</v>
          </cell>
        </row>
        <row r="105">
          <cell r="A105" t="str">
            <v xml:space="preserve">  % Change</v>
          </cell>
          <cell r="AD105">
            <v>0.10856398713465398</v>
          </cell>
          <cell r="AE105">
            <v>7.9867728469008137E-2</v>
          </cell>
          <cell r="AF105">
            <v>0.10037180765728659</v>
          </cell>
          <cell r="AG105">
            <v>9.6372464798009538E-2</v>
          </cell>
          <cell r="AH105">
            <v>2.547637612691811E-2</v>
          </cell>
          <cell r="AI105">
            <v>3.1180808736619658E-2</v>
          </cell>
          <cell r="AJ105">
            <v>3.9938115388161943E-2</v>
          </cell>
          <cell r="AK105">
            <v>3.2213144866434673E-2</v>
          </cell>
          <cell r="AL105">
            <v>-7.7326356620469605E-3</v>
          </cell>
          <cell r="AM105">
            <v>1.901719231021981E-2</v>
          </cell>
          <cell r="AN105">
            <v>5.284980207472878E-2</v>
          </cell>
          <cell r="AO105">
            <v>2.0754078595510261E-2</v>
          </cell>
          <cell r="AP105">
            <v>1.334763496749547E-2</v>
          </cell>
          <cell r="AQ105">
            <v>-1.6326991359316922E-2</v>
          </cell>
          <cell r="AR105">
            <v>1.7711464147702971E-2</v>
          </cell>
          <cell r="AS105">
            <v>4.7888580269768166E-3</v>
          </cell>
          <cell r="AT105">
            <v>-7.9394817057732991E-3</v>
          </cell>
          <cell r="AU105">
            <v>-5.0965149565354362E-2</v>
          </cell>
          <cell r="AV105">
            <v>-2.6479758451012914E-2</v>
          </cell>
          <cell r="AW105">
            <v>-2.817218422005674E-2</v>
          </cell>
          <cell r="AX105">
            <v>-3.2114103965808605E-2</v>
          </cell>
          <cell r="AY105">
            <v>-1.239869555390527E-2</v>
          </cell>
          <cell r="AZ105">
            <v>1.110355767051896E-2</v>
          </cell>
          <cell r="BA105">
            <v>-1.1036465077180702E-2</v>
          </cell>
          <cell r="BB105">
            <v>-1.5881014552506789E-3</v>
          </cell>
          <cell r="BC105">
            <v>-4.3346909213574536E-2</v>
          </cell>
          <cell r="BD105">
            <v>1.6587955391849762E-2</v>
          </cell>
          <cell r="BE105">
            <v>-9.7487763552632778E-3</v>
          </cell>
          <cell r="BF105">
            <v>-1.6045584496522824E-2</v>
          </cell>
          <cell r="BG105">
            <v>5.3262740597777913E-2</v>
          </cell>
          <cell r="BH105">
            <v>5.5959286995042712E-2</v>
          </cell>
          <cell r="BI105">
            <v>3.0124900600509985E-2</v>
          </cell>
        </row>
        <row r="106">
          <cell r="A106" t="str">
            <v>NRx</v>
          </cell>
          <cell r="N106">
            <v>67942</v>
          </cell>
          <cell r="O106">
            <v>63382</v>
          </cell>
          <cell r="P106">
            <v>62992</v>
          </cell>
          <cell r="Q106">
            <v>194316</v>
          </cell>
          <cell r="R106">
            <v>71767</v>
          </cell>
          <cell r="S106">
            <v>65457</v>
          </cell>
          <cell r="T106">
            <v>68375</v>
          </cell>
          <cell r="U106">
            <v>205599</v>
          </cell>
          <cell r="V106">
            <v>68168</v>
          </cell>
          <cell r="W106">
            <v>67163</v>
          </cell>
          <cell r="X106">
            <v>60713</v>
          </cell>
          <cell r="Y106">
            <v>196044</v>
          </cell>
          <cell r="Z106">
            <v>65747</v>
          </cell>
          <cell r="AA106">
            <v>63192</v>
          </cell>
          <cell r="AB106">
            <v>60475</v>
          </cell>
          <cell r="AC106">
            <v>189414</v>
          </cell>
          <cell r="AD106">
            <v>66247</v>
          </cell>
          <cell r="AE106">
            <v>62939</v>
          </cell>
          <cell r="AF106">
            <v>66139</v>
          </cell>
          <cell r="AG106">
            <v>195325</v>
          </cell>
          <cell r="AH106">
            <v>70026</v>
          </cell>
          <cell r="AI106">
            <v>65118</v>
          </cell>
          <cell r="AJ106">
            <v>68687</v>
          </cell>
          <cell r="AK106">
            <v>203831</v>
          </cell>
          <cell r="AL106">
            <v>65017</v>
          </cell>
          <cell r="AM106">
            <v>66391</v>
          </cell>
          <cell r="AN106">
            <v>64335</v>
          </cell>
          <cell r="AO106">
            <v>195743</v>
          </cell>
          <cell r="AP106">
            <v>65154</v>
          </cell>
          <cell r="AQ106">
            <v>60907</v>
          </cell>
          <cell r="AR106">
            <v>61809</v>
          </cell>
          <cell r="AS106">
            <v>187870</v>
          </cell>
          <cell r="AT106">
            <v>65564</v>
          </cell>
          <cell r="AU106">
            <v>58987</v>
          </cell>
          <cell r="AV106">
            <v>65637</v>
          </cell>
          <cell r="AW106">
            <v>190188</v>
          </cell>
          <cell r="AX106">
            <v>67872</v>
          </cell>
          <cell r="AY106">
            <v>64175</v>
          </cell>
          <cell r="AZ106">
            <v>71906</v>
          </cell>
          <cell r="BA106">
            <v>203953</v>
          </cell>
          <cell r="BB106">
            <v>66217</v>
          </cell>
          <cell r="BC106">
            <v>63288</v>
          </cell>
          <cell r="BD106">
            <v>66460</v>
          </cell>
          <cell r="BE106">
            <v>195965</v>
          </cell>
          <cell r="BF106">
            <v>65047</v>
          </cell>
          <cell r="BG106">
            <v>65893</v>
          </cell>
          <cell r="BH106">
            <v>67479</v>
          </cell>
          <cell r="BI106">
            <v>198419</v>
          </cell>
        </row>
        <row r="107">
          <cell r="A107" t="str">
            <v xml:space="preserve">  % Change</v>
          </cell>
          <cell r="AD107">
            <v>-2.4947749551087695E-2</v>
          </cell>
          <cell r="AE107">
            <v>-6.9893660660755863E-3</v>
          </cell>
          <cell r="AF107">
            <v>4.9958724917449793E-2</v>
          </cell>
          <cell r="AG107">
            <v>5.1925729224562289E-3</v>
          </cell>
          <cell r="AH107">
            <v>-2.4259060571014568E-2</v>
          </cell>
          <cell r="AI107">
            <v>-5.1789724551996041E-3</v>
          </cell>
          <cell r="AJ107">
            <v>4.563071297988941E-3</v>
          </cell>
          <cell r="AK107">
            <v>-8.5992636150954427E-3</v>
          </cell>
          <cell r="AL107">
            <v>-4.6224034737706865E-2</v>
          </cell>
          <cell r="AM107">
            <v>-1.1494424013221538E-2</v>
          </cell>
          <cell r="AN107">
            <v>5.965773392848317E-2</v>
          </cell>
          <cell r="AO107">
            <v>-1.5353696109037251E-3</v>
          </cell>
          <cell r="AP107">
            <v>-9.0194229394496839E-3</v>
          </cell>
          <cell r="AQ107">
            <v>-3.6159640460817877E-2</v>
          </cell>
          <cell r="AR107">
            <v>2.2058701942951675E-2</v>
          </cell>
          <cell r="AS107">
            <v>-8.1514565977172104E-3</v>
          </cell>
          <cell r="AT107">
            <v>-1.0309900825697715E-2</v>
          </cell>
          <cell r="AU107">
            <v>-6.2790956322788749E-2</v>
          </cell>
          <cell r="AV107">
            <v>-7.5900754471642795E-3</v>
          </cell>
          <cell r="AW107">
            <v>-2.6299756815563846E-2</v>
          </cell>
          <cell r="AX107">
            <v>-3.0760003427298455E-2</v>
          </cell>
          <cell r="AY107">
            <v>-1.4481402991492365E-2</v>
          </cell>
          <cell r="AZ107">
            <v>4.6864763346776028E-2</v>
          </cell>
          <cell r="BA107">
            <v>5.9853506090834507E-4</v>
          </cell>
          <cell r="BB107">
            <v>1.8456711321654273E-2</v>
          </cell>
          <cell r="BC107">
            <v>-4.673826271633208E-2</v>
          </cell>
          <cell r="BD107">
            <v>3.303023237739966E-2</v>
          </cell>
          <cell r="BE107">
            <v>1.1341401735949219E-3</v>
          </cell>
          <cell r="BF107">
            <v>-1.6422629462504723E-3</v>
          </cell>
          <cell r="BG107">
            <v>8.1862511698162832E-2</v>
          </cell>
          <cell r="BH107">
            <v>9.1734213464058634E-2</v>
          </cell>
          <cell r="BI107">
            <v>5.6150529621546763E-2</v>
          </cell>
        </row>
        <row r="108">
          <cell r="A108" t="str">
            <v>Sales (IMS)</v>
          </cell>
          <cell r="N108">
            <v>7.0239409999999998</v>
          </cell>
          <cell r="O108">
            <v>6.8525739999999997</v>
          </cell>
          <cell r="P108">
            <v>8.524616</v>
          </cell>
          <cell r="Q108">
            <v>22.401130999999999</v>
          </cell>
          <cell r="R108">
            <v>6.9744539999999997</v>
          </cell>
          <cell r="S108">
            <v>7.1119909999999997</v>
          </cell>
          <cell r="T108">
            <v>8.4899550000000001</v>
          </cell>
          <cell r="U108">
            <v>22.5764</v>
          </cell>
          <cell r="V108">
            <v>6.0838929999999998</v>
          </cell>
          <cell r="W108">
            <v>6.6255290000000002</v>
          </cell>
          <cell r="X108">
            <v>8.2748329999999992</v>
          </cell>
          <cell r="Y108">
            <v>20.984254999999997</v>
          </cell>
          <cell r="Z108">
            <v>6.3860849999999996</v>
          </cell>
          <cell r="AA108">
            <v>6.2996889999999999</v>
          </cell>
          <cell r="AB108">
            <v>8.3383620000000001</v>
          </cell>
          <cell r="AC108">
            <v>21.024135999999999</v>
          </cell>
          <cell r="AD108">
            <v>6.942869</v>
          </cell>
          <cell r="AE108">
            <v>6.6163020000000001</v>
          </cell>
          <cell r="AF108">
            <v>8.7415199999999995</v>
          </cell>
          <cell r="AG108">
            <v>22.300691</v>
          </cell>
          <cell r="AH108">
            <v>6.8958700000000004</v>
          </cell>
          <cell r="AI108">
            <v>7.3791510000000002</v>
          </cell>
          <cell r="AJ108">
            <v>8.9381269999999997</v>
          </cell>
          <cell r="AK108">
            <v>23.213148</v>
          </cell>
          <cell r="AL108">
            <v>6.3923019999999999</v>
          </cell>
          <cell r="AM108">
            <v>6.5138119999999997</v>
          </cell>
          <cell r="AN108">
            <v>8.402298</v>
          </cell>
          <cell r="AO108">
            <v>21.308411999999997</v>
          </cell>
          <cell r="AP108">
            <v>6.1188729999999998</v>
          </cell>
          <cell r="AQ108">
            <v>6.179354</v>
          </cell>
          <cell r="AR108">
            <v>7.4535030000000004</v>
          </cell>
          <cell r="AS108">
            <v>19.751730000000002</v>
          </cell>
          <cell r="AT108">
            <v>6.1482159999999997</v>
          </cell>
          <cell r="AU108">
            <v>6.405589</v>
          </cell>
          <cell r="AV108">
            <v>7.5108940000000004</v>
          </cell>
          <cell r="AW108">
            <v>20.064699000000001</v>
          </cell>
          <cell r="AX108">
            <v>6.2100090000000003</v>
          </cell>
          <cell r="AY108">
            <v>6.4214659999999997</v>
          </cell>
          <cell r="AZ108">
            <v>8.1779259999999994</v>
          </cell>
          <cell r="BA108">
            <v>20.809401000000001</v>
          </cell>
          <cell r="BB108">
            <v>6.7914000000000003</v>
          </cell>
          <cell r="BC108">
            <v>6.8720100000000004</v>
          </cell>
          <cell r="BD108">
            <v>8.2902190000000004</v>
          </cell>
          <cell r="BE108">
            <v>21.953628999999999</v>
          </cell>
          <cell r="BF108">
            <v>6.4576269999999996</v>
          </cell>
          <cell r="BG108">
            <v>6.5579609999999997</v>
          </cell>
          <cell r="BH108">
            <v>8.4687710000000003</v>
          </cell>
          <cell r="BI108">
            <v>21.484358999999998</v>
          </cell>
        </row>
        <row r="109">
          <cell r="A109" t="str">
            <v xml:space="preserve">  % Change</v>
          </cell>
          <cell r="AD109">
            <v>-1.1542238182239872E-2</v>
          </cell>
          <cell r="AE109">
            <v>-3.4479306607998583E-2</v>
          </cell>
          <cell r="AF109">
            <v>2.5444430576110344E-2</v>
          </cell>
          <cell r="AG109">
            <v>-4.4837021845012259E-3</v>
          </cell>
          <cell r="AH109">
            <v>-1.1267405305132039E-2</v>
          </cell>
          <cell r="AI109">
            <v>3.7564726951988536E-2</v>
          </cell>
          <cell r="AJ109">
            <v>5.2788501234694252E-2</v>
          </cell>
          <cell r="AK109">
            <v>2.8204142378767338E-2</v>
          </cell>
          <cell r="AL109">
            <v>5.0692706134049415E-2</v>
          </cell>
          <cell r="AM109">
            <v>-1.6861597013612117E-2</v>
          </cell>
          <cell r="AN109">
            <v>1.5403936248622907E-2</v>
          </cell>
          <cell r="AO109">
            <v>1.5447629663287943E-2</v>
          </cell>
          <cell r="AP109">
            <v>-4.184285051013259E-2</v>
          </cell>
          <cell r="AQ109">
            <v>-1.9101736609537401E-2</v>
          </cell>
          <cell r="AR109">
            <v>-0.10611904352437562</v>
          </cell>
          <cell r="AS109">
            <v>-6.0521202868931034E-2</v>
          </cell>
          <cell r="AT109">
            <v>-0.11445599794551797</v>
          </cell>
          <cell r="AU109">
            <v>-3.1847548675982496E-2</v>
          </cell>
          <cell r="AV109">
            <v>-0.14077940678508993</v>
          </cell>
          <cell r="AW109">
            <v>-0.10026559266706125</v>
          </cell>
          <cell r="AX109">
            <v>-9.9459676589030876E-2</v>
          </cell>
          <cell r="AY109">
            <v>-0.12978254544459122</v>
          </cell>
          <cell r="AZ109">
            <v>-8.5051487856460328E-2</v>
          </cell>
          <cell r="BA109">
            <v>-0.1035510995751201</v>
          </cell>
          <cell r="BB109">
            <v>6.2434159086976804E-2</v>
          </cell>
          <cell r="BC109">
            <v>5.4990533960759258E-2</v>
          </cell>
          <cell r="BD109">
            <v>-1.333908890163138E-2</v>
          </cell>
          <cell r="BE109">
            <v>3.0279919498459318E-2</v>
          </cell>
          <cell r="BF109">
            <v>5.5362155743386099E-2</v>
          </cell>
          <cell r="BG109">
            <v>6.1269673172956285E-2</v>
          </cell>
          <cell r="BH109">
            <v>0.13621353610510378</v>
          </cell>
          <cell r="BI109">
            <v>8.7720366772935598E-2</v>
          </cell>
        </row>
        <row r="111">
          <cell r="A111" t="str">
            <v>HYCD/IBUPROFEN</v>
          </cell>
        </row>
        <row r="112">
          <cell r="A112" t="str">
            <v>TRx</v>
          </cell>
          <cell r="AL112">
            <v>10150</v>
          </cell>
          <cell r="AM112">
            <v>108887</v>
          </cell>
          <cell r="AN112">
            <v>145305</v>
          </cell>
          <cell r="AO112">
            <v>264342</v>
          </cell>
          <cell r="AP112">
            <v>169282</v>
          </cell>
          <cell r="AQ112">
            <v>174106</v>
          </cell>
          <cell r="AR112">
            <v>174709</v>
          </cell>
          <cell r="AS112">
            <v>518097</v>
          </cell>
          <cell r="AT112">
            <v>180790</v>
          </cell>
          <cell r="AU112">
            <v>166518</v>
          </cell>
          <cell r="AV112">
            <v>185271</v>
          </cell>
          <cell r="AW112">
            <v>532579</v>
          </cell>
          <cell r="AX112">
            <v>183223</v>
          </cell>
          <cell r="AY112">
            <v>173393</v>
          </cell>
          <cell r="AZ112">
            <v>193911</v>
          </cell>
          <cell r="BA112">
            <v>550527</v>
          </cell>
          <cell r="BB112">
            <v>183391</v>
          </cell>
          <cell r="BC112">
            <v>178529</v>
          </cell>
          <cell r="BD112">
            <v>181236</v>
          </cell>
          <cell r="BE112">
            <v>543156</v>
          </cell>
          <cell r="BF112">
            <v>172049</v>
          </cell>
          <cell r="BG112">
            <v>169875</v>
          </cell>
          <cell r="BH112">
            <v>159026</v>
          </cell>
          <cell r="BI112">
            <v>500950</v>
          </cell>
        </row>
        <row r="113">
          <cell r="A113" t="str">
            <v xml:space="preserve">  % Change</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0.63958048251857424</v>
          </cell>
          <cell r="BD113">
            <v>0.24727985960565713</v>
          </cell>
          <cell r="BE113">
            <v>1.0547472592323581</v>
          </cell>
          <cell r="BF113">
            <v>1.6345506314906499E-2</v>
          </cell>
          <cell r="BG113">
            <v>-2.4301287721273268E-2</v>
          </cell>
          <cell r="BH113">
            <v>-8.9766411575820326E-2</v>
          </cell>
          <cell r="BI113">
            <v>-3.3096119066506891E-2</v>
          </cell>
        </row>
        <row r="114">
          <cell r="A114" t="str">
            <v>NRx</v>
          </cell>
          <cell r="AL114">
            <v>9654</v>
          </cell>
          <cell r="AM114">
            <v>94680</v>
          </cell>
          <cell r="AN114">
            <v>121579</v>
          </cell>
          <cell r="AO114">
            <v>225913</v>
          </cell>
          <cell r="AP114">
            <v>139950</v>
          </cell>
          <cell r="AQ114">
            <v>142570</v>
          </cell>
          <cell r="AR114">
            <v>142288</v>
          </cell>
          <cell r="AS114">
            <v>424808</v>
          </cell>
          <cell r="AT114">
            <v>146312</v>
          </cell>
          <cell r="AU114">
            <v>133421</v>
          </cell>
          <cell r="AV114">
            <v>148146</v>
          </cell>
          <cell r="AW114">
            <v>427879</v>
          </cell>
          <cell r="AX114">
            <v>147626</v>
          </cell>
          <cell r="AY114">
            <v>138734</v>
          </cell>
          <cell r="AZ114">
            <v>155415</v>
          </cell>
          <cell r="BA114">
            <v>441775</v>
          </cell>
          <cell r="BB114">
            <v>146832</v>
          </cell>
          <cell r="BC114">
            <v>142798</v>
          </cell>
          <cell r="BD114">
            <v>146450</v>
          </cell>
          <cell r="BE114">
            <v>436080</v>
          </cell>
          <cell r="BF114">
            <v>138433</v>
          </cell>
          <cell r="BG114">
            <v>137815</v>
          </cell>
          <cell r="BH114">
            <v>128187</v>
          </cell>
          <cell r="BI114">
            <v>404435</v>
          </cell>
        </row>
        <row r="115">
          <cell r="A115" t="str">
            <v xml:space="preserve">  % Change</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0.50821715251373045</v>
          </cell>
          <cell r="BD115">
            <v>0.20456657810970635</v>
          </cell>
          <cell r="BE115">
            <v>0.93030060244430368</v>
          </cell>
          <cell r="BF115">
            <v>-1.0839585566273624E-2</v>
          </cell>
          <cell r="BG115">
            <v>-3.3352037595567041E-2</v>
          </cell>
          <cell r="BH115">
            <v>-9.910182165748338E-2</v>
          </cell>
          <cell r="BI115">
            <v>-4.7958136381612393E-2</v>
          </cell>
        </row>
        <row r="116">
          <cell r="A116" t="str">
            <v>Sales (IMS)</v>
          </cell>
          <cell r="AL116">
            <v>2.4121600000000001</v>
          </cell>
          <cell r="AM116">
            <v>4.4109449999999999</v>
          </cell>
          <cell r="AN116">
            <v>5.5504189999999998</v>
          </cell>
          <cell r="AO116">
            <v>12.373524</v>
          </cell>
          <cell r="AP116">
            <v>4.9057870000000001</v>
          </cell>
          <cell r="AQ116">
            <v>5.1089130000000003</v>
          </cell>
          <cell r="AR116">
            <v>5.9790510000000001</v>
          </cell>
          <cell r="AS116">
            <v>15.993751000000001</v>
          </cell>
          <cell r="AT116">
            <v>5.0766159999999996</v>
          </cell>
          <cell r="AU116">
            <v>5.4440330000000001</v>
          </cell>
          <cell r="AV116">
            <v>6.3539490000000001</v>
          </cell>
          <cell r="AW116">
            <v>16.874597999999999</v>
          </cell>
          <cell r="AX116">
            <v>5.2228620000000001</v>
          </cell>
          <cell r="AY116">
            <v>5.4692930000000004</v>
          </cell>
          <cell r="AZ116">
            <v>6.746181</v>
          </cell>
          <cell r="BA116">
            <v>17.438336</v>
          </cell>
          <cell r="BB116">
            <v>5.0058939999999996</v>
          </cell>
          <cell r="BC116">
            <v>4.5362220000000004</v>
          </cell>
          <cell r="BD116">
            <v>5.1075629999999999</v>
          </cell>
          <cell r="BE116">
            <v>14.649678999999999</v>
          </cell>
          <cell r="BF116">
            <v>3.6293169999999999</v>
          </cell>
          <cell r="BG116">
            <v>3.6941519999999999</v>
          </cell>
          <cell r="BH116">
            <v>4.5445760000000002</v>
          </cell>
          <cell r="BI116">
            <v>11.868044999999999</v>
          </cell>
        </row>
        <row r="117">
          <cell r="A117" t="str">
            <v xml:space="preserve">  % Change</v>
          </cell>
          <cell r="BB117">
            <v>1.0752744428230296</v>
          </cell>
          <cell r="BC117">
            <v>2.8401396979558902E-2</v>
          </cell>
          <cell r="BD117">
            <v>-7.9787850250584658E-2</v>
          </cell>
          <cell r="BE117">
            <v>0.18395365782617779</v>
          </cell>
          <cell r="BF117">
            <v>-0.26019678392070433</v>
          </cell>
          <cell r="BG117">
            <v>-0.2769201589457484</v>
          </cell>
          <cell r="BH117">
            <v>-0.23991683630061023</v>
          </cell>
          <cell r="BI117">
            <v>-0.25795737347667869</v>
          </cell>
        </row>
        <row r="119">
          <cell r="A119" t="str">
            <v>OXYCODONE HCL ER 80MG</v>
          </cell>
        </row>
        <row r="120">
          <cell r="A120" t="str">
            <v>TRx</v>
          </cell>
          <cell r="BB120">
            <v>15757</v>
          </cell>
          <cell r="BC120">
            <v>30595</v>
          </cell>
          <cell r="BD120">
            <v>36207</v>
          </cell>
          <cell r="BE120">
            <v>82559</v>
          </cell>
          <cell r="BF120">
            <v>39107</v>
          </cell>
          <cell r="BG120">
            <v>39125</v>
          </cell>
          <cell r="BH120">
            <v>39394</v>
          </cell>
          <cell r="BI120">
            <v>117626</v>
          </cell>
        </row>
        <row r="121">
          <cell r="A121" t="str">
            <v xml:space="preserve">  % Change</v>
          </cell>
        </row>
        <row r="122">
          <cell r="A122" t="str">
            <v>NRx</v>
          </cell>
          <cell r="BB122">
            <v>15625</v>
          </cell>
          <cell r="BC122">
            <v>30334</v>
          </cell>
          <cell r="BD122">
            <v>35850</v>
          </cell>
          <cell r="BE122">
            <v>81809</v>
          </cell>
          <cell r="BF122">
            <v>38598</v>
          </cell>
          <cell r="BG122">
            <v>38604</v>
          </cell>
          <cell r="BH122">
            <v>38770</v>
          </cell>
          <cell r="BI122">
            <v>115972</v>
          </cell>
        </row>
        <row r="123">
          <cell r="A123" t="str">
            <v xml:space="preserve">  % Change</v>
          </cell>
        </row>
        <row r="124">
          <cell r="A124" t="str">
            <v>Sales (IMS)</v>
          </cell>
          <cell r="BB124">
            <v>22.394186000000001</v>
          </cell>
          <cell r="BC124">
            <v>22.569299999999998</v>
          </cell>
          <cell r="BD124">
            <v>26.277474000000002</v>
          </cell>
          <cell r="BE124">
            <v>71.240960000000001</v>
          </cell>
          <cell r="BF124">
            <v>22.152159000000001</v>
          </cell>
          <cell r="BG124">
            <v>20.664000000000001</v>
          </cell>
          <cell r="BH124">
            <v>25.347275</v>
          </cell>
          <cell r="BI124">
            <v>68.163433999999995</v>
          </cell>
        </row>
        <row r="125">
          <cell r="A125" t="str">
            <v xml:space="preserve">  % Change</v>
          </cell>
        </row>
        <row r="127">
          <cell r="A127" t="str">
            <v>TORSEMIDE</v>
          </cell>
        </row>
        <row r="128">
          <cell r="A128" t="str">
            <v>TRx</v>
          </cell>
          <cell r="X128">
            <v>16230</v>
          </cell>
          <cell r="Y128">
            <v>16230</v>
          </cell>
          <cell r="Z128">
            <v>107050</v>
          </cell>
          <cell r="AA128">
            <v>150792</v>
          </cell>
          <cell r="AB128">
            <v>154721</v>
          </cell>
          <cell r="AC128">
            <v>412563</v>
          </cell>
          <cell r="AD128">
            <v>171265</v>
          </cell>
          <cell r="AE128">
            <v>168408</v>
          </cell>
          <cell r="AF128">
            <v>184324</v>
          </cell>
          <cell r="AG128">
            <v>523997</v>
          </cell>
          <cell r="AH128">
            <v>185790</v>
          </cell>
          <cell r="AI128">
            <v>172871</v>
          </cell>
          <cell r="AJ128">
            <v>192606</v>
          </cell>
          <cell r="AK128">
            <v>551267</v>
          </cell>
          <cell r="AL128">
            <v>193665</v>
          </cell>
          <cell r="AM128">
            <v>201521</v>
          </cell>
          <cell r="AN128">
            <v>197533</v>
          </cell>
          <cell r="AO128">
            <v>592719</v>
          </cell>
          <cell r="AP128">
            <v>196340</v>
          </cell>
          <cell r="AQ128">
            <v>184482</v>
          </cell>
          <cell r="AR128">
            <v>179426</v>
          </cell>
          <cell r="AS128">
            <v>560248</v>
          </cell>
          <cell r="AT128">
            <v>182048</v>
          </cell>
          <cell r="AU128">
            <v>167173</v>
          </cell>
          <cell r="AV128">
            <v>177246</v>
          </cell>
          <cell r="AW128">
            <v>526467</v>
          </cell>
          <cell r="AX128">
            <v>158632</v>
          </cell>
          <cell r="AY128">
            <v>145568</v>
          </cell>
          <cell r="AZ128">
            <v>160588</v>
          </cell>
          <cell r="BA128">
            <v>464788</v>
          </cell>
          <cell r="BB128">
            <v>152267</v>
          </cell>
          <cell r="BC128">
            <v>149521</v>
          </cell>
          <cell r="BD128">
            <v>154856</v>
          </cell>
          <cell r="BE128">
            <v>456644</v>
          </cell>
          <cell r="BF128">
            <v>154148</v>
          </cell>
          <cell r="BG128">
            <v>153296</v>
          </cell>
          <cell r="BH128">
            <v>145826</v>
          </cell>
          <cell r="BI128">
            <v>453270</v>
          </cell>
        </row>
        <row r="129">
          <cell r="A129" t="str">
            <v xml:space="preserve">  % Change</v>
          </cell>
          <cell r="AN129">
            <v>11.170856438693777</v>
          </cell>
          <cell r="AO129">
            <v>0</v>
          </cell>
          <cell r="AP129">
            <v>0.8340962167211583</v>
          </cell>
          <cell r="AQ129">
            <v>0.22342034060162352</v>
          </cell>
          <cell r="AR129">
            <v>0.15967451089380247</v>
          </cell>
          <cell r="AS129">
            <v>0.35796957070798885</v>
          </cell>
          <cell r="AT129">
            <v>6.2960908533559179E-2</v>
          </cell>
          <cell r="AU129">
            <v>-7.3333808370148468E-3</v>
          </cell>
          <cell r="AV129">
            <v>-3.8399774310453383E-2</v>
          </cell>
          <cell r="AW129">
            <v>4.7137674452335521E-3</v>
          </cell>
          <cell r="AX129">
            <v>-0.14617578987028368</v>
          </cell>
          <cell r="AY129">
            <v>-0.15793857847759307</v>
          </cell>
          <cell r="AZ129">
            <v>-0.16623573512766998</v>
          </cell>
          <cell r="BA129">
            <v>-0.15687316672320306</v>
          </cell>
          <cell r="BB129">
            <v>-0.21376087573903391</v>
          </cell>
          <cell r="BC129">
            <v>-0.25803762387046514</v>
          </cell>
          <cell r="BD129">
            <v>-0.21604997645962953</v>
          </cell>
          <cell r="BE129">
            <v>-0.22957759073017736</v>
          </cell>
          <cell r="BF129">
            <v>-0.21489253336049707</v>
          </cell>
          <cell r="BG129">
            <v>-0.16904630262030984</v>
          </cell>
          <cell r="BH129">
            <v>-0.18726383021412729</v>
          </cell>
          <cell r="BI129">
            <v>-0.19094758035727033</v>
          </cell>
        </row>
        <row r="130">
          <cell r="A130" t="str">
            <v>NRx</v>
          </cell>
          <cell r="X130">
            <v>12638</v>
          </cell>
          <cell r="Y130">
            <v>12638</v>
          </cell>
          <cell r="Z130">
            <v>68914</v>
          </cell>
          <cell r="AA130">
            <v>74965</v>
          </cell>
          <cell r="AB130">
            <v>65334</v>
          </cell>
          <cell r="AC130">
            <v>209213</v>
          </cell>
          <cell r="AD130">
            <v>67362</v>
          </cell>
          <cell r="AE130">
            <v>63668</v>
          </cell>
          <cell r="AF130">
            <v>66242</v>
          </cell>
          <cell r="AG130">
            <v>197272</v>
          </cell>
          <cell r="AH130">
            <v>69340</v>
          </cell>
          <cell r="AI130">
            <v>63653</v>
          </cell>
          <cell r="AJ130">
            <v>70246</v>
          </cell>
          <cell r="AK130">
            <v>203239</v>
          </cell>
          <cell r="AL130">
            <v>70429</v>
          </cell>
          <cell r="AM130">
            <v>71516</v>
          </cell>
          <cell r="AN130">
            <v>69351</v>
          </cell>
          <cell r="AO130">
            <v>211296</v>
          </cell>
          <cell r="AP130">
            <v>68996</v>
          </cell>
          <cell r="AQ130">
            <v>63522</v>
          </cell>
          <cell r="AR130">
            <v>61556</v>
          </cell>
          <cell r="AS130">
            <v>194074</v>
          </cell>
          <cell r="AT130">
            <v>62185</v>
          </cell>
          <cell r="AU130">
            <v>55540</v>
          </cell>
          <cell r="AV130">
            <v>58365</v>
          </cell>
          <cell r="AW130">
            <v>176090</v>
          </cell>
          <cell r="AX130">
            <v>54685</v>
          </cell>
          <cell r="AY130">
            <v>51416</v>
          </cell>
          <cell r="AZ130">
            <v>57763</v>
          </cell>
          <cell r="BA130">
            <v>163864</v>
          </cell>
          <cell r="BB130">
            <v>54557</v>
          </cell>
          <cell r="BC130">
            <v>53051</v>
          </cell>
          <cell r="BD130">
            <v>54761</v>
          </cell>
          <cell r="BE130">
            <v>162369</v>
          </cell>
          <cell r="BF130">
            <v>54412</v>
          </cell>
          <cell r="BG130">
            <v>53189</v>
          </cell>
          <cell r="BH130">
            <v>50569</v>
          </cell>
          <cell r="BI130">
            <v>158170</v>
          </cell>
        </row>
        <row r="131">
          <cell r="A131" t="str">
            <v xml:space="preserve">  % Change</v>
          </cell>
          <cell r="AN131">
            <v>4.4874980218388982</v>
          </cell>
          <cell r="AO131">
            <v>0</v>
          </cell>
          <cell r="AP131">
            <v>1.1898888469685787E-3</v>
          </cell>
          <cell r="AQ131">
            <v>-0.15264456746481692</v>
          </cell>
          <cell r="AR131">
            <v>-5.7825940551627042E-2</v>
          </cell>
          <cell r="AS131">
            <v>-7.2361660126282756E-2</v>
          </cell>
          <cell r="AT131">
            <v>-7.6853418841483334E-2</v>
          </cell>
          <cell r="AU131">
            <v>-0.12766224791103853</v>
          </cell>
          <cell r="AV131">
            <v>-0.11891247244950331</v>
          </cell>
          <cell r="AW131">
            <v>-0.10737458939940792</v>
          </cell>
          <cell r="AX131">
            <v>-0.21134987020478802</v>
          </cell>
          <cell r="AY131">
            <v>-0.19224545583083275</v>
          </cell>
          <cell r="AZ131">
            <v>-0.17770406855906384</v>
          </cell>
          <cell r="BA131">
            <v>-0.1937374224435271</v>
          </cell>
          <cell r="BB131">
            <v>-0.2253617117948572</v>
          </cell>
          <cell r="BC131">
            <v>-0.25819397058001003</v>
          </cell>
          <cell r="BD131">
            <v>-0.21037908609825384</v>
          </cell>
          <cell r="BE131">
            <v>-0.23155667878237163</v>
          </cell>
          <cell r="BF131">
            <v>-0.21137457243898194</v>
          </cell>
          <cell r="BG131">
            <v>-0.16266805201347567</v>
          </cell>
          <cell r="BH131">
            <v>-0.17848788095392809</v>
          </cell>
          <cell r="BI131">
            <v>-0.18500159732885391</v>
          </cell>
        </row>
        <row r="132">
          <cell r="A132" t="str">
            <v>Sales (IMS)</v>
          </cell>
          <cell r="X132">
            <v>3.0975540000000001</v>
          </cell>
          <cell r="Y132">
            <v>3.0975540000000001</v>
          </cell>
          <cell r="Z132">
            <v>4.9595690000000001</v>
          </cell>
          <cell r="AA132">
            <v>4.8431009999999999</v>
          </cell>
          <cell r="AB132">
            <v>6.3316280000000003</v>
          </cell>
          <cell r="AC132">
            <v>16.134298000000001</v>
          </cell>
          <cell r="AD132">
            <v>4.946008</v>
          </cell>
          <cell r="AE132">
            <v>4.9886710000000001</v>
          </cell>
          <cell r="AF132">
            <v>6.5352699999999997</v>
          </cell>
          <cell r="AG132">
            <v>16.469949</v>
          </cell>
          <cell r="AH132">
            <v>5.3214110000000003</v>
          </cell>
          <cell r="AI132">
            <v>5.5051899999999998</v>
          </cell>
          <cell r="AJ132">
            <v>7.0043629999999997</v>
          </cell>
          <cell r="AK132">
            <v>17.830964000000002</v>
          </cell>
          <cell r="AL132">
            <v>5.2511979999999996</v>
          </cell>
          <cell r="AM132">
            <v>5.388846</v>
          </cell>
          <cell r="AN132">
            <v>6.5205789999999997</v>
          </cell>
          <cell r="AO132">
            <v>17.160623000000001</v>
          </cell>
          <cell r="AP132">
            <v>4.7680759999999998</v>
          </cell>
          <cell r="AQ132">
            <v>4.88605</v>
          </cell>
          <cell r="AR132">
            <v>5.7195580000000001</v>
          </cell>
          <cell r="AS132">
            <v>15.373684000000001</v>
          </cell>
          <cell r="AT132">
            <v>4.5673690000000002</v>
          </cell>
          <cell r="AU132">
            <v>4.587459</v>
          </cell>
          <cell r="AV132">
            <v>4.6912880000000001</v>
          </cell>
          <cell r="AW132">
            <v>13.846116</v>
          </cell>
          <cell r="AX132">
            <v>3.6518190000000001</v>
          </cell>
          <cell r="AY132">
            <v>3.5943459999999998</v>
          </cell>
          <cell r="AZ132">
            <v>4.4951749999999997</v>
          </cell>
          <cell r="BA132">
            <v>11.741339999999999</v>
          </cell>
          <cell r="BB132">
            <v>3.4961479999999998</v>
          </cell>
          <cell r="BC132">
            <v>3.0275629999999998</v>
          </cell>
          <cell r="BD132">
            <v>3.6442929999999998</v>
          </cell>
          <cell r="BE132">
            <v>10.168004</v>
          </cell>
          <cell r="BF132">
            <v>2.7609309999999998</v>
          </cell>
          <cell r="BG132">
            <v>2.605712</v>
          </cell>
          <cell r="BH132">
            <v>3.0772409999999999</v>
          </cell>
          <cell r="BI132">
            <v>8.4438840000000006</v>
          </cell>
        </row>
        <row r="133">
          <cell r="A133" t="str">
            <v xml:space="preserve">  % Change</v>
          </cell>
          <cell r="AN133">
            <v>1.1050735515829584</v>
          </cell>
          <cell r="AO133">
            <v>0</v>
          </cell>
          <cell r="AP133">
            <v>-3.8610814770396407E-2</v>
          </cell>
          <cell r="AQ133">
            <v>8.8680785306769483E-3</v>
          </cell>
          <cell r="AR133">
            <v>-9.6668660887847535E-2</v>
          </cell>
          <cell r="AS133">
            <v>-4.7142677047368298E-2</v>
          </cell>
          <cell r="AT133">
            <v>-7.6554465742877831E-2</v>
          </cell>
          <cell r="AU133">
            <v>-8.0424626117857834E-2</v>
          </cell>
          <cell r="AV133">
            <v>-0.28215850301517764</v>
          </cell>
          <cell r="AW133">
            <v>-0.15931032937624756</v>
          </cell>
          <cell r="AX133">
            <v>-0.31374986822104134</v>
          </cell>
          <cell r="AY133">
            <v>-0.34709864691318559</v>
          </cell>
          <cell r="AZ133">
            <v>-0.35823214759143696</v>
          </cell>
          <cell r="BA133">
            <v>-0.34151961722316315</v>
          </cell>
          <cell r="BB133">
            <v>-0.33421897250874943</v>
          </cell>
          <cell r="BC133">
            <v>-0.43817971417257062</v>
          </cell>
          <cell r="BD133">
            <v>-0.44110898740740667</v>
          </cell>
          <cell r="BE133">
            <v>-0.40748048599401088</v>
          </cell>
          <cell r="BF133">
            <v>-0.42095490927577495</v>
          </cell>
          <cell r="BG133">
            <v>-0.46670377912628813</v>
          </cell>
          <cell r="BH133">
            <v>-0.46197922986356643</v>
          </cell>
          <cell r="BI133">
            <v>-0.45075728107849755</v>
          </cell>
        </row>
        <row r="135">
          <cell r="A135" t="str">
            <v>MINOCYCLINE</v>
          </cell>
        </row>
        <row r="136">
          <cell r="A136" t="str">
            <v>TRx</v>
          </cell>
          <cell r="N136">
            <v>137818</v>
          </cell>
          <cell r="O136">
            <v>150050</v>
          </cell>
          <cell r="P136">
            <v>159950</v>
          </cell>
          <cell r="Q136">
            <v>447818</v>
          </cell>
          <cell r="R136">
            <v>173297</v>
          </cell>
          <cell r="S136">
            <v>155998</v>
          </cell>
          <cell r="T136">
            <v>169553</v>
          </cell>
          <cell r="U136">
            <v>498848</v>
          </cell>
          <cell r="V136">
            <v>161805</v>
          </cell>
          <cell r="W136">
            <v>155789</v>
          </cell>
          <cell r="X136">
            <v>152076</v>
          </cell>
          <cell r="Y136">
            <v>469670</v>
          </cell>
          <cell r="Z136">
            <v>161911</v>
          </cell>
          <cell r="AA136">
            <v>168654</v>
          </cell>
          <cell r="AB136">
            <v>162258</v>
          </cell>
          <cell r="AC136">
            <v>492823</v>
          </cell>
          <cell r="AD136">
            <v>171883</v>
          </cell>
          <cell r="AE136">
            <v>164092</v>
          </cell>
          <cell r="AF136">
            <v>165618</v>
          </cell>
          <cell r="AG136">
            <v>501593</v>
          </cell>
          <cell r="AH136">
            <v>171065</v>
          </cell>
          <cell r="AI136">
            <v>151004</v>
          </cell>
          <cell r="AJ136">
            <v>170094</v>
          </cell>
          <cell r="AK136">
            <v>492163</v>
          </cell>
          <cell r="AL136">
            <v>163550</v>
          </cell>
          <cell r="AM136">
            <v>162421</v>
          </cell>
          <cell r="AN136">
            <v>155739</v>
          </cell>
          <cell r="AO136">
            <v>481710</v>
          </cell>
          <cell r="AP136">
            <v>156021</v>
          </cell>
          <cell r="AQ136">
            <v>198024</v>
          </cell>
          <cell r="AR136">
            <v>219166</v>
          </cell>
          <cell r="AS136">
            <v>573211</v>
          </cell>
          <cell r="AT136">
            <v>233327</v>
          </cell>
          <cell r="AU136">
            <v>216920</v>
          </cell>
          <cell r="AV136">
            <v>230446</v>
          </cell>
          <cell r="AW136">
            <v>680693</v>
          </cell>
          <cell r="AX136">
            <v>225910</v>
          </cell>
          <cell r="AY136">
            <v>207862</v>
          </cell>
          <cell r="AZ136">
            <v>232214</v>
          </cell>
          <cell r="BA136">
            <v>665986</v>
          </cell>
          <cell r="BB136">
            <v>212833</v>
          </cell>
          <cell r="BC136">
            <v>210246</v>
          </cell>
          <cell r="BD136">
            <v>212148</v>
          </cell>
          <cell r="BE136">
            <v>635227</v>
          </cell>
          <cell r="BF136">
            <v>205545</v>
          </cell>
          <cell r="BG136">
            <v>220171</v>
          </cell>
          <cell r="BH136">
            <v>207872</v>
          </cell>
          <cell r="BI136">
            <v>633588</v>
          </cell>
        </row>
        <row r="137">
          <cell r="A137" t="str">
            <v xml:space="preserve">  % Change</v>
          </cell>
          <cell r="AE137">
            <v>9.3582139286904287E-2</v>
          </cell>
          <cell r="AF137">
            <v>3.5436073773054133E-2</v>
          </cell>
          <cell r="AG137">
            <v>0.12008226556324231</v>
          </cell>
          <cell r="AH137">
            <v>-1.2879622844019223E-2</v>
          </cell>
          <cell r="AI137">
            <v>-3.2013230938858217E-2</v>
          </cell>
          <cell r="AJ137">
            <v>3.1907427176163239E-3</v>
          </cell>
          <cell r="AK137">
            <v>-1.3400875617422536E-2</v>
          </cell>
          <cell r="AL137">
            <v>1.0784586384845918E-2</v>
          </cell>
          <cell r="AM137">
            <v>4.2570399707296369E-2</v>
          </cell>
          <cell r="AN137">
            <v>2.4086640890081279E-2</v>
          </cell>
          <cell r="AO137">
            <v>2.5635020333425684E-2</v>
          </cell>
          <cell r="AP137">
            <v>-3.6378010141373984E-2</v>
          </cell>
          <cell r="AQ137">
            <v>0.17414351275392215</v>
          </cell>
          <cell r="AR137">
            <v>0.35072538796238084</v>
          </cell>
          <cell r="AS137">
            <v>0.16311738697260481</v>
          </cell>
          <cell r="AT137">
            <v>0.35747572476626543</v>
          </cell>
          <cell r="AU137">
            <v>0.3219413499744046</v>
          </cell>
          <cell r="AV137">
            <v>0.39143088311656937</v>
          </cell>
          <cell r="AW137">
            <v>0.35706239919616101</v>
          </cell>
          <cell r="AX137">
            <v>0.32060912518633278</v>
          </cell>
          <cell r="AY137">
            <v>0.37653307197160335</v>
          </cell>
          <cell r="AZ137">
            <v>0.36520982515550227</v>
          </cell>
          <cell r="BA137">
            <v>0.35318177107990656</v>
          </cell>
          <cell r="BB137">
            <v>0.30133292571079173</v>
          </cell>
          <cell r="BC137">
            <v>0.29445084071640992</v>
          </cell>
          <cell r="BD137">
            <v>0.36220214589794453</v>
          </cell>
          <cell r="BE137">
            <v>0.31869174399534983</v>
          </cell>
          <cell r="BF137">
            <v>0.31741880900648001</v>
          </cell>
          <cell r="BG137">
            <v>0.11183997899244535</v>
          </cell>
          <cell r="BH137">
            <v>-5.1531715685827151E-2</v>
          </cell>
          <cell r="BI137">
            <v>0.10533119566791282</v>
          </cell>
        </row>
        <row r="138">
          <cell r="A138" t="str">
            <v>NRx</v>
          </cell>
          <cell r="N138">
            <v>70061</v>
          </cell>
          <cell r="O138">
            <v>77077</v>
          </cell>
          <cell r="P138">
            <v>77496</v>
          </cell>
          <cell r="Q138">
            <v>224634</v>
          </cell>
          <cell r="R138">
            <v>87565</v>
          </cell>
          <cell r="S138">
            <v>76880</v>
          </cell>
          <cell r="T138">
            <v>81623</v>
          </cell>
          <cell r="U138">
            <v>246068</v>
          </cell>
          <cell r="V138">
            <v>77806</v>
          </cell>
          <cell r="W138">
            <v>74521</v>
          </cell>
          <cell r="X138">
            <v>74137</v>
          </cell>
          <cell r="Y138">
            <v>226464</v>
          </cell>
          <cell r="Z138">
            <v>77036</v>
          </cell>
          <cell r="AA138">
            <v>82139</v>
          </cell>
          <cell r="AB138">
            <v>77497</v>
          </cell>
          <cell r="AC138">
            <v>236672</v>
          </cell>
          <cell r="AD138">
            <v>82971</v>
          </cell>
          <cell r="AE138">
            <v>77586</v>
          </cell>
          <cell r="AF138">
            <v>75926</v>
          </cell>
          <cell r="AG138">
            <v>236483</v>
          </cell>
          <cell r="AH138">
            <v>83168</v>
          </cell>
          <cell r="AI138">
            <v>71293</v>
          </cell>
          <cell r="AJ138">
            <v>80014</v>
          </cell>
          <cell r="AK138">
            <v>234475</v>
          </cell>
          <cell r="AL138">
            <v>76422</v>
          </cell>
          <cell r="AM138">
            <v>75288</v>
          </cell>
          <cell r="AN138">
            <v>73774</v>
          </cell>
          <cell r="AO138">
            <v>225484</v>
          </cell>
          <cell r="AP138">
            <v>73649</v>
          </cell>
          <cell r="AQ138">
            <v>114964</v>
          </cell>
          <cell r="AR138">
            <v>127693</v>
          </cell>
          <cell r="AS138">
            <v>316306</v>
          </cell>
          <cell r="AT138">
            <v>126682</v>
          </cell>
          <cell r="AU138">
            <v>108479</v>
          </cell>
          <cell r="AV138">
            <v>112442</v>
          </cell>
          <cell r="AW138">
            <v>347603</v>
          </cell>
          <cell r="AX138">
            <v>111197</v>
          </cell>
          <cell r="AY138">
            <v>101273</v>
          </cell>
          <cell r="AZ138">
            <v>114011</v>
          </cell>
          <cell r="BA138">
            <v>326481</v>
          </cell>
          <cell r="BB138">
            <v>102034</v>
          </cell>
          <cell r="BC138">
            <v>100496</v>
          </cell>
          <cell r="BD138">
            <v>104668</v>
          </cell>
          <cell r="BE138">
            <v>307198</v>
          </cell>
          <cell r="BF138">
            <v>101672</v>
          </cell>
          <cell r="BG138">
            <v>112720</v>
          </cell>
          <cell r="BH138">
            <v>104548</v>
          </cell>
          <cell r="BI138">
            <v>318940</v>
          </cell>
        </row>
        <row r="139">
          <cell r="A139" t="str">
            <v xml:space="preserve">  % Change</v>
          </cell>
          <cell r="AE139">
            <v>6.6037858245651115E-3</v>
          </cell>
          <cell r="AF139">
            <v>-2.0259110147620496E-2</v>
          </cell>
          <cell r="AG139">
            <v>5.2748025677324062E-2</v>
          </cell>
          <cell r="AH139">
            <v>-5.0214126648775226E-2</v>
          </cell>
          <cell r="AI139">
            <v>-7.2671696149843923E-2</v>
          </cell>
          <cell r="AJ139">
            <v>-1.9712581012704788E-2</v>
          </cell>
          <cell r="AK139">
            <v>-4.7112993156363303E-2</v>
          </cell>
          <cell r="AL139">
            <v>-1.7787831272652488E-2</v>
          </cell>
          <cell r="AM139">
            <v>1.029240079977467E-2</v>
          </cell>
          <cell r="AN139">
            <v>-4.8963405586953668E-3</v>
          </cell>
          <cell r="AO139">
            <v>-4.3273986152324584E-3</v>
          </cell>
          <cell r="AP139">
            <v>-4.3966457240770529E-2</v>
          </cell>
          <cell r="AQ139">
            <v>0.39962746076772304</v>
          </cell>
          <cell r="AR139">
            <v>0.64771539543466194</v>
          </cell>
          <cell r="AS139">
            <v>0.33647410762574359</v>
          </cell>
          <cell r="AT139">
            <v>0.52682262477251096</v>
          </cell>
          <cell r="AU139">
            <v>0.39817750625112769</v>
          </cell>
          <cell r="AV139">
            <v>0.48094196981271242</v>
          </cell>
          <cell r="AW139">
            <v>0.46988578460185293</v>
          </cell>
          <cell r="AX139">
            <v>0.33701664101577533</v>
          </cell>
          <cell r="AY139">
            <v>0.42051814343624194</v>
          </cell>
          <cell r="AZ139">
            <v>0.42488814457469948</v>
          </cell>
          <cell r="BA139">
            <v>0.39239151295447283</v>
          </cell>
          <cell r="BB139">
            <v>0.33513909607181169</v>
          </cell>
          <cell r="BC139">
            <v>0.33482095420252889</v>
          </cell>
          <cell r="BD139">
            <v>0.4187654187111991</v>
          </cell>
          <cell r="BE139">
            <v>0.36239378403789191</v>
          </cell>
          <cell r="BF139">
            <v>0.38049396461594864</v>
          </cell>
          <cell r="BG139">
            <v>-1.9519153822066038E-2</v>
          </cell>
          <cell r="BH139">
            <v>-0.18125504138832982</v>
          </cell>
          <cell r="BI139">
            <v>8.3273791834488353E-3</v>
          </cell>
        </row>
        <row r="140">
          <cell r="A140" t="str">
            <v>Sales (IMS)</v>
          </cell>
          <cell r="N140">
            <v>1.8846449999999999</v>
          </cell>
          <cell r="O140">
            <v>2.2225190000000001</v>
          </cell>
          <cell r="P140">
            <v>2.541785</v>
          </cell>
          <cell r="Q140">
            <v>6.648949</v>
          </cell>
          <cell r="R140">
            <v>2.266492</v>
          </cell>
          <cell r="S140">
            <v>1.8679490000000001</v>
          </cell>
          <cell r="T140">
            <v>2.7856890000000001</v>
          </cell>
          <cell r="U140">
            <v>6.9201300000000003</v>
          </cell>
          <cell r="V140">
            <v>1.5826549999999999</v>
          </cell>
          <cell r="W140">
            <v>1.775814</v>
          </cell>
          <cell r="X140">
            <v>2.521223</v>
          </cell>
          <cell r="Y140">
            <v>5.8796920000000004</v>
          </cell>
          <cell r="Z140">
            <v>1.817601</v>
          </cell>
          <cell r="AA140">
            <v>1.9169529999999999</v>
          </cell>
          <cell r="AB140">
            <v>2.6578780000000002</v>
          </cell>
          <cell r="AC140">
            <v>6.3924320000000003</v>
          </cell>
          <cell r="AD140">
            <v>2.1399620000000001</v>
          </cell>
          <cell r="AE140">
            <v>2.425278</v>
          </cell>
          <cell r="AF140">
            <v>2.9326989999999999</v>
          </cell>
          <cell r="AG140">
            <v>7.4979390000000006</v>
          </cell>
          <cell r="AH140">
            <v>2.2657050000000001</v>
          </cell>
          <cell r="AI140">
            <v>2.3387319999999998</v>
          </cell>
          <cell r="AJ140">
            <v>3.2060369999999998</v>
          </cell>
          <cell r="AK140">
            <v>7.8104739999999993</v>
          </cell>
          <cell r="AL140">
            <v>2.8988529999999999</v>
          </cell>
          <cell r="AM140">
            <v>2.553172</v>
          </cell>
          <cell r="AN140">
            <v>3.0770979999999999</v>
          </cell>
          <cell r="AO140">
            <v>8.5291230000000002</v>
          </cell>
          <cell r="AP140">
            <v>2.0029159999999999</v>
          </cell>
          <cell r="AQ140">
            <v>4.7854359999999998</v>
          </cell>
          <cell r="AR140">
            <v>5.456499</v>
          </cell>
          <cell r="AS140">
            <v>12.244851000000001</v>
          </cell>
          <cell r="AT140">
            <v>4.5293950000000001</v>
          </cell>
          <cell r="AU140">
            <v>5.3288710000000004</v>
          </cell>
          <cell r="AV140">
            <v>5.8483520000000002</v>
          </cell>
          <cell r="AW140">
            <v>15.706618000000001</v>
          </cell>
          <cell r="AX140">
            <v>4.6502230000000004</v>
          </cell>
          <cell r="AY140">
            <v>4.771547</v>
          </cell>
          <cell r="AZ140">
            <v>6.0006570000000004</v>
          </cell>
          <cell r="BA140">
            <v>15.422427000000001</v>
          </cell>
          <cell r="BB140">
            <v>5.231344</v>
          </cell>
          <cell r="BC140">
            <v>3.9444300000000001</v>
          </cell>
          <cell r="BD140">
            <v>4.3440570000000003</v>
          </cell>
          <cell r="BE140">
            <v>13.519831</v>
          </cell>
          <cell r="BF140">
            <v>3.2391830000000001</v>
          </cell>
          <cell r="BG140">
            <v>3.7460680000000002</v>
          </cell>
          <cell r="BH140">
            <v>4.6563080000000001</v>
          </cell>
          <cell r="BI140">
            <v>11.641559000000001</v>
          </cell>
        </row>
        <row r="141">
          <cell r="A141" t="str">
            <v xml:space="preserve">  % Change</v>
          </cell>
          <cell r="AE141">
            <v>9.1229366318128058E-2</v>
          </cell>
          <cell r="AF141">
            <v>0.1537950692131711</v>
          </cell>
          <cell r="AG141">
            <v>0.12768784961352542</v>
          </cell>
          <cell r="AH141">
            <v>-3.4723263969160811E-4</v>
          </cell>
          <cell r="AI141">
            <v>0.25203204156002101</v>
          </cell>
          <cell r="AJ141">
            <v>0.15089552351321323</v>
          </cell>
          <cell r="AK141">
            <v>0.12866001072234168</v>
          </cell>
          <cell r="AL141">
            <v>0.83163923912665738</v>
          </cell>
          <cell r="AM141">
            <v>0.43774742174574599</v>
          </cell>
          <cell r="AN141">
            <v>0.22047831548419161</v>
          </cell>
          <cell r="AO141">
            <v>0.45060710663075554</v>
          </cell>
          <cell r="AP141">
            <v>0.10195581978663082</v>
          </cell>
          <cell r="AQ141">
            <v>1.4963762804826199</v>
          </cell>
          <cell r="AR141">
            <v>1.0529531453287171</v>
          </cell>
          <cell r="AS141">
            <v>0.91552307478593442</v>
          </cell>
          <cell r="AT141">
            <v>1.1165773037091311</v>
          </cell>
          <cell r="AU141">
            <v>1.1972206897518554</v>
          </cell>
          <cell r="AV141">
            <v>0.99418760670631401</v>
          </cell>
          <cell r="AW141">
            <v>1.0947913820051083</v>
          </cell>
          <cell r="AX141">
            <v>1.0524397483344039</v>
          </cell>
          <cell r="AY141">
            <v>1.040228209132128</v>
          </cell>
          <cell r="AZ141">
            <v>0.87167428198738839</v>
          </cell>
          <cell r="BA141">
            <v>0.97458272058776485</v>
          </cell>
          <cell r="BB141">
            <v>0.80462548463133521</v>
          </cell>
          <cell r="BC141">
            <v>0.54491354284004379</v>
          </cell>
          <cell r="BD141">
            <v>0.41173826767948252</v>
          </cell>
          <cell r="BE141">
            <v>0.58513729957933536</v>
          </cell>
          <cell r="BF141">
            <v>0.61723357344991014</v>
          </cell>
          <cell r="BG141">
            <v>-0.2171940028035062</v>
          </cell>
          <cell r="BH141">
            <v>-0.14664916093634395</v>
          </cell>
          <cell r="BI141">
            <v>-4.9269035613418222E-2</v>
          </cell>
        </row>
        <row r="143">
          <cell r="A143" t="str">
            <v>LISINOPRIL</v>
          </cell>
        </row>
        <row r="144">
          <cell r="A144" t="str">
            <v>Sales (IMS)</v>
          </cell>
          <cell r="B144">
            <v>0</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66</v>
          </cell>
          <cell r="Y144">
            <v>66</v>
          </cell>
          <cell r="Z144">
            <v>426179</v>
          </cell>
          <cell r="AA144">
            <v>570853</v>
          </cell>
          <cell r="AB144">
            <v>559765</v>
          </cell>
          <cell r="AC144">
            <v>1556797</v>
          </cell>
          <cell r="AD144">
            <v>621578</v>
          </cell>
          <cell r="AE144">
            <v>625430</v>
          </cell>
          <cell r="AF144">
            <v>664197</v>
          </cell>
          <cell r="AG144">
            <v>1911205</v>
          </cell>
          <cell r="AH144">
            <v>674497</v>
          </cell>
          <cell r="AI144">
            <v>679813</v>
          </cell>
          <cell r="AJ144">
            <v>828130</v>
          </cell>
          <cell r="AK144">
            <v>2182440</v>
          </cell>
          <cell r="AL144">
            <v>868543</v>
          </cell>
          <cell r="AM144">
            <v>894858</v>
          </cell>
          <cell r="AN144">
            <v>900965</v>
          </cell>
          <cell r="AO144">
            <v>2664366</v>
          </cell>
          <cell r="AP144">
            <v>1046284</v>
          </cell>
          <cell r="AQ144">
            <v>1095931</v>
          </cell>
          <cell r="AR144">
            <v>1123163</v>
          </cell>
          <cell r="AS144">
            <v>3265378</v>
          </cell>
          <cell r="AT144">
            <v>1198216</v>
          </cell>
          <cell r="AU144">
            <v>1144127</v>
          </cell>
          <cell r="AV144">
            <v>1253516</v>
          </cell>
          <cell r="AW144">
            <v>3595859</v>
          </cell>
          <cell r="AX144">
            <v>1245260</v>
          </cell>
          <cell r="AY144">
            <v>1192423</v>
          </cell>
          <cell r="AZ144">
            <v>1332373</v>
          </cell>
          <cell r="BA144">
            <v>3770056</v>
          </cell>
          <cell r="BB144">
            <v>1289212</v>
          </cell>
          <cell r="BC144">
            <v>1288409</v>
          </cell>
          <cell r="BD144">
            <v>1340027</v>
          </cell>
          <cell r="BE144">
            <v>3917648</v>
          </cell>
          <cell r="BF144">
            <v>1341892</v>
          </cell>
          <cell r="BG144">
            <v>1373413</v>
          </cell>
          <cell r="BH144">
            <v>1351651</v>
          </cell>
          <cell r="BI144">
            <v>4066956</v>
          </cell>
        </row>
        <row r="145">
          <cell r="A145" t="str">
            <v xml:space="preserve">  % Change</v>
          </cell>
          <cell r="AO145">
            <v>0</v>
          </cell>
          <cell r="AP145">
            <v>1.4550341523162804</v>
          </cell>
          <cell r="AQ145">
            <v>0.91981298162574254</v>
          </cell>
          <cell r="AR145">
            <v>1.0064902235759647</v>
          </cell>
          <cell r="AS145">
            <v>1.0974976185077439</v>
          </cell>
          <cell r="AT145">
            <v>0.92770014382748434</v>
          </cell>
          <cell r="AU145">
            <v>0.8293446109076954</v>
          </cell>
          <cell r="AV145">
            <v>0.88726537458013199</v>
          </cell>
          <cell r="AW145">
            <v>0.88146169563181354</v>
          </cell>
          <cell r="AX145">
            <v>0.84620539453844867</v>
          </cell>
          <cell r="AY145">
            <v>0.75404559783352187</v>
          </cell>
          <cell r="AZ145">
            <v>0.60889353120886813</v>
          </cell>
          <cell r="BA145">
            <v>0.7274500100804604</v>
          </cell>
          <cell r="BB145">
            <v>0.48433871437568432</v>
          </cell>
          <cell r="BC145">
            <v>0.43979156469518066</v>
          </cell>
          <cell r="BD145">
            <v>0.48732414688694892</v>
          </cell>
          <cell r="BE145">
            <v>0.47038657601846001</v>
          </cell>
          <cell r="BF145">
            <v>0.2825313203680837</v>
          </cell>
          <cell r="BG145">
            <v>0.25319294736621201</v>
          </cell>
          <cell r="BH145">
            <v>0.20343262732123479</v>
          </cell>
          <cell r="BI145">
            <v>0.24547785891863061</v>
          </cell>
        </row>
        <row r="146">
          <cell r="A146" t="str">
            <v>NRx</v>
          </cell>
          <cell r="B146">
            <v>0</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61</v>
          </cell>
          <cell r="Y146">
            <v>61</v>
          </cell>
          <cell r="Z146">
            <v>365812</v>
          </cell>
          <cell r="AA146">
            <v>311213</v>
          </cell>
          <cell r="AB146">
            <v>227697</v>
          </cell>
          <cell r="AC146">
            <v>904722</v>
          </cell>
          <cell r="AD146">
            <v>232790</v>
          </cell>
          <cell r="AE146">
            <v>221113</v>
          </cell>
          <cell r="AF146">
            <v>233459</v>
          </cell>
          <cell r="AG146">
            <v>687362</v>
          </cell>
          <cell r="AH146">
            <v>326607</v>
          </cell>
          <cell r="AI146">
            <v>329860</v>
          </cell>
          <cell r="AJ146">
            <v>323289</v>
          </cell>
          <cell r="AK146">
            <v>979756</v>
          </cell>
          <cell r="AL146">
            <v>305409</v>
          </cell>
          <cell r="AM146">
            <v>301341</v>
          </cell>
          <cell r="AN146">
            <v>297191</v>
          </cell>
          <cell r="AO146">
            <v>903941</v>
          </cell>
          <cell r="AP146">
            <v>328872</v>
          </cell>
          <cell r="AQ146">
            <v>326246</v>
          </cell>
          <cell r="AR146">
            <v>339075</v>
          </cell>
          <cell r="AS146">
            <v>994193</v>
          </cell>
          <cell r="AT146">
            <v>372802</v>
          </cell>
          <cell r="AU146">
            <v>345206</v>
          </cell>
          <cell r="AV146">
            <v>382715</v>
          </cell>
          <cell r="AW146">
            <v>1100723</v>
          </cell>
          <cell r="AX146">
            <v>399421</v>
          </cell>
          <cell r="AY146">
            <v>378165</v>
          </cell>
          <cell r="AZ146">
            <v>412115</v>
          </cell>
          <cell r="BA146">
            <v>1189701</v>
          </cell>
          <cell r="BB146">
            <v>391736</v>
          </cell>
          <cell r="BC146">
            <v>395194</v>
          </cell>
          <cell r="BD146">
            <v>413277</v>
          </cell>
          <cell r="BE146">
            <v>1200207</v>
          </cell>
          <cell r="BF146">
            <v>409018</v>
          </cell>
          <cell r="BG146">
            <v>422427</v>
          </cell>
          <cell r="BH146">
            <v>426225</v>
          </cell>
          <cell r="BI146">
            <v>1257670</v>
          </cell>
        </row>
        <row r="147">
          <cell r="A147" t="str">
            <v xml:space="preserve">  % Change</v>
          </cell>
          <cell r="AO147">
            <v>0</v>
          </cell>
          <cell r="AP147">
            <v>-0.10098083168403438</v>
          </cell>
          <cell r="AQ147">
            <v>4.8304537406856474E-2</v>
          </cell>
          <cell r="AR147">
            <v>0.48915005467792727</v>
          </cell>
          <cell r="AS147">
            <v>9.8893361717743211E-2</v>
          </cell>
          <cell r="AT147">
            <v>0.60145195240345384</v>
          </cell>
          <cell r="AU147">
            <v>0.56121982877533205</v>
          </cell>
          <cell r="AV147">
            <v>0.63932424965411494</v>
          </cell>
          <cell r="AW147">
            <v>0.60137307561372322</v>
          </cell>
          <cell r="AX147">
            <v>0.22294072080512661</v>
          </cell>
          <cell r="AY147">
            <v>0.14644091432729045</v>
          </cell>
          <cell r="AZ147">
            <v>0.27475726053159866</v>
          </cell>
          <cell r="BA147">
            <v>0.2142829439166487</v>
          </cell>
          <cell r="BB147">
            <v>0.2826603014318505</v>
          </cell>
          <cell r="BC147">
            <v>0.31145114670755047</v>
          </cell>
          <cell r="BD147">
            <v>0.39061075200796802</v>
          </cell>
          <cell r="BE147">
            <v>0.32774926682161776</v>
          </cell>
          <cell r="BF147">
            <v>0.24369967646987267</v>
          </cell>
          <cell r="BG147">
            <v>0.29481127737964608</v>
          </cell>
          <cell r="BH147">
            <v>0.25702278257022781</v>
          </cell>
          <cell r="BI147">
            <v>0.26501594760775826</v>
          </cell>
        </row>
        <row r="148">
          <cell r="A148" t="str">
            <v>Sales (IMS)</v>
          </cell>
          <cell r="B148">
            <v>0</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0.52118200000000003</v>
          </cell>
          <cell r="Y148">
            <v>0.52118200000000003</v>
          </cell>
          <cell r="Z148">
            <v>1.9452799999999999</v>
          </cell>
          <cell r="AA148">
            <v>1.9544699999999999</v>
          </cell>
          <cell r="AB148">
            <v>2.0326390000000001</v>
          </cell>
          <cell r="AC148">
            <v>5.9323890000000006</v>
          </cell>
          <cell r="AD148">
            <v>1.6775249999999999</v>
          </cell>
          <cell r="AE148">
            <v>2.192294</v>
          </cell>
          <cell r="AF148">
            <v>2.704987</v>
          </cell>
          <cell r="AG148">
            <v>6.5748059999999997</v>
          </cell>
          <cell r="AH148">
            <v>2.9486150000000002</v>
          </cell>
          <cell r="AI148">
            <v>3.4012229999999999</v>
          </cell>
          <cell r="AJ148">
            <v>4.7505800000000002</v>
          </cell>
          <cell r="AK148">
            <v>11.100418000000001</v>
          </cell>
          <cell r="AL148">
            <v>3.325736</v>
          </cell>
          <cell r="AM148">
            <v>3.2345600000000001</v>
          </cell>
          <cell r="AN148">
            <v>4.4505039999999996</v>
          </cell>
          <cell r="AO148">
            <v>11.0108</v>
          </cell>
          <cell r="AP148">
            <v>4.9088789999999998</v>
          </cell>
          <cell r="AQ148">
            <v>4.7374150000000004</v>
          </cell>
          <cell r="AR148">
            <v>5.9761790000000001</v>
          </cell>
          <cell r="AS148">
            <v>15.622473000000001</v>
          </cell>
          <cell r="AT148">
            <v>5.3517950000000001</v>
          </cell>
          <cell r="AU148">
            <v>5.4276369999999998</v>
          </cell>
          <cell r="AV148">
            <v>6.2380199999999997</v>
          </cell>
          <cell r="AW148">
            <v>17.017451999999999</v>
          </cell>
          <cell r="AX148">
            <v>5.1563569999999999</v>
          </cell>
          <cell r="AY148">
            <v>5.0736600000000003</v>
          </cell>
          <cell r="AZ148">
            <v>6.4231959999999999</v>
          </cell>
          <cell r="BA148">
            <v>16.653213000000001</v>
          </cell>
          <cell r="BB148">
            <v>5.049417</v>
          </cell>
          <cell r="BC148">
            <v>5.1971109999999996</v>
          </cell>
          <cell r="BD148">
            <v>6.4464740000000003</v>
          </cell>
          <cell r="BE148">
            <v>16.693002</v>
          </cell>
          <cell r="BF148">
            <v>5.1849189999999998</v>
          </cell>
          <cell r="BG148">
            <v>5.3544020000000003</v>
          </cell>
          <cell r="BH148">
            <v>6.6657250000000001</v>
          </cell>
          <cell r="BI148">
            <v>17.205046000000003</v>
          </cell>
        </row>
        <row r="149">
          <cell r="A149" t="str">
            <v xml:space="preserve">  % Change</v>
          </cell>
          <cell r="AO149">
            <v>0</v>
          </cell>
          <cell r="AP149">
            <v>1.5234819666063499</v>
          </cell>
          <cell r="AQ149">
            <v>1.4238872942536855</v>
          </cell>
          <cell r="AR149">
            <v>1.940108400950685</v>
          </cell>
          <cell r="AS149">
            <v>1.6334201954726839</v>
          </cell>
          <cell r="AT149">
            <v>2.1902922460171981</v>
          </cell>
          <cell r="AU149">
            <v>1.4757797083785293</v>
          </cell>
          <cell r="AV149">
            <v>1.3061182918808849</v>
          </cell>
          <cell r="AW149">
            <v>1.5882819964573858</v>
          </cell>
          <cell r="AX149">
            <v>0.74873864509269583</v>
          </cell>
          <cell r="AY149">
            <v>0.49171636202624769</v>
          </cell>
          <cell r="AZ149">
            <v>0.35208669257227521</v>
          </cell>
          <cell r="BA149">
            <v>0.50023296420008689</v>
          </cell>
          <cell r="BB149">
            <v>0.51828557648592666</v>
          </cell>
          <cell r="BC149">
            <v>0.60674434853581305</v>
          </cell>
          <cell r="BD149">
            <v>0.44848178992761278</v>
          </cell>
          <cell r="BE149">
            <v>0.51605714389508495</v>
          </cell>
          <cell r="BF149">
            <v>5.6232797752806762E-2</v>
          </cell>
          <cell r="BG149">
            <v>0.13023705966228416</v>
          </cell>
          <cell r="BH149">
            <v>0.11538242077421046</v>
          </cell>
          <cell r="BI149">
            <v>0.10130105521705834</v>
          </cell>
        </row>
        <row r="151">
          <cell r="A151" t="str">
            <v>FOSINOPRIL</v>
          </cell>
        </row>
        <row r="152">
          <cell r="A152" t="str">
            <v>Sales (IMS)</v>
          </cell>
          <cell r="AC152">
            <v>0</v>
          </cell>
          <cell r="AG152">
            <v>0</v>
          </cell>
          <cell r="AK152">
            <v>0</v>
          </cell>
          <cell r="AU152">
            <v>16</v>
          </cell>
          <cell r="AV152">
            <v>98841</v>
          </cell>
          <cell r="AW152">
            <v>98857</v>
          </cell>
          <cell r="AX152">
            <v>170890</v>
          </cell>
          <cell r="AY152">
            <v>174620</v>
          </cell>
          <cell r="AZ152">
            <v>203638</v>
          </cell>
          <cell r="BA152">
            <v>549148</v>
          </cell>
          <cell r="BB152">
            <v>200064</v>
          </cell>
          <cell r="BC152">
            <v>201373</v>
          </cell>
          <cell r="BD152">
            <v>209255</v>
          </cell>
          <cell r="BE152">
            <v>610692</v>
          </cell>
          <cell r="BF152">
            <v>209086</v>
          </cell>
          <cell r="BG152">
            <v>208272</v>
          </cell>
          <cell r="BH152">
            <v>201228</v>
          </cell>
          <cell r="BI152">
            <v>618586</v>
          </cell>
        </row>
        <row r="153">
          <cell r="A153" t="str">
            <v xml:space="preserve">  % Change</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cell r="BH153">
            <v>0</v>
          </cell>
          <cell r="BI153">
            <v>0</v>
          </cell>
        </row>
        <row r="154">
          <cell r="A154" t="str">
            <v>NRx</v>
          </cell>
          <cell r="AC154">
            <v>0</v>
          </cell>
          <cell r="AG154">
            <v>0</v>
          </cell>
          <cell r="AK154">
            <v>0</v>
          </cell>
          <cell r="AU154">
            <v>14</v>
          </cell>
          <cell r="AV154">
            <v>61406</v>
          </cell>
          <cell r="AW154">
            <v>61420</v>
          </cell>
          <cell r="AX154">
            <v>83792</v>
          </cell>
          <cell r="AY154">
            <v>71447</v>
          </cell>
          <cell r="AZ154">
            <v>73535</v>
          </cell>
          <cell r="BA154">
            <v>228774</v>
          </cell>
          <cell r="BB154">
            <v>66635</v>
          </cell>
          <cell r="BC154">
            <v>63210</v>
          </cell>
          <cell r="BD154">
            <v>64406</v>
          </cell>
          <cell r="BE154">
            <v>194251</v>
          </cell>
          <cell r="BF154">
            <v>63500</v>
          </cell>
          <cell r="BG154">
            <v>62880</v>
          </cell>
          <cell r="BH154">
            <v>61029</v>
          </cell>
          <cell r="BI154">
            <v>187409</v>
          </cell>
        </row>
        <row r="155">
          <cell r="A155" t="str">
            <v xml:space="preserve">  % Change</v>
          </cell>
          <cell r="AU155">
            <v>0</v>
          </cell>
          <cell r="AV155">
            <v>0</v>
          </cell>
          <cell r="AW155">
            <v>0</v>
          </cell>
          <cell r="AX155">
            <v>0</v>
          </cell>
          <cell r="AY155">
            <v>0</v>
          </cell>
          <cell r="AZ155">
            <v>0</v>
          </cell>
          <cell r="BA155">
            <v>0</v>
          </cell>
          <cell r="BB155">
            <v>0</v>
          </cell>
          <cell r="BC155">
            <v>0</v>
          </cell>
          <cell r="BD155">
            <v>0</v>
          </cell>
        </row>
        <row r="156">
          <cell r="A156" t="str">
            <v>Sales (IMS)</v>
          </cell>
          <cell r="AC156">
            <v>0</v>
          </cell>
          <cell r="AG156">
            <v>0</v>
          </cell>
          <cell r="AK156">
            <v>0</v>
          </cell>
          <cell r="AV156">
            <v>7.9078290000000004</v>
          </cell>
          <cell r="AW156">
            <v>7.9078290000000004</v>
          </cell>
          <cell r="AX156">
            <v>4.1179100000000002</v>
          </cell>
          <cell r="AY156">
            <v>4.0053999999999998</v>
          </cell>
          <cell r="AZ156">
            <v>5.5083270000000004</v>
          </cell>
          <cell r="BA156">
            <v>13.631637000000001</v>
          </cell>
          <cell r="BB156">
            <v>4.2578560000000003</v>
          </cell>
          <cell r="BC156">
            <v>3.8550740000000001</v>
          </cell>
          <cell r="BD156">
            <v>4.2870699999999999</v>
          </cell>
          <cell r="BE156">
            <v>12.4</v>
          </cell>
          <cell r="BF156">
            <v>3.0151750000000002</v>
          </cell>
          <cell r="BG156">
            <v>2.9741430000000002</v>
          </cell>
          <cell r="BH156">
            <v>3.5148549999999998</v>
          </cell>
          <cell r="BI156">
            <v>9.5041730000000015</v>
          </cell>
        </row>
        <row r="157">
          <cell r="A157" t="str">
            <v xml:space="preserve">  % Change</v>
          </cell>
          <cell r="AV157">
            <v>0</v>
          </cell>
          <cell r="AW157">
            <v>0</v>
          </cell>
          <cell r="AX157">
            <v>0</v>
          </cell>
          <cell r="AY157">
            <v>0</v>
          </cell>
          <cell r="AZ157">
            <v>0</v>
          </cell>
          <cell r="BA157">
            <v>0</v>
          </cell>
          <cell r="BB157">
            <v>0</v>
          </cell>
        </row>
        <row r="159">
          <cell r="A159" t="str">
            <v>METFORMIN HCL</v>
          </cell>
        </row>
        <row r="160">
          <cell r="A160" t="str">
            <v>TRx</v>
          </cell>
          <cell r="R160">
            <v>57</v>
          </cell>
          <cell r="S160">
            <v>139473</v>
          </cell>
          <cell r="T160">
            <v>225625</v>
          </cell>
          <cell r="U160">
            <v>365155</v>
          </cell>
          <cell r="V160">
            <v>247006</v>
          </cell>
          <cell r="W160">
            <v>262369</v>
          </cell>
          <cell r="X160">
            <v>258810</v>
          </cell>
          <cell r="Y160">
            <v>768185</v>
          </cell>
          <cell r="Z160">
            <v>288510</v>
          </cell>
          <cell r="AA160">
            <v>289261</v>
          </cell>
          <cell r="AB160">
            <v>278600</v>
          </cell>
          <cell r="AC160">
            <v>856371</v>
          </cell>
          <cell r="AD160">
            <v>301936</v>
          </cell>
          <cell r="AE160">
            <v>297052</v>
          </cell>
          <cell r="AF160">
            <v>319314</v>
          </cell>
          <cell r="AG160">
            <v>918302</v>
          </cell>
          <cell r="AH160">
            <v>317191</v>
          </cell>
          <cell r="AI160">
            <v>297658</v>
          </cell>
          <cell r="AJ160">
            <v>324158</v>
          </cell>
          <cell r="AK160">
            <v>939007</v>
          </cell>
          <cell r="AL160">
            <v>315544</v>
          </cell>
          <cell r="AM160">
            <v>359604</v>
          </cell>
          <cell r="AN160">
            <v>386782</v>
          </cell>
          <cell r="AO160">
            <v>1061930</v>
          </cell>
          <cell r="AP160">
            <v>405453</v>
          </cell>
          <cell r="AQ160">
            <v>412874</v>
          </cell>
          <cell r="AR160">
            <v>426464</v>
          </cell>
          <cell r="AS160">
            <v>1244791</v>
          </cell>
          <cell r="AT160">
            <v>448920</v>
          </cell>
          <cell r="AU160">
            <v>424502</v>
          </cell>
          <cell r="AV160">
            <v>468083</v>
          </cell>
          <cell r="AW160">
            <v>1341505</v>
          </cell>
          <cell r="AX160">
            <v>453465</v>
          </cell>
          <cell r="AY160">
            <v>420869</v>
          </cell>
          <cell r="AZ160">
            <v>474618</v>
          </cell>
          <cell r="BA160">
            <v>1348952</v>
          </cell>
          <cell r="BB160">
            <v>461196</v>
          </cell>
          <cell r="BC160">
            <v>457380</v>
          </cell>
          <cell r="BD160">
            <v>477147</v>
          </cell>
          <cell r="BE160">
            <v>1395723</v>
          </cell>
          <cell r="BF160">
            <v>473517</v>
          </cell>
          <cell r="BG160">
            <v>475782</v>
          </cell>
          <cell r="BH160">
            <v>464114</v>
          </cell>
          <cell r="BI160">
            <v>1413413</v>
          </cell>
        </row>
        <row r="161">
          <cell r="A161" t="str">
            <v xml:space="preserve">  % Change</v>
          </cell>
          <cell r="AI161">
            <v>1.1341621675879918</v>
          </cell>
          <cell r="AJ161">
            <v>0.4367113573407202</v>
          </cell>
          <cell r="AK161">
            <v>1.5715298982623818</v>
          </cell>
          <cell r="AL161">
            <v>0.27747504109211918</v>
          </cell>
          <cell r="AM161">
            <v>0.37060399666119093</v>
          </cell>
          <cell r="AN161">
            <v>0.49446311966307332</v>
          </cell>
          <cell r="AO161">
            <v>0.38238835697130247</v>
          </cell>
          <cell r="AP161">
            <v>0.40533430383695546</v>
          </cell>
          <cell r="AQ161">
            <v>0.42734070614427799</v>
          </cell>
          <cell r="AR161">
            <v>0.53073941134242641</v>
          </cell>
          <cell r="AS161">
            <v>0.45356510204105471</v>
          </cell>
          <cell r="AT161">
            <v>0.48680515076042608</v>
          </cell>
          <cell r="AU161">
            <v>0.42904945935391781</v>
          </cell>
          <cell r="AV161">
            <v>0.46590190220284744</v>
          </cell>
          <cell r="AW161">
            <v>0.46085383675522862</v>
          </cell>
          <cell r="AX161">
            <v>0.42962757455287193</v>
          </cell>
          <cell r="AY161">
            <v>0.41393478421544194</v>
          </cell>
          <cell r="AZ161">
            <v>0.46415636819082051</v>
          </cell>
          <cell r="BA161">
            <v>0.43657289029794244</v>
          </cell>
          <cell r="BB161">
            <v>0.46159014273762144</v>
          </cell>
          <cell r="BC161">
            <v>0.27189908899789761</v>
          </cell>
          <cell r="BD161">
            <v>0.23363289915249408</v>
          </cell>
          <cell r="BE161">
            <v>0.31432674470068656</v>
          </cell>
          <cell r="BF161">
            <v>0.16787149188685246</v>
          </cell>
          <cell r="BG161">
            <v>0.15236609716281491</v>
          </cell>
          <cell r="BH161">
            <v>8.8284122458167635E-2</v>
          </cell>
          <cell r="BI161">
            <v>0.13546209765334094</v>
          </cell>
        </row>
        <row r="162">
          <cell r="A162" t="str">
            <v>NRx</v>
          </cell>
          <cell r="R162">
            <v>56</v>
          </cell>
          <cell r="S162">
            <v>71830</v>
          </cell>
          <cell r="T162">
            <v>88490</v>
          </cell>
          <cell r="U162">
            <v>160376</v>
          </cell>
          <cell r="V162">
            <v>83777</v>
          </cell>
          <cell r="W162">
            <v>81792</v>
          </cell>
          <cell r="X162">
            <v>76904</v>
          </cell>
          <cell r="Y162">
            <v>242473</v>
          </cell>
          <cell r="Z162">
            <v>84783</v>
          </cell>
          <cell r="AA162">
            <v>85343</v>
          </cell>
          <cell r="AB162">
            <v>81656</v>
          </cell>
          <cell r="AC162">
            <v>251782</v>
          </cell>
          <cell r="AD162">
            <v>89166</v>
          </cell>
          <cell r="AE162">
            <v>84328</v>
          </cell>
          <cell r="AF162">
            <v>88013</v>
          </cell>
          <cell r="AG162">
            <v>261507</v>
          </cell>
          <cell r="AH162">
            <v>96362</v>
          </cell>
          <cell r="AI162">
            <v>90941</v>
          </cell>
          <cell r="AJ162">
            <v>98544</v>
          </cell>
          <cell r="AK162">
            <v>285847</v>
          </cell>
          <cell r="AL162">
            <v>94337</v>
          </cell>
          <cell r="AM162">
            <v>115124</v>
          </cell>
          <cell r="AN162">
            <v>129522</v>
          </cell>
          <cell r="AO162">
            <v>338983</v>
          </cell>
          <cell r="AP162">
            <v>119734</v>
          </cell>
          <cell r="AQ162">
            <v>114344</v>
          </cell>
          <cell r="AR162">
            <v>120500</v>
          </cell>
          <cell r="AS162">
            <v>354578</v>
          </cell>
          <cell r="AT162">
            <v>131261</v>
          </cell>
          <cell r="AU162">
            <v>117825</v>
          </cell>
          <cell r="AV162">
            <v>131632</v>
          </cell>
          <cell r="AW162">
            <v>380718</v>
          </cell>
          <cell r="AX162">
            <v>129544</v>
          </cell>
          <cell r="AY162">
            <v>122485</v>
          </cell>
          <cell r="AZ162">
            <v>139137</v>
          </cell>
          <cell r="BA162">
            <v>391166</v>
          </cell>
          <cell r="BB162">
            <v>134912</v>
          </cell>
          <cell r="BC162">
            <v>139156</v>
          </cell>
          <cell r="BD162">
            <v>145902</v>
          </cell>
          <cell r="BE162">
            <v>419970</v>
          </cell>
          <cell r="BF162">
            <v>141125</v>
          </cell>
          <cell r="BG162">
            <v>142439</v>
          </cell>
          <cell r="BH162">
            <v>139912</v>
          </cell>
          <cell r="BI162">
            <v>423476</v>
          </cell>
        </row>
        <row r="163">
          <cell r="A163" t="str">
            <v xml:space="preserve">  % Change</v>
          </cell>
          <cell r="AI163">
            <v>0.2660587498259781</v>
          </cell>
          <cell r="AJ163">
            <v>0.11361735789354732</v>
          </cell>
          <cell r="AK163">
            <v>0.78235521524417617</v>
          </cell>
          <cell r="AL163">
            <v>0.12604891557348674</v>
          </cell>
          <cell r="AM163">
            <v>0.40752151799687009</v>
          </cell>
          <cell r="AN163">
            <v>0.68420368251326336</v>
          </cell>
          <cell r="AO163">
            <v>0.39802369748384359</v>
          </cell>
          <cell r="AP163">
            <v>0.41224066145335736</v>
          </cell>
          <cell r="AQ163">
            <v>0.33981697385843002</v>
          </cell>
          <cell r="AR163">
            <v>0.47570294895659848</v>
          </cell>
          <cell r="AS163">
            <v>0.40827382418123626</v>
          </cell>
          <cell r="AT163">
            <v>0.47209698764102903</v>
          </cell>
          <cell r="AU163">
            <v>0.39722274926477574</v>
          </cell>
          <cell r="AV163">
            <v>0.49559724131662364</v>
          </cell>
          <cell r="AW163">
            <v>0.4558616021750852</v>
          </cell>
          <cell r="AX163">
            <v>0.34434735684190865</v>
          </cell>
          <cell r="AY163">
            <v>0.34686225134977633</v>
          </cell>
          <cell r="AZ163">
            <v>0.41192766682903059</v>
          </cell>
          <cell r="BA163">
            <v>0.36844535713161242</v>
          </cell>
          <cell r="BB163">
            <v>0.43010695697340395</v>
          </cell>
          <cell r="BC163">
            <v>0.20874882735137756</v>
          </cell>
          <cell r="BD163">
            <v>0.12646500208458789</v>
          </cell>
          <cell r="BE163">
            <v>0.23891168583675282</v>
          </cell>
          <cell r="BF163">
            <v>0.17865435047689049</v>
          </cell>
          <cell r="BG163">
            <v>0.24570593997061496</v>
          </cell>
          <cell r="BH163">
            <v>0.16109543568464724</v>
          </cell>
          <cell r="BI163">
            <v>0.19430985565940362</v>
          </cell>
        </row>
        <row r="164">
          <cell r="A164" t="str">
            <v>Sales (IMS)</v>
          </cell>
          <cell r="S164">
            <v>5.790591</v>
          </cell>
          <cell r="T164">
            <v>5.9046890000000003</v>
          </cell>
          <cell r="U164">
            <v>11.69528</v>
          </cell>
          <cell r="V164">
            <v>3.5494880000000002</v>
          </cell>
          <cell r="W164">
            <v>4.5804510000000001</v>
          </cell>
          <cell r="X164">
            <v>4.7953020000000004</v>
          </cell>
          <cell r="Y164">
            <v>12.925241</v>
          </cell>
          <cell r="Z164">
            <v>3.407829</v>
          </cell>
          <cell r="AA164">
            <v>2.9127610000000002</v>
          </cell>
          <cell r="AB164">
            <v>4.9622770000000003</v>
          </cell>
          <cell r="AC164">
            <v>11.282867</v>
          </cell>
          <cell r="AD164">
            <v>2.9873850000000002</v>
          </cell>
          <cell r="AE164">
            <v>4.256691</v>
          </cell>
          <cell r="AF164">
            <v>5.6400860000000002</v>
          </cell>
          <cell r="AG164">
            <v>12.884162</v>
          </cell>
          <cell r="AH164">
            <v>4.4180989999999998</v>
          </cell>
          <cell r="AI164">
            <v>3.483406</v>
          </cell>
          <cell r="AJ164">
            <v>3.8228710000000001</v>
          </cell>
          <cell r="AK164">
            <v>11.724375999999999</v>
          </cell>
          <cell r="AL164">
            <v>3.6433260000000001</v>
          </cell>
          <cell r="AM164">
            <v>4.5460929999999999</v>
          </cell>
          <cell r="AN164">
            <v>5.9100970000000004</v>
          </cell>
          <cell r="AO164">
            <v>14.099516000000001</v>
          </cell>
          <cell r="AP164">
            <v>4.4860360000000004</v>
          </cell>
          <cell r="AQ164">
            <v>4.3317399999999999</v>
          </cell>
          <cell r="AR164">
            <v>5.2822849999999999</v>
          </cell>
          <cell r="AS164">
            <v>14.100061</v>
          </cell>
          <cell r="AT164">
            <v>5.2822849999999999</v>
          </cell>
          <cell r="AU164">
            <v>4.9324899999999996</v>
          </cell>
          <cell r="AV164">
            <v>4.7320960000000003</v>
          </cell>
          <cell r="AW164">
            <v>14.946871</v>
          </cell>
          <cell r="AX164">
            <v>4.8058490000000003</v>
          </cell>
          <cell r="AY164">
            <v>4.6236300000000004</v>
          </cell>
          <cell r="AZ164">
            <v>5.8396330000000001</v>
          </cell>
          <cell r="BA164">
            <v>15.269112</v>
          </cell>
          <cell r="BB164">
            <v>4.6921929999999996</v>
          </cell>
          <cell r="BC164">
            <v>4.8137230000000004</v>
          </cell>
          <cell r="BD164">
            <v>6.1386969999999996</v>
          </cell>
          <cell r="BE164">
            <v>15.644613</v>
          </cell>
          <cell r="BF164">
            <v>4.7045839999999997</v>
          </cell>
          <cell r="BG164">
            <v>5.0033180000000002</v>
          </cell>
          <cell r="BH164">
            <v>6.3726039999999999</v>
          </cell>
          <cell r="BI164">
            <v>16.080506</v>
          </cell>
        </row>
        <row r="165">
          <cell r="A165" t="str">
            <v xml:space="preserve">  % Change</v>
          </cell>
          <cell r="AI165">
            <v>-0.39843687803196604</v>
          </cell>
          <cell r="AJ165">
            <v>-0.35257030471884299</v>
          </cell>
          <cell r="AK165">
            <v>2.4878412487772117E-3</v>
          </cell>
          <cell r="AL165">
            <v>2.6437052329800759E-2</v>
          </cell>
          <cell r="AM165">
            <v>-7.5010080885048458E-3</v>
          </cell>
          <cell r="AN165">
            <v>0.2324764947025233</v>
          </cell>
          <cell r="AO165">
            <v>9.0851304049185844E-2</v>
          </cell>
          <cell r="AP165">
            <v>0.31639116868833517</v>
          </cell>
          <cell r="AQ165">
            <v>0.48715943395287131</v>
          </cell>
          <cell r="AR165">
            <v>6.4488137199918416E-2</v>
          </cell>
          <cell r="AS165">
            <v>0.2496877788243006</v>
          </cell>
          <cell r="AT165">
            <v>0.76819693477740558</v>
          </cell>
          <cell r="AU165">
            <v>0.15876158264717821</v>
          </cell>
          <cell r="AV165">
            <v>-0.16098867995984456</v>
          </cell>
          <cell r="AW165">
            <v>0.16009648124573417</v>
          </cell>
          <cell r="AX165">
            <v>8.7763990802379066E-2</v>
          </cell>
          <cell r="AY165">
            <v>0.32733020497754217</v>
          </cell>
          <cell r="AZ165">
            <v>0.52755167516769452</v>
          </cell>
          <cell r="BA165">
            <v>0.3023389901518001</v>
          </cell>
          <cell r="BB165">
            <v>0.28788722173091275</v>
          </cell>
          <cell r="BC165">
            <v>5.8870331073297644E-2</v>
          </cell>
          <cell r="BD165">
            <v>3.8679568203364489E-2</v>
          </cell>
          <cell r="BE165">
            <v>0.10958510916261233</v>
          </cell>
          <cell r="BF165">
            <v>4.8717397720392741E-2</v>
          </cell>
          <cell r="BG165">
            <v>0.15503654420625446</v>
          </cell>
          <cell r="BH165">
            <v>0.20641048334196288</v>
          </cell>
          <cell r="BI165">
            <v>0.14045648454996051</v>
          </cell>
        </row>
        <row r="166">
          <cell r="A166" t="str">
            <v>Product</v>
          </cell>
          <cell r="B166">
            <v>36892</v>
          </cell>
          <cell r="C166">
            <v>36923</v>
          </cell>
          <cell r="D166">
            <v>36951</v>
          </cell>
          <cell r="E166" t="str">
            <v>Q1:01</v>
          </cell>
          <cell r="F166">
            <v>36982</v>
          </cell>
          <cell r="G166">
            <v>37012</v>
          </cell>
          <cell r="H166">
            <v>37043</v>
          </cell>
          <cell r="I166" t="str">
            <v>Q2:01</v>
          </cell>
          <cell r="J166">
            <v>37073</v>
          </cell>
          <cell r="K166">
            <v>37104</v>
          </cell>
          <cell r="L166">
            <v>37135</v>
          </cell>
          <cell r="M166" t="str">
            <v>Q3:01</v>
          </cell>
          <cell r="N166">
            <v>37165</v>
          </cell>
          <cell r="O166">
            <v>37196</v>
          </cell>
          <cell r="P166">
            <v>37226</v>
          </cell>
          <cell r="Q166" t="str">
            <v>Q4:01</v>
          </cell>
          <cell r="R166">
            <v>37257</v>
          </cell>
          <cell r="S166">
            <v>37288</v>
          </cell>
          <cell r="T166">
            <v>37316</v>
          </cell>
          <cell r="U166" t="str">
            <v>Q1:02</v>
          </cell>
          <cell r="V166">
            <v>37347</v>
          </cell>
          <cell r="W166">
            <v>37377</v>
          </cell>
          <cell r="X166">
            <v>37408</v>
          </cell>
          <cell r="Y166" t="str">
            <v>Q2:02</v>
          </cell>
          <cell r="Z166">
            <v>37438</v>
          </cell>
          <cell r="AA166">
            <v>37469</v>
          </cell>
          <cell r="AB166">
            <v>37500</v>
          </cell>
          <cell r="AC166" t="str">
            <v>Q3:02</v>
          </cell>
          <cell r="AD166">
            <v>37530</v>
          </cell>
          <cell r="AE166">
            <v>37561</v>
          </cell>
          <cell r="AF166">
            <v>37591</v>
          </cell>
          <cell r="AG166" t="str">
            <v>Q4:02</v>
          </cell>
          <cell r="AH166">
            <v>37622</v>
          </cell>
          <cell r="AI166">
            <v>37653</v>
          </cell>
          <cell r="AJ166">
            <v>37681</v>
          </cell>
          <cell r="AK166" t="str">
            <v>Q1:03</v>
          </cell>
          <cell r="AL166" t="str">
            <v>Apr-03</v>
          </cell>
          <cell r="AM166">
            <v>37744</v>
          </cell>
          <cell r="AN166">
            <v>37775</v>
          </cell>
          <cell r="AO166" t="str">
            <v>Q2:03</v>
          </cell>
          <cell r="AP166">
            <v>37805</v>
          </cell>
          <cell r="AQ166">
            <v>37836</v>
          </cell>
          <cell r="AR166">
            <v>37867</v>
          </cell>
          <cell r="AS166" t="str">
            <v>Q3:03</v>
          </cell>
          <cell r="AT166">
            <v>37897</v>
          </cell>
          <cell r="AU166">
            <v>37928</v>
          </cell>
          <cell r="AV166">
            <v>37958</v>
          </cell>
          <cell r="AW166" t="str">
            <v>Q4:03</v>
          </cell>
          <cell r="AX166">
            <v>37987</v>
          </cell>
          <cell r="AY166">
            <v>38018</v>
          </cell>
          <cell r="AZ166">
            <v>38047</v>
          </cell>
          <cell r="BA166" t="str">
            <v>Q1:04</v>
          </cell>
          <cell r="BB166">
            <v>38078</v>
          </cell>
          <cell r="BC166">
            <v>38108</v>
          </cell>
          <cell r="BD166">
            <v>38139</v>
          </cell>
          <cell r="BE166" t="str">
            <v>Q2:04</v>
          </cell>
          <cell r="BF166">
            <v>38169</v>
          </cell>
          <cell r="BG166">
            <v>38200</v>
          </cell>
          <cell r="BH166">
            <v>38231</v>
          </cell>
          <cell r="BI166" t="str">
            <v>Q3:04</v>
          </cell>
        </row>
        <row r="167">
          <cell r="A167" t="str">
            <v>AMOXICILLIN</v>
          </cell>
        </row>
        <row r="168">
          <cell r="A168" t="str">
            <v>TRx</v>
          </cell>
          <cell r="R168">
            <v>2748140</v>
          </cell>
          <cell r="S168">
            <v>2693055</v>
          </cell>
          <cell r="T168">
            <v>2574787</v>
          </cell>
          <cell r="U168">
            <v>8015982</v>
          </cell>
          <cell r="V168">
            <v>2189596</v>
          </cell>
          <cell r="W168">
            <v>2000932</v>
          </cell>
          <cell r="X168">
            <v>1578070</v>
          </cell>
          <cell r="Y168">
            <v>5768598</v>
          </cell>
          <cell r="Z168">
            <v>1561004</v>
          </cell>
          <cell r="AA168">
            <v>1577499</v>
          </cell>
          <cell r="AB168">
            <v>1701634</v>
          </cell>
          <cell r="AC168">
            <v>4840137</v>
          </cell>
          <cell r="AD168">
            <v>1972516</v>
          </cell>
          <cell r="AE168">
            <v>2170916</v>
          </cell>
          <cell r="AF168">
            <v>2384221</v>
          </cell>
          <cell r="AG168">
            <v>6527653</v>
          </cell>
          <cell r="AH168">
            <v>2541021</v>
          </cell>
          <cell r="AI168">
            <v>2633617</v>
          </cell>
          <cell r="AJ168">
            <v>2520443</v>
          </cell>
          <cell r="AK168">
            <v>7695081</v>
          </cell>
          <cell r="AL168">
            <v>2309365</v>
          </cell>
          <cell r="AM168">
            <v>2160777</v>
          </cell>
          <cell r="AN168">
            <v>1883078</v>
          </cell>
          <cell r="AO168">
            <v>6353220</v>
          </cell>
          <cell r="AP168">
            <v>1685555</v>
          </cell>
          <cell r="AQ168">
            <v>1656436</v>
          </cell>
          <cell r="AR168">
            <v>2056707</v>
          </cell>
          <cell r="AS168">
            <v>5398698</v>
          </cell>
          <cell r="AT168">
            <v>2346683</v>
          </cell>
          <cell r="AU168">
            <v>2435573</v>
          </cell>
          <cell r="AV168">
            <v>3348809</v>
          </cell>
          <cell r="AW168">
            <v>8131065</v>
          </cell>
          <cell r="AX168">
            <v>2543435</v>
          </cell>
          <cell r="AY168">
            <v>2609547</v>
          </cell>
          <cell r="AZ168">
            <v>2687401</v>
          </cell>
          <cell r="BA168">
            <v>7840383</v>
          </cell>
          <cell r="BB168">
            <v>2243801</v>
          </cell>
          <cell r="BC168">
            <v>1993460</v>
          </cell>
          <cell r="BD168">
            <v>0</v>
          </cell>
          <cell r="BE168">
            <v>0</v>
          </cell>
          <cell r="BF168">
            <v>10780</v>
          </cell>
          <cell r="BG168">
            <v>26938</v>
          </cell>
          <cell r="BH168">
            <v>31655</v>
          </cell>
          <cell r="BI168">
            <v>69373</v>
          </cell>
        </row>
        <row r="169">
          <cell r="A169" t="str">
            <v xml:space="preserve">  % Change</v>
          </cell>
          <cell r="AH169">
            <v>-7.5366975481598431E-2</v>
          </cell>
          <cell r="AI169">
            <v>-2.2070845192541544E-2</v>
          </cell>
          <cell r="AJ169">
            <v>-2.1106211892478854E-2</v>
          </cell>
          <cell r="AK169">
            <v>-4.0032649773914186E-2</v>
          </cell>
          <cell r="AL169">
            <v>5.4699131711968718E-2</v>
          </cell>
          <cell r="AM169">
            <v>7.9885273462566353E-2</v>
          </cell>
          <cell r="AN169">
            <v>0.19327913210440606</v>
          </cell>
          <cell r="AO169">
            <v>0.10134559558492384</v>
          </cell>
          <cell r="AP169">
            <v>7.9789033211958404E-2</v>
          </cell>
          <cell r="AQ169">
            <v>5.0039334414792025E-2</v>
          </cell>
          <cell r="AR169">
            <v>0.20866590582933808</v>
          </cell>
          <cell r="AS169">
            <v>0.11540189874790729</v>
          </cell>
          <cell r="AT169">
            <v>0.18969022304508565</v>
          </cell>
          <cell r="AU169">
            <v>0.12191029040276091</v>
          </cell>
          <cell r="AV169">
            <v>0.40457155607638717</v>
          </cell>
          <cell r="AW169">
            <v>0.2456337676037621</v>
          </cell>
          <cell r="AX169">
            <v>9.5001182595511047E-4</v>
          </cell>
          <cell r="AY169">
            <v>-9.1395218059421302E-3</v>
          </cell>
          <cell r="AZ169">
            <v>6.6241529762823381E-2</v>
          </cell>
          <cell r="BA169">
            <v>1.8882452309468833E-2</v>
          </cell>
          <cell r="BB169">
            <v>-2.8390488294401273E-2</v>
          </cell>
          <cell r="BC169">
            <v>-7.7433719444440552E-2</v>
          </cell>
          <cell r="BD169">
            <v>0</v>
          </cell>
          <cell r="BE169">
            <v>0</v>
          </cell>
          <cell r="BF169">
            <v>5417</v>
          </cell>
          <cell r="BG169">
            <v>12520</v>
          </cell>
          <cell r="BH169">
            <v>13303</v>
          </cell>
          <cell r="BI169">
            <v>31240</v>
          </cell>
        </row>
        <row r="170">
          <cell r="A170" t="str">
            <v>NRx</v>
          </cell>
          <cell r="R170">
            <v>2604290</v>
          </cell>
          <cell r="S170">
            <v>2560328</v>
          </cell>
          <cell r="T170">
            <v>2435995</v>
          </cell>
          <cell r="U170">
            <v>7600613</v>
          </cell>
          <cell r="V170">
            <v>2063118</v>
          </cell>
          <cell r="W170">
            <v>1884547</v>
          </cell>
          <cell r="X170">
            <v>1475593</v>
          </cell>
          <cell r="Y170">
            <v>5423258</v>
          </cell>
          <cell r="Z170">
            <v>1459585</v>
          </cell>
          <cell r="AA170">
            <v>1475700</v>
          </cell>
          <cell r="AB170">
            <v>1596151</v>
          </cell>
          <cell r="AC170">
            <v>4531436</v>
          </cell>
          <cell r="AD170">
            <v>1856787</v>
          </cell>
          <cell r="AE170">
            <v>2050457</v>
          </cell>
          <cell r="AF170">
            <v>2255672</v>
          </cell>
          <cell r="AG170">
            <v>6162916</v>
          </cell>
          <cell r="AH170">
            <v>2410499</v>
          </cell>
          <cell r="AI170">
            <v>2511848</v>
          </cell>
          <cell r="AJ170">
            <v>2393677</v>
          </cell>
          <cell r="AK170">
            <v>7316024</v>
          </cell>
          <cell r="AL170">
            <v>2188872</v>
          </cell>
          <cell r="AM170">
            <v>2044131</v>
          </cell>
          <cell r="AN170">
            <v>1773914</v>
          </cell>
          <cell r="AO170">
            <v>6006917</v>
          </cell>
          <cell r="AP170">
            <v>1580361</v>
          </cell>
          <cell r="AQ170">
            <v>1555454</v>
          </cell>
          <cell r="AR170">
            <v>1942354</v>
          </cell>
          <cell r="AS170">
            <v>5078169</v>
          </cell>
          <cell r="AT170">
            <v>2221212</v>
          </cell>
          <cell r="AU170">
            <v>2313390</v>
          </cell>
          <cell r="AV170">
            <v>3204206</v>
          </cell>
          <cell r="AW170">
            <v>7738808</v>
          </cell>
          <cell r="AX170">
            <v>2411995</v>
          </cell>
          <cell r="AY170">
            <v>2487202</v>
          </cell>
          <cell r="AZ170">
            <v>2557445</v>
          </cell>
          <cell r="BA170">
            <v>7456642</v>
          </cell>
          <cell r="BB170">
            <v>2126936</v>
          </cell>
          <cell r="BC170">
            <v>1884614</v>
          </cell>
          <cell r="BD170">
            <v>1.244E-2</v>
          </cell>
          <cell r="BE170">
            <v>1.244E-2</v>
          </cell>
          <cell r="BF170">
            <v>0.739541</v>
          </cell>
          <cell r="BG170">
            <v>0.39633400000000002</v>
          </cell>
          <cell r="BH170">
            <v>0.43750600000000001</v>
          </cell>
          <cell r="BI170">
            <v>1.5733809999999999</v>
          </cell>
        </row>
        <row r="171">
          <cell r="A171" t="str">
            <v xml:space="preserve">  % Change</v>
          </cell>
          <cell r="AH171">
            <v>-7.4412219837268534E-2</v>
          </cell>
          <cell r="AI171">
            <v>-1.8935073943651015E-2</v>
          </cell>
          <cell r="AJ171">
            <v>-1.7371956838991842E-2</v>
          </cell>
          <cell r="AK171">
            <v>-3.7442900987065153E-2</v>
          </cell>
          <cell r="AL171">
            <v>6.0953372516744153E-2</v>
          </cell>
          <cell r="AM171">
            <v>8.4680297174864805E-2</v>
          </cell>
          <cell r="AN171">
            <v>0.20217024613155532</v>
          </cell>
          <cell r="AO171">
            <v>0.10762147034125991</v>
          </cell>
          <cell r="AP171">
            <v>8.2746808168075114E-2</v>
          </cell>
          <cell r="AQ171">
            <v>5.4044860066409184E-2</v>
          </cell>
          <cell r="AR171">
            <v>0.21689865181928281</v>
          </cell>
          <cell r="AS171">
            <v>0.1206533646287844</v>
          </cell>
          <cell r="AT171">
            <v>0.19626645382588315</v>
          </cell>
          <cell r="AU171">
            <v>0.12823141377751401</v>
          </cell>
          <cell r="AV171">
            <v>0.42051060615195834</v>
          </cell>
          <cell r="AW171">
            <v>0.25570557833337326</v>
          </cell>
          <cell r="AX171">
            <v>6.2061838648341805E-4</v>
          </cell>
          <cell r="AY171">
            <v>-9.8118994461448006E-3</v>
          </cell>
          <cell r="AZ171">
            <v>6.8416916735215327E-2</v>
          </cell>
          <cell r="BA171">
            <v>1.9220549303829548E-2</v>
          </cell>
          <cell r="BB171">
            <v>-2.8295852841098035E-2</v>
          </cell>
          <cell r="BC171">
            <v>-7.8036583761021183E-2</v>
          </cell>
          <cell r="BD171">
            <v>-2.1784596096541375E-2</v>
          </cell>
          <cell r="BE171">
            <v>-4.3299582797631464E-2</v>
          </cell>
          <cell r="BF171">
            <v>-6.4972496790290268E-2</v>
          </cell>
          <cell r="BG171">
            <v>9.8736446079408235E-3</v>
          </cell>
          <cell r="BH171">
            <v>-9.061067138122092E-2</v>
          </cell>
          <cell r="BI171">
            <v>-5.1853335326177641E-2</v>
          </cell>
        </row>
        <row r="172">
          <cell r="A172" t="str">
            <v>Sales (IMS)</v>
          </cell>
          <cell r="R172">
            <v>5.4219400000000002</v>
          </cell>
          <cell r="S172">
            <v>6.0133729999999996</v>
          </cell>
          <cell r="T172">
            <v>6.7330649999999999</v>
          </cell>
          <cell r="U172">
            <v>18.168378000000001</v>
          </cell>
          <cell r="V172">
            <v>3.529782</v>
          </cell>
          <cell r="W172">
            <v>3.4290470000000002</v>
          </cell>
          <cell r="X172">
            <v>3.7891680000000001</v>
          </cell>
          <cell r="Y172">
            <v>10.747997</v>
          </cell>
          <cell r="Z172">
            <v>2.5105279999999999</v>
          </cell>
          <cell r="AA172">
            <v>2.7154950000000002</v>
          </cell>
          <cell r="AB172">
            <v>4.2594029999999998</v>
          </cell>
          <cell r="AC172">
            <v>9.4854260000000004</v>
          </cell>
          <cell r="AD172">
            <v>3.8733330000000001</v>
          </cell>
          <cell r="AE172">
            <v>4.9867020000000002</v>
          </cell>
          <cell r="AF172">
            <v>6.6048450000000001</v>
          </cell>
          <cell r="AG172">
            <v>15.464880000000001</v>
          </cell>
          <cell r="AH172">
            <v>5.4170290000000003</v>
          </cell>
          <cell r="AI172">
            <v>7.4467309999999998</v>
          </cell>
          <cell r="AJ172">
            <v>8.2476780000000005</v>
          </cell>
          <cell r="AK172">
            <v>21.111438</v>
          </cell>
          <cell r="AL172">
            <v>6.0261449999999996</v>
          </cell>
          <cell r="AM172">
            <v>5.6350850000000001</v>
          </cell>
          <cell r="AN172">
            <v>6.3676240000000002</v>
          </cell>
          <cell r="AO172">
            <v>18.028853999999999</v>
          </cell>
          <cell r="AP172">
            <v>3.4605049999999999</v>
          </cell>
          <cell r="AQ172">
            <v>3.9765739999999998</v>
          </cell>
          <cell r="AR172">
            <v>6.5561369999999997</v>
          </cell>
          <cell r="AS172">
            <v>13.993216</v>
          </cell>
          <cell r="AT172">
            <v>7.2473289999999997</v>
          </cell>
          <cell r="AU172">
            <v>7.7036790000000002</v>
          </cell>
          <cell r="AV172">
            <v>13.114727999999999</v>
          </cell>
          <cell r="AW172">
            <v>28.065736000000001</v>
          </cell>
          <cell r="AX172">
            <v>7.0415700000000001</v>
          </cell>
          <cell r="AY172">
            <v>7.8127139999999997</v>
          </cell>
          <cell r="AZ172">
            <v>9.9982179999999996</v>
          </cell>
          <cell r="BA172">
            <v>24.852502000000001</v>
          </cell>
          <cell r="BB172">
            <v>6.4238749999999998</v>
          </cell>
          <cell r="BC172">
            <v>5.8491619999999998</v>
          </cell>
          <cell r="BD172">
            <v>5.8357669999999997</v>
          </cell>
          <cell r="BE172">
            <v>18.108803999999999</v>
          </cell>
          <cell r="BF172">
            <v>3.4219689999999998</v>
          </cell>
          <cell r="BG172">
            <v>3.9893689999999999</v>
          </cell>
          <cell r="BH172">
            <v>6.523803</v>
          </cell>
          <cell r="BI172">
            <v>13.935141</v>
          </cell>
        </row>
        <row r="173">
          <cell r="A173" t="str">
            <v xml:space="preserve">  % Change</v>
          </cell>
          <cell r="AH173">
            <v>-9.057643574070795E-4</v>
          </cell>
          <cell r="AI173">
            <v>0.2383617314276032</v>
          </cell>
          <cell r="AJ173">
            <v>0.22495148940341436</v>
          </cell>
          <cell r="AK173">
            <v>0.16198804318140003</v>
          </cell>
          <cell r="AL173">
            <v>0.70722866171338628</v>
          </cell>
          <cell r="AM173">
            <v>0.64333851358701111</v>
          </cell>
          <cell r="AN173">
            <v>0.68048078100522336</v>
          </cell>
          <cell r="AO173">
            <v>0.67741524304482037</v>
          </cell>
          <cell r="AP173">
            <v>0.37839729331837768</v>
          </cell>
          <cell r="AQ173">
            <v>0.46440114969830537</v>
          </cell>
          <cell r="AR173">
            <v>0.53921500266586664</v>
          </cell>
          <cell r="AS173">
            <v>0.47523326838457236</v>
          </cell>
          <cell r="AT173">
            <v>0.87108337961130622</v>
          </cell>
          <cell r="AU173">
            <v>0.54484446834801847</v>
          </cell>
          <cell r="AV173">
            <v>0.98562237266733721</v>
          </cell>
          <cell r="AW173">
            <v>0.81480464122579677</v>
          </cell>
          <cell r="AX173">
            <v>0.29989520085641042</v>
          </cell>
          <cell r="AY173">
            <v>4.9146800119408196E-2</v>
          </cell>
          <cell r="AZ173">
            <v>0.21224640438193632</v>
          </cell>
          <cell r="BA173">
            <v>0.17720555084878642</v>
          </cell>
          <cell r="BB173">
            <v>6.6000735130004262E-2</v>
          </cell>
          <cell r="BC173">
            <v>3.799002144599406E-2</v>
          </cell>
          <cell r="BD173">
            <v>0</v>
          </cell>
          <cell r="BE173">
            <v>0</v>
          </cell>
          <cell r="BF173">
            <v>43</v>
          </cell>
          <cell r="BG173">
            <v>90</v>
          </cell>
          <cell r="BH173">
            <v>105</v>
          </cell>
          <cell r="BI173">
            <v>238</v>
          </cell>
        </row>
        <row r="174">
          <cell r="A174" t="str">
            <v>Product</v>
          </cell>
          <cell r="B174">
            <v>36892</v>
          </cell>
          <cell r="C174">
            <v>36923</v>
          </cell>
          <cell r="D174">
            <v>36951</v>
          </cell>
          <cell r="E174" t="str">
            <v>Q1:01</v>
          </cell>
          <cell r="F174">
            <v>36982</v>
          </cell>
          <cell r="G174">
            <v>37012</v>
          </cell>
          <cell r="H174">
            <v>37043</v>
          </cell>
          <cell r="I174" t="str">
            <v>Q2:01</v>
          </cell>
          <cell r="J174">
            <v>37073</v>
          </cell>
          <cell r="K174">
            <v>37104</v>
          </cell>
          <cell r="L174">
            <v>37135</v>
          </cell>
          <cell r="M174" t="str">
            <v>Q3:01</v>
          </cell>
          <cell r="N174">
            <v>37165</v>
          </cell>
          <cell r="O174">
            <v>37196</v>
          </cell>
          <cell r="P174">
            <v>37226</v>
          </cell>
          <cell r="Q174" t="str">
            <v>Q4:01</v>
          </cell>
          <cell r="R174">
            <v>37257</v>
          </cell>
          <cell r="S174">
            <v>37288</v>
          </cell>
          <cell r="T174">
            <v>37316</v>
          </cell>
          <cell r="U174" t="str">
            <v>Q1:02</v>
          </cell>
          <cell r="V174">
            <v>37347</v>
          </cell>
          <cell r="W174">
            <v>37377</v>
          </cell>
          <cell r="X174">
            <v>37408</v>
          </cell>
          <cell r="Y174" t="str">
            <v>Q2:02</v>
          </cell>
          <cell r="Z174">
            <v>37438</v>
          </cell>
          <cell r="AA174">
            <v>37469</v>
          </cell>
          <cell r="AB174">
            <v>37500</v>
          </cell>
          <cell r="AC174" t="str">
            <v>Q3:02</v>
          </cell>
          <cell r="AD174">
            <v>37530</v>
          </cell>
          <cell r="AE174">
            <v>37561</v>
          </cell>
          <cell r="AF174">
            <v>37591</v>
          </cell>
          <cell r="AG174" t="str">
            <v>Q4:02</v>
          </cell>
          <cell r="AH174">
            <v>37622</v>
          </cell>
          <cell r="AI174">
            <v>37653</v>
          </cell>
          <cell r="AJ174">
            <v>37681</v>
          </cell>
          <cell r="AK174" t="str">
            <v>Q1:03</v>
          </cell>
          <cell r="AL174" t="str">
            <v>Apr-03</v>
          </cell>
          <cell r="AM174">
            <v>37744</v>
          </cell>
          <cell r="AN174">
            <v>37775</v>
          </cell>
          <cell r="AO174" t="str">
            <v>Q2:03</v>
          </cell>
          <cell r="AP174">
            <v>37805</v>
          </cell>
          <cell r="AQ174">
            <v>37836</v>
          </cell>
          <cell r="AR174">
            <v>37867</v>
          </cell>
          <cell r="AS174" t="str">
            <v>Q3:03</v>
          </cell>
          <cell r="AT174">
            <v>37897</v>
          </cell>
          <cell r="AU174">
            <v>37928</v>
          </cell>
          <cell r="AV174">
            <v>37958</v>
          </cell>
          <cell r="AW174" t="str">
            <v>Q4:03</v>
          </cell>
          <cell r="AX174">
            <v>37987</v>
          </cell>
          <cell r="AY174">
            <v>38018</v>
          </cell>
          <cell r="AZ174">
            <v>38047</v>
          </cell>
          <cell r="BA174" t="str">
            <v>Q1:04</v>
          </cell>
          <cell r="BB174">
            <v>38078</v>
          </cell>
          <cell r="BC174">
            <v>38108</v>
          </cell>
          <cell r="BD174">
            <v>0</v>
          </cell>
          <cell r="BE174">
            <v>0</v>
          </cell>
          <cell r="BF174">
            <v>39</v>
          </cell>
          <cell r="BG174">
            <v>79</v>
          </cell>
          <cell r="BH174">
            <v>89</v>
          </cell>
          <cell r="BI174">
            <v>207</v>
          </cell>
        </row>
        <row r="175">
          <cell r="A175" t="str">
            <v>METFORMIN ER (Teva/Impax)</v>
          </cell>
          <cell r="BD175">
            <v>1.6395599999999999</v>
          </cell>
          <cell r="BE175">
            <v>1.6395599999999999</v>
          </cell>
          <cell r="BF175">
            <v>14.456607</v>
          </cell>
          <cell r="BG175">
            <v>16.352387</v>
          </cell>
          <cell r="BH175">
            <v>21.645845999999999</v>
          </cell>
          <cell r="BI175">
            <v>52.454839999999997</v>
          </cell>
        </row>
        <row r="176">
          <cell r="A176" t="str">
            <v>TRx</v>
          </cell>
          <cell r="BD176">
            <v>0</v>
          </cell>
          <cell r="BE176">
            <v>0</v>
          </cell>
          <cell r="BF176">
            <v>10780</v>
          </cell>
          <cell r="BG176">
            <v>26938</v>
          </cell>
          <cell r="BH176">
            <v>31655</v>
          </cell>
          <cell r="BI176">
            <v>69373</v>
          </cell>
        </row>
        <row r="177">
          <cell r="A177" t="str">
            <v>NRx</v>
          </cell>
          <cell r="BD177">
            <v>0</v>
          </cell>
          <cell r="BE177">
            <v>0</v>
          </cell>
          <cell r="BF177">
            <v>5417</v>
          </cell>
          <cell r="BG177">
            <v>12520</v>
          </cell>
          <cell r="BH177">
            <v>13303</v>
          </cell>
          <cell r="BI177">
            <v>31240</v>
          </cell>
        </row>
        <row r="178">
          <cell r="A178" t="str">
            <v>Sales (IMS)</v>
          </cell>
          <cell r="BD178">
            <v>1.244E-2</v>
          </cell>
          <cell r="BE178">
            <v>1.244E-2</v>
          </cell>
          <cell r="BF178">
            <v>9</v>
          </cell>
          <cell r="BG178">
            <v>144369</v>
          </cell>
          <cell r="BH178">
            <v>204788</v>
          </cell>
          <cell r="BI178">
            <v>349166</v>
          </cell>
        </row>
        <row r="179">
          <cell r="A179" t="str">
            <v>NRx</v>
          </cell>
          <cell r="BF179">
            <v>7</v>
          </cell>
          <cell r="BG179">
            <v>124858</v>
          </cell>
          <cell r="BH179">
            <v>171007</v>
          </cell>
          <cell r="BI179">
            <v>295872</v>
          </cell>
        </row>
        <row r="180">
          <cell r="A180" t="str">
            <v>CARBOPLATIN</v>
          </cell>
          <cell r="BF180">
            <v>4.3130000000000002E-2</v>
          </cell>
          <cell r="BG180">
            <v>1.624935</v>
          </cell>
          <cell r="BH180">
            <v>0.98204400000000003</v>
          </cell>
          <cell r="BI180">
            <v>2.650109</v>
          </cell>
        </row>
        <row r="181">
          <cell r="A181" t="str">
            <v>TRx</v>
          </cell>
          <cell r="BD181">
            <v>0</v>
          </cell>
          <cell r="BE181">
            <v>0</v>
          </cell>
          <cell r="BF181">
            <v>43</v>
          </cell>
          <cell r="BG181">
            <v>90</v>
          </cell>
          <cell r="BH181">
            <v>105</v>
          </cell>
          <cell r="BI181">
            <v>238</v>
          </cell>
        </row>
        <row r="182">
          <cell r="A182" t="str">
            <v>NRx</v>
          </cell>
          <cell r="BD182">
            <v>0</v>
          </cell>
          <cell r="BE182">
            <v>0</v>
          </cell>
          <cell r="BF182">
            <v>39</v>
          </cell>
          <cell r="BG182">
            <v>79</v>
          </cell>
          <cell r="BH182">
            <v>89</v>
          </cell>
          <cell r="BI182">
            <v>207</v>
          </cell>
        </row>
        <row r="183">
          <cell r="A183" t="str">
            <v>Sales (IMS)</v>
          </cell>
          <cell r="BD183">
            <v>1.6395599999999999</v>
          </cell>
          <cell r="BE183">
            <v>1.6395599999999999</v>
          </cell>
          <cell r="BF183">
            <v>4.313E-3</v>
          </cell>
          <cell r="BG183">
            <v>1.8929999999999999E-3</v>
          </cell>
          <cell r="BH183">
            <v>3.9019999999999999E-2</v>
          </cell>
          <cell r="BI183">
            <v>4.5226000000000002E-2</v>
          </cell>
        </row>
        <row r="185">
          <cell r="A185" t="str">
            <v>FLUCONAZOLE (TABS)</v>
          </cell>
        </row>
        <row r="186">
          <cell r="A186" t="str">
            <v>TRx</v>
          </cell>
          <cell r="BF186">
            <v>9</v>
          </cell>
          <cell r="BG186">
            <v>144369</v>
          </cell>
          <cell r="BH186">
            <v>95</v>
          </cell>
          <cell r="BI186">
            <v>95</v>
          </cell>
        </row>
        <row r="187">
          <cell r="A187" t="str">
            <v>NRx</v>
          </cell>
          <cell r="BF187">
            <v>7</v>
          </cell>
          <cell r="BG187">
            <v>124858</v>
          </cell>
          <cell r="BH187">
            <v>49</v>
          </cell>
          <cell r="BI187">
            <v>49</v>
          </cell>
        </row>
        <row r="188">
          <cell r="A188" t="str">
            <v>Sales (IMS)</v>
          </cell>
          <cell r="BF188">
            <v>4.3130000000000002E-2</v>
          </cell>
          <cell r="BG188">
            <v>1.624935</v>
          </cell>
          <cell r="BH188">
            <v>6.2912999999999997E-2</v>
          </cell>
          <cell r="BI188">
            <v>6.2912999999999997E-2</v>
          </cell>
        </row>
        <row r="190">
          <cell r="A190" t="str">
            <v>FLUCONAZOLE (IV)</v>
          </cell>
        </row>
        <row r="191">
          <cell r="A191" t="str">
            <v>Sales (IMS)</v>
          </cell>
          <cell r="BF191">
            <v>4.313E-3</v>
          </cell>
          <cell r="BG191">
            <v>1.8929999999999999E-3</v>
          </cell>
          <cell r="BH191">
            <v>3.9019999999999999E-2</v>
          </cell>
          <cell r="BI191">
            <v>4.5226000000000002E-2</v>
          </cell>
        </row>
        <row r="192">
          <cell r="A192" t="str">
            <v>NRx</v>
          </cell>
        </row>
        <row r="193">
          <cell r="A193" t="str">
            <v>OMEPRAZOLE (Teva/Impax)</v>
          </cell>
        </row>
        <row r="194">
          <cell r="A194" t="str">
            <v>TRx</v>
          </cell>
          <cell r="BH194">
            <v>95</v>
          </cell>
          <cell r="BI194">
            <v>95</v>
          </cell>
        </row>
        <row r="195">
          <cell r="A195" t="str">
            <v>NRx</v>
          </cell>
          <cell r="BH195">
            <v>49</v>
          </cell>
          <cell r="BI195">
            <v>49</v>
          </cell>
        </row>
        <row r="196">
          <cell r="A196" t="str">
            <v>Sales (IMS)</v>
          </cell>
          <cell r="BH196">
            <v>6.2912999999999997E-2</v>
          </cell>
          <cell r="BI196">
            <v>6.2912999999999997E-2</v>
          </cell>
        </row>
        <row r="197">
          <cell r="A197" t="str">
            <v>NRx</v>
          </cell>
        </row>
        <row r="198">
          <cell r="A198" t="str">
            <v>MEDROXYPROGESTERONE</v>
          </cell>
        </row>
        <row r="199">
          <cell r="A199" t="str">
            <v>TRx</v>
          </cell>
          <cell r="BH199">
            <v>1289</v>
          </cell>
          <cell r="BI199">
            <v>1289</v>
          </cell>
        </row>
        <row r="200">
          <cell r="A200" t="str">
            <v>NRx</v>
          </cell>
          <cell r="BH200">
            <v>1026</v>
          </cell>
          <cell r="BI200">
            <v>1026</v>
          </cell>
        </row>
        <row r="201">
          <cell r="A201" t="str">
            <v>Sales (IMS)</v>
          </cell>
          <cell r="B201">
            <v>16461357</v>
          </cell>
          <cell r="C201">
            <v>14750449</v>
          </cell>
          <cell r="D201">
            <v>15771148</v>
          </cell>
          <cell r="E201">
            <v>46982954</v>
          </cell>
          <cell r="F201">
            <v>14468595</v>
          </cell>
          <cell r="G201">
            <v>14765314</v>
          </cell>
          <cell r="H201">
            <v>13791716</v>
          </cell>
          <cell r="I201">
            <v>43025625</v>
          </cell>
          <cell r="J201">
            <v>13730898</v>
          </cell>
          <cell r="K201">
            <v>14292752</v>
          </cell>
          <cell r="L201">
            <v>13598926</v>
          </cell>
          <cell r="M201">
            <v>41622576</v>
          </cell>
          <cell r="N201">
            <v>15676657</v>
          </cell>
          <cell r="O201">
            <v>14974278</v>
          </cell>
          <cell r="P201">
            <v>14960369</v>
          </cell>
          <cell r="Q201">
            <v>45611304</v>
          </cell>
          <cell r="R201">
            <v>16105554</v>
          </cell>
          <cell r="S201">
            <v>15053110</v>
          </cell>
          <cell r="T201">
            <v>15726330</v>
          </cell>
          <cell r="U201">
            <v>46884994</v>
          </cell>
          <cell r="V201">
            <v>15358459</v>
          </cell>
          <cell r="W201">
            <v>15146915</v>
          </cell>
          <cell r="X201">
            <v>13715154</v>
          </cell>
          <cell r="Y201">
            <v>44220528</v>
          </cell>
          <cell r="Z201">
            <v>15268618</v>
          </cell>
          <cell r="AA201">
            <v>15479945</v>
          </cell>
          <cell r="AB201">
            <v>15233049</v>
          </cell>
          <cell r="AC201">
            <v>45981612</v>
          </cell>
          <cell r="AD201">
            <v>16389419</v>
          </cell>
          <cell r="AE201">
            <v>15990876</v>
          </cell>
          <cell r="AF201">
            <v>16886864</v>
          </cell>
          <cell r="AG201">
            <v>49267159</v>
          </cell>
          <cell r="AH201">
            <v>17255545</v>
          </cell>
          <cell r="AI201">
            <v>16192852</v>
          </cell>
          <cell r="AJ201">
            <v>17302978</v>
          </cell>
          <cell r="AK201">
            <v>50751375</v>
          </cell>
          <cell r="AL201">
            <v>16774542</v>
          </cell>
          <cell r="AM201">
            <v>16968495</v>
          </cell>
          <cell r="AN201">
            <v>16356467</v>
          </cell>
          <cell r="AO201">
            <v>50099504</v>
          </cell>
          <cell r="AP201">
            <v>16776893</v>
          </cell>
          <cell r="AQ201">
            <v>16567403</v>
          </cell>
          <cell r="AR201">
            <v>17316040</v>
          </cell>
          <cell r="AS201">
            <v>50660336</v>
          </cell>
          <cell r="AT201">
            <v>18158287</v>
          </cell>
          <cell r="AU201">
            <v>16952556</v>
          </cell>
          <cell r="AV201">
            <v>19576257</v>
          </cell>
          <cell r="AW201">
            <v>54687100</v>
          </cell>
          <cell r="AX201">
            <v>18153188</v>
          </cell>
          <cell r="AY201">
            <v>17315268</v>
          </cell>
          <cell r="AZ201">
            <v>19167035</v>
          </cell>
          <cell r="BA201">
            <v>54635491</v>
          </cell>
          <cell r="BB201">
            <v>18023233</v>
          </cell>
          <cell r="BC201">
            <v>17453749</v>
          </cell>
          <cell r="BD201">
            <v>17991292</v>
          </cell>
          <cell r="BE201">
            <v>53468274</v>
          </cell>
          <cell r="BF201">
            <v>17708565</v>
          </cell>
          <cell r="BG201">
            <v>18289505</v>
          </cell>
          <cell r="BH201">
            <v>0.82536399999999999</v>
          </cell>
          <cell r="BI201">
            <v>0.82536399999999999</v>
          </cell>
        </row>
        <row r="202">
          <cell r="A202" t="str">
            <v xml:space="preserve">  % Change</v>
          </cell>
          <cell r="B202">
            <v>0</v>
          </cell>
          <cell r="C202">
            <v>0</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-2.1614439198420876E-2</v>
          </cell>
          <cell r="S202">
            <v>2.0518765225383984E-2</v>
          </cell>
          <cell r="T202">
            <v>-2.8417715691970713E-3</v>
          </cell>
          <cell r="U202">
            <v>-2.08501151289886E-3</v>
          </cell>
          <cell r="V202">
            <v>6.1503138348955044E-2</v>
          </cell>
          <cell r="W202">
            <v>2.58444215950977E-2</v>
          </cell>
          <cell r="X202">
            <v>-5.5513034056096089E-3</v>
          </cell>
          <cell r="Y202">
            <v>2.7771891750555611E-2</v>
          </cell>
          <cell r="Z202">
            <v>0.11198976206800171</v>
          </cell>
          <cell r="AA202">
            <v>8.3062590045639872E-2</v>
          </cell>
          <cell r="AB202">
            <v>0.12016559248870085</v>
          </cell>
          <cell r="AC202">
            <v>0.10472768432208523</v>
          </cell>
          <cell r="AD202">
            <v>4.5466453721606515E-2</v>
          </cell>
          <cell r="AE202">
            <v>6.7889617115429512E-2</v>
          </cell>
          <cell r="AF202">
            <v>0.12877322745180941</v>
          </cell>
          <cell r="AG202">
            <v>8.01523894164482E-2</v>
          </cell>
          <cell r="AH202">
            <v>7.1403380473593181E-2</v>
          </cell>
          <cell r="AI202">
            <v>7.571471941678487E-2</v>
          </cell>
          <cell r="AJ202">
            <v>0.10025530432084273</v>
          </cell>
          <cell r="AK202">
            <v>8.2465212643516583E-2</v>
          </cell>
          <cell r="AL202">
            <v>9.2202153874942683E-2</v>
          </cell>
          <cell r="AM202">
            <v>0.12026079237917431</v>
          </cell>
          <cell r="AN202">
            <v>0.19258354663753674</v>
          </cell>
          <cell r="AO202">
            <v>0.13294676173925368</v>
          </cell>
          <cell r="AP202">
            <v>9.8782679611213009E-2</v>
          </cell>
          <cell r="AQ202">
            <v>7.0249474400587264E-2</v>
          </cell>
          <cell r="AR202">
            <v>0.13674156762707179</v>
          </cell>
          <cell r="AS202">
            <v>0.10175206558656535</v>
          </cell>
          <cell r="AT202">
            <v>0.10792743781826553</v>
          </cell>
          <cell r="AU202">
            <v>6.0139294432650203E-2</v>
          </cell>
          <cell r="AV202">
            <v>0.15925946937217006</v>
          </cell>
          <cell r="AW202">
            <v>0.11001123486742959</v>
          </cell>
          <cell r="AX202">
            <v>5.2020553393126612E-2</v>
          </cell>
          <cell r="AY202">
            <v>6.9315522676301811E-2</v>
          </cell>
          <cell r="AZ202">
            <v>0.10773041496093905</v>
          </cell>
          <cell r="BA202">
            <v>7.6532231885342972E-2</v>
          </cell>
          <cell r="BB202">
            <v>7.4439647890237381E-2</v>
          </cell>
          <cell r="BC202">
            <v>2.8597350560553458E-2</v>
          </cell>
          <cell r="BD202">
            <v>9.9949762989770319E-2</v>
          </cell>
          <cell r="BE202">
            <v>6.7241583868774324E-2</v>
          </cell>
          <cell r="BF202">
            <v>5.5533047746087361E-2</v>
          </cell>
          <cell r="BG202">
            <v>0.10394519889447973</v>
          </cell>
          <cell r="BH202">
            <v>5.3489827928325351E-2</v>
          </cell>
          <cell r="BI202">
            <v>7.0666842793936535E-2</v>
          </cell>
        </row>
        <row r="203">
          <cell r="A203" t="str">
            <v>GABAPENTIN</v>
          </cell>
          <cell r="E203">
            <v>267.39999999999998</v>
          </cell>
          <cell r="I203">
            <v>287</v>
          </cell>
          <cell r="M203">
            <v>280.8</v>
          </cell>
          <cell r="Q203">
            <v>323.2</v>
          </cell>
          <cell r="U203">
            <v>303.39999999999998</v>
          </cell>
          <cell r="Y203">
            <v>327</v>
          </cell>
          <cell r="AC203">
            <v>354</v>
          </cell>
          <cell r="AG203">
            <v>471.4</v>
          </cell>
          <cell r="AK203">
            <v>426.8</v>
          </cell>
          <cell r="AO203">
            <v>404.6</v>
          </cell>
          <cell r="AS203">
            <v>451.7</v>
          </cell>
          <cell r="AW203">
            <v>544</v>
          </cell>
          <cell r="BA203">
            <v>594</v>
          </cell>
          <cell r="BE203">
            <v>676.2</v>
          </cell>
          <cell r="BI203">
            <v>718.6</v>
          </cell>
        </row>
      </sheetData>
      <sheetData sheetId="10"/>
      <sheetData sheetId="11"/>
      <sheetData sheetId="12"/>
      <sheetData sheetId="13"/>
      <sheetData sheetId="14"/>
      <sheetData sheetId="15"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Upload Sheet"/>
      <sheetName val="Main"/>
      <sheetName val="Model"/>
      <sheetName val="Valuation"/>
      <sheetName val="Charts"/>
      <sheetName val="Org Growth"/>
      <sheetName val="M&amp;A"/>
      <sheetName val="Formatted"/>
      <sheetName val="Insiders"/>
      <sheetName val="Mktg Deck"/>
      <sheetName val="Initiation--&gt;"/>
      <sheetName val="Peers"/>
      <sheetName val="Sheet1"/>
      <sheetName val="Product Gaps"/>
      <sheetName val="Sales Breakdown"/>
      <sheetName val="DCF"/>
      <sheetName val="Data Validatio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I1" t="str">
            <v>[Select]</v>
          </cell>
        </row>
      </sheetData>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S"/>
    </sheetNames>
    <sheetDataSet>
      <sheetData sheetId="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mine Scores"/>
      <sheetName val="Sheet2"/>
    </sheetNames>
    <sheetDataSet>
      <sheetData sheetId="0">
        <row r="12">
          <cell r="C12" t="str">
            <v>LNTAq.L</v>
          </cell>
        </row>
        <row r="13">
          <cell r="C13" t="str">
            <v>PJPq.L</v>
          </cell>
        </row>
        <row r="14">
          <cell r="C14" t="str">
            <v>MAILRq.L</v>
          </cell>
        </row>
        <row r="15">
          <cell r="C15" t="str">
            <v>HMSGq.L</v>
          </cell>
        </row>
        <row r="16">
          <cell r="C16" t="str">
            <v>CCKLL.PK</v>
          </cell>
        </row>
        <row r="17">
          <cell r="C17" t="str">
            <v>MGNTq.L</v>
          </cell>
        </row>
        <row r="18">
          <cell r="C18" t="str">
            <v>MGNTqUSD.xbo</v>
          </cell>
        </row>
        <row r="19">
          <cell r="C19" t="str">
            <v>NVTKqUSD.xbo</v>
          </cell>
        </row>
        <row r="20">
          <cell r="C20" t="str">
            <v>NVTKq.L</v>
          </cell>
        </row>
        <row r="21">
          <cell r="C21" t="str">
            <v>URKAq.L</v>
          </cell>
        </row>
        <row r="22">
          <cell r="C22" t="str">
            <v>ROSNq.L</v>
          </cell>
        </row>
        <row r="23">
          <cell r="C23" t="str">
            <v>ROSNqUSD.xbo</v>
          </cell>
        </row>
        <row r="24">
          <cell r="C24" t="str">
            <v>VTBRq.L</v>
          </cell>
        </row>
        <row r="25">
          <cell r="C25" t="str">
            <v>URKAqUSD.xbo</v>
          </cell>
        </row>
        <row r="26">
          <cell r="C26" t="str">
            <v>PJPqUSD.xbo</v>
          </cell>
        </row>
        <row r="27">
          <cell r="C27" t="str">
            <v>VTBRqUSD.xbo</v>
          </cell>
        </row>
        <row r="28">
          <cell r="C28" t="str">
            <v>CHEq.L</v>
          </cell>
        </row>
        <row r="29">
          <cell r="C29" t="str">
            <v>SVSTqUSD.xbo</v>
          </cell>
        </row>
        <row r="30">
          <cell r="C30" t="str">
            <v>SVSTq.L</v>
          </cell>
        </row>
        <row r="31">
          <cell r="C31" t="str">
            <v>MFONq.L</v>
          </cell>
        </row>
        <row r="32">
          <cell r="C32" t="str">
            <v>MFONqUSD.xbo</v>
          </cell>
        </row>
        <row r="33">
          <cell r="C33" t="str">
            <v>CHEqUSD.xbo</v>
          </cell>
        </row>
        <row r="34">
          <cell r="C34" t="str">
            <v>PHORq.L</v>
          </cell>
        </row>
        <row r="35">
          <cell r="C35" t="str">
            <v>PHORqUSD.xbo</v>
          </cell>
        </row>
        <row r="36">
          <cell r="C36" t="str">
            <v>NLMKq.L</v>
          </cell>
        </row>
        <row r="37">
          <cell r="C37" t="str">
            <v>SSAq.L</v>
          </cell>
        </row>
        <row r="38">
          <cell r="C38" t="str">
            <v>SSAqUSD.xbo</v>
          </cell>
        </row>
        <row r="39">
          <cell r="C39" t="str">
            <v>MAGNq.L</v>
          </cell>
        </row>
        <row r="40">
          <cell r="C40" t="str">
            <v>HALSqUSD.xbo</v>
          </cell>
        </row>
        <row r="41">
          <cell r="C41" t="str">
            <v>HALSq.L</v>
          </cell>
        </row>
        <row r="42">
          <cell r="C42" t="str">
            <v>TRMKq.L</v>
          </cell>
        </row>
        <row r="43">
          <cell r="C43" t="str">
            <v>LSRGq.L</v>
          </cell>
        </row>
        <row r="44">
          <cell r="C44" t="str">
            <v>PHSTq.L</v>
          </cell>
        </row>
        <row r="45">
          <cell r="C45" t="str">
            <v>AFLTq.F</v>
          </cell>
        </row>
        <row r="46">
          <cell r="C46" t="str">
            <v>PKGPqUSD.xbo</v>
          </cell>
        </row>
        <row r="47">
          <cell r="C47" t="str">
            <v>PKGPq.L</v>
          </cell>
        </row>
        <row r="48">
          <cell r="C48" t="str">
            <v>PHSTqUSD.xbo</v>
          </cell>
        </row>
        <row r="49">
          <cell r="C49" t="str">
            <v>TRCNq.L</v>
          </cell>
        </row>
        <row r="50">
          <cell r="C50" t="str">
            <v>AKRNq.L</v>
          </cell>
        </row>
        <row r="51">
          <cell r="C51" t="str">
            <v>RSTIq.L</v>
          </cell>
        </row>
        <row r="52">
          <cell r="C52" t="str">
            <v>AKRNqUSD.xbo</v>
          </cell>
        </row>
        <row r="53">
          <cell r="C53" t="str">
            <v>NCSPq.L</v>
          </cell>
        </row>
        <row r="54">
          <cell r="C54" t="str">
            <v>HMSGqUSD.xbo</v>
          </cell>
        </row>
        <row r="55">
          <cell r="C55" t="str">
            <v>AK61q.F</v>
          </cell>
        </row>
        <row r="56">
          <cell r="C56" t="str">
            <v>AFIDLq.L</v>
          </cell>
        </row>
        <row r="57">
          <cell r="C57" t="str">
            <v>NCSPqUSD.xbo</v>
          </cell>
        </row>
        <row r="58">
          <cell r="C58" t="str">
            <v>AVAZq.F</v>
          </cell>
        </row>
        <row r="59">
          <cell r="C59" t="str">
            <v>IRAOq.L</v>
          </cell>
        </row>
        <row r="60">
          <cell r="C60" t="str">
            <v>CHZNq.L</v>
          </cell>
        </row>
        <row r="61">
          <cell r="C61" t="str">
            <v>FEESqUSD.xbo</v>
          </cell>
        </row>
        <row r="62">
          <cell r="C62" t="str">
            <v>FEESq.L</v>
          </cell>
        </row>
        <row r="63">
          <cell r="C63" t="str">
            <v>SXJA.F</v>
          </cell>
        </row>
        <row r="64">
          <cell r="C64" t="str">
            <v>GBB5N6Z48.L</v>
          </cell>
        </row>
        <row r="65">
          <cell r="C65" t="str">
            <v>GBB3PYLQ0.L</v>
          </cell>
        </row>
        <row r="66">
          <cell r="C66" t="str">
            <v>GBB07T496.L</v>
          </cell>
        </row>
        <row r="67">
          <cell r="C67" t="str">
            <v>GBBYZ5W89.L</v>
          </cell>
        </row>
        <row r="68">
          <cell r="C68" t="str">
            <v>GBB1VZKB1.L</v>
          </cell>
        </row>
        <row r="69">
          <cell r="C69" t="str">
            <v>MRKHq.L</v>
          </cell>
        </row>
        <row r="70">
          <cell r="C70" t="str">
            <v>GBB1G3M70.L</v>
          </cell>
        </row>
        <row r="71">
          <cell r="C71" t="str">
            <v>IPO-MEMI.F</v>
          </cell>
        </row>
        <row r="72">
          <cell r="C72" t="str">
            <v>GBB6S3RV2.L</v>
          </cell>
        </row>
        <row r="73">
          <cell r="C73" t="str">
            <v>GBB2RJ1T9.L</v>
          </cell>
        </row>
        <row r="74">
          <cell r="C74" t="str">
            <v>GBB1G3K21.L</v>
          </cell>
        </row>
        <row r="75">
          <cell r="C75" t="str">
            <v>GBB1W3RF7.L</v>
          </cell>
        </row>
        <row r="76">
          <cell r="C76" t="str">
            <v>LKOHbq.L</v>
          </cell>
        </row>
        <row r="77">
          <cell r="C77" t="str">
            <v>GBBYZDW50.L</v>
          </cell>
        </row>
        <row r="78">
          <cell r="C78" t="str">
            <v>LKOHxyq.L</v>
          </cell>
        </row>
        <row r="79">
          <cell r="C79" t="str">
            <v>GBB4N0Y35.L</v>
          </cell>
        </row>
        <row r="80">
          <cell r="C80" t="str">
            <v>GBB3BS6R2.L</v>
          </cell>
        </row>
        <row r="81">
          <cell r="C81" t="str">
            <v>GBBYYTR54.L</v>
          </cell>
        </row>
        <row r="82">
          <cell r="C82" t="str">
            <v>MLRUY.PK</v>
          </cell>
        </row>
        <row r="83">
          <cell r="C83" t="str">
            <v>MGJCL.PK</v>
          </cell>
        </row>
        <row r="84">
          <cell r="C84" t="str">
            <v>OGZRY.PK</v>
          </cell>
        </row>
        <row r="85">
          <cell r="C85" t="str">
            <v>MGMOL.PK</v>
          </cell>
        </row>
        <row r="86">
          <cell r="C86" t="str">
            <v>JSCVL.PK</v>
          </cell>
        </row>
        <row r="87">
          <cell r="C87" t="str">
            <v>URALY.PK</v>
          </cell>
        </row>
        <row r="88">
          <cell r="C88" t="str">
            <v>LSRGL.PK</v>
          </cell>
        </row>
        <row r="89">
          <cell r="C89" t="str">
            <v>OCRNL.PK</v>
          </cell>
        </row>
        <row r="90">
          <cell r="C90" t="str">
            <v>TLGNL.PK</v>
          </cell>
        </row>
        <row r="91">
          <cell r="C91" t="str">
            <v>LUKZY.PK</v>
          </cell>
        </row>
        <row r="92">
          <cell r="C92" t="str">
            <v>NISQY.PK</v>
          </cell>
        </row>
        <row r="93">
          <cell r="C93" t="str">
            <v>MSGRL.PK</v>
          </cell>
        </row>
        <row r="94">
          <cell r="C94" t="str">
            <v>MOTAY.PK</v>
          </cell>
        </row>
        <row r="95">
          <cell r="C95" t="str">
            <v>ELOKY.PK</v>
          </cell>
        </row>
        <row r="96">
          <cell r="C96" t="str">
            <v>OGKJL.PK</v>
          </cell>
        </row>
        <row r="97">
          <cell r="C97" t="str">
            <v>NVSKL.PK</v>
          </cell>
        </row>
        <row r="98">
          <cell r="C98" t="str">
            <v>MOTAF.PK</v>
          </cell>
        </row>
        <row r="99">
          <cell r="C99" t="str">
            <v>JSFCY.PK</v>
          </cell>
        </row>
        <row r="100">
          <cell r="C100" t="str">
            <v>IRAOL.PK</v>
          </cell>
        </row>
        <row r="101">
          <cell r="C101" t="str">
            <v>SVJTL.PK</v>
          </cell>
        </row>
        <row r="102">
          <cell r="C102" t="str">
            <v>SSKIZ.PK</v>
          </cell>
        </row>
        <row r="103">
          <cell r="C103" t="str">
            <v>GBB0RT8M7.L</v>
          </cell>
        </row>
        <row r="104">
          <cell r="C104" t="str">
            <v>TMKS.MMS</v>
          </cell>
        </row>
        <row r="105">
          <cell r="C105" t="str">
            <v>CHEG.MMS</v>
          </cell>
        </row>
        <row r="106">
          <cell r="C106" t="str">
            <v>LNTA.MM</v>
          </cell>
        </row>
        <row r="107">
          <cell r="C107" t="str">
            <v>NVTKl.CHI</v>
          </cell>
        </row>
        <row r="108">
          <cell r="C108" t="str">
            <v>LNTA.MMS</v>
          </cell>
        </row>
        <row r="109">
          <cell r="C109" t="str">
            <v>URKAq.F</v>
          </cell>
        </row>
        <row r="110">
          <cell r="C110" t="str">
            <v>ROSNqa.F</v>
          </cell>
        </row>
        <row r="111">
          <cell r="C111" t="str">
            <v>LNTA.MEP</v>
          </cell>
        </row>
        <row r="112">
          <cell r="C112" t="str">
            <v>PJPq.F</v>
          </cell>
        </row>
        <row r="113">
          <cell r="C113" t="str">
            <v>17LAq.F</v>
          </cell>
        </row>
        <row r="114">
          <cell r="C114" t="str">
            <v>SSAq.F</v>
          </cell>
        </row>
        <row r="115">
          <cell r="C115" t="str">
            <v>LNTA.MMP</v>
          </cell>
        </row>
        <row r="116">
          <cell r="C116" t="str">
            <v>PIQ2y.F</v>
          </cell>
        </row>
        <row r="117">
          <cell r="C117" t="str">
            <v>NOTKq.F</v>
          </cell>
        </row>
        <row r="118">
          <cell r="C118" t="str">
            <v>RL9Aq.F</v>
          </cell>
        </row>
        <row r="119">
          <cell r="C119" t="str">
            <v>P6SG.F</v>
          </cell>
        </row>
        <row r="120">
          <cell r="C120" t="str">
            <v>MGNTq.F</v>
          </cell>
        </row>
        <row r="121">
          <cell r="C121" t="str">
            <v>TRMKq.F</v>
          </cell>
        </row>
        <row r="122">
          <cell r="C122" t="str">
            <v>MAGNq.F</v>
          </cell>
        </row>
        <row r="123">
          <cell r="C123" t="str">
            <v>LSRGq.F</v>
          </cell>
        </row>
        <row r="124">
          <cell r="C124" t="str">
            <v>NLMKq.F</v>
          </cell>
        </row>
        <row r="125">
          <cell r="C125" t="str">
            <v>PHSDq.F</v>
          </cell>
        </row>
        <row r="126">
          <cell r="C126" t="str">
            <v>JSCVLq.F</v>
          </cell>
        </row>
        <row r="127">
          <cell r="C127" t="str">
            <v>CHMFqb.F</v>
          </cell>
        </row>
        <row r="128">
          <cell r="C128" t="str">
            <v>NCSP.F</v>
          </cell>
        </row>
        <row r="129">
          <cell r="C129" t="str">
            <v>MF7Gq.F</v>
          </cell>
        </row>
        <row r="130">
          <cell r="C130" t="str">
            <v>CHZNIqa.F</v>
          </cell>
        </row>
        <row r="131">
          <cell r="C131" t="str">
            <v>TRCNq.F</v>
          </cell>
        </row>
        <row r="132">
          <cell r="C132" t="str">
            <v>HMSGq.F</v>
          </cell>
        </row>
        <row r="133">
          <cell r="C133" t="str">
            <v>L6Hq.F</v>
          </cell>
        </row>
        <row r="134">
          <cell r="C134" t="str">
            <v>2M1Gq.F</v>
          </cell>
        </row>
        <row r="135">
          <cell r="C135" t="str">
            <v>AFIDLqa.F</v>
          </cell>
        </row>
        <row r="136">
          <cell r="C136" t="str">
            <v>MGNTl.CHI</v>
          </cell>
        </row>
        <row r="137">
          <cell r="C137" t="str">
            <v>ROSNl.CHI</v>
          </cell>
        </row>
        <row r="138">
          <cell r="C138" t="str">
            <v>NVTKl.TQ</v>
          </cell>
        </row>
        <row r="139">
          <cell r="C139" t="str">
            <v>MGNTl.TQ</v>
          </cell>
        </row>
        <row r="140">
          <cell r="C140" t="str">
            <v>ROSNl.TQ</v>
          </cell>
        </row>
        <row r="141">
          <cell r="C141" t="str">
            <v>CHEl.BS</v>
          </cell>
        </row>
        <row r="142">
          <cell r="C142" t="str">
            <v>ROSNl.BS</v>
          </cell>
        </row>
        <row r="143">
          <cell r="C143" t="str">
            <v>SVSTl.CHI</v>
          </cell>
        </row>
        <row r="144">
          <cell r="C144" t="str">
            <v>NVTKl.BS</v>
          </cell>
        </row>
        <row r="145">
          <cell r="C145" t="str">
            <v>FIVEl.CHI</v>
          </cell>
        </row>
        <row r="146">
          <cell r="C146" t="str">
            <v>MGNTl.BS</v>
          </cell>
        </row>
        <row r="147">
          <cell r="C147" t="str">
            <v>MLRYY.PK</v>
          </cell>
        </row>
        <row r="148">
          <cell r="C148" t="str">
            <v>URKAl.CHI</v>
          </cell>
        </row>
        <row r="149">
          <cell r="C149" t="str">
            <v>NLMKl.TQ</v>
          </cell>
        </row>
        <row r="150">
          <cell r="C150" t="str">
            <v>URKAl.TQ</v>
          </cell>
        </row>
        <row r="151">
          <cell r="C151" t="str">
            <v>SSAq.SG</v>
          </cell>
        </row>
        <row r="152">
          <cell r="C152" t="str">
            <v>MAILl.CHI</v>
          </cell>
        </row>
        <row r="153">
          <cell r="C153" t="str">
            <v>PHORl.CHI</v>
          </cell>
        </row>
        <row r="154">
          <cell r="C154" t="str">
            <v>MFOYY.PK</v>
          </cell>
        </row>
        <row r="155">
          <cell r="C155" t="str">
            <v>VTBRl.CHI</v>
          </cell>
        </row>
        <row r="156">
          <cell r="C156" t="str">
            <v>SSAl.TQ</v>
          </cell>
        </row>
        <row r="157">
          <cell r="C157" t="str">
            <v>URKAl.BS</v>
          </cell>
        </row>
        <row r="158">
          <cell r="C158" t="str">
            <v>ROSNqa.BE</v>
          </cell>
        </row>
        <row r="159">
          <cell r="C159" t="str">
            <v>SVSTl.BS</v>
          </cell>
        </row>
        <row r="160">
          <cell r="C160" t="str">
            <v>SVSTl.TQ</v>
          </cell>
        </row>
        <row r="161">
          <cell r="C161" t="str">
            <v>URKAq.BE</v>
          </cell>
        </row>
        <row r="162">
          <cell r="C162" t="str">
            <v>VTBRl.BS</v>
          </cell>
        </row>
        <row r="163">
          <cell r="C163" t="str">
            <v>FIVEl.BS</v>
          </cell>
        </row>
        <row r="164">
          <cell r="C164" t="str">
            <v>MAILl.BS</v>
          </cell>
        </row>
        <row r="165">
          <cell r="C165" t="str">
            <v>VTBRl.TQ</v>
          </cell>
        </row>
        <row r="166">
          <cell r="C166" t="str">
            <v>FIVEl.TQ</v>
          </cell>
        </row>
        <row r="167">
          <cell r="C167" t="str">
            <v>MFONl.TQ</v>
          </cell>
        </row>
        <row r="168">
          <cell r="C168" t="str">
            <v>MFONl.CHI</v>
          </cell>
        </row>
        <row r="169">
          <cell r="C169" t="str">
            <v>URKAq.SG</v>
          </cell>
        </row>
        <row r="170">
          <cell r="C170" t="str">
            <v>MAILl.TQ</v>
          </cell>
        </row>
        <row r="171">
          <cell r="C171" t="str">
            <v>AFLTq.SG</v>
          </cell>
        </row>
        <row r="172">
          <cell r="C172" t="str">
            <v>17LAq.BE</v>
          </cell>
        </row>
        <row r="173">
          <cell r="C173" t="str">
            <v>PHORl.BS</v>
          </cell>
        </row>
        <row r="174">
          <cell r="C174" t="str">
            <v>HALSq.SG</v>
          </cell>
        </row>
        <row r="175">
          <cell r="C175" t="str">
            <v>P6SG.SG</v>
          </cell>
        </row>
        <row r="176">
          <cell r="C176" t="str">
            <v>PHORl.TQ</v>
          </cell>
        </row>
        <row r="177">
          <cell r="C177" t="str">
            <v>SSAq.BE</v>
          </cell>
        </row>
        <row r="178">
          <cell r="C178" t="str">
            <v>NCSP.SG</v>
          </cell>
        </row>
        <row r="179">
          <cell r="C179" t="str">
            <v>NLMKl.BS</v>
          </cell>
        </row>
        <row r="180">
          <cell r="C180" t="str">
            <v>URKAq.MU</v>
          </cell>
        </row>
        <row r="181">
          <cell r="C181" t="str">
            <v>JSFCF.PK</v>
          </cell>
        </row>
        <row r="182">
          <cell r="C182" t="str">
            <v>RL9Aq.SG</v>
          </cell>
        </row>
        <row r="183">
          <cell r="C183" t="str">
            <v>SSAl.CHI</v>
          </cell>
        </row>
        <row r="184">
          <cell r="C184" t="str">
            <v>SVJTY.PK</v>
          </cell>
        </row>
        <row r="185">
          <cell r="C185" t="str">
            <v>SSAq.MU</v>
          </cell>
        </row>
        <row r="186">
          <cell r="C186" t="str">
            <v>LSRGq.SG</v>
          </cell>
        </row>
        <row r="187">
          <cell r="C187" t="str">
            <v>MGNTq.SG</v>
          </cell>
        </row>
        <row r="188">
          <cell r="C188" t="str">
            <v>PJPq.SG</v>
          </cell>
        </row>
        <row r="189">
          <cell r="C189" t="str">
            <v>MF7Gq.SG</v>
          </cell>
        </row>
        <row r="190">
          <cell r="C190" t="str">
            <v>URAYY.PK</v>
          </cell>
        </row>
        <row r="191">
          <cell r="C191" t="str">
            <v>MMKl.CHI</v>
          </cell>
        </row>
        <row r="192">
          <cell r="C192" t="str">
            <v>HALSq.MU</v>
          </cell>
        </row>
        <row r="193">
          <cell r="C193" t="str">
            <v>JSCVLq.BE</v>
          </cell>
        </row>
        <row r="194">
          <cell r="C194" t="str">
            <v>TRMKq.SG</v>
          </cell>
        </row>
        <row r="195">
          <cell r="C195" t="str">
            <v>ROSNqa.MU</v>
          </cell>
        </row>
        <row r="196">
          <cell r="C196" t="str">
            <v>OJSCY.PK</v>
          </cell>
        </row>
        <row r="197">
          <cell r="C197" t="str">
            <v>NOTKq.SG</v>
          </cell>
        </row>
        <row r="198">
          <cell r="C198" t="str">
            <v>NLMKl.CHI</v>
          </cell>
        </row>
        <row r="199">
          <cell r="C199" t="str">
            <v>NLMKq.MU</v>
          </cell>
        </row>
        <row r="200">
          <cell r="C200" t="str">
            <v>MF7Gq.BE</v>
          </cell>
        </row>
        <row r="201">
          <cell r="C201" t="str">
            <v>ROSNqa.SG</v>
          </cell>
        </row>
        <row r="202">
          <cell r="C202" t="str">
            <v>CHMFqb.SG</v>
          </cell>
        </row>
        <row r="203">
          <cell r="C203" t="str">
            <v>L6Hq.SG</v>
          </cell>
        </row>
        <row r="204">
          <cell r="C204" t="str">
            <v>MAGNq.SG</v>
          </cell>
        </row>
        <row r="205">
          <cell r="C205" t="str">
            <v>AK61q.SG</v>
          </cell>
        </row>
        <row r="206">
          <cell r="C206" t="str">
            <v>17LAq.SG</v>
          </cell>
        </row>
        <row r="207">
          <cell r="C207" t="str">
            <v>MF7Gq.MU</v>
          </cell>
        </row>
        <row r="208">
          <cell r="C208" t="str">
            <v>MFONl.BS</v>
          </cell>
        </row>
        <row r="209">
          <cell r="C209" t="str">
            <v>RL9Aq.BE</v>
          </cell>
        </row>
        <row r="210">
          <cell r="C210" t="str">
            <v>MMKl.TQ</v>
          </cell>
        </row>
        <row r="211">
          <cell r="C211" t="str">
            <v>AK61q.BE</v>
          </cell>
        </row>
        <row r="212">
          <cell r="C212" t="str">
            <v>SSAl.BS</v>
          </cell>
        </row>
        <row r="213">
          <cell r="C213" t="str">
            <v>NOTKq.BE</v>
          </cell>
        </row>
        <row r="214">
          <cell r="C214" t="str">
            <v>PIQ2y.BE</v>
          </cell>
        </row>
        <row r="215">
          <cell r="C215" t="str">
            <v>TRMKq.BE</v>
          </cell>
        </row>
        <row r="216">
          <cell r="C216" t="str">
            <v>NCSP.BE</v>
          </cell>
        </row>
        <row r="217">
          <cell r="C217" t="str">
            <v>JSCVLq.SG</v>
          </cell>
        </row>
        <row r="218">
          <cell r="C218" t="str">
            <v>LSRGl.BS</v>
          </cell>
        </row>
        <row r="219">
          <cell r="C219" t="str">
            <v>TMKSl.TQ</v>
          </cell>
        </row>
        <row r="220">
          <cell r="C220" t="str">
            <v>URKAq.D</v>
          </cell>
        </row>
        <row r="221">
          <cell r="C221" t="str">
            <v>CHMFqb.D</v>
          </cell>
        </row>
        <row r="222">
          <cell r="C222" t="str">
            <v>NOTKq.MU</v>
          </cell>
        </row>
        <row r="223">
          <cell r="C223" t="str">
            <v>MAGNq.BE</v>
          </cell>
        </row>
        <row r="224">
          <cell r="C224" t="str">
            <v>PHSDq.SG</v>
          </cell>
        </row>
        <row r="225">
          <cell r="C225" t="str">
            <v>TMKSl.BS</v>
          </cell>
        </row>
        <row r="226">
          <cell r="C226" t="str">
            <v>MMKl.BS</v>
          </cell>
        </row>
        <row r="227">
          <cell r="C227" t="str">
            <v>LNTAl.TQ</v>
          </cell>
        </row>
        <row r="228">
          <cell r="C228" t="str">
            <v>MGNTq.BE</v>
          </cell>
        </row>
        <row r="229">
          <cell r="C229" t="str">
            <v>TRMKq.MU</v>
          </cell>
        </row>
        <row r="230">
          <cell r="C230" t="str">
            <v>AKRNq.BE</v>
          </cell>
        </row>
        <row r="231">
          <cell r="C231" t="str">
            <v>NOVKY.PK</v>
          </cell>
        </row>
        <row r="232">
          <cell r="C232" t="str">
            <v>HMSGq.MU</v>
          </cell>
        </row>
        <row r="233">
          <cell r="C233" t="str">
            <v>ROSNqa.D</v>
          </cell>
        </row>
        <row r="234">
          <cell r="C234" t="str">
            <v>LSRGl.CHI</v>
          </cell>
        </row>
        <row r="235">
          <cell r="C235" t="str">
            <v>TMKSl.CHI</v>
          </cell>
        </row>
        <row r="236">
          <cell r="C236" t="str">
            <v>MGNTq.MU</v>
          </cell>
        </row>
        <row r="237">
          <cell r="C237" t="str">
            <v>NLMKq.SG</v>
          </cell>
        </row>
        <row r="238">
          <cell r="C238" t="str">
            <v>P6SG.BE</v>
          </cell>
        </row>
        <row r="239">
          <cell r="C239" t="str">
            <v>CHZNIqa.MU</v>
          </cell>
        </row>
        <row r="240">
          <cell r="C240" t="str">
            <v>RL9Aq.MU</v>
          </cell>
        </row>
        <row r="241">
          <cell r="C241" t="str">
            <v>CHEl.CHI</v>
          </cell>
        </row>
        <row r="242">
          <cell r="C242" t="str">
            <v>JSCVLq.MU</v>
          </cell>
        </row>
        <row r="243">
          <cell r="C243" t="str">
            <v>CHMFqb.BE</v>
          </cell>
        </row>
        <row r="244">
          <cell r="C244" t="str">
            <v>PHSTl.TQ</v>
          </cell>
        </row>
        <row r="245">
          <cell r="C245" t="str">
            <v>CHMFqb.MU</v>
          </cell>
        </row>
        <row r="246">
          <cell r="C246" t="str">
            <v>LSRGq.BE</v>
          </cell>
        </row>
        <row r="247">
          <cell r="C247" t="str">
            <v>PHSTl.BS</v>
          </cell>
        </row>
        <row r="248">
          <cell r="C248" t="str">
            <v>AKRNl.BS</v>
          </cell>
        </row>
        <row r="249">
          <cell r="C249" t="str">
            <v>PHSDq.BE</v>
          </cell>
        </row>
        <row r="250">
          <cell r="C250" t="str">
            <v>CHZNIqa.SG</v>
          </cell>
        </row>
        <row r="251">
          <cell r="C251" t="str">
            <v>NCSPl.CHI</v>
          </cell>
        </row>
        <row r="252">
          <cell r="C252" t="str">
            <v>AKRNl.TQ</v>
          </cell>
        </row>
        <row r="253">
          <cell r="C253" t="str">
            <v>HALSq.BE</v>
          </cell>
        </row>
        <row r="254">
          <cell r="C254" t="str">
            <v>HMSGq.SG</v>
          </cell>
        </row>
        <row r="255">
          <cell r="C255" t="str">
            <v>TMKOY.PK</v>
          </cell>
        </row>
        <row r="256">
          <cell r="C256" t="str">
            <v>NCSPl.TQ</v>
          </cell>
        </row>
        <row r="257">
          <cell r="C257" t="str">
            <v>PJPq.MU</v>
          </cell>
        </row>
        <row r="258">
          <cell r="C258" t="str">
            <v>AVAZq.SG</v>
          </cell>
        </row>
        <row r="259">
          <cell r="C259" t="str">
            <v>CHEl.TQ</v>
          </cell>
        </row>
        <row r="260">
          <cell r="C260" t="str">
            <v>LSRGl.TQ</v>
          </cell>
        </row>
        <row r="261">
          <cell r="C261" t="str">
            <v>NLMKq.BE</v>
          </cell>
        </row>
        <row r="262">
          <cell r="C262" t="str">
            <v>SXJA.SG</v>
          </cell>
        </row>
        <row r="263">
          <cell r="C263" t="str">
            <v>17LAq.MU</v>
          </cell>
        </row>
        <row r="264">
          <cell r="C264" t="str">
            <v>PIQ2y.SG</v>
          </cell>
        </row>
        <row r="265">
          <cell r="C265" t="str">
            <v>HALSl.TQ</v>
          </cell>
        </row>
        <row r="266">
          <cell r="C266" t="str">
            <v>L6Hq.BE</v>
          </cell>
        </row>
        <row r="267">
          <cell r="C267" t="str">
            <v>AFIDl.CHI</v>
          </cell>
        </row>
        <row r="268">
          <cell r="C268" t="str">
            <v>PHSTl.CHI</v>
          </cell>
        </row>
        <row r="269">
          <cell r="C269" t="str">
            <v>2M1Gq.MU</v>
          </cell>
        </row>
        <row r="270">
          <cell r="C270" t="str">
            <v>PIKl.CHI</v>
          </cell>
        </row>
        <row r="271">
          <cell r="C271" t="str">
            <v>AFIDl.BS</v>
          </cell>
        </row>
        <row r="272">
          <cell r="C272" t="str">
            <v>F9SAq.SG</v>
          </cell>
        </row>
        <row r="273">
          <cell r="C273" t="str">
            <v>HMSGl.TQ</v>
          </cell>
        </row>
        <row r="274">
          <cell r="C274" t="str">
            <v>NCSPl.BS</v>
          </cell>
        </row>
        <row r="275">
          <cell r="C275" t="str">
            <v>2M1Gq.SG</v>
          </cell>
        </row>
        <row r="276">
          <cell r="C276" t="str">
            <v>PIKl.BS</v>
          </cell>
        </row>
        <row r="277">
          <cell r="C277" t="str">
            <v>PIKl.TQ</v>
          </cell>
        </row>
        <row r="278">
          <cell r="C278" t="str">
            <v>HMSGl.CHI</v>
          </cell>
        </row>
        <row r="279">
          <cell r="C279" t="str">
            <v>HMSGq.BE</v>
          </cell>
        </row>
        <row r="280">
          <cell r="C280" t="str">
            <v>2M1Gq.BE</v>
          </cell>
        </row>
        <row r="281">
          <cell r="C281" t="str">
            <v>AFIDl.TQ</v>
          </cell>
        </row>
        <row r="282">
          <cell r="C282" t="str">
            <v>NVTKl.SIG</v>
          </cell>
        </row>
        <row r="283">
          <cell r="C283" t="str">
            <v>ROSNl.SIG</v>
          </cell>
        </row>
        <row r="284">
          <cell r="C284" t="str">
            <v>MGNTl.SIG</v>
          </cell>
        </row>
        <row r="285">
          <cell r="C285" t="str">
            <v>NVTKl.ED</v>
          </cell>
        </row>
        <row r="286">
          <cell r="C286" t="str">
            <v>URKAl.SIG</v>
          </cell>
        </row>
        <row r="287">
          <cell r="C287" t="str">
            <v>SVSTl.SIG</v>
          </cell>
        </row>
        <row r="288">
          <cell r="C288" t="str">
            <v>FIVEl.ED</v>
          </cell>
        </row>
        <row r="289">
          <cell r="C289" t="str">
            <v>MGNTl.ED</v>
          </cell>
        </row>
        <row r="290">
          <cell r="C290" t="str">
            <v>VTBRl.SIG</v>
          </cell>
        </row>
        <row r="291">
          <cell r="C291" t="str">
            <v>FIVEl.SIG</v>
          </cell>
        </row>
        <row r="292">
          <cell r="C292" t="str">
            <v>ROSNl.ED</v>
          </cell>
        </row>
        <row r="293">
          <cell r="C293" t="str">
            <v>PHORl.SIG</v>
          </cell>
        </row>
        <row r="294">
          <cell r="C294" t="str">
            <v>MFONl.SIG</v>
          </cell>
        </row>
        <row r="295">
          <cell r="C295" t="str">
            <v>LNTAl.SIG</v>
          </cell>
        </row>
        <row r="296">
          <cell r="C296" t="str">
            <v>MAILl.SIG</v>
          </cell>
        </row>
        <row r="297">
          <cell r="C297" t="str">
            <v>URKAl.ED</v>
          </cell>
        </row>
        <row r="298">
          <cell r="C298" t="str">
            <v>NLMKl.SIG</v>
          </cell>
        </row>
        <row r="299">
          <cell r="C299" t="str">
            <v>VTBRl.ED</v>
          </cell>
        </row>
        <row r="300">
          <cell r="C300" t="str">
            <v>LSRGl.SIG</v>
          </cell>
        </row>
        <row r="301">
          <cell r="C301" t="str">
            <v>TMKSl.SIG</v>
          </cell>
        </row>
        <row r="302">
          <cell r="C302" t="str">
            <v>SSAl.SIG</v>
          </cell>
        </row>
        <row r="303">
          <cell r="C303" t="str">
            <v>MMKl.SIG</v>
          </cell>
        </row>
        <row r="304">
          <cell r="C304" t="str">
            <v>URKAq.xt</v>
          </cell>
        </row>
        <row r="305">
          <cell r="C305" t="str">
            <v>MGNTq.xt</v>
          </cell>
        </row>
        <row r="306">
          <cell r="C306" t="str">
            <v>NVTKq.xt</v>
          </cell>
        </row>
        <row r="307">
          <cell r="C307" t="str">
            <v>PJPq.xt</v>
          </cell>
        </row>
        <row r="308">
          <cell r="C308" t="str">
            <v>ROSNq.xt</v>
          </cell>
        </row>
        <row r="309">
          <cell r="C309" t="str">
            <v>VTBRq.xt</v>
          </cell>
        </row>
        <row r="310">
          <cell r="C310" t="str">
            <v>CHEq.xt</v>
          </cell>
        </row>
        <row r="311">
          <cell r="C311" t="str">
            <v>SVSTq.xt</v>
          </cell>
        </row>
        <row r="312">
          <cell r="C312" t="str">
            <v>MFONq.xt</v>
          </cell>
        </row>
        <row r="313">
          <cell r="C313" t="str">
            <v>PHORq.xt</v>
          </cell>
        </row>
        <row r="314">
          <cell r="C314" t="str">
            <v>SSAq.xt</v>
          </cell>
        </row>
        <row r="315">
          <cell r="C315" t="str">
            <v>HALSq.xt</v>
          </cell>
        </row>
        <row r="316">
          <cell r="C316" t="str">
            <v>PHSTq.xt</v>
          </cell>
        </row>
        <row r="317">
          <cell r="C317" t="str">
            <v>PKGPq.xt</v>
          </cell>
        </row>
        <row r="318">
          <cell r="C318" t="str">
            <v>HMSGq.xt</v>
          </cell>
        </row>
        <row r="319">
          <cell r="C319" t="str">
            <v>AKRNq.xt</v>
          </cell>
        </row>
        <row r="320">
          <cell r="C320" t="str">
            <v>NCSPq.xt</v>
          </cell>
        </row>
        <row r="321">
          <cell r="C321" t="str">
            <v>FEESq.xt</v>
          </cell>
        </row>
        <row r="322">
          <cell r="C322" t="str">
            <v>GBB1W7FP5.L</v>
          </cell>
        </row>
        <row r="323">
          <cell r="C323" t="str">
            <v>GBB1FLLV2.L</v>
          </cell>
        </row>
        <row r="324">
          <cell r="C324" t="str">
            <v>GB3313181.L</v>
          </cell>
        </row>
        <row r="325">
          <cell r="C325" t="str">
            <v>GBB832YZ1.L</v>
          </cell>
        </row>
        <row r="326">
          <cell r="C326" t="str">
            <v>GBB17FSB1.L</v>
          </cell>
        </row>
        <row r="327">
          <cell r="C327" t="str">
            <v>GBB1G4YC2.L</v>
          </cell>
        </row>
        <row r="328">
          <cell r="C328" t="str">
            <v>GBB1VX435.L</v>
          </cell>
        </row>
        <row r="329">
          <cell r="C329" t="str">
            <v>GBB2QKZJ1.L</v>
          </cell>
        </row>
        <row r="330">
          <cell r="C330" t="str">
            <v>GBB288CT2.L</v>
          </cell>
        </row>
        <row r="331">
          <cell r="C331" t="str">
            <v>GBB05N7R9.L</v>
          </cell>
        </row>
        <row r="332">
          <cell r="C332" t="str">
            <v>GBB283BZ6.L</v>
          </cell>
        </row>
        <row r="333">
          <cell r="C333" t="str">
            <v>TCDR.MM</v>
          </cell>
        </row>
        <row r="334">
          <cell r="C334" t="str">
            <v>RSDR.MM</v>
          </cell>
        </row>
        <row r="335">
          <cell r="C335" t="str">
            <v>IRAOxq.L</v>
          </cell>
        </row>
        <row r="336">
          <cell r="C336" t="str">
            <v>CHEG.MM</v>
          </cell>
        </row>
        <row r="337">
          <cell r="C337" t="str">
            <v>GBB586T30.L</v>
          </cell>
        </row>
        <row r="338">
          <cell r="C338" t="str">
            <v>TMKS.MM</v>
          </cell>
        </row>
        <row r="339">
          <cell r="C339" t="str">
            <v>ROSNqEUR.DEp</v>
          </cell>
        </row>
        <row r="340">
          <cell r="C340" t="str">
            <v>GBBJS93Z7.L</v>
          </cell>
        </row>
        <row r="341">
          <cell r="C341" t="str">
            <v>URKAqEUR.DEp</v>
          </cell>
        </row>
        <row r="342">
          <cell r="C342" t="str">
            <v>RSDR.MS</v>
          </cell>
        </row>
        <row r="343">
          <cell r="C343" t="str">
            <v>CHEG.M1E</v>
          </cell>
        </row>
        <row r="344">
          <cell r="C344" t="str">
            <v>RSDR.MMp</v>
          </cell>
        </row>
        <row r="345">
          <cell r="C345" t="str">
            <v>TCDR.MMP</v>
          </cell>
        </row>
        <row r="346">
          <cell r="C346" t="str">
            <v>LNTA.MMp</v>
          </cell>
        </row>
        <row r="347">
          <cell r="C347" t="str">
            <v>TCDR.MMN</v>
          </cell>
        </row>
        <row r="348">
          <cell r="C348" t="str">
            <v>TCDR.MMS</v>
          </cell>
        </row>
        <row r="349">
          <cell r="C349" t="str">
            <v>CHEG.MSE</v>
          </cell>
        </row>
        <row r="350">
          <cell r="C350" t="str">
            <v>RSDR.MM7</v>
          </cell>
        </row>
        <row r="351">
          <cell r="C351" t="str">
            <v>URKAqUSD.DEp</v>
          </cell>
        </row>
        <row r="352">
          <cell r="C352" t="str">
            <v>TCDR.MMU</v>
          </cell>
        </row>
        <row r="353">
          <cell r="C353" t="str">
            <v>CHEG.M1S</v>
          </cell>
        </row>
        <row r="354">
          <cell r="C354" t="str">
            <v>TMKS.MS</v>
          </cell>
        </row>
        <row r="355">
          <cell r="C355" t="str">
            <v>RSDR.MMP</v>
          </cell>
        </row>
        <row r="356">
          <cell r="C356" t="str">
            <v>LNTA.MSE</v>
          </cell>
        </row>
        <row r="357">
          <cell r="C357" t="str">
            <v>TCDR.MSE</v>
          </cell>
        </row>
        <row r="358">
          <cell r="C358" t="str">
            <v>RSDR.M1E</v>
          </cell>
        </row>
        <row r="359">
          <cell r="C359" t="str">
            <v>CHEG.MS</v>
          </cell>
        </row>
        <row r="360">
          <cell r="C360" t="str">
            <v>LNTA.M1E</v>
          </cell>
        </row>
        <row r="361">
          <cell r="C361" t="str">
            <v>TCDR.M1E</v>
          </cell>
        </row>
        <row r="362">
          <cell r="C362" t="str">
            <v>RSDR.M1S</v>
          </cell>
        </row>
        <row r="363">
          <cell r="C363" t="str">
            <v>TMKS.MEP</v>
          </cell>
        </row>
        <row r="364">
          <cell r="C364" t="str">
            <v>LNTA.MM7</v>
          </cell>
        </row>
        <row r="365">
          <cell r="C365" t="str">
            <v>GBBYZDW72.L</v>
          </cell>
        </row>
        <row r="366">
          <cell r="C366" t="str">
            <v>LNTA.MMN</v>
          </cell>
        </row>
        <row r="367">
          <cell r="C367" t="str">
            <v>TMKS.M1E</v>
          </cell>
        </row>
        <row r="368">
          <cell r="C368" t="str">
            <v>CHEG.MMN</v>
          </cell>
        </row>
        <row r="369">
          <cell r="C369" t="str">
            <v>TMKS.MMp</v>
          </cell>
        </row>
        <row r="370">
          <cell r="C370" t="str">
            <v>RSDR.MEP</v>
          </cell>
        </row>
        <row r="371">
          <cell r="C371" t="str">
            <v>VTBRqUSD.DEp</v>
          </cell>
        </row>
        <row r="372">
          <cell r="C372" t="str">
            <v>CHEG.MMp</v>
          </cell>
        </row>
        <row r="373">
          <cell r="C373" t="str">
            <v>TCDR.MEP</v>
          </cell>
        </row>
        <row r="374">
          <cell r="C374" t="str">
            <v>TMKS.MMU</v>
          </cell>
        </row>
        <row r="375">
          <cell r="C375" t="str">
            <v>TMKS.MMN</v>
          </cell>
        </row>
        <row r="376">
          <cell r="C376" t="str">
            <v>TRCNqUSD.xbo</v>
          </cell>
        </row>
        <row r="377">
          <cell r="C377" t="str">
            <v>CHEG.MMU</v>
          </cell>
        </row>
        <row r="378">
          <cell r="C378" t="str">
            <v>TCDR.MMp</v>
          </cell>
        </row>
        <row r="379">
          <cell r="C379" t="str">
            <v>CHMFqEUR.DEp</v>
          </cell>
        </row>
        <row r="380">
          <cell r="C380" t="str">
            <v>LNTA.MMU</v>
          </cell>
        </row>
        <row r="381">
          <cell r="C381" t="str">
            <v>LNTA.MS</v>
          </cell>
        </row>
        <row r="382">
          <cell r="C382" t="str">
            <v>NVTKqEUR.DEp</v>
          </cell>
        </row>
        <row r="383">
          <cell r="C383" t="str">
            <v>TMKS.M1S</v>
          </cell>
        </row>
        <row r="384">
          <cell r="C384" t="str">
            <v>TCDR.M1S</v>
          </cell>
        </row>
        <row r="385">
          <cell r="C385" t="str">
            <v>LNTA.M1S</v>
          </cell>
        </row>
        <row r="386">
          <cell r="C386" t="str">
            <v>ROSNqUSD.DEp</v>
          </cell>
        </row>
        <row r="387">
          <cell r="C387" t="str">
            <v>TCDR.MM7</v>
          </cell>
        </row>
        <row r="388">
          <cell r="C388" t="str">
            <v>TCDR.MS</v>
          </cell>
        </row>
        <row r="389">
          <cell r="C389" t="str">
            <v>RSDR.MMS</v>
          </cell>
        </row>
        <row r="390">
          <cell r="C390" t="str">
            <v>NVTKqUSD.DEp</v>
          </cell>
        </row>
        <row r="391">
          <cell r="C391" t="str">
            <v>RSDR.MSE</v>
          </cell>
        </row>
        <row r="392">
          <cell r="C392" t="str">
            <v>RSDR.MMN</v>
          </cell>
        </row>
        <row r="393">
          <cell r="C393" t="str">
            <v>RSDR.MMU</v>
          </cell>
        </row>
        <row r="394">
          <cell r="C394" t="str">
            <v>TMKS.MM7</v>
          </cell>
        </row>
        <row r="395">
          <cell r="C395" t="str">
            <v>CHEG.MEP</v>
          </cell>
        </row>
        <row r="396">
          <cell r="C396" t="str">
            <v>VTBRqEUR.DEp</v>
          </cell>
        </row>
        <row r="397">
          <cell r="C397" t="str">
            <v>IPO-MEMI.L</v>
          </cell>
        </row>
        <row r="398">
          <cell r="C398" t="str">
            <v>CHEG.MM7</v>
          </cell>
        </row>
        <row r="399">
          <cell r="C399" t="str">
            <v>TMKS.MSE</v>
          </cell>
        </row>
        <row r="400">
          <cell r="C400" t="str">
            <v>CHEG.MMP</v>
          </cell>
        </row>
        <row r="401">
          <cell r="C401" t="str">
            <v>TMKS.MMP</v>
          </cell>
        </row>
        <row r="402">
          <cell r="C402" t="str">
            <v>CHZNqUSD.xbo</v>
          </cell>
        </row>
        <row r="403">
          <cell r="C403" t="str">
            <v>AFIDLqa.BE</v>
          </cell>
        </row>
        <row r="404">
          <cell r="C404" t="str">
            <v>MLRYY.PQ</v>
          </cell>
        </row>
        <row r="405">
          <cell r="C405" t="str">
            <v>AFIDLqa.SG</v>
          </cell>
        </row>
        <row r="406">
          <cell r="C406" t="str">
            <v>LUKZY.PQ</v>
          </cell>
        </row>
        <row r="407">
          <cell r="C407" t="str">
            <v>CRKZY.PK</v>
          </cell>
        </row>
        <row r="408">
          <cell r="C408" t="str">
            <v>AFIDY.PK</v>
          </cell>
        </row>
        <row r="409">
          <cell r="C409" t="str">
            <v>TRCNl.CHI</v>
          </cell>
        </row>
        <row r="410">
          <cell r="C410" t="str">
            <v>AKRNl.CHI</v>
          </cell>
        </row>
        <row r="411">
          <cell r="C411" t="str">
            <v>CHZNl.CHI</v>
          </cell>
        </row>
        <row r="412">
          <cell r="C412" t="str">
            <v>FGCUL.PK</v>
          </cell>
        </row>
        <row r="413">
          <cell r="C413" t="str">
            <v>MGJCL.PQ</v>
          </cell>
        </row>
        <row r="414">
          <cell r="C414" t="str">
            <v>AERAY.PK</v>
          </cell>
        </row>
        <row r="415">
          <cell r="C415" t="str">
            <v>TRCNq.MU</v>
          </cell>
        </row>
        <row r="416">
          <cell r="C416" t="str">
            <v>RSHRL.PK</v>
          </cell>
        </row>
        <row r="417">
          <cell r="C417" t="str">
            <v>FEESl.TQ</v>
          </cell>
        </row>
        <row r="418">
          <cell r="C418" t="str">
            <v>HALSl.CHI</v>
          </cell>
        </row>
        <row r="419">
          <cell r="C419" t="str">
            <v>MOTAF.PQ</v>
          </cell>
        </row>
        <row r="420">
          <cell r="C420" t="str">
            <v>URAYY.PQ</v>
          </cell>
        </row>
        <row r="421">
          <cell r="C421" t="str">
            <v>MSGRL.PQ</v>
          </cell>
        </row>
        <row r="422">
          <cell r="C422" t="str">
            <v>JSFCF.PQ</v>
          </cell>
        </row>
        <row r="423">
          <cell r="C423" t="str">
            <v>TRCNq.SG</v>
          </cell>
        </row>
        <row r="424">
          <cell r="C424" t="str">
            <v>MGMOL.PQ</v>
          </cell>
        </row>
        <row r="425">
          <cell r="C425" t="str">
            <v>NVTKqUSD.SGp</v>
          </cell>
        </row>
        <row r="426">
          <cell r="C426" t="str">
            <v>JSCVL.PQ</v>
          </cell>
        </row>
        <row r="427">
          <cell r="C427" t="str">
            <v>URKAqEUR.SGp</v>
          </cell>
        </row>
        <row r="428">
          <cell r="C428" t="str">
            <v>SSKIZ.PQ</v>
          </cell>
        </row>
        <row r="429">
          <cell r="C429" t="str">
            <v>OJSCY.PQ</v>
          </cell>
        </row>
        <row r="430">
          <cell r="C430" t="str">
            <v>IRAOl.BS</v>
          </cell>
        </row>
        <row r="431">
          <cell r="C431" t="str">
            <v>ELOKY.PQ</v>
          </cell>
        </row>
        <row r="432">
          <cell r="C432" t="str">
            <v>VTBRqUSD.SGp</v>
          </cell>
        </row>
        <row r="433">
          <cell r="C433" t="str">
            <v>PHOJY.PK</v>
          </cell>
        </row>
        <row r="434">
          <cell r="C434" t="str">
            <v>ROSNqUSD.SGp</v>
          </cell>
        </row>
        <row r="435">
          <cell r="C435" t="str">
            <v>TRCNl.TQ</v>
          </cell>
        </row>
        <row r="436">
          <cell r="C436" t="str">
            <v>NVTKqEUR.SGp</v>
          </cell>
        </row>
        <row r="437">
          <cell r="C437" t="str">
            <v>CCKLL.PQ</v>
          </cell>
        </row>
        <row r="438">
          <cell r="C438" t="str">
            <v>CHZNIqa.BE</v>
          </cell>
        </row>
        <row r="439">
          <cell r="C439" t="str">
            <v>MOTAY.PQ</v>
          </cell>
        </row>
        <row r="440">
          <cell r="C440" t="str">
            <v>FGCUL.PQ</v>
          </cell>
        </row>
        <row r="441">
          <cell r="C441" t="str">
            <v>FEESl.CHI</v>
          </cell>
        </row>
        <row r="442">
          <cell r="C442" t="str">
            <v>AERAY.PQ</v>
          </cell>
        </row>
        <row r="443">
          <cell r="C443" t="str">
            <v>CRKZY.PQ</v>
          </cell>
        </row>
        <row r="444">
          <cell r="C444" t="str">
            <v>HALSl.BS</v>
          </cell>
        </row>
        <row r="445">
          <cell r="C445" t="str">
            <v>IRAOl.CHI</v>
          </cell>
        </row>
        <row r="446">
          <cell r="C446" t="str">
            <v>PJPq.BE</v>
          </cell>
        </row>
        <row r="447">
          <cell r="C447" t="str">
            <v>NISQY.PQ</v>
          </cell>
        </row>
        <row r="448">
          <cell r="C448" t="str">
            <v>URALY.PQ</v>
          </cell>
        </row>
        <row r="449">
          <cell r="C449" t="str">
            <v>MLRUY.PQ</v>
          </cell>
        </row>
        <row r="450">
          <cell r="C450" t="str">
            <v>HMSGl.BS</v>
          </cell>
        </row>
        <row r="451">
          <cell r="C451" t="str">
            <v>TMKOL.PK</v>
          </cell>
        </row>
        <row r="452">
          <cell r="C452" t="str">
            <v>TLGNL.PQ</v>
          </cell>
        </row>
        <row r="453">
          <cell r="C453" t="str">
            <v>OCRNL.PQ</v>
          </cell>
        </row>
        <row r="454">
          <cell r="C454" t="str">
            <v>OGKJL.PQ</v>
          </cell>
        </row>
        <row r="455">
          <cell r="C455" t="str">
            <v>RSTIl.BS</v>
          </cell>
        </row>
        <row r="456">
          <cell r="C456" t="str">
            <v>AFIDLqa.MU</v>
          </cell>
        </row>
        <row r="457">
          <cell r="C457" t="str">
            <v>PIQ2y.MU</v>
          </cell>
        </row>
        <row r="458">
          <cell r="C458" t="str">
            <v>CHMFqEUR.SGp</v>
          </cell>
        </row>
        <row r="459">
          <cell r="C459" t="str">
            <v>NVSKL.PQ</v>
          </cell>
        </row>
        <row r="460">
          <cell r="C460" t="str">
            <v>URKAqUSD.SGp</v>
          </cell>
        </row>
        <row r="461">
          <cell r="C461" t="str">
            <v>NOVKY.PQ</v>
          </cell>
        </row>
        <row r="462">
          <cell r="C462" t="str">
            <v>PHOJY.PQ</v>
          </cell>
        </row>
        <row r="463">
          <cell r="C463" t="str">
            <v>VTBRqEUR.SGp</v>
          </cell>
        </row>
        <row r="464">
          <cell r="C464" t="str">
            <v>AFIDY.PQ</v>
          </cell>
        </row>
        <row r="465">
          <cell r="C465" t="str">
            <v>JSFCY.PQ</v>
          </cell>
        </row>
        <row r="466">
          <cell r="C466" t="str">
            <v>LSRGL.PQ</v>
          </cell>
        </row>
        <row r="467">
          <cell r="C467" t="str">
            <v>RSHRL.PQ</v>
          </cell>
        </row>
        <row r="468">
          <cell r="C468" t="str">
            <v>TRCNq.BE</v>
          </cell>
        </row>
        <row r="469">
          <cell r="C469" t="str">
            <v>SVJTL.PQ</v>
          </cell>
        </row>
        <row r="470">
          <cell r="C470" t="str">
            <v>ROSNqEUR.SGp</v>
          </cell>
        </row>
        <row r="471">
          <cell r="C471" t="str">
            <v>TRCNl.BS</v>
          </cell>
        </row>
        <row r="472">
          <cell r="C472" t="str">
            <v>OGZRY.PQ</v>
          </cell>
        </row>
        <row r="473">
          <cell r="C473" t="str">
            <v>TMKOL.PQ</v>
          </cell>
        </row>
        <row r="474">
          <cell r="C474" t="str">
            <v>MFOYY.PQ</v>
          </cell>
        </row>
        <row r="475">
          <cell r="C475" t="str">
            <v>IRAOL.PQ</v>
          </cell>
        </row>
        <row r="476">
          <cell r="C476" t="str">
            <v>FEESl.BS</v>
          </cell>
        </row>
        <row r="477">
          <cell r="C477" t="str">
            <v>RSTIl.CHI</v>
          </cell>
        </row>
        <row r="478">
          <cell r="C478" t="str">
            <v>SVJTY.PQ</v>
          </cell>
        </row>
        <row r="479">
          <cell r="C479" t="str">
            <v>TMKOY.PQ</v>
          </cell>
        </row>
        <row r="480">
          <cell r="C480" t="str">
            <v>CHZNl.TQ</v>
          </cell>
        </row>
        <row r="481">
          <cell r="C481" t="str">
            <v>CHZNl.BS</v>
          </cell>
        </row>
        <row r="482">
          <cell r="C482" t="str">
            <v>URKAqEUR.STp</v>
          </cell>
        </row>
        <row r="483">
          <cell r="C483" t="str">
            <v>ROSNqEUR.STp</v>
          </cell>
        </row>
        <row r="484">
          <cell r="C484" t="str">
            <v>NLMKqEUR.STp</v>
          </cell>
        </row>
        <row r="485">
          <cell r="C485" t="str">
            <v>VTBRqEUR.STp</v>
          </cell>
        </row>
        <row r="486">
          <cell r="C486" t="str">
            <v>ROSNqUSD.STp</v>
          </cell>
        </row>
        <row r="487">
          <cell r="C487" t="str">
            <v>PIQ2yEUR.STp</v>
          </cell>
        </row>
        <row r="488">
          <cell r="C488" t="str">
            <v>TRMKqEUR.STp</v>
          </cell>
        </row>
        <row r="489">
          <cell r="C489" t="str">
            <v>NVTKGqEUR.STp</v>
          </cell>
        </row>
        <row r="490">
          <cell r="C490" t="str">
            <v>CHMFqbEUR.STp</v>
          </cell>
        </row>
        <row r="491">
          <cell r="C491" t="str">
            <v>VTBRqUSD.STp</v>
          </cell>
        </row>
        <row r="492">
          <cell r="C492" t="str">
            <v>MAILl.BCO</v>
          </cell>
        </row>
        <row r="493">
          <cell r="C493" t="str">
            <v>MAILl.ED</v>
          </cell>
        </row>
        <row r="494">
          <cell r="C494" t="str">
            <v>SVSTl.ED</v>
          </cell>
        </row>
        <row r="495">
          <cell r="C495" t="str">
            <v>PHORq.MB</v>
          </cell>
        </row>
        <row r="496">
          <cell r="C496" t="str">
            <v>NISQY.MB</v>
          </cell>
        </row>
        <row r="497">
          <cell r="C497" t="str">
            <v>NCSPq.MB</v>
          </cell>
        </row>
        <row r="498">
          <cell r="C498" t="str">
            <v>RL9Aq.DEU</v>
          </cell>
        </row>
        <row r="499">
          <cell r="C499" t="str">
            <v>NVTKq.MB</v>
          </cell>
        </row>
        <row r="500">
          <cell r="C500" t="str">
            <v>HMSGl.SIG</v>
          </cell>
        </row>
        <row r="501">
          <cell r="C501" t="str">
            <v>URKAq.TG</v>
          </cell>
        </row>
        <row r="502">
          <cell r="C502" t="str">
            <v>MAILRq.MB</v>
          </cell>
        </row>
        <row r="503">
          <cell r="C503" t="str">
            <v>NLMKq.MB</v>
          </cell>
        </row>
        <row r="504">
          <cell r="C504" t="str">
            <v>PKGPq.MB</v>
          </cell>
        </row>
        <row r="505">
          <cell r="C505" t="str">
            <v>NOTKq.TG</v>
          </cell>
        </row>
        <row r="506">
          <cell r="C506" t="str">
            <v>RL9Aq.TG</v>
          </cell>
        </row>
        <row r="507">
          <cell r="C507" t="str">
            <v>GBB6S3RV2.MB</v>
          </cell>
        </row>
        <row r="508">
          <cell r="C508" t="str">
            <v>NVSKL.MB</v>
          </cell>
        </row>
        <row r="509">
          <cell r="C509" t="str">
            <v>MAILl.EDv</v>
          </cell>
        </row>
        <row r="510">
          <cell r="C510" t="str">
            <v>MAILRq.BN</v>
          </cell>
        </row>
        <row r="511">
          <cell r="C511" t="str">
            <v>AFIDLq.MB</v>
          </cell>
        </row>
        <row r="512">
          <cell r="C512" t="str">
            <v>PIQ2y.DEU</v>
          </cell>
        </row>
        <row r="513">
          <cell r="C513" t="str">
            <v>CHZNIqa.DEU</v>
          </cell>
        </row>
        <row r="514">
          <cell r="C514" t="str">
            <v>MAGNI048.RTS</v>
          </cell>
        </row>
        <row r="515">
          <cell r="C515" t="str">
            <v>AK61q.DEU</v>
          </cell>
        </row>
        <row r="516">
          <cell r="C516" t="str">
            <v>FEESq.MB</v>
          </cell>
        </row>
        <row r="517">
          <cell r="C517" t="str">
            <v>N9E1d.BCO</v>
          </cell>
        </row>
        <row r="518">
          <cell r="C518" t="str">
            <v>MMKl.ED</v>
          </cell>
        </row>
        <row r="519">
          <cell r="C519" t="str">
            <v>MAGNq.MB</v>
          </cell>
        </row>
        <row r="520">
          <cell r="C520" t="str">
            <v>LSRGl.ED</v>
          </cell>
        </row>
        <row r="521">
          <cell r="C521" t="str">
            <v>HALSl.ED</v>
          </cell>
        </row>
        <row r="522">
          <cell r="C522" t="str">
            <v>HALSl.BCO</v>
          </cell>
        </row>
        <row r="523">
          <cell r="C523" t="str">
            <v>URKAq.BN</v>
          </cell>
        </row>
        <row r="524">
          <cell r="C524" t="str">
            <v>TRMKq.MB</v>
          </cell>
        </row>
        <row r="525">
          <cell r="C525" t="str">
            <v>HMSGq.MB</v>
          </cell>
        </row>
        <row r="526">
          <cell r="C526" t="str">
            <v>ROSNl.EDv</v>
          </cell>
        </row>
        <row r="527">
          <cell r="C527" t="str">
            <v>VTBRl.BCO</v>
          </cell>
        </row>
        <row r="528">
          <cell r="C528" t="str">
            <v>AKRNl.ED</v>
          </cell>
        </row>
        <row r="529">
          <cell r="C529" t="str">
            <v>LNTAq.MB</v>
          </cell>
        </row>
        <row r="530">
          <cell r="C530" t="str">
            <v>PIKl.ED</v>
          </cell>
        </row>
        <row r="531">
          <cell r="C531" t="str">
            <v>MAGNq.DEU</v>
          </cell>
        </row>
        <row r="532">
          <cell r="C532" t="str">
            <v>LSRGq.DEU</v>
          </cell>
        </row>
        <row r="533">
          <cell r="C533" t="str">
            <v>FIVEI054.RTS</v>
          </cell>
        </row>
        <row r="534">
          <cell r="C534" t="str">
            <v>CHZNq.MB</v>
          </cell>
        </row>
        <row r="535">
          <cell r="C535" t="str">
            <v>SSAl.BCO</v>
          </cell>
        </row>
        <row r="536">
          <cell r="C536" t="str">
            <v>LSRGq.BN</v>
          </cell>
        </row>
        <row r="537">
          <cell r="C537" t="str">
            <v>PHSTl.ED</v>
          </cell>
        </row>
        <row r="538">
          <cell r="C538" t="str">
            <v>HMSGl.EDv</v>
          </cell>
        </row>
        <row r="539">
          <cell r="C539" t="str">
            <v>LSRGq.MB</v>
          </cell>
        </row>
        <row r="540">
          <cell r="C540" t="str">
            <v>46NAd.BCO</v>
          </cell>
        </row>
        <row r="541">
          <cell r="C541" t="str">
            <v>LKOSl.BCO</v>
          </cell>
        </row>
        <row r="542">
          <cell r="C542" t="str">
            <v>LSRGl.BCO</v>
          </cell>
        </row>
        <row r="543">
          <cell r="C543" t="str">
            <v>OJS1d.BCO</v>
          </cell>
        </row>
        <row r="544">
          <cell r="C544" t="str">
            <v>SSAq.MB</v>
          </cell>
        </row>
        <row r="545">
          <cell r="C545" t="str">
            <v>1ESROSNLI.PIPB</v>
          </cell>
        </row>
        <row r="546">
          <cell r="C546" t="str">
            <v>HALSl.EDv</v>
          </cell>
        </row>
        <row r="547">
          <cell r="C547" t="str">
            <v>IRAOl.BCO</v>
          </cell>
        </row>
        <row r="548">
          <cell r="C548" t="str">
            <v>NLMKl.ED</v>
          </cell>
        </row>
        <row r="549">
          <cell r="C549" t="str">
            <v>NLMKq.DEU</v>
          </cell>
        </row>
        <row r="550">
          <cell r="C550" t="str">
            <v>AFIDl.EDv</v>
          </cell>
        </row>
        <row r="551">
          <cell r="C551" t="str">
            <v>CHEq.BN</v>
          </cell>
        </row>
        <row r="552">
          <cell r="C552" t="str">
            <v>CHEl.ED</v>
          </cell>
        </row>
        <row r="553">
          <cell r="C553" t="str">
            <v>IRAAl.BCO</v>
          </cell>
        </row>
        <row r="554">
          <cell r="C554" t="str">
            <v>RSTIl.BCO</v>
          </cell>
        </row>
        <row r="555">
          <cell r="C555" t="str">
            <v>ROSNl.BCO</v>
          </cell>
        </row>
        <row r="556">
          <cell r="C556" t="str">
            <v>NLMKl.EDv</v>
          </cell>
        </row>
        <row r="557">
          <cell r="C557" t="str">
            <v>NVTKq.BN</v>
          </cell>
        </row>
        <row r="558">
          <cell r="C558" t="str">
            <v>CHZNl.BCO</v>
          </cell>
        </row>
        <row r="559">
          <cell r="C559" t="str">
            <v>PHORq.BN</v>
          </cell>
        </row>
        <row r="560">
          <cell r="C560" t="str">
            <v>AFIDl.BCO</v>
          </cell>
        </row>
        <row r="561">
          <cell r="C561" t="str">
            <v>CHEl.BCO</v>
          </cell>
        </row>
        <row r="562">
          <cell r="C562" t="str">
            <v>CHMFq.BN</v>
          </cell>
        </row>
        <row r="563">
          <cell r="C563" t="str">
            <v>VTBRq.BN</v>
          </cell>
        </row>
        <row r="564">
          <cell r="C564" t="str">
            <v>AKRNl.BCO</v>
          </cell>
        </row>
        <row r="565">
          <cell r="C565" t="str">
            <v>1EROSNLI.PIPB</v>
          </cell>
        </row>
        <row r="566">
          <cell r="C566" t="str">
            <v>17LAq.DEU</v>
          </cell>
        </row>
        <row r="567">
          <cell r="C567" t="str">
            <v>LKORl.BCO</v>
          </cell>
        </row>
        <row r="568">
          <cell r="C568" t="str">
            <v>TMKSl.BCO</v>
          </cell>
        </row>
        <row r="569">
          <cell r="C569" t="str">
            <v>LNTAl.EDv</v>
          </cell>
        </row>
        <row r="570">
          <cell r="C570" t="str">
            <v>FIVEl.EDv</v>
          </cell>
        </row>
        <row r="571">
          <cell r="C571" t="str">
            <v>VTBRq.MB</v>
          </cell>
        </row>
        <row r="572">
          <cell r="C572" t="str">
            <v>TRMKq.BN</v>
          </cell>
        </row>
        <row r="573">
          <cell r="C573" t="str">
            <v>AKRNq.MB</v>
          </cell>
        </row>
        <row r="574">
          <cell r="C574" t="str">
            <v>NLMKq.BN</v>
          </cell>
        </row>
        <row r="575">
          <cell r="C575" t="str">
            <v>NCSPl.ED</v>
          </cell>
        </row>
        <row r="576">
          <cell r="C576" t="str">
            <v>61HEl.BCO</v>
          </cell>
        </row>
        <row r="577">
          <cell r="C577" t="str">
            <v>HMSGq.DEU</v>
          </cell>
        </row>
        <row r="578">
          <cell r="C578" t="str">
            <v>AFIDl.ED</v>
          </cell>
        </row>
        <row r="579">
          <cell r="C579" t="str">
            <v>SSAl.ED</v>
          </cell>
        </row>
        <row r="580">
          <cell r="C580" t="str">
            <v>SXJA.DEU</v>
          </cell>
        </row>
        <row r="581">
          <cell r="C581" t="str">
            <v>LNTAl.ED</v>
          </cell>
        </row>
        <row r="582">
          <cell r="C582" t="str">
            <v>NVTKl.BCO</v>
          </cell>
        </row>
        <row r="583">
          <cell r="C583" t="str">
            <v>SSAq.BN</v>
          </cell>
        </row>
        <row r="584">
          <cell r="C584" t="str">
            <v>TRCNq.MB</v>
          </cell>
        </row>
        <row r="585">
          <cell r="C585" t="str">
            <v>PHSTq.MB</v>
          </cell>
        </row>
        <row r="586">
          <cell r="C586" t="str">
            <v>CHZNl.EDv</v>
          </cell>
        </row>
        <row r="587">
          <cell r="C587" t="str">
            <v>FEESl.BCO</v>
          </cell>
        </row>
        <row r="588">
          <cell r="C588" t="str">
            <v>URKAl.BCO</v>
          </cell>
        </row>
        <row r="589">
          <cell r="C589" t="str">
            <v>ROSNI070.RTS</v>
          </cell>
        </row>
        <row r="590">
          <cell r="C590" t="str">
            <v>MGNTl.BCO</v>
          </cell>
        </row>
        <row r="591">
          <cell r="C591" t="str">
            <v>MGNTq.TG</v>
          </cell>
        </row>
        <row r="592">
          <cell r="C592" t="str">
            <v>MLRUY.MB</v>
          </cell>
        </row>
        <row r="593">
          <cell r="C593" t="str">
            <v>MFONl.EDv</v>
          </cell>
        </row>
        <row r="594">
          <cell r="C594" t="str">
            <v>MFONq.BN</v>
          </cell>
        </row>
        <row r="595">
          <cell r="C595" t="str">
            <v>PHORl.ED</v>
          </cell>
        </row>
        <row r="596">
          <cell r="C596" t="str">
            <v>CHEl.EDv</v>
          </cell>
        </row>
        <row r="597">
          <cell r="C597" t="str">
            <v>LKOBl.BCO</v>
          </cell>
        </row>
        <row r="598">
          <cell r="C598" t="str">
            <v>HMSGl.ED</v>
          </cell>
        </row>
        <row r="599">
          <cell r="C599" t="str">
            <v>PHSTl.BCO</v>
          </cell>
        </row>
        <row r="600">
          <cell r="C600" t="str">
            <v>GBB13H2J7.MB</v>
          </cell>
        </row>
        <row r="601">
          <cell r="C601" t="str">
            <v>MMKl.EDv</v>
          </cell>
        </row>
        <row r="602">
          <cell r="C602" t="str">
            <v>MGNTl.EDv</v>
          </cell>
        </row>
        <row r="603">
          <cell r="C603" t="str">
            <v>MGNTq.MB</v>
          </cell>
        </row>
        <row r="604">
          <cell r="C604" t="str">
            <v>PIKl.BCO</v>
          </cell>
        </row>
        <row r="605">
          <cell r="C605" t="str">
            <v>AVAZq.DEU</v>
          </cell>
        </row>
        <row r="606">
          <cell r="C606" t="str">
            <v>MFONl.BCO</v>
          </cell>
        </row>
        <row r="607">
          <cell r="C607" t="str">
            <v>M6B1d.BCO</v>
          </cell>
        </row>
        <row r="608">
          <cell r="C608" t="str">
            <v>SVSTl.BCO</v>
          </cell>
        </row>
        <row r="609">
          <cell r="C609" t="str">
            <v>AFIDLqa.DEU</v>
          </cell>
        </row>
        <row r="610">
          <cell r="C610" t="str">
            <v>TMKSl.EDv</v>
          </cell>
        </row>
        <row r="611">
          <cell r="C611" t="str">
            <v>MAGNq.BN</v>
          </cell>
        </row>
        <row r="612">
          <cell r="C612" t="str">
            <v>CHZNl.ED</v>
          </cell>
        </row>
        <row r="613">
          <cell r="C613" t="str">
            <v>NLMKI046.RTS</v>
          </cell>
        </row>
        <row r="614">
          <cell r="C614" t="str">
            <v>PJPq.MB</v>
          </cell>
        </row>
        <row r="615">
          <cell r="C615" t="str">
            <v>TRCNq.DEU</v>
          </cell>
        </row>
        <row r="616">
          <cell r="C616" t="str">
            <v>MRSAl.BCO</v>
          </cell>
        </row>
        <row r="617">
          <cell r="C617" t="str">
            <v>P6SG.DEU</v>
          </cell>
        </row>
        <row r="618">
          <cell r="C618" t="str">
            <v>SSAq.TG</v>
          </cell>
        </row>
        <row r="619">
          <cell r="C619" t="str">
            <v>MGNTq.BN</v>
          </cell>
        </row>
        <row r="620">
          <cell r="C620" t="str">
            <v>2M1Gq.DEU</v>
          </cell>
        </row>
        <row r="621">
          <cell r="C621" t="str">
            <v>PJPq.BN</v>
          </cell>
        </row>
        <row r="622">
          <cell r="C622" t="str">
            <v>MMKl.BCO</v>
          </cell>
        </row>
        <row r="623">
          <cell r="C623" t="str">
            <v>PHSDq.DEU</v>
          </cell>
        </row>
        <row r="624">
          <cell r="C624" t="str">
            <v>PHSTl.EDv</v>
          </cell>
        </row>
        <row r="625">
          <cell r="C625" t="str">
            <v>PKGPq.BN</v>
          </cell>
        </row>
        <row r="626">
          <cell r="C626" t="str">
            <v>ROSNq.BN</v>
          </cell>
        </row>
        <row r="627">
          <cell r="C627" t="str">
            <v>VTBRl.EDv</v>
          </cell>
        </row>
        <row r="628">
          <cell r="C628" t="str">
            <v>ROSNq.MB</v>
          </cell>
        </row>
        <row r="629">
          <cell r="C629" t="str">
            <v>MFONq.MB</v>
          </cell>
        </row>
        <row r="630">
          <cell r="C630" t="str">
            <v>MF7Gq.DEU</v>
          </cell>
        </row>
        <row r="631">
          <cell r="C631" t="str">
            <v>LSRGl.EDv</v>
          </cell>
        </row>
        <row r="632">
          <cell r="C632" t="str">
            <v>HMSGl.BCO</v>
          </cell>
        </row>
        <row r="633">
          <cell r="C633" t="str">
            <v>NVTKl.EDv</v>
          </cell>
        </row>
        <row r="634">
          <cell r="C634" t="str">
            <v>SSAl.EDv</v>
          </cell>
        </row>
        <row r="635">
          <cell r="C635" t="str">
            <v>PHORl.BCO</v>
          </cell>
        </row>
        <row r="636">
          <cell r="C636" t="str">
            <v>CHMFI025.RTS</v>
          </cell>
        </row>
        <row r="637">
          <cell r="C637" t="str">
            <v>NMOSq.BN</v>
          </cell>
        </row>
        <row r="638">
          <cell r="C638" t="str">
            <v>MF7Gq.TG</v>
          </cell>
        </row>
        <row r="639">
          <cell r="C639" t="str">
            <v>URALL.MB</v>
          </cell>
        </row>
        <row r="640">
          <cell r="C640" t="str">
            <v>PJPq.DEU</v>
          </cell>
        </row>
        <row r="641">
          <cell r="C641" t="str">
            <v>LNTAl.BCO</v>
          </cell>
        </row>
        <row r="642">
          <cell r="C642" t="str">
            <v>CHMFq.MB</v>
          </cell>
        </row>
        <row r="643">
          <cell r="C643" t="str">
            <v>NCSP.DEU</v>
          </cell>
        </row>
        <row r="644">
          <cell r="C644" t="str">
            <v>MFONl.ED</v>
          </cell>
        </row>
        <row r="645">
          <cell r="C645" t="str">
            <v>NCSPl.EDv</v>
          </cell>
        </row>
        <row r="646">
          <cell r="C646" t="str">
            <v>PIKl.EDv</v>
          </cell>
        </row>
        <row r="647">
          <cell r="C647" t="str">
            <v>IRAOq.MB</v>
          </cell>
        </row>
        <row r="648">
          <cell r="C648" t="str">
            <v>HALSq.MB</v>
          </cell>
        </row>
        <row r="649">
          <cell r="C649" t="str">
            <v>ROSNqa.DEU</v>
          </cell>
        </row>
        <row r="650">
          <cell r="C650" t="str">
            <v>TMKSl.ED</v>
          </cell>
        </row>
        <row r="651">
          <cell r="C651" t="str">
            <v>TRMKI013.RTS</v>
          </cell>
        </row>
        <row r="652">
          <cell r="C652" t="str">
            <v>NOTKq.DEU</v>
          </cell>
        </row>
        <row r="653">
          <cell r="C653" t="str">
            <v>PHORl.EDv</v>
          </cell>
        </row>
        <row r="654">
          <cell r="C654" t="str">
            <v>ROSNqa.TG</v>
          </cell>
        </row>
        <row r="655">
          <cell r="C655" t="str">
            <v>NLMKl.BCO</v>
          </cell>
        </row>
        <row r="656">
          <cell r="C656" t="str">
            <v>SVSTl.EDv</v>
          </cell>
        </row>
        <row r="657">
          <cell r="C657" t="str">
            <v>L6Hq.DEU</v>
          </cell>
        </row>
        <row r="658">
          <cell r="C658" t="str">
            <v>TRMKq.DEU</v>
          </cell>
        </row>
        <row r="659">
          <cell r="C659" t="str">
            <v>P6SG.TG</v>
          </cell>
        </row>
        <row r="660">
          <cell r="C660" t="str">
            <v>AKRNl.EDv</v>
          </cell>
        </row>
        <row r="661">
          <cell r="C661" t="str">
            <v>AFKSI042.RTS</v>
          </cell>
        </row>
        <row r="662">
          <cell r="C662" t="str">
            <v>FIVEl.BCO</v>
          </cell>
        </row>
        <row r="663">
          <cell r="C663" t="str">
            <v>JSCVLq.TG</v>
          </cell>
        </row>
        <row r="664">
          <cell r="C664" t="str">
            <v>CHEq.MB</v>
          </cell>
        </row>
        <row r="665">
          <cell r="C665" t="str">
            <v>URKAl.EDv</v>
          </cell>
        </row>
        <row r="666">
          <cell r="C666" t="str">
            <v>AFLTq.DEU</v>
          </cell>
        </row>
        <row r="667">
          <cell r="C667" t="str">
            <v>CHZNq.BN</v>
          </cell>
        </row>
        <row r="668">
          <cell r="C668" t="str">
            <v>VTBRI021.RTS</v>
          </cell>
        </row>
        <row r="669">
          <cell r="C669" t="str">
            <v>NCSPl.BCO</v>
          </cell>
        </row>
        <row r="670">
          <cell r="C670" t="str">
            <v>NCSPq.BN</v>
          </cell>
        </row>
        <row r="671">
          <cell r="C671" t="str">
            <v>TRCNl.BCO</v>
          </cell>
        </row>
        <row r="672">
          <cell r="C672" t="str">
            <v>URKAI063.RTS</v>
          </cell>
        </row>
        <row r="673">
          <cell r="C673" t="str">
            <v>TRCNq.xt</v>
          </cell>
        </row>
        <row r="674">
          <cell r="C674" t="str">
            <v>CHZNq.xt</v>
          </cell>
        </row>
      </sheetData>
      <sheetData sheetId="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dollar stores"/>
      <sheetName val="off pricers"/>
      <sheetName val="dept stores"/>
      <sheetName val="mass merch"/>
    </sheetNames>
    <sheetDataSet>
      <sheetData sheetId="0"/>
      <sheetData sheetId="1"/>
      <sheetData sheetId="2"/>
      <sheetData sheetId="3"/>
      <sheetData sheetId="4"/>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king Sheet"/>
      <sheetName val="Absolute PE"/>
      <sheetName val="Relative PE"/>
      <sheetName val="Dual Relative PE"/>
      <sheetName val="EV-EBITDA"/>
      <sheetName val="Absolute Price-Book"/>
      <sheetName val="Relative Price-Book"/>
      <sheetName val="Absolute Price-CF"/>
      <sheetName val="Relative Price-CF"/>
      <sheetName val="Absolute Pri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hfl"/>
      <sheetName val="P_L"/>
      <sheetName val="Financials"/>
      <sheetName val="Tables"/>
      <sheetName val="Graphs"/>
      <sheetName val="Industry"/>
      <sheetName val="LBO"/>
    </sheetNames>
    <sheetDataSet>
      <sheetData sheetId="0"/>
      <sheetData sheetId="1"/>
      <sheetData sheetId="2" refreshError="1"/>
      <sheetData sheetId="3" refreshError="1"/>
      <sheetData sheetId="4" refreshError="1"/>
      <sheetData sheetId="5" refreshError="1"/>
      <sheetData sheetId="6"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A"/>
      <sheetName val="Profile Page"/>
      <sheetName val="Comp table"/>
    </sheetNames>
    <sheetDataSet>
      <sheetData sheetId="0">
        <row r="39">
          <cell r="H39">
            <v>11.13</v>
          </cell>
          <cell r="J39">
            <v>11.88</v>
          </cell>
          <cell r="L39">
            <v>8.3800000000000008</v>
          </cell>
          <cell r="N39">
            <v>15.44</v>
          </cell>
        </row>
      </sheetData>
      <sheetData sheetId="1" refreshError="1"/>
      <sheetData sheetId="2"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 Call-in Sheet"/>
    </sheetNames>
    <sheetDataSet>
      <sheetData sheetId="0">
        <row r="5">
          <cell r="B5" t="str">
            <v>Updated at 12:03:44</v>
          </cell>
          <cell r="E5" t="str">
            <v>Updated at 12:03:44</v>
          </cell>
          <cell r="F5" t="str">
            <v>Updated at 12:03:44</v>
          </cell>
          <cell r="L5" t="str">
            <v>Updated at 12:03:44</v>
          </cell>
          <cell r="R5" t="str">
            <v>Updated at 12:03:44</v>
          </cell>
          <cell r="X5" t="str">
            <v>Updated at 12:03:44</v>
          </cell>
          <cell r="AD5" t="str">
            <v>Updated at 12:03:44</v>
          </cell>
        </row>
        <row r="6">
          <cell r="A6" t="str">
            <v>AAPL.OQ</v>
          </cell>
        </row>
        <row r="7">
          <cell r="A7" t="str">
            <v>SBUX.OQ</v>
          </cell>
        </row>
        <row r="8">
          <cell r="A8" t="str">
            <v>LMT</v>
          </cell>
        </row>
        <row r="9">
          <cell r="A9" t="str">
            <v>BBBY.OQ</v>
          </cell>
        </row>
        <row r="10">
          <cell r="A10" t="str">
            <v>VRX.TO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research.canaccordgenuity.com/" TargetMode="External"/><Relationship Id="rId2" Type="http://schemas.openxmlformats.org/officeDocument/2006/relationships/hyperlink" Target="https://canaccordgenuity.bluematrix.com/sellside/Disclosures.action" TargetMode="External"/><Relationship Id="rId1" Type="http://schemas.openxmlformats.org/officeDocument/2006/relationships/hyperlink" Target="https://canaccordgenuity.bluematrix.com/sellside/Disclosures.action."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mailto:SKulkarni@cgf.com"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3"/>
  <sheetViews>
    <sheetView workbookViewId="0">
      <selection activeCell="BF39" sqref="BF39:BF41"/>
    </sheetView>
  </sheetViews>
  <sheetFormatPr defaultRowHeight="11.25"/>
  <cols>
    <col min="2" max="2" width="9.33203125" style="99"/>
  </cols>
  <sheetData>
    <row r="1" spans="1:2">
      <c r="B1" s="99" t="s">
        <v>315</v>
      </c>
    </row>
    <row r="4" spans="1:2" ht="12" thickBot="1">
      <c r="B4" s="124"/>
    </row>
    <row r="5" spans="1:2" ht="12" thickTop="1"/>
    <row r="6" spans="1:2" ht="12" thickBot="1">
      <c r="B6" s="369"/>
    </row>
    <row r="7" spans="1:2">
      <c r="B7" s="370"/>
    </row>
    <row r="8" spans="1:2">
      <c r="B8" s="279"/>
    </row>
    <row r="9" spans="1:2">
      <c r="B9" s="281"/>
    </row>
    <row r="10" spans="1:2">
      <c r="B10" s="279"/>
    </row>
    <row r="11" spans="1:2">
      <c r="B11" s="395"/>
    </row>
    <row r="12" spans="1:2">
      <c r="B12" s="281"/>
    </row>
    <row r="13" spans="1:2">
      <c r="B13" s="281"/>
    </row>
    <row r="14" spans="1:2">
      <c r="B14" s="279"/>
    </row>
    <row r="15" spans="1:2">
      <c r="B15" s="281"/>
    </row>
    <row r="16" spans="1:2">
      <c r="B16" s="281"/>
    </row>
    <row r="17" spans="2:2">
      <c r="B17" s="285"/>
    </row>
    <row r="18" spans="2:2">
      <c r="B18" s="394"/>
    </row>
    <row r="19" spans="2:2">
      <c r="B19" s="287"/>
    </row>
    <row r="20" spans="2:2">
      <c r="B20" s="287"/>
    </row>
    <row r="21" spans="2:2">
      <c r="B21" s="287"/>
    </row>
    <row r="22" spans="2:2">
      <c r="B22" s="394"/>
    </row>
    <row r="23" spans="2:2">
      <c r="B23" s="396"/>
    </row>
    <row r="24" spans="2:2">
      <c r="B24" s="396"/>
    </row>
    <row r="25" spans="2:2">
      <c r="B25" s="394"/>
    </row>
    <row r="26" spans="2:2">
      <c r="B26" s="379"/>
    </row>
    <row r="27" spans="2:2">
      <c r="B27" s="371"/>
    </row>
    <row r="28" spans="2:2">
      <c r="B28" s="394"/>
    </row>
    <row r="29" spans="2:2">
      <c r="B29" s="396"/>
    </row>
    <row r="30" spans="2:2">
      <c r="B30" s="394"/>
    </row>
    <row r="31" spans="2:2">
      <c r="B31" s="394"/>
    </row>
    <row r="32" spans="2:2">
      <c r="B32" s="394"/>
    </row>
    <row r="33" spans="2:2">
      <c r="B33" s="396"/>
    </row>
    <row r="34" spans="2:2">
      <c r="B34" s="397"/>
    </row>
    <row r="35" spans="2:2">
      <c r="B35" s="394"/>
    </row>
    <row r="36" spans="2:2">
      <c r="B36" s="394"/>
    </row>
    <row r="37" spans="2:2">
      <c r="B37" s="371"/>
    </row>
    <row r="38" spans="2:2">
      <c r="B38" s="371"/>
    </row>
    <row r="39" spans="2:2" ht="12" thickBot="1">
      <c r="B39" s="372"/>
    </row>
    <row r="40" spans="2:2">
      <c r="B40" s="373"/>
    </row>
    <row r="41" spans="2:2">
      <c r="B41" s="374"/>
    </row>
    <row r="42" spans="2:2">
      <c r="B42" s="373"/>
    </row>
    <row r="43" spans="2:2">
      <c r="B43" s="374"/>
    </row>
    <row r="44" spans="2:2">
      <c r="B44" s="374"/>
    </row>
    <row r="45" spans="2:2">
      <c r="B45" s="373"/>
    </row>
    <row r="46" spans="2:2">
      <c r="B46" s="375"/>
    </row>
    <row r="47" spans="2:2">
      <c r="B47" s="374"/>
    </row>
    <row r="48" spans="2:2">
      <c r="B48" s="374"/>
    </row>
    <row r="49" spans="2:2">
      <c r="B49" s="375"/>
    </row>
    <row r="50" spans="2:2">
      <c r="B50" s="374"/>
    </row>
    <row r="51" spans="2:2">
      <c r="B51" s="376"/>
    </row>
    <row r="52" spans="2:2" ht="12" thickBot="1">
      <c r="B52" s="377"/>
    </row>
    <row r="53" spans="2:2">
      <c r="B53" s="378"/>
    </row>
    <row r="54" spans="2:2">
      <c r="B54" s="379"/>
    </row>
    <row r="55" spans="2:2">
      <c r="B55" s="379"/>
    </row>
    <row r="56" spans="2:2">
      <c r="B56" s="378"/>
    </row>
    <row r="57" spans="2:2">
      <c r="B57" s="380"/>
    </row>
    <row r="58" spans="2:2">
      <c r="B58" s="379"/>
    </row>
    <row r="59" spans="2:2">
      <c r="B59" s="378"/>
    </row>
    <row r="60" spans="2:2">
      <c r="B60" s="381"/>
    </row>
    <row r="61" spans="2:2">
      <c r="B61" s="381"/>
    </row>
    <row r="62" spans="2:2">
      <c r="B62" s="148"/>
    </row>
    <row r="63" spans="2:2">
      <c r="B63" s="86"/>
    </row>
    <row r="64" spans="2:2">
      <c r="B64" s="253"/>
    </row>
    <row r="65" spans="2:2">
      <c r="B65" s="253"/>
    </row>
    <row r="66" spans="2:2">
      <c r="B66" s="253"/>
    </row>
    <row r="67" spans="2:2">
      <c r="B67" s="253"/>
    </row>
    <row r="68" spans="2:2">
      <c r="B68" s="253"/>
    </row>
    <row r="69" spans="2:2">
      <c r="B69" s="9"/>
    </row>
    <row r="70" spans="2:2">
      <c r="B70" s="86"/>
    </row>
    <row r="71" spans="2:2">
      <c r="B71" s="253"/>
    </row>
    <row r="72" spans="2:2">
      <c r="B72" s="253"/>
    </row>
    <row r="73" spans="2:2">
      <c r="B73" s="253"/>
    </row>
    <row r="74" spans="2:2">
      <c r="B74" s="253"/>
    </row>
    <row r="75" spans="2:2">
      <c r="B75" s="253"/>
    </row>
    <row r="76" spans="2:2">
      <c r="B76" s="253"/>
    </row>
    <row r="77" spans="2:2">
      <c r="B77" s="7"/>
    </row>
    <row r="78" spans="2:2">
      <c r="B78" s="411"/>
    </row>
    <row r="79" spans="2:2">
      <c r="B79" s="86"/>
    </row>
    <row r="80" spans="2:2">
      <c r="B80" s="253"/>
    </row>
    <row r="81" spans="2:2">
      <c r="B81" s="253"/>
    </row>
    <row r="82" spans="2:2">
      <c r="B82" s="253"/>
    </row>
    <row r="83" spans="2:2">
      <c r="B83" s="253"/>
    </row>
    <row r="84" spans="2:2">
      <c r="B84" s="253"/>
    </row>
    <row r="85" spans="2:2">
      <c r="B85" s="259"/>
    </row>
    <row r="86" spans="2:2">
      <c r="B86" s="9"/>
    </row>
    <row r="87" spans="2:2">
      <c r="B87" s="86"/>
    </row>
    <row r="88" spans="2:2">
      <c r="B88" s="260"/>
    </row>
    <row r="89" spans="2:2">
      <c r="B89" s="259"/>
    </row>
    <row r="90" spans="2:2">
      <c r="B90" s="259"/>
    </row>
    <row r="91" spans="2:2">
      <c r="B91" s="259"/>
    </row>
    <row r="92" spans="2:2">
      <c r="B92" s="259"/>
    </row>
    <row r="93" spans="2:2">
      <c r="B93" s="259"/>
    </row>
    <row r="94" spans="2:2">
      <c r="B94" s="7"/>
    </row>
    <row r="95" spans="2:2">
      <c r="B95" s="86"/>
    </row>
    <row r="96" spans="2:2">
      <c r="B96" s="86"/>
    </row>
    <row r="97" spans="2:2">
      <c r="B97" s="253"/>
    </row>
    <row r="98" spans="2:2">
      <c r="B98" s="253"/>
    </row>
    <row r="99" spans="2:2">
      <c r="B99" s="253"/>
    </row>
    <row r="100" spans="2:2">
      <c r="B100" s="253"/>
    </row>
    <row r="101" spans="2:2">
      <c r="B101" s="272"/>
    </row>
    <row r="102" spans="2:2">
      <c r="B102" s="86"/>
    </row>
    <row r="103" spans="2:2">
      <c r="B103" s="7"/>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V40"/>
  <sheetViews>
    <sheetView showGridLines="0" workbookViewId="0"/>
  </sheetViews>
  <sheetFormatPr defaultColWidth="0" defaultRowHeight="11.25" customHeight="1" zeroHeight="1"/>
  <cols>
    <col min="1" max="1" width="14.6640625" style="188" customWidth="1"/>
    <col min="2" max="2" width="1" style="188" customWidth="1"/>
    <col min="3" max="5" width="11.83203125" style="188" customWidth="1"/>
    <col min="6" max="6" width="7.83203125" style="188" customWidth="1"/>
    <col min="7" max="7" width="1" style="188" customWidth="1"/>
    <col min="8" max="10" width="11.83203125" style="188" customWidth="1"/>
    <col min="11" max="11" width="7.83203125" style="188" customWidth="1"/>
    <col min="12" max="12" width="1" style="188" customWidth="1"/>
    <col min="13" max="15" width="11.83203125" style="188" customWidth="1"/>
    <col min="16" max="16" width="1" style="188" customWidth="1"/>
    <col min="17" max="255" width="9.33203125" style="188" hidden="1" customWidth="1"/>
    <col min="256" max="256" width="12.6640625" style="188" hidden="1" customWidth="1"/>
    <col min="257" max="16384" width="9.33203125" style="188" hidden="1"/>
  </cols>
  <sheetData>
    <row r="1" spans="1:26" ht="21.75" customHeight="1">
      <c r="A1" s="185" t="s">
        <v>200</v>
      </c>
      <c r="B1" s="186"/>
      <c r="C1" s="185"/>
      <c r="D1" s="187"/>
      <c r="E1" s="186"/>
      <c r="F1" s="186"/>
      <c r="G1" s="186"/>
      <c r="H1" s="186"/>
      <c r="I1" s="187"/>
      <c r="J1" s="186"/>
      <c r="K1" s="186"/>
      <c r="L1" s="186"/>
      <c r="M1" s="186"/>
      <c r="N1" s="187"/>
      <c r="O1" s="186"/>
      <c r="P1" s="186"/>
      <c r="Q1" s="186"/>
      <c r="R1" s="186"/>
      <c r="S1" s="186"/>
      <c r="T1" s="186"/>
      <c r="U1" s="186"/>
      <c r="V1" s="186"/>
      <c r="W1" s="186"/>
      <c r="X1" s="186"/>
      <c r="Y1" s="186"/>
      <c r="Z1" s="186"/>
    </row>
    <row r="2" spans="1:26" ht="19.5" customHeight="1" thickBot="1">
      <c r="A2" s="189"/>
      <c r="B2" s="186"/>
      <c r="C2" s="186"/>
      <c r="D2" s="187"/>
      <c r="E2" s="186"/>
      <c r="F2" s="186"/>
      <c r="G2" s="186"/>
      <c r="H2" s="186"/>
      <c r="I2" s="187"/>
      <c r="J2" s="186"/>
      <c r="K2" s="186"/>
      <c r="L2" s="186"/>
      <c r="M2" s="186"/>
      <c r="N2" s="187"/>
      <c r="O2" s="186"/>
      <c r="P2" s="186"/>
      <c r="Q2" s="186"/>
      <c r="R2" s="186"/>
      <c r="S2" s="186"/>
      <c r="T2" s="186"/>
      <c r="U2" s="186"/>
      <c r="V2" s="186"/>
      <c r="W2" s="186"/>
      <c r="X2" s="186"/>
      <c r="Y2" s="186"/>
      <c r="Z2" s="186"/>
    </row>
    <row r="3" spans="1:26" ht="20.25" customHeight="1">
      <c r="A3" s="190" t="s">
        <v>201</v>
      </c>
      <c r="B3" s="189"/>
      <c r="C3" s="191" t="e">
        <f ca="1">_xll.NextGen.Functions.XmlPart("urn:NextGen/PropertyType/DocumentMetadata","DocumentMetadata/Instruments/Instrument[@Type='Primary']/@Ticker")</f>
        <v>#NAME?</v>
      </c>
      <c r="D3" s="192"/>
      <c r="E3" s="189"/>
      <c r="F3" s="189"/>
      <c r="G3" s="189"/>
      <c r="H3" s="189"/>
      <c r="I3" s="192"/>
      <c r="J3" s="189"/>
      <c r="K3" s="189"/>
      <c r="L3" s="189"/>
      <c r="M3" s="186"/>
      <c r="N3" s="187"/>
      <c r="O3" s="186"/>
      <c r="P3" s="186"/>
      <c r="Q3" s="193" t="s">
        <v>202</v>
      </c>
      <c r="R3" s="194"/>
      <c r="S3" s="195"/>
      <c r="T3" s="186"/>
      <c r="U3" s="186"/>
      <c r="V3" s="186"/>
      <c r="W3" s="186"/>
      <c r="X3" s="186"/>
      <c r="Y3" s="186"/>
      <c r="Z3" s="186"/>
    </row>
    <row r="4" spans="1:26" ht="12.75" customHeight="1">
      <c r="A4" s="196"/>
      <c r="B4" s="186"/>
      <c r="C4" s="186"/>
      <c r="D4" s="187"/>
      <c r="E4" s="186"/>
      <c r="F4" s="186"/>
      <c r="G4" s="186"/>
      <c r="H4" s="189"/>
      <c r="I4" s="192"/>
      <c r="J4" s="189"/>
      <c r="K4" s="189"/>
      <c r="L4" s="189"/>
      <c r="M4" s="186"/>
      <c r="N4" s="187"/>
      <c r="O4" s="186"/>
      <c r="P4" s="186"/>
      <c r="Q4" s="197" t="s">
        <v>203</v>
      </c>
      <c r="R4" s="198"/>
      <c r="S4" s="199"/>
      <c r="T4" s="186"/>
      <c r="U4" s="186"/>
      <c r="V4" s="186"/>
      <c r="W4" s="186"/>
      <c r="X4" s="186"/>
      <c r="Y4" s="186"/>
      <c r="Z4" s="186"/>
    </row>
    <row r="5" spans="1:26" ht="12.75" customHeight="1">
      <c r="A5" s="190" t="s">
        <v>204</v>
      </c>
      <c r="B5" s="189"/>
      <c r="C5" s="200" t="e">
        <f ca="1">_xll.IQXL.Functions.iQ(Ticker,"AName")</f>
        <v>#NAME?</v>
      </c>
      <c r="D5" s="201"/>
      <c r="E5" s="189"/>
      <c r="F5" s="189"/>
      <c r="G5" s="189"/>
      <c r="H5" s="186"/>
      <c r="I5" s="187"/>
      <c r="J5" s="186"/>
      <c r="K5" s="186"/>
      <c r="L5" s="186"/>
      <c r="M5" s="186"/>
      <c r="N5" s="187"/>
      <c r="O5" s="186"/>
      <c r="P5" s="186"/>
      <c r="Q5" s="202" t="s">
        <v>205</v>
      </c>
      <c r="R5" s="203"/>
      <c r="S5" s="204"/>
      <c r="T5" s="186"/>
      <c r="U5" s="186"/>
      <c r="V5" s="186"/>
      <c r="W5" s="186"/>
      <c r="X5" s="186"/>
      <c r="Y5" s="186"/>
      <c r="Z5" s="186"/>
    </row>
    <row r="6" spans="1:26" ht="12.75" customHeight="1" thickBot="1">
      <c r="A6" s="196"/>
      <c r="B6" s="186"/>
      <c r="C6" s="186"/>
      <c r="D6" s="187"/>
      <c r="E6" s="186"/>
      <c r="F6" s="186"/>
      <c r="G6" s="186"/>
      <c r="H6" s="186"/>
      <c r="I6" s="187"/>
      <c r="J6" s="186"/>
      <c r="K6" s="186"/>
      <c r="L6" s="186"/>
      <c r="M6" s="186"/>
      <c r="N6" s="187"/>
      <c r="O6" s="186"/>
      <c r="P6" s="186"/>
      <c r="Q6" s="205" t="s">
        <v>206</v>
      </c>
      <c r="R6" s="206"/>
      <c r="S6" s="207"/>
      <c r="T6" s="186"/>
      <c r="U6" s="186"/>
      <c r="V6" s="186"/>
      <c r="W6" s="186"/>
      <c r="X6" s="186"/>
      <c r="Y6" s="186"/>
      <c r="Z6" s="186"/>
    </row>
    <row r="7" spans="1:26" ht="12.75" customHeight="1">
      <c r="A7" s="190" t="s">
        <v>207</v>
      </c>
      <c r="B7" s="186"/>
      <c r="C7" s="208" t="e">
        <f ca="1">_xll.IQXL.Functions.iQ(Ticker,"CoLongName")</f>
        <v>#NAME?</v>
      </c>
      <c r="D7" s="209"/>
      <c r="E7" s="186"/>
      <c r="F7" s="186"/>
      <c r="G7" s="186"/>
      <c r="H7" s="186"/>
      <c r="I7" s="210"/>
      <c r="J7" s="186"/>
      <c r="K7" s="190" t="s">
        <v>208</v>
      </c>
      <c r="L7" s="211"/>
      <c r="M7" s="208" t="e">
        <f ca="1">_xll.IQXL.Functions.iQ(Ticker,12948)</f>
        <v>#NAME?</v>
      </c>
      <c r="N7" s="212"/>
      <c r="O7" s="213"/>
      <c r="P7" s="186"/>
      <c r="Q7" s="203" t="s">
        <v>209</v>
      </c>
      <c r="R7" s="203">
        <v>12948</v>
      </c>
      <c r="S7" s="186"/>
      <c r="T7" s="186"/>
      <c r="U7" s="186"/>
      <c r="V7" s="186"/>
      <c r="W7" s="186"/>
      <c r="X7" s="186"/>
      <c r="Y7" s="186"/>
      <c r="Z7" s="186"/>
    </row>
    <row r="8" spans="1:26" ht="12.75" customHeight="1">
      <c r="A8" s="190" t="s">
        <v>210</v>
      </c>
      <c r="B8" s="186"/>
      <c r="C8" s="208" t="e">
        <f ca="1">_xll.IQXL.Functions.iQ(Ticker,"ind")</f>
        <v>#NAME?</v>
      </c>
      <c r="D8" s="209"/>
      <c r="E8" s="186"/>
      <c r="F8" s="186"/>
      <c r="G8" s="186"/>
      <c r="H8" s="186"/>
      <c r="I8" s="210"/>
      <c r="J8" s="186"/>
      <c r="K8" s="190" t="s">
        <v>211</v>
      </c>
      <c r="L8" s="190"/>
      <c r="M8" s="208" t="e">
        <f ca="1">_xll.IQXL.Functions.iQ(Ticker,"FiscalYearEnd")</f>
        <v>#NAME?</v>
      </c>
      <c r="N8" s="214"/>
      <c r="O8" s="213"/>
      <c r="P8" s="186"/>
      <c r="Q8" s="203" t="s">
        <v>212</v>
      </c>
      <c r="R8" s="203" t="s">
        <v>213</v>
      </c>
      <c r="S8" s="186"/>
      <c r="T8" s="186"/>
      <c r="U8" s="186"/>
      <c r="V8" s="186"/>
      <c r="W8" s="186"/>
      <c r="X8" s="186"/>
      <c r="Y8" s="186"/>
      <c r="Z8" s="186"/>
    </row>
    <row r="9" spans="1:26" ht="12.75" customHeight="1">
      <c r="A9" s="190" t="s">
        <v>214</v>
      </c>
      <c r="B9" s="186"/>
      <c r="C9" s="208" t="e">
        <f ca="1">_xll.IQXL.Functions.iQ(Ticker,"loc")</f>
        <v>#NAME?</v>
      </c>
      <c r="D9" s="209"/>
      <c r="E9" s="186"/>
      <c r="F9" s="186"/>
      <c r="G9" s="186"/>
      <c r="H9" s="186"/>
      <c r="I9" s="210"/>
      <c r="J9" s="186"/>
      <c r="K9" s="190" t="s">
        <v>215</v>
      </c>
      <c r="L9" s="211"/>
      <c r="M9" s="215" t="e">
        <f ca="1">_xll.IQXL.Functions.iQ(Ticker,12764)</f>
        <v>#NAME?</v>
      </c>
      <c r="N9" s="212"/>
      <c r="O9" s="216"/>
      <c r="P9" s="186"/>
      <c r="Q9" s="203" t="s">
        <v>216</v>
      </c>
      <c r="R9" s="203">
        <v>12764</v>
      </c>
      <c r="S9" s="186"/>
      <c r="T9" s="186"/>
      <c r="U9" s="186"/>
      <c r="V9" s="186"/>
      <c r="W9" s="186"/>
      <c r="X9" s="186"/>
      <c r="Y9" s="186"/>
      <c r="Z9" s="186"/>
    </row>
    <row r="10" spans="1:26" ht="12.75" customHeight="1">
      <c r="A10" s="190" t="s">
        <v>217</v>
      </c>
      <c r="B10" s="186"/>
      <c r="C10" s="208" t="e">
        <f ca="1">_xll.IQXL.Functions.iQ(Ticker,"REPCRNCY")</f>
        <v>#NAME?</v>
      </c>
      <c r="D10" s="209"/>
      <c r="E10" s="186"/>
      <c r="F10" s="186"/>
      <c r="G10" s="186"/>
      <c r="H10" s="186"/>
      <c r="I10" s="210"/>
      <c r="J10" s="186"/>
      <c r="K10" s="190" t="s">
        <v>218</v>
      </c>
      <c r="L10" s="211"/>
      <c r="M10" s="208" t="e">
        <f ca="1">_xll.IQXL.Functions.iQ(Ticker,29013)</f>
        <v>#NAME?</v>
      </c>
      <c r="N10" s="214"/>
      <c r="O10" s="213"/>
      <c r="P10" s="186"/>
      <c r="Q10" s="203" t="s">
        <v>219</v>
      </c>
      <c r="R10" s="203">
        <v>29013</v>
      </c>
      <c r="S10" s="186"/>
      <c r="T10" s="186"/>
      <c r="U10" s="186"/>
      <c r="V10" s="186"/>
      <c r="W10" s="186"/>
      <c r="X10" s="186"/>
      <c r="Y10" s="186"/>
      <c r="Z10" s="186"/>
    </row>
    <row r="11" spans="1:26" ht="12.75" customHeight="1">
      <c r="A11" s="190" t="s">
        <v>220</v>
      </c>
      <c r="B11" s="186"/>
      <c r="C11" s="208" t="e">
        <f ca="1">_xll.IQXL.Functions.iQ(Ticker,"CUSIP")</f>
        <v>#NAME?</v>
      </c>
      <c r="D11" s="209"/>
      <c r="E11" s="186"/>
      <c r="F11" s="186"/>
      <c r="G11" s="186"/>
      <c r="H11" s="186"/>
      <c r="I11" s="210"/>
      <c r="J11" s="186"/>
      <c r="K11" s="190" t="s">
        <v>221</v>
      </c>
      <c r="L11" s="211"/>
      <c r="M11" s="208" t="e">
        <f ca="1">_xll.IQXL.Functions.iQ(Ticker,12765)</f>
        <v>#NAME?</v>
      </c>
      <c r="N11" s="212"/>
      <c r="O11" s="213"/>
      <c r="P11" s="186"/>
      <c r="Q11" s="203" t="s">
        <v>222</v>
      </c>
      <c r="R11" s="203">
        <v>12765</v>
      </c>
      <c r="S11" s="186"/>
      <c r="T11" s="186"/>
      <c r="U11" s="186"/>
      <c r="V11" s="186"/>
      <c r="W11" s="186"/>
      <c r="X11" s="186"/>
      <c r="Y11" s="186"/>
      <c r="Z11" s="186"/>
    </row>
    <row r="12" spans="1:26" ht="12.75" customHeight="1">
      <c r="A12" s="190" t="s">
        <v>223</v>
      </c>
      <c r="B12" s="186"/>
      <c r="C12" s="208" t="e">
        <f ca="1">_xll.IQXL.Functions.iQ(Ticker,"SEDOL")</f>
        <v>#NAME?</v>
      </c>
      <c r="D12" s="209"/>
      <c r="E12" s="186"/>
      <c r="F12" s="186"/>
      <c r="G12" s="186"/>
      <c r="H12" s="186"/>
      <c r="I12" s="187"/>
      <c r="J12" s="186"/>
      <c r="K12" s="186"/>
      <c r="L12" s="186"/>
      <c r="M12" s="186"/>
      <c r="N12" s="187"/>
      <c r="O12" s="186"/>
      <c r="P12" s="186"/>
      <c r="Q12" s="203" t="s">
        <v>224</v>
      </c>
      <c r="R12" s="186"/>
      <c r="S12" s="186"/>
      <c r="T12" s="186"/>
      <c r="U12" s="186"/>
      <c r="V12" s="186"/>
      <c r="W12" s="186"/>
      <c r="X12" s="186"/>
      <c r="Y12" s="186"/>
      <c r="Z12" s="186"/>
    </row>
    <row r="13" spans="1:26" ht="12.75" customHeight="1">
      <c r="A13" s="196"/>
      <c r="B13" s="213"/>
      <c r="C13" s="217"/>
      <c r="D13" s="209"/>
      <c r="E13" s="213"/>
      <c r="F13" s="213"/>
      <c r="G13" s="213"/>
      <c r="H13" s="186"/>
      <c r="I13" s="187"/>
      <c r="J13" s="186"/>
      <c r="K13" s="186"/>
      <c r="L13" s="186"/>
      <c r="M13" s="186"/>
      <c r="N13" s="187"/>
      <c r="O13" s="186"/>
      <c r="P13" s="186"/>
      <c r="Q13" s="186"/>
      <c r="R13" s="186"/>
      <c r="S13" s="186"/>
      <c r="T13" s="186"/>
      <c r="U13" s="186"/>
      <c r="V13" s="186"/>
      <c r="W13" s="186"/>
      <c r="X13" s="186"/>
      <c r="Y13" s="186"/>
      <c r="Z13" s="186"/>
    </row>
    <row r="14" spans="1:26" ht="12.75" customHeight="1">
      <c r="A14" s="211" t="s">
        <v>225</v>
      </c>
      <c r="B14" s="186"/>
      <c r="C14" s="218" t="e">
        <f ca="1">_xll.IQXL.Functions.iQ(Ticker,"PriceDate")</f>
        <v>#NAME?</v>
      </c>
      <c r="D14" s="209"/>
      <c r="E14" s="186"/>
      <c r="F14" s="186"/>
      <c r="G14" s="186"/>
      <c r="H14" s="186"/>
      <c r="I14" s="187"/>
      <c r="J14" s="186"/>
      <c r="K14" s="186"/>
      <c r="L14" s="186"/>
      <c r="M14" s="186"/>
      <c r="N14" s="187"/>
      <c r="O14" s="186"/>
      <c r="P14" s="186"/>
      <c r="Q14" s="203" t="s">
        <v>226</v>
      </c>
      <c r="R14" s="192"/>
      <c r="S14" s="186"/>
      <c r="T14" s="186"/>
      <c r="U14" s="186"/>
      <c r="V14" s="186"/>
      <c r="W14" s="186"/>
      <c r="X14" s="186"/>
      <c r="Y14" s="186"/>
      <c r="Z14" s="186"/>
    </row>
    <row r="15" spans="1:26" ht="12.75" customHeight="1">
      <c r="A15" s="190" t="s">
        <v>227</v>
      </c>
      <c r="B15" s="186"/>
      <c r="C15" s="215" t="e">
        <f ca="1">_xll.IQXL.Functions.iQ(Ticker,"nprice")</f>
        <v>#NAME?</v>
      </c>
      <c r="D15" s="209"/>
      <c r="E15" s="186"/>
      <c r="F15" s="186"/>
      <c r="G15" s="186"/>
      <c r="H15" s="186"/>
      <c r="I15" s="187"/>
      <c r="J15" s="186"/>
      <c r="K15" s="186"/>
      <c r="L15" s="186"/>
      <c r="M15" s="186"/>
      <c r="N15" s="187"/>
      <c r="O15" s="186"/>
      <c r="P15" s="186"/>
      <c r="Q15" s="203" t="s">
        <v>228</v>
      </c>
      <c r="R15" s="187"/>
      <c r="S15" s="186"/>
      <c r="T15" s="186"/>
      <c r="U15" s="186"/>
      <c r="V15" s="186"/>
      <c r="W15" s="186"/>
      <c r="X15" s="186"/>
      <c r="Y15" s="186"/>
      <c r="Z15" s="186"/>
    </row>
    <row r="16" spans="1:26" ht="12" customHeight="1">
      <c r="A16" s="211" t="s">
        <v>229</v>
      </c>
      <c r="B16" s="186"/>
      <c r="C16" s="218" t="e">
        <f ca="1">_xll.IQXL.Functions.iQ(Ticker,"statusrelease")</f>
        <v>#NAME?</v>
      </c>
      <c r="D16" s="209"/>
      <c r="E16" s="186"/>
      <c r="F16" s="186"/>
      <c r="G16" s="186"/>
      <c r="H16" s="186"/>
      <c r="I16" s="187"/>
      <c r="J16" s="186"/>
      <c r="K16" s="186"/>
      <c r="L16" s="186"/>
      <c r="M16" s="186"/>
      <c r="N16" s="187"/>
      <c r="O16" s="186"/>
      <c r="P16" s="186"/>
      <c r="Q16" s="203" t="s">
        <v>230</v>
      </c>
      <c r="R16" s="187"/>
      <c r="S16" s="186"/>
      <c r="T16" s="186"/>
      <c r="U16" s="186"/>
      <c r="V16" s="186"/>
      <c r="W16" s="186"/>
      <c r="X16" s="186"/>
      <c r="Y16" s="186"/>
      <c r="Z16" s="186"/>
    </row>
    <row r="17" spans="1:26" ht="28.5" customHeight="1">
      <c r="A17" s="219"/>
      <c r="B17" s="210"/>
      <c r="C17" s="210" t="s">
        <v>231</v>
      </c>
      <c r="D17" s="210"/>
      <c r="E17" s="210" t="e">
        <f ca="1">C18&amp;D18</f>
        <v>#NAME?</v>
      </c>
      <c r="F17" s="210"/>
      <c r="G17" s="210"/>
      <c r="H17" s="210" t="s">
        <v>232</v>
      </c>
      <c r="I17" s="220"/>
      <c r="J17" s="210" t="e">
        <f ca="1">H18&amp;I18</f>
        <v>#NAME?</v>
      </c>
      <c r="K17" s="221"/>
      <c r="L17" s="210"/>
      <c r="M17" s="210" t="s">
        <v>233</v>
      </c>
      <c r="N17" s="220"/>
      <c r="O17" s="210" t="e">
        <f ca="1">M18&amp;N18</f>
        <v>#NAME?</v>
      </c>
      <c r="P17" s="222"/>
      <c r="Q17" s="223"/>
      <c r="R17" s="224"/>
      <c r="S17" s="224"/>
      <c r="T17" s="224"/>
      <c r="U17" s="224"/>
      <c r="V17" s="224"/>
      <c r="W17" s="224"/>
      <c r="X17" s="224"/>
      <c r="Y17" s="224"/>
      <c r="Z17" s="224"/>
    </row>
    <row r="18" spans="1:26" ht="12.75" customHeight="1">
      <c r="A18" s="219"/>
      <c r="B18" s="210"/>
      <c r="C18" s="210" t="e">
        <f ca="1">_xll.IQXL.Functions.iQ(Ticker,"year",0)</f>
        <v>#NAME?</v>
      </c>
      <c r="D18" s="210" t="e">
        <f ca="1">_xll.IQXL.Functions.iQ(Ticker,18134,C18)</f>
        <v>#NAME?</v>
      </c>
      <c r="E18" s="210"/>
      <c r="F18" s="210"/>
      <c r="G18" s="210"/>
      <c r="H18" s="210" t="e">
        <f ca="1">_xll.IQXL.Functions.iQ(Ticker,"year","+1")</f>
        <v>#NAME?</v>
      </c>
      <c r="I18" s="210" t="e">
        <f ca="1">_xll.IQXL.Functions.iQ(Ticker,18134,H18)</f>
        <v>#NAME?</v>
      </c>
      <c r="J18" s="210"/>
      <c r="K18" s="221"/>
      <c r="L18" s="210"/>
      <c r="M18" s="210" t="e">
        <f ca="1">_xll.IQXL.Functions.iQ(Ticker,"year","+2")</f>
        <v>#NAME?</v>
      </c>
      <c r="N18" s="210" t="e">
        <f ca="1">_xll.IQXL.Functions.iQ(Ticker,18134,M18)</f>
        <v>#NAME?</v>
      </c>
      <c r="O18" s="210"/>
      <c r="P18" s="222"/>
      <c r="Q18" s="223"/>
      <c r="R18" s="224"/>
      <c r="S18" s="224"/>
      <c r="T18" s="224"/>
      <c r="U18" s="224"/>
      <c r="V18" s="224"/>
      <c r="W18" s="224"/>
      <c r="X18" s="224"/>
      <c r="Y18" s="224"/>
      <c r="Z18" s="224"/>
    </row>
    <row r="19" spans="1:26" ht="13.5" customHeight="1">
      <c r="A19" s="190"/>
      <c r="B19" s="210"/>
      <c r="C19" s="210" t="s">
        <v>234</v>
      </c>
      <c r="D19" s="210" t="s">
        <v>186</v>
      </c>
      <c r="E19" s="210" t="s">
        <v>235</v>
      </c>
      <c r="F19" s="210"/>
      <c r="G19" s="210"/>
      <c r="H19" s="210" t="s">
        <v>234</v>
      </c>
      <c r="I19" s="210" t="s">
        <v>186</v>
      </c>
      <c r="J19" s="210" t="s">
        <v>235</v>
      </c>
      <c r="K19" s="221"/>
      <c r="L19" s="210"/>
      <c r="M19" s="210" t="s">
        <v>234</v>
      </c>
      <c r="N19" s="210" t="s">
        <v>186</v>
      </c>
      <c r="O19" s="210" t="s">
        <v>235</v>
      </c>
      <c r="P19" s="187"/>
      <c r="Q19" s="192"/>
      <c r="R19" s="187"/>
      <c r="S19" s="187"/>
      <c r="T19" s="187"/>
      <c r="U19" s="187"/>
      <c r="V19" s="187"/>
      <c r="W19" s="187"/>
      <c r="X19" s="187"/>
      <c r="Y19" s="187"/>
      <c r="Z19" s="187"/>
    </row>
    <row r="20" spans="1:26" ht="0.75" customHeight="1">
      <c r="A20" s="225"/>
      <c r="B20" s="221"/>
      <c r="C20" s="221"/>
      <c r="D20" s="221"/>
      <c r="E20" s="221"/>
      <c r="F20" s="221"/>
      <c r="G20" s="221"/>
      <c r="H20" s="221"/>
      <c r="I20" s="221"/>
      <c r="J20" s="221"/>
      <c r="K20" s="221"/>
      <c r="L20" s="221"/>
      <c r="M20" s="221"/>
      <c r="N20" s="221"/>
      <c r="O20" s="221"/>
      <c r="P20" s="226"/>
      <c r="Q20" s="227"/>
      <c r="R20" s="226"/>
      <c r="S20" s="226"/>
      <c r="T20" s="226"/>
      <c r="U20" s="226"/>
      <c r="V20" s="226"/>
      <c r="W20" s="226"/>
      <c r="X20" s="226"/>
      <c r="Y20" s="226"/>
      <c r="Z20" s="226"/>
    </row>
    <row r="21" spans="1:26" ht="0.75" customHeight="1">
      <c r="A21" s="190"/>
      <c r="B21" s="210"/>
      <c r="C21" s="228"/>
      <c r="D21" s="228"/>
      <c r="E21" s="228"/>
      <c r="F21" s="210"/>
      <c r="G21" s="210"/>
      <c r="H21" s="228"/>
      <c r="I21" s="228"/>
      <c r="J21" s="228"/>
      <c r="K21" s="221"/>
      <c r="L21" s="210"/>
      <c r="M21" s="228"/>
      <c r="N21" s="228"/>
      <c r="O21" s="228"/>
      <c r="P21" s="187"/>
      <c r="Q21" s="192"/>
      <c r="R21" s="187"/>
      <c r="S21" s="187"/>
      <c r="T21" s="187"/>
      <c r="U21" s="187"/>
      <c r="V21" s="187"/>
      <c r="W21" s="187"/>
      <c r="X21" s="187"/>
      <c r="Y21" s="187"/>
      <c r="Z21" s="187"/>
    </row>
    <row r="22" spans="1:26" ht="0.75" customHeight="1">
      <c r="A22" s="225"/>
      <c r="B22" s="221"/>
      <c r="C22" s="221"/>
      <c r="D22" s="221"/>
      <c r="E22" s="221"/>
      <c r="F22" s="221"/>
      <c r="G22" s="221"/>
      <c r="H22" s="221"/>
      <c r="I22" s="221"/>
      <c r="J22" s="221"/>
      <c r="K22" s="221"/>
      <c r="L22" s="221"/>
      <c r="M22" s="221"/>
      <c r="N22" s="221"/>
      <c r="O22" s="221"/>
      <c r="P22" s="226"/>
      <c r="Q22" s="227"/>
      <c r="R22" s="226"/>
      <c r="S22" s="226"/>
      <c r="T22" s="226"/>
      <c r="U22" s="226"/>
      <c r="V22" s="226"/>
      <c r="W22" s="226"/>
      <c r="X22" s="226"/>
      <c r="Y22" s="226"/>
      <c r="Z22" s="226"/>
    </row>
    <row r="23" spans="1:26" ht="18.75" customHeight="1">
      <c r="A23" s="211" t="s">
        <v>236</v>
      </c>
      <c r="B23" s="229"/>
      <c r="C23" s="212" t="e">
        <f>#REF!</f>
        <v>#REF!</v>
      </c>
      <c r="D23" s="230" t="e">
        <f ca="1">_xll.IQXL.Functions.iQ(Ticker,$Q$23,C18)</f>
        <v>#NAME?</v>
      </c>
      <c r="E23" s="229" t="str">
        <f ca="1">IF(ISERROR(R23)=TRUE,"",R23)</f>
        <v/>
      </c>
      <c r="F23" s="229"/>
      <c r="G23" s="229"/>
      <c r="H23" s="212" t="e">
        <f>#REF!</f>
        <v>#REF!</v>
      </c>
      <c r="I23" s="230" t="e">
        <f ca="1">_xll.IQXL.Functions.iQ(Ticker,$Q$23,H18)</f>
        <v>#NAME?</v>
      </c>
      <c r="J23" s="229" t="str">
        <f ca="1">IF(ISERROR(S23)=TRUE,"",S23)</f>
        <v/>
      </c>
      <c r="K23" s="231"/>
      <c r="L23" s="229"/>
      <c r="M23" s="212" t="e">
        <f>#REF!</f>
        <v>#REF!</v>
      </c>
      <c r="N23" s="230" t="e">
        <f ca="1">_xll.IQXL.Functions.iQ(Ticker,$Q$23,M18)</f>
        <v>#NAME?</v>
      </c>
      <c r="O23" s="232" t="str">
        <f ca="1">IF(ISERROR(T23)=TRUE,"",T23)</f>
        <v/>
      </c>
      <c r="P23" s="233"/>
      <c r="Q23" s="203">
        <v>12569</v>
      </c>
      <c r="R23" s="234" t="e">
        <f ca="1">IF(NOT(AND(ISNUMBER(D23),ISNUMBER(C23))),NA(),(C23/D23-1))</f>
        <v>#N/A</v>
      </c>
      <c r="S23" s="234" t="e">
        <f ca="1">IF(NOT(AND(ISNUMBER(I23),ISNUMBER(H23))),NA(),(H23/I23-1))</f>
        <v>#N/A</v>
      </c>
      <c r="T23" s="234" t="e">
        <f ca="1">IF(NOT(AND(ISNUMBER(N23),ISNUMBER(M23))),NA(),(M23/N23-1))</f>
        <v>#N/A</v>
      </c>
      <c r="U23" s="186"/>
      <c r="V23" s="186"/>
      <c r="W23" s="186"/>
      <c r="X23" s="186"/>
      <c r="Y23" s="186"/>
      <c r="Z23" s="186"/>
    </row>
    <row r="24" spans="1:26" ht="12.75" customHeight="1">
      <c r="A24" s="211" t="s">
        <v>237</v>
      </c>
      <c r="B24" s="229"/>
      <c r="C24" s="212" t="e">
        <f>#REF!</f>
        <v>#REF!</v>
      </c>
      <c r="D24" s="230" t="e">
        <f ca="1">_xll.IQXL.Functions.iQ(Ticker,12773,C18)</f>
        <v>#NAME?</v>
      </c>
      <c r="E24" s="229" t="str">
        <f ca="1">IF(ISERROR(R24)=TRUE,"",R24)</f>
        <v/>
      </c>
      <c r="F24" s="229"/>
      <c r="G24" s="229"/>
      <c r="H24" s="212" t="e">
        <f>#REF!</f>
        <v>#REF!</v>
      </c>
      <c r="I24" s="230" t="e">
        <f ca="1">_xll.IQXL.Functions.iQ(Ticker,$Q$24,H18)</f>
        <v>#NAME?</v>
      </c>
      <c r="J24" s="229" t="str">
        <f ca="1">IF(ISERROR(S24)=TRUE,"",S24)</f>
        <v/>
      </c>
      <c r="K24" s="231"/>
      <c r="L24" s="229"/>
      <c r="M24" s="212" t="e">
        <f>#REF!</f>
        <v>#REF!</v>
      </c>
      <c r="N24" s="230" t="e">
        <f ca="1">_xll.IQXL.Functions.iQ(Ticker,$Q$24,M18)</f>
        <v>#NAME?</v>
      </c>
      <c r="O24" s="232" t="str">
        <f ca="1">IF(ISERROR(T24)=TRUE,"",T24)</f>
        <v/>
      </c>
      <c r="P24" s="233"/>
      <c r="Q24" s="203">
        <v>12773</v>
      </c>
      <c r="R24" s="234" t="e">
        <f ca="1">IF(NOT(AND(ISNUMBER(D24),ISNUMBER(C24))),NA(),(C24/D24-1))</f>
        <v>#N/A</v>
      </c>
      <c r="S24" s="234" t="e">
        <f ca="1">IF(NOT(AND(ISNUMBER(I24),ISNUMBER(H24))),NA(),(H24/I24-1))</f>
        <v>#N/A</v>
      </c>
      <c r="T24" s="234" t="e">
        <f ca="1">IF(NOT(AND(ISNUMBER(N24),ISNUMBER(M24))),NA(),(M24/N24-1))</f>
        <v>#N/A</v>
      </c>
      <c r="U24" s="186"/>
      <c r="V24" s="186"/>
      <c r="W24" s="186"/>
      <c r="X24" s="186"/>
      <c r="Y24" s="186"/>
      <c r="Z24" s="186"/>
    </row>
    <row r="25" spans="1:26" ht="12.75" customHeight="1">
      <c r="A25" s="190" t="s">
        <v>238</v>
      </c>
      <c r="B25" s="229"/>
      <c r="C25" s="212">
        <f>'BAL-CF'!AK114</f>
        <v>0</v>
      </c>
      <c r="D25" s="230" t="e">
        <f ca="1">_xll.IQXL.Functions.iQ(Ticker,$Q$25,C18)</f>
        <v>#NAME?</v>
      </c>
      <c r="E25" s="229" t="str">
        <f ca="1">IF(ISERROR(R25)=TRUE,"",R25)</f>
        <v/>
      </c>
      <c r="F25" s="229"/>
      <c r="G25" s="229"/>
      <c r="H25" s="212">
        <f>'BAL-CF'!AP114</f>
        <v>0</v>
      </c>
      <c r="I25" s="230" t="e">
        <f ca="1">_xll.IQXL.Functions.iQ(Ticker,$Q$25,H18)</f>
        <v>#NAME?</v>
      </c>
      <c r="J25" s="229" t="str">
        <f ca="1">IF(ISERROR(S25)=TRUE,"",S25)</f>
        <v/>
      </c>
      <c r="K25" s="231"/>
      <c r="L25" s="229"/>
      <c r="M25" s="212">
        <f>'BAL-CF'!AU114</f>
        <v>0</v>
      </c>
      <c r="N25" s="230" t="e">
        <f ca="1">_xll.IQXL.Functions.iQ(Ticker,$Q$25,M18)</f>
        <v>#NAME?</v>
      </c>
      <c r="O25" s="229" t="str">
        <f ca="1">IF(ISERROR(T25)=TRUE,"",T25)</f>
        <v/>
      </c>
      <c r="P25" s="233"/>
      <c r="Q25" s="203">
        <v>12570</v>
      </c>
      <c r="R25" s="234" t="e">
        <f ca="1">IF(NOT(AND(ISNUMBER(D25),ISNUMBER(C25))),NA(),(C25/D25-1))</f>
        <v>#N/A</v>
      </c>
      <c r="S25" s="234" t="e">
        <f ca="1">IF(NOT(AND(ISNUMBER(I25),ISNUMBER(H25))),NA(),(H25/I25-1))</f>
        <v>#N/A</v>
      </c>
      <c r="T25" s="234" t="e">
        <f ca="1">IF(NOT(AND(ISNUMBER(N25),ISNUMBER(M25))),NA(),(M25/N25-1))</f>
        <v>#N/A</v>
      </c>
      <c r="U25" s="186"/>
      <c r="V25" s="186"/>
      <c r="W25" s="186"/>
      <c r="X25" s="186"/>
      <c r="Y25" s="186"/>
      <c r="Z25" s="186"/>
    </row>
    <row r="26" spans="1:26" ht="12.75" customHeight="1">
      <c r="A26" s="190" t="s">
        <v>239</v>
      </c>
      <c r="B26" s="229"/>
      <c r="C26" s="212">
        <v>0</v>
      </c>
      <c r="D26" s="230" t="e">
        <f ca="1">_xll.IQXL.Functions.iQ(Ticker,$Q$26,C18)</f>
        <v>#NAME?</v>
      </c>
      <c r="E26" s="229" t="str">
        <f ca="1">IF(ISERROR(R26)=TRUE,"",R26)</f>
        <v/>
      </c>
      <c r="F26" s="229"/>
      <c r="G26" s="229"/>
      <c r="H26" s="212">
        <v>0</v>
      </c>
      <c r="I26" s="230" t="e">
        <f ca="1">_xll.IQXL.Functions.iQ(Ticker,$Q$26,H18)</f>
        <v>#NAME?</v>
      </c>
      <c r="J26" s="229" t="str">
        <f ca="1">IF(ISERROR(S26)=TRUE,"",S26)</f>
        <v/>
      </c>
      <c r="K26" s="229"/>
      <c r="L26" s="229"/>
      <c r="M26" s="212">
        <v>0</v>
      </c>
      <c r="N26" s="230" t="e">
        <f ca="1">_xll.IQXL.Functions.iQ(Ticker,$Q$26,M18)</f>
        <v>#NAME?</v>
      </c>
      <c r="O26" s="229" t="str">
        <f ca="1">IF(ISERROR(T26)=TRUE,"",T26)</f>
        <v/>
      </c>
      <c r="P26" s="233"/>
      <c r="Q26" s="203">
        <v>12571</v>
      </c>
      <c r="R26" s="234" t="e">
        <f ca="1">IF(NOT(AND(ISNUMBER(D26),ISNUMBER(C26))),NA(),(C26/D26-1))</f>
        <v>#N/A</v>
      </c>
      <c r="S26" s="234" t="e">
        <f ca="1">IF(NOT(AND(ISNUMBER(I26),ISNUMBER(H26))),NA(),(H26/I26-1))</f>
        <v>#N/A</v>
      </c>
      <c r="T26" s="234" t="e">
        <f ca="1">IF(NOT(AND(ISNUMBER(N26),ISNUMBER(M26))),NA(),(M26/N26-1))</f>
        <v>#N/A</v>
      </c>
      <c r="U26" s="186"/>
      <c r="V26" s="186"/>
      <c r="W26" s="186"/>
      <c r="X26" s="186"/>
      <c r="Y26" s="186"/>
      <c r="Z26" s="186"/>
    </row>
    <row r="27" spans="1:26" ht="12.75" customHeight="1">
      <c r="A27" s="235"/>
      <c r="B27" s="186"/>
      <c r="C27" s="186"/>
      <c r="D27" s="187"/>
      <c r="E27" s="186"/>
      <c r="F27" s="186"/>
      <c r="G27" s="186"/>
      <c r="H27" s="236"/>
      <c r="I27" s="237"/>
      <c r="J27" s="238"/>
      <c r="K27" s="238"/>
      <c r="L27" s="238"/>
      <c r="M27" s="186"/>
      <c r="N27" s="187"/>
      <c r="O27" s="186"/>
      <c r="P27" s="186"/>
      <c r="Q27" s="186"/>
      <c r="R27" s="186"/>
      <c r="S27" s="186"/>
      <c r="T27" s="189"/>
      <c r="U27" s="186"/>
      <c r="V27" s="186"/>
      <c r="W27" s="186"/>
      <c r="X27" s="186"/>
      <c r="Y27" s="186"/>
      <c r="Z27" s="186"/>
    </row>
    <row r="28" spans="1:26" ht="12.75" customHeight="1">
      <c r="A28" s="189"/>
      <c r="B28" s="211"/>
      <c r="C28" s="196"/>
      <c r="D28" s="210"/>
      <c r="E28" s="186"/>
      <c r="F28" s="190" t="s">
        <v>240</v>
      </c>
      <c r="G28" s="211"/>
      <c r="H28" s="239"/>
      <c r="I28" s="240" t="e">
        <f ca="1">_xll.IQXL.Functions.iQ(Ticker,Q28)</f>
        <v>#NAME?</v>
      </c>
      <c r="J28" s="229" t="str">
        <f ca="1">IF(ISERROR(R28)=TRUE,"",R28)</f>
        <v/>
      </c>
      <c r="K28" s="229"/>
      <c r="L28" s="229"/>
      <c r="M28" s="186"/>
      <c r="N28" s="187"/>
      <c r="O28" s="186"/>
      <c r="P28" s="186"/>
      <c r="Q28" s="203">
        <v>12612</v>
      </c>
      <c r="R28" s="234" t="e">
        <f ca="1">IF(NOT(AND(ISNUMBER(I28),ISNUMBER(H28))),NA(),(H28/I28-1))</f>
        <v>#N/A</v>
      </c>
      <c r="S28" s="186"/>
      <c r="T28" s="186"/>
      <c r="U28" s="186"/>
      <c r="V28" s="186"/>
      <c r="W28" s="186"/>
      <c r="X28" s="186"/>
      <c r="Y28" s="186"/>
      <c r="Z28" s="186"/>
    </row>
    <row r="29" spans="1:26" ht="12.75" customHeight="1">
      <c r="A29" s="189"/>
      <c r="B29" s="190"/>
      <c r="C29" s="196"/>
      <c r="D29" s="210"/>
      <c r="E29" s="186"/>
      <c r="F29" s="190" t="s">
        <v>241</v>
      </c>
      <c r="G29" s="190"/>
      <c r="H29" s="212">
        <f>'QTR-EPS'!AU32</f>
        <v>0</v>
      </c>
      <c r="I29" s="241" t="e">
        <f ca="1">VLOOKUP("E",S32:T38,2,FALSE)</f>
        <v>#N/A</v>
      </c>
      <c r="J29" s="229" t="str">
        <f ca="1">IF(ISERROR(R29)=TRUE,"",R29)</f>
        <v/>
      </c>
      <c r="K29" s="229"/>
      <c r="L29" s="229"/>
      <c r="M29" s="186"/>
      <c r="N29" s="187"/>
      <c r="O29" s="186"/>
      <c r="P29" s="186"/>
      <c r="Q29" s="186"/>
      <c r="R29" s="234" t="e">
        <f ca="1">IF(NOT(AND(ISNUMBER(I29),ISNUMBER(H29))),NA(),(H29/I29-1))</f>
        <v>#N/A</v>
      </c>
      <c r="S29" s="186"/>
      <c r="T29" s="186"/>
      <c r="U29" s="186"/>
      <c r="V29" s="186"/>
      <c r="W29" s="186"/>
      <c r="X29" s="186"/>
      <c r="Y29" s="186"/>
      <c r="Z29" s="186"/>
    </row>
    <row r="30" spans="1:26" ht="12.75" customHeight="1">
      <c r="A30" s="189"/>
      <c r="B30" s="190"/>
      <c r="C30" s="196"/>
      <c r="D30" s="210"/>
      <c r="E30" s="186"/>
      <c r="F30" s="190" t="s">
        <v>242</v>
      </c>
      <c r="G30" s="190"/>
      <c r="H30" s="214" t="s">
        <v>244</v>
      </c>
      <c r="I30" s="242" t="e">
        <f ca="1">Q32</f>
        <v>#NAME?</v>
      </c>
      <c r="J30" s="242"/>
      <c r="K30" s="242"/>
      <c r="L30" s="242"/>
      <c r="M30" s="186"/>
      <c r="N30" s="187"/>
      <c r="O30" s="186"/>
      <c r="P30" s="186"/>
      <c r="Q30" s="186"/>
      <c r="R30" s="186"/>
      <c r="S30" s="186"/>
      <c r="T30" s="186"/>
      <c r="U30" s="186"/>
      <c r="V30" s="186"/>
      <c r="W30" s="186"/>
      <c r="X30" s="186"/>
      <c r="Y30" s="186"/>
      <c r="Z30" s="186"/>
    </row>
    <row r="31" spans="1:26" ht="12.75" customHeight="1">
      <c r="A31" s="189"/>
      <c r="B31" s="186"/>
      <c r="C31" s="186"/>
      <c r="D31" s="187"/>
      <c r="E31" s="186"/>
      <c r="F31" s="186"/>
      <c r="G31" s="186"/>
      <c r="H31" s="243"/>
      <c r="I31" s="244"/>
      <c r="J31" s="245"/>
      <c r="K31" s="245"/>
      <c r="L31" s="245"/>
      <c r="M31" s="186"/>
      <c r="N31" s="187"/>
      <c r="O31" s="186"/>
      <c r="P31" s="186"/>
      <c r="Q31" s="186" t="s">
        <v>243</v>
      </c>
      <c r="R31" s="246"/>
      <c r="S31" s="247" t="e">
        <f ca="1">_xll.IQXL.Functions.iQ(Ticker,"year","+1")</f>
        <v>#NAME?</v>
      </c>
      <c r="T31" s="248" t="s">
        <v>25</v>
      </c>
      <c r="U31" s="186"/>
      <c r="V31" s="186"/>
      <c r="W31" s="186"/>
      <c r="X31" s="186"/>
      <c r="Y31" s="186"/>
      <c r="Z31" s="186"/>
    </row>
    <row r="32" spans="1:26" ht="4.5" customHeight="1">
      <c r="A32" s="249"/>
      <c r="B32" s="250"/>
      <c r="C32" s="249"/>
      <c r="D32" s="250"/>
      <c r="E32" s="250"/>
      <c r="F32" s="250"/>
      <c r="G32" s="250"/>
      <c r="H32" s="250"/>
      <c r="I32" s="250"/>
      <c r="J32" s="250"/>
      <c r="K32" s="250"/>
      <c r="L32" s="250"/>
      <c r="M32" s="250"/>
      <c r="N32" s="250"/>
      <c r="O32" s="250"/>
      <c r="P32" s="186"/>
      <c r="Q32" s="186" t="e">
        <f ca="1">IF(S32="E",R32,Q34)</f>
        <v>#NAME?</v>
      </c>
      <c r="R32" s="251" t="s">
        <v>244</v>
      </c>
      <c r="S32" s="246" t="e">
        <f ca="1">_xll.IQXL.Functions.iQ(Ticker,18134,S$31&amp;$R32)</f>
        <v>#NAME?</v>
      </c>
      <c r="T32" s="251" t="e">
        <f ca="1">_xll.IQXL.Functions.iQ(Ticker,$Q$23,S$31&amp;$R32)</f>
        <v>#NAME?</v>
      </c>
      <c r="U32" s="186"/>
      <c r="V32" s="186"/>
      <c r="W32" s="186"/>
      <c r="X32" s="186"/>
      <c r="Y32" s="186"/>
      <c r="Z32" s="186"/>
    </row>
    <row r="33" spans="1:26" ht="24.75" customHeight="1">
      <c r="A33" s="235"/>
      <c r="B33" s="186"/>
      <c r="C33" s="186"/>
      <c r="D33" s="187"/>
      <c r="E33" s="186"/>
      <c r="F33" s="186"/>
      <c r="G33" s="186"/>
      <c r="H33" s="186"/>
      <c r="I33" s="187"/>
      <c r="J33" s="186"/>
      <c r="K33" s="186"/>
      <c r="L33" s="186"/>
      <c r="M33" s="186"/>
      <c r="N33" s="187"/>
      <c r="O33" s="186"/>
      <c r="P33" s="186"/>
      <c r="Q33" s="186" t="e">
        <f ca="1">IF(S33="E",R33,Q34)</f>
        <v>#NAME?</v>
      </c>
      <c r="R33" s="251" t="s">
        <v>245</v>
      </c>
      <c r="S33" s="246" t="e">
        <f ca="1">_xll.IQXL.Functions.iQ(Ticker,18134,S$31&amp;$R33)</f>
        <v>#NAME?</v>
      </c>
      <c r="T33" s="251" t="e">
        <f ca="1">_xll.IQXL.Functions.iQ(Ticker,$Q$23,S$31&amp;$R33)</f>
        <v>#NAME?</v>
      </c>
      <c r="U33" s="186"/>
      <c r="V33" s="186"/>
      <c r="W33" s="186"/>
      <c r="X33" s="186"/>
      <c r="Y33" s="186"/>
      <c r="Z33" s="186"/>
    </row>
    <row r="34" spans="1:26" ht="22.5" hidden="1" customHeight="1">
      <c r="A34" s="235"/>
      <c r="B34" s="186"/>
      <c r="C34" s="186"/>
      <c r="D34" s="187"/>
      <c r="E34" s="186"/>
      <c r="F34" s="186"/>
      <c r="G34" s="186"/>
      <c r="H34" s="186"/>
      <c r="I34" s="187"/>
      <c r="J34" s="186"/>
      <c r="K34" s="186"/>
      <c r="L34" s="186"/>
      <c r="M34" s="186"/>
      <c r="N34" s="187"/>
      <c r="O34" s="186"/>
      <c r="P34" s="186"/>
      <c r="Q34" s="186" t="e">
        <f ca="1">IF(S34="E",R34,Q35)</f>
        <v>#NAME?</v>
      </c>
      <c r="R34" s="251" t="s">
        <v>245</v>
      </c>
      <c r="S34" s="246" t="e">
        <f ca="1">_xll.IQXL.Functions.iQ(Ticker,18134,S$31&amp;$R34)</f>
        <v>#NAME?</v>
      </c>
      <c r="T34" s="251" t="e">
        <f ca="1">_xll.IQXL.Functions.iQ(Ticker,$Q$23,S$31&amp;$R34)</f>
        <v>#NAME?</v>
      </c>
      <c r="U34" s="186"/>
      <c r="V34" s="186"/>
      <c r="W34" s="186"/>
      <c r="X34" s="186"/>
      <c r="Y34" s="186"/>
      <c r="Z34" s="186"/>
    </row>
    <row r="35" spans="1:26" ht="12.75" hidden="1" customHeight="1">
      <c r="A35" s="235"/>
      <c r="B35" s="186"/>
      <c r="C35" s="186"/>
      <c r="D35" s="187"/>
      <c r="E35" s="186"/>
      <c r="F35" s="186"/>
      <c r="G35" s="186"/>
      <c r="H35" s="186"/>
      <c r="I35" s="187"/>
      <c r="J35" s="186"/>
      <c r="K35" s="186"/>
      <c r="L35" s="186"/>
      <c r="M35" s="186"/>
      <c r="N35" s="187"/>
      <c r="O35" s="186"/>
      <c r="P35" s="186"/>
      <c r="Q35" s="186" t="e">
        <f ca="1">IF(S35="E",R35,Q36)</f>
        <v>#NAME?</v>
      </c>
      <c r="R35" s="251" t="s">
        <v>246</v>
      </c>
      <c r="S35" s="246" t="e">
        <f ca="1">_xll.IQXL.Functions.iQ(Ticker,18134,S$31&amp;$R35)</f>
        <v>#NAME?</v>
      </c>
      <c r="T35" s="251" t="e">
        <f ca="1">_xll.IQXL.Functions.iQ(Ticker,$Q$23,S$31&amp;$R35)</f>
        <v>#NAME?</v>
      </c>
      <c r="U35" s="186"/>
      <c r="V35" s="186"/>
      <c r="W35" s="186"/>
      <c r="X35" s="186"/>
      <c r="Y35" s="186"/>
      <c r="Z35" s="186"/>
    </row>
    <row r="36" spans="1:26" ht="12.75" hidden="1" customHeight="1">
      <c r="A36" s="235"/>
      <c r="B36" s="186"/>
      <c r="C36" s="186"/>
      <c r="D36" s="187"/>
      <c r="E36" s="186"/>
      <c r="F36" s="186"/>
      <c r="G36" s="186"/>
      <c r="H36" s="186"/>
      <c r="I36" s="192"/>
      <c r="J36" s="189"/>
      <c r="K36" s="189"/>
      <c r="L36" s="189"/>
      <c r="M36" s="186"/>
      <c r="N36" s="187"/>
      <c r="O36" s="186"/>
      <c r="P36" s="186"/>
      <c r="Q36" s="186" t="e">
        <f ca="1">IF(S36="E",R36,Q38)</f>
        <v>#NAME?</v>
      </c>
      <c r="R36" s="251" t="s">
        <v>247</v>
      </c>
      <c r="S36" s="246" t="e">
        <f ca="1">_xll.IQXL.Functions.iQ(Ticker,18134,S$31&amp;$R36)</f>
        <v>#NAME?</v>
      </c>
      <c r="T36" s="251" t="e">
        <f ca="1">_xll.IQXL.Functions.iQ(Ticker,$Q$23,S$31&amp;$R36)</f>
        <v>#NAME?</v>
      </c>
      <c r="U36" s="186"/>
      <c r="V36" s="186"/>
      <c r="W36" s="186"/>
      <c r="X36" s="186"/>
      <c r="Y36" s="186"/>
      <c r="Z36" s="186"/>
    </row>
    <row r="37" spans="1:26" ht="12.75" hidden="1" customHeight="1">
      <c r="A37" s="235"/>
      <c r="B37" s="186"/>
      <c r="C37" s="186"/>
      <c r="D37" s="187"/>
      <c r="E37" s="186"/>
      <c r="F37" s="186"/>
      <c r="G37" s="186"/>
      <c r="H37" s="186"/>
      <c r="I37" s="187"/>
      <c r="J37" s="186"/>
      <c r="K37" s="186"/>
      <c r="L37" s="186"/>
      <c r="M37" s="186"/>
      <c r="N37" s="187"/>
      <c r="O37" s="186"/>
      <c r="P37" s="186"/>
      <c r="Q37" s="252"/>
      <c r="R37" s="246"/>
      <c r="S37" s="247" t="e">
        <f ca="1">_xll.IQXL.Functions.iQ(Ticker,"year","+2")</f>
        <v>#NAME?</v>
      </c>
      <c r="T37" s="248" t="s">
        <v>25</v>
      </c>
      <c r="U37" s="186"/>
      <c r="V37" s="186"/>
      <c r="W37" s="186"/>
      <c r="X37" s="186"/>
      <c r="Y37" s="186"/>
      <c r="Z37" s="186"/>
    </row>
    <row r="38" spans="1:26" ht="12.75" hidden="1" customHeight="1">
      <c r="A38" s="189"/>
      <c r="B38" s="186"/>
      <c r="C38" s="186"/>
      <c r="D38" s="187"/>
      <c r="E38" s="186"/>
      <c r="F38" s="186"/>
      <c r="G38" s="186"/>
      <c r="H38" s="186"/>
      <c r="I38" s="187"/>
      <c r="J38" s="186"/>
      <c r="K38" s="186"/>
      <c r="L38" s="186"/>
      <c r="M38" s="186"/>
      <c r="N38" s="187"/>
      <c r="O38" s="186"/>
      <c r="P38" s="186"/>
      <c r="Q38" s="186" t="e">
        <f ca="1">IF(S38="E",R38,"NA")</f>
        <v>#NAME?</v>
      </c>
      <c r="R38" s="251" t="s">
        <v>244</v>
      </c>
      <c r="S38" s="246" t="e">
        <f ca="1">_xll.IQXL.Functions.iQ(Ticker,18134,S$37&amp;$R38)</f>
        <v>#NAME?</v>
      </c>
      <c r="T38" s="251" t="e">
        <f ca="1">_xll.IQXL.Functions.iQ(Ticker,$Q$23,S$37&amp;$R38)</f>
        <v>#NAME?</v>
      </c>
      <c r="U38" s="186"/>
      <c r="V38" s="186"/>
      <c r="W38" s="186"/>
      <c r="X38" s="186"/>
      <c r="Y38" s="186"/>
      <c r="Z38" s="186"/>
    </row>
    <row r="39" spans="1:26" ht="12.75" hidden="1" customHeight="1">
      <c r="A39" s="189"/>
      <c r="B39" s="186"/>
      <c r="C39" s="186"/>
      <c r="D39" s="187"/>
      <c r="E39" s="186"/>
      <c r="F39" s="186"/>
      <c r="G39" s="186"/>
      <c r="H39" s="186"/>
      <c r="I39" s="187"/>
      <c r="J39" s="186"/>
      <c r="K39" s="186"/>
      <c r="L39" s="186"/>
      <c r="M39" s="186"/>
      <c r="N39" s="187"/>
      <c r="O39" s="186"/>
      <c r="P39" s="186"/>
      <c r="Q39" s="186"/>
      <c r="R39" s="186"/>
      <c r="S39" s="186"/>
      <c r="T39" s="186"/>
      <c r="U39" s="186"/>
      <c r="V39" s="186"/>
      <c r="W39" s="186"/>
      <c r="X39" s="186"/>
      <c r="Y39" s="186"/>
      <c r="Z39" s="186"/>
    </row>
    <row r="40" spans="1:26" ht="12.75" hidden="1" customHeight="1"/>
  </sheetData>
  <sheetProtection password="F3DA" sheet="1" objects="1" scenarios="1"/>
  <conditionalFormatting sqref="B23:B26 E23:G26 J23:L26 O23:O26 J28:L29">
    <cfRule type="cellIs" dxfId="6" priority="1" stopIfTrue="1" operator="greaterThanOrEqual">
      <formula>0.0001</formula>
    </cfRule>
    <cfRule type="cellIs" dxfId="5" priority="2" stopIfTrue="1" operator="lessThanOrEqual">
      <formula>-0.0001</formula>
    </cfRule>
    <cfRule type="expression" dxfId="4" priority="3" stopIfTrue="1">
      <formula>""</formula>
    </cfRule>
  </conditionalFormatting>
  <conditionalFormatting sqref="J30:L30">
    <cfRule type="expression" dxfId="3" priority="4" stopIfTrue="1">
      <formula>$I$30&lt;&gt;$H$30</formula>
    </cfRule>
  </conditionalFormatting>
  <pageMargins left="0.75" right="0.75" top="1" bottom="1" header="0.5" footer="0.5"/>
  <pageSetup orientation="portrait" r:id="rId1"/>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1FA56-D67B-4D81-AAC1-EB1989AEA035}">
  <dimension ref="A1:T33"/>
  <sheetViews>
    <sheetView showGridLines="0" tabSelected="1" view="pageBreakPreview" zoomScaleNormal="55" zoomScaleSheetLayoutView="100" zoomScalePageLayoutView="70" workbookViewId="0"/>
  </sheetViews>
  <sheetFormatPr defaultColWidth="10.6640625" defaultRowHeight="12.75"/>
  <cols>
    <col min="1" max="1" width="3" style="503" customWidth="1"/>
    <col min="2" max="2" width="15.6640625" style="503" bestFit="1" customWidth="1"/>
    <col min="3" max="3" width="8.6640625" style="503" customWidth="1"/>
    <col min="4" max="4" width="7.83203125" style="503" customWidth="1"/>
    <col min="5" max="12" width="10.6640625" style="503"/>
    <col min="13" max="13" width="21.33203125" style="503" customWidth="1"/>
    <col min="14" max="14" width="3.5" style="503" customWidth="1"/>
    <col min="15" max="17" width="10.6640625" style="503"/>
    <col min="18" max="18" width="15.33203125" style="503" bestFit="1" customWidth="1"/>
    <col min="19" max="19" width="17.5" style="503" customWidth="1"/>
    <col min="20" max="20" width="2.83203125" style="503" customWidth="1"/>
    <col min="21" max="16384" width="10.6640625" style="503"/>
  </cols>
  <sheetData>
    <row r="1" spans="1:20" ht="8.25" customHeight="1"/>
    <row r="2" spans="1:20" ht="6.75" customHeight="1"/>
    <row r="3" spans="1:20" ht="15" customHeight="1">
      <c r="M3" s="504"/>
      <c r="N3" s="505"/>
    </row>
    <row r="4" spans="1:20" ht="37.5" customHeight="1">
      <c r="A4" s="499" t="s">
        <v>415</v>
      </c>
      <c r="B4" s="506"/>
      <c r="C4" s="506"/>
      <c r="D4" s="506"/>
      <c r="E4" s="506"/>
      <c r="F4" s="506"/>
      <c r="G4" s="506"/>
    </row>
    <row r="5" spans="1:20" ht="23.25">
      <c r="B5" s="476" t="s">
        <v>416</v>
      </c>
    </row>
    <row r="6" spans="1:20" ht="3.75" customHeight="1" thickBot="1">
      <c r="A6" s="507"/>
      <c r="B6" s="507"/>
      <c r="C6" s="507"/>
      <c r="D6" s="507"/>
      <c r="E6" s="507"/>
      <c r="F6" s="507"/>
      <c r="G6" s="507"/>
      <c r="H6" s="507"/>
      <c r="I6" s="507"/>
      <c r="J6" s="507"/>
      <c r="K6" s="507"/>
      <c r="L6" s="507"/>
      <c r="M6" s="507"/>
      <c r="N6" s="507"/>
      <c r="O6" s="507"/>
      <c r="P6" s="507"/>
      <c r="Q6" s="507"/>
      <c r="R6" s="507"/>
      <c r="S6" s="507"/>
    </row>
    <row r="8" spans="1:20" ht="26.25" customHeight="1">
      <c r="A8" s="477" t="s">
        <v>417</v>
      </c>
      <c r="B8" s="478"/>
      <c r="C8" s="477"/>
      <c r="D8" s="477"/>
      <c r="E8" s="477"/>
      <c r="F8" s="477"/>
      <c r="G8" s="479"/>
      <c r="H8" s="508" t="s">
        <v>382</v>
      </c>
      <c r="I8" s="478"/>
      <c r="J8" s="480"/>
      <c r="K8" s="480"/>
      <c r="L8" s="500">
        <v>46107</v>
      </c>
      <c r="M8" s="500"/>
      <c r="N8" s="500"/>
      <c r="O8" s="500"/>
      <c r="P8" s="481"/>
      <c r="Q8" s="481"/>
    </row>
    <row r="9" spans="1:20" s="482" customFormat="1" ht="13.5" customHeight="1">
      <c r="A9" s="480"/>
      <c r="B9" s="480"/>
      <c r="C9" s="480"/>
      <c r="D9" s="480"/>
      <c r="E9" s="480"/>
      <c r="F9" s="480"/>
      <c r="G9" s="480"/>
      <c r="H9" s="480"/>
      <c r="I9" s="480"/>
      <c r="J9" s="480"/>
      <c r="K9" s="480"/>
      <c r="L9" s="480"/>
      <c r="M9" s="480"/>
      <c r="N9" s="480"/>
      <c r="O9" s="480"/>
      <c r="R9" s="509"/>
      <c r="S9" s="509"/>
      <c r="T9" s="510"/>
    </row>
    <row r="10" spans="1:20" s="485" customFormat="1" ht="11.25" customHeight="1">
      <c r="A10" s="478"/>
      <c r="B10" s="483"/>
      <c r="C10" s="478"/>
      <c r="D10" s="478"/>
      <c r="E10" s="478"/>
      <c r="F10" s="478"/>
      <c r="G10" s="484"/>
      <c r="H10" s="478"/>
      <c r="I10" s="478"/>
      <c r="J10" s="478"/>
      <c r="K10" s="478"/>
      <c r="L10" s="478"/>
      <c r="M10" s="478"/>
      <c r="N10" s="478"/>
      <c r="O10" s="478"/>
      <c r="Q10" s="486"/>
      <c r="R10" s="511"/>
      <c r="S10" s="511"/>
    </row>
    <row r="11" spans="1:20" ht="11.25" customHeight="1">
      <c r="A11" s="478"/>
      <c r="B11" s="478"/>
      <c r="C11" s="478"/>
      <c r="D11" s="478"/>
      <c r="E11" s="478"/>
      <c r="F11" s="478"/>
      <c r="G11" s="478"/>
      <c r="H11" s="478"/>
      <c r="I11" s="478"/>
      <c r="J11" s="478"/>
      <c r="K11" s="478"/>
      <c r="L11" s="478"/>
      <c r="M11" s="478"/>
      <c r="N11" s="478"/>
      <c r="O11" s="478"/>
    </row>
    <row r="12" spans="1:20" s="478" customFormat="1" ht="11.25" customHeight="1">
      <c r="A12" s="501"/>
      <c r="B12" s="501"/>
      <c r="C12" s="501"/>
      <c r="D12" s="501"/>
      <c r="E12" s="501"/>
      <c r="F12" s="501"/>
    </row>
    <row r="13" spans="1:20" s="478" customFormat="1"/>
    <row r="14" spans="1:20" s="478" customFormat="1" ht="8.25" customHeight="1"/>
    <row r="15" spans="1:20" s="478" customFormat="1" ht="16.5" customHeight="1">
      <c r="A15" s="488" t="s">
        <v>418</v>
      </c>
      <c r="B15" s="487"/>
      <c r="C15" s="487"/>
      <c r="D15" s="487"/>
      <c r="E15" s="487"/>
      <c r="F15" s="487"/>
      <c r="G15" s="487"/>
      <c r="H15" s="488"/>
      <c r="I15" s="487"/>
      <c r="J15" s="487"/>
      <c r="K15" s="487"/>
      <c r="L15" s="488"/>
      <c r="M15" s="487"/>
    </row>
    <row r="16" spans="1:20" s="478" customFormat="1" ht="15.75">
      <c r="A16" s="487" t="s">
        <v>419</v>
      </c>
      <c r="B16" s="487"/>
      <c r="C16" s="487"/>
      <c r="D16" s="487"/>
      <c r="E16" s="487"/>
      <c r="F16" s="487"/>
      <c r="G16" s="487"/>
      <c r="H16" s="487"/>
      <c r="I16" s="487"/>
      <c r="J16" s="487"/>
      <c r="K16" s="487"/>
      <c r="L16" s="487"/>
      <c r="M16" s="487"/>
    </row>
    <row r="17" spans="1:20" s="478" customFormat="1" ht="15.75">
      <c r="A17" s="489" t="s">
        <v>420</v>
      </c>
      <c r="B17" s="487"/>
      <c r="C17" s="490"/>
      <c r="D17" s="487"/>
      <c r="E17" s="487"/>
      <c r="F17" s="487"/>
      <c r="G17" s="487"/>
      <c r="H17" s="489"/>
      <c r="I17" s="487"/>
      <c r="J17" s="487"/>
      <c r="K17" s="487"/>
      <c r="L17" s="489"/>
      <c r="M17" s="487"/>
    </row>
    <row r="18" spans="1:20" s="478" customFormat="1" ht="15.75">
      <c r="A18" s="491" t="s">
        <v>421</v>
      </c>
      <c r="B18" s="487"/>
      <c r="C18" s="492"/>
      <c r="D18" s="492"/>
      <c r="E18" s="492"/>
      <c r="F18" s="487"/>
      <c r="G18" s="487"/>
      <c r="H18" s="491"/>
      <c r="I18" s="487"/>
      <c r="J18" s="487"/>
      <c r="K18" s="487"/>
      <c r="L18" s="491"/>
      <c r="M18" s="487"/>
    </row>
    <row r="19" spans="1:20" ht="9" customHeight="1">
      <c r="J19" s="478"/>
      <c r="K19" s="478"/>
      <c r="L19" s="478"/>
      <c r="M19" s="478"/>
      <c r="N19" s="478"/>
      <c r="O19" s="478"/>
    </row>
    <row r="20" spans="1:20" ht="6" customHeight="1">
      <c r="J20" s="478"/>
      <c r="K20" s="478"/>
      <c r="L20" s="478"/>
      <c r="M20" s="478"/>
      <c r="N20" s="478"/>
      <c r="O20" s="478"/>
    </row>
    <row r="21" spans="1:20" ht="15.95" customHeight="1"/>
    <row r="22" spans="1:20" ht="97.5" customHeight="1">
      <c r="A22" s="497" t="s">
        <v>422</v>
      </c>
      <c r="B22" s="498"/>
      <c r="C22" s="498"/>
      <c r="D22" s="498"/>
      <c r="E22" s="498"/>
      <c r="F22" s="498"/>
      <c r="G22" s="498"/>
      <c r="H22" s="498"/>
      <c r="I22" s="498"/>
      <c r="J22" s="498"/>
      <c r="K22" s="498"/>
      <c r="L22" s="498"/>
      <c r="M22" s="498"/>
      <c r="N22" s="498"/>
      <c r="O22" s="498"/>
      <c r="P22" s="498"/>
      <c r="Q22" s="498"/>
      <c r="R22" s="498"/>
      <c r="S22" s="498"/>
      <c r="T22" s="493"/>
    </row>
    <row r="23" spans="1:20" ht="99.6" customHeight="1">
      <c r="A23" s="497" t="s">
        <v>423</v>
      </c>
      <c r="B23" s="498"/>
      <c r="C23" s="498"/>
      <c r="D23" s="498"/>
      <c r="E23" s="498"/>
      <c r="F23" s="498"/>
      <c r="G23" s="498"/>
      <c r="H23" s="498"/>
      <c r="I23" s="498"/>
      <c r="J23" s="498"/>
      <c r="K23" s="498"/>
      <c r="L23" s="498"/>
      <c r="M23" s="498"/>
      <c r="N23" s="498"/>
      <c r="O23" s="498"/>
      <c r="P23" s="498"/>
      <c r="Q23" s="498"/>
      <c r="R23" s="498"/>
      <c r="S23" s="498"/>
      <c r="T23" s="493"/>
    </row>
    <row r="24" spans="1:20" s="513" customFormat="1" ht="96" customHeight="1">
      <c r="A24" s="502" t="s">
        <v>424</v>
      </c>
      <c r="B24" s="512"/>
      <c r="C24" s="512"/>
      <c r="D24" s="512"/>
      <c r="E24" s="512"/>
      <c r="F24" s="512"/>
      <c r="G24" s="512"/>
      <c r="H24" s="512"/>
      <c r="I24" s="512"/>
      <c r="J24" s="512"/>
      <c r="K24" s="512"/>
      <c r="L24" s="512"/>
      <c r="M24" s="512"/>
      <c r="N24" s="512"/>
      <c r="O24" s="512"/>
      <c r="P24" s="512"/>
      <c r="Q24" s="512"/>
      <c r="R24" s="512"/>
      <c r="S24" s="512"/>
      <c r="T24" s="494"/>
    </row>
    <row r="25" spans="1:20" s="514" customFormat="1" ht="46.5" customHeight="1">
      <c r="A25" s="497" t="s">
        <v>425</v>
      </c>
      <c r="B25" s="498"/>
      <c r="C25" s="498"/>
      <c r="D25" s="498"/>
      <c r="E25" s="498"/>
      <c r="F25" s="498"/>
      <c r="G25" s="498"/>
      <c r="H25" s="498"/>
      <c r="I25" s="498"/>
      <c r="J25" s="498"/>
      <c r="K25" s="498"/>
      <c r="L25" s="498"/>
      <c r="M25" s="498"/>
      <c r="N25" s="498"/>
      <c r="O25" s="498"/>
      <c r="P25" s="498"/>
      <c r="Q25" s="498"/>
      <c r="R25" s="498"/>
      <c r="S25" s="498"/>
      <c r="T25" s="495"/>
    </row>
    <row r="26" spans="1:20" s="514" customFormat="1" ht="27.95" customHeight="1">
      <c r="A26" s="515" t="s">
        <v>426</v>
      </c>
      <c r="B26" s="515"/>
      <c r="C26" s="515"/>
      <c r="D26" s="515"/>
      <c r="E26" s="515"/>
      <c r="F26" s="515"/>
      <c r="G26" s="515"/>
      <c r="H26" s="515"/>
      <c r="I26" s="515"/>
      <c r="J26" s="515"/>
      <c r="K26" s="515"/>
      <c r="L26" s="515"/>
      <c r="M26" s="515"/>
      <c r="N26" s="515"/>
      <c r="O26" s="515"/>
      <c r="P26" s="515"/>
      <c r="Q26" s="515"/>
      <c r="R26" s="515"/>
      <c r="S26" s="515"/>
      <c r="T26" s="495"/>
    </row>
    <row r="27" spans="1:20" ht="15.95" customHeight="1">
      <c r="A27" s="516" t="s">
        <v>427</v>
      </c>
      <c r="B27" s="516"/>
      <c r="C27" s="516"/>
      <c r="D27" s="516"/>
      <c r="E27" s="516"/>
      <c r="F27" s="516"/>
      <c r="G27" s="516"/>
      <c r="H27" s="516"/>
      <c r="I27" s="516"/>
      <c r="J27" s="516"/>
      <c r="K27" s="516"/>
      <c r="L27" s="516"/>
      <c r="M27" s="516"/>
      <c r="N27" s="516"/>
      <c r="O27" s="516"/>
      <c r="P27" s="516"/>
      <c r="Q27" s="516"/>
      <c r="R27" s="516"/>
      <c r="S27" s="516"/>
      <c r="T27" s="493"/>
    </row>
    <row r="28" spans="1:20" ht="17.45" customHeight="1">
      <c r="A28" s="493" t="s">
        <v>428</v>
      </c>
      <c r="B28" s="493"/>
      <c r="C28" s="493"/>
      <c r="D28" s="493"/>
      <c r="E28" s="493"/>
      <c r="F28" s="493"/>
      <c r="G28" s="493"/>
      <c r="H28" s="493"/>
      <c r="I28" s="493"/>
      <c r="J28" s="493"/>
      <c r="K28" s="493"/>
      <c r="L28" s="493"/>
      <c r="M28" s="493"/>
      <c r="N28" s="493"/>
      <c r="O28" s="493"/>
      <c r="P28" s="493"/>
      <c r="Q28" s="493"/>
      <c r="R28" s="493"/>
      <c r="S28" s="493"/>
      <c r="T28" s="493"/>
    </row>
    <row r="29" spans="1:20" ht="15">
      <c r="A29" s="516" t="s">
        <v>429</v>
      </c>
      <c r="B29" s="516"/>
      <c r="C29" s="516"/>
      <c r="D29" s="516"/>
      <c r="E29" s="516"/>
      <c r="F29" s="516"/>
      <c r="G29" s="516"/>
      <c r="H29" s="516"/>
      <c r="I29" s="516"/>
      <c r="J29" s="516"/>
      <c r="K29" s="516"/>
      <c r="L29" s="516"/>
      <c r="M29" s="516"/>
      <c r="N29" s="516"/>
      <c r="O29" s="516"/>
      <c r="P29" s="516"/>
      <c r="Q29" s="516"/>
      <c r="R29" s="516"/>
      <c r="S29" s="516"/>
      <c r="T29" s="516"/>
    </row>
    <row r="30" spans="1:20" ht="4.5" customHeight="1">
      <c r="A30" s="493"/>
      <c r="B30" s="493"/>
      <c r="C30" s="493"/>
      <c r="D30" s="493"/>
      <c r="E30" s="493"/>
      <c r="F30" s="493"/>
      <c r="G30" s="493"/>
      <c r="H30" s="493"/>
      <c r="I30" s="493"/>
      <c r="J30" s="493"/>
      <c r="K30" s="493"/>
      <c r="L30" s="493"/>
      <c r="M30" s="493"/>
      <c r="N30" s="493"/>
      <c r="O30" s="493"/>
      <c r="P30" s="493"/>
      <c r="Q30" s="493"/>
      <c r="R30" s="493"/>
      <c r="S30" s="493"/>
      <c r="T30" s="493"/>
    </row>
    <row r="31" spans="1:20">
      <c r="A31" s="493" t="s">
        <v>430</v>
      </c>
      <c r="B31" s="493"/>
      <c r="C31" s="493"/>
      <c r="D31" s="493"/>
      <c r="E31" s="493"/>
      <c r="F31" s="493"/>
      <c r="G31" s="493"/>
      <c r="H31" s="493"/>
      <c r="I31" s="493"/>
      <c r="J31" s="493"/>
      <c r="K31" s="493"/>
      <c r="L31" s="493"/>
      <c r="M31" s="493"/>
      <c r="N31" s="493"/>
      <c r="O31" s="493"/>
      <c r="P31" s="493"/>
      <c r="Q31" s="493"/>
      <c r="R31" s="493"/>
      <c r="S31" s="493"/>
      <c r="T31" s="493"/>
    </row>
    <row r="32" spans="1:20" s="514" customFormat="1" ht="115.5" customHeight="1">
      <c r="A32" s="497" t="s">
        <v>431</v>
      </c>
      <c r="B32" s="517"/>
      <c r="C32" s="517"/>
      <c r="D32" s="517"/>
      <c r="E32" s="517"/>
      <c r="F32" s="517"/>
      <c r="G32" s="517"/>
      <c r="H32" s="517"/>
      <c r="I32" s="517"/>
      <c r="J32" s="517"/>
      <c r="K32" s="517"/>
      <c r="L32" s="517"/>
      <c r="M32" s="517"/>
      <c r="N32" s="517"/>
      <c r="O32" s="517"/>
      <c r="P32" s="517"/>
      <c r="Q32" s="517"/>
      <c r="R32" s="517"/>
      <c r="S32" s="517"/>
      <c r="T32" s="518"/>
    </row>
    <row r="33" spans="1:20" ht="6" customHeight="1">
      <c r="A33" s="496"/>
      <c r="B33" s="496"/>
      <c r="C33" s="496"/>
      <c r="D33" s="496"/>
      <c r="E33" s="496"/>
      <c r="F33" s="496"/>
      <c r="G33" s="496"/>
      <c r="H33" s="496"/>
      <c r="I33" s="496"/>
      <c r="J33" s="496"/>
      <c r="K33" s="496"/>
      <c r="L33" s="496"/>
      <c r="M33" s="496"/>
      <c r="N33" s="496"/>
      <c r="O33" s="496"/>
      <c r="P33" s="496"/>
      <c r="Q33" s="496"/>
      <c r="R33" s="496"/>
      <c r="S33" s="496"/>
      <c r="T33" s="496"/>
    </row>
  </sheetData>
  <mergeCells count="11">
    <mergeCell ref="A24:S24"/>
    <mergeCell ref="A4:G4"/>
    <mergeCell ref="L8:O8"/>
    <mergeCell ref="A12:F12"/>
    <mergeCell ref="A22:S22"/>
    <mergeCell ref="A23:S23"/>
    <mergeCell ref="A25:S25"/>
    <mergeCell ref="A26:S26"/>
    <mergeCell ref="A27:S27"/>
    <mergeCell ref="A29:T29"/>
    <mergeCell ref="A32:S32"/>
  </mergeCells>
  <conditionalFormatting sqref="B10">
    <cfRule type="containsText" dxfId="2" priority="1" operator="containsText" text="Buy">
      <formula>NOT(ISERROR(SEARCH("Buy",B10)))</formula>
    </cfRule>
    <cfRule type="containsText" dxfId="1" priority="2" operator="containsText" text="Sell">
      <formula>NOT(ISERROR(SEARCH("Sell",B10)))</formula>
    </cfRule>
    <cfRule type="containsText" dxfId="0" priority="3" operator="containsText" text="Hold">
      <formula>NOT(ISERROR(SEARCH("Hold",B10)))</formula>
    </cfRule>
  </conditionalFormatting>
  <hyperlinks>
    <hyperlink ref="A29" r:id="rId1" display="https://canaccordgenuity.bluematrix.com/sellside/Disclosures.action." xr:uid="{4DBD7E74-800E-4E00-8CA0-BAAF145DC04D}"/>
    <hyperlink ref="A29:T29" r:id="rId2" display="https://canaccordgenuity.bluematrix.com/sellside/Disclosures.action" xr:uid="{46FFE256-E039-449E-B0EE-AC838F87E7E7}"/>
    <hyperlink ref="A27:S27" r:id="rId3" display=" https://research.canaccordgenuity.com.  " xr:uid="{75DE7DE2-4084-4C16-AD73-EC4DE08DCB85}"/>
    <hyperlink ref="A17" r:id="rId4" xr:uid="{0A47D28B-9B43-4CEF-BB7F-8ABEB6BC2895}"/>
  </hyperlinks>
  <pageMargins left="0.86614173228346458" right="0.86614173228346458" top="0.59055118110236227" bottom="0" header="0.31496062992125984" footer="0"/>
  <pageSetup scale="59" orientation="landscape"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DD62"/>
  <sheetViews>
    <sheetView view="pageBreakPreview" zoomScaleNormal="100" zoomScaleSheetLayoutView="100" workbookViewId="0">
      <pane xSplit="1" ySplit="6" topLeftCell="CI7" activePane="bottomRight" state="frozen"/>
      <selection sqref="A1:XFD1048576"/>
      <selection pane="topRight" sqref="A1:XFD1048576"/>
      <selection pane="bottomLeft" sqref="A1:XFD1048576"/>
      <selection pane="bottomRight" activeCell="CI7" sqref="CI7"/>
    </sheetView>
  </sheetViews>
  <sheetFormatPr defaultColWidth="9.33203125" defaultRowHeight="11.25" outlineLevelRow="1" outlineLevelCol="1"/>
  <cols>
    <col min="1" max="1" width="30.83203125" style="99" customWidth="1"/>
    <col min="2" max="2" width="9.33203125" style="99" hidden="1" customWidth="1" outlineLevel="1" collapsed="1"/>
    <col min="3" max="6" width="9.33203125" style="99" hidden="1" customWidth="1" outlineLevel="1"/>
    <col min="7" max="7" width="9.33203125" style="99" hidden="1" customWidth="1" outlineLevel="1" collapsed="1"/>
    <col min="8" max="21" width="9.33203125" style="99" hidden="1" customWidth="1" outlineLevel="1"/>
    <col min="22" max="22" width="9.33203125" style="99" hidden="1" customWidth="1" outlineLevel="1" collapsed="1"/>
    <col min="23" max="26" width="9.33203125" style="99" hidden="1" customWidth="1" outlineLevel="1"/>
    <col min="27" max="27" width="9.33203125" style="99" hidden="1" customWidth="1" outlineLevel="1" collapsed="1"/>
    <col min="28" max="31" width="9.33203125" style="99" hidden="1" customWidth="1" outlineLevel="1"/>
    <col min="32" max="32" width="9.33203125" style="99" hidden="1" customWidth="1" outlineLevel="1" collapsed="1"/>
    <col min="33" max="35" width="9.33203125" style="99" hidden="1" customWidth="1" outlineLevel="1"/>
    <col min="36" max="36" width="9.33203125" style="99" hidden="1" customWidth="1" outlineLevel="1" collapsed="1"/>
    <col min="37" max="51" width="9.33203125" style="99" hidden="1" customWidth="1" outlineLevel="1"/>
    <col min="52" max="52" width="9.33203125" style="99" hidden="1" customWidth="1" outlineLevel="1" collapsed="1"/>
    <col min="53" max="56" width="9.33203125" style="99" hidden="1" customWidth="1" outlineLevel="1"/>
    <col min="57" max="57" width="9.33203125" style="99" hidden="1" customWidth="1" outlineLevel="1" collapsed="1"/>
    <col min="58" max="61" width="9.33203125" style="99" hidden="1" customWidth="1" outlineLevel="1"/>
    <col min="62" max="62" width="9.33203125" style="99" hidden="1" customWidth="1" outlineLevel="1" collapsed="1"/>
    <col min="63" max="65" width="9.33203125" style="99" hidden="1" customWidth="1" outlineLevel="1"/>
    <col min="66" max="67" width="9.33203125" style="99" hidden="1" customWidth="1" outlineLevel="1" collapsed="1"/>
    <col min="68" max="71" width="9.33203125" style="99" hidden="1" customWidth="1" outlineLevel="1"/>
    <col min="72" max="72" width="9.33203125" style="99" hidden="1" customWidth="1" outlineLevel="1" collapsed="1"/>
    <col min="73" max="75" width="9.33203125" style="99" hidden="1" customWidth="1" outlineLevel="1"/>
    <col min="76" max="77" width="9.33203125" style="99" hidden="1" customWidth="1" outlineLevel="1" collapsed="1"/>
    <col min="78" max="81" width="9.33203125" style="99" hidden="1" customWidth="1" outlineLevel="1"/>
    <col min="82" max="82" width="9.33203125" style="99" hidden="1" customWidth="1" outlineLevel="1" collapsed="1"/>
    <col min="83" max="86" width="9.33203125" style="99" hidden="1" customWidth="1" outlineLevel="1"/>
    <col min="87" max="87" width="9.33203125" style="99" collapsed="1"/>
    <col min="88" max="88" width="8.5" style="99" bestFit="1" customWidth="1"/>
    <col min="89" max="89" width="9.6640625" style="99" bestFit="1" customWidth="1"/>
    <col min="90" max="16384" width="9.33203125" style="99"/>
  </cols>
  <sheetData>
    <row r="1" spans="1:108">
      <c r="BJ1" s="99" t="s">
        <v>334</v>
      </c>
    </row>
    <row r="3" spans="1:108">
      <c r="AF3" s="123"/>
      <c r="AJ3" s="86"/>
      <c r="AK3" s="123"/>
      <c r="AO3" s="115"/>
      <c r="AP3" s="123"/>
      <c r="AT3" s="115"/>
      <c r="AY3" s="115"/>
    </row>
    <row r="4" spans="1:108" ht="13.5" thickBot="1">
      <c r="A4" s="1" t="s">
        <v>378</v>
      </c>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c r="CY4" s="124"/>
      <c r="CZ4" s="124"/>
      <c r="DA4" s="124"/>
      <c r="DB4" s="124"/>
    </row>
    <row r="5" spans="1:108" ht="12" thickTop="1"/>
    <row r="6" spans="1:108" ht="12" thickBot="1">
      <c r="A6" s="125" t="s">
        <v>158</v>
      </c>
      <c r="B6" s="41" t="s">
        <v>147</v>
      </c>
      <c r="C6" s="41" t="s">
        <v>148</v>
      </c>
      <c r="D6" s="41" t="s">
        <v>149</v>
      </c>
      <c r="E6" s="41" t="s">
        <v>150</v>
      </c>
      <c r="F6" s="42" t="s">
        <v>146</v>
      </c>
      <c r="G6" s="41" t="s">
        <v>151</v>
      </c>
      <c r="H6" s="41" t="s">
        <v>152</v>
      </c>
      <c r="I6" s="41" t="s">
        <v>155</v>
      </c>
      <c r="J6" s="41" t="s">
        <v>157</v>
      </c>
      <c r="K6" s="42" t="s">
        <v>156</v>
      </c>
      <c r="L6" s="41" t="s">
        <v>10</v>
      </c>
      <c r="M6" s="41" t="s">
        <v>8</v>
      </c>
      <c r="N6" s="41" t="s">
        <v>9</v>
      </c>
      <c r="O6" s="41" t="s">
        <v>6</v>
      </c>
      <c r="P6" s="42" t="s">
        <v>7</v>
      </c>
      <c r="Q6" s="41" t="s">
        <v>159</v>
      </c>
      <c r="R6" s="41" t="s">
        <v>165</v>
      </c>
      <c r="S6" s="41" t="s">
        <v>167</v>
      </c>
      <c r="T6" s="41" t="s">
        <v>3</v>
      </c>
      <c r="U6" s="42" t="s">
        <v>4</v>
      </c>
      <c r="V6" s="41" t="s">
        <v>2</v>
      </c>
      <c r="W6" s="41" t="s">
        <v>1</v>
      </c>
      <c r="X6" s="41" t="s">
        <v>169</v>
      </c>
      <c r="Y6" s="41" t="s">
        <v>170</v>
      </c>
      <c r="Z6" s="42" t="s">
        <v>171</v>
      </c>
      <c r="AA6" s="41" t="s">
        <v>172</v>
      </c>
      <c r="AB6" s="41" t="s">
        <v>0</v>
      </c>
      <c r="AC6" s="41" t="s">
        <v>176</v>
      </c>
      <c r="AD6" s="41" t="s">
        <v>182</v>
      </c>
      <c r="AE6" s="42" t="s">
        <v>183</v>
      </c>
      <c r="AF6" s="41" t="s">
        <v>181</v>
      </c>
      <c r="AG6" s="41" t="s">
        <v>185</v>
      </c>
      <c r="AH6" s="41" t="s">
        <v>187</v>
      </c>
      <c r="AI6" s="41" t="s">
        <v>188</v>
      </c>
      <c r="AJ6" s="42" t="s">
        <v>189</v>
      </c>
      <c r="AK6" s="41" t="s">
        <v>190</v>
      </c>
      <c r="AL6" s="41" t="s">
        <v>191</v>
      </c>
      <c r="AM6" s="41" t="s">
        <v>192</v>
      </c>
      <c r="AN6" s="41" t="s">
        <v>193</v>
      </c>
      <c r="AO6" s="42" t="s">
        <v>194</v>
      </c>
      <c r="AP6" s="41" t="s">
        <v>195</v>
      </c>
      <c r="AQ6" s="41" t="s">
        <v>196</v>
      </c>
      <c r="AR6" s="41" t="s">
        <v>197</v>
      </c>
      <c r="AS6" s="41" t="s">
        <v>198</v>
      </c>
      <c r="AT6" s="42" t="s">
        <v>199</v>
      </c>
      <c r="AU6" s="41" t="s">
        <v>298</v>
      </c>
      <c r="AV6" s="41" t="s">
        <v>311</v>
      </c>
      <c r="AW6" s="41" t="s">
        <v>317</v>
      </c>
      <c r="AX6" s="41" t="s">
        <v>321</v>
      </c>
      <c r="AY6" s="42" t="s">
        <v>322</v>
      </c>
      <c r="AZ6" s="41" t="s">
        <v>323</v>
      </c>
      <c r="BA6" s="41" t="s">
        <v>325</v>
      </c>
      <c r="BB6" s="41" t="s">
        <v>326</v>
      </c>
      <c r="BC6" s="41" t="s">
        <v>327</v>
      </c>
      <c r="BD6" s="389" t="s">
        <v>328</v>
      </c>
      <c r="BE6" s="41" t="s">
        <v>330</v>
      </c>
      <c r="BF6" s="41" t="s">
        <v>332</v>
      </c>
      <c r="BG6" s="41" t="s">
        <v>333</v>
      </c>
      <c r="BH6" s="41" t="s">
        <v>335</v>
      </c>
      <c r="BI6" s="389" t="s">
        <v>336</v>
      </c>
      <c r="BJ6" s="41" t="s">
        <v>337</v>
      </c>
      <c r="BK6" s="41" t="s">
        <v>339</v>
      </c>
      <c r="BL6" s="41" t="s">
        <v>340</v>
      </c>
      <c r="BM6" s="41" t="s">
        <v>341</v>
      </c>
      <c r="BN6" s="389" t="s">
        <v>342</v>
      </c>
      <c r="BO6" s="41" t="s">
        <v>344</v>
      </c>
      <c r="BP6" s="41" t="s">
        <v>343</v>
      </c>
      <c r="BQ6" s="41" t="s">
        <v>346</v>
      </c>
      <c r="BR6" s="41" t="s">
        <v>347</v>
      </c>
      <c r="BS6" s="389" t="s">
        <v>348</v>
      </c>
      <c r="BT6" s="41" t="s">
        <v>349</v>
      </c>
      <c r="BU6" s="41" t="s">
        <v>352</v>
      </c>
      <c r="BV6" s="41" t="s">
        <v>353</v>
      </c>
      <c r="BW6" s="41" t="s">
        <v>354</v>
      </c>
      <c r="BX6" s="389" t="s">
        <v>355</v>
      </c>
      <c r="BY6" s="41" t="s">
        <v>356</v>
      </c>
      <c r="BZ6" s="41" t="s">
        <v>359</v>
      </c>
      <c r="CA6" s="41" t="s">
        <v>360</v>
      </c>
      <c r="CB6" s="41" t="s">
        <v>362</v>
      </c>
      <c r="CC6" s="389" t="s">
        <v>363</v>
      </c>
      <c r="CD6" s="41" t="s">
        <v>365</v>
      </c>
      <c r="CE6" s="41" t="s">
        <v>366</v>
      </c>
      <c r="CF6" s="41" t="s">
        <v>367</v>
      </c>
      <c r="CG6" s="41" t="s">
        <v>368</v>
      </c>
      <c r="CH6" s="389" t="s">
        <v>369</v>
      </c>
      <c r="CI6" s="41" t="s">
        <v>370</v>
      </c>
      <c r="CJ6" s="41" t="s">
        <v>371</v>
      </c>
      <c r="CK6" s="41" t="s">
        <v>377</v>
      </c>
      <c r="CL6" s="41" t="s">
        <v>413</v>
      </c>
      <c r="CM6" s="389" t="s">
        <v>414</v>
      </c>
      <c r="CN6" s="41" t="s">
        <v>373</v>
      </c>
      <c r="CO6" s="41" t="s">
        <v>374</v>
      </c>
      <c r="CP6" s="41" t="s">
        <v>375</v>
      </c>
      <c r="CQ6" s="41" t="s">
        <v>376</v>
      </c>
      <c r="CR6" s="389" t="s">
        <v>248</v>
      </c>
      <c r="CS6" s="43" t="s">
        <v>249</v>
      </c>
      <c r="CT6" s="43" t="s">
        <v>312</v>
      </c>
      <c r="CU6" s="43" t="s">
        <v>324</v>
      </c>
      <c r="CV6" s="43" t="s">
        <v>331</v>
      </c>
      <c r="CW6" s="43" t="s">
        <v>338</v>
      </c>
      <c r="CX6" s="43" t="s">
        <v>345</v>
      </c>
      <c r="CY6" s="43" t="s">
        <v>350</v>
      </c>
      <c r="CZ6" s="43" t="s">
        <v>358</v>
      </c>
      <c r="DA6" s="43" t="s">
        <v>364</v>
      </c>
      <c r="DB6" s="43" t="s">
        <v>372</v>
      </c>
      <c r="DC6" s="269"/>
    </row>
    <row r="7" spans="1:108">
      <c r="B7" s="126"/>
      <c r="C7" s="126"/>
      <c r="D7" s="126"/>
      <c r="E7" s="126"/>
      <c r="F7" s="127"/>
      <c r="G7" s="126"/>
      <c r="H7" s="126"/>
      <c r="I7" s="126"/>
      <c r="J7" s="126"/>
      <c r="K7" s="104"/>
      <c r="L7" s="126"/>
      <c r="M7" s="126"/>
      <c r="N7" s="126"/>
      <c r="O7" s="126"/>
      <c r="P7" s="104"/>
      <c r="Q7" s="126"/>
      <c r="R7" s="126"/>
      <c r="S7" s="126"/>
      <c r="T7" s="126"/>
      <c r="U7" s="104"/>
      <c r="V7" s="126"/>
      <c r="W7" s="126"/>
      <c r="X7" s="126"/>
      <c r="Y7" s="126"/>
      <c r="Z7" s="104"/>
      <c r="AA7" s="126"/>
      <c r="AB7" s="126"/>
      <c r="AC7" s="126"/>
      <c r="AD7" s="126"/>
      <c r="AE7" s="104"/>
      <c r="AF7" s="126"/>
      <c r="AG7" s="126"/>
      <c r="AH7" s="126"/>
      <c r="AI7" s="126"/>
      <c r="AJ7" s="104"/>
      <c r="AK7" s="126"/>
      <c r="AL7" s="126"/>
      <c r="AM7" s="126"/>
      <c r="AN7" s="126"/>
      <c r="AO7" s="104"/>
      <c r="AP7" s="126"/>
      <c r="AQ7" s="126"/>
      <c r="AR7" s="126"/>
      <c r="AS7" s="126"/>
      <c r="AT7" s="104"/>
      <c r="AU7" s="126"/>
      <c r="AV7" s="126"/>
      <c r="AW7" s="126"/>
      <c r="AX7" s="126"/>
      <c r="AY7" s="104"/>
      <c r="AZ7" s="126"/>
      <c r="BA7" s="126"/>
      <c r="BB7" s="126"/>
      <c r="BC7" s="126"/>
      <c r="BD7" s="370"/>
      <c r="BE7" s="126"/>
      <c r="BF7" s="126"/>
      <c r="BG7" s="126"/>
      <c r="BH7" s="126"/>
      <c r="BI7" s="370"/>
      <c r="BJ7" s="126"/>
      <c r="BK7" s="126"/>
      <c r="BL7" s="126"/>
      <c r="BM7" s="126"/>
      <c r="BN7" s="370"/>
      <c r="BO7" s="126"/>
      <c r="BP7" s="126"/>
      <c r="BQ7" s="126"/>
      <c r="BR7" s="126"/>
      <c r="BS7" s="370"/>
      <c r="BT7" s="126"/>
      <c r="BU7" s="126"/>
      <c r="BV7" s="126"/>
      <c r="BW7" s="126"/>
      <c r="BX7" s="370"/>
      <c r="BY7" s="126"/>
      <c r="BZ7" s="126"/>
      <c r="CA7" s="126"/>
      <c r="CB7" s="126"/>
      <c r="CC7" s="370"/>
      <c r="CD7" s="126"/>
      <c r="CE7" s="126"/>
      <c r="CF7" s="126"/>
      <c r="CG7" s="126"/>
      <c r="CH7" s="370"/>
      <c r="CI7" s="126"/>
      <c r="CJ7" s="126"/>
      <c r="CK7" s="126"/>
      <c r="CL7" s="126"/>
      <c r="CM7" s="370"/>
      <c r="CN7" s="126"/>
      <c r="CO7" s="126"/>
      <c r="CP7" s="126"/>
      <c r="CQ7" s="126"/>
      <c r="CR7" s="370"/>
      <c r="CS7" s="86"/>
      <c r="CT7" s="86"/>
      <c r="CU7" s="86"/>
      <c r="CV7" s="86"/>
      <c r="CW7" s="86"/>
      <c r="CX7" s="86"/>
      <c r="CY7" s="86"/>
      <c r="CZ7" s="86"/>
      <c r="DA7" s="86"/>
      <c r="DB7" s="86"/>
      <c r="DC7" s="86"/>
    </row>
    <row r="8" spans="1:108" s="3" customFormat="1">
      <c r="A8" s="3" t="s">
        <v>13</v>
      </c>
      <c r="B8" s="4"/>
      <c r="C8" s="4"/>
      <c r="D8" s="4"/>
      <c r="E8" s="4"/>
      <c r="F8" s="5"/>
      <c r="G8" s="4"/>
      <c r="H8" s="4"/>
      <c r="I8" s="4"/>
      <c r="J8" s="4"/>
      <c r="K8" s="5"/>
      <c r="L8" s="4"/>
      <c r="M8" s="4"/>
      <c r="N8" s="4"/>
      <c r="O8" s="4"/>
      <c r="P8" s="5"/>
      <c r="Q8" s="4"/>
      <c r="R8" s="4"/>
      <c r="S8" s="4"/>
      <c r="T8" s="4"/>
      <c r="U8" s="5"/>
      <c r="V8" s="4"/>
      <c r="W8" s="4"/>
      <c r="X8" s="4"/>
      <c r="Y8" s="4"/>
      <c r="Z8" s="5"/>
      <c r="AA8" s="4"/>
      <c r="AB8" s="4"/>
      <c r="AC8" s="4"/>
      <c r="AD8" s="4"/>
      <c r="AE8" s="5"/>
      <c r="AF8" s="4"/>
      <c r="AG8" s="4"/>
      <c r="AH8" s="4"/>
      <c r="AI8" s="4"/>
      <c r="AJ8" s="279"/>
      <c r="AK8" s="280"/>
      <c r="AL8" s="280"/>
      <c r="AM8" s="280"/>
      <c r="AN8" s="280"/>
      <c r="AO8" s="279"/>
      <c r="AP8" s="280"/>
      <c r="AQ8" s="280"/>
      <c r="AR8" s="280"/>
      <c r="AS8" s="280"/>
      <c r="AT8" s="279"/>
      <c r="AU8" s="280"/>
      <c r="AV8" s="280"/>
      <c r="AW8" s="280"/>
      <c r="AX8" s="280"/>
      <c r="AY8" s="279"/>
      <c r="AZ8" s="280"/>
      <c r="BA8" s="280"/>
      <c r="BB8" s="280"/>
      <c r="BC8" s="280"/>
      <c r="BD8" s="279"/>
      <c r="BE8" s="280"/>
      <c r="BF8" s="280"/>
      <c r="BG8" s="280"/>
      <c r="BH8" s="280"/>
      <c r="BI8" s="279"/>
      <c r="BJ8" s="280"/>
      <c r="BK8" s="280"/>
      <c r="BL8" s="280"/>
      <c r="BM8" s="280"/>
      <c r="BN8" s="279"/>
      <c r="BO8" s="280"/>
      <c r="BP8" s="280"/>
      <c r="BQ8" s="280"/>
      <c r="BR8" s="280"/>
      <c r="BS8" s="279"/>
      <c r="BT8" s="280"/>
      <c r="BU8" s="280"/>
      <c r="BV8" s="280"/>
      <c r="BW8" s="280"/>
      <c r="BX8" s="279"/>
      <c r="BY8" s="280"/>
      <c r="BZ8" s="280"/>
      <c r="CA8" s="280"/>
      <c r="CB8" s="280"/>
      <c r="CC8" s="279">
        <v>0</v>
      </c>
      <c r="CD8" s="280">
        <v>0</v>
      </c>
      <c r="CE8" s="280">
        <v>0</v>
      </c>
      <c r="CF8" s="280">
        <v>0</v>
      </c>
      <c r="CG8" s="280">
        <v>0</v>
      </c>
      <c r="CH8" s="279">
        <v>0</v>
      </c>
      <c r="CI8" s="280">
        <v>0</v>
      </c>
      <c r="CJ8" s="280">
        <v>0</v>
      </c>
      <c r="CK8" s="280">
        <v>0</v>
      </c>
      <c r="CL8" s="280">
        <v>0</v>
      </c>
      <c r="CM8" s="279">
        <v>0</v>
      </c>
      <c r="CN8" s="280">
        <v>0</v>
      </c>
      <c r="CO8" s="280">
        <v>0</v>
      </c>
      <c r="CP8" s="280">
        <v>0</v>
      </c>
      <c r="CQ8" s="280">
        <v>0</v>
      </c>
      <c r="CR8" s="279">
        <v>0</v>
      </c>
      <c r="CS8" s="280">
        <v>0</v>
      </c>
      <c r="CT8" s="280">
        <v>0</v>
      </c>
      <c r="CU8" s="280">
        <v>0</v>
      </c>
      <c r="CV8" s="280">
        <v>57.314510233392021</v>
      </c>
      <c r="CW8" s="280">
        <v>374.48993061497799</v>
      </c>
      <c r="CX8" s="280">
        <v>662.96905808477095</v>
      </c>
      <c r="CY8" s="280">
        <v>1130.0803483379077</v>
      </c>
      <c r="CZ8" s="280">
        <v>1958.9361751641613</v>
      </c>
      <c r="DA8" s="280">
        <v>2876.6970663288857</v>
      </c>
      <c r="DB8" s="280">
        <v>3716.9757749326991</v>
      </c>
      <c r="DC8" s="280"/>
      <c r="DD8" s="390"/>
    </row>
    <row r="9" spans="1:108">
      <c r="A9" s="99" t="s">
        <v>14</v>
      </c>
      <c r="B9" s="86"/>
      <c r="C9" s="86"/>
      <c r="D9" s="86"/>
      <c r="E9" s="86"/>
      <c r="F9" s="104"/>
      <c r="G9" s="86"/>
      <c r="H9" s="86"/>
      <c r="I9" s="86"/>
      <c r="J9" s="86"/>
      <c r="K9" s="104"/>
      <c r="L9" s="86"/>
      <c r="M9" s="86"/>
      <c r="N9" s="86"/>
      <c r="O9" s="86"/>
      <c r="P9" s="104"/>
      <c r="Q9" s="86"/>
      <c r="R9" s="86"/>
      <c r="S9" s="86"/>
      <c r="T9" s="86"/>
      <c r="U9" s="104"/>
      <c r="V9" s="86"/>
      <c r="W9" s="86"/>
      <c r="X9" s="86"/>
      <c r="Y9" s="86"/>
      <c r="Z9" s="104"/>
      <c r="AA9" s="86"/>
      <c r="AB9" s="86"/>
      <c r="AC9" s="86"/>
      <c r="AD9" s="86"/>
      <c r="AE9" s="104"/>
      <c r="AF9" s="86"/>
      <c r="AG9" s="86"/>
      <c r="AH9" s="86"/>
      <c r="AI9" s="86"/>
      <c r="AJ9" s="281"/>
      <c r="AK9" s="282"/>
      <c r="AL9" s="282"/>
      <c r="AM9" s="282"/>
      <c r="AN9" s="282"/>
      <c r="AO9" s="281"/>
      <c r="AP9" s="282"/>
      <c r="AQ9" s="282"/>
      <c r="AR9" s="282"/>
      <c r="AS9" s="282"/>
      <c r="AT9" s="281"/>
      <c r="AU9" s="282"/>
      <c r="AV9" s="282"/>
      <c r="AW9" s="282"/>
      <c r="AX9" s="282"/>
      <c r="AY9" s="281"/>
      <c r="AZ9" s="282"/>
      <c r="BA9" s="282"/>
      <c r="BB9" s="282"/>
      <c r="BC9" s="282"/>
      <c r="BD9" s="281"/>
      <c r="BE9" s="282"/>
      <c r="BF9" s="282"/>
      <c r="BG9" s="282"/>
      <c r="BH9" s="282"/>
      <c r="BI9" s="281"/>
      <c r="BJ9" s="282"/>
      <c r="BK9" s="282"/>
      <c r="BL9" s="282"/>
      <c r="BM9" s="282"/>
      <c r="BN9" s="281"/>
      <c r="BO9" s="282"/>
      <c r="BP9" s="282"/>
      <c r="BQ9" s="282"/>
      <c r="BR9" s="282"/>
      <c r="BS9" s="281"/>
      <c r="BT9" s="282"/>
      <c r="BU9" s="282"/>
      <c r="BV9" s="282"/>
      <c r="BW9" s="282"/>
      <c r="BX9" s="281"/>
      <c r="BY9" s="282"/>
      <c r="BZ9" s="282"/>
      <c r="CA9" s="282"/>
      <c r="CB9" s="282"/>
      <c r="CC9" s="281">
        <v>0</v>
      </c>
      <c r="CD9" s="282">
        <v>0</v>
      </c>
      <c r="CE9" s="282">
        <v>0</v>
      </c>
      <c r="CF9" s="282">
        <v>0</v>
      </c>
      <c r="CG9" s="282">
        <v>0</v>
      </c>
      <c r="CH9" s="281">
        <v>0</v>
      </c>
      <c r="CI9" s="282">
        <v>0</v>
      </c>
      <c r="CJ9" s="282">
        <v>0</v>
      </c>
      <c r="CK9" s="282">
        <v>0</v>
      </c>
      <c r="CL9" s="282">
        <v>0</v>
      </c>
      <c r="CM9" s="281">
        <v>0</v>
      </c>
      <c r="CN9" s="282">
        <v>0</v>
      </c>
      <c r="CO9" s="282">
        <v>0</v>
      </c>
      <c r="CP9" s="282">
        <v>0</v>
      </c>
      <c r="CQ9" s="282">
        <v>0</v>
      </c>
      <c r="CR9" s="281">
        <v>0</v>
      </c>
      <c r="CS9" s="282">
        <v>0</v>
      </c>
      <c r="CT9" s="282">
        <v>0</v>
      </c>
      <c r="CU9" s="282">
        <v>0</v>
      </c>
      <c r="CV9" s="282">
        <v>3.4388706140035268</v>
      </c>
      <c r="CW9" s="282">
        <v>22.469395836898741</v>
      </c>
      <c r="CX9" s="282">
        <v>39.778143485086275</v>
      </c>
      <c r="CY9" s="282">
        <v>67.804820900274535</v>
      </c>
      <c r="CZ9" s="282">
        <v>117.53617050984963</v>
      </c>
      <c r="DA9" s="282">
        <v>172.60182397973313</v>
      </c>
      <c r="DB9" s="282">
        <v>223.01854649596225</v>
      </c>
      <c r="DC9" s="282"/>
    </row>
    <row r="10" spans="1:108" s="3" customFormat="1">
      <c r="A10" s="3" t="s">
        <v>15</v>
      </c>
      <c r="B10" s="4"/>
      <c r="C10" s="4"/>
      <c r="D10" s="4"/>
      <c r="E10" s="4"/>
      <c r="F10" s="5"/>
      <c r="G10" s="4"/>
      <c r="H10" s="4"/>
      <c r="I10" s="4"/>
      <c r="J10" s="4"/>
      <c r="K10" s="5"/>
      <c r="L10" s="4"/>
      <c r="M10" s="4"/>
      <c r="N10" s="4"/>
      <c r="O10" s="4"/>
      <c r="P10" s="5"/>
      <c r="Q10" s="4"/>
      <c r="R10" s="4"/>
      <c r="S10" s="4"/>
      <c r="T10" s="4"/>
      <c r="U10" s="5"/>
      <c r="V10" s="4"/>
      <c r="W10" s="4"/>
      <c r="X10" s="4"/>
      <c r="Y10" s="4"/>
      <c r="Z10" s="5"/>
      <c r="AA10" s="4"/>
      <c r="AB10" s="4"/>
      <c r="AC10" s="4"/>
      <c r="AD10" s="4"/>
      <c r="AE10" s="5"/>
      <c r="AF10" s="4"/>
      <c r="AG10" s="4"/>
      <c r="AH10" s="4"/>
      <c r="AI10" s="4"/>
      <c r="AJ10" s="279"/>
      <c r="AK10" s="280"/>
      <c r="AL10" s="280"/>
      <c r="AM10" s="280"/>
      <c r="AN10" s="280"/>
      <c r="AO10" s="279"/>
      <c r="AP10" s="280"/>
      <c r="AQ10" s="280"/>
      <c r="AR10" s="280"/>
      <c r="AS10" s="280"/>
      <c r="AT10" s="279"/>
      <c r="AU10" s="280"/>
      <c r="AV10" s="280"/>
      <c r="AW10" s="280"/>
      <c r="AX10" s="280"/>
      <c r="AY10" s="279"/>
      <c r="AZ10" s="280"/>
      <c r="BA10" s="280"/>
      <c r="BB10" s="280"/>
      <c r="BC10" s="280"/>
      <c r="BD10" s="279"/>
      <c r="BE10" s="280"/>
      <c r="BF10" s="280"/>
      <c r="BG10" s="280"/>
      <c r="BH10" s="280"/>
      <c r="BI10" s="279"/>
      <c r="BJ10" s="280"/>
      <c r="BK10" s="280"/>
      <c r="BL10" s="280"/>
      <c r="BM10" s="280"/>
      <c r="BN10" s="279"/>
      <c r="BO10" s="280"/>
      <c r="BP10" s="280"/>
      <c r="BQ10" s="280"/>
      <c r="BR10" s="280"/>
      <c r="BS10" s="279"/>
      <c r="BT10" s="280"/>
      <c r="BU10" s="280"/>
      <c r="BV10" s="280"/>
      <c r="BW10" s="280"/>
      <c r="BX10" s="279"/>
      <c r="BY10" s="280"/>
      <c r="BZ10" s="280"/>
      <c r="CA10" s="280"/>
      <c r="CB10" s="280"/>
      <c r="CC10" s="279">
        <v>0</v>
      </c>
      <c r="CD10" s="280">
        <v>0</v>
      </c>
      <c r="CE10" s="280">
        <v>0</v>
      </c>
      <c r="CF10" s="280">
        <v>0</v>
      </c>
      <c r="CG10" s="280">
        <v>0</v>
      </c>
      <c r="CH10" s="279">
        <v>0</v>
      </c>
      <c r="CI10" s="280">
        <v>0</v>
      </c>
      <c r="CJ10" s="280">
        <v>0</v>
      </c>
      <c r="CK10" s="280">
        <v>0</v>
      </c>
      <c r="CL10" s="280">
        <v>0</v>
      </c>
      <c r="CM10" s="279">
        <v>0</v>
      </c>
      <c r="CN10" s="280">
        <v>0</v>
      </c>
      <c r="CO10" s="280">
        <v>0</v>
      </c>
      <c r="CP10" s="280">
        <v>0</v>
      </c>
      <c r="CQ10" s="280">
        <v>0</v>
      </c>
      <c r="CR10" s="279">
        <v>0</v>
      </c>
      <c r="CS10" s="280">
        <v>0</v>
      </c>
      <c r="CT10" s="280">
        <v>0</v>
      </c>
      <c r="CU10" s="280">
        <v>0</v>
      </c>
      <c r="CV10" s="280">
        <v>53.875639619388494</v>
      </c>
      <c r="CW10" s="280">
        <v>352.02053477807925</v>
      </c>
      <c r="CX10" s="280">
        <v>623.19091459968467</v>
      </c>
      <c r="CY10" s="280">
        <v>1062.2755274376332</v>
      </c>
      <c r="CZ10" s="280">
        <v>1841.4000046543117</v>
      </c>
      <c r="DA10" s="280">
        <v>2704.0952423491526</v>
      </c>
      <c r="DB10" s="280">
        <v>3493.9572284367368</v>
      </c>
      <c r="DC10" s="280"/>
    </row>
    <row r="11" spans="1:108">
      <c r="B11" s="86"/>
      <c r="C11" s="86"/>
      <c r="D11" s="86"/>
      <c r="E11" s="86"/>
      <c r="F11" s="129"/>
      <c r="G11" s="86"/>
      <c r="H11" s="86"/>
      <c r="I11" s="86"/>
      <c r="J11" s="86"/>
      <c r="K11" s="129"/>
      <c r="L11" s="86"/>
      <c r="M11" s="86"/>
      <c r="N11" s="86"/>
      <c r="O11" s="86"/>
      <c r="P11" s="129"/>
      <c r="Q11" s="86"/>
      <c r="R11" s="86"/>
      <c r="S11" s="86"/>
      <c r="T11" s="86"/>
      <c r="U11" s="129"/>
      <c r="V11" s="86"/>
      <c r="W11" s="86"/>
      <c r="X11" s="86"/>
      <c r="Y11" s="86"/>
      <c r="Z11" s="129"/>
      <c r="AA11" s="86"/>
      <c r="AB11" s="86"/>
      <c r="AC11" s="86"/>
      <c r="AD11" s="86"/>
      <c r="AE11" s="129"/>
      <c r="AF11" s="86"/>
      <c r="AG11" s="86"/>
      <c r="AH11" s="86"/>
      <c r="AI11" s="86"/>
      <c r="AJ11" s="283"/>
      <c r="AK11" s="282"/>
      <c r="AL11" s="282"/>
      <c r="AM11" s="282"/>
      <c r="AN11" s="282"/>
      <c r="AO11" s="283"/>
      <c r="AP11" s="282"/>
      <c r="AQ11" s="282"/>
      <c r="AR11" s="282"/>
      <c r="AS11" s="282"/>
      <c r="AT11" s="283"/>
      <c r="AU11" s="282"/>
      <c r="AV11" s="282"/>
      <c r="AW11" s="282"/>
      <c r="AX11" s="282"/>
      <c r="AY11" s="283"/>
      <c r="AZ11" s="282"/>
      <c r="BA11" s="282"/>
      <c r="BB11" s="282"/>
      <c r="BC11" s="282"/>
      <c r="BD11" s="283"/>
      <c r="BE11" s="282"/>
      <c r="BF11" s="282"/>
      <c r="BG11" s="282"/>
      <c r="BH11" s="282"/>
      <c r="BI11" s="395"/>
      <c r="BJ11" s="282"/>
      <c r="BK11" s="282"/>
      <c r="BL11" s="282"/>
      <c r="BM11" s="282"/>
      <c r="BN11" s="395"/>
      <c r="BO11" s="282"/>
      <c r="BP11" s="282"/>
      <c r="BQ11" s="282"/>
      <c r="BR11" s="282"/>
      <c r="BS11" s="395"/>
      <c r="BT11" s="282"/>
      <c r="BU11" s="282"/>
      <c r="BV11" s="282"/>
      <c r="BW11" s="282"/>
      <c r="BX11" s="395"/>
      <c r="BY11" s="282"/>
      <c r="BZ11" s="282"/>
      <c r="CA11" s="282"/>
      <c r="CB11" s="282"/>
      <c r="CC11" s="395"/>
      <c r="CD11" s="282"/>
      <c r="CE11" s="282"/>
      <c r="CF11" s="282"/>
      <c r="CG11" s="282"/>
      <c r="CH11" s="395"/>
      <c r="CI11" s="466"/>
      <c r="CJ11" s="282"/>
      <c r="CK11" s="282"/>
      <c r="CL11" s="282"/>
      <c r="CM11" s="395"/>
      <c r="CN11" s="282"/>
      <c r="CO11" s="282"/>
      <c r="CP11" s="282"/>
      <c r="CQ11" s="282"/>
      <c r="CR11" s="395"/>
      <c r="CS11" s="284"/>
      <c r="CT11" s="284"/>
      <c r="CU11" s="284"/>
      <c r="CV11" s="284"/>
      <c r="CW11" s="284"/>
      <c r="CX11" s="284"/>
      <c r="CY11" s="284"/>
      <c r="CZ11" s="284"/>
      <c r="DA11" s="284"/>
      <c r="DB11" s="284"/>
      <c r="DC11" s="284"/>
    </row>
    <row r="12" spans="1:108">
      <c r="A12" s="99" t="s">
        <v>16</v>
      </c>
      <c r="B12" s="86"/>
      <c r="C12" s="86"/>
      <c r="D12" s="86"/>
      <c r="E12" s="86"/>
      <c r="F12" s="104"/>
      <c r="G12" s="86"/>
      <c r="H12" s="86"/>
      <c r="I12" s="86"/>
      <c r="J12" s="86"/>
      <c r="K12" s="104"/>
      <c r="L12" s="86"/>
      <c r="M12" s="86"/>
      <c r="N12" s="86"/>
      <c r="O12" s="86"/>
      <c r="P12" s="104"/>
      <c r="Q12" s="86"/>
      <c r="R12" s="86"/>
      <c r="S12" s="86"/>
      <c r="T12" s="86"/>
      <c r="U12" s="104"/>
      <c r="V12" s="86"/>
      <c r="W12" s="86"/>
      <c r="X12" s="86"/>
      <c r="Y12" s="86"/>
      <c r="Z12" s="104"/>
      <c r="AA12" s="86"/>
      <c r="AB12" s="86"/>
      <c r="AC12" s="86"/>
      <c r="AD12" s="86"/>
      <c r="AE12" s="104"/>
      <c r="AF12" s="86"/>
      <c r="AG12" s="86"/>
      <c r="AH12" s="86"/>
      <c r="AI12" s="86"/>
      <c r="AJ12" s="281"/>
      <c r="AK12" s="282"/>
      <c r="AL12" s="282"/>
      <c r="AM12" s="282"/>
      <c r="AN12" s="282"/>
      <c r="AO12" s="281"/>
      <c r="AP12" s="282"/>
      <c r="AQ12" s="282"/>
      <c r="AR12" s="282"/>
      <c r="AS12" s="282"/>
      <c r="AT12" s="281"/>
      <c r="AU12" s="282"/>
      <c r="AV12" s="282"/>
      <c r="AW12" s="282"/>
      <c r="AX12" s="282"/>
      <c r="AY12" s="281"/>
      <c r="AZ12" s="282"/>
      <c r="BA12" s="282"/>
      <c r="BB12" s="282"/>
      <c r="BC12" s="282"/>
      <c r="BD12" s="281"/>
      <c r="BE12" s="282"/>
      <c r="BF12" s="282"/>
      <c r="BG12" s="282"/>
      <c r="BH12" s="282"/>
      <c r="BI12" s="281"/>
      <c r="BJ12" s="282"/>
      <c r="BK12" s="282"/>
      <c r="BL12" s="282"/>
      <c r="BM12" s="282"/>
      <c r="BN12" s="281"/>
      <c r="BO12" s="282"/>
      <c r="BP12" s="282"/>
      <c r="BQ12" s="282"/>
      <c r="BR12" s="282"/>
      <c r="BS12" s="281"/>
      <c r="BT12" s="282"/>
      <c r="BU12" s="282"/>
      <c r="BV12" s="282"/>
      <c r="BW12" s="282"/>
      <c r="BX12" s="281"/>
      <c r="BY12" s="282"/>
      <c r="BZ12" s="282"/>
      <c r="CA12" s="282"/>
      <c r="CB12" s="282"/>
      <c r="CC12" s="281">
        <v>7.6070000000000002</v>
      </c>
      <c r="CD12" s="282">
        <v>4.1435000000000004</v>
      </c>
      <c r="CE12" s="282">
        <v>4.1435000000000004</v>
      </c>
      <c r="CF12" s="282">
        <v>4.08</v>
      </c>
      <c r="CG12" s="282">
        <v>2.0640000000000001</v>
      </c>
      <c r="CH12" s="281">
        <v>14.423</v>
      </c>
      <c r="CI12" s="282">
        <v>3.2865000000000002</v>
      </c>
      <c r="CJ12" s="282">
        <v>4.2885</v>
      </c>
      <c r="CK12" s="282">
        <v>4.4039999999999999</v>
      </c>
      <c r="CL12" s="282">
        <v>18.754999999999999</v>
      </c>
      <c r="CM12" s="281">
        <v>30.733999999999998</v>
      </c>
      <c r="CN12" s="282">
        <v>11</v>
      </c>
      <c r="CO12" s="282">
        <v>12</v>
      </c>
      <c r="CP12" s="282">
        <v>13</v>
      </c>
      <c r="CQ12" s="282">
        <v>14</v>
      </c>
      <c r="CR12" s="281">
        <v>50</v>
      </c>
      <c r="CS12" s="282">
        <v>55</v>
      </c>
      <c r="CT12" s="282">
        <v>65</v>
      </c>
      <c r="CU12" s="282">
        <v>65</v>
      </c>
      <c r="CV12" s="282">
        <v>200</v>
      </c>
      <c r="CW12" s="282">
        <v>300</v>
      </c>
      <c r="CX12" s="282">
        <v>500</v>
      </c>
      <c r="CY12" s="282">
        <v>515</v>
      </c>
      <c r="CZ12" s="282">
        <v>530.45000000000005</v>
      </c>
      <c r="DA12" s="282">
        <v>546.36350000000004</v>
      </c>
      <c r="DB12" s="282">
        <v>562.75440500000002</v>
      </c>
      <c r="DC12" s="282"/>
    </row>
    <row r="13" spans="1:108">
      <c r="A13" s="99" t="s">
        <v>17</v>
      </c>
      <c r="B13" s="86"/>
      <c r="C13" s="86"/>
      <c r="D13" s="86"/>
      <c r="E13" s="86"/>
      <c r="F13" s="104"/>
      <c r="G13" s="86"/>
      <c r="H13" s="86"/>
      <c r="I13" s="86"/>
      <c r="J13" s="86"/>
      <c r="K13" s="104"/>
      <c r="L13" s="86"/>
      <c r="M13" s="86"/>
      <c r="N13" s="86"/>
      <c r="O13" s="86"/>
      <c r="P13" s="104"/>
      <c r="Q13" s="86"/>
      <c r="R13" s="86"/>
      <c r="S13" s="86"/>
      <c r="T13" s="86"/>
      <c r="U13" s="104"/>
      <c r="V13" s="86"/>
      <c r="W13" s="86"/>
      <c r="X13" s="86"/>
      <c r="Y13" s="86"/>
      <c r="Z13" s="104"/>
      <c r="AA13" s="86"/>
      <c r="AB13" s="86"/>
      <c r="AC13" s="86"/>
      <c r="AD13" s="86"/>
      <c r="AE13" s="104"/>
      <c r="AF13" s="86"/>
      <c r="AG13" s="86"/>
      <c r="AH13" s="86"/>
      <c r="AI13" s="86"/>
      <c r="AJ13" s="281"/>
      <c r="AK13" s="282"/>
      <c r="AL13" s="282"/>
      <c r="AM13" s="282"/>
      <c r="AN13" s="282"/>
      <c r="AO13" s="281"/>
      <c r="AP13" s="282"/>
      <c r="AQ13" s="282"/>
      <c r="AR13" s="282"/>
      <c r="AS13" s="282"/>
      <c r="AT13" s="281"/>
      <c r="AU13" s="282"/>
      <c r="AV13" s="282"/>
      <c r="AW13" s="282"/>
      <c r="AX13" s="282"/>
      <c r="AY13" s="281"/>
      <c r="AZ13" s="282"/>
      <c r="BA13" s="282"/>
      <c r="BB13" s="282"/>
      <c r="BC13" s="282"/>
      <c r="BD13" s="281"/>
      <c r="BE13" s="282"/>
      <c r="BF13" s="282"/>
      <c r="BG13" s="282"/>
      <c r="BH13" s="282"/>
      <c r="BI13" s="281"/>
      <c r="BJ13" s="282"/>
      <c r="BK13" s="282"/>
      <c r="BL13" s="282"/>
      <c r="BM13" s="282"/>
      <c r="BN13" s="281"/>
      <c r="BO13" s="282"/>
      <c r="BP13" s="282"/>
      <c r="BQ13" s="282"/>
      <c r="BR13" s="282"/>
      <c r="BS13" s="281"/>
      <c r="BT13" s="282"/>
      <c r="BU13" s="282"/>
      <c r="BV13" s="282"/>
      <c r="BW13" s="282"/>
      <c r="BX13" s="281"/>
      <c r="BY13" s="282"/>
      <c r="BZ13" s="282"/>
      <c r="CA13" s="282"/>
      <c r="CB13" s="282"/>
      <c r="CC13" s="281">
        <v>49.674999999999997</v>
      </c>
      <c r="CD13" s="282">
        <v>15.4945</v>
      </c>
      <c r="CE13" s="282">
        <v>15.4945</v>
      </c>
      <c r="CF13" s="282">
        <v>16.814</v>
      </c>
      <c r="CG13" s="282">
        <v>20.713999999999999</v>
      </c>
      <c r="CH13" s="281">
        <v>68.522999999999996</v>
      </c>
      <c r="CI13" s="282">
        <v>22.3155</v>
      </c>
      <c r="CJ13" s="282">
        <v>24.316500000000001</v>
      </c>
      <c r="CK13" s="282">
        <v>27.094000000000001</v>
      </c>
      <c r="CL13" s="282">
        <v>64.623000000000005</v>
      </c>
      <c r="CM13" s="281">
        <v>138.34899999999999</v>
      </c>
      <c r="CN13" s="282">
        <v>38</v>
      </c>
      <c r="CO13" s="282">
        <v>40</v>
      </c>
      <c r="CP13" s="282">
        <v>42</v>
      </c>
      <c r="CQ13" s="282">
        <v>44</v>
      </c>
      <c r="CR13" s="281">
        <v>164</v>
      </c>
      <c r="CS13" s="282">
        <v>175</v>
      </c>
      <c r="CT13" s="282">
        <v>200</v>
      </c>
      <c r="CU13" s="282">
        <v>200</v>
      </c>
      <c r="CV13" s="282">
        <v>100</v>
      </c>
      <c r="CW13" s="282">
        <v>50</v>
      </c>
      <c r="CX13" s="282">
        <v>50</v>
      </c>
      <c r="CY13" s="282">
        <v>50</v>
      </c>
      <c r="CZ13" s="282">
        <v>50</v>
      </c>
      <c r="DA13" s="282">
        <v>50</v>
      </c>
      <c r="DB13" s="282">
        <v>50</v>
      </c>
      <c r="DC13" s="282"/>
    </row>
    <row r="14" spans="1:108" s="3" customFormat="1">
      <c r="A14" s="3" t="s">
        <v>18</v>
      </c>
      <c r="B14" s="4"/>
      <c r="C14" s="4"/>
      <c r="D14" s="4"/>
      <c r="E14" s="4"/>
      <c r="F14" s="5"/>
      <c r="G14" s="4"/>
      <c r="H14" s="4"/>
      <c r="I14" s="4"/>
      <c r="J14" s="4"/>
      <c r="K14" s="5"/>
      <c r="L14" s="4"/>
      <c r="M14" s="4"/>
      <c r="N14" s="4"/>
      <c r="O14" s="4"/>
      <c r="P14" s="5"/>
      <c r="Q14" s="4"/>
      <c r="R14" s="4"/>
      <c r="S14" s="4"/>
      <c r="T14" s="4"/>
      <c r="U14" s="5"/>
      <c r="V14" s="4"/>
      <c r="W14" s="4"/>
      <c r="X14" s="4"/>
      <c r="Y14" s="4"/>
      <c r="Z14" s="5"/>
      <c r="AA14" s="4"/>
      <c r="AB14" s="4"/>
      <c r="AC14" s="4"/>
      <c r="AD14" s="4"/>
      <c r="AE14" s="5"/>
      <c r="AF14" s="4"/>
      <c r="AG14" s="4"/>
      <c r="AH14" s="4"/>
      <c r="AI14" s="4"/>
      <c r="AJ14" s="279"/>
      <c r="AK14" s="280"/>
      <c r="AL14" s="280"/>
      <c r="AM14" s="280"/>
      <c r="AN14" s="280"/>
      <c r="AO14" s="279"/>
      <c r="AP14" s="280"/>
      <c r="AQ14" s="280"/>
      <c r="AR14" s="280"/>
      <c r="AS14" s="280"/>
      <c r="AT14" s="279"/>
      <c r="AU14" s="280"/>
      <c r="AV14" s="280"/>
      <c r="AW14" s="280"/>
      <c r="AX14" s="280"/>
      <c r="AY14" s="279"/>
      <c r="AZ14" s="280"/>
      <c r="BA14" s="280"/>
      <c r="BB14" s="280"/>
      <c r="BC14" s="280"/>
      <c r="BD14" s="279"/>
      <c r="BE14" s="280"/>
      <c r="BF14" s="280"/>
      <c r="BG14" s="280"/>
      <c r="BH14" s="280"/>
      <c r="BI14" s="279"/>
      <c r="BJ14" s="280"/>
      <c r="BK14" s="280"/>
      <c r="BL14" s="280"/>
      <c r="BM14" s="280"/>
      <c r="BN14" s="279"/>
      <c r="BO14" s="280"/>
      <c r="BP14" s="280"/>
      <c r="BQ14" s="280"/>
      <c r="BR14" s="280"/>
      <c r="BS14" s="279"/>
      <c r="BT14" s="280"/>
      <c r="BU14" s="280"/>
      <c r="BV14" s="280"/>
      <c r="BW14" s="280"/>
      <c r="BX14" s="279"/>
      <c r="BY14" s="280"/>
      <c r="BZ14" s="280"/>
      <c r="CA14" s="280"/>
      <c r="CB14" s="280"/>
      <c r="CC14" s="279">
        <v>-57.281999999999996</v>
      </c>
      <c r="CD14" s="280">
        <v>-19.638000000000002</v>
      </c>
      <c r="CE14" s="280">
        <v>-19.737000000000002</v>
      </c>
      <c r="CF14" s="280">
        <v>-21.619999999999997</v>
      </c>
      <c r="CG14" s="280">
        <v>-22.992999999999999</v>
      </c>
      <c r="CH14" s="279">
        <v>-83.986000000000004</v>
      </c>
      <c r="CI14" s="280">
        <v>-25.602</v>
      </c>
      <c r="CJ14" s="280">
        <v>-28.499000000000002</v>
      </c>
      <c r="CK14" s="280">
        <v>-31.826000000000001</v>
      </c>
      <c r="CL14" s="280">
        <v>-84.679999999999993</v>
      </c>
      <c r="CM14" s="279">
        <v>-170.607</v>
      </c>
      <c r="CN14" s="280">
        <v>-48.9</v>
      </c>
      <c r="CO14" s="280">
        <v>-51.9</v>
      </c>
      <c r="CP14" s="280">
        <v>-54.9</v>
      </c>
      <c r="CQ14" s="280">
        <v>-57.9</v>
      </c>
      <c r="CR14" s="279">
        <v>-213.6</v>
      </c>
      <c r="CS14" s="280">
        <v>-229.5</v>
      </c>
      <c r="CT14" s="280">
        <v>-264</v>
      </c>
      <c r="CU14" s="280">
        <v>-264</v>
      </c>
      <c r="CV14" s="280">
        <v>-245.12436038061151</v>
      </c>
      <c r="CW14" s="280">
        <v>3.0205347780792522</v>
      </c>
      <c r="CX14" s="280">
        <v>74.190914599684675</v>
      </c>
      <c r="CY14" s="280">
        <v>498.27552743763317</v>
      </c>
      <c r="CZ14" s="280">
        <v>1261.9500046543117</v>
      </c>
      <c r="DA14" s="280">
        <v>2108.7317423491527</v>
      </c>
      <c r="DB14" s="280">
        <v>2882.2028234367367</v>
      </c>
      <c r="DC14" s="280"/>
    </row>
    <row r="15" spans="1:108" hidden="1" outlineLevel="1">
      <c r="A15" s="99" t="s">
        <v>64</v>
      </c>
      <c r="B15" s="86"/>
      <c r="C15" s="86"/>
      <c r="D15" s="86"/>
      <c r="E15" s="86"/>
      <c r="F15" s="104"/>
      <c r="G15" s="86"/>
      <c r="H15" s="86"/>
      <c r="I15" s="86"/>
      <c r="J15" s="86"/>
      <c r="K15" s="104"/>
      <c r="L15" s="86"/>
      <c r="M15" s="86"/>
      <c r="N15" s="86"/>
      <c r="O15" s="86"/>
      <c r="P15" s="104"/>
      <c r="Q15" s="86"/>
      <c r="R15" s="86"/>
      <c r="S15" s="86"/>
      <c r="T15" s="86"/>
      <c r="U15" s="104"/>
      <c r="V15" s="86"/>
      <c r="W15" s="86"/>
      <c r="X15" s="86"/>
      <c r="Y15" s="86"/>
      <c r="Z15" s="104"/>
      <c r="AA15" s="86"/>
      <c r="AB15" s="86"/>
      <c r="AC15" s="86"/>
      <c r="AD15" s="86"/>
      <c r="AE15" s="104"/>
      <c r="AF15" s="86"/>
      <c r="AG15" s="86"/>
      <c r="AH15" s="86"/>
      <c r="AI15" s="86"/>
      <c r="AJ15" s="281"/>
      <c r="AK15" s="282"/>
      <c r="AL15" s="282"/>
      <c r="AM15" s="282"/>
      <c r="AN15" s="282"/>
      <c r="AO15" s="281"/>
      <c r="AP15" s="282"/>
      <c r="AQ15" s="282"/>
      <c r="AR15" s="282"/>
      <c r="AS15" s="282"/>
      <c r="AT15" s="281"/>
      <c r="AU15" s="282"/>
      <c r="AV15" s="282"/>
      <c r="AW15" s="282"/>
      <c r="AX15" s="282"/>
      <c r="AY15" s="281"/>
      <c r="AZ15" s="282"/>
      <c r="BA15" s="282"/>
      <c r="BB15" s="282"/>
      <c r="BC15" s="282"/>
      <c r="BD15" s="281"/>
      <c r="BE15" s="282"/>
      <c r="BF15" s="282"/>
      <c r="BG15" s="282"/>
      <c r="BH15" s="282"/>
      <c r="BI15" s="281"/>
      <c r="BJ15" s="282"/>
      <c r="BK15" s="282"/>
      <c r="BL15" s="282"/>
      <c r="BM15" s="282"/>
      <c r="BN15" s="281"/>
      <c r="BO15" s="282"/>
      <c r="BP15" s="282"/>
      <c r="BQ15" s="282"/>
      <c r="BR15" s="282"/>
      <c r="BS15" s="281"/>
      <c r="BT15" s="282"/>
      <c r="BU15" s="282"/>
      <c r="BV15" s="282"/>
      <c r="BW15" s="282"/>
      <c r="BX15" s="281"/>
      <c r="BY15" s="282"/>
      <c r="BZ15" s="282"/>
      <c r="CA15" s="282"/>
      <c r="CB15" s="282"/>
      <c r="CC15" s="281">
        <v>0</v>
      </c>
      <c r="CD15" s="282">
        <v>0</v>
      </c>
      <c r="CE15" s="282">
        <v>0.32</v>
      </c>
      <c r="CF15" s="282">
        <v>0.187</v>
      </c>
      <c r="CG15" s="282">
        <v>0.19399999999999995</v>
      </c>
      <c r="CH15" s="281">
        <v>0.70099999999999996</v>
      </c>
      <c r="CI15" s="282">
        <v>0</v>
      </c>
      <c r="CJ15" s="282">
        <v>0.30199999999999999</v>
      </c>
      <c r="CK15" s="282">
        <v>0.13600000000000001</v>
      </c>
      <c r="CL15" s="282">
        <v>0.13999999999999996</v>
      </c>
      <c r="CM15" s="281">
        <v>0.57799999999999996</v>
      </c>
      <c r="CN15" s="282">
        <v>0.1</v>
      </c>
      <c r="CO15" s="282">
        <v>0.1</v>
      </c>
      <c r="CP15" s="282">
        <v>0.1</v>
      </c>
      <c r="CQ15" s="282">
        <v>0.1</v>
      </c>
      <c r="CR15" s="281">
        <v>0.4</v>
      </c>
      <c r="CS15" s="282">
        <v>0.5</v>
      </c>
      <c r="CT15" s="282">
        <v>1</v>
      </c>
      <c r="CU15" s="282">
        <v>1</v>
      </c>
      <c r="CV15" s="282">
        <v>1</v>
      </c>
      <c r="CW15" s="282">
        <v>1</v>
      </c>
      <c r="CX15" s="282">
        <v>1</v>
      </c>
      <c r="CY15" s="282">
        <v>1</v>
      </c>
      <c r="CZ15" s="282">
        <v>1</v>
      </c>
      <c r="DA15" s="282">
        <v>1</v>
      </c>
      <c r="DB15" s="282">
        <v>1</v>
      </c>
      <c r="DC15" s="282"/>
    </row>
    <row r="16" spans="1:108" hidden="1" outlineLevel="1">
      <c r="A16" s="99" t="s">
        <v>65</v>
      </c>
      <c r="B16" s="86"/>
      <c r="C16" s="86"/>
      <c r="D16" s="86"/>
      <c r="E16" s="86"/>
      <c r="F16" s="104"/>
      <c r="G16" s="86"/>
      <c r="H16" s="86"/>
      <c r="I16" s="86"/>
      <c r="J16" s="86"/>
      <c r="K16" s="104"/>
      <c r="L16" s="86"/>
      <c r="M16" s="86"/>
      <c r="N16" s="86"/>
      <c r="O16" s="86"/>
      <c r="P16" s="104"/>
      <c r="Q16" s="86"/>
      <c r="R16" s="86"/>
      <c r="S16" s="86"/>
      <c r="T16" s="86"/>
      <c r="U16" s="104"/>
      <c r="V16" s="86"/>
      <c r="W16" s="86"/>
      <c r="X16" s="86"/>
      <c r="Y16" s="86"/>
      <c r="Z16" s="104"/>
      <c r="AA16" s="86"/>
      <c r="AB16" s="86"/>
      <c r="AC16" s="86"/>
      <c r="AD16" s="86"/>
      <c r="AE16" s="104"/>
      <c r="AF16" s="86"/>
      <c r="AG16" s="86"/>
      <c r="AH16" s="86"/>
      <c r="AI16" s="86"/>
      <c r="AJ16" s="281"/>
      <c r="AK16" s="282"/>
      <c r="AL16" s="282"/>
      <c r="AM16" s="282"/>
      <c r="AN16" s="282"/>
      <c r="AO16" s="281"/>
      <c r="AP16" s="282"/>
      <c r="AQ16" s="282"/>
      <c r="AR16" s="282"/>
      <c r="AS16" s="282"/>
      <c r="AT16" s="281"/>
      <c r="AU16" s="282"/>
      <c r="AV16" s="282"/>
      <c r="AW16" s="282"/>
      <c r="AX16" s="282"/>
      <c r="AY16" s="281"/>
      <c r="AZ16" s="282"/>
      <c r="BA16" s="282"/>
      <c r="BB16" s="282"/>
      <c r="BC16" s="282"/>
      <c r="BD16" s="281"/>
      <c r="BE16" s="282"/>
      <c r="BF16" s="282"/>
      <c r="BG16" s="282"/>
      <c r="BH16" s="282"/>
      <c r="BI16" s="281"/>
      <c r="BJ16" s="282"/>
      <c r="BK16" s="282"/>
      <c r="BL16" s="282"/>
      <c r="BM16" s="282"/>
      <c r="BN16" s="281"/>
      <c r="BO16" s="282"/>
      <c r="BP16" s="282"/>
      <c r="BQ16" s="282"/>
      <c r="BR16" s="282"/>
      <c r="BS16" s="281"/>
      <c r="BT16" s="282"/>
      <c r="BU16" s="282"/>
      <c r="BV16" s="282"/>
      <c r="BW16" s="282"/>
      <c r="BX16" s="281"/>
      <c r="BY16" s="282"/>
      <c r="BZ16" s="282"/>
      <c r="CA16" s="282"/>
      <c r="CB16" s="282"/>
      <c r="CC16" s="281">
        <v>0</v>
      </c>
      <c r="CD16" s="282">
        <v>0</v>
      </c>
      <c r="CE16" s="282">
        <v>-0.41899999999999998</v>
      </c>
      <c r="CF16" s="282">
        <v>-0.91300000000000003</v>
      </c>
      <c r="CG16" s="282">
        <v>-0.40900000000000003</v>
      </c>
      <c r="CH16" s="281">
        <v>-1.7410000000000001</v>
      </c>
      <c r="CI16" s="282">
        <v>0</v>
      </c>
      <c r="CJ16" s="282">
        <v>-0.19600000000000001</v>
      </c>
      <c r="CK16" s="282">
        <v>-0.46400000000000002</v>
      </c>
      <c r="CL16" s="282">
        <v>-1.4419999999999997</v>
      </c>
      <c r="CM16" s="281">
        <v>-2.1019999999999999</v>
      </c>
      <c r="CN16" s="282">
        <v>0</v>
      </c>
      <c r="CO16" s="282">
        <v>0</v>
      </c>
      <c r="CP16" s="282">
        <v>0</v>
      </c>
      <c r="CQ16" s="282">
        <v>0</v>
      </c>
      <c r="CR16" s="281">
        <v>0</v>
      </c>
      <c r="CS16" s="282">
        <v>0</v>
      </c>
      <c r="CT16" s="282">
        <v>0</v>
      </c>
      <c r="CU16" s="282">
        <v>0</v>
      </c>
      <c r="CV16" s="282">
        <v>0</v>
      </c>
      <c r="CW16" s="282">
        <v>0</v>
      </c>
      <c r="CX16" s="282">
        <v>0</v>
      </c>
      <c r="CY16" s="282">
        <v>0</v>
      </c>
      <c r="CZ16" s="282">
        <v>0</v>
      </c>
      <c r="DA16" s="282">
        <v>0</v>
      </c>
      <c r="DB16" s="282">
        <v>0</v>
      </c>
      <c r="DC16" s="282"/>
    </row>
    <row r="17" spans="1:107" s="3" customFormat="1" collapsed="1">
      <c r="A17" s="6" t="s">
        <v>19</v>
      </c>
      <c r="B17" s="7"/>
      <c r="C17" s="7"/>
      <c r="D17" s="7"/>
      <c r="E17" s="7"/>
      <c r="F17" s="8"/>
      <c r="G17" s="7"/>
      <c r="H17" s="7"/>
      <c r="I17" s="7"/>
      <c r="J17" s="7"/>
      <c r="K17" s="8"/>
      <c r="L17" s="7"/>
      <c r="M17" s="7"/>
      <c r="N17" s="7"/>
      <c r="O17" s="7"/>
      <c r="P17" s="8"/>
      <c r="Q17" s="7"/>
      <c r="R17" s="7"/>
      <c r="S17" s="7"/>
      <c r="T17" s="7"/>
      <c r="U17" s="8"/>
      <c r="V17" s="7"/>
      <c r="W17" s="7"/>
      <c r="X17" s="7"/>
      <c r="Y17" s="7"/>
      <c r="Z17" s="8"/>
      <c r="AA17" s="7"/>
      <c r="AB17" s="7"/>
      <c r="AC17" s="7"/>
      <c r="AD17" s="7"/>
      <c r="AE17" s="8"/>
      <c r="AF17" s="7"/>
      <c r="AG17" s="7"/>
      <c r="AH17" s="7"/>
      <c r="AI17" s="7"/>
      <c r="AJ17" s="285"/>
      <c r="AK17" s="286"/>
      <c r="AL17" s="286"/>
      <c r="AM17" s="286"/>
      <c r="AN17" s="286"/>
      <c r="AO17" s="285"/>
      <c r="AP17" s="286"/>
      <c r="AQ17" s="286"/>
      <c r="AR17" s="286"/>
      <c r="AS17" s="286"/>
      <c r="AT17" s="285"/>
      <c r="AU17" s="286"/>
      <c r="AV17" s="286"/>
      <c r="AW17" s="286"/>
      <c r="AX17" s="286"/>
      <c r="AY17" s="285"/>
      <c r="AZ17" s="286"/>
      <c r="BA17" s="286"/>
      <c r="BB17" s="286"/>
      <c r="BC17" s="286"/>
      <c r="BD17" s="285"/>
      <c r="BE17" s="286"/>
      <c r="BF17" s="286"/>
      <c r="BG17" s="286"/>
      <c r="BH17" s="286"/>
      <c r="BI17" s="285"/>
      <c r="BJ17" s="286"/>
      <c r="BK17" s="286"/>
      <c r="BL17" s="286"/>
      <c r="BM17" s="286"/>
      <c r="BN17" s="285"/>
      <c r="BO17" s="286"/>
      <c r="BP17" s="286"/>
      <c r="BQ17" s="286"/>
      <c r="BR17" s="286"/>
      <c r="BS17" s="285"/>
      <c r="BT17" s="286"/>
      <c r="BU17" s="286"/>
      <c r="BV17" s="286"/>
      <c r="BW17" s="286"/>
      <c r="BX17" s="285"/>
      <c r="BY17" s="286"/>
      <c r="BZ17" s="286"/>
      <c r="CA17" s="286"/>
      <c r="CB17" s="286"/>
      <c r="CC17" s="285">
        <v>-57.281999999999996</v>
      </c>
      <c r="CD17" s="286">
        <v>-19.638000000000002</v>
      </c>
      <c r="CE17" s="286">
        <v>-19.638000000000002</v>
      </c>
      <c r="CF17" s="286">
        <v>-20.893999999999998</v>
      </c>
      <c r="CG17" s="286">
        <v>-22.777999999999999</v>
      </c>
      <c r="CH17" s="285">
        <v>-82.945999999999998</v>
      </c>
      <c r="CI17" s="286">
        <v>-25.602</v>
      </c>
      <c r="CJ17" s="286">
        <v>-28.605</v>
      </c>
      <c r="CK17" s="286">
        <v>-31.498000000000001</v>
      </c>
      <c r="CL17" s="286">
        <v>-83.378</v>
      </c>
      <c r="CM17" s="285">
        <v>-169.083</v>
      </c>
      <c r="CN17" s="286">
        <v>-49</v>
      </c>
      <c r="CO17" s="286">
        <v>-52</v>
      </c>
      <c r="CP17" s="286">
        <v>-55</v>
      </c>
      <c r="CQ17" s="286">
        <v>-58</v>
      </c>
      <c r="CR17" s="285">
        <v>-214</v>
      </c>
      <c r="CS17" s="286">
        <v>-230</v>
      </c>
      <c r="CT17" s="286">
        <v>-265</v>
      </c>
      <c r="CU17" s="286">
        <v>-265</v>
      </c>
      <c r="CV17" s="286">
        <v>-246.12436038061151</v>
      </c>
      <c r="CW17" s="286">
        <v>2.0205347780792522</v>
      </c>
      <c r="CX17" s="286">
        <v>73.190914599684675</v>
      </c>
      <c r="CY17" s="286">
        <v>497.27552743763317</v>
      </c>
      <c r="CZ17" s="286">
        <v>1260.9500046543117</v>
      </c>
      <c r="DA17" s="286">
        <v>2107.7317423491527</v>
      </c>
      <c r="DB17" s="286">
        <v>2881.2028234367367</v>
      </c>
      <c r="DC17" s="280"/>
    </row>
    <row r="18" spans="1:107">
      <c r="B18" s="86"/>
      <c r="C18" s="86"/>
      <c r="D18" s="86"/>
      <c r="E18" s="86"/>
      <c r="F18" s="104"/>
      <c r="H18" s="86"/>
      <c r="I18" s="86"/>
      <c r="J18" s="86"/>
      <c r="K18" s="104"/>
      <c r="L18" s="86"/>
      <c r="M18" s="86"/>
      <c r="N18" s="86"/>
      <c r="O18" s="86"/>
      <c r="P18" s="104"/>
      <c r="Q18" s="86"/>
      <c r="R18" s="86"/>
      <c r="S18" s="86"/>
      <c r="T18" s="86"/>
      <c r="U18" s="104"/>
      <c r="V18" s="86"/>
      <c r="W18" s="86"/>
      <c r="X18" s="86"/>
      <c r="Y18" s="86"/>
      <c r="Z18" s="104"/>
      <c r="AA18" s="86"/>
      <c r="AB18" s="86"/>
      <c r="AC18" s="86"/>
      <c r="AD18" s="86"/>
      <c r="AE18" s="104"/>
      <c r="AF18" s="86"/>
      <c r="AG18" s="86"/>
      <c r="AH18" s="86"/>
      <c r="AI18" s="86"/>
      <c r="AJ18" s="281"/>
      <c r="AK18" s="282"/>
      <c r="AL18" s="282"/>
      <c r="AM18" s="282"/>
      <c r="AN18" s="282"/>
      <c r="AO18" s="281"/>
      <c r="AP18" s="282"/>
      <c r="AQ18" s="282"/>
      <c r="AR18" s="282"/>
      <c r="AS18" s="282"/>
      <c r="AT18" s="281"/>
      <c r="AU18" s="282"/>
      <c r="AV18" s="282"/>
      <c r="AW18" s="282"/>
      <c r="AX18" s="282"/>
      <c r="AY18" s="281"/>
      <c r="AZ18" s="282"/>
      <c r="BA18" s="282"/>
      <c r="BB18" s="282"/>
      <c r="BC18" s="282"/>
      <c r="BD18" s="281"/>
      <c r="BE18" s="282"/>
      <c r="BF18" s="282"/>
      <c r="BG18" s="282"/>
      <c r="BH18" s="282"/>
      <c r="BI18" s="394"/>
      <c r="BJ18" s="282"/>
      <c r="BK18" s="282"/>
      <c r="BL18" s="282"/>
      <c r="BM18" s="282"/>
      <c r="BN18" s="394"/>
      <c r="BO18" s="282"/>
      <c r="BP18" s="282"/>
      <c r="BQ18" s="282"/>
      <c r="BR18" s="282"/>
      <c r="BS18" s="394"/>
      <c r="BT18" s="282"/>
      <c r="BU18" s="282"/>
      <c r="BV18" s="282"/>
      <c r="BW18" s="282"/>
      <c r="BX18" s="394"/>
      <c r="BY18" s="282"/>
      <c r="BZ18" s="282"/>
      <c r="CA18" s="282"/>
      <c r="CB18" s="282"/>
      <c r="CC18" s="394"/>
      <c r="CD18" s="282"/>
      <c r="CE18" s="282"/>
      <c r="CF18" s="282"/>
      <c r="CG18" s="282"/>
      <c r="CH18" s="394"/>
      <c r="CI18" s="282"/>
      <c r="CJ18" s="282"/>
      <c r="CK18" s="282"/>
      <c r="CL18" s="282"/>
      <c r="CM18" s="394"/>
      <c r="CN18" s="282"/>
      <c r="CO18" s="282"/>
      <c r="CP18" s="282"/>
      <c r="CQ18" s="282"/>
      <c r="CR18" s="394"/>
      <c r="CS18" s="282"/>
      <c r="CT18" s="282"/>
      <c r="CU18" s="282"/>
      <c r="CV18" s="282"/>
      <c r="CW18" s="282"/>
      <c r="CX18" s="282"/>
      <c r="CY18" s="282"/>
      <c r="CZ18" s="282"/>
      <c r="DA18" s="282"/>
      <c r="DB18" s="282"/>
      <c r="DC18" s="282"/>
    </row>
    <row r="19" spans="1:107" hidden="1" outlineLevel="1">
      <c r="A19" s="131" t="s">
        <v>67</v>
      </c>
      <c r="B19" s="122"/>
      <c r="C19" s="122"/>
      <c r="D19" s="122"/>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122"/>
      <c r="AD19" s="122"/>
      <c r="AE19" s="122"/>
      <c r="AF19" s="122"/>
      <c r="AG19" s="122"/>
      <c r="AH19" s="122"/>
      <c r="AI19" s="122"/>
      <c r="AJ19" s="287"/>
      <c r="AK19" s="287"/>
      <c r="AL19" s="287"/>
      <c r="AM19" s="287"/>
      <c r="AN19" s="287"/>
      <c r="AO19" s="287"/>
      <c r="AP19" s="287"/>
      <c r="AQ19" s="287"/>
      <c r="AR19" s="287"/>
      <c r="AS19" s="287"/>
      <c r="AT19" s="287"/>
      <c r="AU19" s="287"/>
      <c r="AV19" s="287"/>
      <c r="AW19" s="287"/>
      <c r="AX19" s="287"/>
      <c r="AY19" s="287"/>
      <c r="AZ19" s="287"/>
      <c r="BA19" s="287"/>
      <c r="BB19" s="287"/>
      <c r="BC19" s="287"/>
      <c r="BD19" s="287"/>
      <c r="BE19" s="287"/>
      <c r="BF19" s="287"/>
      <c r="BG19" s="287"/>
      <c r="BH19" s="287"/>
      <c r="BI19" s="287"/>
      <c r="BJ19" s="287"/>
      <c r="BK19" s="287"/>
      <c r="BL19" s="287"/>
      <c r="BM19" s="287"/>
      <c r="BN19" s="287"/>
      <c r="BO19" s="287"/>
      <c r="BP19" s="287"/>
      <c r="BQ19" s="287"/>
      <c r="BR19" s="287"/>
      <c r="BS19" s="287"/>
      <c r="BT19" s="287"/>
      <c r="BU19" s="287"/>
      <c r="BV19" s="287"/>
      <c r="BW19" s="287"/>
      <c r="BX19" s="287"/>
      <c r="BY19" s="287"/>
      <c r="BZ19" s="287"/>
      <c r="CA19" s="287"/>
      <c r="CB19" s="287"/>
      <c r="CC19" s="287">
        <v>1.099</v>
      </c>
      <c r="CD19" s="287">
        <v>1.2625</v>
      </c>
      <c r="CE19" s="287">
        <v>1.2625</v>
      </c>
      <c r="CF19" s="287">
        <v>1.081</v>
      </c>
      <c r="CG19" s="287">
        <v>0.89900000000000002</v>
      </c>
      <c r="CH19" s="287">
        <v>4.5039999999999996</v>
      </c>
      <c r="CI19" s="287">
        <v>0.69799999999999995</v>
      </c>
      <c r="CJ19" s="287">
        <v>0.8</v>
      </c>
      <c r="CK19" s="287">
        <v>1.5489999999999999</v>
      </c>
      <c r="CL19" s="287">
        <v>2.4710000000000001</v>
      </c>
      <c r="CM19" s="287">
        <v>5.5179999999999998</v>
      </c>
      <c r="CN19" s="287">
        <v>0.17605689277899356</v>
      </c>
      <c r="CO19" s="287">
        <v>0.14584498711646088</v>
      </c>
      <c r="CP19" s="287">
        <v>0.16062826000618671</v>
      </c>
      <c r="CQ19" s="287">
        <v>0.17354518920906645</v>
      </c>
      <c r="CR19" s="287">
        <v>0.65607532911070765</v>
      </c>
      <c r="CS19" s="287">
        <v>0.5806322286085378</v>
      </c>
      <c r="CT19" s="287">
        <v>0.47370890502558061</v>
      </c>
      <c r="CU19" s="287">
        <v>0.35349290729097627</v>
      </c>
      <c r="CV19" s="287">
        <v>0.28889000362279971</v>
      </c>
      <c r="CW19" s="287">
        <v>0.3165433864919614</v>
      </c>
      <c r="CX19" s="287">
        <v>0.47072007674797112</v>
      </c>
      <c r="CY19" s="287">
        <v>1.1867763212272988</v>
      </c>
      <c r="CZ19" s="287">
        <v>3.1730173357007931</v>
      </c>
      <c r="DA19" s="287">
        <v>6.6986032910911861</v>
      </c>
      <c r="DB19" s="287">
        <v>11.738144829526544</v>
      </c>
      <c r="DC19" s="287"/>
    </row>
    <row r="20" spans="1:107" hidden="1" outlineLevel="1">
      <c r="A20" s="131" t="s">
        <v>68</v>
      </c>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287"/>
      <c r="AK20" s="287"/>
      <c r="AL20" s="287"/>
      <c r="AM20" s="287"/>
      <c r="AN20" s="287"/>
      <c r="AO20" s="287"/>
      <c r="AP20" s="287"/>
      <c r="AQ20" s="287"/>
      <c r="AR20" s="287"/>
      <c r="AS20" s="287"/>
      <c r="AT20" s="287"/>
      <c r="AU20" s="287"/>
      <c r="AV20" s="287"/>
      <c r="AW20" s="287"/>
      <c r="AX20" s="287"/>
      <c r="AY20" s="287"/>
      <c r="AZ20" s="287"/>
      <c r="BA20" s="287"/>
      <c r="BB20" s="287"/>
      <c r="BC20" s="287"/>
      <c r="BD20" s="287"/>
      <c r="BE20" s="287"/>
      <c r="BF20" s="287"/>
      <c r="BG20" s="287"/>
      <c r="BH20" s="287"/>
      <c r="BI20" s="287"/>
      <c r="BJ20" s="287"/>
      <c r="BK20" s="287"/>
      <c r="BL20" s="287"/>
      <c r="BM20" s="287"/>
      <c r="BN20" s="287"/>
      <c r="BO20" s="287"/>
      <c r="BP20" s="287"/>
      <c r="BQ20" s="287"/>
      <c r="BR20" s="287"/>
      <c r="BS20" s="287"/>
      <c r="BT20" s="287"/>
      <c r="BU20" s="287"/>
      <c r="BV20" s="287"/>
      <c r="BW20" s="287"/>
      <c r="BX20" s="287"/>
      <c r="BY20" s="287"/>
      <c r="BZ20" s="287"/>
      <c r="CA20" s="287"/>
      <c r="CB20" s="287"/>
      <c r="CC20" s="287">
        <v>0</v>
      </c>
      <c r="CD20" s="287">
        <v>0</v>
      </c>
      <c r="CE20" s="287">
        <v>0</v>
      </c>
      <c r="CF20" s="287">
        <v>0</v>
      </c>
      <c r="CG20" s="287">
        <v>0</v>
      </c>
      <c r="CH20" s="287">
        <v>0</v>
      </c>
      <c r="CI20" s="287">
        <v>0</v>
      </c>
      <c r="CJ20" s="287">
        <v>0</v>
      </c>
      <c r="CK20" s="287">
        <v>0</v>
      </c>
      <c r="CL20" s="287">
        <v>0</v>
      </c>
      <c r="CM20" s="287">
        <v>0</v>
      </c>
      <c r="CN20" s="287">
        <v>0</v>
      </c>
      <c r="CO20" s="287">
        <v>0</v>
      </c>
      <c r="CP20" s="287">
        <v>0</v>
      </c>
      <c r="CQ20" s="287">
        <v>0</v>
      </c>
      <c r="CR20" s="287">
        <v>0</v>
      </c>
      <c r="CS20" s="287">
        <v>0</v>
      </c>
      <c r="CT20" s="287">
        <v>0</v>
      </c>
      <c r="CU20" s="287">
        <v>0</v>
      </c>
      <c r="CV20" s="287">
        <v>0</v>
      </c>
      <c r="CW20" s="287">
        <v>0</v>
      </c>
      <c r="CX20" s="287">
        <v>0</v>
      </c>
      <c r="CY20" s="287">
        <v>0</v>
      </c>
      <c r="CZ20" s="287">
        <v>0</v>
      </c>
      <c r="DA20" s="287">
        <v>0</v>
      </c>
      <c r="DB20" s="287">
        <v>0</v>
      </c>
      <c r="DC20" s="287"/>
    </row>
    <row r="21" spans="1:107" hidden="1" outlineLevel="1">
      <c r="A21" s="131" t="s">
        <v>20</v>
      </c>
      <c r="B21" s="122"/>
      <c r="C21" s="122"/>
      <c r="D21" s="122"/>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122"/>
      <c r="AD21" s="122"/>
      <c r="AE21" s="122"/>
      <c r="AF21" s="122"/>
      <c r="AG21" s="122"/>
      <c r="AH21" s="122"/>
      <c r="AI21" s="122"/>
      <c r="AJ21" s="287"/>
      <c r="AK21" s="287"/>
      <c r="AL21" s="287"/>
      <c r="AM21" s="287"/>
      <c r="AN21" s="287"/>
      <c r="AO21" s="287"/>
      <c r="AP21" s="287"/>
      <c r="AQ21" s="287"/>
      <c r="AR21" s="287"/>
      <c r="AS21" s="287"/>
      <c r="AT21" s="287"/>
      <c r="AU21" s="287"/>
      <c r="AV21" s="287"/>
      <c r="AW21" s="287"/>
      <c r="AX21" s="287"/>
      <c r="AY21" s="287"/>
      <c r="AZ21" s="287"/>
      <c r="BA21" s="287"/>
      <c r="BB21" s="287"/>
      <c r="BC21" s="287"/>
      <c r="BD21" s="287"/>
      <c r="BE21" s="287"/>
      <c r="BF21" s="287"/>
      <c r="BG21" s="287"/>
      <c r="BH21" s="287"/>
      <c r="BI21" s="287"/>
      <c r="BJ21" s="287"/>
      <c r="BK21" s="287"/>
      <c r="BL21" s="287"/>
      <c r="BM21" s="287"/>
      <c r="BN21" s="287"/>
      <c r="BO21" s="287"/>
      <c r="BP21" s="287"/>
      <c r="BQ21" s="287"/>
      <c r="BR21" s="287"/>
      <c r="BS21" s="287"/>
      <c r="BT21" s="287"/>
      <c r="BU21" s="287"/>
      <c r="BV21" s="287"/>
      <c r="BW21" s="287"/>
      <c r="BX21" s="287"/>
      <c r="BY21" s="287"/>
      <c r="BZ21" s="287"/>
      <c r="CA21" s="287"/>
      <c r="CB21" s="287"/>
      <c r="CC21" s="287">
        <v>0.47399999999999998</v>
      </c>
      <c r="CD21" s="287">
        <v>-0.29149999999999998</v>
      </c>
      <c r="CE21" s="287">
        <v>-0.29149999999999998</v>
      </c>
      <c r="CF21" s="287">
        <v>0.79700000000000004</v>
      </c>
      <c r="CG21" s="287">
        <v>0.65</v>
      </c>
      <c r="CH21" s="287">
        <v>0.8620000000000001</v>
      </c>
      <c r="CI21" s="287">
        <v>0.32333333333333331</v>
      </c>
      <c r="CJ21" s="287">
        <v>0.2</v>
      </c>
      <c r="CK21" s="287">
        <v>0.53100000000000003</v>
      </c>
      <c r="CL21" s="287">
        <v>1.359</v>
      </c>
      <c r="CM21" s="287">
        <v>2.4133333333333331</v>
      </c>
      <c r="CN21" s="287">
        <v>0</v>
      </c>
      <c r="CO21" s="287">
        <v>0</v>
      </c>
      <c r="CP21" s="287">
        <v>0</v>
      </c>
      <c r="CQ21" s="287">
        <v>0</v>
      </c>
      <c r="CR21" s="287">
        <v>0</v>
      </c>
      <c r="CS21" s="287">
        <v>0</v>
      </c>
      <c r="CT21" s="287">
        <v>0</v>
      </c>
      <c r="CU21" s="287">
        <v>0</v>
      </c>
      <c r="CV21" s="287">
        <v>0</v>
      </c>
      <c r="CW21" s="287">
        <v>0</v>
      </c>
      <c r="CX21" s="287">
        <v>0</v>
      </c>
      <c r="CY21" s="287">
        <v>0</v>
      </c>
      <c r="CZ21" s="287">
        <v>0</v>
      </c>
      <c r="DA21" s="287">
        <v>0</v>
      </c>
      <c r="DB21" s="287">
        <v>0</v>
      </c>
      <c r="DC21" s="287"/>
    </row>
    <row r="22" spans="1:107" collapsed="1">
      <c r="A22" s="99" t="s">
        <v>71</v>
      </c>
      <c r="B22" s="86"/>
      <c r="C22" s="86"/>
      <c r="D22" s="86"/>
      <c r="E22" s="86"/>
      <c r="F22" s="104"/>
      <c r="G22" s="86"/>
      <c r="H22" s="86"/>
      <c r="I22" s="86"/>
      <c r="J22" s="86"/>
      <c r="K22" s="104"/>
      <c r="L22" s="86"/>
      <c r="M22" s="86"/>
      <c r="N22" s="86"/>
      <c r="O22" s="86"/>
      <c r="P22" s="104"/>
      <c r="Q22" s="86"/>
      <c r="R22" s="86"/>
      <c r="S22" s="86"/>
      <c r="T22" s="86"/>
      <c r="U22" s="104"/>
      <c r="V22" s="86"/>
      <c r="W22" s="86"/>
      <c r="X22" s="86"/>
      <c r="Y22" s="86"/>
      <c r="Z22" s="104"/>
      <c r="AA22" s="86"/>
      <c r="AB22" s="86"/>
      <c r="AC22" s="86"/>
      <c r="AD22" s="86"/>
      <c r="AE22" s="104"/>
      <c r="AF22" s="86"/>
      <c r="AG22" s="86"/>
      <c r="AH22" s="86"/>
      <c r="AI22" s="86"/>
      <c r="AJ22" s="281"/>
      <c r="AK22" s="282"/>
      <c r="AL22" s="282"/>
      <c r="AM22" s="282"/>
      <c r="AN22" s="282"/>
      <c r="AO22" s="281"/>
      <c r="AP22" s="282"/>
      <c r="AQ22" s="282"/>
      <c r="AR22" s="282"/>
      <c r="AS22" s="282"/>
      <c r="AT22" s="281"/>
      <c r="AU22" s="282"/>
      <c r="AV22" s="282"/>
      <c r="AW22" s="282"/>
      <c r="AX22" s="282"/>
      <c r="AY22" s="281"/>
      <c r="AZ22" s="282"/>
      <c r="BA22" s="282"/>
      <c r="BB22" s="282"/>
      <c r="BC22" s="282"/>
      <c r="BD22" s="281"/>
      <c r="BE22" s="282"/>
      <c r="BF22" s="282"/>
      <c r="BG22" s="282"/>
      <c r="BH22" s="282"/>
      <c r="BI22" s="394"/>
      <c r="BJ22" s="282"/>
      <c r="BK22" s="282"/>
      <c r="BL22" s="282"/>
      <c r="BM22" s="282"/>
      <c r="BN22" s="394"/>
      <c r="BO22" s="282"/>
      <c r="BP22" s="282"/>
      <c r="BQ22" s="282"/>
      <c r="BR22" s="282"/>
      <c r="BS22" s="394"/>
      <c r="BT22" s="282"/>
      <c r="BU22" s="282"/>
      <c r="BV22" s="282"/>
      <c r="BW22" s="282"/>
      <c r="BX22" s="394"/>
      <c r="BY22" s="282"/>
      <c r="BZ22" s="282"/>
      <c r="CA22" s="282"/>
      <c r="CB22" s="282"/>
      <c r="CC22" s="394">
        <v>1.573</v>
      </c>
      <c r="CD22" s="282">
        <v>0.97099999999999997</v>
      </c>
      <c r="CE22" s="282">
        <v>0.97099999999999997</v>
      </c>
      <c r="CF22" s="282">
        <v>1.8780000000000001</v>
      </c>
      <c r="CG22" s="282">
        <v>1.5489999999999999</v>
      </c>
      <c r="CH22" s="394">
        <v>5.3659999999999997</v>
      </c>
      <c r="CI22" s="282">
        <v>1.0213333333333332</v>
      </c>
      <c r="CJ22" s="282">
        <v>1</v>
      </c>
      <c r="CK22" s="282">
        <v>2.08</v>
      </c>
      <c r="CL22" s="282">
        <v>3.83</v>
      </c>
      <c r="CM22" s="394">
        <v>7.9313333333333329</v>
      </c>
      <c r="CN22" s="282">
        <v>0.17605689277899356</v>
      </c>
      <c r="CO22" s="282">
        <v>0.14584498711646088</v>
      </c>
      <c r="CP22" s="282">
        <v>0.16062826000618671</v>
      </c>
      <c r="CQ22" s="282">
        <v>0.17354518920906645</v>
      </c>
      <c r="CR22" s="394">
        <v>0.65607532911070765</v>
      </c>
      <c r="CS22" s="282">
        <v>0.5806322286085378</v>
      </c>
      <c r="CT22" s="282">
        <v>0.47370890502558061</v>
      </c>
      <c r="CU22" s="282">
        <v>0.35349290729097627</v>
      </c>
      <c r="CV22" s="282">
        <v>0.28889000362279971</v>
      </c>
      <c r="CW22" s="282">
        <v>0.3165433864919614</v>
      </c>
      <c r="CX22" s="282">
        <v>0.47072007674797112</v>
      </c>
      <c r="CY22" s="282">
        <v>1.1867763212272988</v>
      </c>
      <c r="CZ22" s="282">
        <v>3.1730173357007931</v>
      </c>
      <c r="DA22" s="282">
        <v>6.6986032910911861</v>
      </c>
      <c r="DB22" s="282">
        <v>11.738144829526544</v>
      </c>
      <c r="DC22" s="282"/>
    </row>
    <row r="23" spans="1:107" s="3" customFormat="1">
      <c r="A23" s="3" t="s">
        <v>21</v>
      </c>
      <c r="B23" s="4"/>
      <c r="C23" s="4"/>
      <c r="D23" s="4"/>
      <c r="E23" s="4"/>
      <c r="F23" s="5"/>
      <c r="G23" s="4"/>
      <c r="H23" s="4"/>
      <c r="I23" s="4"/>
      <c r="J23" s="4"/>
      <c r="K23" s="5"/>
      <c r="L23" s="4"/>
      <c r="M23" s="4"/>
      <c r="N23" s="4"/>
      <c r="O23" s="4"/>
      <c r="P23" s="5"/>
      <c r="Q23" s="4"/>
      <c r="R23" s="4"/>
      <c r="S23" s="4"/>
      <c r="T23" s="4"/>
      <c r="U23" s="5"/>
      <c r="V23" s="4"/>
      <c r="W23" s="4"/>
      <c r="X23" s="4"/>
      <c r="Y23" s="4"/>
      <c r="Z23" s="5"/>
      <c r="AA23" s="4"/>
      <c r="AB23" s="4"/>
      <c r="AC23" s="4"/>
      <c r="AD23" s="4"/>
      <c r="AE23" s="5"/>
      <c r="AF23" s="4"/>
      <c r="AG23" s="4"/>
      <c r="AH23" s="4"/>
      <c r="AI23" s="4"/>
      <c r="AJ23" s="279"/>
      <c r="AK23" s="280"/>
      <c r="AL23" s="280"/>
      <c r="AM23" s="280"/>
      <c r="AN23" s="280"/>
      <c r="AO23" s="279"/>
      <c r="AP23" s="280"/>
      <c r="AQ23" s="280"/>
      <c r="AR23" s="280"/>
      <c r="AS23" s="280"/>
      <c r="AT23" s="279"/>
      <c r="AU23" s="280"/>
      <c r="AV23" s="280"/>
      <c r="AW23" s="280"/>
      <c r="AX23" s="280"/>
      <c r="AY23" s="279"/>
      <c r="AZ23" s="280"/>
      <c r="BA23" s="280"/>
      <c r="BB23" s="280"/>
      <c r="BC23" s="280"/>
      <c r="BD23" s="279"/>
      <c r="BE23" s="280"/>
      <c r="BF23" s="280"/>
      <c r="BG23" s="280"/>
      <c r="BH23" s="280"/>
      <c r="BI23" s="396"/>
      <c r="BJ23" s="280"/>
      <c r="BK23" s="280"/>
      <c r="BL23" s="280"/>
      <c r="BM23" s="280"/>
      <c r="BN23" s="396"/>
      <c r="BO23" s="280"/>
      <c r="BP23" s="280"/>
      <c r="BQ23" s="280"/>
      <c r="BR23" s="280"/>
      <c r="BS23" s="396"/>
      <c r="BT23" s="280"/>
      <c r="BU23" s="280"/>
      <c r="BV23" s="280"/>
      <c r="BW23" s="280"/>
      <c r="BX23" s="396"/>
      <c r="BY23" s="280"/>
      <c r="BZ23" s="280"/>
      <c r="CA23" s="280"/>
      <c r="CB23" s="280"/>
      <c r="CC23" s="396">
        <v>-55.708999999999996</v>
      </c>
      <c r="CD23" s="280">
        <v>-18.667000000000002</v>
      </c>
      <c r="CE23" s="280">
        <v>-18.667000000000002</v>
      </c>
      <c r="CF23" s="280">
        <v>-19.015999999999998</v>
      </c>
      <c r="CG23" s="280">
        <v>-21.228999999999999</v>
      </c>
      <c r="CH23" s="396">
        <v>-77.58</v>
      </c>
      <c r="CI23" s="280">
        <v>-24.580666666666666</v>
      </c>
      <c r="CJ23" s="280">
        <v>-27.605</v>
      </c>
      <c r="CK23" s="280">
        <v>-29.417999999999999</v>
      </c>
      <c r="CL23" s="280">
        <v>-79.548000000000002</v>
      </c>
      <c r="CM23" s="396">
        <v>-161.15166666666667</v>
      </c>
      <c r="CN23" s="280">
        <v>-48.823943107221005</v>
      </c>
      <c r="CO23" s="280">
        <v>-51.854155012883538</v>
      </c>
      <c r="CP23" s="280">
        <v>-54.839371739993815</v>
      </c>
      <c r="CQ23" s="280">
        <v>-57.826454810790935</v>
      </c>
      <c r="CR23" s="396">
        <v>-213.34392467088929</v>
      </c>
      <c r="CS23" s="280">
        <v>-229.41936777139145</v>
      </c>
      <c r="CT23" s="280">
        <v>-264.5262910949744</v>
      </c>
      <c r="CU23" s="280">
        <v>-264.64650709270904</v>
      </c>
      <c r="CV23" s="280">
        <v>-245.8354703769887</v>
      </c>
      <c r="CW23" s="280">
        <v>2.3370781645712135</v>
      </c>
      <c r="CX23" s="280">
        <v>73.661634676432641</v>
      </c>
      <c r="CY23" s="280">
        <v>498.46230375886046</v>
      </c>
      <c r="CZ23" s="280">
        <v>1264.1230219900124</v>
      </c>
      <c r="DA23" s="280">
        <v>2114.430345640244</v>
      </c>
      <c r="DB23" s="280">
        <v>2892.9409682662631</v>
      </c>
      <c r="DC23" s="280"/>
    </row>
    <row r="24" spans="1:107" s="3" customFormat="1">
      <c r="B24" s="4"/>
      <c r="C24" s="4"/>
      <c r="D24" s="4"/>
      <c r="E24" s="4"/>
      <c r="F24" s="5"/>
      <c r="G24" s="4"/>
      <c r="H24" s="4"/>
      <c r="I24" s="4"/>
      <c r="J24" s="4"/>
      <c r="K24" s="5"/>
      <c r="L24" s="4"/>
      <c r="M24" s="4"/>
      <c r="N24" s="86"/>
      <c r="O24" s="4"/>
      <c r="P24" s="5"/>
      <c r="Q24" s="4"/>
      <c r="R24" s="4"/>
      <c r="S24" s="86"/>
      <c r="T24" s="4"/>
      <c r="U24" s="92"/>
      <c r="V24" s="4"/>
      <c r="W24" s="4"/>
      <c r="X24" s="4"/>
      <c r="Y24" s="4"/>
      <c r="Z24" s="92"/>
      <c r="AA24" s="4"/>
      <c r="AB24" s="4"/>
      <c r="AC24" s="4"/>
      <c r="AD24" s="4"/>
      <c r="AE24" s="92"/>
      <c r="AF24" s="4"/>
      <c r="AG24" s="4"/>
      <c r="AH24" s="4"/>
      <c r="AI24" s="4"/>
      <c r="AJ24" s="288"/>
      <c r="AK24" s="280"/>
      <c r="AL24" s="280"/>
      <c r="AM24" s="280"/>
      <c r="AN24" s="280"/>
      <c r="AO24" s="288"/>
      <c r="AP24" s="280"/>
      <c r="AQ24" s="280"/>
      <c r="AR24" s="280"/>
      <c r="AS24" s="280"/>
      <c r="AT24" s="288"/>
      <c r="AU24" s="280"/>
      <c r="AV24" s="280"/>
      <c r="AW24" s="280"/>
      <c r="AX24" s="280"/>
      <c r="AY24" s="288"/>
      <c r="AZ24" s="280"/>
      <c r="BA24" s="280"/>
      <c r="BB24" s="280"/>
      <c r="BC24" s="280"/>
      <c r="BD24" s="288"/>
      <c r="BE24" s="280"/>
      <c r="BF24" s="280"/>
      <c r="BG24" s="280"/>
      <c r="BH24" s="280"/>
      <c r="BI24" s="396"/>
      <c r="BJ24" s="280"/>
      <c r="BK24" s="280"/>
      <c r="BL24" s="280"/>
      <c r="BM24" s="280"/>
      <c r="BN24" s="396"/>
      <c r="BO24" s="280"/>
      <c r="BP24" s="280"/>
      <c r="BQ24" s="280"/>
      <c r="BR24" s="280"/>
      <c r="BS24" s="396"/>
      <c r="BT24" s="280"/>
      <c r="BU24" s="280"/>
      <c r="BV24" s="280"/>
      <c r="BW24" s="280"/>
      <c r="BX24" s="396"/>
      <c r="BY24" s="280"/>
      <c r="BZ24" s="280"/>
      <c r="CA24" s="280"/>
      <c r="CB24" s="280"/>
      <c r="CC24" s="396"/>
      <c r="CD24" s="280"/>
      <c r="CE24" s="280"/>
      <c r="CF24" s="280"/>
      <c r="CG24" s="280"/>
      <c r="CH24" s="396"/>
      <c r="CI24" s="280"/>
      <c r="CJ24" s="280"/>
      <c r="CK24" s="280"/>
      <c r="CL24" s="280"/>
      <c r="CM24" s="396"/>
      <c r="CN24" s="280"/>
      <c r="CO24" s="280"/>
      <c r="CP24" s="280"/>
      <c r="CQ24" s="280"/>
      <c r="CR24" s="396"/>
      <c r="CS24" s="280"/>
      <c r="CT24" s="280"/>
      <c r="CU24" s="280"/>
      <c r="CV24" s="280"/>
      <c r="CW24" s="280"/>
      <c r="CX24" s="280"/>
      <c r="CY24" s="280"/>
      <c r="CZ24" s="280"/>
      <c r="DA24" s="280"/>
      <c r="DB24" s="280"/>
      <c r="DC24" s="280"/>
    </row>
    <row r="25" spans="1:107">
      <c r="A25" s="99" t="s">
        <v>22</v>
      </c>
      <c r="B25" s="86"/>
      <c r="C25" s="86"/>
      <c r="D25" s="86"/>
      <c r="E25" s="86"/>
      <c r="F25" s="104"/>
      <c r="G25" s="86"/>
      <c r="H25" s="86"/>
      <c r="I25" s="86"/>
      <c r="J25" s="86"/>
      <c r="K25" s="104"/>
      <c r="L25" s="86"/>
      <c r="M25" s="86"/>
      <c r="N25" s="86"/>
      <c r="O25" s="86"/>
      <c r="P25" s="104"/>
      <c r="Q25" s="86"/>
      <c r="R25" s="86"/>
      <c r="S25" s="86"/>
      <c r="T25" s="86"/>
      <c r="U25" s="104"/>
      <c r="V25" s="86"/>
      <c r="W25" s="86"/>
      <c r="X25" s="86"/>
      <c r="Y25" s="86"/>
      <c r="Z25" s="104"/>
      <c r="AA25" s="86"/>
      <c r="AB25" s="86"/>
      <c r="AC25" s="86"/>
      <c r="AD25" s="86"/>
      <c r="AE25" s="104"/>
      <c r="AF25" s="86"/>
      <c r="AG25" s="86"/>
      <c r="AH25" s="86"/>
      <c r="AI25" s="86"/>
      <c r="AJ25" s="281"/>
      <c r="AK25" s="282"/>
      <c r="AL25" s="282"/>
      <c r="AM25" s="282"/>
      <c r="AN25" s="282"/>
      <c r="AO25" s="281"/>
      <c r="AP25" s="282"/>
      <c r="AQ25" s="282"/>
      <c r="AR25" s="282"/>
      <c r="AS25" s="282"/>
      <c r="AT25" s="281"/>
      <c r="AU25" s="282"/>
      <c r="AV25" s="282"/>
      <c r="AW25" s="282"/>
      <c r="AX25" s="282"/>
      <c r="AY25" s="281"/>
      <c r="AZ25" s="282"/>
      <c r="BA25" s="282"/>
      <c r="BB25" s="282"/>
      <c r="BC25" s="282"/>
      <c r="BD25" s="281"/>
      <c r="BE25" s="282"/>
      <c r="BF25" s="282"/>
      <c r="BG25" s="282"/>
      <c r="BH25" s="282"/>
      <c r="BI25" s="394"/>
      <c r="BJ25" s="282"/>
      <c r="BK25" s="282"/>
      <c r="BL25" s="282"/>
      <c r="BM25" s="282"/>
      <c r="BN25" s="394"/>
      <c r="BO25" s="282"/>
      <c r="BP25" s="282"/>
      <c r="BQ25" s="282"/>
      <c r="BR25" s="282"/>
      <c r="BS25" s="394"/>
      <c r="BT25" s="282"/>
      <c r="BU25" s="282"/>
      <c r="BV25" s="282"/>
      <c r="BW25" s="282"/>
      <c r="BX25" s="394"/>
      <c r="BY25" s="282"/>
      <c r="BZ25" s="282"/>
      <c r="CA25" s="282"/>
      <c r="CB25" s="282"/>
      <c r="CC25" s="394">
        <v>0</v>
      </c>
      <c r="CD25" s="282">
        <v>0</v>
      </c>
      <c r="CE25" s="282">
        <v>0</v>
      </c>
      <c r="CF25" s="282">
        <v>0</v>
      </c>
      <c r="CG25" s="282">
        <v>0</v>
      </c>
      <c r="CH25" s="394">
        <v>0</v>
      </c>
      <c r="CI25" s="282">
        <v>0</v>
      </c>
      <c r="CJ25" s="282">
        <v>0</v>
      </c>
      <c r="CK25" s="282">
        <v>0</v>
      </c>
      <c r="CL25" s="282">
        <v>0</v>
      </c>
      <c r="CM25" s="394">
        <v>0</v>
      </c>
      <c r="CN25" s="282">
        <v>0</v>
      </c>
      <c r="CO25" s="282">
        <v>0</v>
      </c>
      <c r="CP25" s="282">
        <v>0</v>
      </c>
      <c r="CQ25" s="282">
        <v>0</v>
      </c>
      <c r="CR25" s="394">
        <v>0</v>
      </c>
      <c r="CS25" s="282">
        <v>0</v>
      </c>
      <c r="CT25" s="282">
        <v>0</v>
      </c>
      <c r="CU25" s="282">
        <v>0</v>
      </c>
      <c r="CV25" s="282">
        <v>0</v>
      </c>
      <c r="CW25" s="282">
        <v>0</v>
      </c>
      <c r="CX25" s="282">
        <v>3.6830817338216324</v>
      </c>
      <c r="CY25" s="282">
        <v>49.846230375886051</v>
      </c>
      <c r="CZ25" s="282">
        <v>189.61845329850186</v>
      </c>
      <c r="DA25" s="282">
        <v>444.03037258445124</v>
      </c>
      <c r="DB25" s="282">
        <v>607.51760333591528</v>
      </c>
      <c r="DC25" s="282"/>
    </row>
    <row r="26" spans="1:107">
      <c r="A26" s="99" t="s">
        <v>23</v>
      </c>
      <c r="B26" s="111"/>
      <c r="C26" s="111"/>
      <c r="D26" s="111"/>
      <c r="E26" s="111"/>
      <c r="F26" s="133"/>
      <c r="G26" s="111"/>
      <c r="H26" s="111"/>
      <c r="I26" s="111"/>
      <c r="J26" s="111"/>
      <c r="K26" s="133"/>
      <c r="L26" s="111"/>
      <c r="M26" s="111"/>
      <c r="N26" s="111"/>
      <c r="O26" s="111"/>
      <c r="P26" s="133"/>
      <c r="Q26" s="111"/>
      <c r="R26" s="111"/>
      <c r="S26" s="111"/>
      <c r="T26" s="111"/>
      <c r="U26" s="133"/>
      <c r="V26" s="111"/>
      <c r="W26" s="111"/>
      <c r="X26" s="111"/>
      <c r="Y26" s="111"/>
      <c r="Z26" s="133"/>
      <c r="AA26" s="111"/>
      <c r="AB26" s="111"/>
      <c r="AC26" s="111"/>
      <c r="AD26" s="111"/>
      <c r="AE26" s="133"/>
      <c r="AF26" s="111"/>
      <c r="AG26" s="111"/>
      <c r="AH26" s="111"/>
      <c r="AI26" s="111"/>
      <c r="AJ26" s="147"/>
      <c r="AK26" s="158"/>
      <c r="AL26" s="158"/>
      <c r="AM26" s="158"/>
      <c r="AN26" s="158"/>
      <c r="AO26" s="147"/>
      <c r="AP26" s="158"/>
      <c r="AQ26" s="158"/>
      <c r="AR26" s="158"/>
      <c r="AS26" s="158"/>
      <c r="AT26" s="147"/>
      <c r="AU26" s="158"/>
      <c r="AV26" s="158"/>
      <c r="AW26" s="158"/>
      <c r="AX26" s="158"/>
      <c r="AY26" s="147"/>
      <c r="AZ26" s="158"/>
      <c r="BA26" s="158"/>
      <c r="BB26" s="158"/>
      <c r="BC26" s="158"/>
      <c r="BD26" s="147"/>
      <c r="BE26" s="158"/>
      <c r="BF26" s="158"/>
      <c r="BG26" s="158"/>
      <c r="BH26" s="158"/>
      <c r="BI26" s="379"/>
      <c r="BJ26" s="158"/>
      <c r="BK26" s="158"/>
      <c r="BL26" s="158"/>
      <c r="BM26" s="158"/>
      <c r="BN26" s="379"/>
      <c r="BO26" s="158"/>
      <c r="BP26" s="158"/>
      <c r="BQ26" s="158"/>
      <c r="BR26" s="158"/>
      <c r="BS26" s="379"/>
      <c r="BT26" s="158"/>
      <c r="BU26" s="158"/>
      <c r="BV26" s="158"/>
      <c r="BW26" s="158"/>
      <c r="BX26" s="379"/>
      <c r="BY26" s="158"/>
      <c r="BZ26" s="158"/>
      <c r="CA26" s="158"/>
      <c r="CB26" s="158"/>
      <c r="CC26" s="379">
        <v>0</v>
      </c>
      <c r="CD26" s="158">
        <v>0</v>
      </c>
      <c r="CE26" s="158">
        <v>0</v>
      </c>
      <c r="CF26" s="158">
        <v>0</v>
      </c>
      <c r="CG26" s="158">
        <v>0</v>
      </c>
      <c r="CH26" s="379">
        <v>0</v>
      </c>
      <c r="CI26" s="158">
        <v>0</v>
      </c>
      <c r="CJ26" s="158">
        <v>0</v>
      </c>
      <c r="CK26" s="158">
        <v>0</v>
      </c>
      <c r="CL26" s="158">
        <v>0</v>
      </c>
      <c r="CM26" s="379">
        <v>0</v>
      </c>
      <c r="CN26" s="158">
        <v>0</v>
      </c>
      <c r="CO26" s="158">
        <v>0</v>
      </c>
      <c r="CP26" s="158">
        <v>0</v>
      </c>
      <c r="CQ26" s="158">
        <v>0</v>
      </c>
      <c r="CR26" s="379">
        <v>0</v>
      </c>
      <c r="CS26" s="158">
        <v>0</v>
      </c>
      <c r="CT26" s="158">
        <v>0</v>
      </c>
      <c r="CU26" s="158">
        <v>0</v>
      </c>
      <c r="CV26" s="158">
        <v>0</v>
      </c>
      <c r="CW26" s="158">
        <v>0</v>
      </c>
      <c r="CX26" s="158">
        <v>0.05</v>
      </c>
      <c r="CY26" s="158">
        <v>0.1</v>
      </c>
      <c r="CZ26" s="158">
        <v>0.15</v>
      </c>
      <c r="DA26" s="158">
        <v>0.21</v>
      </c>
      <c r="DB26" s="158">
        <v>0.21</v>
      </c>
      <c r="DC26" s="158"/>
    </row>
    <row r="27" spans="1:107">
      <c r="B27" s="132"/>
      <c r="C27" s="132"/>
      <c r="D27" s="132"/>
      <c r="E27" s="132"/>
      <c r="F27" s="134"/>
      <c r="G27" s="132"/>
      <c r="H27" s="132"/>
      <c r="I27" s="132"/>
      <c r="J27" s="132"/>
      <c r="K27" s="134"/>
      <c r="L27" s="132"/>
      <c r="M27" s="132"/>
      <c r="N27" s="135"/>
      <c r="O27" s="132"/>
      <c r="P27" s="134"/>
      <c r="Q27" s="132"/>
      <c r="R27" s="132"/>
      <c r="S27" s="135"/>
      <c r="T27" s="132"/>
      <c r="U27" s="134"/>
      <c r="V27" s="132"/>
      <c r="W27" s="132"/>
      <c r="X27" s="132"/>
      <c r="Y27" s="132"/>
      <c r="Z27" s="134"/>
      <c r="AA27" s="132"/>
      <c r="AB27" s="132"/>
      <c r="AC27" s="132"/>
      <c r="AD27" s="132"/>
      <c r="AE27" s="134"/>
      <c r="AF27" s="132"/>
      <c r="AG27" s="132"/>
      <c r="AH27" s="132"/>
      <c r="AI27" s="132"/>
      <c r="AJ27" s="289"/>
      <c r="AK27" s="290"/>
      <c r="AL27" s="290"/>
      <c r="AM27" s="290"/>
      <c r="AN27" s="290"/>
      <c r="AO27" s="289"/>
      <c r="AP27" s="290"/>
      <c r="AQ27" s="290"/>
      <c r="AR27" s="290"/>
      <c r="AS27" s="290"/>
      <c r="AT27" s="289"/>
      <c r="AU27" s="290"/>
      <c r="AV27" s="290"/>
      <c r="AW27" s="290"/>
      <c r="AX27" s="290"/>
      <c r="AY27" s="289"/>
      <c r="AZ27" s="290"/>
      <c r="BA27" s="290"/>
      <c r="BB27" s="290"/>
      <c r="BC27" s="290"/>
      <c r="BD27" s="289"/>
      <c r="BE27" s="290"/>
      <c r="BF27" s="290"/>
      <c r="BG27" s="290"/>
      <c r="BH27" s="290"/>
      <c r="BI27" s="371"/>
      <c r="BJ27" s="290"/>
      <c r="BK27" s="290"/>
      <c r="BL27" s="290"/>
      <c r="BM27" s="290"/>
      <c r="BN27" s="371"/>
      <c r="BO27" s="290"/>
      <c r="BP27" s="290"/>
      <c r="BQ27" s="290"/>
      <c r="BR27" s="290"/>
      <c r="BS27" s="371"/>
      <c r="BT27" s="290"/>
      <c r="BU27" s="290"/>
      <c r="BV27" s="290"/>
      <c r="BW27" s="290"/>
      <c r="BX27" s="371"/>
      <c r="BY27" s="290"/>
      <c r="BZ27" s="290"/>
      <c r="CA27" s="290"/>
      <c r="CB27" s="290"/>
      <c r="CC27" s="371"/>
      <c r="CD27" s="290"/>
      <c r="CE27" s="290"/>
      <c r="CF27" s="290"/>
      <c r="CG27" s="290"/>
      <c r="CH27" s="371"/>
      <c r="CI27" s="290"/>
      <c r="CJ27" s="290"/>
      <c r="CK27" s="290"/>
      <c r="CL27" s="290"/>
      <c r="CM27" s="371"/>
      <c r="CN27" s="290"/>
      <c r="CO27" s="290"/>
      <c r="CP27" s="290"/>
      <c r="CQ27" s="290"/>
      <c r="CR27" s="371"/>
      <c r="CS27" s="290"/>
      <c r="CT27" s="290"/>
      <c r="CU27" s="290"/>
      <c r="CV27" s="290"/>
      <c r="CW27" s="290"/>
      <c r="CX27" s="290"/>
      <c r="CY27" s="290"/>
      <c r="CZ27" s="290"/>
      <c r="DA27" s="290"/>
      <c r="DB27" s="290"/>
      <c r="DC27" s="290"/>
    </row>
    <row r="28" spans="1:107" hidden="1" outlineLevel="1">
      <c r="A28" s="99" t="s">
        <v>142</v>
      </c>
      <c r="B28" s="86"/>
      <c r="C28" s="86"/>
      <c r="D28" s="86"/>
      <c r="E28" s="86"/>
      <c r="F28" s="104"/>
      <c r="G28" s="86"/>
      <c r="H28" s="86"/>
      <c r="I28" s="86"/>
      <c r="J28" s="86"/>
      <c r="K28" s="104"/>
      <c r="L28" s="86"/>
      <c r="M28" s="86"/>
      <c r="N28" s="86"/>
      <c r="O28" s="86"/>
      <c r="P28" s="104"/>
      <c r="Q28" s="86"/>
      <c r="R28" s="86"/>
      <c r="S28" s="86"/>
      <c r="T28" s="86"/>
      <c r="U28" s="104"/>
      <c r="V28" s="86"/>
      <c r="W28" s="86"/>
      <c r="X28" s="86"/>
      <c r="Y28" s="86"/>
      <c r="Z28" s="104"/>
      <c r="AA28" s="86"/>
      <c r="AB28" s="86"/>
      <c r="AC28" s="86"/>
      <c r="AD28" s="86"/>
      <c r="AE28" s="104"/>
      <c r="AF28" s="86"/>
      <c r="AG28" s="86"/>
      <c r="AH28" s="86"/>
      <c r="AI28" s="86"/>
      <c r="AJ28" s="281"/>
      <c r="AK28" s="282"/>
      <c r="AL28" s="282"/>
      <c r="AM28" s="282"/>
      <c r="AN28" s="282"/>
      <c r="AO28" s="281"/>
      <c r="AP28" s="282"/>
      <c r="AQ28" s="282"/>
      <c r="AR28" s="282"/>
      <c r="AS28" s="282"/>
      <c r="AT28" s="281"/>
      <c r="AU28" s="282"/>
      <c r="AV28" s="282"/>
      <c r="AW28" s="282"/>
      <c r="AX28" s="282"/>
      <c r="AY28" s="281"/>
      <c r="AZ28" s="282"/>
      <c r="BA28" s="282"/>
      <c r="BB28" s="282"/>
      <c r="BC28" s="282"/>
      <c r="BD28" s="281"/>
      <c r="BE28" s="282"/>
      <c r="BF28" s="282"/>
      <c r="BG28" s="282"/>
      <c r="BH28" s="282"/>
      <c r="BI28" s="394"/>
      <c r="BJ28" s="282"/>
      <c r="BK28" s="282"/>
      <c r="BL28" s="282"/>
      <c r="BM28" s="282"/>
      <c r="BN28" s="394"/>
      <c r="BO28" s="282"/>
      <c r="BP28" s="282"/>
      <c r="BQ28" s="282"/>
      <c r="BR28" s="282"/>
      <c r="BS28" s="394"/>
      <c r="BT28" s="282"/>
      <c r="BU28" s="282"/>
      <c r="BV28" s="282"/>
      <c r="BW28" s="282"/>
      <c r="BX28" s="394"/>
      <c r="BY28" s="282"/>
      <c r="BZ28" s="282"/>
      <c r="CA28" s="282"/>
      <c r="CB28" s="282"/>
      <c r="CC28" s="394">
        <v>0</v>
      </c>
      <c r="CD28" s="282">
        <v>0</v>
      </c>
      <c r="CE28" s="282">
        <v>0</v>
      </c>
      <c r="CF28" s="282">
        <v>0</v>
      </c>
      <c r="CG28" s="282">
        <v>0</v>
      </c>
      <c r="CH28" s="394">
        <v>0</v>
      </c>
      <c r="CI28" s="282">
        <v>0</v>
      </c>
      <c r="CJ28" s="282">
        <v>0</v>
      </c>
      <c r="CK28" s="282">
        <v>0</v>
      </c>
      <c r="CL28" s="282">
        <v>0</v>
      </c>
      <c r="CM28" s="394">
        <v>0</v>
      </c>
      <c r="CN28" s="282">
        <v>0</v>
      </c>
      <c r="CO28" s="282">
        <v>0</v>
      </c>
      <c r="CP28" s="282">
        <v>0</v>
      </c>
      <c r="CQ28" s="282">
        <v>0</v>
      </c>
      <c r="CR28" s="394">
        <v>0</v>
      </c>
      <c r="CS28" s="282">
        <v>0</v>
      </c>
      <c r="CT28" s="282">
        <v>0</v>
      </c>
      <c r="CU28" s="282">
        <v>0</v>
      </c>
      <c r="CV28" s="282">
        <v>0</v>
      </c>
      <c r="CW28" s="282">
        <v>0</v>
      </c>
      <c r="CX28" s="282">
        <v>0</v>
      </c>
      <c r="CY28" s="282">
        <v>0</v>
      </c>
      <c r="CZ28" s="282">
        <v>0</v>
      </c>
      <c r="DA28" s="282">
        <v>0</v>
      </c>
      <c r="DB28" s="282">
        <v>0</v>
      </c>
      <c r="DC28" s="282"/>
    </row>
    <row r="29" spans="1:107" s="3" customFormat="1" collapsed="1">
      <c r="A29" s="3" t="s">
        <v>24</v>
      </c>
      <c r="B29" s="4"/>
      <c r="C29" s="4"/>
      <c r="D29" s="4"/>
      <c r="E29" s="4"/>
      <c r="F29" s="5"/>
      <c r="G29" s="4"/>
      <c r="H29" s="4"/>
      <c r="I29" s="4"/>
      <c r="J29" s="4"/>
      <c r="K29" s="5"/>
      <c r="L29" s="4"/>
      <c r="M29" s="4"/>
      <c r="N29" s="4"/>
      <c r="O29" s="4"/>
      <c r="P29" s="5"/>
      <c r="Q29" s="4"/>
      <c r="R29" s="4"/>
      <c r="S29" s="4"/>
      <c r="T29" s="4"/>
      <c r="U29" s="5"/>
      <c r="V29" s="4"/>
      <c r="W29" s="4"/>
      <c r="X29" s="4"/>
      <c r="Y29" s="4"/>
      <c r="Z29" s="5"/>
      <c r="AA29" s="4"/>
      <c r="AB29" s="4"/>
      <c r="AC29" s="4"/>
      <c r="AD29" s="4"/>
      <c r="AE29" s="5"/>
      <c r="AF29" s="4"/>
      <c r="AG29" s="4"/>
      <c r="AH29" s="117"/>
      <c r="AI29" s="4"/>
      <c r="AJ29" s="279"/>
      <c r="AK29" s="280"/>
      <c r="AL29" s="280"/>
      <c r="AM29" s="280"/>
      <c r="AN29" s="280"/>
      <c r="AO29" s="279"/>
      <c r="AP29" s="280"/>
      <c r="AQ29" s="280"/>
      <c r="AR29" s="280"/>
      <c r="AS29" s="280"/>
      <c r="AT29" s="279"/>
      <c r="AU29" s="280"/>
      <c r="AV29" s="280"/>
      <c r="AW29" s="280"/>
      <c r="AX29" s="280"/>
      <c r="AY29" s="279"/>
      <c r="AZ29" s="280"/>
      <c r="BA29" s="280"/>
      <c r="BB29" s="280"/>
      <c r="BC29" s="280"/>
      <c r="BD29" s="279"/>
      <c r="BE29" s="280"/>
      <c r="BF29" s="280"/>
      <c r="BG29" s="280"/>
      <c r="BH29" s="280"/>
      <c r="BI29" s="396"/>
      <c r="BJ29" s="280"/>
      <c r="BK29" s="280"/>
      <c r="BL29" s="280"/>
      <c r="BM29" s="280"/>
      <c r="BN29" s="396"/>
      <c r="BO29" s="280"/>
      <c r="BP29" s="280"/>
      <c r="BQ29" s="280"/>
      <c r="BR29" s="280"/>
      <c r="BS29" s="396"/>
      <c r="BT29" s="280"/>
      <c r="BU29" s="280"/>
      <c r="BV29" s="280"/>
      <c r="BW29" s="280"/>
      <c r="BX29" s="396"/>
      <c r="BY29" s="280"/>
      <c r="BZ29" s="280"/>
      <c r="CA29" s="280"/>
      <c r="CB29" s="280"/>
      <c r="CC29" s="396">
        <v>-55.708999999999996</v>
      </c>
      <c r="CD29" s="280">
        <v>-18.667000000000002</v>
      </c>
      <c r="CE29" s="451">
        <v>-18.667000000000002</v>
      </c>
      <c r="CF29" s="280">
        <v>-19.015999999999998</v>
      </c>
      <c r="CG29" s="280">
        <v>-21.228999999999999</v>
      </c>
      <c r="CH29" s="396">
        <v>-77.58</v>
      </c>
      <c r="CI29" s="280">
        <v>-24.580666666666666</v>
      </c>
      <c r="CJ29" s="280">
        <v>-27.605</v>
      </c>
      <c r="CK29" s="280">
        <v>-29.417999999999999</v>
      </c>
      <c r="CL29" s="280">
        <v>-79.548000000000002</v>
      </c>
      <c r="CM29" s="396">
        <v>-161.15166666666667</v>
      </c>
      <c r="CN29" s="280">
        <v>-48.823943107221005</v>
      </c>
      <c r="CO29" s="280">
        <v>-51.854155012883538</v>
      </c>
      <c r="CP29" s="280">
        <v>-54.839371739993815</v>
      </c>
      <c r="CQ29" s="280">
        <v>-57.826454810790935</v>
      </c>
      <c r="CR29" s="396">
        <v>-213.34392467088929</v>
      </c>
      <c r="CS29" s="280">
        <v>-229.41936777139145</v>
      </c>
      <c r="CT29" s="280">
        <v>-264.5262910949744</v>
      </c>
      <c r="CU29" s="280">
        <v>-264.64650709270904</v>
      </c>
      <c r="CV29" s="280">
        <v>-245.8354703769887</v>
      </c>
      <c r="CW29" s="280">
        <v>2.3370781645712135</v>
      </c>
      <c r="CX29" s="280">
        <v>69.978552942611003</v>
      </c>
      <c r="CY29" s="280">
        <v>448.61607338297438</v>
      </c>
      <c r="CZ29" s="280">
        <v>1074.5045686915105</v>
      </c>
      <c r="DA29" s="280">
        <v>1670.3999730557928</v>
      </c>
      <c r="DB29" s="280">
        <v>2285.4233649303478</v>
      </c>
      <c r="DC29" s="280"/>
    </row>
    <row r="30" spans="1:107" hidden="1" outlineLevel="1">
      <c r="A30" s="99" t="s">
        <v>357</v>
      </c>
      <c r="B30" s="86"/>
      <c r="C30" s="86"/>
      <c r="D30" s="86"/>
      <c r="E30" s="86"/>
      <c r="F30" s="104"/>
      <c r="G30" s="86"/>
      <c r="H30" s="86"/>
      <c r="I30" s="86"/>
      <c r="J30" s="86"/>
      <c r="K30" s="104"/>
      <c r="L30" s="86"/>
      <c r="M30" s="86"/>
      <c r="N30" s="86"/>
      <c r="O30" s="86"/>
      <c r="P30" s="104"/>
      <c r="Q30" s="86"/>
      <c r="R30" s="86"/>
      <c r="S30" s="86"/>
      <c r="T30" s="86"/>
      <c r="U30" s="104"/>
      <c r="V30" s="86"/>
      <c r="W30" s="86"/>
      <c r="X30" s="86"/>
      <c r="Y30" s="86"/>
      <c r="Z30" s="104"/>
      <c r="AA30" s="86"/>
      <c r="AB30" s="86"/>
      <c r="AC30" s="86"/>
      <c r="AD30" s="86"/>
      <c r="AE30" s="104"/>
      <c r="AF30" s="86"/>
      <c r="AG30" s="86"/>
      <c r="AH30" s="123"/>
      <c r="AI30" s="86"/>
      <c r="AJ30" s="281"/>
      <c r="AK30" s="282"/>
      <c r="AL30" s="282"/>
      <c r="AM30" s="282"/>
      <c r="AN30" s="282"/>
      <c r="AO30" s="281"/>
      <c r="AP30" s="282"/>
      <c r="AQ30" s="282"/>
      <c r="AR30" s="282"/>
      <c r="AS30" s="282"/>
      <c r="AT30" s="281"/>
      <c r="AU30" s="282"/>
      <c r="AV30" s="282"/>
      <c r="AW30" s="282"/>
      <c r="AX30" s="282"/>
      <c r="AY30" s="281"/>
      <c r="AZ30" s="282"/>
      <c r="BA30" s="282"/>
      <c r="BB30" s="282"/>
      <c r="BC30" s="282"/>
      <c r="BD30" s="281"/>
      <c r="BE30" s="282"/>
      <c r="BF30" s="282"/>
      <c r="BG30" s="282"/>
      <c r="BH30" s="282"/>
      <c r="BI30" s="394"/>
      <c r="BJ30" s="282"/>
      <c r="BK30" s="282"/>
      <c r="BL30" s="282"/>
      <c r="BM30" s="282"/>
      <c r="BN30" s="394"/>
      <c r="BO30" s="282"/>
      <c r="BP30" s="282"/>
      <c r="BQ30" s="282"/>
      <c r="BR30" s="282"/>
      <c r="BS30" s="394"/>
      <c r="BT30" s="282"/>
      <c r="BU30" s="282"/>
      <c r="BV30" s="282"/>
      <c r="BW30" s="282"/>
      <c r="BX30" s="394"/>
      <c r="BY30" s="282"/>
      <c r="BZ30" s="282"/>
      <c r="CA30" s="282"/>
      <c r="CB30" s="282"/>
      <c r="CC30" s="394">
        <v>0</v>
      </c>
      <c r="CD30" s="282">
        <v>0</v>
      </c>
      <c r="CE30" s="282">
        <v>0</v>
      </c>
      <c r="CF30" s="282">
        <v>0</v>
      </c>
      <c r="CG30" s="282">
        <v>0</v>
      </c>
      <c r="CH30" s="394">
        <v>0</v>
      </c>
      <c r="CI30" s="282">
        <v>0</v>
      </c>
      <c r="CJ30" s="282">
        <v>0</v>
      </c>
      <c r="CK30" s="282">
        <v>0</v>
      </c>
      <c r="CL30" s="282">
        <v>0</v>
      </c>
      <c r="CM30" s="394">
        <v>0</v>
      </c>
      <c r="CN30" s="282">
        <v>0</v>
      </c>
      <c r="CO30" s="282">
        <v>0</v>
      </c>
      <c r="CP30" s="282">
        <v>0</v>
      </c>
      <c r="CQ30" s="282">
        <v>0</v>
      </c>
      <c r="CR30" s="394">
        <v>0</v>
      </c>
      <c r="CS30" s="282">
        <v>0</v>
      </c>
      <c r="CT30" s="282">
        <v>0</v>
      </c>
      <c r="CU30" s="282">
        <v>0</v>
      </c>
      <c r="CV30" s="282">
        <v>0</v>
      </c>
      <c r="CW30" s="282">
        <v>0</v>
      </c>
      <c r="CX30" s="282">
        <v>0</v>
      </c>
      <c r="CY30" s="282">
        <v>0</v>
      </c>
      <c r="CZ30" s="282">
        <v>0</v>
      </c>
      <c r="DA30" s="282">
        <v>0</v>
      </c>
      <c r="DB30" s="282">
        <v>0</v>
      </c>
      <c r="DC30" s="282"/>
    </row>
    <row r="31" spans="1:107" s="3" customFormat="1" hidden="1" outlineLevel="1">
      <c r="A31" s="3" t="s">
        <v>24</v>
      </c>
      <c r="B31" s="4"/>
      <c r="C31" s="4"/>
      <c r="D31" s="4"/>
      <c r="E31" s="4"/>
      <c r="F31" s="5"/>
      <c r="G31" s="4"/>
      <c r="H31" s="4"/>
      <c r="I31" s="4"/>
      <c r="J31" s="4"/>
      <c r="K31" s="5"/>
      <c r="L31" s="4"/>
      <c r="M31" s="4"/>
      <c r="N31" s="4"/>
      <c r="O31" s="4"/>
      <c r="P31" s="5"/>
      <c r="Q31" s="4"/>
      <c r="R31" s="4"/>
      <c r="S31" s="4"/>
      <c r="T31" s="4"/>
      <c r="U31" s="5"/>
      <c r="V31" s="4"/>
      <c r="W31" s="4"/>
      <c r="X31" s="4"/>
      <c r="Y31" s="4"/>
      <c r="Z31" s="5"/>
      <c r="AA31" s="4"/>
      <c r="AB31" s="4"/>
      <c r="AC31" s="4"/>
      <c r="AD31" s="4"/>
      <c r="AE31" s="5"/>
      <c r="AF31" s="4"/>
      <c r="AG31" s="4"/>
      <c r="AH31" s="117"/>
      <c r="AI31" s="4"/>
      <c r="AJ31" s="279"/>
      <c r="AK31" s="280"/>
      <c r="AL31" s="280"/>
      <c r="AM31" s="280"/>
      <c r="AN31" s="280"/>
      <c r="AO31" s="279"/>
      <c r="AP31" s="280"/>
      <c r="AQ31" s="280"/>
      <c r="AR31" s="280"/>
      <c r="AS31" s="280"/>
      <c r="AT31" s="279"/>
      <c r="AU31" s="280"/>
      <c r="AV31" s="280"/>
      <c r="AW31" s="280"/>
      <c r="AX31" s="280"/>
      <c r="AY31" s="279"/>
      <c r="AZ31" s="280"/>
      <c r="BA31" s="280"/>
      <c r="BB31" s="280"/>
      <c r="BC31" s="280"/>
      <c r="BD31" s="279"/>
      <c r="BE31" s="280"/>
      <c r="BF31" s="280"/>
      <c r="BG31" s="280"/>
      <c r="BH31" s="280"/>
      <c r="BI31" s="396"/>
      <c r="BJ31" s="280"/>
      <c r="BK31" s="280"/>
      <c r="BL31" s="280"/>
      <c r="BM31" s="280"/>
      <c r="BN31" s="396"/>
      <c r="BO31" s="413"/>
      <c r="BP31" s="280"/>
      <c r="BQ31" s="280"/>
      <c r="BR31" s="280"/>
      <c r="BS31" s="396"/>
      <c r="BT31" s="280"/>
      <c r="BU31" s="280"/>
      <c r="BV31" s="280"/>
      <c r="BW31" s="280"/>
      <c r="BX31" s="396"/>
      <c r="BY31" s="280"/>
      <c r="BZ31" s="280"/>
      <c r="CA31" s="280"/>
      <c r="CB31" s="280"/>
      <c r="CC31" s="396">
        <v>-55.708999999999996</v>
      </c>
      <c r="CD31" s="280">
        <v>-18.667000000000002</v>
      </c>
      <c r="CE31" s="280">
        <v>-18.667000000000002</v>
      </c>
      <c r="CF31" s="280">
        <v>-19.015999999999998</v>
      </c>
      <c r="CG31" s="280">
        <v>-21.228999999999999</v>
      </c>
      <c r="CH31" s="396">
        <v>-77.58</v>
      </c>
      <c r="CI31" s="280">
        <v>-24.580666666666666</v>
      </c>
      <c r="CJ31" s="280">
        <v>-27.605</v>
      </c>
      <c r="CK31" s="280">
        <v>-29.417999999999999</v>
      </c>
      <c r="CL31" s="280">
        <v>-79.548000000000002</v>
      </c>
      <c r="CM31" s="396">
        <v>-161.15166666666667</v>
      </c>
      <c r="CN31" s="280">
        <v>-48.823943107221005</v>
      </c>
      <c r="CO31" s="280">
        <v>-51.854155012883538</v>
      </c>
      <c r="CP31" s="280">
        <v>-54.839371739993815</v>
      </c>
      <c r="CQ31" s="280">
        <v>-57.826454810790935</v>
      </c>
      <c r="CR31" s="396">
        <v>-213.34392467088929</v>
      </c>
      <c r="CS31" s="280">
        <v>-229.41936777139145</v>
      </c>
      <c r="CT31" s="280">
        <v>-264.5262910949744</v>
      </c>
      <c r="CU31" s="280">
        <v>-264.64650709270904</v>
      </c>
      <c r="CV31" s="280">
        <v>-245.8354703769887</v>
      </c>
      <c r="CW31" s="280">
        <v>2.3370781645712135</v>
      </c>
      <c r="CX31" s="280">
        <v>69.978552942611003</v>
      </c>
      <c r="CY31" s="280">
        <v>448.61607338297438</v>
      </c>
      <c r="CZ31" s="280">
        <v>1074.5045686915105</v>
      </c>
      <c r="DA31" s="280">
        <v>1670.3999730557928</v>
      </c>
      <c r="DB31" s="280">
        <v>2285.4233649303478</v>
      </c>
      <c r="DC31" s="280"/>
    </row>
    <row r="32" spans="1:107" s="3" customFormat="1" collapsed="1">
      <c r="A32" s="6" t="s">
        <v>25</v>
      </c>
      <c r="B32" s="11"/>
      <c r="C32" s="11"/>
      <c r="D32" s="11"/>
      <c r="E32" s="11"/>
      <c r="F32" s="12"/>
      <c r="G32" s="11"/>
      <c r="H32" s="11"/>
      <c r="I32" s="11"/>
      <c r="J32" s="11"/>
      <c r="K32" s="12"/>
      <c r="L32" s="11"/>
      <c r="M32" s="11"/>
      <c r="N32" s="11"/>
      <c r="O32" s="11"/>
      <c r="P32" s="12"/>
      <c r="Q32" s="11"/>
      <c r="R32" s="11"/>
      <c r="S32" s="11"/>
      <c r="T32" s="11"/>
      <c r="U32" s="12"/>
      <c r="V32" s="11"/>
      <c r="W32" s="11"/>
      <c r="X32" s="11"/>
      <c r="Y32" s="11"/>
      <c r="Z32" s="12"/>
      <c r="AA32" s="11"/>
      <c r="AB32" s="11"/>
      <c r="AC32" s="11"/>
      <c r="AD32" s="11"/>
      <c r="AE32" s="12"/>
      <c r="AF32" s="11"/>
      <c r="AG32" s="11"/>
      <c r="AH32" s="11"/>
      <c r="AI32" s="11"/>
      <c r="AJ32" s="291"/>
      <c r="AK32" s="292"/>
      <c r="AL32" s="292"/>
      <c r="AM32" s="292"/>
      <c r="AN32" s="292"/>
      <c r="AO32" s="291"/>
      <c r="AP32" s="292"/>
      <c r="AQ32" s="292"/>
      <c r="AR32" s="292"/>
      <c r="AS32" s="292"/>
      <c r="AT32" s="291"/>
      <c r="AU32" s="292"/>
      <c r="AV32" s="292"/>
      <c r="AW32" s="292"/>
      <c r="AX32" s="292"/>
      <c r="AY32" s="291"/>
      <c r="AZ32" s="292"/>
      <c r="BA32" s="292"/>
      <c r="BB32" s="292"/>
      <c r="BC32" s="292"/>
      <c r="BD32" s="291"/>
      <c r="BE32" s="292"/>
      <c r="BF32" s="292"/>
      <c r="BG32" s="292"/>
      <c r="BH32" s="292"/>
      <c r="BI32" s="397"/>
      <c r="BJ32" s="292"/>
      <c r="BK32" s="292"/>
      <c r="BL32" s="292"/>
      <c r="BM32" s="292"/>
      <c r="BN32" s="397"/>
      <c r="BO32" s="292"/>
      <c r="BP32" s="292"/>
      <c r="BQ32" s="292"/>
      <c r="BR32" s="292"/>
      <c r="BS32" s="397"/>
      <c r="BT32" s="292"/>
      <c r="BU32" s="292"/>
      <c r="BV32" s="292"/>
      <c r="BW32" s="292"/>
      <c r="BX32" s="397"/>
      <c r="BY32" s="292"/>
      <c r="BZ32" s="292"/>
      <c r="CA32" s="292"/>
      <c r="CB32" s="292"/>
      <c r="CC32" s="397">
        <v>-84.449777797508659</v>
      </c>
      <c r="CD32" s="292">
        <v>-27.874916036759039</v>
      </c>
      <c r="CE32" s="292">
        <v>-26.170840462868451</v>
      </c>
      <c r="CF32" s="292">
        <v>-25.080321391076804</v>
      </c>
      <c r="CG32" s="292">
        <v>-27.634586646255421</v>
      </c>
      <c r="CH32" s="397">
        <v>-105.38212225847553</v>
      </c>
      <c r="CI32" s="292">
        <v>-31.586404935809462</v>
      </c>
      <c r="CJ32" s="292">
        <v>-36.209237242162878</v>
      </c>
      <c r="CK32" s="292">
        <v>-37.184927325195574</v>
      </c>
      <c r="CL32" s="292">
        <v>-2.4743555603651091</v>
      </c>
      <c r="CM32" s="397">
        <v>-18.694718882712205</v>
      </c>
      <c r="CN32" s="292">
        <v>-1.1487986613463765</v>
      </c>
      <c r="CO32" s="292">
        <v>-1.1785035230200804</v>
      </c>
      <c r="CP32" s="292">
        <v>-1.1298766804413738</v>
      </c>
      <c r="CQ32" s="292">
        <v>-1.1853153255506195</v>
      </c>
      <c r="CR32" s="397">
        <v>-4.6424168570312032</v>
      </c>
      <c r="CS32" s="292">
        <v>-4.171261232207117</v>
      </c>
      <c r="CT32" s="292">
        <v>-4.321316307269127</v>
      </c>
      <c r="CU32" s="292">
        <v>-3.9248422662054305</v>
      </c>
      <c r="CV32" s="292">
        <v>-3.3382120128786053</v>
      </c>
      <c r="CW32" s="292">
        <v>3.1521285456644503E-2</v>
      </c>
      <c r="CX32" s="292">
        <v>0.93751171406368816</v>
      </c>
      <c r="CY32" s="292">
        <v>5.970175881522473</v>
      </c>
      <c r="CZ32" s="292">
        <v>14.204970690917042</v>
      </c>
      <c r="DA32" s="292">
        <v>21.937710715554502</v>
      </c>
      <c r="DB32" s="292">
        <v>29.81913057691041</v>
      </c>
      <c r="DC32" s="444"/>
    </row>
    <row r="33" spans="1:107">
      <c r="A33" s="99" t="s">
        <v>26</v>
      </c>
      <c r="B33" s="86"/>
      <c r="C33" s="86"/>
      <c r="D33" s="86"/>
      <c r="E33" s="86"/>
      <c r="F33" s="104"/>
      <c r="G33" s="86"/>
      <c r="H33" s="86"/>
      <c r="I33" s="86"/>
      <c r="J33" s="86"/>
      <c r="K33" s="104"/>
      <c r="L33" s="86"/>
      <c r="M33" s="86"/>
      <c r="N33" s="86"/>
      <c r="O33" s="86"/>
      <c r="P33" s="104"/>
      <c r="Q33" s="86"/>
      <c r="R33" s="86"/>
      <c r="S33" s="86"/>
      <c r="T33" s="86"/>
      <c r="U33" s="104"/>
      <c r="V33" s="86"/>
      <c r="W33" s="86"/>
      <c r="X33" s="86"/>
      <c r="Y33" s="86"/>
      <c r="Z33" s="104"/>
      <c r="AA33" s="86"/>
      <c r="AB33" s="86"/>
      <c r="AC33" s="86"/>
      <c r="AD33" s="86"/>
      <c r="AE33" s="104"/>
      <c r="AF33" s="86"/>
      <c r="AG33" s="86"/>
      <c r="AH33" s="86"/>
      <c r="AI33" s="86"/>
      <c r="AJ33" s="281"/>
      <c r="AK33" s="282"/>
      <c r="AL33" s="282"/>
      <c r="AM33" s="282"/>
      <c r="AN33" s="282"/>
      <c r="AO33" s="281"/>
      <c r="AP33" s="282"/>
      <c r="AQ33" s="282"/>
      <c r="AR33" s="282"/>
      <c r="AS33" s="282"/>
      <c r="AT33" s="281"/>
      <c r="AU33" s="282"/>
      <c r="AV33" s="282"/>
      <c r="AW33" s="282"/>
      <c r="AX33" s="282"/>
      <c r="AY33" s="281"/>
      <c r="AZ33" s="282"/>
      <c r="BA33" s="282"/>
      <c r="BB33" s="282"/>
      <c r="BC33" s="282"/>
      <c r="BD33" s="281"/>
      <c r="BE33" s="282"/>
      <c r="BF33" s="282"/>
      <c r="BG33" s="282"/>
      <c r="BH33" s="282"/>
      <c r="BI33" s="394"/>
      <c r="BJ33" s="282"/>
      <c r="BK33" s="282"/>
      <c r="BL33" s="282"/>
      <c r="BM33" s="282"/>
      <c r="BN33" s="394"/>
      <c r="BO33" s="282"/>
      <c r="BP33" s="282"/>
      <c r="BQ33" s="282"/>
      <c r="BR33" s="282"/>
      <c r="BS33" s="394"/>
      <c r="BT33" s="282"/>
      <c r="BU33" s="282"/>
      <c r="BV33" s="282"/>
      <c r="BW33" s="282"/>
      <c r="BX33" s="394"/>
      <c r="BY33" s="282"/>
      <c r="BZ33" s="282"/>
      <c r="CA33" s="282"/>
      <c r="CB33" s="282"/>
      <c r="CC33" s="394">
        <v>0.65967017857142851</v>
      </c>
      <c r="CD33" s="282">
        <v>0.66967017857142852</v>
      </c>
      <c r="CE33" s="282">
        <v>0.7132747619047618</v>
      </c>
      <c r="CF33" s="282">
        <v>0.75820399999999999</v>
      </c>
      <c r="CG33" s="282">
        <v>0.768204</v>
      </c>
      <c r="CH33" s="394">
        <v>0.736178</v>
      </c>
      <c r="CI33" s="282">
        <v>0.77820400000000001</v>
      </c>
      <c r="CJ33" s="282">
        <v>0.76237452380952386</v>
      </c>
      <c r="CK33" s="282">
        <v>0.79112700000000002</v>
      </c>
      <c r="CL33" s="282">
        <v>32.148977000000002</v>
      </c>
      <c r="CM33" s="394">
        <v>8.6201706309523818</v>
      </c>
      <c r="CN33" s="282">
        <v>42.5</v>
      </c>
      <c r="CO33" s="282">
        <v>44</v>
      </c>
      <c r="CP33" s="282">
        <v>48.535714285714285</v>
      </c>
      <c r="CQ33" s="282">
        <v>48.785714285714285</v>
      </c>
      <c r="CR33" s="394">
        <v>45.955357142857139</v>
      </c>
      <c r="CS33" s="282">
        <v>55</v>
      </c>
      <c r="CT33" s="282">
        <v>61.214285714285715</v>
      </c>
      <c r="CU33" s="282">
        <v>67.428571428571431</v>
      </c>
      <c r="CV33" s="282">
        <v>73.642857142857139</v>
      </c>
      <c r="CW33" s="282">
        <v>74.142857142857139</v>
      </c>
      <c r="CX33" s="282">
        <v>74.642857142857139</v>
      </c>
      <c r="CY33" s="282">
        <v>75.142857142857139</v>
      </c>
      <c r="CZ33" s="282">
        <v>75.642857142857139</v>
      </c>
      <c r="DA33" s="282">
        <v>76.142857142857139</v>
      </c>
      <c r="DB33" s="282">
        <v>76.642857142857139</v>
      </c>
      <c r="DC33" s="282"/>
    </row>
    <row r="34" spans="1:107">
      <c r="A34" s="99" t="s">
        <v>166</v>
      </c>
      <c r="B34" s="86"/>
      <c r="C34" s="86"/>
      <c r="D34" s="86"/>
      <c r="E34" s="86"/>
      <c r="F34" s="104"/>
      <c r="G34" s="86"/>
      <c r="H34" s="86"/>
      <c r="I34" s="86"/>
      <c r="J34" s="86"/>
      <c r="K34" s="104"/>
      <c r="L34" s="86"/>
      <c r="M34" s="86"/>
      <c r="N34" s="86"/>
      <c r="O34" s="86"/>
      <c r="P34" s="104"/>
      <c r="Q34" s="86"/>
      <c r="R34" s="86"/>
      <c r="S34" s="86"/>
      <c r="T34" s="86"/>
      <c r="U34" s="104"/>
      <c r="V34" s="86"/>
      <c r="W34" s="86"/>
      <c r="X34" s="86"/>
      <c r="Y34" s="86"/>
      <c r="Z34" s="104"/>
      <c r="AA34" s="86"/>
      <c r="AB34" s="86"/>
      <c r="AC34" s="86"/>
      <c r="AD34" s="86"/>
      <c r="AE34" s="104"/>
      <c r="AF34" s="86"/>
      <c r="AG34" s="86"/>
      <c r="AH34" s="86"/>
      <c r="AI34" s="86"/>
      <c r="AJ34" s="281"/>
      <c r="AK34" s="282"/>
      <c r="AL34" s="282"/>
      <c r="AM34" s="282"/>
      <c r="AN34" s="282"/>
      <c r="AO34" s="281"/>
      <c r="AP34" s="282"/>
      <c r="AQ34" s="282"/>
      <c r="AR34" s="282"/>
      <c r="AS34" s="282"/>
      <c r="AT34" s="281"/>
      <c r="AU34" s="282"/>
      <c r="AV34" s="282"/>
      <c r="AW34" s="282"/>
      <c r="AX34" s="282"/>
      <c r="AY34" s="281"/>
      <c r="AZ34" s="282"/>
      <c r="BA34" s="282"/>
      <c r="BB34" s="282"/>
      <c r="BC34" s="282"/>
      <c r="BD34" s="281"/>
      <c r="BE34" s="282"/>
      <c r="BF34" s="282"/>
      <c r="BG34" s="282"/>
      <c r="BH34" s="282"/>
      <c r="BI34" s="394"/>
      <c r="BJ34" s="282"/>
      <c r="BK34" s="282"/>
      <c r="BL34" s="282"/>
      <c r="BM34" s="282"/>
      <c r="BN34" s="394"/>
      <c r="BO34" s="282"/>
      <c r="BP34" s="282"/>
      <c r="BQ34" s="282"/>
      <c r="BR34" s="282"/>
      <c r="BS34" s="394"/>
      <c r="BT34" s="282"/>
      <c r="BU34" s="282"/>
      <c r="BV34" s="282"/>
      <c r="BW34" s="282"/>
      <c r="BX34" s="394"/>
      <c r="BY34" s="282"/>
      <c r="BZ34" s="282"/>
      <c r="CA34" s="282"/>
      <c r="CB34" s="282"/>
      <c r="CC34" s="394">
        <v>-55.708999999999996</v>
      </c>
      <c r="CD34" s="282">
        <v>-18.667000000000002</v>
      </c>
      <c r="CE34" s="282">
        <v>-18.667000000000002</v>
      </c>
      <c r="CF34" s="282">
        <v>-19.015999999999998</v>
      </c>
      <c r="CG34" s="282">
        <v>-21.228999999999999</v>
      </c>
      <c r="CH34" s="394">
        <v>-77.58</v>
      </c>
      <c r="CI34" s="282">
        <v>-24.580666666666666</v>
      </c>
      <c r="CJ34" s="282">
        <v>-27.605</v>
      </c>
      <c r="CK34" s="282">
        <v>-29.417999999999999</v>
      </c>
      <c r="CL34" s="282">
        <v>-79.548000000000002</v>
      </c>
      <c r="CM34" s="394">
        <v>-161.15166666666667</v>
      </c>
      <c r="CN34" s="282">
        <v>-48.823943107221005</v>
      </c>
      <c r="CO34" s="282">
        <v>-51.854155012883538</v>
      </c>
      <c r="CP34" s="282">
        <v>-54.839371739993815</v>
      </c>
      <c r="CQ34" s="282">
        <v>-57.826454810790935</v>
      </c>
      <c r="CR34" s="394">
        <v>-213.34392467088929</v>
      </c>
      <c r="CS34" s="282">
        <v>-229.41936777139145</v>
      </c>
      <c r="CT34" s="282">
        <v>-264.5262910949744</v>
      </c>
      <c r="CU34" s="282">
        <v>-264.64650709270904</v>
      </c>
      <c r="CV34" s="282">
        <v>-245.8354703769887</v>
      </c>
      <c r="CW34" s="282">
        <v>2.3370781645712135</v>
      </c>
      <c r="CX34" s="282">
        <v>69.978552942611003</v>
      </c>
      <c r="CY34" s="282">
        <v>448.61607338297438</v>
      </c>
      <c r="CZ34" s="282">
        <v>1074.5045686915105</v>
      </c>
      <c r="DA34" s="282">
        <v>1670.3999730557928</v>
      </c>
      <c r="DB34" s="282">
        <v>2285.4233649303478</v>
      </c>
      <c r="DC34" s="282"/>
    </row>
    <row r="35" spans="1:107" hidden="1" outlineLevel="1">
      <c r="A35" s="99" t="s">
        <v>27</v>
      </c>
      <c r="B35" s="132"/>
      <c r="C35" s="132"/>
      <c r="D35" s="132"/>
      <c r="E35" s="132"/>
      <c r="F35" s="134"/>
      <c r="G35" s="132"/>
      <c r="H35" s="132"/>
      <c r="I35" s="132"/>
      <c r="J35" s="132"/>
      <c r="K35" s="134"/>
      <c r="L35" s="132"/>
      <c r="M35" s="132"/>
      <c r="N35" s="132"/>
      <c r="O35" s="132"/>
      <c r="P35" s="134"/>
      <c r="Q35" s="132"/>
      <c r="R35" s="132"/>
      <c r="S35" s="132"/>
      <c r="T35" s="132"/>
      <c r="U35" s="134"/>
      <c r="V35" s="132"/>
      <c r="W35" s="132"/>
      <c r="X35" s="132"/>
      <c r="Y35" s="132"/>
      <c r="Z35" s="134"/>
      <c r="AA35" s="132"/>
      <c r="AB35" s="132"/>
      <c r="AC35" s="132"/>
      <c r="AD35" s="132"/>
      <c r="AE35" s="134"/>
      <c r="AF35" s="132"/>
      <c r="AG35" s="132"/>
      <c r="AH35" s="132"/>
      <c r="AI35" s="132"/>
      <c r="AJ35" s="289"/>
      <c r="AK35" s="290"/>
      <c r="AL35" s="290"/>
      <c r="AM35" s="290"/>
      <c r="AN35" s="290"/>
      <c r="AO35" s="289"/>
      <c r="AP35" s="290"/>
      <c r="AQ35" s="290"/>
      <c r="AR35" s="290"/>
      <c r="AS35" s="290"/>
      <c r="AT35" s="289"/>
      <c r="AU35" s="290"/>
      <c r="AV35" s="290"/>
      <c r="AW35" s="290"/>
      <c r="AX35" s="290"/>
      <c r="AY35" s="289"/>
      <c r="AZ35" s="290"/>
      <c r="BA35" s="290"/>
      <c r="BB35" s="290"/>
      <c r="BC35" s="290"/>
      <c r="BD35" s="371"/>
      <c r="BE35" s="290"/>
      <c r="BF35" s="290"/>
      <c r="BG35" s="290"/>
      <c r="BH35" s="290"/>
      <c r="BI35" s="371"/>
      <c r="BJ35" s="290"/>
      <c r="BK35" s="290"/>
      <c r="BL35" s="290"/>
      <c r="BM35" s="290"/>
      <c r="BN35" s="371"/>
      <c r="BO35" s="290"/>
      <c r="BP35" s="290"/>
      <c r="BQ35" s="290"/>
      <c r="BR35" s="290"/>
      <c r="BS35" s="371"/>
      <c r="BT35" s="290"/>
      <c r="BU35" s="290"/>
      <c r="BV35" s="290"/>
      <c r="BW35" s="290"/>
      <c r="BX35" s="371"/>
      <c r="BY35" s="290"/>
      <c r="BZ35" s="290"/>
      <c r="CA35" s="290"/>
      <c r="CB35" s="290"/>
      <c r="CC35" s="371"/>
      <c r="CD35" s="290"/>
      <c r="CE35" s="290"/>
      <c r="CF35" s="290"/>
      <c r="CG35" s="290"/>
      <c r="CH35" s="371"/>
      <c r="CI35" s="290"/>
      <c r="CJ35" s="290"/>
      <c r="CK35" s="290"/>
      <c r="CL35" s="290"/>
      <c r="CM35" s="371"/>
      <c r="CN35" s="290"/>
      <c r="CO35" s="290"/>
      <c r="CP35" s="290"/>
      <c r="CQ35" s="290"/>
      <c r="CR35" s="371"/>
      <c r="CS35" s="290"/>
      <c r="CT35" s="290"/>
      <c r="CU35" s="290"/>
      <c r="CV35" s="290"/>
      <c r="CW35" s="290"/>
      <c r="CX35" s="290"/>
      <c r="CY35" s="290"/>
      <c r="CZ35" s="290"/>
      <c r="DA35" s="290"/>
      <c r="DB35" s="290"/>
      <c r="DC35" s="290"/>
    </row>
    <row r="36" spans="1:107" collapsed="1">
      <c r="B36" s="132"/>
      <c r="C36" s="132"/>
      <c r="D36" s="132"/>
      <c r="E36" s="126"/>
      <c r="F36" s="134"/>
      <c r="G36" s="132"/>
      <c r="H36" s="132"/>
      <c r="I36" s="132"/>
      <c r="J36" s="132"/>
      <c r="K36" s="134"/>
      <c r="L36" s="132"/>
      <c r="M36" s="132"/>
      <c r="N36" s="132"/>
      <c r="O36" s="132"/>
      <c r="P36" s="134"/>
      <c r="Q36" s="132"/>
      <c r="R36" s="132"/>
      <c r="S36" s="132"/>
      <c r="T36" s="132"/>
      <c r="U36" s="134"/>
      <c r="V36" s="132"/>
      <c r="W36" s="132"/>
      <c r="X36" s="132"/>
      <c r="Y36" s="132"/>
      <c r="Z36" s="134"/>
      <c r="AA36" s="132"/>
      <c r="AB36" s="132"/>
      <c r="AC36" s="132"/>
      <c r="AD36" s="132"/>
      <c r="AE36" s="134"/>
      <c r="AF36" s="132"/>
      <c r="AG36" s="132"/>
      <c r="AH36" s="132"/>
      <c r="AI36" s="132"/>
      <c r="AJ36" s="289"/>
      <c r="AK36" s="290"/>
      <c r="AL36" s="290"/>
      <c r="AM36" s="290"/>
      <c r="AN36" s="290"/>
      <c r="AO36" s="289"/>
      <c r="AP36" s="290"/>
      <c r="AQ36" s="290"/>
      <c r="AR36" s="290"/>
      <c r="AS36" s="290"/>
      <c r="AT36" s="289"/>
      <c r="AU36" s="290"/>
      <c r="AV36" s="290"/>
      <c r="AW36" s="290"/>
      <c r="AX36" s="290"/>
      <c r="AY36" s="289"/>
      <c r="AZ36" s="290"/>
      <c r="BA36" s="290"/>
      <c r="BB36" s="290"/>
      <c r="BC36" s="290"/>
      <c r="BD36" s="371"/>
      <c r="BE36" s="290"/>
      <c r="BF36" s="290"/>
      <c r="BG36" s="290"/>
      <c r="BH36" s="290"/>
      <c r="BI36" s="371"/>
      <c r="BJ36" s="290"/>
      <c r="BK36" s="290"/>
      <c r="BL36" s="290"/>
      <c r="BM36" s="290"/>
      <c r="BN36" s="371"/>
      <c r="BO36" s="290"/>
      <c r="BP36" s="290"/>
      <c r="BQ36" s="290"/>
      <c r="BR36" s="290"/>
      <c r="BS36" s="371"/>
      <c r="BT36" s="290"/>
      <c r="BU36" s="290"/>
      <c r="BV36" s="290"/>
      <c r="BW36" s="290"/>
      <c r="BX36" s="371"/>
      <c r="BY36" s="290"/>
      <c r="BZ36" s="290"/>
      <c r="CA36" s="290"/>
      <c r="CB36" s="290"/>
      <c r="CC36" s="394"/>
      <c r="CD36" s="282"/>
      <c r="CE36" s="282"/>
      <c r="CF36" s="282"/>
      <c r="CG36" s="282"/>
      <c r="CH36" s="371"/>
      <c r="CI36" s="290"/>
      <c r="CJ36" s="290"/>
      <c r="CK36" s="290"/>
      <c r="CL36" s="290"/>
      <c r="CM36" s="371"/>
      <c r="CN36" s="290"/>
      <c r="CO36" s="290"/>
      <c r="CP36" s="290"/>
      <c r="CQ36" s="290"/>
      <c r="CR36" s="371"/>
      <c r="CS36" s="290"/>
      <c r="CT36" s="290"/>
      <c r="CU36" s="290"/>
      <c r="CV36" s="290"/>
      <c r="CW36" s="290"/>
      <c r="CX36" s="290"/>
      <c r="CY36" s="290"/>
      <c r="CZ36" s="290"/>
      <c r="DA36" s="290"/>
      <c r="DB36" s="290"/>
      <c r="DC36" s="290"/>
    </row>
    <row r="37" spans="1:107" ht="12" thickBot="1">
      <c r="A37" s="2" t="s">
        <v>28</v>
      </c>
      <c r="B37" s="109"/>
      <c r="C37" s="109"/>
      <c r="D37" s="109"/>
      <c r="E37" s="109"/>
      <c r="F37" s="136"/>
      <c r="G37" s="109"/>
      <c r="H37" s="109"/>
      <c r="I37" s="109"/>
      <c r="J37" s="109"/>
      <c r="K37" s="136"/>
      <c r="L37" s="109"/>
      <c r="M37" s="109"/>
      <c r="N37" s="137"/>
      <c r="O37" s="137"/>
      <c r="P37" s="138"/>
      <c r="Q37" s="137"/>
      <c r="R37" s="137"/>
      <c r="S37" s="137"/>
      <c r="T37" s="137"/>
      <c r="U37" s="138"/>
      <c r="V37" s="137"/>
      <c r="W37" s="137"/>
      <c r="X37" s="137"/>
      <c r="Y37" s="137"/>
      <c r="Z37" s="138"/>
      <c r="AA37" s="137"/>
      <c r="AB37" s="137"/>
      <c r="AC37" s="137"/>
      <c r="AD37" s="137"/>
      <c r="AE37" s="138"/>
      <c r="AF37" s="137"/>
      <c r="AG37" s="137"/>
      <c r="AH37" s="137"/>
      <c r="AI37" s="137"/>
      <c r="AJ37" s="293"/>
      <c r="AK37" s="294"/>
      <c r="AL37" s="294"/>
      <c r="AM37" s="294"/>
      <c r="AN37" s="294"/>
      <c r="AO37" s="293"/>
      <c r="AP37" s="294"/>
      <c r="AQ37" s="294"/>
      <c r="AR37" s="294"/>
      <c r="AS37" s="294"/>
      <c r="AT37" s="293"/>
      <c r="AU37" s="294"/>
      <c r="AV37" s="294"/>
      <c r="AW37" s="294"/>
      <c r="AX37" s="294"/>
      <c r="AY37" s="293"/>
      <c r="AZ37" s="294"/>
      <c r="BA37" s="294"/>
      <c r="BB37" s="294"/>
      <c r="BC37" s="294"/>
      <c r="BD37" s="372"/>
      <c r="BE37" s="294"/>
      <c r="BF37" s="294"/>
      <c r="BG37" s="294"/>
      <c r="BH37" s="294"/>
      <c r="BI37" s="372"/>
      <c r="BJ37" s="294"/>
      <c r="BK37" s="294"/>
      <c r="BL37" s="294"/>
      <c r="BM37" s="294"/>
      <c r="BN37" s="372"/>
      <c r="BO37" s="294"/>
      <c r="BP37" s="294"/>
      <c r="BQ37" s="294"/>
      <c r="BR37" s="294"/>
      <c r="BS37" s="372"/>
      <c r="BT37" s="294"/>
      <c r="BU37" s="294"/>
      <c r="BV37" s="294"/>
      <c r="BW37" s="294"/>
      <c r="BX37" s="372"/>
      <c r="BY37" s="294"/>
      <c r="BZ37" s="294"/>
      <c r="CA37" s="294"/>
      <c r="CB37" s="294"/>
      <c r="CC37" s="372"/>
      <c r="CD37" s="294"/>
      <c r="CE37" s="294"/>
      <c r="CF37" s="294"/>
      <c r="CG37" s="294"/>
      <c r="CH37" s="372"/>
      <c r="CI37" s="294"/>
      <c r="CJ37" s="294"/>
      <c r="CK37" s="294"/>
      <c r="CL37" s="294"/>
      <c r="CM37" s="372"/>
      <c r="CN37" s="294"/>
      <c r="CO37" s="294"/>
      <c r="CP37" s="294"/>
      <c r="CQ37" s="294"/>
      <c r="CR37" s="372"/>
      <c r="CS37" s="295"/>
      <c r="CT37" s="295"/>
      <c r="CU37" s="295"/>
      <c r="CV37" s="295"/>
      <c r="CW37" s="295"/>
      <c r="CX37" s="295"/>
      <c r="CY37" s="295"/>
      <c r="CZ37" s="295"/>
      <c r="DA37" s="295"/>
      <c r="DB37" s="295"/>
      <c r="DC37" s="445"/>
    </row>
    <row r="38" spans="1:107" s="3" customFormat="1">
      <c r="A38" s="3" t="s">
        <v>13</v>
      </c>
      <c r="B38" s="13"/>
      <c r="C38" s="13"/>
      <c r="D38" s="13"/>
      <c r="E38" s="13"/>
      <c r="F38" s="14"/>
      <c r="G38" s="13"/>
      <c r="H38" s="13"/>
      <c r="I38" s="13"/>
      <c r="J38" s="13"/>
      <c r="K38" s="14"/>
      <c r="L38" s="13"/>
      <c r="M38" s="13"/>
      <c r="N38" s="13"/>
      <c r="O38" s="13"/>
      <c r="P38" s="14"/>
      <c r="Q38" s="13"/>
      <c r="R38" s="13"/>
      <c r="S38" s="13"/>
      <c r="T38" s="13"/>
      <c r="U38" s="14"/>
      <c r="V38" s="13"/>
      <c r="W38" s="13"/>
      <c r="X38" s="13"/>
      <c r="Y38" s="13"/>
      <c r="Z38" s="14"/>
      <c r="AA38" s="13"/>
      <c r="AB38" s="13"/>
      <c r="AC38" s="96"/>
      <c r="AD38" s="96"/>
      <c r="AE38" s="106"/>
      <c r="AF38" s="96"/>
      <c r="AG38" s="96"/>
      <c r="AH38" s="96"/>
      <c r="AI38" s="96"/>
      <c r="AJ38" s="106"/>
      <c r="AK38" s="96"/>
      <c r="AL38" s="96"/>
      <c r="AM38" s="96"/>
      <c r="AN38" s="96"/>
      <c r="AO38" s="106"/>
      <c r="AP38" s="96"/>
      <c r="AQ38" s="96"/>
      <c r="AR38" s="96"/>
      <c r="AS38" s="96"/>
      <c r="AT38" s="106"/>
      <c r="AU38" s="96"/>
      <c r="AV38" s="96"/>
      <c r="AW38" s="96"/>
      <c r="AX38" s="96"/>
      <c r="AY38" s="106"/>
      <c r="AZ38" s="96"/>
      <c r="BA38" s="96"/>
      <c r="BB38" s="96"/>
      <c r="BC38" s="96"/>
      <c r="BD38" s="373"/>
      <c r="BE38" s="96"/>
      <c r="BF38" s="96"/>
      <c r="BG38" s="96"/>
      <c r="BH38" s="96"/>
      <c r="BI38" s="373"/>
      <c r="BJ38" s="96"/>
      <c r="BK38" s="96"/>
      <c r="BL38" s="96"/>
      <c r="BM38" s="96"/>
      <c r="BN38" s="373"/>
      <c r="BO38" s="96"/>
      <c r="BP38" s="96"/>
      <c r="BQ38" s="96"/>
      <c r="BR38" s="96"/>
      <c r="BS38" s="373"/>
      <c r="BT38" s="96"/>
      <c r="BU38" s="96"/>
      <c r="BV38" s="96"/>
      <c r="BW38" s="96"/>
      <c r="BX38" s="373"/>
      <c r="BY38" s="96"/>
      <c r="BZ38" s="96"/>
      <c r="CA38" s="96"/>
      <c r="CB38" s="96"/>
      <c r="CC38" s="373" t="s">
        <v>153</v>
      </c>
      <c r="CD38" s="96" t="s">
        <v>153</v>
      </c>
      <c r="CE38" s="96" t="s">
        <v>153</v>
      </c>
      <c r="CF38" s="96" t="s">
        <v>153</v>
      </c>
      <c r="CG38" s="96" t="s">
        <v>153</v>
      </c>
      <c r="CH38" s="373" t="s">
        <v>153</v>
      </c>
      <c r="CI38" s="96" t="s">
        <v>153</v>
      </c>
      <c r="CJ38" s="96" t="s">
        <v>153</v>
      </c>
      <c r="CK38" s="96" t="s">
        <v>153</v>
      </c>
      <c r="CL38" s="96" t="s">
        <v>153</v>
      </c>
      <c r="CM38" s="373" t="s">
        <v>153</v>
      </c>
      <c r="CN38" s="96" t="s">
        <v>153</v>
      </c>
      <c r="CO38" s="96" t="s">
        <v>153</v>
      </c>
      <c r="CP38" s="96" t="s">
        <v>153</v>
      </c>
      <c r="CQ38" s="96" t="s">
        <v>153</v>
      </c>
      <c r="CR38" s="373" t="s">
        <v>153</v>
      </c>
      <c r="CS38" s="96" t="s">
        <v>153</v>
      </c>
      <c r="CT38" s="96" t="s">
        <v>153</v>
      </c>
      <c r="CU38" s="96" t="s">
        <v>153</v>
      </c>
      <c r="CV38" s="96" t="s">
        <v>153</v>
      </c>
      <c r="CW38" s="96">
        <v>5.5339462745124592</v>
      </c>
      <c r="CX38" s="96">
        <v>0.77032545840701183</v>
      </c>
      <c r="CY38" s="96">
        <v>0.70457479810982271</v>
      </c>
      <c r="CZ38" s="96">
        <v>0.73344858004593472</v>
      </c>
      <c r="DA38" s="96">
        <v>0.46849963914103276</v>
      </c>
      <c r="DB38" s="96">
        <v>0.29209843415182402</v>
      </c>
      <c r="DC38" s="96"/>
    </row>
    <row r="39" spans="1:107">
      <c r="A39" s="99" t="s">
        <v>14</v>
      </c>
      <c r="B39" s="115"/>
      <c r="C39" s="115"/>
      <c r="D39" s="115"/>
      <c r="E39" s="115"/>
      <c r="F39" s="139"/>
      <c r="G39" s="115"/>
      <c r="H39" s="115"/>
      <c r="I39" s="115"/>
      <c r="J39" s="115"/>
      <c r="K39" s="139"/>
      <c r="L39" s="115"/>
      <c r="M39" s="115"/>
      <c r="N39" s="115"/>
      <c r="O39" s="115"/>
      <c r="P39" s="139"/>
      <c r="Q39" s="115"/>
      <c r="R39" s="115"/>
      <c r="S39" s="115"/>
      <c r="T39" s="115"/>
      <c r="U39" s="139"/>
      <c r="V39" s="115"/>
      <c r="W39" s="115"/>
      <c r="X39" s="115"/>
      <c r="Y39" s="115"/>
      <c r="Z39" s="139"/>
      <c r="AA39" s="115"/>
      <c r="AB39" s="115"/>
      <c r="AC39" s="140"/>
      <c r="AD39" s="140"/>
      <c r="AE39" s="141"/>
      <c r="AF39" s="140"/>
      <c r="AG39" s="140"/>
      <c r="AH39" s="140"/>
      <c r="AI39" s="140"/>
      <c r="AJ39" s="141"/>
      <c r="AK39" s="140"/>
      <c r="AL39" s="140"/>
      <c r="AM39" s="140"/>
      <c r="AN39" s="140"/>
      <c r="AO39" s="141"/>
      <c r="AP39" s="140"/>
      <c r="AQ39" s="140"/>
      <c r="AR39" s="140"/>
      <c r="AS39" s="140"/>
      <c r="AT39" s="141"/>
      <c r="AU39" s="140"/>
      <c r="AV39" s="140"/>
      <c r="AW39" s="140"/>
      <c r="AX39" s="140"/>
      <c r="AY39" s="141"/>
      <c r="AZ39" s="140"/>
      <c r="BA39" s="140"/>
      <c r="BB39" s="140"/>
      <c r="BC39" s="140"/>
      <c r="BD39" s="374"/>
      <c r="BE39" s="140"/>
      <c r="BF39" s="140"/>
      <c r="BG39" s="140"/>
      <c r="BH39" s="140"/>
      <c r="BI39" s="374"/>
      <c r="BJ39" s="140"/>
      <c r="BK39" s="140"/>
      <c r="BL39" s="140"/>
      <c r="BM39" s="140"/>
      <c r="BN39" s="374"/>
      <c r="BO39" s="140"/>
      <c r="BP39" s="140"/>
      <c r="BQ39" s="140"/>
      <c r="BR39" s="140"/>
      <c r="BS39" s="374"/>
      <c r="BT39" s="140"/>
      <c r="BU39" s="140"/>
      <c r="BV39" s="140"/>
      <c r="BW39" s="140"/>
      <c r="BX39" s="374"/>
      <c r="BY39" s="140"/>
      <c r="BZ39" s="140"/>
      <c r="CA39" s="140"/>
      <c r="CB39" s="140"/>
      <c r="CC39" s="374" t="s">
        <v>153</v>
      </c>
      <c r="CD39" s="140" t="s">
        <v>153</v>
      </c>
      <c r="CE39" s="140" t="s">
        <v>153</v>
      </c>
      <c r="CF39" s="140" t="s">
        <v>153</v>
      </c>
      <c r="CG39" s="140" t="s">
        <v>153</v>
      </c>
      <c r="CH39" s="374" t="s">
        <v>153</v>
      </c>
      <c r="CI39" s="140" t="s">
        <v>153</v>
      </c>
      <c r="CJ39" s="140" t="s">
        <v>153</v>
      </c>
      <c r="CK39" s="140" t="s">
        <v>153</v>
      </c>
      <c r="CL39" s="140" t="s">
        <v>153</v>
      </c>
      <c r="CM39" s="374" t="s">
        <v>153</v>
      </c>
      <c r="CN39" s="140" t="s">
        <v>153</v>
      </c>
      <c r="CO39" s="140" t="s">
        <v>153</v>
      </c>
      <c r="CP39" s="140" t="s">
        <v>153</v>
      </c>
      <c r="CQ39" s="140" t="s">
        <v>153</v>
      </c>
      <c r="CR39" s="374" t="s">
        <v>153</v>
      </c>
      <c r="CS39" s="140" t="s">
        <v>153</v>
      </c>
      <c r="CT39" s="140" t="s">
        <v>153</v>
      </c>
      <c r="CU39" s="140" t="s">
        <v>153</v>
      </c>
      <c r="CV39" s="140" t="s">
        <v>153</v>
      </c>
      <c r="CW39" s="140" t="s">
        <v>153</v>
      </c>
      <c r="CX39" s="140" t="s">
        <v>153</v>
      </c>
      <c r="CY39" s="140" t="s">
        <v>153</v>
      </c>
      <c r="CZ39" s="140" t="s">
        <v>153</v>
      </c>
      <c r="DA39" s="140" t="s">
        <v>153</v>
      </c>
      <c r="DB39" s="140" t="s">
        <v>153</v>
      </c>
      <c r="DC39" s="140"/>
    </row>
    <row r="40" spans="1:107" s="3" customFormat="1">
      <c r="A40" s="3" t="s">
        <v>15</v>
      </c>
      <c r="B40" s="13"/>
      <c r="C40" s="13"/>
      <c r="D40" s="13"/>
      <c r="E40" s="13"/>
      <c r="F40" s="14"/>
      <c r="G40" s="13"/>
      <c r="H40" s="13"/>
      <c r="I40" s="13"/>
      <c r="J40" s="13"/>
      <c r="K40" s="14"/>
      <c r="L40" s="13"/>
      <c r="M40" s="13"/>
      <c r="N40" s="13"/>
      <c r="O40" s="13"/>
      <c r="P40" s="14"/>
      <c r="Q40" s="13"/>
      <c r="R40" s="13"/>
      <c r="S40" s="13"/>
      <c r="T40" s="13"/>
      <c r="U40" s="14"/>
      <c r="V40" s="13"/>
      <c r="W40" s="13"/>
      <c r="X40" s="13"/>
      <c r="Y40" s="13"/>
      <c r="Z40" s="14"/>
      <c r="AA40" s="13"/>
      <c r="AB40" s="13"/>
      <c r="AC40" s="96"/>
      <c r="AD40" s="96"/>
      <c r="AE40" s="106"/>
      <c r="AF40" s="96"/>
      <c r="AG40" s="96"/>
      <c r="AH40" s="96"/>
      <c r="AI40" s="96"/>
      <c r="AJ40" s="106"/>
      <c r="AK40" s="96"/>
      <c r="AL40" s="96"/>
      <c r="AM40" s="96"/>
      <c r="AN40" s="96"/>
      <c r="AO40" s="106"/>
      <c r="AP40" s="96"/>
      <c r="AQ40" s="96"/>
      <c r="AR40" s="96"/>
      <c r="AS40" s="96"/>
      <c r="AT40" s="106"/>
      <c r="AU40" s="96"/>
      <c r="AV40" s="96"/>
      <c r="AW40" s="96"/>
      <c r="AX40" s="96"/>
      <c r="AY40" s="106"/>
      <c r="AZ40" s="96"/>
      <c r="BA40" s="96"/>
      <c r="BB40" s="96"/>
      <c r="BC40" s="96"/>
      <c r="BD40" s="373"/>
      <c r="BE40" s="96"/>
      <c r="BF40" s="96"/>
      <c r="BG40" s="96"/>
      <c r="BH40" s="96"/>
      <c r="BI40" s="373"/>
      <c r="BJ40" s="96"/>
      <c r="BK40" s="96"/>
      <c r="BL40" s="96"/>
      <c r="BM40" s="96"/>
      <c r="BN40" s="373"/>
      <c r="BO40" s="96"/>
      <c r="BP40" s="96"/>
      <c r="BQ40" s="96"/>
      <c r="BR40" s="96"/>
      <c r="BS40" s="373"/>
      <c r="BT40" s="96"/>
      <c r="BU40" s="96"/>
      <c r="BV40" s="96"/>
      <c r="BW40" s="96"/>
      <c r="BX40" s="373"/>
      <c r="BY40" s="96"/>
      <c r="BZ40" s="96"/>
      <c r="CA40" s="96"/>
      <c r="CB40" s="96"/>
      <c r="CC40" s="373" t="s">
        <v>153</v>
      </c>
      <c r="CD40" s="96" t="s">
        <v>153</v>
      </c>
      <c r="CE40" s="96" t="s">
        <v>153</v>
      </c>
      <c r="CF40" s="96" t="s">
        <v>153</v>
      </c>
      <c r="CG40" s="96" t="s">
        <v>153</v>
      </c>
      <c r="CH40" s="373" t="s">
        <v>153</v>
      </c>
      <c r="CI40" s="96" t="s">
        <v>153</v>
      </c>
      <c r="CJ40" s="96" t="s">
        <v>153</v>
      </c>
      <c r="CK40" s="96" t="s">
        <v>153</v>
      </c>
      <c r="CL40" s="96" t="s">
        <v>153</v>
      </c>
      <c r="CM40" s="373" t="s">
        <v>153</v>
      </c>
      <c r="CN40" s="96" t="s">
        <v>153</v>
      </c>
      <c r="CO40" s="96" t="s">
        <v>153</v>
      </c>
      <c r="CP40" s="96" t="s">
        <v>153</v>
      </c>
      <c r="CQ40" s="96" t="s">
        <v>153</v>
      </c>
      <c r="CR40" s="373" t="s">
        <v>153</v>
      </c>
      <c r="CS40" s="96" t="s">
        <v>153</v>
      </c>
      <c r="CT40" s="96" t="s">
        <v>153</v>
      </c>
      <c r="CU40" s="96" t="s">
        <v>153</v>
      </c>
      <c r="CV40" s="96" t="s">
        <v>153</v>
      </c>
      <c r="CW40" s="96">
        <v>5.5339462745124584</v>
      </c>
      <c r="CX40" s="96">
        <v>0.77032545840701205</v>
      </c>
      <c r="CY40" s="96">
        <v>0.70457479810982249</v>
      </c>
      <c r="CZ40" s="96">
        <v>0.73344858004593494</v>
      </c>
      <c r="DA40" s="96">
        <v>0.46849963914103276</v>
      </c>
      <c r="DB40" s="96">
        <v>0.29209843415182379</v>
      </c>
      <c r="DC40" s="96"/>
    </row>
    <row r="41" spans="1:107">
      <c r="A41" s="99" t="s">
        <v>16</v>
      </c>
      <c r="B41" s="115"/>
      <c r="C41" s="115"/>
      <c r="D41" s="115"/>
      <c r="E41" s="115"/>
      <c r="F41" s="139"/>
      <c r="G41" s="115"/>
      <c r="H41" s="115"/>
      <c r="I41" s="115"/>
      <c r="J41" s="115"/>
      <c r="K41" s="139"/>
      <c r="L41" s="115"/>
      <c r="M41" s="115"/>
      <c r="N41" s="115"/>
      <c r="O41" s="115"/>
      <c r="P41" s="139"/>
      <c r="Q41" s="115"/>
      <c r="R41" s="115"/>
      <c r="S41" s="115"/>
      <c r="T41" s="115"/>
      <c r="U41" s="139"/>
      <c r="V41" s="115"/>
      <c r="W41" s="115"/>
      <c r="X41" s="115"/>
      <c r="Y41" s="115"/>
      <c r="Z41" s="139"/>
      <c r="AA41" s="115"/>
      <c r="AB41" s="115"/>
      <c r="AC41" s="115"/>
      <c r="AD41" s="115"/>
      <c r="AE41" s="139"/>
      <c r="AF41" s="115"/>
      <c r="AG41" s="115"/>
      <c r="AH41" s="115"/>
      <c r="AI41" s="115"/>
      <c r="AJ41" s="141"/>
      <c r="AK41" s="140"/>
      <c r="AL41" s="140"/>
      <c r="AM41" s="140"/>
      <c r="AN41" s="140"/>
      <c r="AO41" s="141"/>
      <c r="AP41" s="140"/>
      <c r="AQ41" s="140"/>
      <c r="AR41" s="140"/>
      <c r="AS41" s="140"/>
      <c r="AT41" s="141"/>
      <c r="AU41" s="140"/>
      <c r="AV41" s="140"/>
      <c r="AW41" s="140"/>
      <c r="AX41" s="140"/>
      <c r="AY41" s="141"/>
      <c r="AZ41" s="140"/>
      <c r="BA41" s="140"/>
      <c r="BB41" s="140"/>
      <c r="BC41" s="140"/>
      <c r="BD41" s="374"/>
      <c r="BE41" s="140"/>
      <c r="BF41" s="140"/>
      <c r="BG41" s="140"/>
      <c r="BH41" s="140"/>
      <c r="BI41" s="374"/>
      <c r="BJ41" s="140"/>
      <c r="BK41" s="140"/>
      <c r="BL41" s="140"/>
      <c r="BM41" s="140"/>
      <c r="BN41" s="374"/>
      <c r="BO41" s="140"/>
      <c r="BP41" s="140"/>
      <c r="BQ41" s="140"/>
      <c r="BR41" s="140"/>
      <c r="BS41" s="374"/>
      <c r="BT41" s="140"/>
      <c r="BU41" s="140"/>
      <c r="BV41" s="140"/>
      <c r="BW41" s="140"/>
      <c r="BX41" s="374"/>
      <c r="BY41" s="140"/>
      <c r="BZ41" s="140"/>
      <c r="CA41" s="140"/>
      <c r="CB41" s="140"/>
      <c r="CC41" s="374" t="s">
        <v>153</v>
      </c>
      <c r="CD41" s="140" t="s">
        <v>153</v>
      </c>
      <c r="CE41" s="140" t="s">
        <v>153</v>
      </c>
      <c r="CF41" s="140" t="s">
        <v>153</v>
      </c>
      <c r="CG41" s="140" t="s">
        <v>153</v>
      </c>
      <c r="CH41" s="374">
        <v>0.89601682660707249</v>
      </c>
      <c r="CI41" s="140">
        <v>-0.20682997465910469</v>
      </c>
      <c r="CJ41" s="140">
        <v>3.4994569808133091E-2</v>
      </c>
      <c r="CK41" s="140">
        <v>7.9411764705882293E-2</v>
      </c>
      <c r="CL41" s="140">
        <v>8.0867248062015502</v>
      </c>
      <c r="CM41" s="374">
        <v>1.1309020314775009</v>
      </c>
      <c r="CN41" s="140">
        <v>2.3470257112429636</v>
      </c>
      <c r="CO41" s="140">
        <v>1.7981811822315494</v>
      </c>
      <c r="CP41" s="140">
        <v>1.9518619436875566</v>
      </c>
      <c r="CQ41" s="140">
        <v>-0.25353239136230332</v>
      </c>
      <c r="CR41" s="374">
        <v>0.62686275785774725</v>
      </c>
      <c r="CS41" s="140">
        <v>0.10000000000000009</v>
      </c>
      <c r="CT41" s="140">
        <v>0.18181818181818188</v>
      </c>
      <c r="CU41" s="140">
        <v>0</v>
      </c>
      <c r="CV41" s="140">
        <v>2.0769230769230771</v>
      </c>
      <c r="CW41" s="140">
        <v>0.5</v>
      </c>
      <c r="CX41" s="140">
        <v>0.66666666666666674</v>
      </c>
      <c r="CY41" s="140">
        <v>0.03</v>
      </c>
      <c r="CZ41" s="140">
        <v>0.03</v>
      </c>
      <c r="DA41" s="140">
        <v>0.03</v>
      </c>
      <c r="DB41" s="140">
        <v>0.03</v>
      </c>
      <c r="DC41" s="140"/>
    </row>
    <row r="42" spans="1:107">
      <c r="A42" s="99" t="s">
        <v>17</v>
      </c>
      <c r="B42" s="115"/>
      <c r="C42" s="115"/>
      <c r="D42" s="115"/>
      <c r="E42" s="115"/>
      <c r="F42" s="139"/>
      <c r="G42" s="115"/>
      <c r="H42" s="115"/>
      <c r="I42" s="115"/>
      <c r="J42" s="115"/>
      <c r="K42" s="139"/>
      <c r="L42" s="115"/>
      <c r="M42" s="115"/>
      <c r="N42" s="115"/>
      <c r="O42" s="115"/>
      <c r="P42" s="139"/>
      <c r="Q42" s="115"/>
      <c r="R42" s="115"/>
      <c r="S42" s="115"/>
      <c r="T42" s="115"/>
      <c r="U42" s="139"/>
      <c r="V42" s="115"/>
      <c r="W42" s="115"/>
      <c r="X42" s="115"/>
      <c r="Y42" s="115"/>
      <c r="Z42" s="139"/>
      <c r="AA42" s="115"/>
      <c r="AB42" s="115"/>
      <c r="AC42" s="115"/>
      <c r="AD42" s="115"/>
      <c r="AE42" s="139"/>
      <c r="AF42" s="115"/>
      <c r="AG42" s="115"/>
      <c r="AH42" s="115"/>
      <c r="AI42" s="115"/>
      <c r="AJ42" s="141"/>
      <c r="AK42" s="140"/>
      <c r="AL42" s="140"/>
      <c r="AM42" s="140"/>
      <c r="AN42" s="140"/>
      <c r="AO42" s="141"/>
      <c r="AP42" s="140"/>
      <c r="AQ42" s="140"/>
      <c r="AR42" s="140"/>
      <c r="AS42" s="140"/>
      <c r="AT42" s="141"/>
      <c r="AU42" s="140"/>
      <c r="AV42" s="140"/>
      <c r="AW42" s="140"/>
      <c r="AX42" s="140"/>
      <c r="AY42" s="141"/>
      <c r="AZ42" s="140"/>
      <c r="BA42" s="140"/>
      <c r="BB42" s="140"/>
      <c r="BC42" s="140"/>
      <c r="BD42" s="374"/>
      <c r="BE42" s="140"/>
      <c r="BF42" s="140"/>
      <c r="BG42" s="140"/>
      <c r="BH42" s="140"/>
      <c r="BI42" s="374"/>
      <c r="BJ42" s="140"/>
      <c r="BK42" s="140"/>
      <c r="BL42" s="140"/>
      <c r="BM42" s="140"/>
      <c r="BN42" s="374"/>
      <c r="BO42" s="140"/>
      <c r="BP42" s="140"/>
      <c r="BQ42" s="140"/>
      <c r="BR42" s="140"/>
      <c r="BS42" s="374"/>
      <c r="BT42" s="140"/>
      <c r="BU42" s="140"/>
      <c r="BV42" s="140"/>
      <c r="BW42" s="140"/>
      <c r="BX42" s="374"/>
      <c r="BY42" s="140"/>
      <c r="BZ42" s="140"/>
      <c r="CA42" s="140"/>
      <c r="CB42" s="140"/>
      <c r="CC42" s="374" t="s">
        <v>153</v>
      </c>
      <c r="CD42" s="140" t="s">
        <v>153</v>
      </c>
      <c r="CE42" s="140" t="s">
        <v>153</v>
      </c>
      <c r="CF42" s="140" t="s">
        <v>153</v>
      </c>
      <c r="CG42" s="140" t="s">
        <v>153</v>
      </c>
      <c r="CH42" s="374">
        <v>0.37942627075993962</v>
      </c>
      <c r="CI42" s="140">
        <v>0.44022072348252594</v>
      </c>
      <c r="CJ42" s="140">
        <v>0.56936332246926336</v>
      </c>
      <c r="CK42" s="140">
        <v>0.61139526584988713</v>
      </c>
      <c r="CL42" s="140">
        <v>2.1197740658491844</v>
      </c>
      <c r="CM42" s="374">
        <v>1.0190155130394172</v>
      </c>
      <c r="CN42" s="140">
        <v>0.7028522775649213</v>
      </c>
      <c r="CO42" s="140">
        <v>0.64497357761190943</v>
      </c>
      <c r="CP42" s="140">
        <v>0.55015870672473599</v>
      </c>
      <c r="CQ42" s="140">
        <v>-0.3191278646921375</v>
      </c>
      <c r="CR42" s="374">
        <v>0.1854079176575183</v>
      </c>
      <c r="CS42" s="140">
        <v>6.7073170731707377E-2</v>
      </c>
      <c r="CT42" s="140">
        <v>0.14285714285714279</v>
      </c>
      <c r="CU42" s="140">
        <v>0</v>
      </c>
      <c r="CV42" s="140">
        <v>-0.5</v>
      </c>
      <c r="CW42" s="140">
        <v>-0.5</v>
      </c>
      <c r="CX42" s="140">
        <v>0</v>
      </c>
      <c r="CY42" s="140">
        <v>0</v>
      </c>
      <c r="CZ42" s="140">
        <v>0</v>
      </c>
      <c r="DA42" s="140">
        <v>0</v>
      </c>
      <c r="DB42" s="140">
        <v>0</v>
      </c>
      <c r="DC42" s="140"/>
    </row>
    <row r="43" spans="1:107" s="3" customFormat="1">
      <c r="A43" s="3" t="s">
        <v>18</v>
      </c>
      <c r="B43" s="13"/>
      <c r="C43" s="13"/>
      <c r="D43" s="13"/>
      <c r="E43" s="13"/>
      <c r="F43" s="14"/>
      <c r="G43" s="13"/>
      <c r="H43" s="13"/>
      <c r="I43" s="13"/>
      <c r="J43" s="13"/>
      <c r="K43" s="14"/>
      <c r="L43" s="13"/>
      <c r="M43" s="13"/>
      <c r="N43" s="13"/>
      <c r="O43" s="13"/>
      <c r="P43" s="14"/>
      <c r="Q43" s="13"/>
      <c r="R43" s="13"/>
      <c r="S43" s="13"/>
      <c r="T43" s="13"/>
      <c r="U43" s="14"/>
      <c r="V43" s="13"/>
      <c r="W43" s="13"/>
      <c r="X43" s="13"/>
      <c r="Y43" s="13"/>
      <c r="Z43" s="14"/>
      <c r="AA43" s="13"/>
      <c r="AB43" s="13"/>
      <c r="AC43" s="13"/>
      <c r="AD43" s="13"/>
      <c r="AE43" s="14"/>
      <c r="AF43" s="13"/>
      <c r="AG43" s="13"/>
      <c r="AH43" s="13"/>
      <c r="AI43" s="13"/>
      <c r="AJ43" s="106"/>
      <c r="AK43" s="96"/>
      <c r="AL43" s="96"/>
      <c r="AM43" s="96"/>
      <c r="AN43" s="96"/>
      <c r="AO43" s="106"/>
      <c r="AP43" s="96"/>
      <c r="AQ43" s="96"/>
      <c r="AR43" s="96"/>
      <c r="AS43" s="96"/>
      <c r="AT43" s="106"/>
      <c r="AU43" s="96"/>
      <c r="AV43" s="96"/>
      <c r="AW43" s="96"/>
      <c r="AX43" s="96"/>
      <c r="AY43" s="106"/>
      <c r="AZ43" s="96"/>
      <c r="BA43" s="96"/>
      <c r="BB43" s="96"/>
      <c r="BC43" s="96"/>
      <c r="BD43" s="373"/>
      <c r="BE43" s="96"/>
      <c r="BF43" s="96"/>
      <c r="BG43" s="96"/>
      <c r="BH43" s="96"/>
      <c r="BI43" s="373"/>
      <c r="BJ43" s="96"/>
      <c r="BK43" s="96"/>
      <c r="BL43" s="96"/>
      <c r="BM43" s="96"/>
      <c r="BN43" s="373"/>
      <c r="BO43" s="96"/>
      <c r="BP43" s="96"/>
      <c r="BQ43" s="96"/>
      <c r="BR43" s="96"/>
      <c r="BS43" s="373"/>
      <c r="BT43" s="96"/>
      <c r="BU43" s="96"/>
      <c r="BV43" s="96"/>
      <c r="BW43" s="96"/>
      <c r="BX43" s="373"/>
      <c r="BY43" s="96"/>
      <c r="BZ43" s="96"/>
      <c r="CA43" s="96"/>
      <c r="CB43" s="96"/>
      <c r="CC43" s="373" t="s">
        <v>153</v>
      </c>
      <c r="CD43" s="96" t="s">
        <v>153</v>
      </c>
      <c r="CE43" s="96" t="s">
        <v>153</v>
      </c>
      <c r="CF43" s="96" t="s">
        <v>153</v>
      </c>
      <c r="CG43" s="96" t="s">
        <v>153</v>
      </c>
      <c r="CH43" s="373" t="s">
        <v>153</v>
      </c>
      <c r="CI43" s="96" t="s">
        <v>153</v>
      </c>
      <c r="CJ43" s="96" t="s">
        <v>153</v>
      </c>
      <c r="CK43" s="96" t="s">
        <v>153</v>
      </c>
      <c r="CL43" s="96" t="s">
        <v>153</v>
      </c>
      <c r="CM43" s="373" t="s">
        <v>153</v>
      </c>
      <c r="CN43" s="96" t="s">
        <v>153</v>
      </c>
      <c r="CO43" s="96" t="s">
        <v>153</v>
      </c>
      <c r="CP43" s="96" t="s">
        <v>153</v>
      </c>
      <c r="CQ43" s="96" t="s">
        <v>153</v>
      </c>
      <c r="CR43" s="373" t="s">
        <v>153</v>
      </c>
      <c r="CS43" s="96" t="s">
        <v>153</v>
      </c>
      <c r="CT43" s="96" t="s">
        <v>153</v>
      </c>
      <c r="CU43" s="96" t="s">
        <v>153</v>
      </c>
      <c r="CV43" s="96" t="s">
        <v>153</v>
      </c>
      <c r="CW43" s="96" t="s">
        <v>153</v>
      </c>
      <c r="CX43" s="96" t="s">
        <v>153</v>
      </c>
      <c r="CY43" s="96" t="s">
        <v>153</v>
      </c>
      <c r="CZ43" s="96">
        <v>1.5326349281969582</v>
      </c>
      <c r="DA43" s="96">
        <v>0.67101052701909647</v>
      </c>
      <c r="DB43" s="96">
        <v>0.36679444120565474</v>
      </c>
      <c r="DC43" s="96"/>
    </row>
    <row r="44" spans="1:107" s="3" customFormat="1">
      <c r="A44" s="6" t="s">
        <v>19</v>
      </c>
      <c r="B44" s="15"/>
      <c r="C44" s="15"/>
      <c r="D44" s="15"/>
      <c r="E44" s="15"/>
      <c r="F44" s="16"/>
      <c r="G44" s="15"/>
      <c r="H44" s="15"/>
      <c r="I44" s="15"/>
      <c r="J44" s="15"/>
      <c r="K44" s="16"/>
      <c r="L44" s="15"/>
      <c r="M44" s="15"/>
      <c r="N44" s="15"/>
      <c r="O44" s="15"/>
      <c r="P44" s="16"/>
      <c r="Q44" s="15"/>
      <c r="R44" s="15"/>
      <c r="S44" s="15"/>
      <c r="T44" s="15"/>
      <c r="U44" s="16"/>
      <c r="V44" s="15"/>
      <c r="W44" s="15"/>
      <c r="X44" s="15"/>
      <c r="Y44" s="15"/>
      <c r="Z44" s="16"/>
      <c r="AA44" s="15"/>
      <c r="AB44" s="15"/>
      <c r="AC44" s="15"/>
      <c r="AD44" s="15"/>
      <c r="AE44" s="16"/>
      <c r="AF44" s="15"/>
      <c r="AG44" s="15"/>
      <c r="AH44" s="15"/>
      <c r="AI44" s="15"/>
      <c r="AJ44" s="116"/>
      <c r="AK44" s="46"/>
      <c r="AL44" s="46"/>
      <c r="AM44" s="46"/>
      <c r="AN44" s="46"/>
      <c r="AO44" s="116"/>
      <c r="AP44" s="46"/>
      <c r="AQ44" s="46"/>
      <c r="AR44" s="46"/>
      <c r="AS44" s="46"/>
      <c r="AT44" s="116"/>
      <c r="AU44" s="46"/>
      <c r="AV44" s="46"/>
      <c r="AW44" s="46"/>
      <c r="AX44" s="46"/>
      <c r="AY44" s="116"/>
      <c r="AZ44" s="46"/>
      <c r="BA44" s="46"/>
      <c r="BB44" s="46"/>
      <c r="BC44" s="46"/>
      <c r="BD44" s="375"/>
      <c r="BE44" s="46"/>
      <c r="BF44" s="46"/>
      <c r="BG44" s="46"/>
      <c r="BH44" s="46"/>
      <c r="BI44" s="375"/>
      <c r="BJ44" s="46"/>
      <c r="BK44" s="46"/>
      <c r="BL44" s="46"/>
      <c r="BM44" s="46"/>
      <c r="BN44" s="375"/>
      <c r="BO44" s="46"/>
      <c r="BP44" s="46"/>
      <c r="BQ44" s="46"/>
      <c r="BR44" s="46"/>
      <c r="BS44" s="375"/>
      <c r="BT44" s="46"/>
      <c r="BU44" s="46"/>
      <c r="BV44" s="46"/>
      <c r="BW44" s="46"/>
      <c r="BX44" s="375"/>
      <c r="BY44" s="46"/>
      <c r="BZ44" s="46"/>
      <c r="CA44" s="46"/>
      <c r="CB44" s="46"/>
      <c r="CC44" s="375" t="s">
        <v>153</v>
      </c>
      <c r="CD44" s="46" t="s">
        <v>153</v>
      </c>
      <c r="CE44" s="46" t="s">
        <v>153</v>
      </c>
      <c r="CF44" s="46" t="s">
        <v>153</v>
      </c>
      <c r="CG44" s="46" t="s">
        <v>153</v>
      </c>
      <c r="CH44" s="375" t="s">
        <v>153</v>
      </c>
      <c r="CI44" s="46" t="s">
        <v>153</v>
      </c>
      <c r="CJ44" s="46" t="s">
        <v>153</v>
      </c>
      <c r="CK44" s="46" t="s">
        <v>153</v>
      </c>
      <c r="CL44" s="46" t="s">
        <v>153</v>
      </c>
      <c r="CM44" s="375" t="s">
        <v>153</v>
      </c>
      <c r="CN44" s="46" t="s">
        <v>153</v>
      </c>
      <c r="CO44" s="46" t="s">
        <v>153</v>
      </c>
      <c r="CP44" s="46" t="s">
        <v>153</v>
      </c>
      <c r="CQ44" s="46" t="s">
        <v>153</v>
      </c>
      <c r="CR44" s="375" t="s">
        <v>153</v>
      </c>
      <c r="CS44" s="46" t="s">
        <v>153</v>
      </c>
      <c r="CT44" s="46" t="s">
        <v>153</v>
      </c>
      <c r="CU44" s="46" t="s">
        <v>153</v>
      </c>
      <c r="CV44" s="46" t="s">
        <v>153</v>
      </c>
      <c r="CW44" s="46" t="s">
        <v>153</v>
      </c>
      <c r="CX44" s="46" t="s">
        <v>153</v>
      </c>
      <c r="CY44" s="46" t="s">
        <v>153</v>
      </c>
      <c r="CZ44" s="46">
        <v>1.5357169920501592</v>
      </c>
      <c r="DA44" s="46">
        <v>0.67154267383264377</v>
      </c>
      <c r="DB44" s="46">
        <v>0.36696846450939669</v>
      </c>
      <c r="DC44" s="446"/>
    </row>
    <row r="45" spans="1:107">
      <c r="A45" s="99" t="s">
        <v>21</v>
      </c>
      <c r="B45" s="115"/>
      <c r="C45" s="115"/>
      <c r="D45" s="115"/>
      <c r="E45" s="115"/>
      <c r="F45" s="139"/>
      <c r="G45" s="115"/>
      <c r="H45" s="115"/>
      <c r="I45" s="115"/>
      <c r="J45" s="115"/>
      <c r="K45" s="139"/>
      <c r="L45" s="115"/>
      <c r="M45" s="115"/>
      <c r="N45" s="115"/>
      <c r="O45" s="115"/>
      <c r="P45" s="139"/>
      <c r="Q45" s="115"/>
      <c r="R45" s="115"/>
      <c r="S45" s="115"/>
      <c r="T45" s="115"/>
      <c r="U45" s="139"/>
      <c r="V45" s="115"/>
      <c r="W45" s="115"/>
      <c r="X45" s="115"/>
      <c r="Y45" s="115"/>
      <c r="Z45" s="139"/>
      <c r="AA45" s="115"/>
      <c r="AB45" s="115"/>
      <c r="AC45" s="115"/>
      <c r="AD45" s="115"/>
      <c r="AE45" s="139"/>
      <c r="AF45" s="115"/>
      <c r="AG45" s="115"/>
      <c r="AH45" s="115"/>
      <c r="AI45" s="115"/>
      <c r="AJ45" s="141"/>
      <c r="AK45" s="140"/>
      <c r="AL45" s="140"/>
      <c r="AM45" s="140"/>
      <c r="AN45" s="140"/>
      <c r="AO45" s="141"/>
      <c r="AP45" s="140"/>
      <c r="AQ45" s="140"/>
      <c r="AR45" s="140"/>
      <c r="AS45" s="140"/>
      <c r="AT45" s="141"/>
      <c r="AU45" s="140"/>
      <c r="AV45" s="140"/>
      <c r="AW45" s="140"/>
      <c r="AX45" s="140"/>
      <c r="AY45" s="141"/>
      <c r="AZ45" s="140"/>
      <c r="BA45" s="140"/>
      <c r="BB45" s="140"/>
      <c r="BC45" s="140"/>
      <c r="BD45" s="374"/>
      <c r="BE45" s="140"/>
      <c r="BF45" s="140"/>
      <c r="BG45" s="140"/>
      <c r="BH45" s="140"/>
      <c r="BI45" s="374"/>
      <c r="BJ45" s="140"/>
      <c r="BK45" s="140"/>
      <c r="BL45" s="140"/>
      <c r="BM45" s="140"/>
      <c r="BN45" s="374"/>
      <c r="BO45" s="140"/>
      <c r="BP45" s="140"/>
      <c r="BQ45" s="140"/>
      <c r="BR45" s="140"/>
      <c r="BS45" s="374"/>
      <c r="BT45" s="140"/>
      <c r="BU45" s="140"/>
      <c r="BV45" s="140"/>
      <c r="BW45" s="140"/>
      <c r="BX45" s="374"/>
      <c r="BY45" s="140"/>
      <c r="BZ45" s="140"/>
      <c r="CA45" s="140"/>
      <c r="CB45" s="140"/>
      <c r="CC45" s="374" t="s">
        <v>153</v>
      </c>
      <c r="CD45" s="140" t="s">
        <v>153</v>
      </c>
      <c r="CE45" s="140" t="s">
        <v>153</v>
      </c>
      <c r="CF45" s="140" t="s">
        <v>153</v>
      </c>
      <c r="CG45" s="140" t="s">
        <v>153</v>
      </c>
      <c r="CH45" s="374" t="s">
        <v>153</v>
      </c>
      <c r="CI45" s="140" t="s">
        <v>153</v>
      </c>
      <c r="CJ45" s="140" t="s">
        <v>153</v>
      </c>
      <c r="CK45" s="140" t="s">
        <v>153</v>
      </c>
      <c r="CL45" s="140" t="s">
        <v>153</v>
      </c>
      <c r="CM45" s="374" t="s">
        <v>153</v>
      </c>
      <c r="CN45" s="140" t="s">
        <v>153</v>
      </c>
      <c r="CO45" s="140" t="s">
        <v>153</v>
      </c>
      <c r="CP45" s="140" t="s">
        <v>153</v>
      </c>
      <c r="CQ45" s="140" t="s">
        <v>153</v>
      </c>
      <c r="CR45" s="374" t="s">
        <v>153</v>
      </c>
      <c r="CS45" s="140" t="s">
        <v>153</v>
      </c>
      <c r="CT45" s="140" t="s">
        <v>153</v>
      </c>
      <c r="CU45" s="140" t="s">
        <v>153</v>
      </c>
      <c r="CV45" s="140" t="s">
        <v>153</v>
      </c>
      <c r="CW45" s="140" t="s">
        <v>153</v>
      </c>
      <c r="CX45" s="140" t="s">
        <v>153</v>
      </c>
      <c r="CY45" s="140" t="s">
        <v>153</v>
      </c>
      <c r="CZ45" s="140">
        <v>1.5360453788729291</v>
      </c>
      <c r="DA45" s="140">
        <v>0.67264602325781375</v>
      </c>
      <c r="DB45" s="140">
        <v>0.36818929705167847</v>
      </c>
      <c r="DC45" s="140"/>
    </row>
    <row r="46" spans="1:107">
      <c r="A46" s="99" t="s">
        <v>24</v>
      </c>
      <c r="B46" s="115"/>
      <c r="C46" s="115"/>
      <c r="D46" s="115"/>
      <c r="E46" s="115"/>
      <c r="F46" s="139"/>
      <c r="G46" s="115"/>
      <c r="H46" s="115"/>
      <c r="I46" s="115"/>
      <c r="J46" s="115"/>
      <c r="K46" s="139"/>
      <c r="L46" s="115"/>
      <c r="M46" s="115"/>
      <c r="N46" s="115"/>
      <c r="O46" s="115"/>
      <c r="P46" s="139"/>
      <c r="Q46" s="115"/>
      <c r="R46" s="115"/>
      <c r="S46" s="115"/>
      <c r="T46" s="115"/>
      <c r="U46" s="139"/>
      <c r="V46" s="115"/>
      <c r="W46" s="115"/>
      <c r="X46" s="115"/>
      <c r="Y46" s="115"/>
      <c r="Z46" s="139"/>
      <c r="AA46" s="115"/>
      <c r="AB46" s="115"/>
      <c r="AC46" s="115"/>
      <c r="AD46" s="115"/>
      <c r="AE46" s="139"/>
      <c r="AF46" s="115"/>
      <c r="AG46" s="115"/>
      <c r="AH46" s="115"/>
      <c r="AI46" s="115"/>
      <c r="AJ46" s="141"/>
      <c r="AK46" s="140"/>
      <c r="AL46" s="140"/>
      <c r="AM46" s="140"/>
      <c r="AN46" s="140"/>
      <c r="AO46" s="141"/>
      <c r="AP46" s="140"/>
      <c r="AQ46" s="140"/>
      <c r="AR46" s="140"/>
      <c r="AS46" s="140"/>
      <c r="AT46" s="141"/>
      <c r="AU46" s="140"/>
      <c r="AV46" s="140"/>
      <c r="AW46" s="140"/>
      <c r="AX46" s="140"/>
      <c r="AY46" s="141"/>
      <c r="AZ46" s="140"/>
      <c r="BA46" s="140"/>
      <c r="BB46" s="140"/>
      <c r="BC46" s="140"/>
      <c r="BD46" s="374"/>
      <c r="BE46" s="140"/>
      <c r="BF46" s="140"/>
      <c r="BG46" s="140"/>
      <c r="BH46" s="140"/>
      <c r="BI46" s="374"/>
      <c r="BJ46" s="140"/>
      <c r="BK46" s="140"/>
      <c r="BL46" s="140"/>
      <c r="BM46" s="140"/>
      <c r="BN46" s="374"/>
      <c r="BO46" s="140"/>
      <c r="BP46" s="140"/>
      <c r="BQ46" s="140"/>
      <c r="BR46" s="140"/>
      <c r="BS46" s="374"/>
      <c r="BT46" s="140"/>
      <c r="BU46" s="140"/>
      <c r="BV46" s="140"/>
      <c r="BW46" s="140"/>
      <c r="BX46" s="374"/>
      <c r="BY46" s="140"/>
      <c r="BZ46" s="140"/>
      <c r="CA46" s="140"/>
      <c r="CB46" s="140"/>
      <c r="CC46" s="374" t="s">
        <v>153</v>
      </c>
      <c r="CD46" s="140" t="s">
        <v>153</v>
      </c>
      <c r="CE46" s="140" t="s">
        <v>153</v>
      </c>
      <c r="CF46" s="140" t="s">
        <v>153</v>
      </c>
      <c r="CG46" s="140" t="s">
        <v>153</v>
      </c>
      <c r="CH46" s="374" t="s">
        <v>153</v>
      </c>
      <c r="CI46" s="140" t="s">
        <v>153</v>
      </c>
      <c r="CJ46" s="140" t="s">
        <v>153</v>
      </c>
      <c r="CK46" s="140" t="s">
        <v>153</v>
      </c>
      <c r="CL46" s="140" t="s">
        <v>153</v>
      </c>
      <c r="CM46" s="374" t="s">
        <v>153</v>
      </c>
      <c r="CN46" s="140" t="s">
        <v>153</v>
      </c>
      <c r="CO46" s="140" t="s">
        <v>153</v>
      </c>
      <c r="CP46" s="140" t="s">
        <v>153</v>
      </c>
      <c r="CQ46" s="140" t="s">
        <v>153</v>
      </c>
      <c r="CR46" s="374" t="s">
        <v>153</v>
      </c>
      <c r="CS46" s="140" t="s">
        <v>153</v>
      </c>
      <c r="CT46" s="140" t="s">
        <v>153</v>
      </c>
      <c r="CU46" s="140" t="s">
        <v>153</v>
      </c>
      <c r="CV46" s="140" t="s">
        <v>153</v>
      </c>
      <c r="CW46" s="140" t="s">
        <v>153</v>
      </c>
      <c r="CX46" s="140" t="s">
        <v>153</v>
      </c>
      <c r="CY46" s="140" t="s">
        <v>153</v>
      </c>
      <c r="CZ46" s="140">
        <v>1.3951539689355443</v>
      </c>
      <c r="DA46" s="140">
        <v>0.55457689220432105</v>
      </c>
      <c r="DB46" s="140">
        <v>0.36818929705167847</v>
      </c>
      <c r="DC46" s="140"/>
    </row>
    <row r="47" spans="1:107" s="3" customFormat="1">
      <c r="A47" s="6" t="s">
        <v>25</v>
      </c>
      <c r="B47" s="15"/>
      <c r="C47" s="15"/>
      <c r="D47" s="15"/>
      <c r="E47" s="15"/>
      <c r="F47" s="16"/>
      <c r="G47" s="15"/>
      <c r="H47" s="15"/>
      <c r="I47" s="15"/>
      <c r="J47" s="15"/>
      <c r="K47" s="16"/>
      <c r="L47" s="15"/>
      <c r="M47" s="15"/>
      <c r="N47" s="15"/>
      <c r="O47" s="15"/>
      <c r="P47" s="16"/>
      <c r="Q47" s="15"/>
      <c r="R47" s="15"/>
      <c r="S47" s="15"/>
      <c r="T47" s="15"/>
      <c r="U47" s="16"/>
      <c r="V47" s="15"/>
      <c r="W47" s="15"/>
      <c r="X47" s="15"/>
      <c r="Y47" s="15"/>
      <c r="Z47" s="16"/>
      <c r="AA47" s="15"/>
      <c r="AB47" s="15"/>
      <c r="AC47" s="15"/>
      <c r="AD47" s="15"/>
      <c r="AE47" s="16"/>
      <c r="AF47" s="15"/>
      <c r="AG47" s="15"/>
      <c r="AH47" s="15"/>
      <c r="AI47" s="15"/>
      <c r="AJ47" s="116"/>
      <c r="AK47" s="46"/>
      <c r="AL47" s="46"/>
      <c r="AM47" s="46"/>
      <c r="AN47" s="46"/>
      <c r="AO47" s="116"/>
      <c r="AP47" s="46"/>
      <c r="AQ47" s="46"/>
      <c r="AR47" s="46"/>
      <c r="AS47" s="46"/>
      <c r="AT47" s="116"/>
      <c r="AU47" s="46"/>
      <c r="AV47" s="46"/>
      <c r="AW47" s="46"/>
      <c r="AX47" s="46"/>
      <c r="AY47" s="116"/>
      <c r="AZ47" s="46"/>
      <c r="BA47" s="46"/>
      <c r="BB47" s="46"/>
      <c r="BC47" s="46"/>
      <c r="BD47" s="375"/>
      <c r="BE47" s="46"/>
      <c r="BF47" s="46"/>
      <c r="BG47" s="46"/>
      <c r="BH47" s="46"/>
      <c r="BI47" s="375"/>
      <c r="BJ47" s="46"/>
      <c r="BK47" s="46"/>
      <c r="BL47" s="46"/>
      <c r="BM47" s="46"/>
      <c r="BN47" s="375"/>
      <c r="BO47" s="46"/>
      <c r="BP47" s="46"/>
      <c r="BQ47" s="46"/>
      <c r="BR47" s="46"/>
      <c r="BS47" s="375"/>
      <c r="BT47" s="46"/>
      <c r="BU47" s="46"/>
      <c r="BV47" s="46"/>
      <c r="BW47" s="46"/>
      <c r="BX47" s="375"/>
      <c r="BY47" s="46"/>
      <c r="BZ47" s="46"/>
      <c r="CA47" s="46"/>
      <c r="CB47" s="46"/>
      <c r="CC47" s="375" t="s">
        <v>153</v>
      </c>
      <c r="CD47" s="46" t="s">
        <v>153</v>
      </c>
      <c r="CE47" s="46" t="s">
        <v>153</v>
      </c>
      <c r="CF47" s="46" t="s">
        <v>153</v>
      </c>
      <c r="CG47" s="46" t="s">
        <v>153</v>
      </c>
      <c r="CH47" s="375" t="s">
        <v>153</v>
      </c>
      <c r="CI47" s="46" t="s">
        <v>153</v>
      </c>
      <c r="CJ47" s="46" t="s">
        <v>153</v>
      </c>
      <c r="CK47" s="46" t="s">
        <v>153</v>
      </c>
      <c r="CL47" s="46" t="s">
        <v>153</v>
      </c>
      <c r="CM47" s="375" t="s">
        <v>153</v>
      </c>
      <c r="CN47" s="46" t="s">
        <v>153</v>
      </c>
      <c r="CO47" s="46" t="s">
        <v>153</v>
      </c>
      <c r="CP47" s="46" t="s">
        <v>153</v>
      </c>
      <c r="CQ47" s="46" t="s">
        <v>153</v>
      </c>
      <c r="CR47" s="375" t="s">
        <v>153</v>
      </c>
      <c r="CS47" s="46" t="s">
        <v>153</v>
      </c>
      <c r="CT47" s="46" t="s">
        <v>153</v>
      </c>
      <c r="CU47" s="46" t="s">
        <v>153</v>
      </c>
      <c r="CV47" s="46" t="s">
        <v>153</v>
      </c>
      <c r="CW47" s="46" t="s">
        <v>153</v>
      </c>
      <c r="CX47" s="46" t="s">
        <v>153</v>
      </c>
      <c r="CY47" s="46" t="s">
        <v>153</v>
      </c>
      <c r="CZ47" s="46">
        <v>1.3793219785837514</v>
      </c>
      <c r="DA47" s="46">
        <v>0.5443686011673321</v>
      </c>
      <c r="DB47" s="46">
        <v>0.35926355140455657</v>
      </c>
      <c r="DC47" s="446"/>
    </row>
    <row r="48" spans="1:107">
      <c r="A48" s="99" t="s">
        <v>27</v>
      </c>
      <c r="B48" s="115"/>
      <c r="C48" s="115"/>
      <c r="D48" s="115"/>
      <c r="E48" s="140"/>
      <c r="F48" s="141"/>
      <c r="G48" s="115"/>
      <c r="H48" s="115"/>
      <c r="I48" s="115"/>
      <c r="J48" s="115"/>
      <c r="K48" s="139"/>
      <c r="L48" s="115"/>
      <c r="M48" s="115"/>
      <c r="N48" s="115"/>
      <c r="O48" s="115"/>
      <c r="P48" s="139"/>
      <c r="Q48" s="115"/>
      <c r="R48" s="115"/>
      <c r="S48" s="115"/>
      <c r="T48" s="115"/>
      <c r="U48" s="139"/>
      <c r="V48" s="115"/>
      <c r="W48" s="115"/>
      <c r="X48" s="115"/>
      <c r="Y48" s="115"/>
      <c r="Z48" s="139"/>
      <c r="AA48" s="115"/>
      <c r="AB48" s="115"/>
      <c r="AC48" s="115"/>
      <c r="AD48" s="115"/>
      <c r="AE48" s="139"/>
      <c r="AF48" s="115"/>
      <c r="AG48" s="115"/>
      <c r="AH48" s="115"/>
      <c r="AI48" s="115"/>
      <c r="AJ48" s="141"/>
      <c r="AK48" s="140"/>
      <c r="AL48" s="140"/>
      <c r="AM48" s="140"/>
      <c r="AN48" s="140"/>
      <c r="AO48" s="141"/>
      <c r="AP48" s="140"/>
      <c r="AQ48" s="140"/>
      <c r="AR48" s="140"/>
      <c r="AS48" s="140"/>
      <c r="AT48" s="141"/>
      <c r="AU48" s="140"/>
      <c r="AV48" s="140"/>
      <c r="AW48" s="140"/>
      <c r="AX48" s="140"/>
      <c r="AY48" s="141"/>
      <c r="AZ48" s="140"/>
      <c r="BA48" s="140"/>
      <c r="BB48" s="140"/>
      <c r="BC48" s="140"/>
      <c r="BD48" s="374"/>
      <c r="BE48" s="140"/>
      <c r="BF48" s="140"/>
      <c r="BG48" s="140"/>
      <c r="BH48" s="140"/>
      <c r="BI48" s="374"/>
      <c r="BJ48" s="140"/>
      <c r="BK48" s="140"/>
      <c r="BL48" s="140"/>
      <c r="BM48" s="140"/>
      <c r="BN48" s="374"/>
      <c r="BO48" s="140"/>
      <c r="BP48" s="140"/>
      <c r="BQ48" s="140"/>
      <c r="BR48" s="140"/>
      <c r="BS48" s="374"/>
      <c r="BT48" s="140"/>
      <c r="BU48" s="140"/>
      <c r="BV48" s="140"/>
      <c r="BW48" s="140"/>
      <c r="BX48" s="374"/>
      <c r="BY48" s="140"/>
      <c r="BZ48" s="140"/>
      <c r="CA48" s="140"/>
      <c r="CB48" s="140"/>
      <c r="CC48" s="374"/>
      <c r="CD48" s="140"/>
      <c r="CE48" s="140"/>
      <c r="CF48" s="140"/>
      <c r="CG48" s="140"/>
      <c r="CH48" s="374"/>
      <c r="CI48" s="140"/>
      <c r="CJ48" s="140"/>
      <c r="CK48" s="140"/>
      <c r="CL48" s="140"/>
      <c r="CM48" s="374"/>
      <c r="CN48" s="140"/>
      <c r="CO48" s="140"/>
      <c r="CP48" s="140"/>
      <c r="CQ48" s="140"/>
      <c r="CR48" s="374"/>
      <c r="CS48" s="140"/>
      <c r="CT48" s="140"/>
      <c r="CU48" s="140"/>
      <c r="CV48" s="140"/>
      <c r="CW48" s="140"/>
      <c r="CX48" s="140"/>
      <c r="CY48" s="140"/>
      <c r="CZ48" s="140"/>
      <c r="DA48" s="140"/>
      <c r="DB48" s="140"/>
      <c r="DC48" s="140"/>
    </row>
    <row r="49" spans="1:107">
      <c r="F49" s="143"/>
      <c r="K49" s="143"/>
      <c r="P49" s="143"/>
      <c r="U49" s="143"/>
      <c r="Z49" s="143"/>
      <c r="AE49" s="143"/>
      <c r="AJ49" s="296"/>
      <c r="AK49" s="263"/>
      <c r="AL49" s="263"/>
      <c r="AM49" s="263"/>
      <c r="AN49" s="263"/>
      <c r="AO49" s="296"/>
      <c r="AP49" s="263"/>
      <c r="AQ49" s="263"/>
      <c r="AR49" s="263"/>
      <c r="AS49" s="263"/>
      <c r="AT49" s="296"/>
      <c r="AU49" s="263"/>
      <c r="AV49" s="263"/>
      <c r="AW49" s="263"/>
      <c r="AX49" s="263"/>
      <c r="AY49" s="296"/>
      <c r="AZ49" s="263"/>
      <c r="BA49" s="263"/>
      <c r="BB49" s="263"/>
      <c r="BC49" s="263"/>
      <c r="BD49" s="376"/>
      <c r="BE49" s="263"/>
      <c r="BF49" s="263"/>
      <c r="BG49" s="263"/>
      <c r="BH49" s="263"/>
      <c r="BI49" s="376"/>
      <c r="BJ49" s="263"/>
      <c r="BK49" s="263"/>
      <c r="BL49" s="263"/>
      <c r="BM49" s="263"/>
      <c r="BN49" s="376"/>
      <c r="BO49" s="263"/>
      <c r="BP49" s="263"/>
      <c r="BQ49" s="263"/>
      <c r="BR49" s="263"/>
      <c r="BS49" s="376"/>
      <c r="BT49" s="263"/>
      <c r="BU49" s="263"/>
      <c r="BV49" s="263"/>
      <c r="BW49" s="263"/>
      <c r="BX49" s="376"/>
      <c r="BY49" s="263"/>
      <c r="BZ49" s="263"/>
      <c r="CA49" s="263"/>
      <c r="CB49" s="263"/>
      <c r="CC49" s="376"/>
      <c r="CD49" s="263"/>
      <c r="CE49" s="263"/>
      <c r="CF49" s="263"/>
      <c r="CG49" s="263"/>
      <c r="CH49" s="376"/>
      <c r="CI49" s="263"/>
      <c r="CJ49" s="263"/>
      <c r="CK49" s="263"/>
      <c r="CL49" s="263"/>
      <c r="CM49" s="376"/>
      <c r="CN49" s="263"/>
      <c r="CO49" s="263"/>
      <c r="CP49" s="263"/>
      <c r="CQ49" s="263"/>
      <c r="CR49" s="376"/>
      <c r="CS49" s="263"/>
      <c r="CT49" s="263"/>
      <c r="CU49" s="263"/>
      <c r="CV49" s="263"/>
      <c r="CW49" s="263"/>
      <c r="CX49" s="263"/>
      <c r="CY49" s="263"/>
      <c r="CZ49" s="263"/>
      <c r="DA49" s="263"/>
      <c r="DB49" s="263"/>
      <c r="DC49" s="263"/>
    </row>
    <row r="50" spans="1:107" ht="12" thickBot="1">
      <c r="A50" s="2" t="s">
        <v>29</v>
      </c>
      <c r="B50" s="109"/>
      <c r="C50" s="109"/>
      <c r="D50" s="109"/>
      <c r="E50" s="109"/>
      <c r="F50" s="144"/>
      <c r="G50" s="109"/>
      <c r="H50" s="109"/>
      <c r="I50" s="109"/>
      <c r="J50" s="109"/>
      <c r="K50" s="144"/>
      <c r="L50" s="109"/>
      <c r="M50" s="109"/>
      <c r="N50" s="109"/>
      <c r="O50" s="109"/>
      <c r="P50" s="144"/>
      <c r="Q50" s="109"/>
      <c r="R50" s="109"/>
      <c r="S50" s="109"/>
      <c r="T50" s="109"/>
      <c r="U50" s="144"/>
      <c r="V50" s="109"/>
      <c r="W50" s="109"/>
      <c r="X50" s="109"/>
      <c r="Y50" s="109"/>
      <c r="Z50" s="144"/>
      <c r="AA50" s="109"/>
      <c r="AB50" s="109"/>
      <c r="AC50" s="109"/>
      <c r="AD50" s="109"/>
      <c r="AE50" s="144"/>
      <c r="AF50" s="109"/>
      <c r="AG50" s="109"/>
      <c r="AH50" s="109"/>
      <c r="AI50" s="109"/>
      <c r="AJ50" s="297"/>
      <c r="AK50" s="298"/>
      <c r="AL50" s="298"/>
      <c r="AM50" s="298"/>
      <c r="AN50" s="298"/>
      <c r="AO50" s="297"/>
      <c r="AP50" s="298"/>
      <c r="AQ50" s="298"/>
      <c r="AR50" s="298"/>
      <c r="AS50" s="298"/>
      <c r="AT50" s="297"/>
      <c r="AU50" s="298"/>
      <c r="AV50" s="298"/>
      <c r="AW50" s="298"/>
      <c r="AX50" s="298"/>
      <c r="AY50" s="297"/>
      <c r="AZ50" s="298"/>
      <c r="BA50" s="298"/>
      <c r="BB50" s="298"/>
      <c r="BC50" s="298"/>
      <c r="BD50" s="377"/>
      <c r="BE50" s="298"/>
      <c r="BF50" s="298"/>
      <c r="BG50" s="298"/>
      <c r="BH50" s="298"/>
      <c r="BI50" s="377"/>
      <c r="BJ50" s="298"/>
      <c r="BK50" s="298"/>
      <c r="BL50" s="298"/>
      <c r="BM50" s="298"/>
      <c r="BN50" s="377"/>
      <c r="BO50" s="298"/>
      <c r="BP50" s="298"/>
      <c r="BQ50" s="298"/>
      <c r="BR50" s="298"/>
      <c r="BS50" s="377"/>
      <c r="BT50" s="298"/>
      <c r="BU50" s="298"/>
      <c r="BV50" s="298"/>
      <c r="BW50" s="298"/>
      <c r="BX50" s="377"/>
      <c r="BY50" s="298"/>
      <c r="BZ50" s="298"/>
      <c r="CA50" s="298"/>
      <c r="CB50" s="298"/>
      <c r="CC50" s="377"/>
      <c r="CD50" s="298"/>
      <c r="CE50" s="298"/>
      <c r="CF50" s="298"/>
      <c r="CG50" s="298"/>
      <c r="CH50" s="377"/>
      <c r="CI50" s="298"/>
      <c r="CJ50" s="298"/>
      <c r="CK50" s="298"/>
      <c r="CL50" s="298"/>
      <c r="CM50" s="377"/>
      <c r="CN50" s="298"/>
      <c r="CO50" s="298"/>
      <c r="CP50" s="298"/>
      <c r="CQ50" s="298"/>
      <c r="CR50" s="377"/>
      <c r="CS50" s="298"/>
      <c r="CT50" s="298"/>
      <c r="CU50" s="298"/>
      <c r="CV50" s="298"/>
      <c r="CW50" s="298"/>
      <c r="CX50" s="298"/>
      <c r="CY50" s="298"/>
      <c r="CZ50" s="298"/>
      <c r="DA50" s="298"/>
      <c r="DB50" s="298"/>
      <c r="DC50" s="263"/>
    </row>
    <row r="51" spans="1:107" s="3" customFormat="1">
      <c r="A51" s="3" t="s">
        <v>15</v>
      </c>
      <c r="B51" s="17"/>
      <c r="C51" s="17"/>
      <c r="D51" s="17"/>
      <c r="E51" s="17"/>
      <c r="F51" s="18"/>
      <c r="G51" s="17"/>
      <c r="H51" s="17"/>
      <c r="I51" s="17"/>
      <c r="J51" s="17"/>
      <c r="K51" s="18"/>
      <c r="L51" s="17"/>
      <c r="M51" s="17"/>
      <c r="N51" s="17"/>
      <c r="O51" s="17"/>
      <c r="P51" s="18"/>
      <c r="Q51" s="17"/>
      <c r="R51" s="17"/>
      <c r="S51" s="17"/>
      <c r="T51" s="17"/>
      <c r="U51" s="18"/>
      <c r="V51" s="17"/>
      <c r="W51" s="17"/>
      <c r="X51" s="94"/>
      <c r="Y51" s="94"/>
      <c r="Z51" s="18"/>
      <c r="AA51" s="94"/>
      <c r="AB51" s="94"/>
      <c r="AC51" s="94"/>
      <c r="AD51" s="94"/>
      <c r="AE51" s="95"/>
      <c r="AF51" s="94"/>
      <c r="AG51" s="94"/>
      <c r="AH51" s="94"/>
      <c r="AI51" s="94"/>
      <c r="AJ51" s="95"/>
      <c r="AK51" s="94"/>
      <c r="AL51" s="94"/>
      <c r="AM51" s="94"/>
      <c r="AN51" s="94"/>
      <c r="AO51" s="106"/>
      <c r="AP51" s="96"/>
      <c r="AQ51" s="96"/>
      <c r="AR51" s="96"/>
      <c r="AS51" s="96"/>
      <c r="AT51" s="106"/>
      <c r="AU51" s="96"/>
      <c r="AV51" s="96"/>
      <c r="AW51" s="96"/>
      <c r="AX51" s="96"/>
      <c r="AY51" s="106"/>
      <c r="AZ51" s="96"/>
      <c r="BA51" s="96"/>
      <c r="BB51" s="96"/>
      <c r="BC51" s="96"/>
      <c r="BD51" s="378"/>
      <c r="BE51" s="96"/>
      <c r="BF51" s="96"/>
      <c r="BG51" s="96"/>
      <c r="BH51" s="96"/>
      <c r="BI51" s="378"/>
      <c r="BJ51" s="96"/>
      <c r="BK51" s="96"/>
      <c r="BL51" s="96"/>
      <c r="BM51" s="96"/>
      <c r="BN51" s="378"/>
      <c r="BO51" s="96"/>
      <c r="BP51" s="96"/>
      <c r="BQ51" s="96"/>
      <c r="BR51" s="96"/>
      <c r="BS51" s="378"/>
      <c r="BT51" s="96"/>
      <c r="BU51" s="96"/>
      <c r="BV51" s="96"/>
      <c r="BW51" s="96"/>
      <c r="BX51" s="378"/>
      <c r="BY51" s="96"/>
      <c r="BZ51" s="96"/>
      <c r="CA51" s="96"/>
      <c r="CB51" s="96"/>
      <c r="CC51" s="378" t="s">
        <v>153</v>
      </c>
      <c r="CD51" s="96" t="s">
        <v>153</v>
      </c>
      <c r="CE51" s="96" t="s">
        <v>153</v>
      </c>
      <c r="CF51" s="96" t="s">
        <v>153</v>
      </c>
      <c r="CG51" s="96" t="s">
        <v>153</v>
      </c>
      <c r="CH51" s="378" t="s">
        <v>153</v>
      </c>
      <c r="CI51" s="96" t="s">
        <v>153</v>
      </c>
      <c r="CJ51" s="96" t="s">
        <v>153</v>
      </c>
      <c r="CK51" s="96" t="s">
        <v>153</v>
      </c>
      <c r="CL51" s="96" t="s">
        <v>153</v>
      </c>
      <c r="CM51" s="378" t="s">
        <v>153</v>
      </c>
      <c r="CN51" s="96" t="s">
        <v>153</v>
      </c>
      <c r="CO51" s="96" t="s">
        <v>153</v>
      </c>
      <c r="CP51" s="96" t="s">
        <v>153</v>
      </c>
      <c r="CQ51" s="96" t="s">
        <v>153</v>
      </c>
      <c r="CR51" s="378" t="s">
        <v>153</v>
      </c>
      <c r="CS51" s="94" t="s">
        <v>153</v>
      </c>
      <c r="CT51" s="94" t="s">
        <v>153</v>
      </c>
      <c r="CU51" s="94" t="s">
        <v>153</v>
      </c>
      <c r="CV51" s="94">
        <v>0.94</v>
      </c>
      <c r="CW51" s="94">
        <v>0.93999999999999984</v>
      </c>
      <c r="CX51" s="94">
        <v>0.94</v>
      </c>
      <c r="CY51" s="94">
        <v>0.94</v>
      </c>
      <c r="CZ51" s="94">
        <v>0.94000000000000006</v>
      </c>
      <c r="DA51" s="94">
        <v>0.94000000000000006</v>
      </c>
      <c r="DB51" s="94">
        <v>0.94</v>
      </c>
      <c r="DC51" s="94"/>
    </row>
    <row r="52" spans="1:107">
      <c r="A52" s="99" t="s">
        <v>16</v>
      </c>
      <c r="B52" s="145"/>
      <c r="C52" s="145"/>
      <c r="D52" s="145"/>
      <c r="E52" s="145"/>
      <c r="F52" s="133"/>
      <c r="G52" s="145"/>
      <c r="H52" s="145"/>
      <c r="I52" s="145"/>
      <c r="J52" s="145"/>
      <c r="K52" s="133"/>
      <c r="L52" s="145"/>
      <c r="M52" s="145"/>
      <c r="N52" s="145"/>
      <c r="O52" s="145"/>
      <c r="P52" s="133"/>
      <c r="Q52" s="145"/>
      <c r="R52" s="145"/>
      <c r="S52" s="145"/>
      <c r="T52" s="145"/>
      <c r="U52" s="133"/>
      <c r="V52" s="145"/>
      <c r="W52" s="145"/>
      <c r="X52" s="146"/>
      <c r="Y52" s="146"/>
      <c r="Z52" s="133"/>
      <c r="AA52" s="146"/>
      <c r="AB52" s="146"/>
      <c r="AC52" s="146"/>
      <c r="AD52" s="146"/>
      <c r="AE52" s="147"/>
      <c r="AF52" s="146"/>
      <c r="AG52" s="146"/>
      <c r="AH52" s="146"/>
      <c r="AI52" s="146"/>
      <c r="AJ52" s="147"/>
      <c r="AK52" s="146"/>
      <c r="AL52" s="146"/>
      <c r="AM52" s="146"/>
      <c r="AN52" s="146"/>
      <c r="AO52" s="141"/>
      <c r="AP52" s="140"/>
      <c r="AQ52" s="140"/>
      <c r="AR52" s="140"/>
      <c r="AS52" s="140"/>
      <c r="AT52" s="141"/>
      <c r="AU52" s="140"/>
      <c r="AV52" s="140"/>
      <c r="AW52" s="140"/>
      <c r="AX52" s="140"/>
      <c r="AY52" s="141"/>
      <c r="AZ52" s="140"/>
      <c r="BA52" s="140"/>
      <c r="BB52" s="140"/>
      <c r="BC52" s="140"/>
      <c r="BD52" s="379"/>
      <c r="BE52" s="140"/>
      <c r="BF52" s="140"/>
      <c r="BG52" s="140"/>
      <c r="BH52" s="140"/>
      <c r="BI52" s="379"/>
      <c r="BJ52" s="140"/>
      <c r="BK52" s="140"/>
      <c r="BL52" s="140"/>
      <c r="BM52" s="140"/>
      <c r="BN52" s="379"/>
      <c r="BO52" s="140"/>
      <c r="BP52" s="140"/>
      <c r="BQ52" s="140"/>
      <c r="BR52" s="140"/>
      <c r="BS52" s="379"/>
      <c r="BT52" s="140"/>
      <c r="BU52" s="140"/>
      <c r="BV52" s="140"/>
      <c r="BW52" s="140"/>
      <c r="BX52" s="379"/>
      <c r="BY52" s="140"/>
      <c r="BZ52" s="140"/>
      <c r="CA52" s="140"/>
      <c r="CB52" s="140"/>
      <c r="CC52" s="379" t="s">
        <v>153</v>
      </c>
      <c r="CD52" s="140" t="s">
        <v>153</v>
      </c>
      <c r="CE52" s="140" t="s">
        <v>153</v>
      </c>
      <c r="CF52" s="140" t="s">
        <v>153</v>
      </c>
      <c r="CG52" s="140" t="s">
        <v>153</v>
      </c>
      <c r="CH52" s="379" t="s">
        <v>153</v>
      </c>
      <c r="CI52" s="140" t="s">
        <v>153</v>
      </c>
      <c r="CJ52" s="140" t="s">
        <v>153</v>
      </c>
      <c r="CK52" s="140" t="s">
        <v>153</v>
      </c>
      <c r="CL52" s="140" t="s">
        <v>153</v>
      </c>
      <c r="CM52" s="379" t="s">
        <v>153</v>
      </c>
      <c r="CN52" s="140" t="s">
        <v>153</v>
      </c>
      <c r="CO52" s="140" t="s">
        <v>153</v>
      </c>
      <c r="CP52" s="140" t="s">
        <v>153</v>
      </c>
      <c r="CQ52" s="140" t="s">
        <v>153</v>
      </c>
      <c r="CR52" s="379" t="s">
        <v>153</v>
      </c>
      <c r="CS52" s="146" t="s">
        <v>153</v>
      </c>
      <c r="CT52" s="146" t="s">
        <v>153</v>
      </c>
      <c r="CU52" s="146" t="s">
        <v>153</v>
      </c>
      <c r="CV52" s="146" t="s">
        <v>153</v>
      </c>
      <c r="CW52" s="146">
        <v>0.80108963011995415</v>
      </c>
      <c r="CX52" s="146">
        <v>0.75418301035712465</v>
      </c>
      <c r="CY52" s="146">
        <v>0.45571980855825728</v>
      </c>
      <c r="CZ52" s="146">
        <v>0.27078472832610162</v>
      </c>
      <c r="DA52" s="146">
        <v>0.18992736718616157</v>
      </c>
      <c r="DB52" s="146">
        <v>0.15140114950310363</v>
      </c>
      <c r="DC52" s="146"/>
    </row>
    <row r="53" spans="1:107">
      <c r="A53" s="99" t="s">
        <v>17</v>
      </c>
      <c r="B53" s="145"/>
      <c r="C53" s="145"/>
      <c r="D53" s="145"/>
      <c r="E53" s="145"/>
      <c r="F53" s="133"/>
      <c r="G53" s="145"/>
      <c r="H53" s="145"/>
      <c r="I53" s="145"/>
      <c r="J53" s="145"/>
      <c r="K53" s="133"/>
      <c r="L53" s="145"/>
      <c r="M53" s="145"/>
      <c r="N53" s="145"/>
      <c r="O53" s="145"/>
      <c r="P53" s="133"/>
      <c r="Q53" s="145"/>
      <c r="R53" s="145"/>
      <c r="S53" s="145"/>
      <c r="T53" s="145"/>
      <c r="U53" s="133"/>
      <c r="V53" s="145"/>
      <c r="W53" s="145"/>
      <c r="X53" s="146"/>
      <c r="Y53" s="146"/>
      <c r="Z53" s="133"/>
      <c r="AA53" s="146"/>
      <c r="AB53" s="146"/>
      <c r="AC53" s="146"/>
      <c r="AD53" s="146"/>
      <c r="AE53" s="147"/>
      <c r="AF53" s="146"/>
      <c r="AG53" s="146"/>
      <c r="AH53" s="146"/>
      <c r="AI53" s="146"/>
      <c r="AJ53" s="147"/>
      <c r="AK53" s="146"/>
      <c r="AL53" s="146"/>
      <c r="AM53" s="146"/>
      <c r="AN53" s="146"/>
      <c r="AO53" s="141"/>
      <c r="AP53" s="140"/>
      <c r="AQ53" s="140"/>
      <c r="AR53" s="140"/>
      <c r="AS53" s="140"/>
      <c r="AT53" s="141"/>
      <c r="AU53" s="140"/>
      <c r="AV53" s="140"/>
      <c r="AW53" s="140"/>
      <c r="AX53" s="140"/>
      <c r="AY53" s="141"/>
      <c r="AZ53" s="140"/>
      <c r="BA53" s="140"/>
      <c r="BB53" s="140"/>
      <c r="BC53" s="140"/>
      <c r="BD53" s="379"/>
      <c r="BE53" s="140"/>
      <c r="BF53" s="140"/>
      <c r="BG53" s="140"/>
      <c r="BH53" s="140"/>
      <c r="BI53" s="379"/>
      <c r="BJ53" s="140"/>
      <c r="BK53" s="140"/>
      <c r="BL53" s="140"/>
      <c r="BM53" s="140"/>
      <c r="BN53" s="379"/>
      <c r="BO53" s="140"/>
      <c r="BP53" s="140"/>
      <c r="BQ53" s="140"/>
      <c r="BR53" s="140"/>
      <c r="BS53" s="379"/>
      <c r="BT53" s="140"/>
      <c r="BU53" s="140"/>
      <c r="BV53" s="140"/>
      <c r="BW53" s="140"/>
      <c r="BX53" s="379"/>
      <c r="BY53" s="140"/>
      <c r="BZ53" s="140"/>
      <c r="CA53" s="140"/>
      <c r="CB53" s="140"/>
      <c r="CC53" s="379" t="s">
        <v>153</v>
      </c>
      <c r="CD53" s="140" t="s">
        <v>153</v>
      </c>
      <c r="CE53" s="140" t="s">
        <v>153</v>
      </c>
      <c r="CF53" s="140" t="s">
        <v>153</v>
      </c>
      <c r="CG53" s="140" t="s">
        <v>153</v>
      </c>
      <c r="CH53" s="379" t="s">
        <v>153</v>
      </c>
      <c r="CI53" s="140" t="s">
        <v>153</v>
      </c>
      <c r="CJ53" s="140" t="s">
        <v>153</v>
      </c>
      <c r="CK53" s="140" t="s">
        <v>153</v>
      </c>
      <c r="CL53" s="140" t="s">
        <v>153</v>
      </c>
      <c r="CM53" s="379" t="s">
        <v>153</v>
      </c>
      <c r="CN53" s="140" t="s">
        <v>153</v>
      </c>
      <c r="CO53" s="140" t="s">
        <v>153</v>
      </c>
      <c r="CP53" s="140" t="s">
        <v>153</v>
      </c>
      <c r="CQ53" s="140" t="s">
        <v>153</v>
      </c>
      <c r="CR53" s="379" t="s">
        <v>153</v>
      </c>
      <c r="CS53" s="146" t="s">
        <v>153</v>
      </c>
      <c r="CT53" s="146" t="s">
        <v>153</v>
      </c>
      <c r="CU53" s="146" t="s">
        <v>153</v>
      </c>
      <c r="CV53" s="146" t="s">
        <v>153</v>
      </c>
      <c r="CW53" s="146">
        <v>0.13351493835332567</v>
      </c>
      <c r="CX53" s="146">
        <v>7.5418301035712468E-2</v>
      </c>
      <c r="CY53" s="146">
        <v>4.4244641607597793E-2</v>
      </c>
      <c r="CZ53" s="146">
        <v>2.5524057717607841E-2</v>
      </c>
      <c r="DA53" s="146">
        <v>1.7381044596332072E-2</v>
      </c>
      <c r="DB53" s="146">
        <v>1.345179603730544E-2</v>
      </c>
      <c r="DC53" s="146"/>
    </row>
    <row r="54" spans="1:107" s="3" customFormat="1">
      <c r="A54" s="3" t="s">
        <v>18</v>
      </c>
      <c r="B54" s="17"/>
      <c r="C54" s="17"/>
      <c r="D54" s="17"/>
      <c r="E54" s="17"/>
      <c r="F54" s="18"/>
      <c r="G54" s="17"/>
      <c r="H54" s="17"/>
      <c r="I54" s="17"/>
      <c r="J54" s="17"/>
      <c r="K54" s="18"/>
      <c r="L54" s="17"/>
      <c r="M54" s="17"/>
      <c r="N54" s="17"/>
      <c r="O54" s="17"/>
      <c r="P54" s="18"/>
      <c r="Q54" s="17"/>
      <c r="R54" s="17"/>
      <c r="S54" s="17"/>
      <c r="T54" s="17"/>
      <c r="U54" s="18"/>
      <c r="V54" s="17"/>
      <c r="W54" s="17"/>
      <c r="X54" s="17"/>
      <c r="Y54" s="17"/>
      <c r="Z54" s="18"/>
      <c r="AA54" s="17"/>
      <c r="AB54" s="17"/>
      <c r="AC54" s="17"/>
      <c r="AD54" s="17"/>
      <c r="AE54" s="18"/>
      <c r="AF54" s="17"/>
      <c r="AG54" s="17"/>
      <c r="AH54" s="17"/>
      <c r="AI54" s="17"/>
      <c r="AJ54" s="95"/>
      <c r="AK54" s="94"/>
      <c r="AL54" s="94"/>
      <c r="AM54" s="94"/>
      <c r="AN54" s="94"/>
      <c r="AO54" s="106"/>
      <c r="AP54" s="96"/>
      <c r="AQ54" s="96"/>
      <c r="AR54" s="96"/>
      <c r="AS54" s="96"/>
      <c r="AT54" s="106"/>
      <c r="AU54" s="96"/>
      <c r="AV54" s="96"/>
      <c r="AW54" s="96"/>
      <c r="AX54" s="96"/>
      <c r="AY54" s="106"/>
      <c r="AZ54" s="96"/>
      <c r="BA54" s="96"/>
      <c r="BB54" s="96"/>
      <c r="BC54" s="96"/>
      <c r="BD54" s="378"/>
      <c r="BE54" s="96"/>
      <c r="BF54" s="96"/>
      <c r="BG54" s="96"/>
      <c r="BH54" s="96"/>
      <c r="BI54" s="378"/>
      <c r="BJ54" s="96"/>
      <c r="BK54" s="96"/>
      <c r="BL54" s="96"/>
      <c r="BM54" s="96"/>
      <c r="BN54" s="378"/>
      <c r="BO54" s="96"/>
      <c r="BP54" s="96"/>
      <c r="BQ54" s="96"/>
      <c r="BR54" s="96"/>
      <c r="BS54" s="378"/>
      <c r="BT54" s="96"/>
      <c r="BU54" s="96"/>
      <c r="BV54" s="96"/>
      <c r="BW54" s="96"/>
      <c r="BX54" s="378"/>
      <c r="BY54" s="96"/>
      <c r="BZ54" s="96"/>
      <c r="CA54" s="96"/>
      <c r="CB54" s="96"/>
      <c r="CC54" s="378" t="s">
        <v>153</v>
      </c>
      <c r="CD54" s="96" t="s">
        <v>153</v>
      </c>
      <c r="CE54" s="96" t="s">
        <v>153</v>
      </c>
      <c r="CF54" s="96" t="s">
        <v>153</v>
      </c>
      <c r="CG54" s="96" t="s">
        <v>153</v>
      </c>
      <c r="CH54" s="378" t="s">
        <v>153</v>
      </c>
      <c r="CI54" s="96" t="s">
        <v>153</v>
      </c>
      <c r="CJ54" s="96" t="s">
        <v>153</v>
      </c>
      <c r="CK54" s="96" t="s">
        <v>153</v>
      </c>
      <c r="CL54" s="96" t="s">
        <v>153</v>
      </c>
      <c r="CM54" s="378" t="s">
        <v>153</v>
      </c>
      <c r="CN54" s="96" t="s">
        <v>153</v>
      </c>
      <c r="CO54" s="96" t="s">
        <v>153</v>
      </c>
      <c r="CP54" s="96" t="s">
        <v>153</v>
      </c>
      <c r="CQ54" s="96" t="s">
        <v>153</v>
      </c>
      <c r="CR54" s="378" t="s">
        <v>153</v>
      </c>
      <c r="CS54" s="94" t="s">
        <v>153</v>
      </c>
      <c r="CT54" s="94" t="s">
        <v>153</v>
      </c>
      <c r="CU54" s="94" t="s">
        <v>153</v>
      </c>
      <c r="CV54" s="94" t="s">
        <v>153</v>
      </c>
      <c r="CW54" s="94">
        <v>8.0657302937865525E-3</v>
      </c>
      <c r="CX54" s="94">
        <v>0.11190705462787708</v>
      </c>
      <c r="CY54" s="94">
        <v>0.44092044266629682</v>
      </c>
      <c r="CZ54" s="94">
        <v>0.64420169511064274</v>
      </c>
      <c r="DA54" s="94">
        <v>0.7330392091094331</v>
      </c>
      <c r="DB54" s="94">
        <v>0.77541609038033699</v>
      </c>
      <c r="DC54" s="94"/>
    </row>
    <row r="55" spans="1:107" s="3" customFormat="1">
      <c r="A55" s="6" t="s">
        <v>19</v>
      </c>
      <c r="B55" s="19"/>
      <c r="C55" s="19"/>
      <c r="D55" s="19"/>
      <c r="E55" s="19"/>
      <c r="F55" s="20"/>
      <c r="G55" s="19"/>
      <c r="H55" s="19"/>
      <c r="I55" s="19"/>
      <c r="J55" s="19"/>
      <c r="K55" s="20"/>
      <c r="L55" s="19"/>
      <c r="M55" s="19"/>
      <c r="N55" s="19"/>
      <c r="O55" s="19"/>
      <c r="P55" s="20"/>
      <c r="Q55" s="19"/>
      <c r="R55" s="19"/>
      <c r="S55" s="19"/>
      <c r="T55" s="19"/>
      <c r="U55" s="20"/>
      <c r="V55" s="19"/>
      <c r="W55" s="19"/>
      <c r="X55" s="19"/>
      <c r="Y55" s="19"/>
      <c r="Z55" s="20"/>
      <c r="AA55" s="19"/>
      <c r="AB55" s="19"/>
      <c r="AC55" s="19"/>
      <c r="AD55" s="19"/>
      <c r="AE55" s="20"/>
      <c r="AF55" s="19"/>
      <c r="AG55" s="19"/>
      <c r="AH55" s="19"/>
      <c r="AI55" s="19"/>
      <c r="AJ55" s="98"/>
      <c r="AK55" s="108"/>
      <c r="AL55" s="108"/>
      <c r="AM55" s="108"/>
      <c r="AN55" s="108"/>
      <c r="AO55" s="116"/>
      <c r="AP55" s="46"/>
      <c r="AQ55" s="46"/>
      <c r="AR55" s="46"/>
      <c r="AS55" s="46"/>
      <c r="AT55" s="116"/>
      <c r="AU55" s="46"/>
      <c r="AV55" s="46"/>
      <c r="AW55" s="46"/>
      <c r="AX55" s="46"/>
      <c r="AY55" s="116"/>
      <c r="AZ55" s="46"/>
      <c r="BA55" s="46"/>
      <c r="BB55" s="46"/>
      <c r="BC55" s="46"/>
      <c r="BD55" s="380"/>
      <c r="BE55" s="46"/>
      <c r="BF55" s="46"/>
      <c r="BG55" s="46"/>
      <c r="BH55" s="46"/>
      <c r="BI55" s="380"/>
      <c r="BJ55" s="46"/>
      <c r="BK55" s="46"/>
      <c r="BL55" s="46"/>
      <c r="BM55" s="46"/>
      <c r="BN55" s="380"/>
      <c r="BO55" s="46"/>
      <c r="BP55" s="46"/>
      <c r="BQ55" s="46"/>
      <c r="BR55" s="46"/>
      <c r="BS55" s="380"/>
      <c r="BT55" s="46"/>
      <c r="BU55" s="46"/>
      <c r="BV55" s="46"/>
      <c r="BW55" s="46"/>
      <c r="BX55" s="380"/>
      <c r="BY55" s="46"/>
      <c r="BZ55" s="46"/>
      <c r="CA55" s="46"/>
      <c r="CB55" s="46"/>
      <c r="CC55" s="380" t="s">
        <v>153</v>
      </c>
      <c r="CD55" s="46" t="s">
        <v>153</v>
      </c>
      <c r="CE55" s="46" t="s">
        <v>153</v>
      </c>
      <c r="CF55" s="46" t="s">
        <v>153</v>
      </c>
      <c r="CG55" s="46" t="s">
        <v>153</v>
      </c>
      <c r="CH55" s="380" t="s">
        <v>153</v>
      </c>
      <c r="CI55" s="46" t="s">
        <v>153</v>
      </c>
      <c r="CJ55" s="46" t="s">
        <v>153</v>
      </c>
      <c r="CK55" s="46" t="s">
        <v>153</v>
      </c>
      <c r="CL55" s="46" t="s">
        <v>153</v>
      </c>
      <c r="CM55" s="380" t="s">
        <v>153</v>
      </c>
      <c r="CN55" s="46" t="s">
        <v>153</v>
      </c>
      <c r="CO55" s="46" t="s">
        <v>153</v>
      </c>
      <c r="CP55" s="46" t="s">
        <v>153</v>
      </c>
      <c r="CQ55" s="46" t="s">
        <v>153</v>
      </c>
      <c r="CR55" s="380" t="s">
        <v>153</v>
      </c>
      <c r="CS55" s="108" t="s">
        <v>153</v>
      </c>
      <c r="CT55" s="108" t="s">
        <v>153</v>
      </c>
      <c r="CU55" s="108" t="s">
        <v>153</v>
      </c>
      <c r="CV55" s="108" t="s">
        <v>153</v>
      </c>
      <c r="CW55" s="108">
        <v>5.3954315267200391E-3</v>
      </c>
      <c r="CX55" s="108">
        <v>0.11039868860716283</v>
      </c>
      <c r="CY55" s="108">
        <v>0.44003554983414489</v>
      </c>
      <c r="CZ55" s="108">
        <v>0.64369121395629059</v>
      </c>
      <c r="DA55" s="108">
        <v>0.73269158821750646</v>
      </c>
      <c r="DB55" s="108">
        <v>0.77514705445959087</v>
      </c>
      <c r="DC55" s="447"/>
    </row>
    <row r="56" spans="1:107">
      <c r="A56" s="99" t="s">
        <v>21</v>
      </c>
      <c r="B56" s="145"/>
      <c r="C56" s="145"/>
      <c r="D56" s="145"/>
      <c r="E56" s="145"/>
      <c r="F56" s="133"/>
      <c r="G56" s="145"/>
      <c r="H56" s="145"/>
      <c r="I56" s="145"/>
      <c r="J56" s="145"/>
      <c r="K56" s="133"/>
      <c r="L56" s="145"/>
      <c r="M56" s="145"/>
      <c r="N56" s="145"/>
      <c r="O56" s="145"/>
      <c r="P56" s="133"/>
      <c r="Q56" s="145"/>
      <c r="R56" s="145"/>
      <c r="S56" s="145"/>
      <c r="T56" s="145"/>
      <c r="U56" s="133"/>
      <c r="V56" s="145"/>
      <c r="W56" s="145"/>
      <c r="X56" s="145"/>
      <c r="Y56" s="145"/>
      <c r="Z56" s="133"/>
      <c r="AA56" s="145"/>
      <c r="AB56" s="145"/>
      <c r="AC56" s="145"/>
      <c r="AD56" s="145"/>
      <c r="AE56" s="133"/>
      <c r="AF56" s="145"/>
      <c r="AG56" s="145"/>
      <c r="AH56" s="145"/>
      <c r="AI56" s="145"/>
      <c r="AJ56" s="147"/>
      <c r="AK56" s="146"/>
      <c r="AL56" s="146"/>
      <c r="AM56" s="146"/>
      <c r="AN56" s="146"/>
      <c r="AO56" s="141"/>
      <c r="AP56" s="140"/>
      <c r="AQ56" s="140"/>
      <c r="AR56" s="140"/>
      <c r="AS56" s="140"/>
      <c r="AT56" s="141"/>
      <c r="AU56" s="140"/>
      <c r="AV56" s="140"/>
      <c r="AW56" s="140"/>
      <c r="AX56" s="140"/>
      <c r="AY56" s="141"/>
      <c r="AZ56" s="140"/>
      <c r="BA56" s="140"/>
      <c r="BB56" s="140"/>
      <c r="BC56" s="140"/>
      <c r="BD56" s="379"/>
      <c r="BE56" s="140"/>
      <c r="BF56" s="140"/>
      <c r="BG56" s="140"/>
      <c r="BH56" s="140"/>
      <c r="BI56" s="379"/>
      <c r="BJ56" s="140"/>
      <c r="BK56" s="140"/>
      <c r="BL56" s="140"/>
      <c r="BM56" s="140"/>
      <c r="BN56" s="379"/>
      <c r="BO56" s="140"/>
      <c r="BP56" s="140"/>
      <c r="BQ56" s="140"/>
      <c r="BR56" s="140"/>
      <c r="BS56" s="379"/>
      <c r="BT56" s="140"/>
      <c r="BU56" s="140"/>
      <c r="BV56" s="140"/>
      <c r="BW56" s="140"/>
      <c r="BX56" s="379"/>
      <c r="BY56" s="140"/>
      <c r="BZ56" s="140"/>
      <c r="CA56" s="140"/>
      <c r="CB56" s="140"/>
      <c r="CC56" s="379" t="s">
        <v>153</v>
      </c>
      <c r="CD56" s="140" t="s">
        <v>153</v>
      </c>
      <c r="CE56" s="140" t="s">
        <v>153</v>
      </c>
      <c r="CF56" s="140" t="s">
        <v>153</v>
      </c>
      <c r="CG56" s="140" t="s">
        <v>153</v>
      </c>
      <c r="CH56" s="379" t="s">
        <v>153</v>
      </c>
      <c r="CI56" s="140" t="s">
        <v>153</v>
      </c>
      <c r="CJ56" s="140" t="s">
        <v>153</v>
      </c>
      <c r="CK56" s="140" t="s">
        <v>153</v>
      </c>
      <c r="CL56" s="140" t="s">
        <v>153</v>
      </c>
      <c r="CM56" s="379" t="s">
        <v>153</v>
      </c>
      <c r="CN56" s="140" t="s">
        <v>153</v>
      </c>
      <c r="CO56" s="140" t="s">
        <v>153</v>
      </c>
      <c r="CP56" s="140" t="s">
        <v>153</v>
      </c>
      <c r="CQ56" s="140" t="s">
        <v>153</v>
      </c>
      <c r="CR56" s="379" t="s">
        <v>153</v>
      </c>
      <c r="CS56" s="146" t="s">
        <v>153</v>
      </c>
      <c r="CT56" s="146" t="s">
        <v>153</v>
      </c>
      <c r="CU56" s="146" t="s">
        <v>153</v>
      </c>
      <c r="CV56" s="146" t="s">
        <v>153</v>
      </c>
      <c r="CW56" s="146">
        <v>6.2406969413925824E-3</v>
      </c>
      <c r="CX56" s="146">
        <v>0.11110870677619747</v>
      </c>
      <c r="CY56" s="146">
        <v>0.44108571969416654</v>
      </c>
      <c r="CZ56" s="146">
        <v>0.6453109795085985</v>
      </c>
      <c r="DA56" s="146">
        <v>0.73502016266821835</v>
      </c>
      <c r="DB56" s="146">
        <v>0.77830503706165366</v>
      </c>
      <c r="DC56" s="146"/>
    </row>
    <row r="57" spans="1:107" s="3" customFormat="1">
      <c r="A57" s="3" t="s">
        <v>24</v>
      </c>
      <c r="B57" s="17"/>
      <c r="C57" s="17"/>
      <c r="D57" s="17"/>
      <c r="E57" s="17"/>
      <c r="F57" s="18"/>
      <c r="G57" s="17"/>
      <c r="H57" s="17"/>
      <c r="I57" s="17"/>
      <c r="J57" s="17"/>
      <c r="K57" s="18"/>
      <c r="L57" s="17"/>
      <c r="M57" s="17"/>
      <c r="N57" s="17"/>
      <c r="O57" s="17"/>
      <c r="P57" s="18"/>
      <c r="Q57" s="17"/>
      <c r="R57" s="17"/>
      <c r="S57" s="17"/>
      <c r="T57" s="17"/>
      <c r="U57" s="18"/>
      <c r="V57" s="17"/>
      <c r="W57" s="17"/>
      <c r="X57" s="17"/>
      <c r="Y57" s="17"/>
      <c r="Z57" s="18"/>
      <c r="AA57" s="17"/>
      <c r="AB57" s="17"/>
      <c r="AC57" s="17"/>
      <c r="AD57" s="17"/>
      <c r="AE57" s="18"/>
      <c r="AF57" s="17"/>
      <c r="AG57" s="17"/>
      <c r="AH57" s="17"/>
      <c r="AI57" s="17"/>
      <c r="AJ57" s="95"/>
      <c r="AK57" s="94"/>
      <c r="AL57" s="94"/>
      <c r="AM57" s="94"/>
      <c r="AN57" s="94"/>
      <c r="AO57" s="106"/>
      <c r="AP57" s="96"/>
      <c r="AQ57" s="96"/>
      <c r="AR57" s="96"/>
      <c r="AS57" s="96"/>
      <c r="AT57" s="106"/>
      <c r="AU57" s="96"/>
      <c r="AV57" s="96"/>
      <c r="AW57" s="96"/>
      <c r="AX57" s="96"/>
      <c r="AY57" s="106"/>
      <c r="AZ57" s="96"/>
      <c r="BA57" s="96"/>
      <c r="BB57" s="96"/>
      <c r="BC57" s="96"/>
      <c r="BD57" s="378"/>
      <c r="BE57" s="96"/>
      <c r="BF57" s="96"/>
      <c r="BG57" s="96"/>
      <c r="BH57" s="96"/>
      <c r="BI57" s="378"/>
      <c r="BJ57" s="96"/>
      <c r="BK57" s="96"/>
      <c r="BL57" s="96"/>
      <c r="BM57" s="96"/>
      <c r="BN57" s="378"/>
      <c r="BO57" s="96"/>
      <c r="BP57" s="96"/>
      <c r="BQ57" s="96"/>
      <c r="BR57" s="96"/>
      <c r="BS57" s="378"/>
      <c r="BT57" s="96"/>
      <c r="BU57" s="96"/>
      <c r="BV57" s="96"/>
      <c r="BW57" s="96"/>
      <c r="BX57" s="378"/>
      <c r="BY57" s="96"/>
      <c r="BZ57" s="96"/>
      <c r="CA57" s="96"/>
      <c r="CB57" s="96"/>
      <c r="CC57" s="378" t="s">
        <v>153</v>
      </c>
      <c r="CD57" s="96" t="s">
        <v>153</v>
      </c>
      <c r="CE57" s="96" t="s">
        <v>153</v>
      </c>
      <c r="CF57" s="96" t="s">
        <v>153</v>
      </c>
      <c r="CG57" s="96" t="s">
        <v>153</v>
      </c>
      <c r="CH57" s="378" t="s">
        <v>153</v>
      </c>
      <c r="CI57" s="96" t="s">
        <v>153</v>
      </c>
      <c r="CJ57" s="96" t="s">
        <v>153</v>
      </c>
      <c r="CK57" s="96" t="s">
        <v>153</v>
      </c>
      <c r="CL57" s="96" t="s">
        <v>153</v>
      </c>
      <c r="CM57" s="378" t="s">
        <v>153</v>
      </c>
      <c r="CN57" s="96" t="s">
        <v>153</v>
      </c>
      <c r="CO57" s="96" t="s">
        <v>153</v>
      </c>
      <c r="CP57" s="96" t="s">
        <v>153</v>
      </c>
      <c r="CQ57" s="96" t="s">
        <v>153</v>
      </c>
      <c r="CR57" s="378" t="s">
        <v>153</v>
      </c>
      <c r="CS57" s="94" t="s">
        <v>153</v>
      </c>
      <c r="CT57" s="94" t="s">
        <v>153</v>
      </c>
      <c r="CU57" s="94" t="s">
        <v>153</v>
      </c>
      <c r="CV57" s="94" t="s">
        <v>153</v>
      </c>
      <c r="CW57" s="94">
        <v>6.2406969413925824E-3</v>
      </c>
      <c r="CX57" s="94">
        <v>0.10555327143738759</v>
      </c>
      <c r="CY57" s="94">
        <v>0.39697714772474985</v>
      </c>
      <c r="CZ57" s="94">
        <v>0.54851433258230864</v>
      </c>
      <c r="DA57" s="94">
        <v>0.58066592850789245</v>
      </c>
      <c r="DB57" s="94">
        <v>0.61486097927870631</v>
      </c>
      <c r="DC57" s="94"/>
    </row>
    <row r="58" spans="1:107">
      <c r="F58" s="143"/>
      <c r="K58" s="143"/>
      <c r="P58" s="143"/>
      <c r="U58" s="143"/>
      <c r="Z58" s="143"/>
      <c r="AE58" s="143"/>
      <c r="AJ58" s="143"/>
      <c r="AO58" s="143"/>
      <c r="AT58" s="143"/>
      <c r="AY58" s="143"/>
      <c r="BD58" s="381"/>
      <c r="BI58" s="381"/>
      <c r="BN58" s="381"/>
      <c r="BS58" s="381"/>
      <c r="BX58" s="381"/>
      <c r="CC58" s="381"/>
      <c r="CH58" s="381"/>
      <c r="CM58" s="381"/>
      <c r="CR58" s="381"/>
    </row>
    <row r="59" spans="1:107">
      <c r="F59" s="143"/>
      <c r="K59" s="143"/>
      <c r="P59" s="143"/>
      <c r="U59" s="143"/>
      <c r="Z59" s="143"/>
      <c r="AE59" s="143"/>
      <c r="AJ59" s="143"/>
      <c r="AO59" s="143"/>
      <c r="AT59" s="143"/>
      <c r="AY59" s="143"/>
      <c r="BD59" s="381"/>
      <c r="BI59" s="381"/>
      <c r="BN59" s="381"/>
      <c r="BS59" s="381"/>
      <c r="BX59" s="381"/>
      <c r="CC59" s="381"/>
      <c r="CH59" s="381"/>
      <c r="CM59" s="381"/>
      <c r="CR59" s="381"/>
    </row>
    <row r="60" spans="1:107">
      <c r="A60" s="21" t="s">
        <v>297</v>
      </c>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c r="AE60" s="148"/>
      <c r="AF60" s="148"/>
      <c r="AG60" s="148"/>
      <c r="AH60" s="148"/>
      <c r="AI60" s="148"/>
      <c r="AJ60" s="148"/>
      <c r="AK60" s="148"/>
      <c r="AL60" s="148"/>
      <c r="AM60" s="148"/>
      <c r="AN60" s="148"/>
      <c r="AO60" s="148"/>
      <c r="AP60" s="148"/>
      <c r="AQ60" s="148"/>
      <c r="AR60" s="148"/>
      <c r="AS60" s="148"/>
      <c r="AT60" s="148"/>
      <c r="AU60" s="148"/>
      <c r="AV60" s="148"/>
      <c r="AW60" s="148"/>
      <c r="AX60" s="148"/>
      <c r="AY60" s="148"/>
      <c r="AZ60" s="148"/>
      <c r="BA60" s="148"/>
      <c r="BB60" s="148"/>
      <c r="BC60" s="148"/>
      <c r="BD60" s="148"/>
      <c r="BE60" s="148"/>
      <c r="BF60" s="148"/>
      <c r="BG60" s="148"/>
      <c r="BH60" s="148"/>
      <c r="BI60" s="148"/>
      <c r="BJ60" s="148"/>
      <c r="BK60" s="148"/>
      <c r="BL60" s="148"/>
      <c r="BM60" s="148"/>
      <c r="BN60" s="148"/>
      <c r="BO60" s="148"/>
      <c r="BP60" s="148"/>
      <c r="BQ60" s="148"/>
      <c r="BR60" s="148"/>
      <c r="BS60" s="148"/>
      <c r="BT60" s="148"/>
      <c r="BU60" s="148"/>
      <c r="BV60" s="148"/>
      <c r="BW60" s="148"/>
      <c r="BX60" s="148"/>
      <c r="BY60" s="148"/>
      <c r="BZ60" s="148"/>
      <c r="CA60" s="148"/>
      <c r="CB60" s="148"/>
      <c r="CC60" s="148"/>
      <c r="CD60" s="148"/>
      <c r="CE60" s="148"/>
      <c r="CF60" s="148"/>
      <c r="CG60" s="148"/>
      <c r="CH60" s="148"/>
      <c r="CI60" s="148"/>
      <c r="CJ60" s="148"/>
      <c r="CK60" s="148"/>
      <c r="CL60" s="148"/>
      <c r="CM60" s="148"/>
      <c r="CN60" s="148"/>
      <c r="CO60" s="148"/>
      <c r="CP60" s="148"/>
      <c r="CQ60" s="148"/>
      <c r="CR60" s="148"/>
      <c r="CS60" s="148"/>
      <c r="CT60" s="148"/>
      <c r="CU60" s="148"/>
      <c r="CV60" s="148"/>
      <c r="CW60" s="148"/>
      <c r="CX60" s="148"/>
      <c r="CY60" s="148"/>
      <c r="CZ60" s="148"/>
      <c r="DA60" s="148"/>
      <c r="DB60" s="148"/>
    </row>
    <row r="61" spans="1:107">
      <c r="A61" s="45"/>
    </row>
    <row r="62" spans="1:107">
      <c r="A62" s="45"/>
    </row>
  </sheetData>
  <phoneticPr fontId="0" type="noConversion"/>
  <pageMargins left="0.75" right="0.75" top="0.65" bottom="0.65" header="0.5" footer="0.5"/>
  <pageSetup scale="52" orientation="portrait" cellComments="asDisplayed" r:id="rId1"/>
  <headerFooter alignWithMargins="0">
    <oddFooter>&amp;L&amp;"Arial,Bold"&amp;10&amp;K000000Sumant Kulkarni&amp;C&amp;"Arial,Bold"&amp;10&amp;K000000Canaccord Genuity&amp;R&amp;"Arial,Bold"&amp;10&amp;K000000&amp;D, &amp;T_x000D_212-389-8037</oddFooter>
  </headerFooter>
  <drawing r:id="rId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3:AF61"/>
  <sheetViews>
    <sheetView view="pageBreakPreview" zoomScaleNormal="100" zoomScaleSheetLayoutView="100" workbookViewId="0">
      <pane xSplit="1" ySplit="6" topLeftCell="Q7" activePane="bottomRight" state="frozen"/>
      <selection sqref="A1:XFD1048576"/>
      <selection pane="topRight" sqref="A1:XFD1048576"/>
      <selection pane="bottomLeft" sqref="A1:XFD1048576"/>
      <selection pane="bottomRight" activeCell="Q7" sqref="Q7"/>
    </sheetView>
  </sheetViews>
  <sheetFormatPr defaultColWidth="9.33203125" defaultRowHeight="11.25" outlineLevelRow="1" outlineLevelCol="1"/>
  <cols>
    <col min="1" max="1" width="44" style="99" bestFit="1" customWidth="1"/>
    <col min="2" max="8" width="9.33203125" style="99" hidden="1" customWidth="1" outlineLevel="1"/>
    <col min="9" max="11" width="9.33203125" style="99" hidden="1" customWidth="1" outlineLevel="1" collapsed="1"/>
    <col min="12" max="15" width="9.33203125" style="99" hidden="1" customWidth="1" outlineLevel="1"/>
    <col min="16" max="16" width="9.33203125" style="99" hidden="1" customWidth="1" outlineLevel="1" collapsed="1"/>
    <col min="17" max="17" width="9.33203125" style="99" customWidth="1" collapsed="1"/>
    <col min="18" max="16384" width="9.33203125" style="99"/>
  </cols>
  <sheetData>
    <row r="3" spans="1:32">
      <c r="H3" s="86"/>
      <c r="I3" s="115"/>
      <c r="J3" s="115"/>
      <c r="K3" s="115"/>
    </row>
    <row r="4" spans="1:32" ht="13.5" thickBot="1">
      <c r="A4" s="1" t="s">
        <v>379</v>
      </c>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row>
    <row r="5" spans="1:32" ht="12" thickTop="1"/>
    <row r="6" spans="1:32" ht="12" thickBot="1">
      <c r="A6" s="125" t="s">
        <v>158</v>
      </c>
      <c r="B6" s="43" t="s">
        <v>146</v>
      </c>
      <c r="C6" s="43" t="s">
        <v>156</v>
      </c>
      <c r="D6" s="43" t="s">
        <v>7</v>
      </c>
      <c r="E6" s="43" t="s">
        <v>4</v>
      </c>
      <c r="F6" s="43" t="s">
        <v>171</v>
      </c>
      <c r="G6" s="43" t="s">
        <v>183</v>
      </c>
      <c r="H6" s="43" t="s">
        <v>189</v>
      </c>
      <c r="I6" s="43" t="s">
        <v>194</v>
      </c>
      <c r="J6" s="43" t="s">
        <v>199</v>
      </c>
      <c r="K6" s="43" t="s">
        <v>322</v>
      </c>
      <c r="L6" s="43" t="s">
        <v>328</v>
      </c>
      <c r="M6" s="43" t="s">
        <v>336</v>
      </c>
      <c r="N6" s="43" t="s">
        <v>342</v>
      </c>
      <c r="O6" s="43" t="s">
        <v>348</v>
      </c>
      <c r="P6" s="43" t="s">
        <v>355</v>
      </c>
      <c r="Q6" s="43" t="s">
        <v>363</v>
      </c>
      <c r="R6" s="43" t="s">
        <v>369</v>
      </c>
      <c r="S6" s="43" t="s">
        <v>414</v>
      </c>
      <c r="T6" s="43" t="s">
        <v>248</v>
      </c>
      <c r="U6" s="43" t="s">
        <v>249</v>
      </c>
      <c r="V6" s="43" t="s">
        <v>312</v>
      </c>
      <c r="W6" s="43" t="s">
        <v>324</v>
      </c>
      <c r="X6" s="43" t="s">
        <v>331</v>
      </c>
      <c r="Y6" s="43" t="s">
        <v>338</v>
      </c>
      <c r="Z6" s="43" t="s">
        <v>345</v>
      </c>
      <c r="AA6" s="43" t="s">
        <v>350</v>
      </c>
      <c r="AB6" s="43" t="s">
        <v>358</v>
      </c>
      <c r="AC6" s="43" t="s">
        <v>364</v>
      </c>
      <c r="AD6" s="43" t="s">
        <v>372</v>
      </c>
    </row>
    <row r="7" spans="1:32">
      <c r="B7" s="86"/>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row>
    <row r="8" spans="1:32">
      <c r="A8" s="3" t="s">
        <v>13</v>
      </c>
      <c r="B8" s="280"/>
      <c r="C8" s="280"/>
      <c r="D8" s="280"/>
      <c r="E8" s="280"/>
      <c r="F8" s="280"/>
      <c r="G8" s="280"/>
      <c r="H8" s="280">
        <v>0</v>
      </c>
      <c r="I8" s="280">
        <v>0</v>
      </c>
      <c r="J8" s="280">
        <v>0</v>
      </c>
      <c r="K8" s="280">
        <v>0</v>
      </c>
      <c r="L8" s="280">
        <v>0</v>
      </c>
      <c r="M8" s="280">
        <v>0</v>
      </c>
      <c r="N8" s="280">
        <v>0</v>
      </c>
      <c r="O8" s="280">
        <v>0</v>
      </c>
      <c r="P8" s="280">
        <v>0</v>
      </c>
      <c r="Q8" s="280">
        <v>0</v>
      </c>
      <c r="R8" s="280">
        <v>0</v>
      </c>
      <c r="S8" s="280">
        <v>0</v>
      </c>
      <c r="T8" s="280">
        <v>0</v>
      </c>
      <c r="U8" s="280">
        <v>0</v>
      </c>
      <c r="V8" s="280">
        <v>0</v>
      </c>
      <c r="W8" s="280">
        <v>0</v>
      </c>
      <c r="X8" s="280">
        <v>57.314510233392021</v>
      </c>
      <c r="Y8" s="280">
        <v>374.48993061497799</v>
      </c>
      <c r="Z8" s="280">
        <v>662.96905808477095</v>
      </c>
      <c r="AA8" s="280">
        <v>1130.0803483379077</v>
      </c>
      <c r="AB8" s="280">
        <v>1958.9361751641613</v>
      </c>
      <c r="AC8" s="280">
        <v>2876.6970663288857</v>
      </c>
      <c r="AD8" s="280">
        <v>3716.9757749326991</v>
      </c>
      <c r="AF8" s="390"/>
    </row>
    <row r="9" spans="1:32">
      <c r="A9" s="99" t="s">
        <v>14</v>
      </c>
      <c r="B9" s="282"/>
      <c r="C9" s="282"/>
      <c r="D9" s="282"/>
      <c r="E9" s="282"/>
      <c r="F9" s="282"/>
      <c r="G9" s="282"/>
      <c r="H9" s="282">
        <v>0</v>
      </c>
      <c r="I9" s="282">
        <v>0</v>
      </c>
      <c r="J9" s="282">
        <v>0</v>
      </c>
      <c r="K9" s="282">
        <v>0</v>
      </c>
      <c r="L9" s="282">
        <v>0</v>
      </c>
      <c r="M9" s="282">
        <v>0</v>
      </c>
      <c r="N9" s="282">
        <v>0</v>
      </c>
      <c r="O9" s="282">
        <v>0</v>
      </c>
      <c r="P9" s="282">
        <v>0</v>
      </c>
      <c r="Q9" s="282">
        <v>0</v>
      </c>
      <c r="R9" s="282">
        <v>0</v>
      </c>
      <c r="S9" s="282">
        <v>0</v>
      </c>
      <c r="T9" s="282">
        <v>0</v>
      </c>
      <c r="U9" s="282">
        <v>0</v>
      </c>
      <c r="V9" s="282">
        <v>0</v>
      </c>
      <c r="W9" s="282">
        <v>0</v>
      </c>
      <c r="X9" s="282">
        <v>3.4388706140035268</v>
      </c>
      <c r="Y9" s="282">
        <v>22.469395836898741</v>
      </c>
      <c r="Z9" s="282">
        <v>39.778143485086275</v>
      </c>
      <c r="AA9" s="282">
        <v>67.804820900274535</v>
      </c>
      <c r="AB9" s="282">
        <v>117.53617050984963</v>
      </c>
      <c r="AC9" s="282">
        <v>172.60182397973313</v>
      </c>
      <c r="AD9" s="282">
        <v>223.01854649596225</v>
      </c>
    </row>
    <row r="10" spans="1:32">
      <c r="A10" s="3" t="s">
        <v>15</v>
      </c>
      <c r="B10" s="280"/>
      <c r="C10" s="280"/>
      <c r="D10" s="280"/>
      <c r="E10" s="280"/>
      <c r="F10" s="280"/>
      <c r="G10" s="280"/>
      <c r="H10" s="280">
        <v>0</v>
      </c>
      <c r="I10" s="280">
        <v>0</v>
      </c>
      <c r="J10" s="280">
        <v>0</v>
      </c>
      <c r="K10" s="280">
        <v>0</v>
      </c>
      <c r="L10" s="280">
        <v>0</v>
      </c>
      <c r="M10" s="280">
        <v>0</v>
      </c>
      <c r="N10" s="280">
        <v>0</v>
      </c>
      <c r="O10" s="280">
        <v>0</v>
      </c>
      <c r="P10" s="280">
        <v>0</v>
      </c>
      <c r="Q10" s="280">
        <v>0</v>
      </c>
      <c r="R10" s="280">
        <v>0</v>
      </c>
      <c r="S10" s="280">
        <v>0</v>
      </c>
      <c r="T10" s="280">
        <v>0</v>
      </c>
      <c r="U10" s="280">
        <v>0</v>
      </c>
      <c r="V10" s="280">
        <v>0</v>
      </c>
      <c r="W10" s="280">
        <v>0</v>
      </c>
      <c r="X10" s="280">
        <v>53.875639619388494</v>
      </c>
      <c r="Y10" s="280">
        <v>352.02053477807925</v>
      </c>
      <c r="Z10" s="280">
        <v>623.19091459968467</v>
      </c>
      <c r="AA10" s="280">
        <v>1062.2755274376332</v>
      </c>
      <c r="AB10" s="280">
        <v>1841.4000046543117</v>
      </c>
      <c r="AC10" s="280">
        <v>2704.0952423491526</v>
      </c>
      <c r="AD10" s="280">
        <v>3493.9572284367368</v>
      </c>
      <c r="AF10" s="3"/>
    </row>
    <row r="11" spans="1:32">
      <c r="B11" s="282"/>
      <c r="C11" s="282"/>
      <c r="D11" s="282"/>
      <c r="E11" s="282"/>
      <c r="F11" s="282"/>
      <c r="G11" s="282"/>
      <c r="H11" s="282"/>
      <c r="I11" s="282"/>
      <c r="J11" s="282"/>
      <c r="K11" s="282"/>
      <c r="L11" s="282"/>
      <c r="M11" s="284"/>
      <c r="N11" s="284"/>
      <c r="O11" s="284"/>
      <c r="P11" s="284"/>
      <c r="Q11" s="284"/>
      <c r="R11" s="284"/>
      <c r="S11" s="284"/>
      <c r="T11" s="284"/>
      <c r="U11" s="284"/>
      <c r="V11" s="284"/>
      <c r="W11" s="284"/>
      <c r="X11" s="284"/>
      <c r="Y11" s="284"/>
      <c r="Z11" s="284"/>
      <c r="AA11" s="284"/>
      <c r="AB11" s="284"/>
      <c r="AC11" s="284"/>
      <c r="AD11" s="284"/>
    </row>
    <row r="12" spans="1:32">
      <c r="A12" s="99" t="s">
        <v>16</v>
      </c>
      <c r="B12" s="282"/>
      <c r="C12" s="282"/>
      <c r="D12" s="282"/>
      <c r="E12" s="282"/>
      <c r="F12" s="282"/>
      <c r="G12" s="282"/>
      <c r="H12" s="282">
        <v>0</v>
      </c>
      <c r="I12" s="282">
        <v>0</v>
      </c>
      <c r="J12" s="282">
        <v>0</v>
      </c>
      <c r="K12" s="282">
        <v>0</v>
      </c>
      <c r="L12" s="282">
        <v>0</v>
      </c>
      <c r="M12" s="282">
        <v>0</v>
      </c>
      <c r="N12" s="282">
        <v>0</v>
      </c>
      <c r="O12" s="282">
        <v>0</v>
      </c>
      <c r="P12" s="282">
        <v>0</v>
      </c>
      <c r="Q12" s="282">
        <v>7.6070000000000002</v>
      </c>
      <c r="R12" s="282">
        <v>14.423</v>
      </c>
      <c r="S12" s="282">
        <v>30.733999999999998</v>
      </c>
      <c r="T12" s="282">
        <v>50</v>
      </c>
      <c r="U12" s="282">
        <v>55</v>
      </c>
      <c r="V12" s="282">
        <v>65</v>
      </c>
      <c r="W12" s="282">
        <v>65</v>
      </c>
      <c r="X12" s="282">
        <v>200</v>
      </c>
      <c r="Y12" s="282">
        <v>300</v>
      </c>
      <c r="Z12" s="282">
        <v>500</v>
      </c>
      <c r="AA12" s="282">
        <v>515</v>
      </c>
      <c r="AB12" s="282">
        <v>530.45000000000005</v>
      </c>
      <c r="AC12" s="282">
        <v>546.36350000000004</v>
      </c>
      <c r="AD12" s="282">
        <v>562.75440500000002</v>
      </c>
    </row>
    <row r="13" spans="1:32">
      <c r="A13" s="99" t="s">
        <v>17</v>
      </c>
      <c r="B13" s="282"/>
      <c r="C13" s="282"/>
      <c r="D13" s="282"/>
      <c r="E13" s="282"/>
      <c r="F13" s="282"/>
      <c r="G13" s="282"/>
      <c r="H13" s="282">
        <v>0</v>
      </c>
      <c r="I13" s="282">
        <v>0</v>
      </c>
      <c r="J13" s="282">
        <v>0</v>
      </c>
      <c r="K13" s="282">
        <v>0</v>
      </c>
      <c r="L13" s="282">
        <v>0</v>
      </c>
      <c r="M13" s="282">
        <v>0</v>
      </c>
      <c r="N13" s="282">
        <v>0</v>
      </c>
      <c r="O13" s="282">
        <v>0</v>
      </c>
      <c r="P13" s="282">
        <v>0</v>
      </c>
      <c r="Q13" s="282">
        <v>49.674999999999997</v>
      </c>
      <c r="R13" s="282">
        <v>68.522999999999996</v>
      </c>
      <c r="S13" s="282">
        <v>138.34899999999999</v>
      </c>
      <c r="T13" s="282">
        <v>164</v>
      </c>
      <c r="U13" s="282">
        <v>175</v>
      </c>
      <c r="V13" s="282">
        <v>200</v>
      </c>
      <c r="W13" s="282">
        <v>200</v>
      </c>
      <c r="X13" s="282">
        <v>100</v>
      </c>
      <c r="Y13" s="282">
        <v>50</v>
      </c>
      <c r="Z13" s="282">
        <v>50</v>
      </c>
      <c r="AA13" s="282">
        <v>50</v>
      </c>
      <c r="AB13" s="282">
        <v>50</v>
      </c>
      <c r="AC13" s="282">
        <v>50</v>
      </c>
      <c r="AD13" s="282">
        <v>50</v>
      </c>
    </row>
    <row r="14" spans="1:32">
      <c r="A14" s="3" t="s">
        <v>18</v>
      </c>
      <c r="B14" s="280"/>
      <c r="C14" s="280"/>
      <c r="D14" s="280"/>
      <c r="E14" s="280"/>
      <c r="F14" s="280"/>
      <c r="G14" s="280"/>
      <c r="H14" s="280">
        <v>0</v>
      </c>
      <c r="I14" s="280">
        <v>0</v>
      </c>
      <c r="J14" s="280">
        <v>0</v>
      </c>
      <c r="K14" s="280">
        <v>0</v>
      </c>
      <c r="L14" s="280">
        <v>0</v>
      </c>
      <c r="M14" s="280">
        <v>0</v>
      </c>
      <c r="N14" s="280">
        <v>0</v>
      </c>
      <c r="O14" s="280">
        <v>0</v>
      </c>
      <c r="P14" s="280">
        <v>0</v>
      </c>
      <c r="Q14" s="280">
        <v>-57.281999999999996</v>
      </c>
      <c r="R14" s="280">
        <v>-83.986000000000004</v>
      </c>
      <c r="S14" s="280">
        <v>-170.607</v>
      </c>
      <c r="T14" s="280">
        <v>-213.6</v>
      </c>
      <c r="U14" s="280">
        <v>-229.5</v>
      </c>
      <c r="V14" s="280">
        <v>-264</v>
      </c>
      <c r="W14" s="280">
        <v>-264</v>
      </c>
      <c r="X14" s="280">
        <v>-245.12436038061151</v>
      </c>
      <c r="Y14" s="280">
        <v>3.0205347780792522</v>
      </c>
      <c r="Z14" s="280">
        <v>74.190914599684675</v>
      </c>
      <c r="AA14" s="280">
        <v>498.27552743763317</v>
      </c>
      <c r="AB14" s="280">
        <v>1261.9500046543117</v>
      </c>
      <c r="AC14" s="280">
        <v>2108.7317423491527</v>
      </c>
      <c r="AD14" s="280">
        <v>2882.2028234367367</v>
      </c>
      <c r="AF14" s="3"/>
    </row>
    <row r="15" spans="1:32" hidden="1" outlineLevel="1">
      <c r="A15" s="99" t="s">
        <v>64</v>
      </c>
      <c r="B15" s="282"/>
      <c r="C15" s="282"/>
      <c r="D15" s="282"/>
      <c r="E15" s="282"/>
      <c r="F15" s="282"/>
      <c r="G15" s="282"/>
      <c r="H15" s="282">
        <v>0</v>
      </c>
      <c r="I15" s="282">
        <v>0</v>
      </c>
      <c r="J15" s="282">
        <v>0</v>
      </c>
      <c r="K15" s="282">
        <v>0</v>
      </c>
      <c r="L15" s="282">
        <v>0</v>
      </c>
      <c r="M15" s="282">
        <v>0</v>
      </c>
      <c r="N15" s="282">
        <v>0</v>
      </c>
      <c r="O15" s="282">
        <v>0</v>
      </c>
      <c r="P15" s="282">
        <v>0</v>
      </c>
      <c r="Q15" s="282">
        <v>0</v>
      </c>
      <c r="R15" s="282">
        <v>0.70099999999999996</v>
      </c>
      <c r="S15" s="282">
        <v>0.57799999999999996</v>
      </c>
      <c r="T15" s="282">
        <v>0.4</v>
      </c>
      <c r="U15" s="282">
        <v>0.5</v>
      </c>
      <c r="V15" s="282">
        <v>1</v>
      </c>
      <c r="W15" s="282">
        <v>1</v>
      </c>
      <c r="X15" s="282">
        <v>1</v>
      </c>
      <c r="Y15" s="282">
        <v>1</v>
      </c>
      <c r="Z15" s="282">
        <v>1</v>
      </c>
      <c r="AA15" s="282">
        <v>1</v>
      </c>
      <c r="AB15" s="282">
        <v>1</v>
      </c>
      <c r="AC15" s="282">
        <v>1</v>
      </c>
      <c r="AD15" s="282">
        <v>1</v>
      </c>
    </row>
    <row r="16" spans="1:32" hidden="1" outlineLevel="1">
      <c r="A16" s="99" t="s">
        <v>65</v>
      </c>
      <c r="B16" s="282"/>
      <c r="C16" s="282"/>
      <c r="D16" s="282"/>
      <c r="E16" s="282"/>
      <c r="F16" s="282"/>
      <c r="G16" s="282"/>
      <c r="H16" s="282">
        <v>0</v>
      </c>
      <c r="I16" s="282">
        <v>0</v>
      </c>
      <c r="J16" s="282">
        <v>0</v>
      </c>
      <c r="K16" s="282">
        <v>0</v>
      </c>
      <c r="L16" s="282">
        <v>0</v>
      </c>
      <c r="M16" s="282">
        <v>0</v>
      </c>
      <c r="N16" s="282">
        <v>0</v>
      </c>
      <c r="O16" s="282">
        <v>0</v>
      </c>
      <c r="P16" s="282">
        <v>0</v>
      </c>
      <c r="Q16" s="282">
        <v>0</v>
      </c>
      <c r="R16" s="282">
        <v>-1.7410000000000001</v>
      </c>
      <c r="S16" s="282">
        <v>-2.1019999999999999</v>
      </c>
      <c r="T16" s="282">
        <v>0</v>
      </c>
      <c r="U16" s="282">
        <v>0</v>
      </c>
      <c r="V16" s="282">
        <v>0</v>
      </c>
      <c r="W16" s="282">
        <v>0</v>
      </c>
      <c r="X16" s="282">
        <v>0</v>
      </c>
      <c r="Y16" s="282">
        <v>0</v>
      </c>
      <c r="Z16" s="282">
        <v>0</v>
      </c>
      <c r="AA16" s="282">
        <v>0</v>
      </c>
      <c r="AB16" s="282">
        <v>0</v>
      </c>
      <c r="AC16" s="282">
        <v>0</v>
      </c>
      <c r="AD16" s="282">
        <v>0</v>
      </c>
    </row>
    <row r="17" spans="1:32" collapsed="1">
      <c r="A17" s="6" t="s">
        <v>19</v>
      </c>
      <c r="B17" s="286"/>
      <c r="C17" s="286"/>
      <c r="D17" s="286"/>
      <c r="E17" s="286"/>
      <c r="F17" s="286"/>
      <c r="G17" s="286"/>
      <c r="H17" s="286">
        <v>0</v>
      </c>
      <c r="I17" s="286">
        <v>0</v>
      </c>
      <c r="J17" s="286">
        <v>0</v>
      </c>
      <c r="K17" s="286">
        <v>0</v>
      </c>
      <c r="L17" s="286">
        <v>0</v>
      </c>
      <c r="M17" s="286">
        <v>0</v>
      </c>
      <c r="N17" s="286">
        <v>0</v>
      </c>
      <c r="O17" s="286">
        <v>0</v>
      </c>
      <c r="P17" s="286">
        <v>0</v>
      </c>
      <c r="Q17" s="286">
        <v>-57.281999999999996</v>
      </c>
      <c r="R17" s="286">
        <v>-82.945999999999998</v>
      </c>
      <c r="S17" s="286">
        <v>-169.083</v>
      </c>
      <c r="T17" s="286">
        <v>-214</v>
      </c>
      <c r="U17" s="286">
        <v>-230</v>
      </c>
      <c r="V17" s="286">
        <v>-265</v>
      </c>
      <c r="W17" s="286">
        <v>-265</v>
      </c>
      <c r="X17" s="286">
        <v>-246.12436038061151</v>
      </c>
      <c r="Y17" s="286">
        <v>2.0205347780792522</v>
      </c>
      <c r="Z17" s="286">
        <v>73.190914599684675</v>
      </c>
      <c r="AA17" s="286">
        <v>497.27552743763317</v>
      </c>
      <c r="AB17" s="286">
        <v>1260.9500046543117</v>
      </c>
      <c r="AC17" s="286">
        <v>2107.7317423491527</v>
      </c>
      <c r="AD17" s="286">
        <v>2881.2028234367367</v>
      </c>
      <c r="AF17" s="3"/>
    </row>
    <row r="18" spans="1:32">
      <c r="B18" s="282"/>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c r="AA18" s="282"/>
      <c r="AB18" s="282"/>
      <c r="AC18" s="282"/>
      <c r="AD18" s="282"/>
    </row>
    <row r="19" spans="1:32" hidden="1" outlineLevel="1">
      <c r="A19" s="131" t="s">
        <v>67</v>
      </c>
      <c r="B19" s="287"/>
      <c r="C19" s="287"/>
      <c r="D19" s="287"/>
      <c r="E19" s="287"/>
      <c r="F19" s="287"/>
      <c r="G19" s="287"/>
      <c r="H19" s="287">
        <v>0</v>
      </c>
      <c r="I19" s="287">
        <v>0</v>
      </c>
      <c r="J19" s="287">
        <v>0</v>
      </c>
      <c r="K19" s="287">
        <v>0</v>
      </c>
      <c r="L19" s="287">
        <v>0</v>
      </c>
      <c r="M19" s="287">
        <v>0</v>
      </c>
      <c r="N19" s="287">
        <v>0</v>
      </c>
      <c r="O19" s="287">
        <v>0</v>
      </c>
      <c r="P19" s="287">
        <v>0</v>
      </c>
      <c r="Q19" s="287">
        <v>1.099</v>
      </c>
      <c r="R19" s="287">
        <v>4.5039999999999996</v>
      </c>
      <c r="S19" s="287">
        <v>5.5179999999999998</v>
      </c>
      <c r="T19" s="287">
        <v>0.65607532911070765</v>
      </c>
      <c r="U19" s="287">
        <v>0.5806322286085378</v>
      </c>
      <c r="V19" s="287">
        <v>0.47370890502558061</v>
      </c>
      <c r="W19" s="287">
        <v>0.35349290729097627</v>
      </c>
      <c r="X19" s="287">
        <v>0.28889000362279971</v>
      </c>
      <c r="Y19" s="287">
        <v>0.3165433864919614</v>
      </c>
      <c r="Z19" s="287">
        <v>0.47072007674797112</v>
      </c>
      <c r="AA19" s="287">
        <v>1.1867763212272988</v>
      </c>
      <c r="AB19" s="287">
        <v>3.1730173357007931</v>
      </c>
      <c r="AC19" s="287">
        <v>6.6986032910911861</v>
      </c>
      <c r="AD19" s="287">
        <v>11.738144829526544</v>
      </c>
    </row>
    <row r="20" spans="1:32" hidden="1" outlineLevel="1">
      <c r="A20" s="131" t="s">
        <v>68</v>
      </c>
      <c r="B20" s="287"/>
      <c r="C20" s="287"/>
      <c r="D20" s="287"/>
      <c r="E20" s="287"/>
      <c r="F20" s="287"/>
      <c r="G20" s="287"/>
      <c r="H20" s="287">
        <v>0</v>
      </c>
      <c r="I20" s="287">
        <v>0</v>
      </c>
      <c r="J20" s="287">
        <v>0</v>
      </c>
      <c r="K20" s="287">
        <v>0</v>
      </c>
      <c r="L20" s="287">
        <v>0</v>
      </c>
      <c r="M20" s="287">
        <v>0</v>
      </c>
      <c r="N20" s="287">
        <v>0</v>
      </c>
      <c r="O20" s="287">
        <v>0</v>
      </c>
      <c r="P20" s="287">
        <v>0</v>
      </c>
      <c r="Q20" s="287">
        <v>0</v>
      </c>
      <c r="R20" s="287">
        <v>0</v>
      </c>
      <c r="S20" s="287">
        <v>0</v>
      </c>
      <c r="T20" s="287">
        <v>0</v>
      </c>
      <c r="U20" s="287">
        <v>0</v>
      </c>
      <c r="V20" s="287">
        <v>0</v>
      </c>
      <c r="W20" s="287">
        <v>0</v>
      </c>
      <c r="X20" s="287">
        <v>0</v>
      </c>
      <c r="Y20" s="287">
        <v>0</v>
      </c>
      <c r="Z20" s="287">
        <v>0</v>
      </c>
      <c r="AA20" s="287">
        <v>0</v>
      </c>
      <c r="AB20" s="287">
        <v>0</v>
      </c>
      <c r="AC20" s="287">
        <v>0</v>
      </c>
      <c r="AD20" s="287">
        <v>0</v>
      </c>
    </row>
    <row r="21" spans="1:32" hidden="1" outlineLevel="1">
      <c r="A21" s="131" t="s">
        <v>20</v>
      </c>
      <c r="B21" s="287"/>
      <c r="C21" s="287"/>
      <c r="D21" s="287"/>
      <c r="E21" s="287"/>
      <c r="F21" s="287"/>
      <c r="G21" s="287"/>
      <c r="H21" s="287">
        <v>0</v>
      </c>
      <c r="I21" s="287">
        <v>0</v>
      </c>
      <c r="J21" s="287">
        <v>0</v>
      </c>
      <c r="K21" s="287">
        <v>0</v>
      </c>
      <c r="L21" s="287">
        <v>0</v>
      </c>
      <c r="M21" s="287">
        <v>0</v>
      </c>
      <c r="N21" s="287">
        <v>0</v>
      </c>
      <c r="O21" s="287">
        <v>0</v>
      </c>
      <c r="P21" s="287">
        <v>0</v>
      </c>
      <c r="Q21" s="287">
        <v>0.47399999999999998</v>
      </c>
      <c r="R21" s="287">
        <v>0.8620000000000001</v>
      </c>
      <c r="S21" s="287">
        <v>2.4133333333333331</v>
      </c>
      <c r="T21" s="287">
        <v>0</v>
      </c>
      <c r="U21" s="287">
        <v>0</v>
      </c>
      <c r="V21" s="287">
        <v>0</v>
      </c>
      <c r="W21" s="287">
        <v>0</v>
      </c>
      <c r="X21" s="287">
        <v>0</v>
      </c>
      <c r="Y21" s="287">
        <v>0</v>
      </c>
      <c r="Z21" s="287">
        <v>0</v>
      </c>
      <c r="AA21" s="287">
        <v>0</v>
      </c>
      <c r="AB21" s="287">
        <v>0</v>
      </c>
      <c r="AC21" s="287">
        <v>0</v>
      </c>
      <c r="AD21" s="287">
        <v>0</v>
      </c>
    </row>
    <row r="22" spans="1:32" collapsed="1">
      <c r="A22" s="99" t="s">
        <v>71</v>
      </c>
      <c r="B22" s="282"/>
      <c r="C22" s="282"/>
      <c r="D22" s="282"/>
      <c r="E22" s="282"/>
      <c r="F22" s="282"/>
      <c r="G22" s="282"/>
      <c r="H22" s="282">
        <v>0</v>
      </c>
      <c r="I22" s="282">
        <v>0</v>
      </c>
      <c r="J22" s="282">
        <v>0</v>
      </c>
      <c r="K22" s="282">
        <v>0</v>
      </c>
      <c r="L22" s="282">
        <v>0</v>
      </c>
      <c r="M22" s="282">
        <v>0</v>
      </c>
      <c r="N22" s="282">
        <v>0</v>
      </c>
      <c r="O22" s="282">
        <v>0</v>
      </c>
      <c r="P22" s="282">
        <v>0</v>
      </c>
      <c r="Q22" s="282">
        <v>1.573</v>
      </c>
      <c r="R22" s="282">
        <v>5.3659999999999997</v>
      </c>
      <c r="S22" s="282">
        <v>7.9313333333333329</v>
      </c>
      <c r="T22" s="282">
        <v>0.65607532911070765</v>
      </c>
      <c r="U22" s="282">
        <v>0.5806322286085378</v>
      </c>
      <c r="V22" s="282">
        <v>0.47370890502558061</v>
      </c>
      <c r="W22" s="282">
        <v>0.35349290729097627</v>
      </c>
      <c r="X22" s="282">
        <v>0.28889000362279971</v>
      </c>
      <c r="Y22" s="282">
        <v>0.3165433864919614</v>
      </c>
      <c r="Z22" s="282">
        <v>0.47072007674797112</v>
      </c>
      <c r="AA22" s="282">
        <v>1.1867763212272988</v>
      </c>
      <c r="AB22" s="282">
        <v>3.1730173357007931</v>
      </c>
      <c r="AC22" s="282">
        <v>6.6986032910911861</v>
      </c>
      <c r="AD22" s="282">
        <v>11.738144829526544</v>
      </c>
    </row>
    <row r="23" spans="1:32">
      <c r="A23" s="3" t="s">
        <v>21</v>
      </c>
      <c r="B23" s="280"/>
      <c r="C23" s="280"/>
      <c r="D23" s="280"/>
      <c r="E23" s="280"/>
      <c r="F23" s="280"/>
      <c r="G23" s="280"/>
      <c r="H23" s="280">
        <v>0</v>
      </c>
      <c r="I23" s="280">
        <v>0</v>
      </c>
      <c r="J23" s="280">
        <v>0</v>
      </c>
      <c r="K23" s="280">
        <v>0</v>
      </c>
      <c r="L23" s="280">
        <v>0</v>
      </c>
      <c r="M23" s="280">
        <v>0</v>
      </c>
      <c r="N23" s="280">
        <v>0</v>
      </c>
      <c r="O23" s="280">
        <v>0</v>
      </c>
      <c r="P23" s="280">
        <v>0</v>
      </c>
      <c r="Q23" s="280">
        <v>-55.708999999999996</v>
      </c>
      <c r="R23" s="280">
        <v>-77.58</v>
      </c>
      <c r="S23" s="280">
        <v>-161.15166666666667</v>
      </c>
      <c r="T23" s="280">
        <v>-213.34392467088929</v>
      </c>
      <c r="U23" s="280">
        <v>-229.41936777139145</v>
      </c>
      <c r="V23" s="280">
        <v>-264.5262910949744</v>
      </c>
      <c r="W23" s="280">
        <v>-264.64650709270904</v>
      </c>
      <c r="X23" s="280">
        <v>-245.8354703769887</v>
      </c>
      <c r="Y23" s="280">
        <v>2.3370781645712135</v>
      </c>
      <c r="Z23" s="280">
        <v>73.661634676432641</v>
      </c>
      <c r="AA23" s="280">
        <v>498.46230375886046</v>
      </c>
      <c r="AB23" s="280">
        <v>1264.1230219900124</v>
      </c>
      <c r="AC23" s="280">
        <v>2114.430345640244</v>
      </c>
      <c r="AD23" s="280">
        <v>2892.9409682662631</v>
      </c>
      <c r="AF23" s="3"/>
    </row>
    <row r="24" spans="1:32">
      <c r="A24" s="3"/>
      <c r="B24" s="280"/>
      <c r="C24" s="280"/>
      <c r="D24" s="280"/>
      <c r="E24" s="280"/>
      <c r="F24" s="280"/>
      <c r="G24" s="280"/>
      <c r="H24" s="280"/>
      <c r="I24" s="280"/>
      <c r="J24" s="280"/>
      <c r="K24" s="280"/>
      <c r="L24" s="280"/>
      <c r="M24" s="280"/>
      <c r="N24" s="280"/>
      <c r="O24" s="280"/>
      <c r="P24" s="280"/>
      <c r="Q24" s="280"/>
      <c r="R24" s="280"/>
      <c r="S24" s="280"/>
      <c r="T24" s="280"/>
      <c r="U24" s="280"/>
      <c r="V24" s="280"/>
      <c r="W24" s="280"/>
      <c r="X24" s="280"/>
      <c r="Y24" s="280"/>
      <c r="Z24" s="280"/>
      <c r="AA24" s="280"/>
      <c r="AB24" s="280"/>
      <c r="AC24" s="280"/>
      <c r="AD24" s="280"/>
      <c r="AF24" s="3"/>
    </row>
    <row r="25" spans="1:32">
      <c r="A25" s="99" t="s">
        <v>22</v>
      </c>
      <c r="B25" s="282"/>
      <c r="C25" s="282"/>
      <c r="D25" s="282"/>
      <c r="E25" s="282"/>
      <c r="F25" s="282"/>
      <c r="G25" s="282"/>
      <c r="H25" s="282">
        <v>0</v>
      </c>
      <c r="I25" s="282">
        <v>0</v>
      </c>
      <c r="J25" s="282">
        <v>0</v>
      </c>
      <c r="K25" s="282">
        <v>0</v>
      </c>
      <c r="L25" s="282">
        <v>0</v>
      </c>
      <c r="M25" s="282">
        <v>0</v>
      </c>
      <c r="N25" s="282">
        <v>0</v>
      </c>
      <c r="O25" s="282">
        <v>0</v>
      </c>
      <c r="P25" s="282">
        <v>0</v>
      </c>
      <c r="Q25" s="282">
        <v>0</v>
      </c>
      <c r="R25" s="282">
        <v>0</v>
      </c>
      <c r="S25" s="282">
        <v>0</v>
      </c>
      <c r="T25" s="282">
        <v>0</v>
      </c>
      <c r="U25" s="282">
        <v>0</v>
      </c>
      <c r="V25" s="282">
        <v>0</v>
      </c>
      <c r="W25" s="282">
        <v>0</v>
      </c>
      <c r="X25" s="282">
        <v>0</v>
      </c>
      <c r="Y25" s="282">
        <v>0</v>
      </c>
      <c r="Z25" s="282">
        <v>3.6830817338216324</v>
      </c>
      <c r="AA25" s="282">
        <v>49.846230375886051</v>
      </c>
      <c r="AB25" s="282">
        <v>189.61845329850186</v>
      </c>
      <c r="AC25" s="282">
        <v>444.03037258445124</v>
      </c>
      <c r="AD25" s="282">
        <v>607.51760333591528</v>
      </c>
    </row>
    <row r="26" spans="1:32">
      <c r="A26" s="99" t="s">
        <v>23</v>
      </c>
      <c r="B26" s="158"/>
      <c r="C26" s="158"/>
      <c r="D26" s="158"/>
      <c r="E26" s="158"/>
      <c r="F26" s="158"/>
      <c r="G26" s="158"/>
      <c r="H26" s="158">
        <v>0</v>
      </c>
      <c r="I26" s="158">
        <v>0</v>
      </c>
      <c r="J26" s="158">
        <v>0</v>
      </c>
      <c r="K26" s="158">
        <v>0</v>
      </c>
      <c r="L26" s="158">
        <v>0</v>
      </c>
      <c r="M26" s="158">
        <v>0</v>
      </c>
      <c r="N26" s="158">
        <v>0</v>
      </c>
      <c r="O26" s="158">
        <v>0</v>
      </c>
      <c r="P26" s="158">
        <v>0</v>
      </c>
      <c r="Q26" s="158">
        <v>0</v>
      </c>
      <c r="R26" s="158">
        <v>0</v>
      </c>
      <c r="S26" s="158">
        <v>0</v>
      </c>
      <c r="T26" s="158">
        <v>0</v>
      </c>
      <c r="U26" s="158">
        <v>0</v>
      </c>
      <c r="V26" s="158">
        <v>0</v>
      </c>
      <c r="W26" s="158">
        <v>0</v>
      </c>
      <c r="X26" s="158">
        <v>0</v>
      </c>
      <c r="Y26" s="158">
        <v>0</v>
      </c>
      <c r="Z26" s="158">
        <v>0.05</v>
      </c>
      <c r="AA26" s="158">
        <v>0.1</v>
      </c>
      <c r="AB26" s="158">
        <v>0.15</v>
      </c>
      <c r="AC26" s="158">
        <v>0.21</v>
      </c>
      <c r="AD26" s="158">
        <v>0.21</v>
      </c>
    </row>
    <row r="27" spans="1:32">
      <c r="B27" s="290"/>
      <c r="C27" s="290"/>
      <c r="D27" s="290"/>
      <c r="E27" s="290"/>
      <c r="F27" s="290"/>
      <c r="G27" s="290"/>
      <c r="H27" s="290"/>
      <c r="I27" s="290"/>
      <c r="J27" s="290"/>
      <c r="K27" s="290"/>
      <c r="L27" s="290"/>
      <c r="M27" s="290"/>
      <c r="N27" s="290"/>
      <c r="O27" s="290"/>
      <c r="P27" s="290"/>
      <c r="Q27" s="290"/>
      <c r="R27" s="290"/>
      <c r="S27" s="290"/>
      <c r="T27" s="290"/>
      <c r="U27" s="290"/>
      <c r="V27" s="290"/>
      <c r="W27" s="290"/>
      <c r="X27" s="290"/>
      <c r="Y27" s="290"/>
      <c r="Z27" s="290"/>
      <c r="AA27" s="290"/>
      <c r="AB27" s="290"/>
      <c r="AC27" s="290"/>
      <c r="AD27" s="290"/>
    </row>
    <row r="28" spans="1:32" hidden="1" outlineLevel="1">
      <c r="A28" s="99" t="s">
        <v>142</v>
      </c>
      <c r="B28" s="282"/>
      <c r="C28" s="282"/>
      <c r="D28" s="282"/>
      <c r="E28" s="282"/>
      <c r="F28" s="282"/>
      <c r="G28" s="282"/>
      <c r="H28" s="282">
        <v>0</v>
      </c>
      <c r="I28" s="282">
        <v>0</v>
      </c>
      <c r="J28" s="282">
        <v>0</v>
      </c>
      <c r="K28" s="282">
        <v>0</v>
      </c>
      <c r="L28" s="282">
        <v>0</v>
      </c>
      <c r="M28" s="282">
        <v>0</v>
      </c>
      <c r="N28" s="282">
        <v>0</v>
      </c>
      <c r="O28" s="282">
        <v>0</v>
      </c>
      <c r="P28" s="282">
        <v>0</v>
      </c>
      <c r="Q28" s="282">
        <v>0</v>
      </c>
      <c r="R28" s="282">
        <v>0</v>
      </c>
      <c r="S28" s="282">
        <v>0</v>
      </c>
      <c r="T28" s="282">
        <v>0</v>
      </c>
      <c r="U28" s="282">
        <v>0</v>
      </c>
      <c r="V28" s="282">
        <v>0</v>
      </c>
      <c r="W28" s="282">
        <v>0</v>
      </c>
      <c r="X28" s="282">
        <v>0</v>
      </c>
      <c r="Y28" s="282">
        <v>0</v>
      </c>
      <c r="Z28" s="282">
        <v>0</v>
      </c>
      <c r="AA28" s="282">
        <v>0</v>
      </c>
      <c r="AB28" s="282">
        <v>0</v>
      </c>
      <c r="AC28" s="282">
        <v>0</v>
      </c>
      <c r="AD28" s="282">
        <v>0</v>
      </c>
    </row>
    <row r="29" spans="1:32" collapsed="1">
      <c r="A29" s="3" t="s">
        <v>24</v>
      </c>
      <c r="B29" s="280"/>
      <c r="C29" s="280"/>
      <c r="D29" s="280"/>
      <c r="E29" s="280"/>
      <c r="F29" s="280"/>
      <c r="G29" s="280"/>
      <c r="H29" s="280">
        <v>0</v>
      </c>
      <c r="I29" s="280">
        <v>0</v>
      </c>
      <c r="J29" s="280">
        <v>0</v>
      </c>
      <c r="K29" s="280">
        <v>0</v>
      </c>
      <c r="L29" s="280">
        <v>0</v>
      </c>
      <c r="M29" s="280">
        <v>0</v>
      </c>
      <c r="N29" s="280">
        <v>0</v>
      </c>
      <c r="O29" s="280">
        <v>0</v>
      </c>
      <c r="P29" s="280">
        <v>0</v>
      </c>
      <c r="Q29" s="280">
        <v>-55.708999999999996</v>
      </c>
      <c r="R29" s="280">
        <v>-77.58</v>
      </c>
      <c r="S29" s="280">
        <v>-161.15166666666667</v>
      </c>
      <c r="T29" s="280">
        <v>-213.34392467088929</v>
      </c>
      <c r="U29" s="280">
        <v>-229.41936777139145</v>
      </c>
      <c r="V29" s="280">
        <v>-264.5262910949744</v>
      </c>
      <c r="W29" s="280">
        <v>-264.64650709270904</v>
      </c>
      <c r="X29" s="280">
        <v>-245.8354703769887</v>
      </c>
      <c r="Y29" s="280">
        <v>2.3370781645712135</v>
      </c>
      <c r="Z29" s="280">
        <v>69.978552942611003</v>
      </c>
      <c r="AA29" s="280">
        <v>448.61607338297438</v>
      </c>
      <c r="AB29" s="280">
        <v>1074.5045686915105</v>
      </c>
      <c r="AC29" s="280">
        <v>1670.3999730557928</v>
      </c>
      <c r="AD29" s="280">
        <v>2285.4233649303478</v>
      </c>
      <c r="AF29" s="3"/>
    </row>
    <row r="30" spans="1:32" hidden="1" outlineLevel="1">
      <c r="A30" s="99" t="s">
        <v>357</v>
      </c>
      <c r="B30" s="282"/>
      <c r="C30" s="282"/>
      <c r="D30" s="282"/>
      <c r="E30" s="282"/>
      <c r="F30" s="282"/>
      <c r="G30" s="282"/>
      <c r="H30" s="282">
        <v>0</v>
      </c>
      <c r="I30" s="282">
        <v>0</v>
      </c>
      <c r="J30" s="282">
        <v>0</v>
      </c>
      <c r="K30" s="282">
        <v>0</v>
      </c>
      <c r="L30" s="282">
        <v>0</v>
      </c>
      <c r="M30" s="282">
        <v>0</v>
      </c>
      <c r="N30" s="282">
        <v>0</v>
      </c>
      <c r="O30" s="282">
        <v>0</v>
      </c>
      <c r="P30" s="282">
        <v>0</v>
      </c>
      <c r="Q30" s="282">
        <v>0</v>
      </c>
      <c r="R30" s="282">
        <v>0</v>
      </c>
      <c r="S30" s="282">
        <v>0</v>
      </c>
      <c r="T30" s="282">
        <v>0</v>
      </c>
      <c r="U30" s="282">
        <v>0</v>
      </c>
      <c r="V30" s="282">
        <v>0</v>
      </c>
      <c r="W30" s="282">
        <v>0</v>
      </c>
      <c r="X30" s="282">
        <v>0</v>
      </c>
      <c r="Y30" s="282">
        <v>0</v>
      </c>
      <c r="Z30" s="282">
        <v>0</v>
      </c>
      <c r="AA30" s="282">
        <v>0</v>
      </c>
      <c r="AB30" s="282">
        <v>0</v>
      </c>
      <c r="AC30" s="282">
        <v>0</v>
      </c>
      <c r="AD30" s="282">
        <v>0</v>
      </c>
    </row>
    <row r="31" spans="1:32" hidden="1" outlineLevel="1">
      <c r="A31" s="3" t="s">
        <v>24</v>
      </c>
      <c r="B31" s="280"/>
      <c r="C31" s="280"/>
      <c r="D31" s="280"/>
      <c r="E31" s="280"/>
      <c r="F31" s="280"/>
      <c r="G31" s="280"/>
      <c r="H31" s="280">
        <v>0</v>
      </c>
      <c r="I31" s="280">
        <v>0</v>
      </c>
      <c r="J31" s="280">
        <v>0</v>
      </c>
      <c r="K31" s="280">
        <v>0</v>
      </c>
      <c r="L31" s="280">
        <v>0</v>
      </c>
      <c r="M31" s="280">
        <v>0</v>
      </c>
      <c r="N31" s="280">
        <v>0</v>
      </c>
      <c r="O31" s="280">
        <v>0</v>
      </c>
      <c r="P31" s="280">
        <v>0</v>
      </c>
      <c r="Q31" s="280">
        <v>-55.708999999999996</v>
      </c>
      <c r="R31" s="280">
        <v>-77.58</v>
      </c>
      <c r="S31" s="280">
        <v>-161.15166666666667</v>
      </c>
      <c r="T31" s="280">
        <v>-213.34392467088929</v>
      </c>
      <c r="U31" s="280">
        <v>-229.41936777139145</v>
      </c>
      <c r="V31" s="280">
        <v>-264.5262910949744</v>
      </c>
      <c r="W31" s="280">
        <v>-264.64650709270904</v>
      </c>
      <c r="X31" s="280">
        <v>-245.8354703769887</v>
      </c>
      <c r="Y31" s="280">
        <v>2.3370781645712135</v>
      </c>
      <c r="Z31" s="280">
        <v>69.978552942611003</v>
      </c>
      <c r="AA31" s="280">
        <v>448.61607338297438</v>
      </c>
      <c r="AB31" s="280">
        <v>1074.5045686915105</v>
      </c>
      <c r="AC31" s="280">
        <v>1670.3999730557928</v>
      </c>
      <c r="AD31" s="280">
        <v>2285.4233649303478</v>
      </c>
      <c r="AF31" s="3"/>
    </row>
    <row r="32" spans="1:32" collapsed="1">
      <c r="A32" s="6" t="s">
        <v>25</v>
      </c>
      <c r="B32" s="292"/>
      <c r="C32" s="292"/>
      <c r="D32" s="292"/>
      <c r="E32" s="292"/>
      <c r="F32" s="292"/>
      <c r="G32" s="292"/>
      <c r="H32" s="292">
        <v>0</v>
      </c>
      <c r="I32" s="292">
        <v>0</v>
      </c>
      <c r="J32" s="292">
        <v>0</v>
      </c>
      <c r="K32" s="292">
        <v>0</v>
      </c>
      <c r="L32" s="292">
        <v>0</v>
      </c>
      <c r="M32" s="292">
        <v>0</v>
      </c>
      <c r="N32" s="292">
        <v>0</v>
      </c>
      <c r="O32" s="292">
        <v>0</v>
      </c>
      <c r="P32" s="292">
        <v>0</v>
      </c>
      <c r="Q32" s="292">
        <v>-84.449777797508659</v>
      </c>
      <c r="R32" s="292">
        <v>-105.38212225847553</v>
      </c>
      <c r="S32" s="292">
        <v>-18.694718882712205</v>
      </c>
      <c r="T32" s="292">
        <v>-4.6424168570312032</v>
      </c>
      <c r="U32" s="292">
        <v>-4.171261232207117</v>
      </c>
      <c r="V32" s="292">
        <v>-4.321316307269127</v>
      </c>
      <c r="W32" s="292">
        <v>-3.9248422662054305</v>
      </c>
      <c r="X32" s="292">
        <v>-3.3382120128786053</v>
      </c>
      <c r="Y32" s="292">
        <v>3.1521285456644503E-2</v>
      </c>
      <c r="Z32" s="292">
        <v>0.93751171406368816</v>
      </c>
      <c r="AA32" s="292">
        <v>5.970175881522473</v>
      </c>
      <c r="AB32" s="292">
        <v>14.204970690917042</v>
      </c>
      <c r="AC32" s="292">
        <v>21.937710715554502</v>
      </c>
      <c r="AD32" s="292">
        <v>29.81913057691041</v>
      </c>
      <c r="AF32" s="3"/>
    </row>
    <row r="33" spans="1:32">
      <c r="A33" s="99" t="s">
        <v>26</v>
      </c>
      <c r="B33" s="282"/>
      <c r="C33" s="282"/>
      <c r="D33" s="282"/>
      <c r="E33" s="282"/>
      <c r="F33" s="282"/>
      <c r="G33" s="282"/>
      <c r="H33" s="282">
        <v>0</v>
      </c>
      <c r="I33" s="282">
        <v>0</v>
      </c>
      <c r="J33" s="282">
        <v>0</v>
      </c>
      <c r="K33" s="282">
        <v>0</v>
      </c>
      <c r="L33" s="282">
        <v>0</v>
      </c>
      <c r="M33" s="282">
        <v>0</v>
      </c>
      <c r="N33" s="282">
        <v>0</v>
      </c>
      <c r="O33" s="282">
        <v>0</v>
      </c>
      <c r="P33" s="282">
        <v>0</v>
      </c>
      <c r="Q33" s="282">
        <v>0.65967017857142851</v>
      </c>
      <c r="R33" s="282">
        <v>0.736178</v>
      </c>
      <c r="S33" s="282">
        <v>8.6201706309523818</v>
      </c>
      <c r="T33" s="282">
        <v>45.955357142857139</v>
      </c>
      <c r="U33" s="282">
        <v>55</v>
      </c>
      <c r="V33" s="282">
        <v>61.214285714285715</v>
      </c>
      <c r="W33" s="282">
        <v>67.428571428571431</v>
      </c>
      <c r="X33" s="282">
        <v>73.642857142857139</v>
      </c>
      <c r="Y33" s="282">
        <v>74.142857142857139</v>
      </c>
      <c r="Z33" s="282">
        <v>74.642857142857139</v>
      </c>
      <c r="AA33" s="282">
        <v>75.142857142857139</v>
      </c>
      <c r="AB33" s="282">
        <v>75.642857142857139</v>
      </c>
      <c r="AC33" s="282">
        <v>76.142857142857139</v>
      </c>
      <c r="AD33" s="282">
        <v>76.642857142857139</v>
      </c>
    </row>
    <row r="34" spans="1:32">
      <c r="A34" s="99" t="s">
        <v>166</v>
      </c>
      <c r="B34" s="282"/>
      <c r="C34" s="282"/>
      <c r="D34" s="282"/>
      <c r="E34" s="282"/>
      <c r="F34" s="282"/>
      <c r="G34" s="282"/>
      <c r="H34" s="282">
        <v>0</v>
      </c>
      <c r="I34" s="282">
        <v>0</v>
      </c>
      <c r="J34" s="282">
        <v>0</v>
      </c>
      <c r="K34" s="282">
        <v>0</v>
      </c>
      <c r="L34" s="282">
        <v>0</v>
      </c>
      <c r="M34" s="282">
        <v>0</v>
      </c>
      <c r="N34" s="282">
        <v>0</v>
      </c>
      <c r="O34" s="282">
        <v>0</v>
      </c>
      <c r="P34" s="282">
        <v>0</v>
      </c>
      <c r="Q34" s="282">
        <v>-55.708999999999996</v>
      </c>
      <c r="R34" s="282">
        <v>-77.58</v>
      </c>
      <c r="S34" s="282">
        <v>-161.15166666666667</v>
      </c>
      <c r="T34" s="282">
        <v>-213.34392467088929</v>
      </c>
      <c r="U34" s="282">
        <v>-229.41936777139145</v>
      </c>
      <c r="V34" s="282">
        <v>-264.5262910949744</v>
      </c>
      <c r="W34" s="282">
        <v>-264.64650709270904</v>
      </c>
      <c r="X34" s="282">
        <v>-245.8354703769887</v>
      </c>
      <c r="Y34" s="282">
        <v>2.3370781645712135</v>
      </c>
      <c r="Z34" s="282">
        <v>69.978552942611003</v>
      </c>
      <c r="AA34" s="282">
        <v>448.61607338297438</v>
      </c>
      <c r="AB34" s="282">
        <v>1074.5045686915105</v>
      </c>
      <c r="AC34" s="282">
        <v>1670.3999730557928</v>
      </c>
      <c r="AD34" s="282">
        <v>2285.4233649303478</v>
      </c>
    </row>
    <row r="35" spans="1:32" hidden="1" outlineLevel="1">
      <c r="A35" s="99" t="s">
        <v>27</v>
      </c>
      <c r="B35" s="290"/>
      <c r="C35" s="290"/>
      <c r="D35" s="290"/>
      <c r="E35" s="290"/>
      <c r="F35" s="290"/>
      <c r="G35" s="290"/>
      <c r="H35" s="290">
        <v>0</v>
      </c>
      <c r="I35" s="290">
        <v>0</v>
      </c>
      <c r="J35" s="290">
        <v>0</v>
      </c>
      <c r="K35" s="290">
        <v>0</v>
      </c>
      <c r="L35" s="290">
        <v>0</v>
      </c>
      <c r="M35" s="290">
        <v>0</v>
      </c>
      <c r="N35" s="290">
        <v>0</v>
      </c>
      <c r="O35" s="290">
        <v>0</v>
      </c>
      <c r="P35" s="290">
        <v>0</v>
      </c>
      <c r="Q35" s="290">
        <v>0</v>
      </c>
      <c r="R35" s="290">
        <v>0</v>
      </c>
      <c r="S35" s="290">
        <v>0</v>
      </c>
      <c r="T35" s="290">
        <v>0</v>
      </c>
      <c r="U35" s="290">
        <v>0</v>
      </c>
      <c r="V35" s="290">
        <v>0</v>
      </c>
      <c r="W35" s="290">
        <v>0</v>
      </c>
      <c r="X35" s="290">
        <v>0</v>
      </c>
      <c r="Y35" s="290">
        <v>0</v>
      </c>
      <c r="Z35" s="290">
        <v>0</v>
      </c>
      <c r="AA35" s="290">
        <v>0</v>
      </c>
      <c r="AB35" s="290">
        <v>0</v>
      </c>
      <c r="AC35" s="290">
        <v>0</v>
      </c>
      <c r="AD35" s="290">
        <v>0</v>
      </c>
    </row>
    <row r="36" spans="1:32" collapsed="1">
      <c r="B36" s="29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c r="AA36" s="290"/>
      <c r="AB36" s="290"/>
      <c r="AC36" s="290"/>
      <c r="AD36" s="290"/>
    </row>
    <row r="37" spans="1:32" ht="12" thickBot="1">
      <c r="A37" s="2" t="s">
        <v>28</v>
      </c>
      <c r="B37" s="295"/>
      <c r="C37" s="295"/>
      <c r="D37" s="295"/>
      <c r="E37" s="295"/>
      <c r="F37" s="295"/>
      <c r="G37" s="295"/>
      <c r="H37" s="295"/>
      <c r="I37" s="295"/>
      <c r="J37" s="295"/>
      <c r="K37" s="295"/>
      <c r="L37" s="295"/>
      <c r="M37" s="295"/>
      <c r="N37" s="295"/>
      <c r="O37" s="295"/>
      <c r="P37" s="295"/>
      <c r="Q37" s="295"/>
      <c r="R37" s="295"/>
      <c r="S37" s="295"/>
      <c r="T37" s="295"/>
      <c r="U37" s="295"/>
      <c r="V37" s="295"/>
      <c r="W37" s="295"/>
      <c r="X37" s="295"/>
      <c r="Y37" s="295"/>
      <c r="Z37" s="295"/>
      <c r="AA37" s="295"/>
      <c r="AB37" s="295"/>
      <c r="AC37" s="295"/>
      <c r="AD37" s="295"/>
    </row>
    <row r="38" spans="1:32">
      <c r="A38" s="3" t="s">
        <v>13</v>
      </c>
      <c r="B38" s="96"/>
      <c r="C38" s="96"/>
      <c r="D38" s="96"/>
      <c r="E38" s="96"/>
      <c r="F38" s="96"/>
      <c r="G38" s="96"/>
      <c r="H38" s="96">
        <v>0</v>
      </c>
      <c r="I38" s="96">
        <v>0</v>
      </c>
      <c r="J38" s="96">
        <v>0</v>
      </c>
      <c r="K38" s="96">
        <v>0</v>
      </c>
      <c r="L38" s="96">
        <v>0</v>
      </c>
      <c r="M38" s="96">
        <v>0</v>
      </c>
      <c r="N38" s="96">
        <v>0</v>
      </c>
      <c r="O38" s="96">
        <v>0</v>
      </c>
      <c r="P38" s="96">
        <v>0</v>
      </c>
      <c r="Q38" s="96">
        <v>0</v>
      </c>
      <c r="R38" s="96" t="s">
        <v>153</v>
      </c>
      <c r="S38" s="96" t="s">
        <v>153</v>
      </c>
      <c r="T38" s="96" t="s">
        <v>153</v>
      </c>
      <c r="U38" s="96" t="s">
        <v>153</v>
      </c>
      <c r="V38" s="96" t="s">
        <v>153</v>
      </c>
      <c r="W38" s="96" t="s">
        <v>153</v>
      </c>
      <c r="X38" s="96" t="s">
        <v>153</v>
      </c>
      <c r="Y38" s="96">
        <v>5.5339462745124592</v>
      </c>
      <c r="Z38" s="96">
        <v>0.77032545840701183</v>
      </c>
      <c r="AA38" s="96">
        <v>0.70457479810982271</v>
      </c>
      <c r="AB38" s="96">
        <v>0.73344858004593472</v>
      </c>
      <c r="AC38" s="96">
        <v>0.46849963914103276</v>
      </c>
      <c r="AD38" s="96">
        <v>0.29209843415182402</v>
      </c>
      <c r="AF38" s="3"/>
    </row>
    <row r="39" spans="1:32">
      <c r="A39" s="99" t="s">
        <v>14</v>
      </c>
      <c r="B39" s="140"/>
      <c r="C39" s="140"/>
      <c r="D39" s="140"/>
      <c r="E39" s="140"/>
      <c r="F39" s="140"/>
      <c r="G39" s="140"/>
      <c r="H39" s="140">
        <v>0</v>
      </c>
      <c r="I39" s="140">
        <v>0</v>
      </c>
      <c r="J39" s="140">
        <v>0</v>
      </c>
      <c r="K39" s="140">
        <v>0</v>
      </c>
      <c r="L39" s="140">
        <v>0</v>
      </c>
      <c r="M39" s="140">
        <v>0</v>
      </c>
      <c r="N39" s="140">
        <v>0</v>
      </c>
      <c r="O39" s="140">
        <v>0</v>
      </c>
      <c r="P39" s="140">
        <v>0</v>
      </c>
      <c r="Q39" s="140">
        <v>0</v>
      </c>
      <c r="R39" s="140" t="s">
        <v>153</v>
      </c>
      <c r="S39" s="140" t="s">
        <v>153</v>
      </c>
      <c r="T39" s="140" t="s">
        <v>153</v>
      </c>
      <c r="U39" s="140" t="s">
        <v>153</v>
      </c>
      <c r="V39" s="140" t="s">
        <v>153</v>
      </c>
      <c r="W39" s="140" t="s">
        <v>153</v>
      </c>
      <c r="X39" s="140" t="s">
        <v>153</v>
      </c>
      <c r="Y39" s="140" t="s">
        <v>153</v>
      </c>
      <c r="Z39" s="140" t="s">
        <v>153</v>
      </c>
      <c r="AA39" s="140" t="s">
        <v>153</v>
      </c>
      <c r="AB39" s="140" t="s">
        <v>153</v>
      </c>
      <c r="AC39" s="140" t="s">
        <v>153</v>
      </c>
      <c r="AD39" s="140" t="s">
        <v>153</v>
      </c>
    </row>
    <row r="40" spans="1:32">
      <c r="A40" s="3" t="s">
        <v>15</v>
      </c>
      <c r="B40" s="96"/>
      <c r="C40" s="96"/>
      <c r="D40" s="96"/>
      <c r="E40" s="96"/>
      <c r="F40" s="96"/>
      <c r="G40" s="96"/>
      <c r="H40" s="96">
        <v>0</v>
      </c>
      <c r="I40" s="96">
        <v>0</v>
      </c>
      <c r="J40" s="96">
        <v>0</v>
      </c>
      <c r="K40" s="96">
        <v>0</v>
      </c>
      <c r="L40" s="96">
        <v>0</v>
      </c>
      <c r="M40" s="96">
        <v>0</v>
      </c>
      <c r="N40" s="96">
        <v>0</v>
      </c>
      <c r="O40" s="96">
        <v>0</v>
      </c>
      <c r="P40" s="96">
        <v>0</v>
      </c>
      <c r="Q40" s="96">
        <v>0</v>
      </c>
      <c r="R40" s="96" t="s">
        <v>153</v>
      </c>
      <c r="S40" s="96" t="s">
        <v>153</v>
      </c>
      <c r="T40" s="96" t="s">
        <v>153</v>
      </c>
      <c r="U40" s="96" t="s">
        <v>153</v>
      </c>
      <c r="V40" s="96" t="s">
        <v>153</v>
      </c>
      <c r="W40" s="96" t="s">
        <v>153</v>
      </c>
      <c r="X40" s="96" t="s">
        <v>153</v>
      </c>
      <c r="Y40" s="96">
        <v>5.5339462745124584</v>
      </c>
      <c r="Z40" s="96">
        <v>0.77032545840701205</v>
      </c>
      <c r="AA40" s="96">
        <v>0.70457479810982249</v>
      </c>
      <c r="AB40" s="96">
        <v>0.73344858004593494</v>
      </c>
      <c r="AC40" s="96">
        <v>0.46849963914103276</v>
      </c>
      <c r="AD40" s="96">
        <v>0.29209843415182379</v>
      </c>
      <c r="AF40" s="3"/>
    </row>
    <row r="41" spans="1:32">
      <c r="A41" s="99" t="s">
        <v>16</v>
      </c>
      <c r="B41" s="140"/>
      <c r="C41" s="140"/>
      <c r="D41" s="140"/>
      <c r="E41" s="140"/>
      <c r="F41" s="140"/>
      <c r="G41" s="140"/>
      <c r="H41" s="140">
        <v>0</v>
      </c>
      <c r="I41" s="140">
        <v>0</v>
      </c>
      <c r="J41" s="140">
        <v>0</v>
      </c>
      <c r="K41" s="140">
        <v>0</v>
      </c>
      <c r="L41" s="140">
        <v>0</v>
      </c>
      <c r="M41" s="140">
        <v>0</v>
      </c>
      <c r="N41" s="140">
        <v>0</v>
      </c>
      <c r="O41" s="140">
        <v>0</v>
      </c>
      <c r="P41" s="140">
        <v>0</v>
      </c>
      <c r="Q41" s="140" t="s">
        <v>153</v>
      </c>
      <c r="R41" s="140">
        <v>0.89601682660707249</v>
      </c>
      <c r="S41" s="140">
        <v>1.1309020314775009</v>
      </c>
      <c r="T41" s="140">
        <v>0.62686275785774725</v>
      </c>
      <c r="U41" s="140">
        <v>0.10000000000000009</v>
      </c>
      <c r="V41" s="140">
        <v>0.18181818181818188</v>
      </c>
      <c r="W41" s="140">
        <v>0</v>
      </c>
      <c r="X41" s="140">
        <v>2.0769230769230771</v>
      </c>
      <c r="Y41" s="140">
        <v>0.5</v>
      </c>
      <c r="Z41" s="140">
        <v>0.66666666666666674</v>
      </c>
      <c r="AA41" s="140">
        <v>0.03</v>
      </c>
      <c r="AB41" s="140">
        <v>0.03</v>
      </c>
      <c r="AC41" s="140">
        <v>0.03</v>
      </c>
      <c r="AD41" s="140">
        <v>0.03</v>
      </c>
    </row>
    <row r="42" spans="1:32">
      <c r="A42" s="99" t="s">
        <v>17</v>
      </c>
      <c r="B42" s="140"/>
      <c r="C42" s="140"/>
      <c r="D42" s="140"/>
      <c r="E42" s="140"/>
      <c r="F42" s="140"/>
      <c r="G42" s="140"/>
      <c r="H42" s="140">
        <v>0</v>
      </c>
      <c r="I42" s="140">
        <v>0</v>
      </c>
      <c r="J42" s="140">
        <v>0</v>
      </c>
      <c r="K42" s="140">
        <v>0</v>
      </c>
      <c r="L42" s="140">
        <v>0</v>
      </c>
      <c r="M42" s="140">
        <v>0</v>
      </c>
      <c r="N42" s="140">
        <v>0</v>
      </c>
      <c r="O42" s="140">
        <v>0</v>
      </c>
      <c r="P42" s="140">
        <v>0</v>
      </c>
      <c r="Q42" s="140" t="s">
        <v>153</v>
      </c>
      <c r="R42" s="140">
        <v>0.37942627075993962</v>
      </c>
      <c r="S42" s="140">
        <v>1.0190155130394172</v>
      </c>
      <c r="T42" s="140">
        <v>0.1854079176575183</v>
      </c>
      <c r="U42" s="140">
        <v>6.7073170731707377E-2</v>
      </c>
      <c r="V42" s="140">
        <v>0.14285714285714279</v>
      </c>
      <c r="W42" s="140">
        <v>0</v>
      </c>
      <c r="X42" s="140">
        <v>-0.5</v>
      </c>
      <c r="Y42" s="140">
        <v>-0.5</v>
      </c>
      <c r="Z42" s="140">
        <v>0</v>
      </c>
      <c r="AA42" s="140">
        <v>0</v>
      </c>
      <c r="AB42" s="140">
        <v>0</v>
      </c>
      <c r="AC42" s="140">
        <v>0</v>
      </c>
      <c r="AD42" s="140">
        <v>0</v>
      </c>
    </row>
    <row r="43" spans="1:32">
      <c r="A43" s="3" t="s">
        <v>18</v>
      </c>
      <c r="B43" s="96"/>
      <c r="C43" s="96"/>
      <c r="D43" s="96"/>
      <c r="E43" s="96"/>
      <c r="F43" s="96"/>
      <c r="G43" s="96"/>
      <c r="H43" s="96">
        <v>0</v>
      </c>
      <c r="I43" s="96">
        <v>0</v>
      </c>
      <c r="J43" s="96">
        <v>0</v>
      </c>
      <c r="K43" s="96">
        <v>0</v>
      </c>
      <c r="L43" s="96">
        <v>0</v>
      </c>
      <c r="M43" s="96">
        <v>0</v>
      </c>
      <c r="N43" s="96">
        <v>0</v>
      </c>
      <c r="O43" s="96">
        <v>0</v>
      </c>
      <c r="P43" s="96">
        <v>0</v>
      </c>
      <c r="Q43" s="96" t="s">
        <v>153</v>
      </c>
      <c r="R43" s="96" t="s">
        <v>153</v>
      </c>
      <c r="S43" s="96" t="s">
        <v>153</v>
      </c>
      <c r="T43" s="96" t="s">
        <v>153</v>
      </c>
      <c r="U43" s="96" t="s">
        <v>153</v>
      </c>
      <c r="V43" s="96" t="s">
        <v>153</v>
      </c>
      <c r="W43" s="96" t="s">
        <v>153</v>
      </c>
      <c r="X43" s="96" t="s">
        <v>153</v>
      </c>
      <c r="Y43" s="96" t="s">
        <v>153</v>
      </c>
      <c r="Z43" s="96" t="s">
        <v>153</v>
      </c>
      <c r="AA43" s="96" t="s">
        <v>153</v>
      </c>
      <c r="AB43" s="96">
        <v>1.5326349281969582</v>
      </c>
      <c r="AC43" s="96">
        <v>0.67101052701909647</v>
      </c>
      <c r="AD43" s="96">
        <v>0.36679444120565474</v>
      </c>
      <c r="AF43" s="3"/>
    </row>
    <row r="44" spans="1:32">
      <c r="A44" s="6" t="s">
        <v>19</v>
      </c>
      <c r="B44" s="46"/>
      <c r="C44" s="46"/>
      <c r="D44" s="46"/>
      <c r="E44" s="46"/>
      <c r="F44" s="46"/>
      <c r="G44" s="46"/>
      <c r="H44" s="46">
        <v>0</v>
      </c>
      <c r="I44" s="46">
        <v>0</v>
      </c>
      <c r="J44" s="46">
        <v>0</v>
      </c>
      <c r="K44" s="46">
        <v>0</v>
      </c>
      <c r="L44" s="46">
        <v>0</v>
      </c>
      <c r="M44" s="46">
        <v>0</v>
      </c>
      <c r="N44" s="46">
        <v>0</v>
      </c>
      <c r="O44" s="46">
        <v>0</v>
      </c>
      <c r="P44" s="46">
        <v>0</v>
      </c>
      <c r="Q44" s="46" t="s">
        <v>153</v>
      </c>
      <c r="R44" s="46" t="s">
        <v>153</v>
      </c>
      <c r="S44" s="46" t="s">
        <v>153</v>
      </c>
      <c r="T44" s="46" t="s">
        <v>153</v>
      </c>
      <c r="U44" s="46" t="s">
        <v>153</v>
      </c>
      <c r="V44" s="46" t="s">
        <v>153</v>
      </c>
      <c r="W44" s="46" t="s">
        <v>153</v>
      </c>
      <c r="X44" s="46" t="s">
        <v>153</v>
      </c>
      <c r="Y44" s="46" t="s">
        <v>153</v>
      </c>
      <c r="Z44" s="46" t="s">
        <v>153</v>
      </c>
      <c r="AA44" s="46" t="s">
        <v>153</v>
      </c>
      <c r="AB44" s="46">
        <v>1.5357169920501592</v>
      </c>
      <c r="AC44" s="46">
        <v>0.67154267383264377</v>
      </c>
      <c r="AD44" s="46">
        <v>0.36696846450939669</v>
      </c>
      <c r="AF44" s="3"/>
    </row>
    <row r="45" spans="1:32">
      <c r="A45" s="99" t="s">
        <v>21</v>
      </c>
      <c r="B45" s="140"/>
      <c r="C45" s="140"/>
      <c r="D45" s="140"/>
      <c r="E45" s="140"/>
      <c r="F45" s="140"/>
      <c r="G45" s="140"/>
      <c r="H45" s="140">
        <v>0</v>
      </c>
      <c r="I45" s="140">
        <v>0</v>
      </c>
      <c r="J45" s="140">
        <v>0</v>
      </c>
      <c r="K45" s="140">
        <v>0</v>
      </c>
      <c r="L45" s="140">
        <v>0</v>
      </c>
      <c r="M45" s="140">
        <v>0</v>
      </c>
      <c r="N45" s="140">
        <v>0</v>
      </c>
      <c r="O45" s="140">
        <v>0</v>
      </c>
      <c r="P45" s="140">
        <v>0</v>
      </c>
      <c r="Q45" s="140" t="s">
        <v>153</v>
      </c>
      <c r="R45" s="140" t="s">
        <v>153</v>
      </c>
      <c r="S45" s="140" t="s">
        <v>153</v>
      </c>
      <c r="T45" s="140" t="s">
        <v>153</v>
      </c>
      <c r="U45" s="140" t="s">
        <v>153</v>
      </c>
      <c r="V45" s="140" t="s">
        <v>153</v>
      </c>
      <c r="W45" s="140" t="s">
        <v>153</v>
      </c>
      <c r="X45" s="140" t="s">
        <v>153</v>
      </c>
      <c r="Y45" s="140" t="s">
        <v>153</v>
      </c>
      <c r="Z45" s="140" t="s">
        <v>153</v>
      </c>
      <c r="AA45" s="140" t="s">
        <v>153</v>
      </c>
      <c r="AB45" s="140">
        <v>1.5360453788729291</v>
      </c>
      <c r="AC45" s="140">
        <v>0.67264602325781375</v>
      </c>
      <c r="AD45" s="140">
        <v>0.36818929705167847</v>
      </c>
    </row>
    <row r="46" spans="1:32">
      <c r="A46" s="99" t="s">
        <v>24</v>
      </c>
      <c r="B46" s="140"/>
      <c r="C46" s="140"/>
      <c r="D46" s="140"/>
      <c r="E46" s="140"/>
      <c r="F46" s="140"/>
      <c r="G46" s="140"/>
      <c r="H46" s="140">
        <v>0</v>
      </c>
      <c r="I46" s="140">
        <v>0</v>
      </c>
      <c r="J46" s="140">
        <v>0</v>
      </c>
      <c r="K46" s="140">
        <v>0</v>
      </c>
      <c r="L46" s="140">
        <v>0</v>
      </c>
      <c r="M46" s="140">
        <v>0</v>
      </c>
      <c r="N46" s="140">
        <v>0</v>
      </c>
      <c r="O46" s="140">
        <v>0</v>
      </c>
      <c r="P46" s="140">
        <v>0</v>
      </c>
      <c r="Q46" s="140" t="s">
        <v>153</v>
      </c>
      <c r="R46" s="140" t="s">
        <v>153</v>
      </c>
      <c r="S46" s="140" t="s">
        <v>153</v>
      </c>
      <c r="T46" s="140" t="s">
        <v>153</v>
      </c>
      <c r="U46" s="140" t="s">
        <v>153</v>
      </c>
      <c r="V46" s="140" t="s">
        <v>153</v>
      </c>
      <c r="W46" s="140" t="s">
        <v>153</v>
      </c>
      <c r="X46" s="140" t="s">
        <v>153</v>
      </c>
      <c r="Y46" s="140" t="s">
        <v>153</v>
      </c>
      <c r="Z46" s="140" t="s">
        <v>153</v>
      </c>
      <c r="AA46" s="140" t="s">
        <v>153</v>
      </c>
      <c r="AB46" s="140">
        <v>1.3951539689355443</v>
      </c>
      <c r="AC46" s="140">
        <v>0.55457689220432105</v>
      </c>
      <c r="AD46" s="140">
        <v>0.36818929705167847</v>
      </c>
    </row>
    <row r="47" spans="1:32">
      <c r="A47" s="6" t="s">
        <v>25</v>
      </c>
      <c r="B47" s="46"/>
      <c r="C47" s="46"/>
      <c r="D47" s="46"/>
      <c r="E47" s="46"/>
      <c r="F47" s="46"/>
      <c r="G47" s="46"/>
      <c r="H47" s="46">
        <v>0</v>
      </c>
      <c r="I47" s="46">
        <v>0</v>
      </c>
      <c r="J47" s="46">
        <v>0</v>
      </c>
      <c r="K47" s="46">
        <v>0</v>
      </c>
      <c r="L47" s="46">
        <v>0</v>
      </c>
      <c r="M47" s="46">
        <v>0</v>
      </c>
      <c r="N47" s="46">
        <v>0</v>
      </c>
      <c r="O47" s="46">
        <v>0</v>
      </c>
      <c r="P47" s="46">
        <v>0</v>
      </c>
      <c r="Q47" s="46" t="s">
        <v>153</v>
      </c>
      <c r="R47" s="46" t="s">
        <v>153</v>
      </c>
      <c r="S47" s="46" t="s">
        <v>153</v>
      </c>
      <c r="T47" s="46" t="s">
        <v>153</v>
      </c>
      <c r="U47" s="46" t="s">
        <v>153</v>
      </c>
      <c r="V47" s="46" t="s">
        <v>153</v>
      </c>
      <c r="W47" s="46" t="s">
        <v>153</v>
      </c>
      <c r="X47" s="46" t="s">
        <v>153</v>
      </c>
      <c r="Y47" s="46" t="s">
        <v>153</v>
      </c>
      <c r="Z47" s="46" t="s">
        <v>153</v>
      </c>
      <c r="AA47" s="46" t="s">
        <v>153</v>
      </c>
      <c r="AB47" s="46">
        <v>1.3793219785837514</v>
      </c>
      <c r="AC47" s="46">
        <v>0.5443686011673321</v>
      </c>
      <c r="AD47" s="46">
        <v>0.35926355140455657</v>
      </c>
      <c r="AF47" s="3"/>
    </row>
    <row r="48" spans="1:32">
      <c r="A48" s="99" t="s">
        <v>27</v>
      </c>
      <c r="B48" s="140"/>
      <c r="C48" s="140"/>
      <c r="D48" s="140"/>
      <c r="E48" s="140"/>
      <c r="F48" s="140"/>
      <c r="G48" s="140"/>
      <c r="H48" s="140">
        <v>0</v>
      </c>
      <c r="I48" s="140">
        <v>0</v>
      </c>
      <c r="J48" s="140">
        <v>0</v>
      </c>
      <c r="K48" s="140">
        <v>0</v>
      </c>
      <c r="L48" s="140">
        <v>0</v>
      </c>
      <c r="M48" s="140">
        <v>0</v>
      </c>
      <c r="N48" s="140">
        <v>0</v>
      </c>
      <c r="O48" s="140">
        <v>0</v>
      </c>
      <c r="P48" s="140">
        <v>0</v>
      </c>
      <c r="Q48" s="140">
        <v>0</v>
      </c>
      <c r="R48" s="140">
        <v>0</v>
      </c>
      <c r="S48" s="140">
        <v>0</v>
      </c>
      <c r="T48" s="140">
        <v>0</v>
      </c>
      <c r="U48" s="140">
        <v>0</v>
      </c>
      <c r="V48" s="140">
        <v>0</v>
      </c>
      <c r="W48" s="140">
        <v>0</v>
      </c>
      <c r="X48" s="140">
        <v>0</v>
      </c>
      <c r="Y48" s="140">
        <v>0</v>
      </c>
      <c r="Z48" s="140">
        <v>0</v>
      </c>
      <c r="AA48" s="140">
        <v>0</v>
      </c>
      <c r="AB48" s="140">
        <v>0</v>
      </c>
      <c r="AC48" s="140">
        <v>0</v>
      </c>
      <c r="AD48" s="140">
        <v>0</v>
      </c>
    </row>
    <row r="49" spans="1:32">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263"/>
      <c r="Z49" s="263"/>
      <c r="AA49" s="263"/>
      <c r="AB49" s="263"/>
      <c r="AC49" s="263"/>
      <c r="AD49" s="263"/>
    </row>
    <row r="50" spans="1:32" ht="12" thickBot="1">
      <c r="A50" s="2" t="s">
        <v>29</v>
      </c>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row>
    <row r="51" spans="1:32">
      <c r="A51" s="3" t="s">
        <v>15</v>
      </c>
      <c r="B51" s="94"/>
      <c r="C51" s="94"/>
      <c r="D51" s="94"/>
      <c r="E51" s="94"/>
      <c r="F51" s="94"/>
      <c r="G51" s="94"/>
      <c r="H51" s="94">
        <v>0</v>
      </c>
      <c r="I51" s="94">
        <v>0</v>
      </c>
      <c r="J51" s="94">
        <v>0</v>
      </c>
      <c r="K51" s="94">
        <v>0</v>
      </c>
      <c r="L51" s="94">
        <v>0</v>
      </c>
      <c r="M51" s="94">
        <v>0</v>
      </c>
      <c r="N51" s="94">
        <v>0</v>
      </c>
      <c r="O51" s="94">
        <v>0</v>
      </c>
      <c r="P51" s="94">
        <v>0</v>
      </c>
      <c r="Q51" s="94" t="s">
        <v>153</v>
      </c>
      <c r="R51" s="94" t="s">
        <v>153</v>
      </c>
      <c r="S51" s="94" t="s">
        <v>153</v>
      </c>
      <c r="T51" s="94" t="s">
        <v>153</v>
      </c>
      <c r="U51" s="94" t="s">
        <v>153</v>
      </c>
      <c r="V51" s="94" t="s">
        <v>153</v>
      </c>
      <c r="W51" s="94" t="s">
        <v>153</v>
      </c>
      <c r="X51" s="94">
        <v>0.94</v>
      </c>
      <c r="Y51" s="94">
        <v>0.93999999999999984</v>
      </c>
      <c r="Z51" s="94">
        <v>0.94</v>
      </c>
      <c r="AA51" s="94">
        <v>0.94</v>
      </c>
      <c r="AB51" s="94">
        <v>0.94000000000000006</v>
      </c>
      <c r="AC51" s="94">
        <v>0.94000000000000006</v>
      </c>
      <c r="AD51" s="94">
        <v>0.94</v>
      </c>
      <c r="AF51" s="3"/>
    </row>
    <row r="52" spans="1:32">
      <c r="A52" s="99" t="s">
        <v>16</v>
      </c>
      <c r="B52" s="146"/>
      <c r="C52" s="146"/>
      <c r="D52" s="146"/>
      <c r="E52" s="146"/>
      <c r="F52" s="146"/>
      <c r="G52" s="146"/>
      <c r="H52" s="146">
        <v>0</v>
      </c>
      <c r="I52" s="146">
        <v>0</v>
      </c>
      <c r="J52" s="146">
        <v>0</v>
      </c>
      <c r="K52" s="146">
        <v>0</v>
      </c>
      <c r="L52" s="146">
        <v>0</v>
      </c>
      <c r="M52" s="146">
        <v>0</v>
      </c>
      <c r="N52" s="146">
        <v>0</v>
      </c>
      <c r="O52" s="146">
        <v>0</v>
      </c>
      <c r="P52" s="146">
        <v>0</v>
      </c>
      <c r="Q52" s="146" t="s">
        <v>153</v>
      </c>
      <c r="R52" s="146" t="s">
        <v>153</v>
      </c>
      <c r="S52" s="146" t="s">
        <v>153</v>
      </c>
      <c r="T52" s="146" t="s">
        <v>153</v>
      </c>
      <c r="U52" s="146" t="s">
        <v>153</v>
      </c>
      <c r="V52" s="146" t="s">
        <v>153</v>
      </c>
      <c r="W52" s="146" t="s">
        <v>153</v>
      </c>
      <c r="X52" s="146" t="s">
        <v>153</v>
      </c>
      <c r="Y52" s="146">
        <v>0.80108963011995415</v>
      </c>
      <c r="Z52" s="146">
        <v>0.75418301035712465</v>
      </c>
      <c r="AA52" s="146">
        <v>0.45571980855825728</v>
      </c>
      <c r="AB52" s="146">
        <v>0.27078472832610162</v>
      </c>
      <c r="AC52" s="146">
        <v>0.18992736718616157</v>
      </c>
      <c r="AD52" s="146">
        <v>0.15140114950310363</v>
      </c>
    </row>
    <row r="53" spans="1:32">
      <c r="A53" s="99" t="s">
        <v>17</v>
      </c>
      <c r="B53" s="146"/>
      <c r="C53" s="146"/>
      <c r="D53" s="146"/>
      <c r="E53" s="146"/>
      <c r="F53" s="146"/>
      <c r="G53" s="146"/>
      <c r="H53" s="146">
        <v>0</v>
      </c>
      <c r="I53" s="146">
        <v>0</v>
      </c>
      <c r="J53" s="146">
        <v>0</v>
      </c>
      <c r="K53" s="146">
        <v>0</v>
      </c>
      <c r="L53" s="146">
        <v>0</v>
      </c>
      <c r="M53" s="146">
        <v>0</v>
      </c>
      <c r="N53" s="146">
        <v>0</v>
      </c>
      <c r="O53" s="146">
        <v>0</v>
      </c>
      <c r="P53" s="146">
        <v>0</v>
      </c>
      <c r="Q53" s="146" t="s">
        <v>153</v>
      </c>
      <c r="R53" s="146" t="s">
        <v>153</v>
      </c>
      <c r="S53" s="146" t="s">
        <v>153</v>
      </c>
      <c r="T53" s="146" t="s">
        <v>153</v>
      </c>
      <c r="U53" s="146" t="s">
        <v>153</v>
      </c>
      <c r="V53" s="146" t="s">
        <v>153</v>
      </c>
      <c r="W53" s="146" t="s">
        <v>153</v>
      </c>
      <c r="X53" s="146" t="s">
        <v>153</v>
      </c>
      <c r="Y53" s="146">
        <v>0.13351493835332567</v>
      </c>
      <c r="Z53" s="146">
        <v>7.5418301035712468E-2</v>
      </c>
      <c r="AA53" s="146">
        <v>4.4244641607597793E-2</v>
      </c>
      <c r="AB53" s="146">
        <v>2.5524057717607841E-2</v>
      </c>
      <c r="AC53" s="146">
        <v>1.7381044596332072E-2</v>
      </c>
      <c r="AD53" s="146">
        <v>1.345179603730544E-2</v>
      </c>
    </row>
    <row r="54" spans="1:32">
      <c r="A54" s="3" t="s">
        <v>18</v>
      </c>
      <c r="B54" s="94"/>
      <c r="C54" s="94"/>
      <c r="D54" s="94"/>
      <c r="E54" s="94"/>
      <c r="F54" s="94"/>
      <c r="G54" s="94"/>
      <c r="H54" s="94">
        <v>0</v>
      </c>
      <c r="I54" s="94">
        <v>0</v>
      </c>
      <c r="J54" s="94">
        <v>0</v>
      </c>
      <c r="K54" s="94">
        <v>0</v>
      </c>
      <c r="L54" s="94">
        <v>0</v>
      </c>
      <c r="M54" s="94">
        <v>0</v>
      </c>
      <c r="N54" s="94">
        <v>0</v>
      </c>
      <c r="O54" s="94">
        <v>0</v>
      </c>
      <c r="P54" s="94">
        <v>0</v>
      </c>
      <c r="Q54" s="94" t="s">
        <v>153</v>
      </c>
      <c r="R54" s="94" t="s">
        <v>153</v>
      </c>
      <c r="S54" s="94" t="s">
        <v>153</v>
      </c>
      <c r="T54" s="94" t="s">
        <v>153</v>
      </c>
      <c r="U54" s="94" t="s">
        <v>153</v>
      </c>
      <c r="V54" s="94" t="s">
        <v>153</v>
      </c>
      <c r="W54" s="94" t="s">
        <v>153</v>
      </c>
      <c r="X54" s="94" t="s">
        <v>153</v>
      </c>
      <c r="Y54" s="94">
        <v>8.0657302937865525E-3</v>
      </c>
      <c r="Z54" s="94">
        <v>0.11190705462787708</v>
      </c>
      <c r="AA54" s="94">
        <v>0.44092044266629682</v>
      </c>
      <c r="AB54" s="94">
        <v>0.64420169511064274</v>
      </c>
      <c r="AC54" s="94">
        <v>0.7330392091094331</v>
      </c>
      <c r="AD54" s="94">
        <v>0.77541609038033699</v>
      </c>
      <c r="AF54" s="3"/>
    </row>
    <row r="55" spans="1:32">
      <c r="A55" s="6" t="s">
        <v>19</v>
      </c>
      <c r="B55" s="108"/>
      <c r="C55" s="108"/>
      <c r="D55" s="108"/>
      <c r="E55" s="108"/>
      <c r="F55" s="108"/>
      <c r="G55" s="108"/>
      <c r="H55" s="108">
        <v>0</v>
      </c>
      <c r="I55" s="108">
        <v>0</v>
      </c>
      <c r="J55" s="108">
        <v>0</v>
      </c>
      <c r="K55" s="108">
        <v>0</v>
      </c>
      <c r="L55" s="108">
        <v>0</v>
      </c>
      <c r="M55" s="108">
        <v>0</v>
      </c>
      <c r="N55" s="108">
        <v>0</v>
      </c>
      <c r="O55" s="108">
        <v>0</v>
      </c>
      <c r="P55" s="108">
        <v>0</v>
      </c>
      <c r="Q55" s="108" t="s">
        <v>153</v>
      </c>
      <c r="R55" s="108" t="s">
        <v>153</v>
      </c>
      <c r="S55" s="108" t="s">
        <v>153</v>
      </c>
      <c r="T55" s="108" t="s">
        <v>153</v>
      </c>
      <c r="U55" s="108" t="s">
        <v>153</v>
      </c>
      <c r="V55" s="108" t="s">
        <v>153</v>
      </c>
      <c r="W55" s="108" t="s">
        <v>153</v>
      </c>
      <c r="X55" s="108" t="s">
        <v>153</v>
      </c>
      <c r="Y55" s="108">
        <v>5.3954315267200391E-3</v>
      </c>
      <c r="Z55" s="108">
        <v>0.11039868860716283</v>
      </c>
      <c r="AA55" s="108">
        <v>0.44003554983414489</v>
      </c>
      <c r="AB55" s="108">
        <v>0.64369121395629059</v>
      </c>
      <c r="AC55" s="108">
        <v>0.73269158821750646</v>
      </c>
      <c r="AD55" s="108">
        <v>0.77514705445959087</v>
      </c>
      <c r="AF55" s="3"/>
    </row>
    <row r="56" spans="1:32">
      <c r="A56" s="99" t="s">
        <v>21</v>
      </c>
      <c r="B56" s="146"/>
      <c r="C56" s="146"/>
      <c r="D56" s="146"/>
      <c r="E56" s="146"/>
      <c r="F56" s="146"/>
      <c r="G56" s="146"/>
      <c r="H56" s="146">
        <v>0</v>
      </c>
      <c r="I56" s="146">
        <v>0</v>
      </c>
      <c r="J56" s="146">
        <v>0</v>
      </c>
      <c r="K56" s="146">
        <v>0</v>
      </c>
      <c r="L56" s="146">
        <v>0</v>
      </c>
      <c r="M56" s="146">
        <v>0</v>
      </c>
      <c r="N56" s="146">
        <v>0</v>
      </c>
      <c r="O56" s="146">
        <v>0</v>
      </c>
      <c r="P56" s="146">
        <v>0</v>
      </c>
      <c r="Q56" s="146" t="s">
        <v>153</v>
      </c>
      <c r="R56" s="146" t="s">
        <v>153</v>
      </c>
      <c r="S56" s="146" t="s">
        <v>153</v>
      </c>
      <c r="T56" s="146" t="s">
        <v>153</v>
      </c>
      <c r="U56" s="146" t="s">
        <v>153</v>
      </c>
      <c r="V56" s="146" t="s">
        <v>153</v>
      </c>
      <c r="W56" s="146" t="s">
        <v>153</v>
      </c>
      <c r="X56" s="146" t="s">
        <v>153</v>
      </c>
      <c r="Y56" s="146">
        <v>6.2406969413925824E-3</v>
      </c>
      <c r="Z56" s="146">
        <v>0.11110870677619747</v>
      </c>
      <c r="AA56" s="146">
        <v>0.44108571969416654</v>
      </c>
      <c r="AB56" s="146">
        <v>0.6453109795085985</v>
      </c>
      <c r="AC56" s="146">
        <v>0.73502016266821835</v>
      </c>
      <c r="AD56" s="146">
        <v>0.77830503706165366</v>
      </c>
    </row>
    <row r="57" spans="1:32">
      <c r="A57" s="3" t="s">
        <v>24</v>
      </c>
      <c r="B57" s="94"/>
      <c r="C57" s="94"/>
      <c r="D57" s="94"/>
      <c r="E57" s="94"/>
      <c r="F57" s="94"/>
      <c r="G57" s="94"/>
      <c r="H57" s="94">
        <v>0</v>
      </c>
      <c r="I57" s="94">
        <v>0</v>
      </c>
      <c r="J57" s="94">
        <v>0</v>
      </c>
      <c r="K57" s="94">
        <v>0</v>
      </c>
      <c r="L57" s="94">
        <v>0</v>
      </c>
      <c r="M57" s="94">
        <v>0</v>
      </c>
      <c r="N57" s="94">
        <v>0</v>
      </c>
      <c r="O57" s="94">
        <v>0</v>
      </c>
      <c r="P57" s="94">
        <v>0</v>
      </c>
      <c r="Q57" s="94" t="s">
        <v>153</v>
      </c>
      <c r="R57" s="94" t="s">
        <v>153</v>
      </c>
      <c r="S57" s="94" t="s">
        <v>153</v>
      </c>
      <c r="T57" s="94" t="s">
        <v>153</v>
      </c>
      <c r="U57" s="94" t="s">
        <v>153</v>
      </c>
      <c r="V57" s="94" t="s">
        <v>153</v>
      </c>
      <c r="W57" s="94" t="s">
        <v>153</v>
      </c>
      <c r="X57" s="94" t="s">
        <v>153</v>
      </c>
      <c r="Y57" s="94">
        <v>6.2406969413925824E-3</v>
      </c>
      <c r="Z57" s="94">
        <v>0.10555327143738759</v>
      </c>
      <c r="AA57" s="94">
        <v>0.39697714772474985</v>
      </c>
      <c r="AB57" s="94">
        <v>0.54851433258230864</v>
      </c>
      <c r="AC57" s="94">
        <v>0.58066592850789245</v>
      </c>
      <c r="AD57" s="94">
        <v>0.61486097927870631</v>
      </c>
      <c r="AF57" s="3"/>
    </row>
    <row r="59" spans="1:32">
      <c r="B59" s="86"/>
      <c r="C59" s="86"/>
      <c r="D59" s="86"/>
      <c r="E59" s="86"/>
      <c r="F59" s="86"/>
      <c r="G59" s="86"/>
      <c r="H59" s="86"/>
      <c r="I59" s="86"/>
      <c r="J59" s="86"/>
      <c r="K59" s="86"/>
    </row>
    <row r="60" spans="1:32">
      <c r="A60" s="21" t="s">
        <v>297</v>
      </c>
      <c r="B60" s="148"/>
      <c r="C60" s="148"/>
      <c r="D60" s="148"/>
      <c r="E60" s="148"/>
      <c r="F60" s="148"/>
      <c r="G60" s="148"/>
      <c r="H60" s="148"/>
      <c r="I60" s="148"/>
      <c r="J60" s="148"/>
      <c r="K60" s="148"/>
      <c r="L60" s="148"/>
      <c r="M60" s="148"/>
      <c r="N60" s="148"/>
      <c r="O60" s="148"/>
      <c r="P60" s="148"/>
      <c r="Q60" s="148"/>
      <c r="R60" s="148"/>
      <c r="S60" s="148"/>
      <c r="T60" s="148"/>
      <c r="U60" s="148"/>
      <c r="V60" s="148"/>
      <c r="W60" s="148"/>
      <c r="X60" s="148"/>
      <c r="Y60" s="148"/>
      <c r="Z60" s="148"/>
      <c r="AA60" s="148"/>
      <c r="AB60" s="148"/>
      <c r="AC60" s="148"/>
      <c r="AD60" s="148"/>
    </row>
    <row r="61" spans="1:32">
      <c r="A61" s="45"/>
    </row>
  </sheetData>
  <pageMargins left="0.75" right="0.75" top="0.65" bottom="0.65" header="0.5" footer="0.5"/>
  <pageSetup scale="64" orientation="portrait" cellComments="asDisplayed" r:id="rId1"/>
  <headerFooter alignWithMargins="0">
    <oddFooter>&amp;L&amp;"Arial,Bold"&amp;10&amp;K000000Sumant Kulkarni&amp;C&amp;"Arial,Bold"&amp;10&amp;K000000Canaccord Genuity&amp;R&amp;"Arial,Bold"&amp;10&amp;K000000&amp;D, &amp;T_x000D_212-389-8037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1">
    <pageSetUpPr fitToPage="1"/>
  </sheetPr>
  <dimension ref="A1:DD74"/>
  <sheetViews>
    <sheetView view="pageBreakPreview" zoomScaleSheetLayoutView="100" workbookViewId="0">
      <pane xSplit="1" ySplit="6" topLeftCell="CI7" activePane="bottomRight" state="frozen"/>
      <selection sqref="A1:XFD1048576"/>
      <selection pane="topRight" sqref="A1:XFD1048576"/>
      <selection pane="bottomLeft" sqref="A1:XFD1048576"/>
      <selection pane="bottomRight" activeCell="CI7" sqref="CI7"/>
    </sheetView>
  </sheetViews>
  <sheetFormatPr defaultColWidth="9.33203125" defaultRowHeight="11.25" outlineLevelRow="1" outlineLevelCol="1"/>
  <cols>
    <col min="1" max="1" width="37.83203125" style="99" customWidth="1"/>
    <col min="2" max="2" width="10" style="99" hidden="1" customWidth="1" outlineLevel="1" collapsed="1"/>
    <col min="3" max="6" width="10" style="99" hidden="1" customWidth="1" outlineLevel="1"/>
    <col min="7" max="7" width="10" style="99" hidden="1" customWidth="1" outlineLevel="1" collapsed="1"/>
    <col min="8" max="11" width="10" style="99" hidden="1" customWidth="1" outlineLevel="1"/>
    <col min="12" max="12" width="10" style="99" hidden="1" customWidth="1" outlineLevel="1" collapsed="1"/>
    <col min="13" max="21" width="10" style="99" hidden="1" customWidth="1" outlineLevel="1"/>
    <col min="22" max="22" width="10" style="99" hidden="1" customWidth="1" outlineLevel="1" collapsed="1"/>
    <col min="23" max="26" width="10" style="99" hidden="1" customWidth="1" outlineLevel="1"/>
    <col min="27" max="27" width="10" style="99" hidden="1" customWidth="1" outlineLevel="1" collapsed="1"/>
    <col min="28" max="31" width="10" style="99" hidden="1" customWidth="1" outlineLevel="1"/>
    <col min="32" max="32" width="10" style="99" hidden="1" customWidth="1" outlineLevel="1" collapsed="1"/>
    <col min="33" max="35" width="10" style="99" hidden="1" customWidth="1" outlineLevel="1"/>
    <col min="36" max="36" width="10" style="99" hidden="1" customWidth="1" outlineLevel="1" collapsed="1"/>
    <col min="37" max="51" width="10" style="99" hidden="1" customWidth="1" outlineLevel="1"/>
    <col min="52" max="52" width="10" style="99" hidden="1" customWidth="1" outlineLevel="1" collapsed="1"/>
    <col min="53" max="56" width="10" style="99" hidden="1" customWidth="1" outlineLevel="1"/>
    <col min="57" max="57" width="10" style="99" hidden="1" customWidth="1" outlineLevel="1" collapsed="1"/>
    <col min="58" max="61" width="10" style="99" hidden="1" customWidth="1" outlineLevel="1"/>
    <col min="62" max="62" width="10" style="99" hidden="1" customWidth="1" outlineLevel="1" collapsed="1"/>
    <col min="63" max="65" width="10" style="99" hidden="1" customWidth="1" outlineLevel="1"/>
    <col min="66" max="67" width="10" style="99" hidden="1" customWidth="1" outlineLevel="1" collapsed="1"/>
    <col min="68" max="71" width="10" style="99" hidden="1" customWidth="1" outlineLevel="1"/>
    <col min="72" max="72" width="10" style="99" hidden="1" customWidth="1" outlineLevel="1" collapsed="1"/>
    <col min="73" max="75" width="10" style="99" hidden="1" customWidth="1" outlineLevel="1"/>
    <col min="76" max="77" width="10" style="99" hidden="1" customWidth="1" outlineLevel="1" collapsed="1"/>
    <col min="78" max="80" width="10" style="99" hidden="1" customWidth="1" outlineLevel="1"/>
    <col min="81" max="82" width="10" style="99" hidden="1" customWidth="1" outlineLevel="1" collapsed="1"/>
    <col min="83" max="86" width="10" style="99" hidden="1" customWidth="1" outlineLevel="1"/>
    <col min="87" max="87" width="10" style="99" customWidth="1" collapsed="1"/>
    <col min="88" max="103" width="10" style="99" customWidth="1"/>
    <col min="104" max="16384" width="9.33203125" style="99"/>
  </cols>
  <sheetData>
    <row r="1" spans="1:108">
      <c r="CS1" s="153"/>
      <c r="CT1" s="153"/>
      <c r="CU1" s="153"/>
      <c r="CV1" s="153"/>
      <c r="CW1" s="153"/>
      <c r="CX1" s="153"/>
      <c r="CY1" s="153"/>
      <c r="CZ1" s="153"/>
      <c r="DA1" s="153"/>
      <c r="DB1" s="153"/>
    </row>
    <row r="2" spans="1:108">
      <c r="M2" s="163"/>
      <c r="X2" s="86"/>
      <c r="Y2" s="86"/>
      <c r="CS2" s="142"/>
      <c r="CT2" s="142"/>
      <c r="CU2" s="142"/>
      <c r="CV2" s="142"/>
      <c r="CW2" s="142"/>
      <c r="CX2" s="142"/>
      <c r="CY2" s="142"/>
      <c r="CZ2" s="142"/>
      <c r="DA2" s="142"/>
      <c r="DB2" s="142"/>
    </row>
    <row r="3" spans="1:108">
      <c r="Y3" s="86"/>
      <c r="AE3" s="86"/>
      <c r="AJ3" s="86"/>
      <c r="AO3" s="86"/>
      <c r="AT3" s="86"/>
      <c r="AY3" s="86"/>
      <c r="BD3" s="86"/>
      <c r="BI3" s="86"/>
      <c r="BN3" s="86"/>
      <c r="BS3" s="86"/>
      <c r="BX3" s="86"/>
      <c r="CC3" s="86"/>
      <c r="CH3" s="86"/>
      <c r="CM3" s="86"/>
      <c r="CR3" s="86"/>
      <c r="CS3" s="153"/>
      <c r="CT3" s="153"/>
      <c r="CU3" s="153"/>
      <c r="CV3" s="153"/>
      <c r="CW3" s="153"/>
      <c r="CX3" s="153"/>
      <c r="CY3" s="153"/>
      <c r="CZ3" s="153"/>
      <c r="DA3" s="153"/>
      <c r="DB3" s="153"/>
    </row>
    <row r="4" spans="1:108" ht="13.5" thickBot="1">
      <c r="A4" s="1" t="s">
        <v>380</v>
      </c>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64"/>
      <c r="CT4" s="164"/>
      <c r="CU4" s="164"/>
      <c r="CV4" s="164"/>
      <c r="CW4" s="164"/>
      <c r="CX4" s="164"/>
      <c r="CY4" s="164"/>
      <c r="CZ4" s="164"/>
      <c r="DA4" s="164"/>
      <c r="DB4" s="164"/>
    </row>
    <row r="5" spans="1:108" ht="12" thickTop="1">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c r="CM5" s="86"/>
      <c r="CN5" s="86"/>
      <c r="CO5" s="86"/>
      <c r="CP5" s="86"/>
      <c r="CQ5" s="86"/>
      <c r="CR5" s="86"/>
      <c r="CS5" s="86"/>
      <c r="CT5" s="86"/>
      <c r="CU5" s="86"/>
      <c r="CV5" s="86"/>
      <c r="CW5" s="86"/>
      <c r="CX5" s="86"/>
      <c r="CY5" s="86"/>
      <c r="CZ5" s="86"/>
      <c r="DA5" s="86"/>
      <c r="DB5" s="86"/>
    </row>
    <row r="6" spans="1:108" ht="12" thickBot="1">
      <c r="A6" s="2" t="s">
        <v>158</v>
      </c>
      <c r="B6" s="41" t="s">
        <v>147</v>
      </c>
      <c r="C6" s="41" t="s">
        <v>148</v>
      </c>
      <c r="D6" s="41" t="s">
        <v>149</v>
      </c>
      <c r="E6" s="41" t="s">
        <v>150</v>
      </c>
      <c r="F6" s="42" t="s">
        <v>146</v>
      </c>
      <c r="G6" s="41" t="s">
        <v>151</v>
      </c>
      <c r="H6" s="41" t="s">
        <v>152</v>
      </c>
      <c r="I6" s="41" t="s">
        <v>155</v>
      </c>
      <c r="J6" s="41" t="s">
        <v>157</v>
      </c>
      <c r="K6" s="42" t="s">
        <v>156</v>
      </c>
      <c r="L6" s="41" t="s">
        <v>10</v>
      </c>
      <c r="M6" s="41" t="s">
        <v>8</v>
      </c>
      <c r="N6" s="41" t="s">
        <v>9</v>
      </c>
      <c r="O6" s="41" t="s">
        <v>6</v>
      </c>
      <c r="P6" s="42" t="s">
        <v>7</v>
      </c>
      <c r="Q6" s="43" t="s">
        <v>159</v>
      </c>
      <c r="R6" s="43" t="s">
        <v>165</v>
      </c>
      <c r="S6" s="43" t="s">
        <v>167</v>
      </c>
      <c r="T6" s="43" t="s">
        <v>3</v>
      </c>
      <c r="U6" s="42" t="s">
        <v>4</v>
      </c>
      <c r="V6" s="43" t="s">
        <v>2</v>
      </c>
      <c r="W6" s="43" t="s">
        <v>1</v>
      </c>
      <c r="X6" s="43" t="s">
        <v>169</v>
      </c>
      <c r="Y6" s="43" t="s">
        <v>170</v>
      </c>
      <c r="Z6" s="42" t="s">
        <v>171</v>
      </c>
      <c r="AA6" s="43" t="s">
        <v>172</v>
      </c>
      <c r="AB6" s="43" t="s">
        <v>0</v>
      </c>
      <c r="AC6" s="43" t="s">
        <v>176</v>
      </c>
      <c r="AD6" s="43" t="s">
        <v>182</v>
      </c>
      <c r="AE6" s="42" t="s">
        <v>183</v>
      </c>
      <c r="AF6" s="43" t="s">
        <v>181</v>
      </c>
      <c r="AG6" s="43" t="s">
        <v>185</v>
      </c>
      <c r="AH6" s="43" t="s">
        <v>187</v>
      </c>
      <c r="AI6" s="43" t="s">
        <v>188</v>
      </c>
      <c r="AJ6" s="42" t="s">
        <v>189</v>
      </c>
      <c r="AK6" s="43" t="s">
        <v>190</v>
      </c>
      <c r="AL6" s="43" t="s">
        <v>191</v>
      </c>
      <c r="AM6" s="43" t="s">
        <v>192</v>
      </c>
      <c r="AN6" s="43" t="s">
        <v>193</v>
      </c>
      <c r="AO6" s="42" t="s">
        <v>194</v>
      </c>
      <c r="AP6" s="43" t="s">
        <v>195</v>
      </c>
      <c r="AQ6" s="43" t="s">
        <v>196</v>
      </c>
      <c r="AR6" s="43" t="s">
        <v>197</v>
      </c>
      <c r="AS6" s="43" t="s">
        <v>198</v>
      </c>
      <c r="AT6" s="42" t="s">
        <v>199</v>
      </c>
      <c r="AU6" s="43" t="s">
        <v>298</v>
      </c>
      <c r="AV6" s="43" t="s">
        <v>311</v>
      </c>
      <c r="AW6" s="43" t="s">
        <v>317</v>
      </c>
      <c r="AX6" s="43" t="s">
        <v>321</v>
      </c>
      <c r="AY6" s="42" t="s">
        <v>322</v>
      </c>
      <c r="AZ6" s="43" t="s">
        <v>323</v>
      </c>
      <c r="BA6" s="43" t="s">
        <v>325</v>
      </c>
      <c r="BB6" s="43" t="s">
        <v>326</v>
      </c>
      <c r="BC6" s="43" t="s">
        <v>327</v>
      </c>
      <c r="BD6" s="42" t="s">
        <v>328</v>
      </c>
      <c r="BE6" s="43" t="s">
        <v>330</v>
      </c>
      <c r="BF6" s="43" t="s">
        <v>332</v>
      </c>
      <c r="BG6" s="43" t="s">
        <v>333</v>
      </c>
      <c r="BH6" s="43" t="s">
        <v>335</v>
      </c>
      <c r="BI6" s="389" t="s">
        <v>336</v>
      </c>
      <c r="BJ6" s="43" t="s">
        <v>337</v>
      </c>
      <c r="BK6" s="43" t="s">
        <v>339</v>
      </c>
      <c r="BL6" s="43" t="s">
        <v>340</v>
      </c>
      <c r="BM6" s="43" t="s">
        <v>341</v>
      </c>
      <c r="BN6" s="389" t="s">
        <v>342</v>
      </c>
      <c r="BO6" s="43" t="s">
        <v>344</v>
      </c>
      <c r="BP6" s="43" t="s">
        <v>343</v>
      </c>
      <c r="BQ6" s="43" t="s">
        <v>346</v>
      </c>
      <c r="BR6" s="43" t="s">
        <v>347</v>
      </c>
      <c r="BS6" s="389" t="s">
        <v>348</v>
      </c>
      <c r="BT6" s="43" t="s">
        <v>349</v>
      </c>
      <c r="BU6" s="43" t="s">
        <v>352</v>
      </c>
      <c r="BV6" s="43" t="s">
        <v>353</v>
      </c>
      <c r="BW6" s="43" t="s">
        <v>354</v>
      </c>
      <c r="BX6" s="389" t="s">
        <v>355</v>
      </c>
      <c r="BY6" s="43" t="s">
        <v>356</v>
      </c>
      <c r="BZ6" s="43" t="s">
        <v>359</v>
      </c>
      <c r="CA6" s="43" t="s">
        <v>360</v>
      </c>
      <c r="CB6" s="43" t="s">
        <v>362</v>
      </c>
      <c r="CC6" s="389" t="s">
        <v>363</v>
      </c>
      <c r="CD6" s="43" t="s">
        <v>365</v>
      </c>
      <c r="CE6" s="43" t="s">
        <v>366</v>
      </c>
      <c r="CF6" s="43" t="s">
        <v>367</v>
      </c>
      <c r="CG6" s="43" t="s">
        <v>368</v>
      </c>
      <c r="CH6" s="389" t="s">
        <v>369</v>
      </c>
      <c r="CI6" s="43" t="s">
        <v>370</v>
      </c>
      <c r="CJ6" s="43" t="s">
        <v>371</v>
      </c>
      <c r="CK6" s="43" t="s">
        <v>377</v>
      </c>
      <c r="CL6" s="43" t="s">
        <v>413</v>
      </c>
      <c r="CM6" s="389" t="s">
        <v>414</v>
      </c>
      <c r="CN6" s="43" t="s">
        <v>373</v>
      </c>
      <c r="CO6" s="43" t="s">
        <v>374</v>
      </c>
      <c r="CP6" s="43" t="s">
        <v>375</v>
      </c>
      <c r="CQ6" s="43" t="s">
        <v>376</v>
      </c>
      <c r="CR6" s="389" t="s">
        <v>248</v>
      </c>
      <c r="CS6" s="43" t="s">
        <v>249</v>
      </c>
      <c r="CT6" s="43" t="s">
        <v>312</v>
      </c>
      <c r="CU6" s="43" t="s">
        <v>324</v>
      </c>
      <c r="CV6" s="43" t="s">
        <v>331</v>
      </c>
      <c r="CW6" s="43" t="s">
        <v>338</v>
      </c>
      <c r="CX6" s="43" t="s">
        <v>345</v>
      </c>
      <c r="CY6" s="43" t="s">
        <v>350</v>
      </c>
      <c r="CZ6" s="43" t="s">
        <v>358</v>
      </c>
      <c r="DA6" s="43" t="s">
        <v>364</v>
      </c>
      <c r="DB6" s="43" t="s">
        <v>372</v>
      </c>
    </row>
    <row r="7" spans="1:108">
      <c r="A7" s="3"/>
      <c r="B7" s="267"/>
      <c r="C7" s="267"/>
      <c r="D7" s="267"/>
      <c r="E7" s="267"/>
      <c r="F7" s="268"/>
      <c r="G7" s="267"/>
      <c r="H7" s="267"/>
      <c r="I7" s="267"/>
      <c r="J7" s="267"/>
      <c r="K7" s="268"/>
      <c r="L7" s="267"/>
      <c r="M7" s="267"/>
      <c r="N7" s="267"/>
      <c r="O7" s="267"/>
      <c r="P7" s="268"/>
      <c r="Q7" s="269"/>
      <c r="R7" s="269"/>
      <c r="S7" s="269"/>
      <c r="T7" s="269"/>
      <c r="U7" s="268"/>
      <c r="V7" s="269"/>
      <c r="W7" s="269"/>
      <c r="X7" s="269"/>
      <c r="Y7" s="269"/>
      <c r="Z7" s="268"/>
      <c r="AA7" s="269"/>
      <c r="AB7" s="269"/>
      <c r="AC7" s="269"/>
      <c r="AD7" s="269"/>
      <c r="AE7" s="268"/>
      <c r="AF7" s="269"/>
      <c r="AG7" s="269"/>
      <c r="AH7" s="269"/>
      <c r="AI7" s="269"/>
      <c r="AJ7" s="268"/>
      <c r="AK7" s="269"/>
      <c r="AL7" s="269"/>
      <c r="AM7" s="269"/>
      <c r="AN7" s="269"/>
      <c r="AO7" s="268"/>
      <c r="AP7" s="269"/>
      <c r="AQ7" s="269"/>
      <c r="AR7" s="269"/>
      <c r="AS7" s="269"/>
      <c r="AT7" s="268"/>
      <c r="AU7" s="269"/>
      <c r="AV7" s="269"/>
      <c r="AW7" s="269"/>
      <c r="AX7" s="269"/>
      <c r="AY7" s="268"/>
      <c r="AZ7" s="269"/>
      <c r="BA7" s="269"/>
      <c r="BB7" s="269"/>
      <c r="BC7" s="269"/>
      <c r="BD7" s="268"/>
      <c r="BE7" s="269"/>
      <c r="BF7" s="269"/>
      <c r="BG7" s="269"/>
      <c r="BH7" s="269"/>
      <c r="BI7" s="398"/>
      <c r="BJ7" s="269"/>
      <c r="BK7" s="269"/>
      <c r="BL7" s="269"/>
      <c r="BM7" s="269"/>
      <c r="BN7" s="398"/>
      <c r="BO7" s="269"/>
      <c r="BP7" s="269"/>
      <c r="BQ7" s="269"/>
      <c r="BR7" s="269"/>
      <c r="BS7" s="398"/>
      <c r="BT7" s="269"/>
      <c r="BU7" s="269"/>
      <c r="BV7" s="269"/>
      <c r="BW7" s="269"/>
      <c r="BX7" s="398"/>
      <c r="BY7" s="269"/>
      <c r="BZ7" s="269"/>
      <c r="CA7" s="269"/>
      <c r="CB7" s="269"/>
      <c r="CC7" s="398"/>
      <c r="CD7" s="269"/>
      <c r="CE7" s="269"/>
      <c r="CF7" s="269"/>
      <c r="CG7" s="269"/>
      <c r="CH7" s="398"/>
      <c r="CI7" s="269"/>
      <c r="CJ7" s="269"/>
      <c r="CK7" s="269"/>
      <c r="CL7" s="269"/>
      <c r="CM7" s="398"/>
      <c r="CN7" s="269"/>
      <c r="CO7" s="269"/>
      <c r="CP7" s="269"/>
      <c r="CQ7" s="269"/>
      <c r="CR7" s="398"/>
      <c r="CS7" s="269"/>
      <c r="CT7" s="269"/>
      <c r="CU7" s="269"/>
      <c r="CV7" s="269"/>
      <c r="CW7" s="269"/>
      <c r="CX7" s="269"/>
      <c r="CY7" s="269"/>
      <c r="CZ7" s="269"/>
      <c r="DA7" s="269"/>
      <c r="DB7" s="269"/>
    </row>
    <row r="8" spans="1:108">
      <c r="A8" s="99" t="s">
        <v>402</v>
      </c>
      <c r="B8" s="267"/>
      <c r="C8" s="267"/>
      <c r="D8" s="267"/>
      <c r="E8" s="267"/>
      <c r="F8" s="268"/>
      <c r="G8" s="267"/>
      <c r="H8" s="267"/>
      <c r="I8" s="267"/>
      <c r="J8" s="267"/>
      <c r="K8" s="268"/>
      <c r="L8" s="267"/>
      <c r="M8" s="267"/>
      <c r="N8" s="267"/>
      <c r="O8" s="267"/>
      <c r="P8" s="268"/>
      <c r="Q8" s="269"/>
      <c r="R8" s="269"/>
      <c r="S8" s="269"/>
      <c r="T8" s="269"/>
      <c r="U8" s="268"/>
      <c r="V8" s="269"/>
      <c r="W8" s="269"/>
      <c r="X8" s="269"/>
      <c r="Y8" s="269"/>
      <c r="Z8" s="268"/>
      <c r="AA8" s="269"/>
      <c r="AB8" s="269"/>
      <c r="AC8" s="269"/>
      <c r="AD8" s="269"/>
      <c r="AE8" s="268"/>
      <c r="AF8" s="269"/>
      <c r="AG8" s="269"/>
      <c r="AH8" s="269"/>
      <c r="AI8" s="269"/>
      <c r="AJ8" s="268"/>
      <c r="AK8" s="269"/>
      <c r="AL8" s="269"/>
      <c r="AM8" s="269"/>
      <c r="AN8" s="269"/>
      <c r="AO8" s="268"/>
      <c r="AP8" s="269"/>
      <c r="AQ8" s="269"/>
      <c r="AR8" s="269"/>
      <c r="AS8" s="269"/>
      <c r="AT8" s="268"/>
      <c r="AU8" s="269"/>
      <c r="AV8" s="269"/>
      <c r="AW8" s="269"/>
      <c r="AX8" s="269"/>
      <c r="AY8" s="268"/>
      <c r="AZ8" s="269"/>
      <c r="BA8" s="269"/>
      <c r="BB8" s="269"/>
      <c r="BC8" s="269"/>
      <c r="BD8" s="268"/>
      <c r="BE8" s="269"/>
      <c r="BF8" s="269"/>
      <c r="BG8" s="269"/>
      <c r="BH8" s="269"/>
      <c r="BI8" s="398"/>
      <c r="BJ8" s="269"/>
      <c r="BK8" s="269"/>
      <c r="BL8" s="269"/>
      <c r="BM8" s="269"/>
      <c r="BN8" s="398"/>
      <c r="BO8" s="421"/>
      <c r="BP8" s="421"/>
      <c r="BQ8" s="421"/>
      <c r="BR8" s="421"/>
      <c r="BS8" s="414"/>
      <c r="BT8" s="421"/>
      <c r="BU8" s="421"/>
      <c r="BV8" s="421"/>
      <c r="BW8" s="421"/>
      <c r="BX8" s="414"/>
      <c r="BY8" s="421"/>
      <c r="BZ8" s="421"/>
      <c r="CA8" s="421"/>
      <c r="CB8" s="421"/>
      <c r="CC8" s="414">
        <v>0</v>
      </c>
      <c r="CD8" s="421">
        <v>0</v>
      </c>
      <c r="CE8" s="421">
        <v>0</v>
      </c>
      <c r="CF8" s="421">
        <v>0</v>
      </c>
      <c r="CG8" s="421">
        <v>0</v>
      </c>
      <c r="CH8" s="414">
        <v>0</v>
      </c>
      <c r="CI8" s="421">
        <v>0</v>
      </c>
      <c r="CJ8" s="421">
        <v>0</v>
      </c>
      <c r="CK8" s="421">
        <v>0</v>
      </c>
      <c r="CL8" s="421">
        <v>0</v>
      </c>
      <c r="CM8" s="414">
        <v>0</v>
      </c>
      <c r="CN8" s="421">
        <v>0</v>
      </c>
      <c r="CO8" s="421">
        <v>0</v>
      </c>
      <c r="CP8" s="421">
        <v>0</v>
      </c>
      <c r="CQ8" s="421">
        <v>0</v>
      </c>
      <c r="CR8" s="414">
        <v>0</v>
      </c>
      <c r="CS8" s="421">
        <v>0</v>
      </c>
      <c r="CT8" s="421">
        <v>0</v>
      </c>
      <c r="CU8" s="421">
        <v>0</v>
      </c>
      <c r="CV8" s="282">
        <v>57.314510233392021</v>
      </c>
      <c r="CW8" s="282">
        <v>242.0391767156145</v>
      </c>
      <c r="CX8" s="282">
        <v>383.29929122626498</v>
      </c>
      <c r="CY8" s="282">
        <v>539.55763561617243</v>
      </c>
      <c r="CZ8" s="282">
        <v>712.04746725221742</v>
      </c>
      <c r="DA8" s="282">
        <v>902.09293626183398</v>
      </c>
      <c r="DB8" s="282">
        <v>1111.1153870348364</v>
      </c>
      <c r="DD8" s="390"/>
    </row>
    <row r="9" spans="1:108">
      <c r="A9" s="99" t="s">
        <v>403</v>
      </c>
      <c r="B9" s="267"/>
      <c r="C9" s="267"/>
      <c r="D9" s="267"/>
      <c r="E9" s="267"/>
      <c r="F9" s="268"/>
      <c r="G9" s="267"/>
      <c r="H9" s="267"/>
      <c r="I9" s="267"/>
      <c r="J9" s="267"/>
      <c r="K9" s="268"/>
      <c r="L9" s="267"/>
      <c r="M9" s="267"/>
      <c r="N9" s="267"/>
      <c r="O9" s="267"/>
      <c r="P9" s="268"/>
      <c r="Q9" s="269"/>
      <c r="R9" s="269"/>
      <c r="S9" s="269"/>
      <c r="T9" s="269"/>
      <c r="U9" s="268"/>
      <c r="V9" s="269"/>
      <c r="W9" s="269"/>
      <c r="X9" s="269"/>
      <c r="Y9" s="269"/>
      <c r="Z9" s="268"/>
      <c r="AA9" s="269"/>
      <c r="AB9" s="269"/>
      <c r="AC9" s="269"/>
      <c r="AD9" s="269"/>
      <c r="AE9" s="268"/>
      <c r="AF9" s="269"/>
      <c r="AG9" s="269"/>
      <c r="AH9" s="269"/>
      <c r="AI9" s="269"/>
      <c r="AJ9" s="268"/>
      <c r="AK9" s="269"/>
      <c r="AL9" s="269"/>
      <c r="AM9" s="269"/>
      <c r="AN9" s="269"/>
      <c r="AO9" s="268"/>
      <c r="AP9" s="269"/>
      <c r="AQ9" s="269"/>
      <c r="AR9" s="269"/>
      <c r="AS9" s="269"/>
      <c r="AT9" s="268"/>
      <c r="AU9" s="269"/>
      <c r="AV9" s="269"/>
      <c r="AW9" s="269"/>
      <c r="AX9" s="269"/>
      <c r="AY9" s="268"/>
      <c r="AZ9" s="269"/>
      <c r="BA9" s="269"/>
      <c r="BB9" s="269"/>
      <c r="BC9" s="269"/>
      <c r="BD9" s="268"/>
      <c r="BE9" s="269"/>
      <c r="BF9" s="269"/>
      <c r="BG9" s="269"/>
      <c r="BH9" s="269"/>
      <c r="BI9" s="398"/>
      <c r="BJ9" s="269"/>
      <c r="BK9" s="269"/>
      <c r="BL9" s="269"/>
      <c r="BM9" s="269"/>
      <c r="BN9" s="398"/>
      <c r="BO9" s="421"/>
      <c r="BP9" s="421"/>
      <c r="BQ9" s="421"/>
      <c r="BR9" s="421"/>
      <c r="BS9" s="414"/>
      <c r="BT9" s="421"/>
      <c r="BU9" s="421"/>
      <c r="BV9" s="421"/>
      <c r="BW9" s="421"/>
      <c r="BX9" s="414"/>
      <c r="BY9" s="421"/>
      <c r="BZ9" s="421"/>
      <c r="CA9" s="421"/>
      <c r="CB9" s="421"/>
      <c r="CC9" s="414">
        <v>0</v>
      </c>
      <c r="CD9" s="421">
        <v>0</v>
      </c>
      <c r="CE9" s="421">
        <v>0</v>
      </c>
      <c r="CF9" s="421">
        <v>0</v>
      </c>
      <c r="CG9" s="421">
        <v>0</v>
      </c>
      <c r="CH9" s="414">
        <v>0</v>
      </c>
      <c r="CI9" s="421">
        <v>0</v>
      </c>
      <c r="CJ9" s="421">
        <v>0</v>
      </c>
      <c r="CK9" s="421">
        <v>0</v>
      </c>
      <c r="CL9" s="421">
        <v>0</v>
      </c>
      <c r="CM9" s="414">
        <v>0</v>
      </c>
      <c r="CN9" s="421">
        <v>0</v>
      </c>
      <c r="CO9" s="421">
        <v>0</v>
      </c>
      <c r="CP9" s="421">
        <v>0</v>
      </c>
      <c r="CQ9" s="421">
        <v>0</v>
      </c>
      <c r="CR9" s="414">
        <v>0</v>
      </c>
      <c r="CS9" s="421">
        <v>0</v>
      </c>
      <c r="CT9" s="421">
        <v>0</v>
      </c>
      <c r="CU9" s="421">
        <v>0</v>
      </c>
      <c r="CV9" s="421">
        <v>0</v>
      </c>
      <c r="CW9" s="282">
        <v>132.45075389936346</v>
      </c>
      <c r="CX9" s="282">
        <v>279.66976685850591</v>
      </c>
      <c r="CY9" s="282">
        <v>590.52271272173539</v>
      </c>
      <c r="CZ9" s="282">
        <v>1246.888707911944</v>
      </c>
      <c r="DA9" s="282">
        <v>1974.6041300670518</v>
      </c>
      <c r="DB9" s="282">
        <v>2605.8603878978629</v>
      </c>
    </row>
    <row r="10" spans="1:108" hidden="1" outlineLevel="1">
      <c r="A10" s="443" t="s">
        <v>408</v>
      </c>
      <c r="B10" s="467"/>
      <c r="C10" s="467"/>
      <c r="D10" s="467"/>
      <c r="E10" s="467"/>
      <c r="F10" s="468"/>
      <c r="G10" s="467"/>
      <c r="H10" s="467"/>
      <c r="I10" s="467"/>
      <c r="J10" s="467"/>
      <c r="K10" s="468"/>
      <c r="L10" s="467"/>
      <c r="M10" s="467"/>
      <c r="N10" s="467"/>
      <c r="O10" s="467"/>
      <c r="P10" s="468"/>
      <c r="Q10" s="469"/>
      <c r="R10" s="469"/>
      <c r="S10" s="469"/>
      <c r="T10" s="469"/>
      <c r="U10" s="468"/>
      <c r="V10" s="469"/>
      <c r="W10" s="469"/>
      <c r="X10" s="469"/>
      <c r="Y10" s="469"/>
      <c r="Z10" s="468"/>
      <c r="AA10" s="469"/>
      <c r="AB10" s="469"/>
      <c r="AC10" s="469"/>
      <c r="AD10" s="469"/>
      <c r="AE10" s="468"/>
      <c r="AF10" s="469"/>
      <c r="AG10" s="469"/>
      <c r="AH10" s="469"/>
      <c r="AI10" s="469"/>
      <c r="AJ10" s="468"/>
      <c r="AK10" s="469"/>
      <c r="AL10" s="469"/>
      <c r="AM10" s="469"/>
      <c r="AN10" s="469"/>
      <c r="AO10" s="468"/>
      <c r="AP10" s="469"/>
      <c r="AQ10" s="469"/>
      <c r="AR10" s="469"/>
      <c r="AS10" s="469"/>
      <c r="AT10" s="468"/>
      <c r="AU10" s="469"/>
      <c r="AV10" s="469"/>
      <c r="AW10" s="469"/>
      <c r="AX10" s="469"/>
      <c r="AY10" s="468"/>
      <c r="AZ10" s="469"/>
      <c r="BA10" s="469"/>
      <c r="BB10" s="469"/>
      <c r="BC10" s="469"/>
      <c r="BD10" s="468"/>
      <c r="BE10" s="469"/>
      <c r="BF10" s="469"/>
      <c r="BG10" s="469"/>
      <c r="BH10" s="469"/>
      <c r="BI10" s="470"/>
      <c r="BJ10" s="469"/>
      <c r="BK10" s="469"/>
      <c r="BL10" s="469"/>
      <c r="BM10" s="469"/>
      <c r="BN10" s="470"/>
      <c r="BO10" s="449"/>
      <c r="BP10" s="449"/>
      <c r="BQ10" s="449"/>
      <c r="BR10" s="449"/>
      <c r="BS10" s="450"/>
      <c r="BT10" s="449"/>
      <c r="BU10" s="449"/>
      <c r="BV10" s="449"/>
      <c r="BW10" s="449"/>
      <c r="BX10" s="450"/>
      <c r="BY10" s="449"/>
      <c r="BZ10" s="449"/>
      <c r="CA10" s="449"/>
      <c r="CB10" s="449"/>
      <c r="CC10" s="450"/>
      <c r="CD10" s="449"/>
      <c r="CE10" s="449"/>
      <c r="CF10" s="449"/>
      <c r="CG10" s="449"/>
      <c r="CH10" s="450"/>
      <c r="CI10" s="449"/>
      <c r="CJ10" s="449"/>
      <c r="CK10" s="449"/>
      <c r="CL10" s="449"/>
      <c r="CM10" s="450"/>
      <c r="CN10" s="449"/>
      <c r="CO10" s="449"/>
      <c r="CP10" s="449"/>
      <c r="CQ10" s="449"/>
      <c r="CR10" s="450"/>
      <c r="CS10" s="449"/>
      <c r="CT10" s="449"/>
      <c r="CU10" s="449"/>
      <c r="CV10" s="463"/>
      <c r="CW10" s="463"/>
      <c r="CX10" s="463"/>
      <c r="CY10" s="463"/>
      <c r="CZ10" s="463"/>
      <c r="DA10" s="463"/>
      <c r="DB10" s="463"/>
      <c r="DD10" s="3"/>
    </row>
    <row r="11" spans="1:108" collapsed="1">
      <c r="A11" s="93" t="s">
        <v>329</v>
      </c>
      <c r="B11" s="9"/>
      <c r="C11" s="9"/>
      <c r="D11" s="9"/>
      <c r="E11" s="9"/>
      <c r="F11" s="10"/>
      <c r="G11" s="9"/>
      <c r="H11" s="9"/>
      <c r="I11" s="9"/>
      <c r="J11" s="9"/>
      <c r="K11" s="10"/>
      <c r="L11" s="9"/>
      <c r="M11" s="9"/>
      <c r="N11" s="9"/>
      <c r="O11" s="9"/>
      <c r="P11" s="10"/>
      <c r="Q11" s="9"/>
      <c r="R11" s="9"/>
      <c r="S11" s="9"/>
      <c r="T11" s="9"/>
      <c r="U11" s="10"/>
      <c r="V11" s="9"/>
      <c r="W11" s="9"/>
      <c r="X11" s="9"/>
      <c r="Y11" s="9"/>
      <c r="Z11" s="10"/>
      <c r="AA11" s="9"/>
      <c r="AB11" s="9"/>
      <c r="AC11" s="9"/>
      <c r="AD11" s="9"/>
      <c r="AE11" s="10"/>
      <c r="AF11" s="9"/>
      <c r="AG11" s="9"/>
      <c r="AH11" s="9"/>
      <c r="AI11" s="9"/>
      <c r="AJ11" s="471"/>
      <c r="AK11" s="299"/>
      <c r="AL11" s="299"/>
      <c r="AM11" s="299"/>
      <c r="AN11" s="299"/>
      <c r="AO11" s="471"/>
      <c r="AP11" s="299"/>
      <c r="AQ11" s="299"/>
      <c r="AR11" s="299"/>
      <c r="AS11" s="299"/>
      <c r="AT11" s="471"/>
      <c r="AU11" s="472"/>
      <c r="AV11" s="472"/>
      <c r="AW11" s="472"/>
      <c r="AX11" s="472"/>
      <c r="AY11" s="473"/>
      <c r="AZ11" s="472"/>
      <c r="BA11" s="472"/>
      <c r="BB11" s="472"/>
      <c r="BC11" s="472"/>
      <c r="BD11" s="473"/>
      <c r="BE11" s="472"/>
      <c r="BF11" s="472"/>
      <c r="BG11" s="472"/>
      <c r="BH11" s="472"/>
      <c r="BI11" s="473"/>
      <c r="BJ11" s="472"/>
      <c r="BK11" s="472"/>
      <c r="BL11" s="472"/>
      <c r="BM11" s="472"/>
      <c r="BN11" s="473"/>
      <c r="BO11" s="474"/>
      <c r="BP11" s="474"/>
      <c r="BQ11" s="474"/>
      <c r="BR11" s="474"/>
      <c r="BS11" s="473"/>
      <c r="BT11" s="474"/>
      <c r="BU11" s="474"/>
      <c r="BV11" s="474"/>
      <c r="BW11" s="474"/>
      <c r="BX11" s="473"/>
      <c r="BY11" s="475"/>
      <c r="BZ11" s="475"/>
      <c r="CA11" s="475"/>
      <c r="CB11" s="475"/>
      <c r="CC11" s="473">
        <v>0</v>
      </c>
      <c r="CD11" s="475">
        <v>0</v>
      </c>
      <c r="CE11" s="475">
        <v>0</v>
      </c>
      <c r="CF11" s="475">
        <v>0</v>
      </c>
      <c r="CG11" s="475">
        <v>0</v>
      </c>
      <c r="CH11" s="473">
        <v>0</v>
      </c>
      <c r="CI11" s="475">
        <v>0</v>
      </c>
      <c r="CJ11" s="475">
        <v>0</v>
      </c>
      <c r="CK11" s="475">
        <v>0</v>
      </c>
      <c r="CL11" s="475">
        <v>0</v>
      </c>
      <c r="CM11" s="473">
        <v>0</v>
      </c>
      <c r="CN11" s="475">
        <v>0</v>
      </c>
      <c r="CO11" s="475">
        <v>0</v>
      </c>
      <c r="CP11" s="475">
        <v>0</v>
      </c>
      <c r="CQ11" s="475">
        <v>0</v>
      </c>
      <c r="CR11" s="473">
        <v>0</v>
      </c>
      <c r="CS11" s="475">
        <v>0</v>
      </c>
      <c r="CT11" s="475">
        <v>0</v>
      </c>
      <c r="CU11" s="475">
        <v>0</v>
      </c>
      <c r="CV11" s="474">
        <v>57.314510233392021</v>
      </c>
      <c r="CW11" s="474">
        <v>374.48993061497799</v>
      </c>
      <c r="CX11" s="474">
        <v>662.96905808477095</v>
      </c>
      <c r="CY11" s="474">
        <v>1130.0803483379077</v>
      </c>
      <c r="CZ11" s="474">
        <v>1958.9361751641613</v>
      </c>
      <c r="DA11" s="474">
        <v>2876.6970663288857</v>
      </c>
      <c r="DB11" s="474">
        <v>3716.9757749326991</v>
      </c>
    </row>
    <row r="12" spans="1:108">
      <c r="A12" s="99" t="s">
        <v>304</v>
      </c>
      <c r="B12" s="4"/>
      <c r="C12" s="4"/>
      <c r="D12" s="4"/>
      <c r="E12" s="4"/>
      <c r="F12" s="5"/>
      <c r="G12" s="4"/>
      <c r="H12" s="4"/>
      <c r="I12" s="4"/>
      <c r="J12" s="4"/>
      <c r="K12" s="5"/>
      <c r="L12" s="4"/>
      <c r="M12" s="4"/>
      <c r="N12" s="4"/>
      <c r="O12" s="4"/>
      <c r="P12" s="5"/>
      <c r="Q12" s="4"/>
      <c r="R12" s="4"/>
      <c r="S12" s="4"/>
      <c r="T12" s="4"/>
      <c r="U12" s="5"/>
      <c r="V12" s="4"/>
      <c r="W12" s="4"/>
      <c r="X12" s="4"/>
      <c r="Y12" s="4"/>
      <c r="Z12" s="5"/>
      <c r="AA12" s="4"/>
      <c r="AB12" s="4"/>
      <c r="AC12" s="4"/>
      <c r="AD12" s="4"/>
      <c r="AE12" s="5"/>
      <c r="AF12" s="4"/>
      <c r="AG12" s="4"/>
      <c r="AH12" s="4"/>
      <c r="AI12" s="4"/>
      <c r="AJ12" s="279"/>
      <c r="AK12" s="282"/>
      <c r="AL12" s="282"/>
      <c r="AM12" s="282"/>
      <c r="AN12" s="282"/>
      <c r="AO12" s="279"/>
      <c r="AP12" s="282"/>
      <c r="AQ12" s="282"/>
      <c r="AR12" s="282"/>
      <c r="AS12" s="282"/>
      <c r="AT12" s="279"/>
      <c r="AU12" s="282"/>
      <c r="AV12" s="282"/>
      <c r="AW12" s="282"/>
      <c r="AX12" s="282"/>
      <c r="AY12" s="279"/>
      <c r="AZ12" s="282"/>
      <c r="BA12" s="282"/>
      <c r="BB12" s="282"/>
      <c r="BC12" s="282"/>
      <c r="BD12" s="279"/>
      <c r="BE12" s="282"/>
      <c r="BF12" s="282"/>
      <c r="BG12" s="282"/>
      <c r="BH12" s="282"/>
      <c r="BI12" s="279"/>
      <c r="BJ12" s="282"/>
      <c r="BK12" s="282"/>
      <c r="BL12" s="282"/>
      <c r="BM12" s="282"/>
      <c r="BN12" s="279"/>
      <c r="BO12" s="282"/>
      <c r="BP12" s="282"/>
      <c r="BQ12" s="282"/>
      <c r="BR12" s="282"/>
      <c r="BS12" s="281"/>
      <c r="BT12" s="282"/>
      <c r="BU12" s="282"/>
      <c r="BV12" s="282"/>
      <c r="BW12" s="282"/>
      <c r="BX12" s="281"/>
      <c r="BY12" s="282"/>
      <c r="BZ12" s="282"/>
      <c r="CA12" s="282"/>
      <c r="CB12" s="282"/>
      <c r="CC12" s="448">
        <v>0</v>
      </c>
      <c r="CD12" s="421">
        <v>0</v>
      </c>
      <c r="CE12" s="421">
        <v>0</v>
      </c>
      <c r="CF12" s="421">
        <v>0</v>
      </c>
      <c r="CG12" s="421">
        <v>0</v>
      </c>
      <c r="CH12" s="414">
        <v>0</v>
      </c>
      <c r="CI12" s="421">
        <v>0</v>
      </c>
      <c r="CJ12" s="421">
        <v>0</v>
      </c>
      <c r="CK12" s="421">
        <v>0</v>
      </c>
      <c r="CL12" s="421">
        <v>0</v>
      </c>
      <c r="CM12" s="414">
        <v>0</v>
      </c>
      <c r="CN12" s="421">
        <v>0</v>
      </c>
      <c r="CO12" s="421">
        <v>0</v>
      </c>
      <c r="CP12" s="421">
        <v>0</v>
      </c>
      <c r="CQ12" s="421">
        <v>0</v>
      </c>
      <c r="CR12" s="414">
        <v>0</v>
      </c>
      <c r="CS12" s="421">
        <v>0</v>
      </c>
      <c r="CT12" s="421">
        <v>0</v>
      </c>
      <c r="CU12" s="421">
        <v>0</v>
      </c>
      <c r="CV12" s="421">
        <v>0</v>
      </c>
      <c r="CW12" s="421">
        <v>0</v>
      </c>
      <c r="CX12" s="421">
        <v>0</v>
      </c>
      <c r="CY12" s="421">
        <v>0</v>
      </c>
      <c r="CZ12" s="421">
        <v>0</v>
      </c>
      <c r="DA12" s="421">
        <v>0</v>
      </c>
      <c r="DB12" s="421">
        <v>0</v>
      </c>
    </row>
    <row r="13" spans="1:108">
      <c r="A13" s="99" t="s">
        <v>20</v>
      </c>
      <c r="B13" s="86"/>
      <c r="C13" s="86"/>
      <c r="D13" s="86"/>
      <c r="E13" s="86"/>
      <c r="F13" s="104"/>
      <c r="G13" s="86"/>
      <c r="H13" s="86"/>
      <c r="I13" s="86"/>
      <c r="J13" s="86"/>
      <c r="K13" s="104"/>
      <c r="L13" s="86"/>
      <c r="M13" s="86"/>
      <c r="N13" s="86"/>
      <c r="O13" s="86"/>
      <c r="P13" s="104"/>
      <c r="Q13" s="86"/>
      <c r="R13" s="86"/>
      <c r="S13" s="86"/>
      <c r="T13" s="86"/>
      <c r="U13" s="104"/>
      <c r="V13" s="86"/>
      <c r="W13" s="86"/>
      <c r="X13" s="86"/>
      <c r="Y13" s="86"/>
      <c r="Z13" s="104"/>
      <c r="AA13" s="86"/>
      <c r="AB13" s="86"/>
      <c r="AC13" s="86"/>
      <c r="AD13" s="86"/>
      <c r="AE13" s="104"/>
      <c r="AF13" s="86"/>
      <c r="AG13" s="86"/>
      <c r="AH13" s="86"/>
      <c r="AI13" s="86"/>
      <c r="AJ13" s="281"/>
      <c r="AK13" s="282"/>
      <c r="AL13" s="282"/>
      <c r="AM13" s="282"/>
      <c r="AN13" s="282"/>
      <c r="AO13" s="281"/>
      <c r="AP13" s="282"/>
      <c r="AQ13" s="282"/>
      <c r="AR13" s="282"/>
      <c r="AS13" s="282"/>
      <c r="AT13" s="281"/>
      <c r="AU13" s="421"/>
      <c r="AV13" s="421"/>
      <c r="AW13" s="421"/>
      <c r="AX13" s="421"/>
      <c r="AY13" s="414"/>
      <c r="AZ13" s="421"/>
      <c r="BA13" s="421"/>
      <c r="BB13" s="421"/>
      <c r="BC13" s="421"/>
      <c r="BD13" s="414"/>
      <c r="BE13" s="421"/>
      <c r="BF13" s="421"/>
      <c r="BG13" s="421"/>
      <c r="BH13" s="421"/>
      <c r="BI13" s="415"/>
      <c r="BJ13" s="421"/>
      <c r="BK13" s="421"/>
      <c r="BL13" s="421"/>
      <c r="BM13" s="421"/>
      <c r="BN13" s="415"/>
      <c r="BO13" s="421"/>
      <c r="BP13" s="421"/>
      <c r="BQ13" s="421"/>
      <c r="BR13" s="421"/>
      <c r="BS13" s="415"/>
      <c r="BT13" s="405"/>
      <c r="BU13" s="405"/>
      <c r="BV13" s="421"/>
      <c r="BW13" s="405"/>
      <c r="BX13" s="415"/>
      <c r="BY13" s="405"/>
      <c r="BZ13" s="405"/>
      <c r="CA13" s="405"/>
      <c r="CB13" s="405"/>
      <c r="CC13" s="415">
        <v>0</v>
      </c>
      <c r="CD13" s="405">
        <v>0</v>
      </c>
      <c r="CE13" s="405">
        <v>0</v>
      </c>
      <c r="CF13" s="405">
        <v>0</v>
      </c>
      <c r="CG13" s="405">
        <v>0</v>
      </c>
      <c r="CH13" s="415">
        <v>0</v>
      </c>
      <c r="CI13" s="405">
        <v>0</v>
      </c>
      <c r="CJ13" s="405">
        <v>0</v>
      </c>
      <c r="CK13" s="405">
        <v>0</v>
      </c>
      <c r="CL13" s="405">
        <v>0</v>
      </c>
      <c r="CM13" s="415">
        <v>0</v>
      </c>
      <c r="CN13" s="405">
        <v>0</v>
      </c>
      <c r="CO13" s="405">
        <v>0</v>
      </c>
      <c r="CP13" s="405">
        <v>0</v>
      </c>
      <c r="CQ13" s="405">
        <v>0</v>
      </c>
      <c r="CR13" s="415">
        <v>0</v>
      </c>
      <c r="CS13" s="405">
        <v>0</v>
      </c>
      <c r="CT13" s="405">
        <v>0</v>
      </c>
      <c r="CU13" s="405">
        <v>0</v>
      </c>
      <c r="CV13" s="405">
        <v>0</v>
      </c>
      <c r="CW13" s="405">
        <v>0</v>
      </c>
      <c r="CX13" s="405">
        <v>0</v>
      </c>
      <c r="CY13" s="405">
        <v>0</v>
      </c>
      <c r="CZ13" s="405">
        <v>0</v>
      </c>
      <c r="DA13" s="405">
        <v>0</v>
      </c>
      <c r="DB13" s="405">
        <v>0</v>
      </c>
    </row>
    <row r="14" spans="1:108">
      <c r="A14" s="6" t="s">
        <v>30</v>
      </c>
      <c r="B14" s="7"/>
      <c r="C14" s="7"/>
      <c r="D14" s="7"/>
      <c r="E14" s="7"/>
      <c r="F14" s="8"/>
      <c r="G14" s="7"/>
      <c r="H14" s="7"/>
      <c r="I14" s="7"/>
      <c r="J14" s="7"/>
      <c r="K14" s="8"/>
      <c r="L14" s="7"/>
      <c r="M14" s="7"/>
      <c r="N14" s="7"/>
      <c r="O14" s="7"/>
      <c r="P14" s="8"/>
      <c r="Q14" s="7"/>
      <c r="R14" s="7"/>
      <c r="S14" s="7"/>
      <c r="T14" s="7"/>
      <c r="U14" s="8"/>
      <c r="V14" s="7"/>
      <c r="W14" s="7"/>
      <c r="X14" s="7"/>
      <c r="Y14" s="7"/>
      <c r="Z14" s="8"/>
      <c r="AA14" s="7"/>
      <c r="AB14" s="7"/>
      <c r="AC14" s="7"/>
      <c r="AD14" s="7"/>
      <c r="AE14" s="8"/>
      <c r="AF14" s="7"/>
      <c r="AG14" s="7"/>
      <c r="AH14" s="7"/>
      <c r="AI14" s="7"/>
      <c r="AJ14" s="285"/>
      <c r="AK14" s="286"/>
      <c r="AL14" s="286"/>
      <c r="AM14" s="286"/>
      <c r="AN14" s="286"/>
      <c r="AO14" s="285"/>
      <c r="AP14" s="286"/>
      <c r="AQ14" s="286"/>
      <c r="AR14" s="286"/>
      <c r="AS14" s="286"/>
      <c r="AT14" s="285"/>
      <c r="AU14" s="286"/>
      <c r="AV14" s="286"/>
      <c r="AW14" s="286"/>
      <c r="AX14" s="286"/>
      <c r="AY14" s="285"/>
      <c r="AZ14" s="286"/>
      <c r="BA14" s="286"/>
      <c r="BB14" s="286"/>
      <c r="BC14" s="286"/>
      <c r="BD14" s="285"/>
      <c r="BE14" s="286"/>
      <c r="BF14" s="286"/>
      <c r="BG14" s="286"/>
      <c r="BH14" s="286"/>
      <c r="BI14" s="285"/>
      <c r="BJ14" s="286"/>
      <c r="BK14" s="286"/>
      <c r="BL14" s="286"/>
      <c r="BM14" s="286"/>
      <c r="BN14" s="285"/>
      <c r="BO14" s="286"/>
      <c r="BP14" s="286"/>
      <c r="BQ14" s="286"/>
      <c r="BR14" s="286"/>
      <c r="BS14" s="285"/>
      <c r="BT14" s="286"/>
      <c r="BU14" s="286"/>
      <c r="BV14" s="286"/>
      <c r="BW14" s="286"/>
      <c r="BX14" s="285"/>
      <c r="BY14" s="286"/>
      <c r="BZ14" s="286"/>
      <c r="CA14" s="286"/>
      <c r="CB14" s="286"/>
      <c r="CC14" s="285">
        <v>0</v>
      </c>
      <c r="CD14" s="286">
        <v>0</v>
      </c>
      <c r="CE14" s="286">
        <v>0</v>
      </c>
      <c r="CF14" s="286">
        <v>0</v>
      </c>
      <c r="CG14" s="286">
        <v>0</v>
      </c>
      <c r="CH14" s="285">
        <v>0</v>
      </c>
      <c r="CI14" s="286">
        <v>0</v>
      </c>
      <c r="CJ14" s="286">
        <v>0</v>
      </c>
      <c r="CK14" s="286">
        <v>0</v>
      </c>
      <c r="CL14" s="286">
        <v>0</v>
      </c>
      <c r="CM14" s="285">
        <v>0</v>
      </c>
      <c r="CN14" s="286">
        <v>0</v>
      </c>
      <c r="CO14" s="286">
        <v>0</v>
      </c>
      <c r="CP14" s="286">
        <v>0</v>
      </c>
      <c r="CQ14" s="286">
        <v>0</v>
      </c>
      <c r="CR14" s="285">
        <v>0</v>
      </c>
      <c r="CS14" s="286">
        <v>0</v>
      </c>
      <c r="CT14" s="286">
        <v>0</v>
      </c>
      <c r="CU14" s="286">
        <v>0</v>
      </c>
      <c r="CV14" s="286">
        <v>57.314510233392021</v>
      </c>
      <c r="CW14" s="286">
        <v>374.48993061497799</v>
      </c>
      <c r="CX14" s="286">
        <v>662.96905808477095</v>
      </c>
      <c r="CY14" s="286">
        <v>1130.0803483379077</v>
      </c>
      <c r="CZ14" s="286">
        <v>1958.9361751641613</v>
      </c>
      <c r="DA14" s="286">
        <v>2876.6970663288857</v>
      </c>
      <c r="DB14" s="286">
        <v>3716.9757749326991</v>
      </c>
      <c r="DD14" s="3"/>
    </row>
    <row r="15" spans="1:108">
      <c r="A15" s="3"/>
      <c r="B15" s="126"/>
      <c r="C15" s="126"/>
      <c r="D15" s="126"/>
      <c r="E15" s="126"/>
      <c r="F15" s="127"/>
      <c r="G15" s="126"/>
      <c r="H15" s="126"/>
      <c r="I15" s="167"/>
      <c r="J15" s="167"/>
      <c r="K15" s="127"/>
      <c r="L15" s="167"/>
      <c r="M15" s="167"/>
      <c r="N15" s="167"/>
      <c r="O15" s="168"/>
      <c r="P15" s="104"/>
      <c r="Q15" s="167"/>
      <c r="R15" s="167"/>
      <c r="S15" s="167"/>
      <c r="T15" s="126"/>
      <c r="U15" s="104"/>
      <c r="V15" s="167"/>
      <c r="W15" s="167"/>
      <c r="X15" s="167"/>
      <c r="Y15" s="167"/>
      <c r="Z15" s="104"/>
      <c r="AA15" s="167"/>
      <c r="AB15" s="167"/>
      <c r="AC15" s="167"/>
      <c r="AD15" s="167"/>
      <c r="AE15" s="104"/>
      <c r="AF15" s="167"/>
      <c r="AG15" s="167"/>
      <c r="AH15" s="167"/>
      <c r="AI15" s="167"/>
      <c r="AJ15" s="281"/>
      <c r="AK15" s="300"/>
      <c r="AL15" s="300"/>
      <c r="AM15" s="300"/>
      <c r="AN15" s="300"/>
      <c r="AO15" s="281"/>
      <c r="AP15" s="300"/>
      <c r="AQ15" s="300"/>
      <c r="AR15" s="300"/>
      <c r="AS15" s="300"/>
      <c r="AT15" s="281"/>
      <c r="AU15" s="300"/>
      <c r="AV15" s="300"/>
      <c r="AW15" s="300"/>
      <c r="AX15" s="300"/>
      <c r="AY15" s="281"/>
      <c r="AZ15" s="300"/>
      <c r="BA15" s="300"/>
      <c r="BB15" s="300"/>
      <c r="BC15" s="300"/>
      <c r="BD15" s="281"/>
      <c r="BE15" s="300"/>
      <c r="BF15" s="300"/>
      <c r="BG15" s="300"/>
      <c r="BH15" s="300"/>
      <c r="BI15" s="281"/>
      <c r="BJ15" s="300"/>
      <c r="BK15" s="300"/>
      <c r="BL15" s="300"/>
      <c r="BM15" s="300"/>
      <c r="BN15" s="281"/>
      <c r="BO15" s="300"/>
      <c r="BP15" s="300"/>
      <c r="BQ15" s="300"/>
      <c r="BR15" s="300"/>
      <c r="BS15" s="281"/>
      <c r="BT15" s="300"/>
      <c r="BU15" s="300"/>
      <c r="BV15" s="300"/>
      <c r="BW15" s="300"/>
      <c r="BX15" s="281"/>
      <c r="BY15" s="300"/>
      <c r="BZ15" s="300"/>
      <c r="CA15" s="300"/>
      <c r="CB15" s="300"/>
      <c r="CC15" s="281"/>
      <c r="CD15" s="300"/>
      <c r="CE15" s="300"/>
      <c r="CF15" s="300"/>
      <c r="CG15" s="300"/>
      <c r="CH15" s="281"/>
      <c r="CI15" s="300"/>
      <c r="CJ15" s="300"/>
      <c r="CK15" s="300"/>
      <c r="CL15" s="300"/>
      <c r="CM15" s="281"/>
      <c r="CN15" s="300"/>
      <c r="CO15" s="300"/>
      <c r="CP15" s="300"/>
      <c r="CQ15" s="300"/>
      <c r="CR15" s="281"/>
      <c r="CS15" s="282"/>
      <c r="CT15" s="282"/>
      <c r="CU15" s="282"/>
      <c r="CV15" s="282"/>
      <c r="CW15" s="282"/>
      <c r="CX15" s="282"/>
      <c r="CY15" s="282"/>
      <c r="CZ15" s="282"/>
      <c r="DA15" s="282"/>
      <c r="DB15" s="282"/>
    </row>
    <row r="16" spans="1:108" ht="12" thickBot="1">
      <c r="A16" s="2" t="s">
        <v>69</v>
      </c>
      <c r="B16" s="2"/>
      <c r="C16" s="2"/>
      <c r="D16" s="2"/>
      <c r="E16" s="2"/>
      <c r="F16" s="37"/>
      <c r="G16" s="2"/>
      <c r="H16" s="2"/>
      <c r="I16" s="2"/>
      <c r="J16" s="2"/>
      <c r="K16" s="37"/>
      <c r="L16" s="2"/>
      <c r="M16" s="169"/>
      <c r="N16" s="169"/>
      <c r="O16" s="170"/>
      <c r="P16" s="37"/>
      <c r="Q16" s="170"/>
      <c r="R16" s="170"/>
      <c r="S16" s="171"/>
      <c r="T16" s="171"/>
      <c r="U16" s="172"/>
      <c r="V16" s="171"/>
      <c r="W16" s="170"/>
      <c r="X16" s="170"/>
      <c r="Y16" s="170"/>
      <c r="Z16" s="172"/>
      <c r="AA16" s="173"/>
      <c r="AB16" s="171"/>
      <c r="AC16" s="170"/>
      <c r="AD16" s="170"/>
      <c r="AE16" s="172"/>
      <c r="AF16" s="170"/>
      <c r="AG16" s="170"/>
      <c r="AH16" s="170"/>
      <c r="AI16" s="170"/>
      <c r="AJ16" s="301"/>
      <c r="AK16" s="302"/>
      <c r="AL16" s="302"/>
      <c r="AM16" s="302"/>
      <c r="AN16" s="302"/>
      <c r="AO16" s="301"/>
      <c r="AP16" s="302"/>
      <c r="AQ16" s="302"/>
      <c r="AR16" s="302"/>
      <c r="AS16" s="302"/>
      <c r="AT16" s="301"/>
      <c r="AU16" s="302"/>
      <c r="AV16" s="302"/>
      <c r="AW16" s="302"/>
      <c r="AX16" s="302"/>
      <c r="AY16" s="301"/>
      <c r="AZ16" s="302"/>
      <c r="BA16" s="302"/>
      <c r="BB16" s="302"/>
      <c r="BC16" s="302"/>
      <c r="BD16" s="301"/>
      <c r="BE16" s="302"/>
      <c r="BF16" s="302"/>
      <c r="BG16" s="302"/>
      <c r="BH16" s="302"/>
      <c r="BI16" s="301"/>
      <c r="BJ16" s="302"/>
      <c r="BK16" s="302"/>
      <c r="BL16" s="302"/>
      <c r="BM16" s="302"/>
      <c r="BN16" s="301"/>
      <c r="BO16" s="302"/>
      <c r="BP16" s="302"/>
      <c r="BQ16" s="302"/>
      <c r="BR16" s="302"/>
      <c r="BS16" s="301"/>
      <c r="BT16" s="302"/>
      <c r="BU16" s="302"/>
      <c r="BV16" s="302"/>
      <c r="BW16" s="302"/>
      <c r="BX16" s="301"/>
      <c r="BY16" s="302"/>
      <c r="BZ16" s="302"/>
      <c r="CA16" s="302"/>
      <c r="CB16" s="302"/>
      <c r="CC16" s="301"/>
      <c r="CD16" s="302"/>
      <c r="CE16" s="302"/>
      <c r="CF16" s="302"/>
      <c r="CG16" s="302"/>
      <c r="CH16" s="301"/>
      <c r="CI16" s="302"/>
      <c r="CJ16" s="302"/>
      <c r="CK16" s="302"/>
      <c r="CL16" s="302"/>
      <c r="CM16" s="301"/>
      <c r="CN16" s="302"/>
      <c r="CO16" s="302"/>
      <c r="CP16" s="302"/>
      <c r="CQ16" s="302"/>
      <c r="CR16" s="301"/>
      <c r="CS16" s="303"/>
      <c r="CT16" s="303"/>
      <c r="CU16" s="303"/>
      <c r="CV16" s="303"/>
      <c r="CW16" s="303"/>
      <c r="CX16" s="303"/>
      <c r="CY16" s="303"/>
      <c r="CZ16" s="303"/>
      <c r="DA16" s="303"/>
      <c r="DB16" s="303"/>
    </row>
    <row r="17" spans="1:108">
      <c r="A17" s="99" t="s">
        <v>402</v>
      </c>
      <c r="B17" s="162"/>
      <c r="C17" s="162"/>
      <c r="D17" s="162"/>
      <c r="E17" s="162"/>
      <c r="F17" s="174"/>
      <c r="G17" s="162"/>
      <c r="H17" s="162"/>
      <c r="I17" s="162"/>
      <c r="J17" s="162"/>
      <c r="K17" s="174"/>
      <c r="L17" s="162"/>
      <c r="M17" s="162"/>
      <c r="N17" s="162"/>
      <c r="O17" s="162"/>
      <c r="P17" s="174"/>
      <c r="Q17" s="162"/>
      <c r="R17" s="162"/>
      <c r="S17" s="440"/>
      <c r="T17" s="113"/>
      <c r="U17" s="174"/>
      <c r="V17" s="113"/>
      <c r="W17" s="113"/>
      <c r="X17" s="113"/>
      <c r="Y17" s="113"/>
      <c r="Z17" s="175"/>
      <c r="AA17" s="113"/>
      <c r="AB17" s="113"/>
      <c r="AC17" s="113"/>
      <c r="AD17" s="113"/>
      <c r="AE17" s="175"/>
      <c r="AF17" s="113"/>
      <c r="AG17" s="113"/>
      <c r="AH17" s="113"/>
      <c r="AI17" s="113"/>
      <c r="AJ17" s="433"/>
      <c r="AK17" s="432"/>
      <c r="AL17" s="432"/>
      <c r="AM17" s="432"/>
      <c r="AN17" s="432"/>
      <c r="AO17" s="433"/>
      <c r="AP17" s="432"/>
      <c r="AQ17" s="432"/>
      <c r="AR17" s="432"/>
      <c r="AS17" s="432"/>
      <c r="AT17" s="433"/>
      <c r="AU17" s="432"/>
      <c r="AV17" s="432"/>
      <c r="AW17" s="432"/>
      <c r="AX17" s="432"/>
      <c r="AY17" s="433"/>
      <c r="AZ17" s="432"/>
      <c r="BA17" s="432"/>
      <c r="BB17" s="432"/>
      <c r="BC17" s="432"/>
      <c r="BD17" s="433"/>
      <c r="BE17" s="432"/>
      <c r="BF17" s="432"/>
      <c r="BG17" s="432"/>
      <c r="BH17" s="432"/>
      <c r="BI17" s="433"/>
      <c r="BJ17" s="432"/>
      <c r="BK17" s="432"/>
      <c r="BL17" s="432"/>
      <c r="BM17" s="432"/>
      <c r="BN17" s="433"/>
      <c r="BO17" s="432"/>
      <c r="BP17" s="432"/>
      <c r="BQ17" s="432"/>
      <c r="BR17" s="432"/>
      <c r="BS17" s="433"/>
      <c r="BT17" s="432"/>
      <c r="BU17" s="432"/>
      <c r="BV17" s="432"/>
      <c r="BW17" s="432"/>
      <c r="BX17" s="433"/>
      <c r="BY17" s="432"/>
      <c r="BZ17" s="432"/>
      <c r="CA17" s="432"/>
      <c r="CB17" s="432"/>
      <c r="CC17" s="433" t="s">
        <v>153</v>
      </c>
      <c r="CD17" s="432" t="s">
        <v>153</v>
      </c>
      <c r="CE17" s="432" t="s">
        <v>153</v>
      </c>
      <c r="CF17" s="432" t="s">
        <v>153</v>
      </c>
      <c r="CG17" s="432" t="s">
        <v>153</v>
      </c>
      <c r="CH17" s="433" t="s">
        <v>153</v>
      </c>
      <c r="CI17" s="432" t="s">
        <v>153</v>
      </c>
      <c r="CJ17" s="432" t="s">
        <v>153</v>
      </c>
      <c r="CK17" s="432" t="s">
        <v>153</v>
      </c>
      <c r="CL17" s="432" t="s">
        <v>153</v>
      </c>
      <c r="CM17" s="433" t="s">
        <v>153</v>
      </c>
      <c r="CN17" s="432" t="s">
        <v>153</v>
      </c>
      <c r="CO17" s="432" t="s">
        <v>153</v>
      </c>
      <c r="CP17" s="432" t="s">
        <v>153</v>
      </c>
      <c r="CQ17" s="432" t="s">
        <v>153</v>
      </c>
      <c r="CR17" s="433" t="s">
        <v>153</v>
      </c>
      <c r="CS17" s="432" t="s">
        <v>153</v>
      </c>
      <c r="CT17" s="432" t="s">
        <v>153</v>
      </c>
      <c r="CU17" s="432" t="s">
        <v>153</v>
      </c>
      <c r="CV17" s="432" t="s">
        <v>153</v>
      </c>
      <c r="CW17" s="432">
        <v>3.2229999999999999</v>
      </c>
      <c r="CX17" s="432">
        <v>0.58362499999999984</v>
      </c>
      <c r="CY17" s="432">
        <v>0.40766666666666684</v>
      </c>
      <c r="CZ17" s="432">
        <v>0.31968749999999968</v>
      </c>
      <c r="DA17" s="432">
        <v>0.26689999999999969</v>
      </c>
      <c r="DB17" s="432">
        <v>0.2317083333333334</v>
      </c>
      <c r="DD17" s="3"/>
    </row>
    <row r="18" spans="1:108">
      <c r="A18" s="99" t="s">
        <v>403</v>
      </c>
      <c r="B18" s="162"/>
      <c r="C18" s="162"/>
      <c r="D18" s="162"/>
      <c r="E18" s="162"/>
      <c r="F18" s="174"/>
      <c r="G18" s="162"/>
      <c r="H18" s="162"/>
      <c r="I18" s="162"/>
      <c r="J18" s="162"/>
      <c r="K18" s="174"/>
      <c r="L18" s="162"/>
      <c r="M18" s="162"/>
      <c r="N18" s="162"/>
      <c r="O18" s="162"/>
      <c r="P18" s="174"/>
      <c r="Q18" s="162"/>
      <c r="R18" s="162"/>
      <c r="S18" s="440"/>
      <c r="T18" s="113"/>
      <c r="U18" s="174"/>
      <c r="V18" s="113"/>
      <c r="W18" s="113"/>
      <c r="X18" s="113"/>
      <c r="Y18" s="113"/>
      <c r="Z18" s="175"/>
      <c r="AA18" s="113"/>
      <c r="AB18" s="113"/>
      <c r="AC18" s="113"/>
      <c r="AD18" s="113"/>
      <c r="AE18" s="175"/>
      <c r="AF18" s="113"/>
      <c r="AG18" s="113"/>
      <c r="AH18" s="113"/>
      <c r="AI18" s="113"/>
      <c r="AJ18" s="433"/>
      <c r="AK18" s="432"/>
      <c r="AL18" s="432"/>
      <c r="AM18" s="432"/>
      <c r="AN18" s="432"/>
      <c r="AO18" s="433"/>
      <c r="AP18" s="432"/>
      <c r="AQ18" s="432"/>
      <c r="AR18" s="432"/>
      <c r="AS18" s="432"/>
      <c r="AT18" s="433"/>
      <c r="AU18" s="432"/>
      <c r="AV18" s="432"/>
      <c r="AW18" s="432"/>
      <c r="AX18" s="432"/>
      <c r="AY18" s="433"/>
      <c r="AZ18" s="432"/>
      <c r="BA18" s="432"/>
      <c r="BB18" s="432"/>
      <c r="BC18" s="432"/>
      <c r="BD18" s="433"/>
      <c r="BE18" s="432"/>
      <c r="BF18" s="432"/>
      <c r="BG18" s="432"/>
      <c r="BH18" s="432"/>
      <c r="BI18" s="433"/>
      <c r="BJ18" s="432"/>
      <c r="BK18" s="432"/>
      <c r="BL18" s="432"/>
      <c r="BM18" s="432"/>
      <c r="BN18" s="433"/>
      <c r="BO18" s="432"/>
      <c r="BP18" s="432"/>
      <c r="BQ18" s="432"/>
      <c r="BR18" s="432"/>
      <c r="BS18" s="433"/>
      <c r="BT18" s="432"/>
      <c r="BU18" s="432"/>
      <c r="BV18" s="432"/>
      <c r="BW18" s="432"/>
      <c r="BX18" s="433"/>
      <c r="BY18" s="432"/>
      <c r="BZ18" s="432"/>
      <c r="CA18" s="432"/>
      <c r="CB18" s="432"/>
      <c r="CC18" s="433" t="s">
        <v>153</v>
      </c>
      <c r="CD18" s="432" t="s">
        <v>153</v>
      </c>
      <c r="CE18" s="432" t="s">
        <v>153</v>
      </c>
      <c r="CF18" s="432" t="s">
        <v>153</v>
      </c>
      <c r="CG18" s="432" t="s">
        <v>153</v>
      </c>
      <c r="CH18" s="433" t="s">
        <v>153</v>
      </c>
      <c r="CI18" s="432" t="s">
        <v>153</v>
      </c>
      <c r="CJ18" s="432" t="s">
        <v>153</v>
      </c>
      <c r="CK18" s="432" t="s">
        <v>153</v>
      </c>
      <c r="CL18" s="432" t="s">
        <v>153</v>
      </c>
      <c r="CM18" s="433" t="s">
        <v>153</v>
      </c>
      <c r="CN18" s="432" t="s">
        <v>153</v>
      </c>
      <c r="CO18" s="432" t="s">
        <v>153</v>
      </c>
      <c r="CP18" s="432" t="s">
        <v>153</v>
      </c>
      <c r="CQ18" s="432" t="s">
        <v>153</v>
      </c>
      <c r="CR18" s="433" t="s">
        <v>153</v>
      </c>
      <c r="CS18" s="432" t="s">
        <v>153</v>
      </c>
      <c r="CT18" s="432" t="s">
        <v>153</v>
      </c>
      <c r="CU18" s="432" t="s">
        <v>153</v>
      </c>
      <c r="CV18" s="432" t="s">
        <v>153</v>
      </c>
      <c r="CW18" s="432" t="s">
        <v>153</v>
      </c>
      <c r="CX18" s="432">
        <v>1.1114999999999995</v>
      </c>
      <c r="CY18" s="432">
        <v>1.1115000000000004</v>
      </c>
      <c r="CZ18" s="432">
        <v>1.1114999999999995</v>
      </c>
      <c r="DA18" s="432">
        <v>0.58362499999999939</v>
      </c>
      <c r="DB18" s="432">
        <v>0.31968750000000035</v>
      </c>
    </row>
    <row r="19" spans="1:108" hidden="1" outlineLevel="1">
      <c r="A19" s="99" t="s">
        <v>408</v>
      </c>
      <c r="B19" s="162"/>
      <c r="C19" s="162"/>
      <c r="D19" s="162"/>
      <c r="E19" s="162"/>
      <c r="F19" s="174"/>
      <c r="G19" s="162"/>
      <c r="H19" s="162"/>
      <c r="I19" s="162"/>
      <c r="J19" s="162"/>
      <c r="K19" s="174"/>
      <c r="L19" s="162"/>
      <c r="M19" s="162"/>
      <c r="N19" s="162"/>
      <c r="O19" s="162"/>
      <c r="P19" s="174"/>
      <c r="Q19" s="162"/>
      <c r="R19" s="162"/>
      <c r="S19" s="440"/>
      <c r="T19" s="113"/>
      <c r="U19" s="174"/>
      <c r="V19" s="113"/>
      <c r="W19" s="113"/>
      <c r="X19" s="113"/>
      <c r="Y19" s="113"/>
      <c r="Z19" s="175"/>
      <c r="AA19" s="113"/>
      <c r="AB19" s="113"/>
      <c r="AC19" s="113"/>
      <c r="AD19" s="113"/>
      <c r="AE19" s="175"/>
      <c r="AF19" s="113"/>
      <c r="AG19" s="113"/>
      <c r="AH19" s="113"/>
      <c r="AI19" s="113"/>
      <c r="AJ19" s="433"/>
      <c r="AK19" s="432"/>
      <c r="AL19" s="432"/>
      <c r="AM19" s="432"/>
      <c r="AN19" s="432"/>
      <c r="AO19" s="433"/>
      <c r="AP19" s="432"/>
      <c r="AQ19" s="432"/>
      <c r="AR19" s="432"/>
      <c r="AS19" s="432"/>
      <c r="AT19" s="433"/>
      <c r="AU19" s="432"/>
      <c r="AV19" s="432"/>
      <c r="AW19" s="432"/>
      <c r="AX19" s="432"/>
      <c r="AY19" s="433"/>
      <c r="AZ19" s="432"/>
      <c r="BA19" s="432"/>
      <c r="BB19" s="432"/>
      <c r="BC19" s="432"/>
      <c r="BD19" s="433"/>
      <c r="BE19" s="432"/>
      <c r="BF19" s="432"/>
      <c r="BG19" s="432"/>
      <c r="BH19" s="432"/>
      <c r="BI19" s="433"/>
      <c r="BJ19" s="432"/>
      <c r="BK19" s="432"/>
      <c r="BL19" s="432"/>
      <c r="BM19" s="432"/>
      <c r="BN19" s="433"/>
      <c r="BO19" s="432"/>
      <c r="BP19" s="432"/>
      <c r="BQ19" s="432"/>
      <c r="BR19" s="432"/>
      <c r="BS19" s="433"/>
      <c r="BT19" s="432"/>
      <c r="BU19" s="432"/>
      <c r="BV19" s="432"/>
      <c r="BW19" s="432"/>
      <c r="BX19" s="433"/>
      <c r="BY19" s="432"/>
      <c r="BZ19" s="432"/>
      <c r="CA19" s="432"/>
      <c r="CB19" s="432"/>
      <c r="CC19" s="433"/>
      <c r="CD19" s="432"/>
      <c r="CE19" s="432"/>
      <c r="CF19" s="432"/>
      <c r="CG19" s="432"/>
      <c r="CH19" s="433"/>
      <c r="CI19" s="432"/>
      <c r="CJ19" s="432"/>
      <c r="CK19" s="432"/>
      <c r="CL19" s="432"/>
      <c r="CM19" s="433"/>
      <c r="CN19" s="432"/>
      <c r="CO19" s="432"/>
      <c r="CP19" s="432"/>
      <c r="CQ19" s="432"/>
      <c r="CR19" s="433"/>
      <c r="CS19" s="432"/>
      <c r="CT19" s="432"/>
      <c r="CU19" s="432"/>
      <c r="CV19" s="432"/>
      <c r="CW19" s="432"/>
      <c r="CX19" s="432"/>
      <c r="CY19" s="432"/>
      <c r="CZ19" s="432"/>
      <c r="DA19" s="432"/>
      <c r="DB19" s="432"/>
    </row>
    <row r="20" spans="1:108" collapsed="1">
      <c r="A20" s="423" t="s">
        <v>329</v>
      </c>
      <c r="B20" s="434"/>
      <c r="C20" s="434"/>
      <c r="D20" s="434"/>
      <c r="E20" s="434"/>
      <c r="F20" s="435"/>
      <c r="G20" s="434"/>
      <c r="H20" s="434"/>
      <c r="I20" s="434"/>
      <c r="J20" s="434"/>
      <c r="K20" s="435"/>
      <c r="L20" s="434"/>
      <c r="M20" s="434"/>
      <c r="N20" s="434"/>
      <c r="O20" s="434"/>
      <c r="P20" s="435"/>
      <c r="Q20" s="434"/>
      <c r="R20" s="434"/>
      <c r="S20" s="434"/>
      <c r="T20" s="434"/>
      <c r="U20" s="435"/>
      <c r="V20" s="434"/>
      <c r="W20" s="434"/>
      <c r="X20" s="434"/>
      <c r="Y20" s="434"/>
      <c r="Z20" s="435"/>
      <c r="AA20" s="434"/>
      <c r="AB20" s="434"/>
      <c r="AC20" s="434"/>
      <c r="AD20" s="434"/>
      <c r="AE20" s="435"/>
      <c r="AF20" s="434"/>
      <c r="AG20" s="434"/>
      <c r="AH20" s="434"/>
      <c r="AI20" s="434"/>
      <c r="AJ20" s="436"/>
      <c r="AK20" s="437"/>
      <c r="AL20" s="437"/>
      <c r="AM20" s="437"/>
      <c r="AN20" s="438"/>
      <c r="AO20" s="439"/>
      <c r="AP20" s="438"/>
      <c r="AQ20" s="438"/>
      <c r="AR20" s="438"/>
      <c r="AS20" s="438"/>
      <c r="AT20" s="439"/>
      <c r="AU20" s="438"/>
      <c r="AV20" s="438"/>
      <c r="AW20" s="438"/>
      <c r="AX20" s="438"/>
      <c r="AY20" s="439"/>
      <c r="AZ20" s="438"/>
      <c r="BA20" s="438"/>
      <c r="BB20" s="438"/>
      <c r="BC20" s="438"/>
      <c r="BD20" s="439"/>
      <c r="BE20" s="438"/>
      <c r="BF20" s="438"/>
      <c r="BG20" s="438"/>
      <c r="BH20" s="438"/>
      <c r="BI20" s="439"/>
      <c r="BJ20" s="438"/>
      <c r="BK20" s="438"/>
      <c r="BL20" s="438"/>
      <c r="BM20" s="438"/>
      <c r="BN20" s="439"/>
      <c r="BO20" s="438"/>
      <c r="BP20" s="438"/>
      <c r="BQ20" s="438"/>
      <c r="BR20" s="438"/>
      <c r="BS20" s="439"/>
      <c r="BT20" s="438"/>
      <c r="BU20" s="438"/>
      <c r="BV20" s="438"/>
      <c r="BW20" s="438"/>
      <c r="BX20" s="439"/>
      <c r="BY20" s="438"/>
      <c r="BZ20" s="438"/>
      <c r="CA20" s="438"/>
      <c r="CB20" s="438"/>
      <c r="CC20" s="439" t="s">
        <v>153</v>
      </c>
      <c r="CD20" s="438" t="s">
        <v>153</v>
      </c>
      <c r="CE20" s="438" t="s">
        <v>153</v>
      </c>
      <c r="CF20" s="438" t="s">
        <v>153</v>
      </c>
      <c r="CG20" s="438" t="s">
        <v>153</v>
      </c>
      <c r="CH20" s="439" t="s">
        <v>153</v>
      </c>
      <c r="CI20" s="438" t="s">
        <v>153</v>
      </c>
      <c r="CJ20" s="438" t="s">
        <v>153</v>
      </c>
      <c r="CK20" s="438" t="s">
        <v>153</v>
      </c>
      <c r="CL20" s="438" t="s">
        <v>153</v>
      </c>
      <c r="CM20" s="439" t="s">
        <v>153</v>
      </c>
      <c r="CN20" s="438" t="s">
        <v>153</v>
      </c>
      <c r="CO20" s="438" t="s">
        <v>153</v>
      </c>
      <c r="CP20" s="438" t="s">
        <v>153</v>
      </c>
      <c r="CQ20" s="438" t="s">
        <v>153</v>
      </c>
      <c r="CR20" s="439" t="s">
        <v>153</v>
      </c>
      <c r="CS20" s="438" t="s">
        <v>153</v>
      </c>
      <c r="CT20" s="438" t="s">
        <v>153</v>
      </c>
      <c r="CU20" s="438" t="s">
        <v>153</v>
      </c>
      <c r="CV20" s="438" t="s">
        <v>153</v>
      </c>
      <c r="CW20" s="438">
        <v>5.5339462745124592</v>
      </c>
      <c r="CX20" s="438">
        <v>0.77032545840701183</v>
      </c>
      <c r="CY20" s="438">
        <v>0.70457479810982271</v>
      </c>
      <c r="CZ20" s="438">
        <v>0.73344858004593472</v>
      </c>
      <c r="DA20" s="438">
        <v>0.46849963914103276</v>
      </c>
      <c r="DB20" s="438">
        <v>0.29209843415182402</v>
      </c>
    </row>
    <row r="21" spans="1:108">
      <c r="A21" s="99" t="s">
        <v>304</v>
      </c>
      <c r="B21" s="162"/>
      <c r="C21" s="162"/>
      <c r="D21" s="162"/>
      <c r="E21" s="162"/>
      <c r="F21" s="174"/>
      <c r="G21" s="162"/>
      <c r="H21" s="162"/>
      <c r="I21" s="162"/>
      <c r="J21" s="162"/>
      <c r="K21" s="174"/>
      <c r="L21" s="162"/>
      <c r="M21" s="162"/>
      <c r="N21" s="162"/>
      <c r="O21" s="162"/>
      <c r="P21" s="174"/>
      <c r="Q21" s="162"/>
      <c r="R21" s="162"/>
      <c r="S21" s="162"/>
      <c r="T21" s="162"/>
      <c r="U21" s="174"/>
      <c r="V21" s="162"/>
      <c r="W21" s="162"/>
      <c r="X21" s="162"/>
      <c r="Y21" s="162"/>
      <c r="Z21" s="174"/>
      <c r="AA21" s="162"/>
      <c r="AB21" s="162"/>
      <c r="AC21" s="162"/>
      <c r="AD21" s="162"/>
      <c r="AE21" s="174"/>
      <c r="AF21" s="162"/>
      <c r="AG21" s="162"/>
      <c r="AH21" s="162"/>
      <c r="AI21" s="162"/>
      <c r="AJ21" s="430"/>
      <c r="AK21" s="431"/>
      <c r="AL21" s="431"/>
      <c r="AM21" s="431"/>
      <c r="AN21" s="432"/>
      <c r="AO21" s="433"/>
      <c r="AP21" s="432"/>
      <c r="AQ21" s="432"/>
      <c r="AR21" s="432"/>
      <c r="AS21" s="432"/>
      <c r="AT21" s="433"/>
      <c r="AU21" s="432"/>
      <c r="AV21" s="432"/>
      <c r="AW21" s="432"/>
      <c r="AX21" s="432"/>
      <c r="AY21" s="433"/>
      <c r="AZ21" s="432"/>
      <c r="BA21" s="432"/>
      <c r="BB21" s="432"/>
      <c r="BC21" s="432"/>
      <c r="BD21" s="433"/>
      <c r="BE21" s="432"/>
      <c r="BF21" s="432"/>
      <c r="BG21" s="432"/>
      <c r="BH21" s="432"/>
      <c r="BI21" s="433"/>
      <c r="BJ21" s="432"/>
      <c r="BK21" s="432"/>
      <c r="BL21" s="432"/>
      <c r="BM21" s="432"/>
      <c r="BN21" s="433"/>
      <c r="BO21" s="432"/>
      <c r="BP21" s="432"/>
      <c r="BQ21" s="432"/>
      <c r="BR21" s="432"/>
      <c r="BS21" s="433"/>
      <c r="BT21" s="432"/>
      <c r="BU21" s="432"/>
      <c r="BV21" s="432"/>
      <c r="BW21" s="432"/>
      <c r="BX21" s="433"/>
      <c r="BY21" s="432"/>
      <c r="BZ21" s="432"/>
      <c r="CA21" s="432"/>
      <c r="CB21" s="432"/>
      <c r="CC21" s="433">
        <v>0</v>
      </c>
      <c r="CD21" s="432">
        <v>0</v>
      </c>
      <c r="CE21" s="432">
        <v>0</v>
      </c>
      <c r="CF21" s="432">
        <v>0</v>
      </c>
      <c r="CG21" s="432">
        <v>0</v>
      </c>
      <c r="CH21" s="433">
        <v>0</v>
      </c>
      <c r="CI21" s="432">
        <v>0</v>
      </c>
      <c r="CJ21" s="432">
        <v>0</v>
      </c>
      <c r="CK21" s="432">
        <v>0</v>
      </c>
      <c r="CL21" s="432">
        <v>0</v>
      </c>
      <c r="CM21" s="433">
        <v>0</v>
      </c>
      <c r="CN21" s="308" t="s">
        <v>153</v>
      </c>
      <c r="CO21" s="308" t="s">
        <v>153</v>
      </c>
      <c r="CP21" s="308" t="s">
        <v>153</v>
      </c>
      <c r="CQ21" s="308" t="s">
        <v>153</v>
      </c>
      <c r="CR21" s="433" t="s">
        <v>153</v>
      </c>
      <c r="CS21" s="432">
        <v>0</v>
      </c>
      <c r="CT21" s="432">
        <v>0</v>
      </c>
      <c r="CU21" s="432">
        <v>0</v>
      </c>
      <c r="CV21" s="432">
        <v>0</v>
      </c>
      <c r="CW21" s="432">
        <v>0</v>
      </c>
      <c r="CX21" s="432">
        <v>0</v>
      </c>
      <c r="CY21" s="432">
        <v>0</v>
      </c>
      <c r="CZ21" s="432">
        <v>0</v>
      </c>
      <c r="DA21" s="432">
        <v>0</v>
      </c>
      <c r="DB21" s="432">
        <v>0</v>
      </c>
    </row>
    <row r="22" spans="1:108">
      <c r="A22" s="99" t="s">
        <v>20</v>
      </c>
      <c r="B22" s="162"/>
      <c r="C22" s="162"/>
      <c r="D22" s="162"/>
      <c r="E22" s="162"/>
      <c r="F22" s="174"/>
      <c r="G22" s="162"/>
      <c r="H22" s="162"/>
      <c r="I22" s="100"/>
      <c r="J22" s="100"/>
      <c r="K22" s="174"/>
      <c r="L22" s="100"/>
      <c r="M22" s="100"/>
      <c r="N22" s="100"/>
      <c r="O22" s="100"/>
      <c r="P22" s="174"/>
      <c r="Q22" s="100"/>
      <c r="R22" s="100"/>
      <c r="S22" s="100"/>
      <c r="T22" s="100"/>
      <c r="U22" s="174"/>
      <c r="V22" s="100"/>
      <c r="W22" s="100"/>
      <c r="X22" s="100"/>
      <c r="Y22" s="100"/>
      <c r="Z22" s="174"/>
      <c r="AA22" s="100"/>
      <c r="AB22" s="100"/>
      <c r="AC22" s="100"/>
      <c r="AD22" s="100"/>
      <c r="AE22" s="105"/>
      <c r="AF22" s="100"/>
      <c r="AG22" s="100"/>
      <c r="AH22" s="100"/>
      <c r="AI22" s="100"/>
      <c r="AJ22" s="306"/>
      <c r="AK22" s="307"/>
      <c r="AL22" s="307"/>
      <c r="AM22" s="307"/>
      <c r="AN22" s="308"/>
      <c r="AO22" s="309"/>
      <c r="AP22" s="308"/>
      <c r="AQ22" s="308"/>
      <c r="AR22" s="308"/>
      <c r="AS22" s="308"/>
      <c r="AT22" s="309"/>
      <c r="AU22" s="308"/>
      <c r="AV22" s="308"/>
      <c r="AW22" s="308"/>
      <c r="AX22" s="308"/>
      <c r="AY22" s="309"/>
      <c r="AZ22" s="308"/>
      <c r="BA22" s="308"/>
      <c r="BB22" s="308"/>
      <c r="BC22" s="308"/>
      <c r="BD22" s="309"/>
      <c r="BE22" s="308"/>
      <c r="BF22" s="308"/>
      <c r="BG22" s="308"/>
      <c r="BH22" s="308"/>
      <c r="BI22" s="309"/>
      <c r="BJ22" s="308"/>
      <c r="BK22" s="308"/>
      <c r="BL22" s="308"/>
      <c r="BM22" s="308"/>
      <c r="BN22" s="309"/>
      <c r="BO22" s="308"/>
      <c r="BP22" s="308"/>
      <c r="BQ22" s="308"/>
      <c r="BR22" s="308"/>
      <c r="BS22" s="309"/>
      <c r="BT22" s="308"/>
      <c r="BU22" s="308"/>
      <c r="BV22" s="308"/>
      <c r="BW22" s="308"/>
      <c r="BX22" s="309"/>
      <c r="BY22" s="308"/>
      <c r="BZ22" s="308"/>
      <c r="CA22" s="308"/>
      <c r="CB22" s="308"/>
      <c r="CC22" s="309">
        <v>0</v>
      </c>
      <c r="CD22" s="308" t="s">
        <v>153</v>
      </c>
      <c r="CE22" s="308" t="s">
        <v>153</v>
      </c>
      <c r="CF22" s="308" t="s">
        <v>153</v>
      </c>
      <c r="CG22" s="308" t="s">
        <v>153</v>
      </c>
      <c r="CH22" s="309">
        <v>0</v>
      </c>
      <c r="CI22" s="308" t="s">
        <v>153</v>
      </c>
      <c r="CJ22" s="308" t="s">
        <v>153</v>
      </c>
      <c r="CK22" s="308" t="s">
        <v>153</v>
      </c>
      <c r="CL22" s="308" t="s">
        <v>153</v>
      </c>
      <c r="CM22" s="309">
        <v>0</v>
      </c>
      <c r="CN22" s="308" t="s">
        <v>153</v>
      </c>
      <c r="CO22" s="308" t="s">
        <v>153</v>
      </c>
      <c r="CP22" s="308" t="s">
        <v>153</v>
      </c>
      <c r="CQ22" s="308" t="s">
        <v>153</v>
      </c>
      <c r="CR22" s="309" t="s">
        <v>153</v>
      </c>
      <c r="CS22" s="308">
        <v>0</v>
      </c>
      <c r="CT22" s="308">
        <v>0</v>
      </c>
      <c r="CU22" s="308">
        <v>0</v>
      </c>
      <c r="CV22" s="308">
        <v>0</v>
      </c>
      <c r="CW22" s="308">
        <v>0</v>
      </c>
      <c r="CX22" s="308">
        <v>0</v>
      </c>
      <c r="CY22" s="308">
        <v>0</v>
      </c>
      <c r="CZ22" s="308">
        <v>0</v>
      </c>
      <c r="DA22" s="308">
        <v>0</v>
      </c>
      <c r="DB22" s="308">
        <v>0</v>
      </c>
    </row>
    <row r="23" spans="1:108">
      <c r="A23" s="6" t="s">
        <v>30</v>
      </c>
      <c r="B23" s="67"/>
      <c r="C23" s="67"/>
      <c r="D23" s="67"/>
      <c r="E23" s="67"/>
      <c r="F23" s="68"/>
      <c r="G23" s="67"/>
      <c r="H23" s="67"/>
      <c r="I23" s="67"/>
      <c r="J23" s="67"/>
      <c r="K23" s="68"/>
      <c r="L23" s="67"/>
      <c r="M23" s="67"/>
      <c r="N23" s="67"/>
      <c r="O23" s="67"/>
      <c r="P23" s="68"/>
      <c r="Q23" s="67"/>
      <c r="R23" s="67"/>
      <c r="S23" s="67"/>
      <c r="T23" s="67"/>
      <c r="U23" s="68"/>
      <c r="V23" s="67"/>
      <c r="W23" s="67"/>
      <c r="X23" s="67"/>
      <c r="Y23" s="67"/>
      <c r="Z23" s="68"/>
      <c r="AA23" s="67"/>
      <c r="AB23" s="67"/>
      <c r="AC23" s="67"/>
      <c r="AD23" s="67"/>
      <c r="AE23" s="68"/>
      <c r="AF23" s="67"/>
      <c r="AG23" s="67"/>
      <c r="AH23" s="67"/>
      <c r="AI23" s="67"/>
      <c r="AJ23" s="310"/>
      <c r="AK23" s="311"/>
      <c r="AL23" s="311"/>
      <c r="AM23" s="311"/>
      <c r="AN23" s="312"/>
      <c r="AO23" s="313"/>
      <c r="AP23" s="312"/>
      <c r="AQ23" s="312"/>
      <c r="AR23" s="312"/>
      <c r="AS23" s="312"/>
      <c r="AT23" s="313"/>
      <c r="AU23" s="312"/>
      <c r="AV23" s="312"/>
      <c r="AW23" s="312"/>
      <c r="AX23" s="312"/>
      <c r="AY23" s="313"/>
      <c r="AZ23" s="312"/>
      <c r="BA23" s="312"/>
      <c r="BB23" s="312"/>
      <c r="BC23" s="312"/>
      <c r="BD23" s="313"/>
      <c r="BE23" s="312"/>
      <c r="BF23" s="312"/>
      <c r="BG23" s="312"/>
      <c r="BH23" s="312"/>
      <c r="BI23" s="313"/>
      <c r="BJ23" s="312"/>
      <c r="BK23" s="312"/>
      <c r="BL23" s="312"/>
      <c r="BM23" s="312"/>
      <c r="BN23" s="313"/>
      <c r="BO23" s="312"/>
      <c r="BP23" s="312"/>
      <c r="BQ23" s="312"/>
      <c r="BR23" s="312"/>
      <c r="BS23" s="313"/>
      <c r="BT23" s="312"/>
      <c r="BU23" s="312"/>
      <c r="BV23" s="312"/>
      <c r="BW23" s="312"/>
      <c r="BX23" s="313"/>
      <c r="BY23" s="312"/>
      <c r="BZ23" s="312"/>
      <c r="CA23" s="312"/>
      <c r="CB23" s="312"/>
      <c r="CC23" s="313">
        <v>0</v>
      </c>
      <c r="CD23" s="312">
        <v>0</v>
      </c>
      <c r="CE23" s="312">
        <v>0</v>
      </c>
      <c r="CF23" s="312">
        <v>0</v>
      </c>
      <c r="CG23" s="312">
        <v>0</v>
      </c>
      <c r="CH23" s="313">
        <v>0</v>
      </c>
      <c r="CI23" s="312">
        <v>0</v>
      </c>
      <c r="CJ23" s="312">
        <v>0</v>
      </c>
      <c r="CK23" s="312">
        <v>0</v>
      </c>
      <c r="CL23" s="312">
        <v>0</v>
      </c>
      <c r="CM23" s="313">
        <v>0</v>
      </c>
      <c r="CN23" s="312" t="s">
        <v>153</v>
      </c>
      <c r="CO23" s="312" t="s">
        <v>153</v>
      </c>
      <c r="CP23" s="312" t="s">
        <v>153</v>
      </c>
      <c r="CQ23" s="312" t="s">
        <v>153</v>
      </c>
      <c r="CR23" s="313" t="s">
        <v>153</v>
      </c>
      <c r="CS23" s="312">
        <v>0</v>
      </c>
      <c r="CT23" s="312">
        <v>0</v>
      </c>
      <c r="CU23" s="312">
        <v>0</v>
      </c>
      <c r="CV23" s="312">
        <v>0</v>
      </c>
      <c r="CW23" s="312">
        <v>5.5339462745124592</v>
      </c>
      <c r="CX23" s="312">
        <v>0.77032545840701183</v>
      </c>
      <c r="CY23" s="312">
        <v>0.70457479810982271</v>
      </c>
      <c r="CZ23" s="312">
        <v>0.73344858004593472</v>
      </c>
      <c r="DA23" s="312">
        <v>0.46849963914103276</v>
      </c>
      <c r="DB23" s="312">
        <v>0.29209843415182402</v>
      </c>
      <c r="DD23" s="3"/>
    </row>
    <row r="24" spans="1:108">
      <c r="B24" s="128"/>
      <c r="C24" s="128"/>
      <c r="D24" s="128"/>
      <c r="E24" s="128"/>
      <c r="F24" s="176"/>
      <c r="G24" s="128"/>
      <c r="H24" s="128"/>
      <c r="I24" s="128"/>
      <c r="J24" s="128"/>
      <c r="K24" s="176"/>
      <c r="L24" s="128"/>
      <c r="M24" s="128"/>
      <c r="N24" s="128"/>
      <c r="O24" s="128"/>
      <c r="P24" s="176"/>
      <c r="Q24" s="128"/>
      <c r="R24" s="128"/>
      <c r="S24" s="128"/>
      <c r="T24" s="128"/>
      <c r="U24" s="176"/>
      <c r="V24" s="128"/>
      <c r="W24" s="128"/>
      <c r="X24" s="128"/>
      <c r="Y24" s="128"/>
      <c r="Z24" s="176"/>
      <c r="AA24" s="128"/>
      <c r="AB24" s="128"/>
      <c r="AC24" s="128"/>
      <c r="AD24" s="128"/>
      <c r="AE24" s="176"/>
      <c r="AF24" s="128"/>
      <c r="AG24" s="128"/>
      <c r="AH24" s="128"/>
      <c r="AI24" s="128"/>
      <c r="AJ24" s="314"/>
      <c r="AK24" s="315"/>
      <c r="AL24" s="315"/>
      <c r="AM24" s="315"/>
      <c r="AN24" s="315"/>
      <c r="AO24" s="314"/>
      <c r="AP24" s="315"/>
      <c r="AQ24" s="315"/>
      <c r="AR24" s="315"/>
      <c r="AS24" s="315"/>
      <c r="AT24" s="314"/>
      <c r="AU24" s="315"/>
      <c r="AV24" s="315"/>
      <c r="AW24" s="315"/>
      <c r="AX24" s="315"/>
      <c r="AY24" s="314"/>
      <c r="AZ24" s="315"/>
      <c r="BA24" s="315"/>
      <c r="BB24" s="315"/>
      <c r="BC24" s="315"/>
      <c r="BD24" s="314"/>
      <c r="BE24" s="315"/>
      <c r="BF24" s="315"/>
      <c r="BG24" s="315"/>
      <c r="BH24" s="315"/>
      <c r="BI24" s="314"/>
      <c r="BJ24" s="315"/>
      <c r="BK24" s="315"/>
      <c r="BL24" s="315"/>
      <c r="BM24" s="315"/>
      <c r="BN24" s="314"/>
      <c r="BO24" s="315"/>
      <c r="BP24" s="315"/>
      <c r="BQ24" s="315"/>
      <c r="BR24" s="315"/>
      <c r="BS24" s="314"/>
      <c r="BT24" s="315"/>
      <c r="BU24" s="315"/>
      <c r="BV24" s="315"/>
      <c r="BW24" s="315"/>
      <c r="BX24" s="314"/>
      <c r="BY24" s="315"/>
      <c r="BZ24" s="315"/>
      <c r="CA24" s="315"/>
      <c r="CB24" s="315"/>
      <c r="CC24" s="314"/>
      <c r="CD24" s="315"/>
      <c r="CE24" s="315"/>
      <c r="CF24" s="315"/>
      <c r="CG24" s="315"/>
      <c r="CH24" s="314"/>
      <c r="CI24" s="315"/>
      <c r="CJ24" s="315"/>
      <c r="CK24" s="315"/>
      <c r="CL24" s="315"/>
      <c r="CM24" s="314"/>
      <c r="CN24" s="315"/>
      <c r="CO24" s="315"/>
      <c r="CP24" s="315"/>
      <c r="CQ24" s="315"/>
      <c r="CR24" s="314"/>
      <c r="CS24" s="316"/>
      <c r="CT24" s="316"/>
      <c r="CU24" s="316"/>
      <c r="CV24" s="316"/>
      <c r="CW24" s="316"/>
      <c r="CX24" s="316"/>
      <c r="CY24" s="316"/>
      <c r="CZ24" s="316"/>
      <c r="DA24" s="316"/>
      <c r="DB24" s="316"/>
      <c r="DD24" s="3"/>
    </row>
    <row r="25" spans="1:108" ht="12" thickBot="1">
      <c r="A25" s="2" t="s">
        <v>63</v>
      </c>
      <c r="B25" s="149"/>
      <c r="C25" s="149"/>
      <c r="D25" s="149"/>
      <c r="E25" s="149"/>
      <c r="F25" s="177"/>
      <c r="G25" s="149"/>
      <c r="H25" s="149"/>
      <c r="I25" s="149"/>
      <c r="J25" s="149"/>
      <c r="K25" s="177"/>
      <c r="L25" s="149"/>
      <c r="M25" s="149"/>
      <c r="N25" s="149"/>
      <c r="O25" s="149"/>
      <c r="P25" s="177"/>
      <c r="Q25" s="149"/>
      <c r="R25" s="149"/>
      <c r="S25" s="149"/>
      <c r="T25" s="149"/>
      <c r="U25" s="177"/>
      <c r="V25" s="149"/>
      <c r="W25" s="149"/>
      <c r="X25" s="149"/>
      <c r="Y25" s="149"/>
      <c r="Z25" s="178"/>
      <c r="AA25" s="149"/>
      <c r="AB25" s="149"/>
      <c r="AC25" s="149"/>
      <c r="AD25" s="149"/>
      <c r="AE25" s="178"/>
      <c r="AF25" s="149"/>
      <c r="AG25" s="149"/>
      <c r="AH25" s="149"/>
      <c r="AI25" s="149"/>
      <c r="AJ25" s="317"/>
      <c r="AK25" s="318"/>
      <c r="AL25" s="318"/>
      <c r="AM25" s="318"/>
      <c r="AN25" s="318"/>
      <c r="AO25" s="317"/>
      <c r="AP25" s="318"/>
      <c r="AQ25" s="318"/>
      <c r="AR25" s="318"/>
      <c r="AS25" s="318"/>
      <c r="AT25" s="317"/>
      <c r="AU25" s="318"/>
      <c r="AV25" s="318"/>
      <c r="AW25" s="318"/>
      <c r="AX25" s="318"/>
      <c r="AY25" s="317"/>
      <c r="AZ25" s="318"/>
      <c r="BA25" s="318"/>
      <c r="BB25" s="318"/>
      <c r="BC25" s="318"/>
      <c r="BD25" s="317"/>
      <c r="BE25" s="318"/>
      <c r="BF25" s="318"/>
      <c r="BG25" s="318"/>
      <c r="BH25" s="318"/>
      <c r="BI25" s="317"/>
      <c r="BJ25" s="318"/>
      <c r="BK25" s="318"/>
      <c r="BL25" s="318"/>
      <c r="BM25" s="318"/>
      <c r="BN25" s="317"/>
      <c r="BO25" s="318"/>
      <c r="BP25" s="318"/>
      <c r="BQ25" s="318"/>
      <c r="BR25" s="318"/>
      <c r="BS25" s="317"/>
      <c r="BT25" s="318"/>
      <c r="BU25" s="318"/>
      <c r="BV25" s="318"/>
      <c r="BW25" s="318"/>
      <c r="BX25" s="317"/>
      <c r="BY25" s="318"/>
      <c r="BZ25" s="318"/>
      <c r="CA25" s="318"/>
      <c r="CB25" s="318"/>
      <c r="CC25" s="317"/>
      <c r="CD25" s="318"/>
      <c r="CE25" s="318"/>
      <c r="CF25" s="318"/>
      <c r="CG25" s="318"/>
      <c r="CH25" s="317"/>
      <c r="CI25" s="318"/>
      <c r="CJ25" s="318"/>
      <c r="CK25" s="318"/>
      <c r="CL25" s="318"/>
      <c r="CM25" s="317"/>
      <c r="CN25" s="318"/>
      <c r="CO25" s="318"/>
      <c r="CP25" s="318"/>
      <c r="CQ25" s="318"/>
      <c r="CR25" s="317"/>
      <c r="CS25" s="318"/>
      <c r="CT25" s="318"/>
      <c r="CU25" s="318"/>
      <c r="CV25" s="318"/>
      <c r="CW25" s="318"/>
      <c r="CX25" s="318"/>
      <c r="CY25" s="318"/>
      <c r="CZ25" s="318"/>
      <c r="DA25" s="318"/>
      <c r="DB25" s="318"/>
    </row>
    <row r="26" spans="1:108">
      <c r="A26" s="99" t="s">
        <v>402</v>
      </c>
      <c r="B26" s="162"/>
      <c r="C26" s="162"/>
      <c r="D26" s="162"/>
      <c r="E26" s="162"/>
      <c r="F26" s="174"/>
      <c r="G26" s="162"/>
      <c r="H26" s="162"/>
      <c r="I26" s="162"/>
      <c r="J26" s="162"/>
      <c r="K26" s="174"/>
      <c r="L26" s="162"/>
      <c r="M26" s="162"/>
      <c r="N26" s="162"/>
      <c r="O26" s="162"/>
      <c r="P26" s="174"/>
      <c r="Q26" s="162"/>
      <c r="R26" s="162"/>
      <c r="S26" s="162"/>
      <c r="T26" s="162"/>
      <c r="U26" s="174"/>
      <c r="V26" s="162"/>
      <c r="W26" s="162"/>
      <c r="X26" s="162"/>
      <c r="Y26" s="162"/>
      <c r="Z26" s="174"/>
      <c r="AA26" s="162"/>
      <c r="AB26" s="162"/>
      <c r="AC26" s="162"/>
      <c r="AD26" s="162"/>
      <c r="AE26" s="174"/>
      <c r="AF26" s="162"/>
      <c r="AG26" s="162"/>
      <c r="AH26" s="162"/>
      <c r="AI26" s="162"/>
      <c r="AJ26" s="430"/>
      <c r="AK26" s="431"/>
      <c r="AL26" s="431"/>
      <c r="AM26" s="431"/>
      <c r="AN26" s="432"/>
      <c r="AO26" s="433"/>
      <c r="AP26" s="432"/>
      <c r="AQ26" s="432"/>
      <c r="AR26" s="432"/>
      <c r="AS26" s="432"/>
      <c r="AT26" s="433"/>
      <c r="AU26" s="432"/>
      <c r="AV26" s="432"/>
      <c r="AW26" s="432"/>
      <c r="AX26" s="432"/>
      <c r="AY26" s="433"/>
      <c r="AZ26" s="432"/>
      <c r="BA26" s="432"/>
      <c r="BB26" s="432"/>
      <c r="BC26" s="432"/>
      <c r="BD26" s="433"/>
      <c r="BE26" s="432"/>
      <c r="BF26" s="432"/>
      <c r="BG26" s="432"/>
      <c r="BH26" s="432"/>
      <c r="BI26" s="433"/>
      <c r="BJ26" s="432"/>
      <c r="BK26" s="432"/>
      <c r="BL26" s="432"/>
      <c r="BM26" s="432"/>
      <c r="BN26" s="433"/>
      <c r="BO26" s="432"/>
      <c r="BP26" s="432"/>
      <c r="BQ26" s="432"/>
      <c r="BR26" s="432"/>
      <c r="BS26" s="433"/>
      <c r="BT26" s="432"/>
      <c r="BU26" s="432"/>
      <c r="BV26" s="432"/>
      <c r="BW26" s="432"/>
      <c r="BX26" s="433"/>
      <c r="BY26" s="432"/>
      <c r="BZ26" s="432"/>
      <c r="CA26" s="432"/>
      <c r="CB26" s="432"/>
      <c r="CC26" s="433" t="s">
        <v>153</v>
      </c>
      <c r="CD26" s="432" t="s">
        <v>153</v>
      </c>
      <c r="CE26" s="432" t="s">
        <v>153</v>
      </c>
      <c r="CF26" s="432" t="s">
        <v>153</v>
      </c>
      <c r="CG26" s="432" t="s">
        <v>153</v>
      </c>
      <c r="CH26" s="433" t="s">
        <v>153</v>
      </c>
      <c r="CI26" s="432" t="s">
        <v>153</v>
      </c>
      <c r="CJ26" s="432" t="s">
        <v>153</v>
      </c>
      <c r="CK26" s="432" t="s">
        <v>153</v>
      </c>
      <c r="CL26" s="432" t="s">
        <v>153</v>
      </c>
      <c r="CM26" s="433" t="s">
        <v>153</v>
      </c>
      <c r="CN26" s="432" t="s">
        <v>153</v>
      </c>
      <c r="CO26" s="432" t="s">
        <v>153</v>
      </c>
      <c r="CP26" s="432" t="s">
        <v>153</v>
      </c>
      <c r="CQ26" s="432" t="s">
        <v>153</v>
      </c>
      <c r="CR26" s="433" t="s">
        <v>153</v>
      </c>
      <c r="CS26" s="432" t="s">
        <v>153</v>
      </c>
      <c r="CT26" s="432" t="s">
        <v>153</v>
      </c>
      <c r="CU26" s="432" t="s">
        <v>153</v>
      </c>
      <c r="CV26" s="432">
        <v>1</v>
      </c>
      <c r="CW26" s="432">
        <v>0.64631691516549938</v>
      </c>
      <c r="CX26" s="432">
        <v>0.57815562664955356</v>
      </c>
      <c r="CY26" s="432">
        <v>0.47745068428960785</v>
      </c>
      <c r="CZ26" s="432">
        <v>0.36348681303644154</v>
      </c>
      <c r="DA26" s="432">
        <v>0.31358635110406163</v>
      </c>
      <c r="DB26" s="432">
        <v>0.29892995120608629</v>
      </c>
    </row>
    <row r="27" spans="1:108">
      <c r="A27" s="99" t="s">
        <v>403</v>
      </c>
      <c r="B27" s="162"/>
      <c r="C27" s="162"/>
      <c r="D27" s="162"/>
      <c r="E27" s="162"/>
      <c r="F27" s="174"/>
      <c r="G27" s="162"/>
      <c r="H27" s="162"/>
      <c r="I27" s="162"/>
      <c r="J27" s="162"/>
      <c r="K27" s="174"/>
      <c r="L27" s="162"/>
      <c r="M27" s="162"/>
      <c r="N27" s="162"/>
      <c r="O27" s="162"/>
      <c r="P27" s="174"/>
      <c r="Q27" s="162"/>
      <c r="R27" s="162"/>
      <c r="S27" s="162"/>
      <c r="T27" s="162"/>
      <c r="U27" s="174"/>
      <c r="V27" s="162"/>
      <c r="W27" s="162"/>
      <c r="X27" s="162"/>
      <c r="Y27" s="162"/>
      <c r="Z27" s="174"/>
      <c r="AA27" s="162"/>
      <c r="AB27" s="162"/>
      <c r="AC27" s="162"/>
      <c r="AD27" s="162"/>
      <c r="AE27" s="174"/>
      <c r="AF27" s="162"/>
      <c r="AG27" s="162"/>
      <c r="AH27" s="162"/>
      <c r="AI27" s="162"/>
      <c r="AJ27" s="430"/>
      <c r="AK27" s="431"/>
      <c r="AL27" s="431"/>
      <c r="AM27" s="431"/>
      <c r="AN27" s="432"/>
      <c r="AO27" s="433"/>
      <c r="AP27" s="432"/>
      <c r="AQ27" s="432"/>
      <c r="AR27" s="432"/>
      <c r="AS27" s="432"/>
      <c r="AT27" s="433"/>
      <c r="AU27" s="432"/>
      <c r="AV27" s="432"/>
      <c r="AW27" s="432"/>
      <c r="AX27" s="432"/>
      <c r="AY27" s="433"/>
      <c r="AZ27" s="432"/>
      <c r="BA27" s="432"/>
      <c r="BB27" s="432"/>
      <c r="BC27" s="432"/>
      <c r="BD27" s="433"/>
      <c r="BE27" s="432"/>
      <c r="BF27" s="432"/>
      <c r="BG27" s="432"/>
      <c r="BH27" s="432"/>
      <c r="BI27" s="433"/>
      <c r="BJ27" s="432"/>
      <c r="BK27" s="432"/>
      <c r="BL27" s="432"/>
      <c r="BM27" s="432"/>
      <c r="BN27" s="433"/>
      <c r="BO27" s="432"/>
      <c r="BP27" s="432"/>
      <c r="BQ27" s="432"/>
      <c r="BR27" s="432"/>
      <c r="BS27" s="433"/>
      <c r="BT27" s="432"/>
      <c r="BU27" s="432"/>
      <c r="BV27" s="432"/>
      <c r="BW27" s="432"/>
      <c r="BX27" s="433"/>
      <c r="BY27" s="432"/>
      <c r="BZ27" s="432"/>
      <c r="CA27" s="432"/>
      <c r="CB27" s="432"/>
      <c r="CC27" s="433" t="s">
        <v>153</v>
      </c>
      <c r="CD27" s="432" t="s">
        <v>153</v>
      </c>
      <c r="CE27" s="432" t="s">
        <v>153</v>
      </c>
      <c r="CF27" s="432" t="s">
        <v>153</v>
      </c>
      <c r="CG27" s="432" t="s">
        <v>153</v>
      </c>
      <c r="CH27" s="433" t="s">
        <v>153</v>
      </c>
      <c r="CI27" s="432" t="s">
        <v>153</v>
      </c>
      <c r="CJ27" s="432" t="s">
        <v>153</v>
      </c>
      <c r="CK27" s="432" t="s">
        <v>153</v>
      </c>
      <c r="CL27" s="432" t="s">
        <v>153</v>
      </c>
      <c r="CM27" s="433" t="s">
        <v>153</v>
      </c>
      <c r="CN27" s="432" t="s">
        <v>153</v>
      </c>
      <c r="CO27" s="432" t="s">
        <v>153</v>
      </c>
      <c r="CP27" s="432" t="s">
        <v>153</v>
      </c>
      <c r="CQ27" s="432" t="s">
        <v>153</v>
      </c>
      <c r="CR27" s="433" t="s">
        <v>153</v>
      </c>
      <c r="CS27" s="432" t="s">
        <v>153</v>
      </c>
      <c r="CT27" s="432" t="s">
        <v>153</v>
      </c>
      <c r="CU27" s="432" t="s">
        <v>153</v>
      </c>
      <c r="CV27" s="432">
        <v>0</v>
      </c>
      <c r="CW27" s="432">
        <v>0.35368308483450051</v>
      </c>
      <c r="CX27" s="432">
        <v>0.42184437335044639</v>
      </c>
      <c r="CY27" s="432">
        <v>0.5225493157103922</v>
      </c>
      <c r="CZ27" s="432">
        <v>0.63651318696355852</v>
      </c>
      <c r="DA27" s="432">
        <v>0.68641364889593837</v>
      </c>
      <c r="DB27" s="432">
        <v>0.70107004879391377</v>
      </c>
    </row>
    <row r="28" spans="1:108" hidden="1" outlineLevel="1">
      <c r="A28" s="99" t="s">
        <v>408</v>
      </c>
      <c r="B28" s="162"/>
      <c r="C28" s="162"/>
      <c r="D28" s="162"/>
      <c r="E28" s="162"/>
      <c r="F28" s="174"/>
      <c r="G28" s="162"/>
      <c r="H28" s="162"/>
      <c r="I28" s="162"/>
      <c r="J28" s="162"/>
      <c r="K28" s="174"/>
      <c r="L28" s="162"/>
      <c r="M28" s="162"/>
      <c r="N28" s="162"/>
      <c r="O28" s="162"/>
      <c r="P28" s="174"/>
      <c r="Q28" s="162"/>
      <c r="R28" s="162"/>
      <c r="S28" s="162"/>
      <c r="T28" s="162"/>
      <c r="U28" s="174"/>
      <c r="V28" s="162"/>
      <c r="W28" s="162"/>
      <c r="X28" s="162"/>
      <c r="Y28" s="162"/>
      <c r="Z28" s="174"/>
      <c r="AA28" s="162"/>
      <c r="AB28" s="162"/>
      <c r="AC28" s="162"/>
      <c r="AD28" s="162"/>
      <c r="AE28" s="174"/>
      <c r="AF28" s="162"/>
      <c r="AG28" s="162"/>
      <c r="AH28" s="162"/>
      <c r="AI28" s="162"/>
      <c r="AJ28" s="430"/>
      <c r="AK28" s="431"/>
      <c r="AL28" s="431"/>
      <c r="AM28" s="431"/>
      <c r="AN28" s="432"/>
      <c r="AO28" s="433"/>
      <c r="AP28" s="432"/>
      <c r="AQ28" s="432"/>
      <c r="AR28" s="432"/>
      <c r="AS28" s="432"/>
      <c r="AT28" s="433"/>
      <c r="AU28" s="432"/>
      <c r="AV28" s="432"/>
      <c r="AW28" s="432"/>
      <c r="AX28" s="432"/>
      <c r="AY28" s="433"/>
      <c r="AZ28" s="432"/>
      <c r="BA28" s="432"/>
      <c r="BB28" s="432"/>
      <c r="BC28" s="432"/>
      <c r="BD28" s="433"/>
      <c r="BE28" s="432"/>
      <c r="BF28" s="432"/>
      <c r="BG28" s="432"/>
      <c r="BH28" s="432"/>
      <c r="BI28" s="433"/>
      <c r="BJ28" s="432"/>
      <c r="BK28" s="432"/>
      <c r="BL28" s="432"/>
      <c r="BM28" s="432"/>
      <c r="BN28" s="433"/>
      <c r="BO28" s="432"/>
      <c r="BP28" s="432"/>
      <c r="BQ28" s="432"/>
      <c r="BR28" s="432"/>
      <c r="BS28" s="433"/>
      <c r="BT28" s="432"/>
      <c r="BU28" s="432"/>
      <c r="BV28" s="432"/>
      <c r="BW28" s="432"/>
      <c r="BX28" s="433"/>
      <c r="BY28" s="432"/>
      <c r="BZ28" s="432"/>
      <c r="CA28" s="432"/>
      <c r="CB28" s="432"/>
      <c r="CC28" s="433"/>
      <c r="CD28" s="432"/>
      <c r="CE28" s="432"/>
      <c r="CF28" s="432"/>
      <c r="CG28" s="432"/>
      <c r="CH28" s="433"/>
      <c r="CI28" s="432"/>
      <c r="CJ28" s="432"/>
      <c r="CK28" s="432"/>
      <c r="CL28" s="432"/>
      <c r="CM28" s="433"/>
      <c r="CN28" s="432"/>
      <c r="CO28" s="432"/>
      <c r="CP28" s="432"/>
      <c r="CQ28" s="432"/>
      <c r="CR28" s="433"/>
      <c r="CS28" s="432"/>
      <c r="CT28" s="432"/>
      <c r="CU28" s="432"/>
      <c r="CV28" s="432"/>
      <c r="CW28" s="432"/>
      <c r="CX28" s="432"/>
      <c r="CY28" s="432"/>
      <c r="CZ28" s="432"/>
      <c r="DA28" s="432"/>
      <c r="DB28" s="432"/>
    </row>
    <row r="29" spans="1:108" collapsed="1">
      <c r="A29" s="423" t="s">
        <v>329</v>
      </c>
      <c r="B29" s="434"/>
      <c r="C29" s="434"/>
      <c r="D29" s="434"/>
      <c r="E29" s="434"/>
      <c r="F29" s="435"/>
      <c r="G29" s="434"/>
      <c r="H29" s="434"/>
      <c r="I29" s="434"/>
      <c r="J29" s="434"/>
      <c r="K29" s="435"/>
      <c r="L29" s="434"/>
      <c r="M29" s="434"/>
      <c r="N29" s="434"/>
      <c r="O29" s="434"/>
      <c r="P29" s="435"/>
      <c r="Q29" s="434"/>
      <c r="R29" s="434"/>
      <c r="S29" s="434"/>
      <c r="T29" s="434"/>
      <c r="U29" s="435"/>
      <c r="V29" s="434"/>
      <c r="W29" s="434"/>
      <c r="X29" s="434"/>
      <c r="Y29" s="434"/>
      <c r="Z29" s="435"/>
      <c r="AA29" s="434"/>
      <c r="AB29" s="434"/>
      <c r="AC29" s="434"/>
      <c r="AD29" s="434"/>
      <c r="AE29" s="435"/>
      <c r="AF29" s="434"/>
      <c r="AG29" s="434"/>
      <c r="AH29" s="434"/>
      <c r="AI29" s="434"/>
      <c r="AJ29" s="436"/>
      <c r="AK29" s="437"/>
      <c r="AL29" s="437"/>
      <c r="AM29" s="437"/>
      <c r="AN29" s="438"/>
      <c r="AO29" s="439"/>
      <c r="AP29" s="438"/>
      <c r="AQ29" s="438"/>
      <c r="AR29" s="438"/>
      <c r="AS29" s="438"/>
      <c r="AT29" s="439"/>
      <c r="AU29" s="438"/>
      <c r="AV29" s="438"/>
      <c r="AW29" s="438"/>
      <c r="AX29" s="438"/>
      <c r="AY29" s="439"/>
      <c r="AZ29" s="438"/>
      <c r="BA29" s="438"/>
      <c r="BB29" s="438"/>
      <c r="BC29" s="438"/>
      <c r="BD29" s="439"/>
      <c r="BE29" s="438"/>
      <c r="BF29" s="438"/>
      <c r="BG29" s="438"/>
      <c r="BH29" s="438"/>
      <c r="BI29" s="439"/>
      <c r="BJ29" s="438"/>
      <c r="BK29" s="438"/>
      <c r="BL29" s="438"/>
      <c r="BM29" s="438"/>
      <c r="BN29" s="439"/>
      <c r="BO29" s="438"/>
      <c r="BP29" s="438"/>
      <c r="BQ29" s="438"/>
      <c r="BR29" s="438"/>
      <c r="BS29" s="439"/>
      <c r="BT29" s="438"/>
      <c r="BU29" s="438"/>
      <c r="BV29" s="438"/>
      <c r="BW29" s="438"/>
      <c r="BX29" s="439"/>
      <c r="BY29" s="438"/>
      <c r="BZ29" s="438"/>
      <c r="CA29" s="438"/>
      <c r="CB29" s="438"/>
      <c r="CC29" s="439" t="s">
        <v>153</v>
      </c>
      <c r="CD29" s="438" t="s">
        <v>153</v>
      </c>
      <c r="CE29" s="438" t="s">
        <v>153</v>
      </c>
      <c r="CF29" s="438" t="s">
        <v>153</v>
      </c>
      <c r="CG29" s="438" t="s">
        <v>153</v>
      </c>
      <c r="CH29" s="439" t="s">
        <v>153</v>
      </c>
      <c r="CI29" s="438" t="s">
        <v>153</v>
      </c>
      <c r="CJ29" s="438" t="s">
        <v>153</v>
      </c>
      <c r="CK29" s="438" t="s">
        <v>153</v>
      </c>
      <c r="CL29" s="438" t="s">
        <v>153</v>
      </c>
      <c r="CM29" s="439" t="s">
        <v>153</v>
      </c>
      <c r="CN29" s="438" t="s">
        <v>153</v>
      </c>
      <c r="CO29" s="438" t="s">
        <v>153</v>
      </c>
      <c r="CP29" s="438" t="s">
        <v>153</v>
      </c>
      <c r="CQ29" s="438" t="s">
        <v>153</v>
      </c>
      <c r="CR29" s="439" t="s">
        <v>153</v>
      </c>
      <c r="CS29" s="438" t="s">
        <v>153</v>
      </c>
      <c r="CT29" s="438" t="s">
        <v>153</v>
      </c>
      <c r="CU29" s="438" t="s">
        <v>153</v>
      </c>
      <c r="CV29" s="438">
        <v>1</v>
      </c>
      <c r="CW29" s="438">
        <v>1</v>
      </c>
      <c r="CX29" s="438">
        <v>1</v>
      </c>
      <c r="CY29" s="438">
        <v>1</v>
      </c>
      <c r="CZ29" s="438">
        <v>1</v>
      </c>
      <c r="DA29" s="438">
        <v>1</v>
      </c>
      <c r="DB29" s="438">
        <v>1</v>
      </c>
      <c r="DD29" s="3"/>
    </row>
    <row r="30" spans="1:108">
      <c r="A30" s="99" t="s">
        <v>304</v>
      </c>
      <c r="B30" s="100"/>
      <c r="C30" s="100"/>
      <c r="D30" s="100"/>
      <c r="E30" s="100"/>
      <c r="F30" s="105"/>
      <c r="G30" s="100"/>
      <c r="H30" s="100"/>
      <c r="I30" s="100"/>
      <c r="J30" s="100"/>
      <c r="K30" s="105"/>
      <c r="L30" s="100"/>
      <c r="M30" s="100"/>
      <c r="N30" s="100"/>
      <c r="O30" s="100"/>
      <c r="P30" s="105"/>
      <c r="Q30" s="100"/>
      <c r="R30" s="100"/>
      <c r="S30" s="100"/>
      <c r="T30" s="100"/>
      <c r="U30" s="105"/>
      <c r="V30" s="100"/>
      <c r="W30" s="100"/>
      <c r="X30" s="100"/>
      <c r="Y30" s="100"/>
      <c r="Z30" s="105"/>
      <c r="AA30" s="100"/>
      <c r="AB30" s="100"/>
      <c r="AC30" s="100"/>
      <c r="AD30" s="100"/>
      <c r="AE30" s="105"/>
      <c r="AF30" s="100"/>
      <c r="AG30" s="100"/>
      <c r="AH30" s="100"/>
      <c r="AI30" s="100"/>
      <c r="AJ30" s="306"/>
      <c r="AK30" s="307"/>
      <c r="AL30" s="307"/>
      <c r="AM30" s="307"/>
      <c r="AN30" s="308"/>
      <c r="AO30" s="309"/>
      <c r="AP30" s="308"/>
      <c r="AQ30" s="308"/>
      <c r="AR30" s="308"/>
      <c r="AS30" s="308"/>
      <c r="AT30" s="309"/>
      <c r="AU30" s="308"/>
      <c r="AV30" s="308"/>
      <c r="AW30" s="308"/>
      <c r="AX30" s="308"/>
      <c r="AY30" s="309"/>
      <c r="AZ30" s="308"/>
      <c r="BA30" s="308"/>
      <c r="BB30" s="308"/>
      <c r="BC30" s="308"/>
      <c r="BD30" s="309"/>
      <c r="BE30" s="308"/>
      <c r="BF30" s="308"/>
      <c r="BG30" s="308"/>
      <c r="BH30" s="308"/>
      <c r="BI30" s="309"/>
      <c r="BJ30" s="308"/>
      <c r="BK30" s="308"/>
      <c r="BL30" s="308"/>
      <c r="BM30" s="308"/>
      <c r="BN30" s="309"/>
      <c r="BO30" s="308"/>
      <c r="BP30" s="308"/>
      <c r="BQ30" s="308"/>
      <c r="BR30" s="308"/>
      <c r="BS30" s="309"/>
      <c r="BT30" s="308"/>
      <c r="BU30" s="308"/>
      <c r="BV30" s="308"/>
      <c r="BW30" s="308"/>
      <c r="BX30" s="309"/>
      <c r="BY30" s="308"/>
      <c r="BZ30" s="308"/>
      <c r="CA30" s="308"/>
      <c r="CB30" s="308"/>
      <c r="CC30" s="309" t="s">
        <v>153</v>
      </c>
      <c r="CD30" s="308" t="s">
        <v>153</v>
      </c>
      <c r="CE30" s="308" t="s">
        <v>153</v>
      </c>
      <c r="CF30" s="308" t="s">
        <v>153</v>
      </c>
      <c r="CG30" s="308" t="s">
        <v>153</v>
      </c>
      <c r="CH30" s="309" t="s">
        <v>153</v>
      </c>
      <c r="CI30" s="308" t="s">
        <v>153</v>
      </c>
      <c r="CJ30" s="308" t="s">
        <v>153</v>
      </c>
      <c r="CK30" s="308" t="s">
        <v>153</v>
      </c>
      <c r="CL30" s="308" t="s">
        <v>153</v>
      </c>
      <c r="CM30" s="309" t="s">
        <v>153</v>
      </c>
      <c r="CN30" s="308" t="s">
        <v>153</v>
      </c>
      <c r="CO30" s="308" t="s">
        <v>153</v>
      </c>
      <c r="CP30" s="308" t="s">
        <v>153</v>
      </c>
      <c r="CQ30" s="308" t="s">
        <v>153</v>
      </c>
      <c r="CR30" s="309" t="s">
        <v>153</v>
      </c>
      <c r="CS30" s="308" t="s">
        <v>153</v>
      </c>
      <c r="CT30" s="308" t="s">
        <v>153</v>
      </c>
      <c r="CU30" s="308" t="s">
        <v>153</v>
      </c>
      <c r="CV30" s="308">
        <v>0</v>
      </c>
      <c r="CW30" s="308">
        <v>0</v>
      </c>
      <c r="CX30" s="308">
        <v>0</v>
      </c>
      <c r="CY30" s="308">
        <v>0</v>
      </c>
      <c r="CZ30" s="308">
        <v>0</v>
      </c>
      <c r="DA30" s="308">
        <v>0</v>
      </c>
      <c r="DB30" s="308">
        <v>0</v>
      </c>
    </row>
    <row r="31" spans="1:108">
      <c r="A31" s="99" t="s">
        <v>20</v>
      </c>
      <c r="B31" s="100"/>
      <c r="C31" s="100"/>
      <c r="D31" s="100"/>
      <c r="E31" s="100"/>
      <c r="F31" s="105"/>
      <c r="G31" s="100"/>
      <c r="H31" s="100"/>
      <c r="I31" s="100"/>
      <c r="J31" s="100"/>
      <c r="K31" s="105"/>
      <c r="L31" s="100"/>
      <c r="M31" s="100"/>
      <c r="N31" s="100"/>
      <c r="O31" s="100"/>
      <c r="P31" s="105"/>
      <c r="Q31" s="100"/>
      <c r="R31" s="100"/>
      <c r="S31" s="100"/>
      <c r="T31" s="100"/>
      <c r="U31" s="105"/>
      <c r="V31" s="100"/>
      <c r="W31" s="100"/>
      <c r="X31" s="100"/>
      <c r="Y31" s="100"/>
      <c r="Z31" s="105"/>
      <c r="AA31" s="100"/>
      <c r="AB31" s="100"/>
      <c r="AC31" s="100"/>
      <c r="AD31" s="100"/>
      <c r="AE31" s="105"/>
      <c r="AF31" s="100"/>
      <c r="AG31" s="100"/>
      <c r="AH31" s="100"/>
      <c r="AI31" s="100"/>
      <c r="AJ31" s="306"/>
      <c r="AK31" s="307"/>
      <c r="AL31" s="307"/>
      <c r="AM31" s="307"/>
      <c r="AN31" s="308"/>
      <c r="AO31" s="309"/>
      <c r="AP31" s="308"/>
      <c r="AQ31" s="308"/>
      <c r="AR31" s="308"/>
      <c r="AS31" s="308"/>
      <c r="AT31" s="309"/>
      <c r="AU31" s="308"/>
      <c r="AV31" s="308"/>
      <c r="AW31" s="308"/>
      <c r="AX31" s="308"/>
      <c r="AY31" s="309"/>
      <c r="AZ31" s="308"/>
      <c r="BA31" s="308"/>
      <c r="BB31" s="308"/>
      <c r="BC31" s="308"/>
      <c r="BD31" s="309"/>
      <c r="BE31" s="308"/>
      <c r="BF31" s="308"/>
      <c r="BG31" s="308"/>
      <c r="BH31" s="308"/>
      <c r="BI31" s="309"/>
      <c r="BJ31" s="308"/>
      <c r="BK31" s="308"/>
      <c r="BL31" s="308"/>
      <c r="BM31" s="308"/>
      <c r="BN31" s="309"/>
      <c r="BO31" s="308"/>
      <c r="BP31" s="308"/>
      <c r="BQ31" s="308"/>
      <c r="BR31" s="308"/>
      <c r="BS31" s="309"/>
      <c r="BT31" s="308"/>
      <c r="BU31" s="308"/>
      <c r="BV31" s="308"/>
      <c r="BW31" s="308"/>
      <c r="BX31" s="309"/>
      <c r="BY31" s="308"/>
      <c r="BZ31" s="308"/>
      <c r="CA31" s="308"/>
      <c r="CB31" s="308"/>
      <c r="CC31" s="309" t="s">
        <v>153</v>
      </c>
      <c r="CD31" s="308" t="s">
        <v>153</v>
      </c>
      <c r="CE31" s="308" t="s">
        <v>153</v>
      </c>
      <c r="CF31" s="308" t="s">
        <v>153</v>
      </c>
      <c r="CG31" s="308" t="s">
        <v>153</v>
      </c>
      <c r="CH31" s="309" t="s">
        <v>153</v>
      </c>
      <c r="CI31" s="308" t="s">
        <v>153</v>
      </c>
      <c r="CJ31" s="308" t="s">
        <v>153</v>
      </c>
      <c r="CK31" s="308" t="s">
        <v>153</v>
      </c>
      <c r="CL31" s="308" t="s">
        <v>153</v>
      </c>
      <c r="CM31" s="309" t="s">
        <v>153</v>
      </c>
      <c r="CN31" s="308" t="s">
        <v>153</v>
      </c>
      <c r="CO31" s="308" t="s">
        <v>153</v>
      </c>
      <c r="CP31" s="308" t="s">
        <v>153</v>
      </c>
      <c r="CQ31" s="308" t="s">
        <v>153</v>
      </c>
      <c r="CR31" s="309" t="s">
        <v>153</v>
      </c>
      <c r="CS31" s="308" t="s">
        <v>153</v>
      </c>
      <c r="CT31" s="308" t="s">
        <v>153</v>
      </c>
      <c r="CU31" s="308" t="s">
        <v>153</v>
      </c>
      <c r="CV31" s="308">
        <v>0</v>
      </c>
      <c r="CW31" s="308">
        <v>0</v>
      </c>
      <c r="CX31" s="308">
        <v>0</v>
      </c>
      <c r="CY31" s="308">
        <v>0</v>
      </c>
      <c r="CZ31" s="308">
        <v>0</v>
      </c>
      <c r="DA31" s="308">
        <v>0</v>
      </c>
      <c r="DB31" s="308">
        <v>0</v>
      </c>
      <c r="DD31" s="3"/>
    </row>
    <row r="32" spans="1:108">
      <c r="A32" s="6" t="s">
        <v>30</v>
      </c>
      <c r="B32" s="24"/>
      <c r="C32" s="24"/>
      <c r="D32" s="24"/>
      <c r="E32" s="24"/>
      <c r="F32" s="16"/>
      <c r="G32" s="24"/>
      <c r="H32" s="24"/>
      <c r="I32" s="24"/>
      <c r="J32" s="24"/>
      <c r="K32" s="16"/>
      <c r="L32" s="24"/>
      <c r="M32" s="24"/>
      <c r="N32" s="24"/>
      <c r="O32" s="24"/>
      <c r="P32" s="16"/>
      <c r="Q32" s="24"/>
      <c r="R32" s="24"/>
      <c r="S32" s="24"/>
      <c r="T32" s="24"/>
      <c r="U32" s="16"/>
      <c r="V32" s="24"/>
      <c r="W32" s="24"/>
      <c r="X32" s="24"/>
      <c r="Y32" s="24"/>
      <c r="Z32" s="16"/>
      <c r="AA32" s="24"/>
      <c r="AB32" s="24"/>
      <c r="AC32" s="24"/>
      <c r="AD32" s="24"/>
      <c r="AE32" s="16"/>
      <c r="AF32" s="24"/>
      <c r="AG32" s="24"/>
      <c r="AH32" s="24"/>
      <c r="AI32" s="24"/>
      <c r="AJ32" s="116"/>
      <c r="AK32" s="319"/>
      <c r="AL32" s="319"/>
      <c r="AM32" s="319"/>
      <c r="AN32" s="319"/>
      <c r="AO32" s="116"/>
      <c r="AP32" s="319"/>
      <c r="AQ32" s="319"/>
      <c r="AR32" s="319"/>
      <c r="AS32" s="319"/>
      <c r="AT32" s="116"/>
      <c r="AU32" s="319"/>
      <c r="AV32" s="319"/>
      <c r="AW32" s="319"/>
      <c r="AX32" s="319"/>
      <c r="AY32" s="116"/>
      <c r="AZ32" s="319"/>
      <c r="BA32" s="319"/>
      <c r="BB32" s="319"/>
      <c r="BC32" s="319"/>
      <c r="BD32" s="116"/>
      <c r="BE32" s="319"/>
      <c r="BF32" s="319"/>
      <c r="BG32" s="319"/>
      <c r="BH32" s="319"/>
      <c r="BI32" s="116"/>
      <c r="BJ32" s="319"/>
      <c r="BK32" s="319"/>
      <c r="BL32" s="319"/>
      <c r="BM32" s="319"/>
      <c r="BN32" s="116"/>
      <c r="BO32" s="319"/>
      <c r="BP32" s="319"/>
      <c r="BQ32" s="319"/>
      <c r="BR32" s="319"/>
      <c r="BS32" s="116"/>
      <c r="BT32" s="319"/>
      <c r="BU32" s="319"/>
      <c r="BV32" s="319"/>
      <c r="BW32" s="319"/>
      <c r="BX32" s="116"/>
      <c r="BY32" s="319"/>
      <c r="BZ32" s="319"/>
      <c r="CA32" s="319"/>
      <c r="CB32" s="319"/>
      <c r="CC32" s="116" t="s">
        <v>153</v>
      </c>
      <c r="CD32" s="319" t="s">
        <v>153</v>
      </c>
      <c r="CE32" s="319" t="s">
        <v>153</v>
      </c>
      <c r="CF32" s="319" t="s">
        <v>153</v>
      </c>
      <c r="CG32" s="319" t="s">
        <v>153</v>
      </c>
      <c r="CH32" s="116" t="s">
        <v>153</v>
      </c>
      <c r="CI32" s="319" t="s">
        <v>153</v>
      </c>
      <c r="CJ32" s="319" t="s">
        <v>153</v>
      </c>
      <c r="CK32" s="319" t="s">
        <v>153</v>
      </c>
      <c r="CL32" s="319" t="s">
        <v>153</v>
      </c>
      <c r="CM32" s="116" t="s">
        <v>153</v>
      </c>
      <c r="CN32" s="319" t="s">
        <v>153</v>
      </c>
      <c r="CO32" s="319" t="s">
        <v>153</v>
      </c>
      <c r="CP32" s="319" t="s">
        <v>153</v>
      </c>
      <c r="CQ32" s="319" t="s">
        <v>153</v>
      </c>
      <c r="CR32" s="116" t="s">
        <v>153</v>
      </c>
      <c r="CS32" s="319" t="s">
        <v>153</v>
      </c>
      <c r="CT32" s="319" t="s">
        <v>153</v>
      </c>
      <c r="CU32" s="319" t="s">
        <v>153</v>
      </c>
      <c r="CV32" s="319">
        <v>1</v>
      </c>
      <c r="CW32" s="319">
        <v>1</v>
      </c>
      <c r="CX32" s="319">
        <v>1</v>
      </c>
      <c r="CY32" s="319">
        <v>1</v>
      </c>
      <c r="CZ32" s="319">
        <v>1</v>
      </c>
      <c r="DA32" s="319">
        <v>1</v>
      </c>
      <c r="DB32" s="319">
        <v>1</v>
      </c>
      <c r="DD32" s="3"/>
    </row>
    <row r="33" spans="1:108">
      <c r="B33" s="97"/>
      <c r="C33" s="97"/>
      <c r="D33" s="97"/>
      <c r="E33" s="97"/>
      <c r="F33" s="179"/>
      <c r="G33" s="97"/>
      <c r="H33" s="97"/>
      <c r="I33" s="180"/>
      <c r="J33" s="97"/>
      <c r="K33" s="179"/>
      <c r="L33" s="97"/>
      <c r="M33" s="97"/>
      <c r="N33" s="97"/>
      <c r="O33" s="97"/>
      <c r="P33" s="179"/>
      <c r="Q33" s="97"/>
      <c r="R33" s="97"/>
      <c r="S33" s="97"/>
      <c r="T33" s="97"/>
      <c r="U33" s="179"/>
      <c r="V33" s="97"/>
      <c r="W33" s="97"/>
      <c r="X33" s="97"/>
      <c r="Y33" s="97"/>
      <c r="Z33" s="179"/>
      <c r="AA33" s="97"/>
      <c r="AB33" s="97"/>
      <c r="AC33" s="97"/>
      <c r="AD33" s="97"/>
      <c r="AE33" s="179"/>
      <c r="AF33" s="97"/>
      <c r="AG33" s="97"/>
      <c r="AH33" s="97"/>
      <c r="AI33" s="97"/>
      <c r="AJ33" s="179"/>
      <c r="AK33" s="97"/>
      <c r="AL33" s="97"/>
      <c r="AM33" s="97"/>
      <c r="AN33" s="97"/>
      <c r="AO33" s="179"/>
      <c r="AP33" s="97"/>
      <c r="AQ33" s="97"/>
      <c r="AR33" s="97"/>
      <c r="AS33" s="97"/>
      <c r="AT33" s="179"/>
      <c r="AU33" s="97"/>
      <c r="AV33" s="97"/>
      <c r="AW33" s="97"/>
      <c r="AX33" s="97"/>
      <c r="AY33" s="179"/>
      <c r="AZ33" s="97"/>
      <c r="BA33" s="97"/>
      <c r="BB33" s="97"/>
      <c r="BC33" s="97"/>
      <c r="BD33" s="179"/>
      <c r="BE33" s="97"/>
      <c r="BF33" s="97"/>
      <c r="BG33" s="97"/>
      <c r="BH33" s="97"/>
      <c r="BI33" s="179"/>
      <c r="BJ33" s="97"/>
      <c r="BK33" s="97"/>
      <c r="BL33" s="97"/>
      <c r="BM33" s="97"/>
      <c r="BN33" s="179"/>
      <c r="BO33" s="97"/>
      <c r="BP33" s="97"/>
      <c r="BQ33" s="97"/>
      <c r="BR33" s="97"/>
      <c r="BS33" s="179"/>
      <c r="BT33" s="97"/>
      <c r="BU33" s="97"/>
      <c r="BV33" s="97"/>
      <c r="BW33" s="97"/>
      <c r="BX33" s="179"/>
      <c r="BY33" s="97"/>
      <c r="BZ33" s="97"/>
      <c r="CA33" s="97"/>
      <c r="CB33" s="97"/>
      <c r="CC33" s="179"/>
      <c r="CD33" s="97"/>
      <c r="CE33" s="97"/>
      <c r="CF33" s="97"/>
      <c r="CG33" s="97"/>
      <c r="CH33" s="179"/>
      <c r="CI33" s="97"/>
      <c r="CJ33" s="97"/>
      <c r="CK33" s="97"/>
      <c r="CL33" s="97"/>
      <c r="CM33" s="179"/>
      <c r="CN33" s="97"/>
      <c r="CO33" s="97"/>
      <c r="CP33" s="97"/>
      <c r="CQ33" s="97"/>
      <c r="CR33" s="179"/>
      <c r="CS33" s="97"/>
      <c r="CT33" s="97"/>
      <c r="CU33" s="97"/>
      <c r="CV33" s="97"/>
      <c r="CW33" s="97"/>
      <c r="CX33" s="97"/>
      <c r="CY33" s="97"/>
      <c r="CZ33" s="97"/>
      <c r="DA33" s="97"/>
      <c r="DB33" s="97"/>
    </row>
    <row r="34" spans="1:108" ht="12" thickBot="1">
      <c r="A34" s="2" t="s">
        <v>62</v>
      </c>
      <c r="B34" s="38"/>
      <c r="C34" s="38"/>
      <c r="D34" s="38"/>
      <c r="E34" s="38"/>
      <c r="F34" s="37"/>
      <c r="G34" s="38"/>
      <c r="H34" s="38"/>
      <c r="I34" s="38"/>
      <c r="J34" s="38"/>
      <c r="K34" s="37"/>
      <c r="L34" s="38"/>
      <c r="M34" s="38"/>
      <c r="N34" s="38"/>
      <c r="O34" s="38"/>
      <c r="P34" s="37"/>
      <c r="Q34" s="38"/>
      <c r="R34" s="38"/>
      <c r="S34" s="38"/>
      <c r="T34" s="38"/>
      <c r="U34" s="37"/>
      <c r="V34" s="38"/>
      <c r="W34" s="38"/>
      <c r="X34" s="38"/>
      <c r="Y34" s="38"/>
      <c r="Z34" s="37"/>
      <c r="AA34" s="38"/>
      <c r="AB34" s="38"/>
      <c r="AC34" s="38"/>
      <c r="AD34" s="38"/>
      <c r="AE34" s="37"/>
      <c r="AF34" s="38"/>
      <c r="AG34" s="38"/>
      <c r="AH34" s="38"/>
      <c r="AI34" s="38"/>
      <c r="AJ34" s="320"/>
      <c r="AK34" s="321"/>
      <c r="AL34" s="321"/>
      <c r="AM34" s="321"/>
      <c r="AN34" s="321"/>
      <c r="AO34" s="320"/>
      <c r="AP34" s="321"/>
      <c r="AQ34" s="321"/>
      <c r="AR34" s="321"/>
      <c r="AS34" s="321"/>
      <c r="AT34" s="320"/>
      <c r="AU34" s="321"/>
      <c r="AV34" s="321"/>
      <c r="AW34" s="321"/>
      <c r="AX34" s="321"/>
      <c r="AY34" s="320"/>
      <c r="AZ34" s="321"/>
      <c r="BA34" s="321"/>
      <c r="BB34" s="321"/>
      <c r="BC34" s="321"/>
      <c r="BD34" s="320"/>
      <c r="BE34" s="321"/>
      <c r="BF34" s="321"/>
      <c r="BG34" s="321"/>
      <c r="BH34" s="321"/>
      <c r="BI34" s="320"/>
      <c r="BJ34" s="321"/>
      <c r="BK34" s="321"/>
      <c r="BL34" s="321"/>
      <c r="BM34" s="321"/>
      <c r="BN34" s="320"/>
      <c r="BO34" s="321"/>
      <c r="BP34" s="321"/>
      <c r="BQ34" s="321"/>
      <c r="BR34" s="321"/>
      <c r="BS34" s="320"/>
      <c r="BT34" s="321"/>
      <c r="BU34" s="321"/>
      <c r="BV34" s="321"/>
      <c r="BW34" s="321"/>
      <c r="BX34" s="320"/>
      <c r="BY34" s="321"/>
      <c r="BZ34" s="321"/>
      <c r="CA34" s="321"/>
      <c r="CB34" s="321"/>
      <c r="CC34" s="320"/>
      <c r="CD34" s="321"/>
      <c r="CE34" s="321"/>
      <c r="CF34" s="321"/>
      <c r="CG34" s="321"/>
      <c r="CH34" s="320"/>
      <c r="CI34" s="321"/>
      <c r="CJ34" s="321"/>
      <c r="CK34" s="321"/>
      <c r="CL34" s="321"/>
      <c r="CM34" s="320"/>
      <c r="CN34" s="321"/>
      <c r="CO34" s="321"/>
      <c r="CP34" s="321"/>
      <c r="CQ34" s="321"/>
      <c r="CR34" s="320"/>
      <c r="CS34" s="321"/>
      <c r="CT34" s="321"/>
      <c r="CU34" s="321"/>
      <c r="CV34" s="321"/>
      <c r="CW34" s="321"/>
      <c r="CX34" s="321"/>
      <c r="CY34" s="321"/>
      <c r="CZ34" s="321"/>
      <c r="DA34" s="321"/>
      <c r="DB34" s="321"/>
    </row>
    <row r="35" spans="1:108">
      <c r="A35" s="99" t="s">
        <v>402</v>
      </c>
      <c r="B35" s="101"/>
      <c r="C35" s="101"/>
      <c r="D35" s="101"/>
      <c r="E35" s="101"/>
      <c r="F35" s="165"/>
      <c r="G35" s="101"/>
      <c r="H35" s="101"/>
      <c r="I35" s="101"/>
      <c r="J35" s="101"/>
      <c r="K35" s="165"/>
      <c r="L35" s="101"/>
      <c r="M35" s="101"/>
      <c r="N35" s="101"/>
      <c r="O35" s="101"/>
      <c r="P35" s="165"/>
      <c r="Q35" s="101"/>
      <c r="R35" s="101"/>
      <c r="S35" s="101"/>
      <c r="T35" s="101"/>
      <c r="U35" s="165"/>
      <c r="V35" s="101"/>
      <c r="W35" s="101"/>
      <c r="X35" s="101"/>
      <c r="Y35" s="101"/>
      <c r="Z35" s="165"/>
      <c r="AA35" s="101"/>
      <c r="AB35" s="101"/>
      <c r="AC35" s="101"/>
      <c r="AD35" s="101"/>
      <c r="AE35" s="165"/>
      <c r="AF35" s="101"/>
      <c r="AG35" s="101"/>
      <c r="AH35" s="101"/>
      <c r="AI35" s="101"/>
      <c r="AJ35" s="322"/>
      <c r="AK35" s="442"/>
      <c r="AL35" s="442"/>
      <c r="AM35" s="442"/>
      <c r="AN35" s="442"/>
      <c r="AO35" s="414"/>
      <c r="AP35" s="442"/>
      <c r="AQ35" s="442"/>
      <c r="AR35" s="442"/>
      <c r="AS35" s="442"/>
      <c r="AT35" s="414"/>
      <c r="AU35" s="327"/>
      <c r="AV35" s="327"/>
      <c r="AW35" s="327"/>
      <c r="AX35" s="327"/>
      <c r="AY35" s="326"/>
      <c r="AZ35" s="327"/>
      <c r="BA35" s="327"/>
      <c r="BB35" s="327"/>
      <c r="BC35" s="327"/>
      <c r="BD35" s="326"/>
      <c r="BE35" s="327"/>
      <c r="BF35" s="327"/>
      <c r="BG35" s="327"/>
      <c r="BH35" s="327"/>
      <c r="BI35" s="326"/>
      <c r="BJ35" s="327"/>
      <c r="BK35" s="327"/>
      <c r="BL35" s="327"/>
      <c r="BM35" s="327"/>
      <c r="BN35" s="326"/>
      <c r="BO35" s="332"/>
      <c r="BP35" s="332"/>
      <c r="BQ35" s="332"/>
      <c r="BR35" s="332"/>
      <c r="BS35" s="422"/>
      <c r="BT35" s="332"/>
      <c r="BU35" s="332"/>
      <c r="BV35" s="332"/>
      <c r="BW35" s="332"/>
      <c r="BX35" s="422"/>
      <c r="BY35" s="323"/>
      <c r="BZ35" s="323"/>
      <c r="CA35" s="323"/>
      <c r="CB35" s="323"/>
      <c r="CC35" s="422">
        <v>0</v>
      </c>
      <c r="CD35" s="323">
        <v>0</v>
      </c>
      <c r="CE35" s="323">
        <v>0</v>
      </c>
      <c r="CF35" s="323">
        <v>0</v>
      </c>
      <c r="CG35" s="323">
        <v>0</v>
      </c>
      <c r="CH35" s="422">
        <v>0</v>
      </c>
      <c r="CI35" s="323">
        <v>0</v>
      </c>
      <c r="CJ35" s="323">
        <v>0</v>
      </c>
      <c r="CK35" s="323">
        <v>0</v>
      </c>
      <c r="CL35" s="323">
        <v>0</v>
      </c>
      <c r="CM35" s="422">
        <v>0</v>
      </c>
      <c r="CN35" s="323">
        <v>0</v>
      </c>
      <c r="CO35" s="323">
        <v>0</v>
      </c>
      <c r="CP35" s="323">
        <v>0</v>
      </c>
      <c r="CQ35" s="323">
        <v>0</v>
      </c>
      <c r="CR35" s="422">
        <v>0</v>
      </c>
      <c r="CS35" s="323">
        <v>0</v>
      </c>
      <c r="CT35" s="323">
        <v>0</v>
      </c>
      <c r="CU35" s="323">
        <v>0</v>
      </c>
      <c r="CV35" s="323">
        <v>53.875639619388494</v>
      </c>
      <c r="CW35" s="323">
        <v>227.51682611267762</v>
      </c>
      <c r="CX35" s="323">
        <v>360.30133375268906</v>
      </c>
      <c r="CY35" s="323">
        <v>507.18417747920205</v>
      </c>
      <c r="CZ35" s="323">
        <v>669.32461921708432</v>
      </c>
      <c r="DA35" s="323">
        <v>847.9673600861239</v>
      </c>
      <c r="DB35" s="323">
        <v>1044.4484638127462</v>
      </c>
    </row>
    <row r="36" spans="1:108">
      <c r="A36" s="99" t="s">
        <v>403</v>
      </c>
      <c r="B36" s="101"/>
      <c r="C36" s="101"/>
      <c r="D36" s="101"/>
      <c r="E36" s="101"/>
      <c r="F36" s="165"/>
      <c r="G36" s="101"/>
      <c r="H36" s="101"/>
      <c r="I36" s="101"/>
      <c r="J36" s="101"/>
      <c r="K36" s="165"/>
      <c r="L36" s="101"/>
      <c r="M36" s="101"/>
      <c r="N36" s="101"/>
      <c r="O36" s="101"/>
      <c r="P36" s="165"/>
      <c r="Q36" s="101"/>
      <c r="R36" s="101"/>
      <c r="S36" s="101"/>
      <c r="T36" s="101"/>
      <c r="U36" s="165"/>
      <c r="V36" s="101"/>
      <c r="W36" s="101"/>
      <c r="X36" s="101"/>
      <c r="Y36" s="101"/>
      <c r="Z36" s="165"/>
      <c r="AA36" s="101"/>
      <c r="AB36" s="101"/>
      <c r="AC36" s="101"/>
      <c r="AD36" s="101"/>
      <c r="AE36" s="165"/>
      <c r="AF36" s="101"/>
      <c r="AG36" s="101"/>
      <c r="AH36" s="101"/>
      <c r="AI36" s="101"/>
      <c r="AJ36" s="322"/>
      <c r="AK36" s="442"/>
      <c r="AL36" s="442"/>
      <c r="AM36" s="442"/>
      <c r="AN36" s="442"/>
      <c r="AO36" s="414"/>
      <c r="AP36" s="442"/>
      <c r="AQ36" s="442"/>
      <c r="AR36" s="442"/>
      <c r="AS36" s="442"/>
      <c r="AT36" s="414"/>
      <c r="AU36" s="327"/>
      <c r="AV36" s="327"/>
      <c r="AW36" s="327"/>
      <c r="AX36" s="327"/>
      <c r="AY36" s="326"/>
      <c r="AZ36" s="327"/>
      <c r="BA36" s="327"/>
      <c r="BB36" s="327"/>
      <c r="BC36" s="327"/>
      <c r="BD36" s="326"/>
      <c r="BE36" s="327"/>
      <c r="BF36" s="327"/>
      <c r="BG36" s="327"/>
      <c r="BH36" s="327"/>
      <c r="BI36" s="326"/>
      <c r="BJ36" s="327"/>
      <c r="BK36" s="327"/>
      <c r="BL36" s="327"/>
      <c r="BM36" s="327"/>
      <c r="BN36" s="326"/>
      <c r="BO36" s="332"/>
      <c r="BP36" s="332"/>
      <c r="BQ36" s="332"/>
      <c r="BR36" s="332"/>
      <c r="BS36" s="422"/>
      <c r="BT36" s="332"/>
      <c r="BU36" s="332"/>
      <c r="BV36" s="332"/>
      <c r="BW36" s="332"/>
      <c r="BX36" s="422"/>
      <c r="BY36" s="323"/>
      <c r="BZ36" s="323"/>
      <c r="CA36" s="323"/>
      <c r="CB36" s="323"/>
      <c r="CC36" s="422">
        <v>0</v>
      </c>
      <c r="CD36" s="323">
        <v>0</v>
      </c>
      <c r="CE36" s="323">
        <v>0</v>
      </c>
      <c r="CF36" s="323">
        <v>0</v>
      </c>
      <c r="CG36" s="323">
        <v>0</v>
      </c>
      <c r="CH36" s="422">
        <v>0</v>
      </c>
      <c r="CI36" s="323">
        <v>0</v>
      </c>
      <c r="CJ36" s="323">
        <v>0</v>
      </c>
      <c r="CK36" s="323">
        <v>0</v>
      </c>
      <c r="CL36" s="323">
        <v>0</v>
      </c>
      <c r="CM36" s="422">
        <v>0</v>
      </c>
      <c r="CN36" s="323">
        <v>0</v>
      </c>
      <c r="CO36" s="323">
        <v>0</v>
      </c>
      <c r="CP36" s="323">
        <v>0</v>
      </c>
      <c r="CQ36" s="323">
        <v>0</v>
      </c>
      <c r="CR36" s="422">
        <v>0</v>
      </c>
      <c r="CS36" s="323">
        <v>0</v>
      </c>
      <c r="CT36" s="323">
        <v>0</v>
      </c>
      <c r="CU36" s="323">
        <v>0</v>
      </c>
      <c r="CV36" s="323">
        <v>0</v>
      </c>
      <c r="CW36" s="323">
        <v>124.50370866540165</v>
      </c>
      <c r="CX36" s="323">
        <v>262.88958084699556</v>
      </c>
      <c r="CY36" s="323">
        <v>555.09134995843124</v>
      </c>
      <c r="CZ36" s="323">
        <v>1172.0753854372274</v>
      </c>
      <c r="DA36" s="323">
        <v>1856.1278822630286</v>
      </c>
      <c r="DB36" s="323">
        <v>2449.5087646239908</v>
      </c>
    </row>
    <row r="37" spans="1:108" hidden="1" outlineLevel="1">
      <c r="A37" s="99" t="s">
        <v>408</v>
      </c>
      <c r="B37" s="101"/>
      <c r="C37" s="101"/>
      <c r="D37" s="101"/>
      <c r="E37" s="101"/>
      <c r="F37" s="165"/>
      <c r="G37" s="101"/>
      <c r="H37" s="101"/>
      <c r="I37" s="101"/>
      <c r="J37" s="101"/>
      <c r="K37" s="165"/>
      <c r="L37" s="101"/>
      <c r="M37" s="101"/>
      <c r="N37" s="101"/>
      <c r="O37" s="101"/>
      <c r="P37" s="165"/>
      <c r="Q37" s="101"/>
      <c r="R37" s="101"/>
      <c r="S37" s="101"/>
      <c r="T37" s="101"/>
      <c r="U37" s="165"/>
      <c r="V37" s="101"/>
      <c r="W37" s="101"/>
      <c r="X37" s="101"/>
      <c r="Y37" s="101"/>
      <c r="Z37" s="165"/>
      <c r="AA37" s="101"/>
      <c r="AB37" s="101"/>
      <c r="AC37" s="101"/>
      <c r="AD37" s="101"/>
      <c r="AE37" s="165"/>
      <c r="AF37" s="101"/>
      <c r="AG37" s="101"/>
      <c r="AH37" s="101"/>
      <c r="AI37" s="101"/>
      <c r="AJ37" s="322"/>
      <c r="AK37" s="442"/>
      <c r="AL37" s="442"/>
      <c r="AM37" s="442"/>
      <c r="AN37" s="442"/>
      <c r="AO37" s="414"/>
      <c r="AP37" s="442"/>
      <c r="AQ37" s="442"/>
      <c r="AR37" s="442"/>
      <c r="AS37" s="442"/>
      <c r="AT37" s="414"/>
      <c r="AU37" s="327"/>
      <c r="AV37" s="327"/>
      <c r="AW37" s="327"/>
      <c r="AX37" s="327"/>
      <c r="AY37" s="326"/>
      <c r="AZ37" s="327"/>
      <c r="BA37" s="327"/>
      <c r="BB37" s="327"/>
      <c r="BC37" s="327"/>
      <c r="BD37" s="326"/>
      <c r="BE37" s="327"/>
      <c r="BF37" s="327"/>
      <c r="BG37" s="327"/>
      <c r="BH37" s="327"/>
      <c r="BI37" s="326"/>
      <c r="BJ37" s="327"/>
      <c r="BK37" s="327"/>
      <c r="BL37" s="327"/>
      <c r="BM37" s="327"/>
      <c r="BN37" s="326"/>
      <c r="BO37" s="332"/>
      <c r="BP37" s="332"/>
      <c r="BQ37" s="332"/>
      <c r="BR37" s="332"/>
      <c r="BS37" s="422"/>
      <c r="BT37" s="332"/>
      <c r="BU37" s="332"/>
      <c r="BV37" s="332"/>
      <c r="BW37" s="332"/>
      <c r="BX37" s="422"/>
      <c r="BY37" s="323"/>
      <c r="BZ37" s="323"/>
      <c r="CA37" s="323"/>
      <c r="CB37" s="323"/>
      <c r="CC37" s="422"/>
      <c r="CD37" s="323"/>
      <c r="CE37" s="323"/>
      <c r="CF37" s="323"/>
      <c r="CG37" s="323"/>
      <c r="CH37" s="422"/>
      <c r="CI37" s="323"/>
      <c r="CJ37" s="323"/>
      <c r="CK37" s="323"/>
      <c r="CL37" s="323"/>
      <c r="CM37" s="422"/>
      <c r="CN37" s="323"/>
      <c r="CO37" s="323"/>
      <c r="CP37" s="323"/>
      <c r="CQ37" s="323"/>
      <c r="CR37" s="422"/>
      <c r="CS37" s="323"/>
      <c r="CT37" s="323"/>
      <c r="CU37" s="323"/>
      <c r="CV37" s="323"/>
      <c r="CW37" s="323"/>
      <c r="CX37" s="323"/>
      <c r="CY37" s="323"/>
      <c r="CZ37" s="323"/>
      <c r="DA37" s="323"/>
      <c r="DB37" s="323"/>
    </row>
    <row r="38" spans="1:108" collapsed="1">
      <c r="A38" s="423" t="s">
        <v>329</v>
      </c>
      <c r="B38" s="424"/>
      <c r="C38" s="424"/>
      <c r="D38" s="424"/>
      <c r="E38" s="424"/>
      <c r="F38" s="425"/>
      <c r="G38" s="424"/>
      <c r="H38" s="424"/>
      <c r="I38" s="424"/>
      <c r="J38" s="424"/>
      <c r="K38" s="425"/>
      <c r="L38" s="424"/>
      <c r="M38" s="424"/>
      <c r="N38" s="424"/>
      <c r="O38" s="424"/>
      <c r="P38" s="425"/>
      <c r="Q38" s="424"/>
      <c r="R38" s="424"/>
      <c r="S38" s="424"/>
      <c r="T38" s="424"/>
      <c r="U38" s="425"/>
      <c r="V38" s="424"/>
      <c r="W38" s="424"/>
      <c r="X38" s="424"/>
      <c r="Y38" s="424"/>
      <c r="Z38" s="425"/>
      <c r="AA38" s="424"/>
      <c r="AB38" s="424"/>
      <c r="AC38" s="426"/>
      <c r="AD38" s="426"/>
      <c r="AE38" s="425"/>
      <c r="AF38" s="426"/>
      <c r="AG38" s="426"/>
      <c r="AH38" s="426"/>
      <c r="AI38" s="426"/>
      <c r="AJ38" s="427"/>
      <c r="AK38" s="441"/>
      <c r="AL38" s="441"/>
      <c r="AM38" s="441"/>
      <c r="AN38" s="441"/>
      <c r="AO38" s="428"/>
      <c r="AP38" s="441"/>
      <c r="AQ38" s="441"/>
      <c r="AR38" s="441"/>
      <c r="AS38" s="441"/>
      <c r="AT38" s="428"/>
      <c r="AU38" s="441"/>
      <c r="AV38" s="441"/>
      <c r="AW38" s="441"/>
      <c r="AX38" s="441"/>
      <c r="AY38" s="429"/>
      <c r="AZ38" s="441"/>
      <c r="BA38" s="441"/>
      <c r="BB38" s="441"/>
      <c r="BC38" s="441"/>
      <c r="BD38" s="429"/>
      <c r="BE38" s="441"/>
      <c r="BF38" s="441"/>
      <c r="BG38" s="441"/>
      <c r="BH38" s="441"/>
      <c r="BI38" s="429"/>
      <c r="BJ38" s="441"/>
      <c r="BK38" s="441"/>
      <c r="BL38" s="441"/>
      <c r="BM38" s="441"/>
      <c r="BN38" s="429"/>
      <c r="BO38" s="441"/>
      <c r="BP38" s="441"/>
      <c r="BQ38" s="441"/>
      <c r="BR38" s="441"/>
      <c r="BS38" s="429"/>
      <c r="BT38" s="441"/>
      <c r="BU38" s="441"/>
      <c r="BV38" s="441"/>
      <c r="BW38" s="441"/>
      <c r="BX38" s="429"/>
      <c r="BY38" s="441"/>
      <c r="BZ38" s="441"/>
      <c r="CA38" s="441"/>
      <c r="CB38" s="441"/>
      <c r="CC38" s="429">
        <v>0</v>
      </c>
      <c r="CD38" s="441">
        <v>0</v>
      </c>
      <c r="CE38" s="441">
        <v>0</v>
      </c>
      <c r="CF38" s="441">
        <v>0</v>
      </c>
      <c r="CG38" s="441">
        <v>0</v>
      </c>
      <c r="CH38" s="429">
        <v>0</v>
      </c>
      <c r="CI38" s="441">
        <v>0</v>
      </c>
      <c r="CJ38" s="441">
        <v>0</v>
      </c>
      <c r="CK38" s="441">
        <v>0</v>
      </c>
      <c r="CL38" s="441">
        <v>0</v>
      </c>
      <c r="CM38" s="429">
        <v>0</v>
      </c>
      <c r="CN38" s="441">
        <v>0</v>
      </c>
      <c r="CO38" s="441">
        <v>0</v>
      </c>
      <c r="CP38" s="441">
        <v>0</v>
      </c>
      <c r="CQ38" s="441">
        <v>0</v>
      </c>
      <c r="CR38" s="429">
        <v>0</v>
      </c>
      <c r="CS38" s="441">
        <v>0</v>
      </c>
      <c r="CT38" s="441">
        <v>0</v>
      </c>
      <c r="CU38" s="441">
        <v>0</v>
      </c>
      <c r="CV38" s="441">
        <v>53.875639619388494</v>
      </c>
      <c r="CW38" s="441">
        <v>352.02053477807925</v>
      </c>
      <c r="CX38" s="441">
        <v>623.19091459968467</v>
      </c>
      <c r="CY38" s="441">
        <v>1062.2755274376332</v>
      </c>
      <c r="CZ38" s="441">
        <v>1841.4000046543117</v>
      </c>
      <c r="DA38" s="441">
        <v>2704.0952423491526</v>
      </c>
      <c r="DB38" s="441">
        <v>3493.9572284367368</v>
      </c>
      <c r="DD38" s="3"/>
    </row>
    <row r="39" spans="1:108">
      <c r="A39" s="99" t="s">
        <v>304</v>
      </c>
      <c r="B39" s="101"/>
      <c r="C39" s="101"/>
      <c r="D39" s="101"/>
      <c r="E39" s="101"/>
      <c r="F39" s="165"/>
      <c r="G39" s="101"/>
      <c r="H39" s="101"/>
      <c r="I39" s="101"/>
      <c r="J39" s="101"/>
      <c r="K39" s="165"/>
      <c r="L39" s="101"/>
      <c r="M39" s="101"/>
      <c r="N39" s="101"/>
      <c r="O39" s="101"/>
      <c r="P39" s="165"/>
      <c r="Q39" s="101"/>
      <c r="R39" s="101"/>
      <c r="S39" s="101"/>
      <c r="T39" s="101"/>
      <c r="U39" s="165"/>
      <c r="V39" s="101"/>
      <c r="W39" s="101"/>
      <c r="X39" s="101"/>
      <c r="Y39" s="101"/>
      <c r="Z39" s="165"/>
      <c r="AA39" s="101"/>
      <c r="AB39" s="101"/>
      <c r="AC39" s="86"/>
      <c r="AD39" s="86"/>
      <c r="AE39" s="165"/>
      <c r="AF39" s="86"/>
      <c r="AG39" s="86"/>
      <c r="AH39" s="86"/>
      <c r="AI39" s="86"/>
      <c r="AJ39" s="322"/>
      <c r="AK39" s="282"/>
      <c r="AL39" s="282"/>
      <c r="AM39" s="282"/>
      <c r="AN39" s="282"/>
      <c r="AO39" s="281"/>
      <c r="AP39" s="323"/>
      <c r="AQ39" s="323"/>
      <c r="AR39" s="323"/>
      <c r="AS39" s="323"/>
      <c r="AT39" s="281"/>
      <c r="AU39" s="323"/>
      <c r="AV39" s="323"/>
      <c r="AW39" s="323"/>
      <c r="AX39" s="323"/>
      <c r="AY39" s="281"/>
      <c r="AZ39" s="323"/>
      <c r="BA39" s="323"/>
      <c r="BB39" s="323"/>
      <c r="BC39" s="323"/>
      <c r="BD39" s="281"/>
      <c r="BE39" s="323"/>
      <c r="BF39" s="323"/>
      <c r="BG39" s="323"/>
      <c r="BH39" s="323"/>
      <c r="BI39" s="281"/>
      <c r="BJ39" s="323"/>
      <c r="BK39" s="323"/>
      <c r="BL39" s="323"/>
      <c r="BM39" s="323"/>
      <c r="BN39" s="281"/>
      <c r="BO39" s="323"/>
      <c r="BP39" s="323"/>
      <c r="BQ39" s="323"/>
      <c r="BR39" s="323"/>
      <c r="BS39" s="281"/>
      <c r="BT39" s="323"/>
      <c r="BU39" s="323"/>
      <c r="BV39" s="323"/>
      <c r="BW39" s="323"/>
      <c r="BX39" s="281"/>
      <c r="BY39" s="323"/>
      <c r="BZ39" s="323"/>
      <c r="CA39" s="323"/>
      <c r="CB39" s="323"/>
      <c r="CC39" s="410">
        <v>0</v>
      </c>
      <c r="CD39" s="323">
        <v>0</v>
      </c>
      <c r="CE39" s="323">
        <v>0</v>
      </c>
      <c r="CF39" s="323">
        <v>0</v>
      </c>
      <c r="CG39" s="323">
        <v>0</v>
      </c>
      <c r="CH39" s="410">
        <v>0</v>
      </c>
      <c r="CI39" s="323">
        <v>0</v>
      </c>
      <c r="CJ39" s="323">
        <v>0</v>
      </c>
      <c r="CK39" s="323">
        <v>0</v>
      </c>
      <c r="CL39" s="323">
        <v>0</v>
      </c>
      <c r="CM39" s="410">
        <v>0</v>
      </c>
      <c r="CN39" s="323">
        <v>0</v>
      </c>
      <c r="CO39" s="323">
        <v>0</v>
      </c>
      <c r="CP39" s="323">
        <v>0</v>
      </c>
      <c r="CQ39" s="323">
        <v>0</v>
      </c>
      <c r="CR39" s="410">
        <v>0</v>
      </c>
      <c r="CS39" s="323">
        <v>0</v>
      </c>
      <c r="CT39" s="323">
        <v>0</v>
      </c>
      <c r="CU39" s="323">
        <v>0</v>
      </c>
      <c r="CV39" s="323">
        <v>0</v>
      </c>
      <c r="CW39" s="323">
        <v>0</v>
      </c>
      <c r="CX39" s="323">
        <v>0</v>
      </c>
      <c r="CY39" s="323">
        <v>0</v>
      </c>
      <c r="CZ39" s="323">
        <v>0</v>
      </c>
      <c r="DA39" s="323">
        <v>0</v>
      </c>
      <c r="DB39" s="323">
        <v>0</v>
      </c>
    </row>
    <row r="40" spans="1:108">
      <c r="A40" s="99" t="s">
        <v>20</v>
      </c>
      <c r="B40" s="101"/>
      <c r="C40" s="101"/>
      <c r="D40" s="101"/>
      <c r="E40" s="101"/>
      <c r="F40" s="165"/>
      <c r="G40" s="101"/>
      <c r="H40" s="101"/>
      <c r="I40" s="101"/>
      <c r="J40" s="101"/>
      <c r="K40" s="165"/>
      <c r="L40" s="101"/>
      <c r="M40" s="101"/>
      <c r="N40" s="101"/>
      <c r="O40" s="101"/>
      <c r="P40" s="165"/>
      <c r="Q40" s="101"/>
      <c r="R40" s="101"/>
      <c r="S40" s="101"/>
      <c r="T40" s="101"/>
      <c r="U40" s="165"/>
      <c r="V40" s="101"/>
      <c r="W40" s="101"/>
      <c r="X40" s="101"/>
      <c r="Y40" s="101"/>
      <c r="Z40" s="165"/>
      <c r="AA40" s="101"/>
      <c r="AB40" s="101"/>
      <c r="AC40" s="86"/>
      <c r="AD40" s="86"/>
      <c r="AE40" s="165"/>
      <c r="AF40" s="86"/>
      <c r="AG40" s="86"/>
      <c r="AH40" s="86"/>
      <c r="AI40" s="86"/>
      <c r="AJ40" s="322"/>
      <c r="AK40" s="323"/>
      <c r="AL40" s="323"/>
      <c r="AM40" s="323"/>
      <c r="AN40" s="323"/>
      <c r="AO40" s="281"/>
      <c r="AP40" s="323"/>
      <c r="AQ40" s="323"/>
      <c r="AR40" s="323"/>
      <c r="AS40" s="323"/>
      <c r="AT40" s="281"/>
      <c r="AU40" s="323"/>
      <c r="AV40" s="323"/>
      <c r="AW40" s="323"/>
      <c r="AX40" s="323"/>
      <c r="AY40" s="281"/>
      <c r="AZ40" s="323"/>
      <c r="BA40" s="323"/>
      <c r="BB40" s="323"/>
      <c r="BC40" s="323"/>
      <c r="BD40" s="281"/>
      <c r="BE40" s="323"/>
      <c r="BF40" s="323"/>
      <c r="BG40" s="323"/>
      <c r="BH40" s="323"/>
      <c r="BI40" s="281"/>
      <c r="BJ40" s="323"/>
      <c r="BK40" s="323"/>
      <c r="BL40" s="323"/>
      <c r="BM40" s="323"/>
      <c r="BN40" s="281"/>
      <c r="BO40" s="323"/>
      <c r="BP40" s="323"/>
      <c r="BQ40" s="323"/>
      <c r="BR40" s="323"/>
      <c r="BS40" s="410"/>
      <c r="BT40" s="323"/>
      <c r="BU40" s="323"/>
      <c r="BV40" s="323"/>
      <c r="BW40" s="323"/>
      <c r="BX40" s="410"/>
      <c r="BY40" s="323"/>
      <c r="BZ40" s="323"/>
      <c r="CA40" s="323"/>
      <c r="CB40" s="323"/>
      <c r="CC40" s="410">
        <v>0</v>
      </c>
      <c r="CD40" s="323">
        <v>0</v>
      </c>
      <c r="CE40" s="323">
        <v>0</v>
      </c>
      <c r="CF40" s="323">
        <v>0</v>
      </c>
      <c r="CG40" s="323">
        <v>0</v>
      </c>
      <c r="CH40" s="410">
        <v>0</v>
      </c>
      <c r="CI40" s="323">
        <v>0</v>
      </c>
      <c r="CJ40" s="323">
        <v>0</v>
      </c>
      <c r="CK40" s="323">
        <v>0</v>
      </c>
      <c r="CL40" s="323">
        <v>0</v>
      </c>
      <c r="CM40" s="410">
        <v>0</v>
      </c>
      <c r="CN40" s="323">
        <v>0</v>
      </c>
      <c r="CO40" s="323">
        <v>0</v>
      </c>
      <c r="CP40" s="323">
        <v>0</v>
      </c>
      <c r="CQ40" s="323">
        <v>0</v>
      </c>
      <c r="CR40" s="410">
        <v>0</v>
      </c>
      <c r="CS40" s="323">
        <v>0</v>
      </c>
      <c r="CT40" s="323">
        <v>0</v>
      </c>
      <c r="CU40" s="323">
        <v>0</v>
      </c>
      <c r="CV40" s="323">
        <v>0</v>
      </c>
      <c r="CW40" s="323">
        <v>0</v>
      </c>
      <c r="CX40" s="323">
        <v>0</v>
      </c>
      <c r="CY40" s="323">
        <v>0</v>
      </c>
      <c r="CZ40" s="323">
        <v>0</v>
      </c>
      <c r="DA40" s="323">
        <v>0</v>
      </c>
      <c r="DB40" s="323">
        <v>0</v>
      </c>
      <c r="DD40" s="3"/>
    </row>
    <row r="41" spans="1:108">
      <c r="A41" s="6" t="s">
        <v>30</v>
      </c>
      <c r="B41" s="7"/>
      <c r="C41" s="7"/>
      <c r="D41" s="7"/>
      <c r="E41" s="7"/>
      <c r="F41" s="8"/>
      <c r="G41" s="7"/>
      <c r="H41" s="7"/>
      <c r="I41" s="7"/>
      <c r="J41" s="7"/>
      <c r="K41" s="8"/>
      <c r="L41" s="7"/>
      <c r="M41" s="7"/>
      <c r="N41" s="7"/>
      <c r="O41" s="7"/>
      <c r="P41" s="8"/>
      <c r="Q41" s="7"/>
      <c r="R41" s="7"/>
      <c r="S41" s="7"/>
      <c r="T41" s="7"/>
      <c r="U41" s="8"/>
      <c r="V41" s="7"/>
      <c r="W41" s="7"/>
      <c r="X41" s="7"/>
      <c r="Y41" s="7"/>
      <c r="Z41" s="8"/>
      <c r="AA41" s="7"/>
      <c r="AB41" s="7"/>
      <c r="AC41" s="7"/>
      <c r="AD41" s="7"/>
      <c r="AE41" s="8"/>
      <c r="AF41" s="7"/>
      <c r="AG41" s="7"/>
      <c r="AH41" s="7"/>
      <c r="AI41" s="7"/>
      <c r="AJ41" s="285"/>
      <c r="AK41" s="286"/>
      <c r="AL41" s="286"/>
      <c r="AM41" s="286"/>
      <c r="AN41" s="286"/>
      <c r="AO41" s="285"/>
      <c r="AP41" s="286"/>
      <c r="AQ41" s="286"/>
      <c r="AR41" s="286"/>
      <c r="AS41" s="286"/>
      <c r="AT41" s="285"/>
      <c r="AU41" s="286"/>
      <c r="AV41" s="286"/>
      <c r="AW41" s="286"/>
      <c r="AX41" s="286"/>
      <c r="AY41" s="285"/>
      <c r="AZ41" s="286"/>
      <c r="BA41" s="286"/>
      <c r="BB41" s="286"/>
      <c r="BC41" s="286"/>
      <c r="BD41" s="285"/>
      <c r="BE41" s="286"/>
      <c r="BF41" s="286"/>
      <c r="BG41" s="286"/>
      <c r="BH41" s="286"/>
      <c r="BI41" s="409"/>
      <c r="BJ41" s="286"/>
      <c r="BK41" s="286"/>
      <c r="BL41" s="286"/>
      <c r="BM41" s="286"/>
      <c r="BN41" s="285"/>
      <c r="BO41" s="286"/>
      <c r="BP41" s="286"/>
      <c r="BQ41" s="286"/>
      <c r="BR41" s="286"/>
      <c r="BS41" s="285"/>
      <c r="BT41" s="286"/>
      <c r="BU41" s="286"/>
      <c r="BV41" s="286"/>
      <c r="BW41" s="286"/>
      <c r="BX41" s="285"/>
      <c r="BY41" s="286"/>
      <c r="BZ41" s="286"/>
      <c r="CA41" s="286"/>
      <c r="CB41" s="286"/>
      <c r="CC41" s="285">
        <v>0</v>
      </c>
      <c r="CD41" s="286">
        <v>0</v>
      </c>
      <c r="CE41" s="286">
        <v>0</v>
      </c>
      <c r="CF41" s="286">
        <v>0</v>
      </c>
      <c r="CG41" s="286">
        <v>0</v>
      </c>
      <c r="CH41" s="285">
        <v>0</v>
      </c>
      <c r="CI41" s="286">
        <v>0</v>
      </c>
      <c r="CJ41" s="286">
        <v>0</v>
      </c>
      <c r="CK41" s="286">
        <v>0</v>
      </c>
      <c r="CL41" s="286">
        <v>0</v>
      </c>
      <c r="CM41" s="285">
        <v>0</v>
      </c>
      <c r="CN41" s="286">
        <v>0</v>
      </c>
      <c r="CO41" s="286">
        <v>0</v>
      </c>
      <c r="CP41" s="286">
        <v>0</v>
      </c>
      <c r="CQ41" s="286">
        <v>0</v>
      </c>
      <c r="CR41" s="285">
        <v>0</v>
      </c>
      <c r="CS41" s="286">
        <v>0</v>
      </c>
      <c r="CT41" s="286">
        <v>0</v>
      </c>
      <c r="CU41" s="286">
        <v>0</v>
      </c>
      <c r="CV41" s="286">
        <v>53.875639619388494</v>
      </c>
      <c r="CW41" s="286">
        <v>352.02053477807925</v>
      </c>
      <c r="CX41" s="286">
        <v>623.19091459968467</v>
      </c>
      <c r="CY41" s="286">
        <v>1062.2755274376332</v>
      </c>
      <c r="CZ41" s="286">
        <v>1841.4000046543117</v>
      </c>
      <c r="DA41" s="286">
        <v>2704.0952423491526</v>
      </c>
      <c r="DB41" s="286">
        <v>3493.9572284367368</v>
      </c>
    </row>
    <row r="42" spans="1:108">
      <c r="A42" s="3"/>
      <c r="B42" s="181"/>
      <c r="C42" s="181"/>
      <c r="D42" s="181"/>
      <c r="E42" s="181"/>
      <c r="F42" s="182"/>
      <c r="G42" s="181"/>
      <c r="H42" s="181"/>
      <c r="I42" s="181"/>
      <c r="J42" s="181"/>
      <c r="K42" s="182"/>
      <c r="L42" s="181"/>
      <c r="M42" s="181"/>
      <c r="N42" s="181"/>
      <c r="O42" s="181"/>
      <c r="P42" s="182"/>
      <c r="Q42" s="181"/>
      <c r="R42" s="181"/>
      <c r="S42" s="181"/>
      <c r="T42" s="181"/>
      <c r="U42" s="182"/>
      <c r="V42" s="181"/>
      <c r="W42" s="181"/>
      <c r="X42" s="181"/>
      <c r="Y42" s="181"/>
      <c r="Z42" s="129"/>
      <c r="AA42" s="181"/>
      <c r="AB42" s="181"/>
      <c r="AC42" s="181"/>
      <c r="AD42" s="181"/>
      <c r="AE42" s="129"/>
      <c r="AF42" s="181"/>
      <c r="AG42" s="181"/>
      <c r="AH42" s="181"/>
      <c r="AI42" s="181"/>
      <c r="AJ42" s="283"/>
      <c r="AK42" s="324"/>
      <c r="AL42" s="324"/>
      <c r="AM42" s="324"/>
      <c r="AN42" s="324"/>
      <c r="AO42" s="283"/>
      <c r="AP42" s="324"/>
      <c r="AQ42" s="324"/>
      <c r="AR42" s="324"/>
      <c r="AS42" s="324"/>
      <c r="AT42" s="283"/>
      <c r="AU42" s="324"/>
      <c r="AV42" s="324"/>
      <c r="AW42" s="324"/>
      <c r="AX42" s="324"/>
      <c r="AY42" s="283"/>
      <c r="AZ42" s="324"/>
      <c r="BA42" s="324"/>
      <c r="BB42" s="324"/>
      <c r="BC42" s="324"/>
      <c r="BD42" s="283"/>
      <c r="BE42" s="324"/>
      <c r="BF42" s="324"/>
      <c r="BG42" s="324"/>
      <c r="BH42" s="324"/>
      <c r="BI42" s="283"/>
      <c r="BJ42" s="324"/>
      <c r="BK42" s="324"/>
      <c r="BL42" s="324"/>
      <c r="BM42" s="324"/>
      <c r="BN42" s="283"/>
      <c r="BO42" s="324"/>
      <c r="BP42" s="324"/>
      <c r="BQ42" s="324"/>
      <c r="BR42" s="324"/>
      <c r="BS42" s="283"/>
      <c r="BT42" s="324"/>
      <c r="BU42" s="324"/>
      <c r="BV42" s="324"/>
      <c r="BW42" s="324"/>
      <c r="BX42" s="283"/>
      <c r="BY42" s="324"/>
      <c r="BZ42" s="324"/>
      <c r="CA42" s="324"/>
      <c r="CB42" s="324"/>
      <c r="CC42" s="283"/>
      <c r="CD42" s="324"/>
      <c r="CE42" s="324"/>
      <c r="CF42" s="324"/>
      <c r="CG42" s="324"/>
      <c r="CH42" s="283"/>
      <c r="CI42" s="324"/>
      <c r="CJ42" s="324"/>
      <c r="CK42" s="324"/>
      <c r="CL42" s="324"/>
      <c r="CM42" s="283"/>
      <c r="CN42" s="324"/>
      <c r="CO42" s="324"/>
      <c r="CP42" s="324"/>
      <c r="CQ42" s="324"/>
      <c r="CR42" s="283"/>
      <c r="CS42" s="282"/>
      <c r="CT42" s="282"/>
      <c r="CU42" s="282"/>
      <c r="CV42" s="282"/>
      <c r="CW42" s="282"/>
      <c r="CX42" s="282"/>
      <c r="CY42" s="282"/>
      <c r="CZ42" s="282"/>
      <c r="DA42" s="282"/>
      <c r="DB42" s="282"/>
    </row>
    <row r="43" spans="1:108" ht="12" thickBot="1">
      <c r="A43" s="2" t="s">
        <v>144</v>
      </c>
      <c r="B43" s="25"/>
      <c r="C43" s="25"/>
      <c r="D43" s="25"/>
      <c r="E43" s="25"/>
      <c r="F43" s="37"/>
      <c r="G43" s="25"/>
      <c r="H43" s="25"/>
      <c r="I43" s="25"/>
      <c r="J43" s="25"/>
      <c r="K43" s="37"/>
      <c r="L43" s="25"/>
      <c r="M43" s="25"/>
      <c r="N43" s="25"/>
      <c r="O43" s="25"/>
      <c r="P43" s="23"/>
      <c r="Q43" s="25"/>
      <c r="R43" s="25"/>
      <c r="S43" s="25"/>
      <c r="T43" s="25"/>
      <c r="U43" s="23"/>
      <c r="V43" s="25"/>
      <c r="W43" s="25"/>
      <c r="X43" s="25"/>
      <c r="Y43" s="25"/>
      <c r="Z43" s="23"/>
      <c r="AA43" s="25"/>
      <c r="AB43" s="25"/>
      <c r="AC43" s="25"/>
      <c r="AD43" s="25"/>
      <c r="AE43" s="23"/>
      <c r="AF43" s="25"/>
      <c r="AG43" s="25"/>
      <c r="AH43" s="25"/>
      <c r="AI43" s="25"/>
      <c r="AJ43" s="277"/>
      <c r="AK43" s="325"/>
      <c r="AL43" s="325"/>
      <c r="AM43" s="325"/>
      <c r="AN43" s="325"/>
      <c r="AO43" s="277"/>
      <c r="AP43" s="325"/>
      <c r="AQ43" s="325"/>
      <c r="AR43" s="325"/>
      <c r="AS43" s="325"/>
      <c r="AT43" s="277"/>
      <c r="AU43" s="325"/>
      <c r="AV43" s="325"/>
      <c r="AW43" s="325"/>
      <c r="AX43" s="325"/>
      <c r="AY43" s="277"/>
      <c r="AZ43" s="325"/>
      <c r="BA43" s="325"/>
      <c r="BB43" s="325"/>
      <c r="BC43" s="325"/>
      <c r="BD43" s="277"/>
      <c r="BE43" s="325"/>
      <c r="BF43" s="325"/>
      <c r="BG43" s="325"/>
      <c r="BH43" s="325"/>
      <c r="BI43" s="277"/>
      <c r="BJ43" s="325"/>
      <c r="BK43" s="325"/>
      <c r="BL43" s="325"/>
      <c r="BM43" s="325"/>
      <c r="BN43" s="277"/>
      <c r="BO43" s="325"/>
      <c r="BP43" s="325"/>
      <c r="BQ43" s="325"/>
      <c r="BR43" s="325"/>
      <c r="BS43" s="277"/>
      <c r="BT43" s="325"/>
      <c r="BU43" s="325"/>
      <c r="BV43" s="325"/>
      <c r="BW43" s="325"/>
      <c r="BX43" s="277"/>
      <c r="BY43" s="325"/>
      <c r="BZ43" s="325"/>
      <c r="CA43" s="325"/>
      <c r="CB43" s="325"/>
      <c r="CC43" s="277"/>
      <c r="CD43" s="325"/>
      <c r="CE43" s="325"/>
      <c r="CF43" s="325"/>
      <c r="CG43" s="325"/>
      <c r="CH43" s="277"/>
      <c r="CI43" s="325"/>
      <c r="CJ43" s="325"/>
      <c r="CK43" s="325"/>
      <c r="CL43" s="325"/>
      <c r="CM43" s="277"/>
      <c r="CN43" s="325"/>
      <c r="CO43" s="325"/>
      <c r="CP43" s="325"/>
      <c r="CQ43" s="325"/>
      <c r="CR43" s="277"/>
      <c r="CS43" s="325"/>
      <c r="CT43" s="325"/>
      <c r="CU43" s="325"/>
      <c r="CV43" s="325"/>
      <c r="CW43" s="325"/>
      <c r="CX43" s="325"/>
      <c r="CY43" s="325"/>
      <c r="CZ43" s="325"/>
      <c r="DA43" s="325"/>
      <c r="DB43" s="325"/>
      <c r="DD43" s="3"/>
    </row>
    <row r="44" spans="1:108">
      <c r="A44" s="99" t="s">
        <v>402</v>
      </c>
      <c r="B44" s="120"/>
      <c r="C44" s="120"/>
      <c r="D44" s="120"/>
      <c r="E44" s="120"/>
      <c r="F44" s="183"/>
      <c r="G44" s="120"/>
      <c r="H44" s="120"/>
      <c r="I44" s="120"/>
      <c r="J44" s="120"/>
      <c r="K44" s="183"/>
      <c r="L44" s="120"/>
      <c r="M44" s="120"/>
      <c r="N44" s="120"/>
      <c r="O44" s="120"/>
      <c r="P44" s="183"/>
      <c r="Q44" s="120"/>
      <c r="R44" s="120"/>
      <c r="S44" s="120"/>
      <c r="T44" s="120"/>
      <c r="U44" s="183"/>
      <c r="V44" s="120"/>
      <c r="W44" s="120"/>
      <c r="X44" s="120"/>
      <c r="Y44" s="120"/>
      <c r="Z44" s="183"/>
      <c r="AA44" s="120"/>
      <c r="AB44" s="120"/>
      <c r="AC44" s="120"/>
      <c r="AD44" s="120"/>
      <c r="AE44" s="183"/>
      <c r="AF44" s="120"/>
      <c r="AG44" s="120"/>
      <c r="AH44" s="120"/>
      <c r="AI44" s="120"/>
      <c r="AJ44" s="326"/>
      <c r="AK44" s="327"/>
      <c r="AL44" s="327"/>
      <c r="AM44" s="327"/>
      <c r="AN44" s="327"/>
      <c r="AO44" s="326"/>
      <c r="AP44" s="327"/>
      <c r="AQ44" s="327"/>
      <c r="AR44" s="327"/>
      <c r="AS44" s="327"/>
      <c r="AT44" s="326"/>
      <c r="AU44" s="327"/>
      <c r="AV44" s="327"/>
      <c r="AW44" s="327"/>
      <c r="AX44" s="327"/>
      <c r="AY44" s="326"/>
      <c r="AZ44" s="327"/>
      <c r="BA44" s="327"/>
      <c r="BB44" s="327"/>
      <c r="BC44" s="327"/>
      <c r="BD44" s="326"/>
      <c r="BE44" s="327"/>
      <c r="BF44" s="327"/>
      <c r="BG44" s="327"/>
      <c r="BH44" s="327"/>
      <c r="BI44" s="326"/>
      <c r="BJ44" s="327"/>
      <c r="BK44" s="327"/>
      <c r="BL44" s="327"/>
      <c r="BM44" s="327"/>
      <c r="BN44" s="326"/>
      <c r="BO44" s="327"/>
      <c r="BP44" s="327"/>
      <c r="BQ44" s="327"/>
      <c r="BR44" s="327"/>
      <c r="BS44" s="326"/>
      <c r="BT44" s="327"/>
      <c r="BU44" s="327"/>
      <c r="BV44" s="327"/>
      <c r="BW44" s="327"/>
      <c r="BX44" s="326"/>
      <c r="BY44" s="327"/>
      <c r="BZ44" s="327"/>
      <c r="CA44" s="327"/>
      <c r="CB44" s="327"/>
      <c r="CC44" s="326">
        <v>0</v>
      </c>
      <c r="CD44" s="327">
        <v>0</v>
      </c>
      <c r="CE44" s="327">
        <v>0</v>
      </c>
      <c r="CF44" s="327">
        <v>0</v>
      </c>
      <c r="CG44" s="327">
        <v>0</v>
      </c>
      <c r="CH44" s="326">
        <v>0</v>
      </c>
      <c r="CI44" s="327">
        <v>0</v>
      </c>
      <c r="CJ44" s="327">
        <v>0</v>
      </c>
      <c r="CK44" s="327">
        <v>0</v>
      </c>
      <c r="CL44" s="327">
        <v>0</v>
      </c>
      <c r="CM44" s="326">
        <v>0</v>
      </c>
      <c r="CN44" s="327">
        <v>0</v>
      </c>
      <c r="CO44" s="327">
        <v>0</v>
      </c>
      <c r="CP44" s="327">
        <v>0</v>
      </c>
      <c r="CQ44" s="327">
        <v>0</v>
      </c>
      <c r="CR44" s="326">
        <v>0</v>
      </c>
      <c r="CS44" s="327">
        <v>0</v>
      </c>
      <c r="CT44" s="327">
        <v>0</v>
      </c>
      <c r="CU44" s="327">
        <v>0</v>
      </c>
      <c r="CV44" s="327">
        <v>0.94</v>
      </c>
      <c r="CW44" s="327">
        <v>0.94</v>
      </c>
      <c r="CX44" s="327">
        <v>0.94</v>
      </c>
      <c r="CY44" s="327">
        <v>0.94</v>
      </c>
      <c r="CZ44" s="327">
        <v>0.94</v>
      </c>
      <c r="DA44" s="327">
        <v>0.94</v>
      </c>
      <c r="DB44" s="327">
        <v>0.94</v>
      </c>
      <c r="DD44" s="3"/>
    </row>
    <row r="45" spans="1:108">
      <c r="A45" s="99" t="s">
        <v>403</v>
      </c>
      <c r="B45" s="120"/>
      <c r="C45" s="120"/>
      <c r="D45" s="120"/>
      <c r="E45" s="120"/>
      <c r="F45" s="183"/>
      <c r="G45" s="120"/>
      <c r="H45" s="120"/>
      <c r="I45" s="120"/>
      <c r="J45" s="120"/>
      <c r="K45" s="183"/>
      <c r="L45" s="120"/>
      <c r="M45" s="120"/>
      <c r="N45" s="120"/>
      <c r="O45" s="120"/>
      <c r="P45" s="183"/>
      <c r="Q45" s="120"/>
      <c r="R45" s="120"/>
      <c r="S45" s="120"/>
      <c r="T45" s="120"/>
      <c r="U45" s="183"/>
      <c r="V45" s="120"/>
      <c r="W45" s="120"/>
      <c r="X45" s="120"/>
      <c r="Y45" s="120"/>
      <c r="Z45" s="183"/>
      <c r="AA45" s="120"/>
      <c r="AB45" s="120"/>
      <c r="AC45" s="120"/>
      <c r="AD45" s="120"/>
      <c r="AE45" s="183"/>
      <c r="AF45" s="120"/>
      <c r="AG45" s="120"/>
      <c r="AH45" s="120"/>
      <c r="AI45" s="120"/>
      <c r="AJ45" s="326"/>
      <c r="AK45" s="327"/>
      <c r="AL45" s="327"/>
      <c r="AM45" s="327"/>
      <c r="AN45" s="327"/>
      <c r="AO45" s="326"/>
      <c r="AP45" s="327"/>
      <c r="AQ45" s="327"/>
      <c r="AR45" s="327"/>
      <c r="AS45" s="327"/>
      <c r="AT45" s="326"/>
      <c r="AU45" s="327"/>
      <c r="AV45" s="327"/>
      <c r="AW45" s="327"/>
      <c r="AX45" s="327"/>
      <c r="AY45" s="326"/>
      <c r="AZ45" s="327"/>
      <c r="BA45" s="327"/>
      <c r="BB45" s="327"/>
      <c r="BC45" s="327"/>
      <c r="BD45" s="326"/>
      <c r="BE45" s="327"/>
      <c r="BF45" s="327"/>
      <c r="BG45" s="327"/>
      <c r="BH45" s="327"/>
      <c r="BI45" s="326"/>
      <c r="BJ45" s="327"/>
      <c r="BK45" s="327"/>
      <c r="BL45" s="327"/>
      <c r="BM45" s="327"/>
      <c r="BN45" s="326"/>
      <c r="BO45" s="327"/>
      <c r="BP45" s="327"/>
      <c r="BQ45" s="327"/>
      <c r="BR45" s="327"/>
      <c r="BS45" s="326"/>
      <c r="BT45" s="327"/>
      <c r="BU45" s="327"/>
      <c r="BV45" s="327"/>
      <c r="BW45" s="327"/>
      <c r="BX45" s="326"/>
      <c r="BY45" s="327"/>
      <c r="BZ45" s="327"/>
      <c r="CA45" s="327"/>
      <c r="CB45" s="327"/>
      <c r="CC45" s="326">
        <v>0</v>
      </c>
      <c r="CD45" s="327">
        <v>0</v>
      </c>
      <c r="CE45" s="327">
        <v>0</v>
      </c>
      <c r="CF45" s="327">
        <v>0</v>
      </c>
      <c r="CG45" s="327">
        <v>0</v>
      </c>
      <c r="CH45" s="326">
        <v>0</v>
      </c>
      <c r="CI45" s="327">
        <v>0</v>
      </c>
      <c r="CJ45" s="327">
        <v>0</v>
      </c>
      <c r="CK45" s="327">
        <v>0</v>
      </c>
      <c r="CL45" s="327">
        <v>0</v>
      </c>
      <c r="CM45" s="326">
        <v>0</v>
      </c>
      <c r="CN45" s="327">
        <v>0</v>
      </c>
      <c r="CO45" s="327">
        <v>0</v>
      </c>
      <c r="CP45" s="327">
        <v>0</v>
      </c>
      <c r="CQ45" s="327">
        <v>0</v>
      </c>
      <c r="CR45" s="326">
        <v>0</v>
      </c>
      <c r="CS45" s="327">
        <v>0</v>
      </c>
      <c r="CT45" s="327">
        <v>0</v>
      </c>
      <c r="CU45" s="327">
        <v>0</v>
      </c>
      <c r="CV45" s="327">
        <v>0</v>
      </c>
      <c r="CW45" s="327">
        <v>0.94</v>
      </c>
      <c r="CX45" s="327">
        <v>0.94</v>
      </c>
      <c r="CY45" s="327">
        <v>0.94</v>
      </c>
      <c r="CZ45" s="327">
        <v>0.94</v>
      </c>
      <c r="DA45" s="327">
        <v>0.94</v>
      </c>
      <c r="DB45" s="327">
        <v>0.94</v>
      </c>
    </row>
    <row r="46" spans="1:108" hidden="1" outlineLevel="1">
      <c r="A46" s="99" t="s">
        <v>408</v>
      </c>
      <c r="B46" s="120"/>
      <c r="C46" s="120"/>
      <c r="D46" s="120"/>
      <c r="E46" s="120"/>
      <c r="F46" s="183"/>
      <c r="G46" s="120"/>
      <c r="H46" s="120"/>
      <c r="I46" s="120"/>
      <c r="J46" s="120"/>
      <c r="K46" s="183"/>
      <c r="L46" s="120"/>
      <c r="M46" s="120"/>
      <c r="N46" s="120"/>
      <c r="O46" s="120"/>
      <c r="P46" s="183"/>
      <c r="Q46" s="120"/>
      <c r="R46" s="120"/>
      <c r="S46" s="120"/>
      <c r="T46" s="120"/>
      <c r="U46" s="183"/>
      <c r="V46" s="120"/>
      <c r="W46" s="120"/>
      <c r="X46" s="120"/>
      <c r="Y46" s="120"/>
      <c r="Z46" s="183"/>
      <c r="AA46" s="120"/>
      <c r="AB46" s="120"/>
      <c r="AC46" s="120"/>
      <c r="AD46" s="120"/>
      <c r="AE46" s="183"/>
      <c r="AF46" s="120"/>
      <c r="AG46" s="120"/>
      <c r="AH46" s="120"/>
      <c r="AI46" s="120"/>
      <c r="AJ46" s="326"/>
      <c r="AK46" s="327"/>
      <c r="AL46" s="327"/>
      <c r="AM46" s="327"/>
      <c r="AN46" s="327"/>
      <c r="AO46" s="326"/>
      <c r="AP46" s="327"/>
      <c r="AQ46" s="327"/>
      <c r="AR46" s="327"/>
      <c r="AS46" s="327"/>
      <c r="AT46" s="326"/>
      <c r="AU46" s="327"/>
      <c r="AV46" s="327"/>
      <c r="AW46" s="327"/>
      <c r="AX46" s="327"/>
      <c r="AY46" s="326"/>
      <c r="AZ46" s="327"/>
      <c r="BA46" s="327"/>
      <c r="BB46" s="327"/>
      <c r="BC46" s="327"/>
      <c r="BD46" s="326"/>
      <c r="BE46" s="327"/>
      <c r="BF46" s="327"/>
      <c r="BG46" s="327"/>
      <c r="BH46" s="327"/>
      <c r="BI46" s="326"/>
      <c r="BJ46" s="327"/>
      <c r="BK46" s="327"/>
      <c r="BL46" s="327"/>
      <c r="BM46" s="327"/>
      <c r="BN46" s="326"/>
      <c r="BO46" s="327"/>
      <c r="BP46" s="327"/>
      <c r="BQ46" s="327"/>
      <c r="BR46" s="327"/>
      <c r="BS46" s="326"/>
      <c r="BT46" s="327"/>
      <c r="BU46" s="327"/>
      <c r="BV46" s="327"/>
      <c r="BW46" s="327"/>
      <c r="BX46" s="326"/>
      <c r="BY46" s="327"/>
      <c r="BZ46" s="327"/>
      <c r="CA46" s="327"/>
      <c r="CB46" s="327"/>
      <c r="CC46" s="326"/>
      <c r="CD46" s="327"/>
      <c r="CE46" s="327"/>
      <c r="CF46" s="327"/>
      <c r="CG46" s="327"/>
      <c r="CH46" s="326"/>
      <c r="CI46" s="327"/>
      <c r="CJ46" s="327"/>
      <c r="CK46" s="327"/>
      <c r="CL46" s="327"/>
      <c r="CM46" s="326"/>
      <c r="CN46" s="327"/>
      <c r="CO46" s="327"/>
      <c r="CP46" s="327"/>
      <c r="CQ46" s="327"/>
      <c r="CR46" s="326"/>
      <c r="CS46" s="327"/>
      <c r="CT46" s="327"/>
      <c r="CU46" s="327"/>
      <c r="CV46" s="327"/>
      <c r="CW46" s="327"/>
      <c r="CX46" s="327"/>
      <c r="CY46" s="327"/>
      <c r="CZ46" s="327"/>
      <c r="DA46" s="327"/>
      <c r="DB46" s="327"/>
    </row>
    <row r="47" spans="1:108" ht="11.25" customHeight="1" collapsed="1">
      <c r="A47" s="264" t="s">
        <v>329</v>
      </c>
      <c r="B47" s="265"/>
      <c r="C47" s="265"/>
      <c r="D47" s="265"/>
      <c r="E47" s="265"/>
      <c r="F47" s="266"/>
      <c r="G47" s="265"/>
      <c r="H47" s="265"/>
      <c r="I47" s="265"/>
      <c r="J47" s="265"/>
      <c r="K47" s="266"/>
      <c r="L47" s="265"/>
      <c r="M47" s="265"/>
      <c r="N47" s="265"/>
      <c r="O47" s="265"/>
      <c r="P47" s="266"/>
      <c r="Q47" s="265"/>
      <c r="R47" s="265"/>
      <c r="S47" s="265"/>
      <c r="T47" s="265"/>
      <c r="U47" s="266"/>
      <c r="V47" s="265"/>
      <c r="W47" s="265"/>
      <c r="X47" s="265"/>
      <c r="Y47" s="265"/>
      <c r="Z47" s="266"/>
      <c r="AA47" s="265"/>
      <c r="AB47" s="265"/>
      <c r="AC47" s="265"/>
      <c r="AD47" s="265"/>
      <c r="AE47" s="266"/>
      <c r="AF47" s="265"/>
      <c r="AG47" s="265"/>
      <c r="AH47" s="265"/>
      <c r="AI47" s="265"/>
      <c r="AJ47" s="328"/>
      <c r="AK47" s="329"/>
      <c r="AL47" s="329"/>
      <c r="AM47" s="329"/>
      <c r="AN47" s="329"/>
      <c r="AO47" s="328"/>
      <c r="AP47" s="329"/>
      <c r="AQ47" s="329"/>
      <c r="AR47" s="329"/>
      <c r="AS47" s="329"/>
      <c r="AT47" s="328"/>
      <c r="AU47" s="329"/>
      <c r="AV47" s="329"/>
      <c r="AW47" s="329"/>
      <c r="AX47" s="329"/>
      <c r="AY47" s="328"/>
      <c r="AZ47" s="329"/>
      <c r="BA47" s="329"/>
      <c r="BB47" s="329"/>
      <c r="BC47" s="329"/>
      <c r="BD47" s="328"/>
      <c r="BE47" s="329"/>
      <c r="BF47" s="329"/>
      <c r="BG47" s="329"/>
      <c r="BH47" s="329"/>
      <c r="BI47" s="328"/>
      <c r="BJ47" s="329"/>
      <c r="BK47" s="329"/>
      <c r="BL47" s="329"/>
      <c r="BM47" s="329"/>
      <c r="BN47" s="328"/>
      <c r="BO47" s="329"/>
      <c r="BP47" s="329"/>
      <c r="BQ47" s="329"/>
      <c r="BR47" s="329"/>
      <c r="BS47" s="328"/>
      <c r="BT47" s="329"/>
      <c r="BU47" s="329"/>
      <c r="BV47" s="329"/>
      <c r="BW47" s="329"/>
      <c r="BX47" s="328"/>
      <c r="BY47" s="329"/>
      <c r="BZ47" s="329"/>
      <c r="CA47" s="329"/>
      <c r="CB47" s="329"/>
      <c r="CC47" s="328">
        <v>0</v>
      </c>
      <c r="CD47" s="329">
        <v>0</v>
      </c>
      <c r="CE47" s="329">
        <v>0</v>
      </c>
      <c r="CF47" s="329">
        <v>0</v>
      </c>
      <c r="CG47" s="329">
        <v>0</v>
      </c>
      <c r="CH47" s="328">
        <v>0</v>
      </c>
      <c r="CI47" s="329">
        <v>0</v>
      </c>
      <c r="CJ47" s="329">
        <v>0</v>
      </c>
      <c r="CK47" s="329">
        <v>0</v>
      </c>
      <c r="CL47" s="329">
        <v>0</v>
      </c>
      <c r="CM47" s="328">
        <v>0</v>
      </c>
      <c r="CN47" s="329">
        <v>0</v>
      </c>
      <c r="CO47" s="329">
        <v>0</v>
      </c>
      <c r="CP47" s="329">
        <v>0</v>
      </c>
      <c r="CQ47" s="329">
        <v>0</v>
      </c>
      <c r="CR47" s="328">
        <v>0</v>
      </c>
      <c r="CS47" s="329">
        <v>0</v>
      </c>
      <c r="CT47" s="329">
        <v>0</v>
      </c>
      <c r="CU47" s="329">
        <v>0</v>
      </c>
      <c r="CV47" s="329">
        <v>0.94</v>
      </c>
      <c r="CW47" s="329">
        <v>0.93999999999999984</v>
      </c>
      <c r="CX47" s="329">
        <v>0.94</v>
      </c>
      <c r="CY47" s="329">
        <v>0.94</v>
      </c>
      <c r="CZ47" s="329">
        <v>0.94000000000000006</v>
      </c>
      <c r="DA47" s="329">
        <v>0.94000000000000006</v>
      </c>
      <c r="DB47" s="329">
        <v>0.94</v>
      </c>
      <c r="DD47" s="3"/>
    </row>
    <row r="48" spans="1:108" ht="11.25" customHeight="1">
      <c r="A48" s="99" t="s">
        <v>304</v>
      </c>
      <c r="B48" s="120"/>
      <c r="C48" s="120"/>
      <c r="D48" s="120"/>
      <c r="E48" s="120"/>
      <c r="F48" s="183"/>
      <c r="G48" s="120"/>
      <c r="H48" s="120"/>
      <c r="I48" s="120"/>
      <c r="J48" s="120"/>
      <c r="K48" s="183"/>
      <c r="L48" s="120"/>
      <c r="M48" s="120"/>
      <c r="N48" s="120"/>
      <c r="O48" s="120"/>
      <c r="P48" s="183"/>
      <c r="Q48" s="120"/>
      <c r="R48" s="120"/>
      <c r="S48" s="120"/>
      <c r="T48" s="120"/>
      <c r="U48" s="183"/>
      <c r="V48" s="120"/>
      <c r="W48" s="120"/>
      <c r="X48" s="120"/>
      <c r="Y48" s="120"/>
      <c r="Z48" s="183"/>
      <c r="AA48" s="120"/>
      <c r="AB48" s="120"/>
      <c r="AC48" s="120"/>
      <c r="AD48" s="120"/>
      <c r="AE48" s="183"/>
      <c r="AF48" s="120"/>
      <c r="AG48" s="120"/>
      <c r="AH48" s="120"/>
      <c r="AI48" s="120"/>
      <c r="AJ48" s="326"/>
      <c r="AK48" s="327"/>
      <c r="AL48" s="327"/>
      <c r="AM48" s="327"/>
      <c r="AN48" s="327"/>
      <c r="AO48" s="326"/>
      <c r="AP48" s="332"/>
      <c r="AQ48" s="332"/>
      <c r="AR48" s="332"/>
      <c r="AS48" s="332"/>
      <c r="AT48" s="367"/>
      <c r="AU48" s="332"/>
      <c r="AV48" s="332"/>
      <c r="AW48" s="332"/>
      <c r="AX48" s="332"/>
      <c r="AY48" s="326"/>
      <c r="AZ48" s="332"/>
      <c r="BA48" s="332"/>
      <c r="BB48" s="332"/>
      <c r="BC48" s="332"/>
      <c r="BD48" s="326"/>
      <c r="BE48" s="332"/>
      <c r="BF48" s="332"/>
      <c r="BG48" s="332"/>
      <c r="BH48" s="332"/>
      <c r="BI48" s="326"/>
      <c r="BJ48" s="332"/>
      <c r="BK48" s="332"/>
      <c r="BL48" s="332"/>
      <c r="BM48" s="332"/>
      <c r="BN48" s="326"/>
      <c r="BO48" s="332"/>
      <c r="BP48" s="332"/>
      <c r="BQ48" s="332"/>
      <c r="BR48" s="332"/>
      <c r="BS48" s="326"/>
      <c r="BT48" s="332"/>
      <c r="BU48" s="332"/>
      <c r="BV48" s="332"/>
      <c r="BW48" s="332"/>
      <c r="BX48" s="422"/>
      <c r="BY48" s="332"/>
      <c r="BZ48" s="332"/>
      <c r="CA48" s="332"/>
      <c r="CB48" s="332"/>
      <c r="CC48" s="326">
        <v>0</v>
      </c>
      <c r="CD48" s="332">
        <v>0</v>
      </c>
      <c r="CE48" s="332">
        <v>0</v>
      </c>
      <c r="CF48" s="332">
        <v>0</v>
      </c>
      <c r="CG48" s="332">
        <v>0</v>
      </c>
      <c r="CH48" s="326">
        <v>0</v>
      </c>
      <c r="CI48" s="332">
        <v>0</v>
      </c>
      <c r="CJ48" s="332">
        <v>0</v>
      </c>
      <c r="CK48" s="332">
        <v>0</v>
      </c>
      <c r="CL48" s="332">
        <v>0</v>
      </c>
      <c r="CM48" s="326">
        <v>0</v>
      </c>
      <c r="CN48" s="332">
        <v>0</v>
      </c>
      <c r="CO48" s="332">
        <v>0</v>
      </c>
      <c r="CP48" s="332">
        <v>0</v>
      </c>
      <c r="CQ48" s="332">
        <v>0</v>
      </c>
      <c r="CR48" s="326">
        <v>0</v>
      </c>
      <c r="CS48" s="332">
        <v>0</v>
      </c>
      <c r="CT48" s="332">
        <v>0</v>
      </c>
      <c r="CU48" s="332">
        <v>0</v>
      </c>
      <c r="CV48" s="332">
        <v>0</v>
      </c>
      <c r="CW48" s="332">
        <v>0</v>
      </c>
      <c r="CX48" s="332">
        <v>0</v>
      </c>
      <c r="CY48" s="332">
        <v>0</v>
      </c>
      <c r="CZ48" s="332">
        <v>0</v>
      </c>
      <c r="DA48" s="332">
        <v>0</v>
      </c>
      <c r="DB48" s="332">
        <v>0</v>
      </c>
    </row>
    <row r="49" spans="1:108" ht="11.25" customHeight="1">
      <c r="A49" s="99" t="s">
        <v>20</v>
      </c>
      <c r="B49" s="120"/>
      <c r="C49" s="120"/>
      <c r="D49" s="120"/>
      <c r="E49" s="120"/>
      <c r="F49" s="183"/>
      <c r="G49" s="120"/>
      <c r="H49" s="120"/>
      <c r="I49" s="120"/>
      <c r="J49" s="120"/>
      <c r="K49" s="183"/>
      <c r="L49" s="120"/>
      <c r="M49" s="120"/>
      <c r="N49" s="120"/>
      <c r="O49" s="120"/>
      <c r="P49" s="183"/>
      <c r="Q49" s="120"/>
      <c r="R49" s="120"/>
      <c r="S49" s="120"/>
      <c r="T49" s="120"/>
      <c r="U49" s="183"/>
      <c r="V49" s="120"/>
      <c r="W49" s="120"/>
      <c r="X49" s="120"/>
      <c r="Y49" s="120"/>
      <c r="Z49" s="183"/>
      <c r="AA49" s="120"/>
      <c r="AB49" s="120"/>
      <c r="AC49" s="120"/>
      <c r="AD49" s="120"/>
      <c r="AE49" s="183"/>
      <c r="AF49" s="120"/>
      <c r="AG49" s="120"/>
      <c r="AH49" s="120"/>
      <c r="AI49" s="120"/>
      <c r="AJ49" s="326"/>
      <c r="AK49" s="327"/>
      <c r="AL49" s="327"/>
      <c r="AM49" s="327"/>
      <c r="AN49" s="327"/>
      <c r="AO49" s="326"/>
      <c r="AP49" s="332"/>
      <c r="AQ49" s="332"/>
      <c r="AR49" s="332"/>
      <c r="AS49" s="332"/>
      <c r="AT49" s="367"/>
      <c r="AU49" s="332"/>
      <c r="AV49" s="332"/>
      <c r="AW49" s="332"/>
      <c r="AX49" s="332"/>
      <c r="AY49" s="326"/>
      <c r="AZ49" s="332"/>
      <c r="BA49" s="332"/>
      <c r="BB49" s="332"/>
      <c r="BC49" s="332"/>
      <c r="BD49" s="326"/>
      <c r="BE49" s="332"/>
      <c r="BF49" s="332"/>
      <c r="BG49" s="332"/>
      <c r="BH49" s="332"/>
      <c r="BI49" s="326"/>
      <c r="BJ49" s="332"/>
      <c r="BK49" s="332"/>
      <c r="BL49" s="332"/>
      <c r="BM49" s="332"/>
      <c r="BN49" s="326"/>
      <c r="BO49" s="332"/>
      <c r="BP49" s="332"/>
      <c r="BQ49" s="332"/>
      <c r="BR49" s="332"/>
      <c r="BS49" s="326"/>
      <c r="BT49" s="332"/>
      <c r="BU49" s="332"/>
      <c r="BV49" s="332"/>
      <c r="BW49" s="332"/>
      <c r="BX49" s="422"/>
      <c r="BY49" s="332"/>
      <c r="BZ49" s="332"/>
      <c r="CA49" s="332"/>
      <c r="CB49" s="332"/>
      <c r="CC49" s="422">
        <v>0</v>
      </c>
      <c r="CD49" s="332">
        <v>0</v>
      </c>
      <c r="CE49" s="332">
        <v>0</v>
      </c>
      <c r="CF49" s="332">
        <v>0</v>
      </c>
      <c r="CG49" s="332">
        <v>0</v>
      </c>
      <c r="CH49" s="422">
        <v>0</v>
      </c>
      <c r="CI49" s="332">
        <v>0</v>
      </c>
      <c r="CJ49" s="332">
        <v>0</v>
      </c>
      <c r="CK49" s="332">
        <v>0</v>
      </c>
      <c r="CL49" s="332">
        <v>0</v>
      </c>
      <c r="CM49" s="422">
        <v>0</v>
      </c>
      <c r="CN49" s="332">
        <v>0</v>
      </c>
      <c r="CO49" s="332">
        <v>0</v>
      </c>
      <c r="CP49" s="332">
        <v>0</v>
      </c>
      <c r="CQ49" s="332">
        <v>0</v>
      </c>
      <c r="CR49" s="422">
        <v>0</v>
      </c>
      <c r="CS49" s="332">
        <v>0</v>
      </c>
      <c r="CT49" s="332">
        <v>0</v>
      </c>
      <c r="CU49" s="332">
        <v>0</v>
      </c>
      <c r="CV49" s="332">
        <v>0</v>
      </c>
      <c r="CW49" s="332">
        <v>0</v>
      </c>
      <c r="CX49" s="332">
        <v>0</v>
      </c>
      <c r="CY49" s="332">
        <v>0</v>
      </c>
      <c r="CZ49" s="332">
        <v>0</v>
      </c>
      <c r="DA49" s="332">
        <v>0</v>
      </c>
      <c r="DB49" s="332">
        <v>0</v>
      </c>
    </row>
    <row r="50" spans="1:108">
      <c r="A50" s="6" t="s">
        <v>30</v>
      </c>
      <c r="B50" s="85"/>
      <c r="C50" s="85"/>
      <c r="D50" s="85"/>
      <c r="E50" s="85"/>
      <c r="F50" s="70"/>
      <c r="G50" s="85"/>
      <c r="H50" s="85"/>
      <c r="I50" s="69"/>
      <c r="J50" s="69"/>
      <c r="K50" s="70"/>
      <c r="L50" s="69"/>
      <c r="M50" s="69"/>
      <c r="N50" s="69"/>
      <c r="O50" s="69"/>
      <c r="P50" s="70"/>
      <c r="Q50" s="69"/>
      <c r="R50" s="69"/>
      <c r="S50" s="69"/>
      <c r="T50" s="69"/>
      <c r="U50" s="70"/>
      <c r="V50" s="69"/>
      <c r="W50" s="69"/>
      <c r="X50" s="69"/>
      <c r="Y50" s="69"/>
      <c r="Z50" s="70"/>
      <c r="AA50" s="69"/>
      <c r="AB50" s="69"/>
      <c r="AC50" s="69"/>
      <c r="AD50" s="69"/>
      <c r="AE50" s="70"/>
      <c r="AF50" s="69"/>
      <c r="AG50" s="69"/>
      <c r="AH50" s="69"/>
      <c r="AI50" s="69"/>
      <c r="AJ50" s="330"/>
      <c r="AK50" s="331"/>
      <c r="AL50" s="331"/>
      <c r="AM50" s="331"/>
      <c r="AN50" s="331"/>
      <c r="AO50" s="330"/>
      <c r="AP50" s="331"/>
      <c r="AQ50" s="331"/>
      <c r="AR50" s="331"/>
      <c r="AS50" s="331"/>
      <c r="AT50" s="330"/>
      <c r="AU50" s="331"/>
      <c r="AV50" s="331"/>
      <c r="AW50" s="331"/>
      <c r="AX50" s="331"/>
      <c r="AY50" s="330"/>
      <c r="AZ50" s="331"/>
      <c r="BA50" s="331"/>
      <c r="BB50" s="331"/>
      <c r="BC50" s="331"/>
      <c r="BD50" s="330"/>
      <c r="BE50" s="331"/>
      <c r="BF50" s="331"/>
      <c r="BG50" s="331"/>
      <c r="BH50" s="331"/>
      <c r="BI50" s="330"/>
      <c r="BJ50" s="331"/>
      <c r="BK50" s="331"/>
      <c r="BL50" s="331"/>
      <c r="BM50" s="331"/>
      <c r="BN50" s="330"/>
      <c r="BO50" s="331"/>
      <c r="BP50" s="331"/>
      <c r="BQ50" s="331"/>
      <c r="BR50" s="331"/>
      <c r="BS50" s="330"/>
      <c r="BT50" s="331"/>
      <c r="BU50" s="331"/>
      <c r="BV50" s="331"/>
      <c r="BW50" s="331"/>
      <c r="BX50" s="330"/>
      <c r="BY50" s="331"/>
      <c r="BZ50" s="331"/>
      <c r="CA50" s="331"/>
      <c r="CB50" s="331"/>
      <c r="CC50" s="330" t="s">
        <v>153</v>
      </c>
      <c r="CD50" s="331" t="s">
        <v>153</v>
      </c>
      <c r="CE50" s="331" t="s">
        <v>153</v>
      </c>
      <c r="CF50" s="331" t="s">
        <v>153</v>
      </c>
      <c r="CG50" s="331" t="s">
        <v>153</v>
      </c>
      <c r="CH50" s="330" t="s">
        <v>153</v>
      </c>
      <c r="CI50" s="331" t="s">
        <v>153</v>
      </c>
      <c r="CJ50" s="331" t="s">
        <v>153</v>
      </c>
      <c r="CK50" s="331" t="s">
        <v>153</v>
      </c>
      <c r="CL50" s="331" t="s">
        <v>153</v>
      </c>
      <c r="CM50" s="330" t="s">
        <v>153</v>
      </c>
      <c r="CN50" s="331" t="s">
        <v>153</v>
      </c>
      <c r="CO50" s="331" t="s">
        <v>153</v>
      </c>
      <c r="CP50" s="331" t="s">
        <v>153</v>
      </c>
      <c r="CQ50" s="331" t="s">
        <v>153</v>
      </c>
      <c r="CR50" s="330" t="s">
        <v>153</v>
      </c>
      <c r="CS50" s="319" t="s">
        <v>153</v>
      </c>
      <c r="CT50" s="319" t="s">
        <v>153</v>
      </c>
      <c r="CU50" s="319" t="s">
        <v>153</v>
      </c>
      <c r="CV50" s="331">
        <v>0.94</v>
      </c>
      <c r="CW50" s="331">
        <v>0.93999999999999984</v>
      </c>
      <c r="CX50" s="331">
        <v>0.94</v>
      </c>
      <c r="CY50" s="331">
        <v>0.94</v>
      </c>
      <c r="CZ50" s="331">
        <v>0.94000000000000006</v>
      </c>
      <c r="DA50" s="331">
        <v>0.94000000000000006</v>
      </c>
      <c r="DB50" s="331">
        <v>0.94</v>
      </c>
    </row>
    <row r="51" spans="1:108">
      <c r="B51" s="86"/>
      <c r="C51" s="86"/>
      <c r="D51" s="86"/>
      <c r="E51" s="86"/>
      <c r="F51" s="104"/>
      <c r="G51" s="86"/>
      <c r="H51" s="86"/>
      <c r="I51" s="86"/>
      <c r="J51" s="86"/>
      <c r="K51" s="143"/>
      <c r="L51" s="86"/>
      <c r="M51" s="86"/>
      <c r="N51" s="86"/>
      <c r="O51" s="86"/>
      <c r="P51" s="143"/>
      <c r="Q51" s="86"/>
      <c r="R51" s="86"/>
      <c r="S51" s="86"/>
      <c r="T51" s="86"/>
      <c r="U51" s="104"/>
      <c r="V51" s="86"/>
      <c r="W51" s="86"/>
      <c r="X51" s="86"/>
      <c r="Y51" s="86"/>
      <c r="Z51" s="104"/>
      <c r="AA51" s="86"/>
      <c r="AB51" s="86"/>
      <c r="AC51" s="86"/>
      <c r="AD51" s="86"/>
      <c r="AE51" s="184"/>
      <c r="AF51" s="86"/>
      <c r="AG51" s="86"/>
      <c r="AH51" s="86"/>
      <c r="AI51" s="86"/>
      <c r="AJ51" s="184"/>
      <c r="AK51" s="86"/>
      <c r="AL51" s="86"/>
      <c r="AM51" s="86"/>
      <c r="AN51" s="86"/>
      <c r="AO51" s="184"/>
      <c r="AP51" s="86"/>
      <c r="AQ51" s="86"/>
      <c r="AR51" s="86"/>
      <c r="AS51" s="86"/>
      <c r="AT51" s="184"/>
      <c r="AU51" s="86"/>
      <c r="AV51" s="86"/>
      <c r="AW51" s="86"/>
      <c r="AX51" s="86"/>
      <c r="AY51" s="184"/>
      <c r="AZ51" s="86"/>
      <c r="BA51" s="86"/>
      <c r="BB51" s="86"/>
      <c r="BC51" s="86"/>
      <c r="BD51" s="184"/>
      <c r="BE51" s="86"/>
      <c r="BF51" s="86"/>
      <c r="BG51" s="86"/>
      <c r="BH51" s="86"/>
      <c r="BI51" s="370"/>
      <c r="BJ51" s="86"/>
      <c r="BK51" s="86"/>
      <c r="BL51" s="86"/>
      <c r="BM51" s="86"/>
      <c r="BN51" s="370"/>
      <c r="BO51" s="86"/>
      <c r="BP51" s="86"/>
      <c r="BQ51" s="86"/>
      <c r="BR51" s="86"/>
      <c r="BS51" s="370"/>
      <c r="BT51" s="86"/>
      <c r="BU51" s="86"/>
      <c r="BV51" s="86"/>
      <c r="BW51" s="86"/>
      <c r="BX51" s="370"/>
      <c r="BY51" s="86"/>
      <c r="BZ51" s="86"/>
      <c r="CA51" s="86"/>
      <c r="CB51" s="86"/>
      <c r="CC51" s="370"/>
      <c r="CD51" s="86"/>
      <c r="CE51" s="86"/>
      <c r="CF51" s="86"/>
      <c r="CG51" s="86"/>
      <c r="CH51" s="370"/>
      <c r="CI51" s="86"/>
      <c r="CJ51" s="86"/>
      <c r="CK51" s="86"/>
      <c r="CL51" s="86"/>
      <c r="CM51" s="370"/>
      <c r="CN51" s="86"/>
      <c r="CO51" s="86"/>
      <c r="CP51" s="86"/>
      <c r="CQ51" s="86"/>
      <c r="CR51" s="370"/>
      <c r="CS51" s="86"/>
      <c r="CT51" s="86"/>
      <c r="CU51" s="86"/>
      <c r="CV51" s="86"/>
      <c r="CW51" s="86"/>
      <c r="CX51" s="86"/>
      <c r="CY51" s="86"/>
      <c r="CZ51" s="86"/>
      <c r="DA51" s="86"/>
      <c r="DB51" s="86"/>
      <c r="DD51" s="3"/>
    </row>
    <row r="52" spans="1:108">
      <c r="A52" s="45" t="s">
        <v>297</v>
      </c>
      <c r="B52" s="86"/>
      <c r="C52" s="86"/>
      <c r="D52" s="86"/>
      <c r="E52" s="86"/>
      <c r="F52" s="86"/>
      <c r="G52" s="86"/>
      <c r="H52" s="86"/>
      <c r="I52" s="86"/>
      <c r="J52" s="86"/>
      <c r="K52" s="86"/>
      <c r="L52" s="86"/>
      <c r="M52" s="86"/>
      <c r="N52" s="86"/>
      <c r="O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c r="BC52" s="86"/>
      <c r="BD52" s="86"/>
      <c r="BE52" s="86"/>
      <c r="BF52" s="86"/>
      <c r="BG52" s="86"/>
      <c r="BH52" s="86"/>
      <c r="BI52" s="86"/>
      <c r="BJ52" s="86"/>
      <c r="BK52" s="86"/>
      <c r="BL52" s="86"/>
      <c r="BM52" s="86"/>
      <c r="BN52" s="86"/>
      <c r="BO52" s="86"/>
      <c r="BP52" s="86"/>
      <c r="BQ52" s="86"/>
      <c r="BR52" s="86"/>
      <c r="BS52" s="86"/>
      <c r="BT52" s="86"/>
      <c r="BU52" s="86"/>
      <c r="BV52" s="86"/>
      <c r="BW52" s="86"/>
      <c r="BX52" s="86"/>
      <c r="BY52" s="86"/>
      <c r="BZ52" s="86"/>
      <c r="CA52" s="86"/>
      <c r="CB52" s="86"/>
      <c r="CC52" s="86"/>
      <c r="CD52" s="86"/>
      <c r="CE52" s="86"/>
      <c r="CF52" s="86"/>
      <c r="CG52" s="86"/>
      <c r="CH52" s="86"/>
      <c r="CI52" s="86"/>
      <c r="CJ52" s="86"/>
      <c r="CK52" s="86"/>
      <c r="CL52" s="86"/>
      <c r="CM52" s="86"/>
      <c r="CN52" s="86"/>
      <c r="CO52" s="86"/>
      <c r="CP52" s="86"/>
      <c r="CQ52" s="86"/>
      <c r="CR52" s="86"/>
      <c r="CS52" s="86"/>
      <c r="CT52" s="86"/>
      <c r="CU52" s="86"/>
      <c r="CV52" s="86"/>
      <c r="CW52" s="86"/>
      <c r="CX52" s="86"/>
      <c r="CY52" s="86"/>
      <c r="CZ52" s="86"/>
      <c r="DA52" s="86"/>
      <c r="DB52" s="86"/>
    </row>
    <row r="53" spans="1:108">
      <c r="B53" s="86"/>
      <c r="C53" s="86"/>
      <c r="D53" s="86"/>
      <c r="E53" s="86"/>
      <c r="F53" s="86"/>
      <c r="G53" s="86"/>
      <c r="H53" s="86"/>
      <c r="I53" s="86"/>
      <c r="J53" s="86"/>
      <c r="K53" s="86"/>
      <c r="L53" s="86"/>
      <c r="M53" s="86"/>
      <c r="N53" s="86"/>
      <c r="O53" s="86"/>
      <c r="Q53" s="86"/>
      <c r="R53" s="86"/>
      <c r="S53" s="86"/>
      <c r="T53" s="86"/>
      <c r="V53" s="86"/>
      <c r="W53" s="86"/>
      <c r="X53" s="86"/>
      <c r="Y53" s="86"/>
      <c r="AA53" s="86"/>
      <c r="AB53" s="86"/>
      <c r="AC53" s="86"/>
      <c r="AD53" s="86"/>
      <c r="AF53" s="86"/>
      <c r="AG53" s="86"/>
      <c r="AH53" s="86"/>
      <c r="AI53" s="86"/>
      <c r="AK53" s="86"/>
      <c r="AL53" s="86"/>
      <c r="AM53" s="86"/>
      <c r="AN53" s="86"/>
      <c r="AP53" s="86"/>
      <c r="AQ53" s="86"/>
      <c r="AR53" s="86"/>
      <c r="AS53" s="86"/>
      <c r="AU53" s="86"/>
      <c r="AV53" s="86"/>
      <c r="AW53" s="86"/>
      <c r="AX53" s="86"/>
      <c r="AZ53" s="86"/>
      <c r="BA53" s="86"/>
      <c r="BB53" s="86"/>
      <c r="BC53" s="86"/>
      <c r="BE53" s="86"/>
      <c r="BF53" s="86"/>
      <c r="BG53" s="86"/>
      <c r="BH53" s="86"/>
      <c r="BJ53" s="86"/>
      <c r="BK53" s="86"/>
      <c r="BL53" s="86"/>
      <c r="BM53" s="86"/>
      <c r="BO53" s="86"/>
      <c r="BP53" s="86"/>
      <c r="BQ53" s="86"/>
      <c r="BR53" s="86"/>
      <c r="BT53" s="86"/>
      <c r="BU53" s="86"/>
      <c r="BV53" s="86"/>
      <c r="BW53" s="86"/>
      <c r="BY53" s="86"/>
      <c r="BZ53" s="86"/>
      <c r="CA53" s="86"/>
      <c r="CB53" s="86"/>
      <c r="CD53" s="86"/>
      <c r="CE53" s="86"/>
      <c r="CF53" s="86"/>
      <c r="CG53" s="86"/>
      <c r="CI53" s="86"/>
      <c r="CJ53" s="86"/>
      <c r="CK53" s="86"/>
      <c r="CL53" s="86"/>
      <c r="CN53" s="86"/>
      <c r="CO53" s="86"/>
      <c r="CP53" s="86"/>
      <c r="CQ53" s="86"/>
    </row>
    <row r="54" spans="1:108">
      <c r="BD54" s="115"/>
      <c r="BI54" s="115"/>
      <c r="BN54" s="115"/>
      <c r="BS54" s="115"/>
      <c r="BX54" s="115"/>
      <c r="CC54" s="115"/>
      <c r="CH54" s="115"/>
      <c r="CM54" s="115"/>
      <c r="CR54" s="115"/>
      <c r="CS54" s="115"/>
      <c r="CT54" s="115"/>
      <c r="CU54" s="115"/>
      <c r="CV54" s="115"/>
      <c r="CW54" s="115"/>
      <c r="CX54" s="115"/>
      <c r="CY54" s="115"/>
      <c r="CZ54" s="115"/>
      <c r="DA54" s="115"/>
      <c r="DB54" s="115"/>
      <c r="DD54" s="3"/>
    </row>
    <row r="55" spans="1:108">
      <c r="DD55" s="3"/>
    </row>
    <row r="57" spans="1:108">
      <c r="BD57" s="112"/>
      <c r="BI57" s="112"/>
      <c r="BN57" s="112"/>
      <c r="BS57" s="112"/>
      <c r="BX57" s="112"/>
      <c r="CC57" s="112"/>
      <c r="CH57" s="112"/>
      <c r="CM57" s="112"/>
      <c r="CR57" s="112"/>
      <c r="CS57" s="112"/>
      <c r="CT57" s="112"/>
      <c r="CU57" s="112"/>
      <c r="CV57" s="112"/>
      <c r="CW57" s="112"/>
      <c r="CX57" s="112"/>
      <c r="CY57" s="112"/>
      <c r="CZ57" s="112"/>
      <c r="DA57" s="112"/>
      <c r="DB57" s="112"/>
      <c r="DD57" s="3"/>
    </row>
    <row r="58" spans="1:108">
      <c r="BD58" s="114"/>
      <c r="BI58" s="114"/>
      <c r="BN58" s="114"/>
      <c r="BS58" s="114"/>
      <c r="BX58" s="114"/>
      <c r="CC58" s="114"/>
      <c r="CH58" s="114"/>
      <c r="CM58" s="114"/>
      <c r="CR58" s="114"/>
      <c r="CS58" s="114"/>
      <c r="CT58" s="114"/>
      <c r="CU58" s="114"/>
      <c r="CV58" s="114"/>
      <c r="CW58" s="114"/>
      <c r="CX58" s="114"/>
      <c r="CY58" s="114"/>
      <c r="CZ58" s="114"/>
      <c r="DA58" s="114"/>
      <c r="DB58" s="114"/>
    </row>
    <row r="59" spans="1:108">
      <c r="BD59" s="161"/>
      <c r="BI59" s="161"/>
      <c r="BN59" s="161"/>
      <c r="BS59" s="161"/>
      <c r="BX59" s="161"/>
      <c r="CC59" s="161"/>
      <c r="CH59" s="161"/>
      <c r="CM59" s="161"/>
      <c r="CR59" s="161"/>
      <c r="CS59" s="161"/>
      <c r="CT59" s="161"/>
      <c r="CU59" s="161"/>
      <c r="CV59" s="161"/>
      <c r="CW59" s="161"/>
      <c r="CX59" s="161"/>
      <c r="CY59" s="161"/>
      <c r="CZ59" s="161"/>
      <c r="DA59" s="161"/>
      <c r="DB59" s="161"/>
    </row>
    <row r="61" spans="1:108">
      <c r="BD61" s="112"/>
      <c r="BI61" s="112"/>
      <c r="BN61" s="112"/>
      <c r="BS61" s="112"/>
      <c r="BX61" s="112"/>
      <c r="CC61" s="112"/>
      <c r="CH61" s="112"/>
      <c r="CM61" s="112"/>
      <c r="CR61" s="112"/>
      <c r="CS61" s="112"/>
      <c r="CT61" s="112"/>
      <c r="CU61" s="112"/>
      <c r="CV61" s="112"/>
      <c r="CW61" s="112"/>
      <c r="CX61" s="112"/>
      <c r="CY61" s="112"/>
    </row>
    <row r="64" spans="1:108">
      <c r="BD64" s="112"/>
      <c r="BI64" s="112"/>
      <c r="BN64" s="112"/>
      <c r="BS64" s="112"/>
      <c r="BX64" s="112"/>
      <c r="CC64" s="112"/>
      <c r="CH64" s="112"/>
      <c r="CM64" s="112"/>
      <c r="CR64" s="112"/>
      <c r="CS64" s="112"/>
      <c r="CT64" s="112"/>
      <c r="CU64" s="112"/>
      <c r="CV64" s="112"/>
      <c r="CW64" s="112"/>
      <c r="CX64" s="112"/>
      <c r="CY64" s="112"/>
    </row>
    <row r="65" spans="56:103">
      <c r="BD65" s="112"/>
      <c r="BI65" s="112"/>
      <c r="BN65" s="112"/>
      <c r="BS65" s="112"/>
      <c r="BX65" s="112"/>
      <c r="CC65" s="112"/>
      <c r="CH65" s="112"/>
      <c r="CM65" s="112"/>
      <c r="CR65" s="112"/>
      <c r="CS65" s="112"/>
      <c r="CT65" s="112"/>
      <c r="CU65" s="112"/>
      <c r="CV65" s="112"/>
      <c r="CW65" s="112"/>
      <c r="CX65" s="112"/>
      <c r="CY65" s="112"/>
    </row>
    <row r="66" spans="56:103">
      <c r="BD66" s="112"/>
      <c r="BI66" s="112"/>
      <c r="BN66" s="112"/>
      <c r="BS66" s="112"/>
      <c r="BX66" s="112"/>
      <c r="CC66" s="112"/>
      <c r="CH66" s="112"/>
      <c r="CM66" s="112"/>
      <c r="CR66" s="112"/>
      <c r="CS66" s="112"/>
      <c r="CT66" s="112"/>
      <c r="CU66" s="112"/>
      <c r="CV66" s="112"/>
      <c r="CW66" s="112"/>
      <c r="CX66" s="112"/>
      <c r="CY66" s="112"/>
    </row>
    <row r="67" spans="56:103">
      <c r="BD67" s="112"/>
      <c r="BI67" s="112"/>
      <c r="BN67" s="112"/>
      <c r="BS67" s="112"/>
      <c r="BX67" s="112"/>
      <c r="CC67" s="112"/>
      <c r="CH67" s="112"/>
      <c r="CM67" s="112"/>
      <c r="CR67" s="112"/>
      <c r="CS67" s="112"/>
      <c r="CT67" s="112"/>
      <c r="CU67" s="112"/>
      <c r="CV67" s="112"/>
      <c r="CW67" s="112"/>
      <c r="CX67" s="112"/>
      <c r="CY67" s="112"/>
    </row>
    <row r="68" spans="56:103">
      <c r="BD68" s="112"/>
      <c r="BI68" s="112"/>
      <c r="BN68" s="112"/>
      <c r="BS68" s="112"/>
      <c r="BX68" s="112"/>
      <c r="CC68" s="112"/>
      <c r="CH68" s="112"/>
      <c r="CM68" s="112"/>
      <c r="CR68" s="112"/>
      <c r="CS68" s="112"/>
      <c r="CT68" s="112"/>
      <c r="CU68" s="112"/>
      <c r="CV68" s="112"/>
      <c r="CW68" s="112"/>
      <c r="CX68" s="112"/>
      <c r="CY68" s="112"/>
    </row>
    <row r="69" spans="56:103">
      <c r="BD69" s="112"/>
      <c r="BI69" s="112"/>
      <c r="BN69" s="112"/>
      <c r="BS69" s="112"/>
      <c r="BX69" s="112"/>
      <c r="CC69" s="112"/>
      <c r="CH69" s="112"/>
      <c r="CM69" s="112"/>
      <c r="CR69" s="112"/>
      <c r="CS69" s="112"/>
      <c r="CT69" s="112"/>
      <c r="CU69" s="112"/>
      <c r="CV69" s="112"/>
      <c r="CW69" s="112"/>
      <c r="CX69" s="112"/>
      <c r="CY69" s="112"/>
    </row>
    <row r="70" spans="56:103">
      <c r="BD70" s="112"/>
      <c r="BI70" s="112"/>
      <c r="BN70" s="112"/>
      <c r="BS70" s="112"/>
      <c r="BX70" s="112"/>
      <c r="CC70" s="112"/>
      <c r="CH70" s="112"/>
      <c r="CM70" s="112"/>
      <c r="CR70" s="112"/>
      <c r="CS70" s="112"/>
      <c r="CT70" s="112"/>
      <c r="CU70" s="112"/>
      <c r="CV70" s="112"/>
      <c r="CW70" s="112"/>
      <c r="CX70" s="112"/>
      <c r="CY70" s="112"/>
    </row>
    <row r="71" spans="56:103">
      <c r="BD71" s="112"/>
      <c r="BI71" s="112"/>
      <c r="BN71" s="112"/>
      <c r="BS71" s="112"/>
      <c r="BX71" s="112"/>
      <c r="CC71" s="112"/>
      <c r="CH71" s="112"/>
      <c r="CM71" s="112"/>
      <c r="CR71" s="112"/>
      <c r="CS71" s="112"/>
      <c r="CT71" s="112"/>
      <c r="CU71" s="112"/>
      <c r="CV71" s="112"/>
      <c r="CW71" s="112"/>
      <c r="CX71" s="112"/>
      <c r="CY71" s="112"/>
    </row>
    <row r="72" spans="56:103">
      <c r="BD72" s="112"/>
      <c r="BI72" s="112"/>
      <c r="BN72" s="112"/>
      <c r="BS72" s="112"/>
      <c r="BX72" s="112"/>
      <c r="CC72" s="112"/>
      <c r="CH72" s="112"/>
      <c r="CM72" s="112"/>
      <c r="CR72" s="112"/>
      <c r="CS72" s="112"/>
      <c r="CT72" s="112"/>
      <c r="CU72" s="112"/>
      <c r="CV72" s="112"/>
      <c r="CW72" s="112"/>
      <c r="CX72" s="112"/>
      <c r="CY72" s="112"/>
    </row>
    <row r="73" spans="56:103">
      <c r="BD73" s="112"/>
      <c r="BI73" s="112"/>
      <c r="BN73" s="112"/>
      <c r="BS73" s="112"/>
      <c r="BX73" s="112"/>
      <c r="CC73" s="112"/>
      <c r="CH73" s="112"/>
      <c r="CM73" s="112"/>
      <c r="CR73" s="112"/>
      <c r="CS73" s="112"/>
      <c r="CT73" s="112"/>
      <c r="CU73" s="112"/>
      <c r="CV73" s="112"/>
      <c r="CW73" s="112"/>
      <c r="CX73" s="112"/>
      <c r="CY73" s="112"/>
    </row>
    <row r="74" spans="56:103">
      <c r="BD74" s="112"/>
      <c r="BI74" s="112"/>
      <c r="BN74" s="112"/>
      <c r="BS74" s="112"/>
      <c r="BX74" s="112"/>
      <c r="CC74" s="112"/>
      <c r="CH74" s="112"/>
      <c r="CM74" s="112"/>
      <c r="CR74" s="112"/>
      <c r="CS74" s="112"/>
      <c r="CT74" s="112"/>
      <c r="CU74" s="112"/>
      <c r="CV74" s="112"/>
      <c r="CW74" s="112"/>
      <c r="CX74" s="112"/>
      <c r="CY74" s="112"/>
    </row>
  </sheetData>
  <phoneticPr fontId="0" type="noConversion"/>
  <pageMargins left="0.75" right="0.75" top="0.65" bottom="0.65" header="0.5" footer="0.5"/>
  <pageSetup scale="47" orientation="portrait" cellComments="asDisplayed" r:id="rId1"/>
  <headerFooter alignWithMargins="0">
    <oddFooter>&amp;L&amp;"Arial,Bold"&amp;10&amp;K000000Sumant Kulkarni&amp;C&amp;"Arial,Bold"&amp;10&amp;K000000Canaccord Genuity&amp;R&amp;"Arial,Bold"&amp;10&amp;K000000&amp;D, &amp;T_x000D_212-389-8037</oddFooter>
  </headerFooter>
  <drawing r:id="rId2"/>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57"/>
  <sheetViews>
    <sheetView view="pageBreakPreview" zoomScaleNormal="100" zoomScaleSheetLayoutView="100" workbookViewId="0">
      <pane xSplit="1" ySplit="6" topLeftCell="Q7" activePane="bottomRight" state="frozen"/>
      <selection sqref="A1:XFD1048576"/>
      <selection pane="topRight" sqref="A1:XFD1048576"/>
      <selection pane="bottomLeft" sqref="A1:XFD1048576"/>
      <selection pane="bottomRight" activeCell="Q7" sqref="Q7"/>
    </sheetView>
  </sheetViews>
  <sheetFormatPr defaultColWidth="9.33203125" defaultRowHeight="11.25" outlineLevelRow="1" outlineLevelCol="1"/>
  <cols>
    <col min="1" max="1" width="38" style="99" customWidth="1"/>
    <col min="2" max="8" width="9.33203125" style="99" hidden="1" customWidth="1" outlineLevel="1"/>
    <col min="9" max="9" width="9.33203125" style="99" hidden="1" customWidth="1" outlineLevel="1" collapsed="1"/>
    <col min="10" max="10" width="4.83203125" style="99" hidden="1" customWidth="1" outlineLevel="1" collapsed="1"/>
    <col min="11" max="11" width="9.33203125" style="99" hidden="1" customWidth="1" outlineLevel="1" collapsed="1"/>
    <col min="12" max="16" width="9.33203125" style="99" hidden="1" customWidth="1" outlineLevel="1"/>
    <col min="17" max="17" width="9.33203125" style="99" customWidth="1" collapsed="1"/>
    <col min="18" max="16384" width="9.33203125" style="99"/>
  </cols>
  <sheetData>
    <row r="1" spans="1:32">
      <c r="N1" s="153"/>
      <c r="O1" s="153"/>
      <c r="P1" s="153"/>
      <c r="Q1" s="153"/>
      <c r="R1" s="153"/>
      <c r="S1" s="153"/>
      <c r="T1" s="153"/>
      <c r="U1" s="153"/>
      <c r="V1" s="153"/>
      <c r="W1" s="153"/>
      <c r="X1" s="153"/>
      <c r="Y1" s="153"/>
      <c r="Z1" s="153"/>
      <c r="AA1" s="153"/>
      <c r="AB1" s="153"/>
      <c r="AC1" s="153"/>
      <c r="AD1" s="153"/>
    </row>
    <row r="2" spans="1:32">
      <c r="N2" s="153"/>
      <c r="O2" s="142"/>
      <c r="P2" s="142"/>
      <c r="Q2" s="142"/>
      <c r="R2" s="142"/>
      <c r="S2" s="142"/>
      <c r="T2" s="142"/>
      <c r="U2" s="142"/>
      <c r="V2" s="142"/>
      <c r="W2" s="142"/>
      <c r="X2" s="142"/>
      <c r="Y2" s="142"/>
      <c r="Z2" s="142"/>
      <c r="AA2" s="142"/>
      <c r="AB2" s="142"/>
      <c r="AC2" s="142"/>
      <c r="AD2" s="142"/>
    </row>
    <row r="3" spans="1:32">
      <c r="G3" s="86"/>
      <c r="H3" s="86"/>
      <c r="I3" s="86"/>
      <c r="J3" s="86"/>
      <c r="K3" s="86"/>
      <c r="L3" s="86"/>
      <c r="M3" s="86"/>
      <c r="N3" s="153"/>
      <c r="O3" s="153"/>
      <c r="P3" s="153"/>
      <c r="Q3" s="153"/>
      <c r="R3" s="153"/>
      <c r="S3" s="153"/>
      <c r="T3" s="153"/>
      <c r="U3" s="153"/>
      <c r="V3" s="153"/>
      <c r="W3" s="153"/>
      <c r="X3" s="153"/>
      <c r="Y3" s="153"/>
      <c r="Z3" s="153"/>
      <c r="AA3" s="153"/>
      <c r="AB3" s="153"/>
      <c r="AC3" s="153"/>
      <c r="AD3" s="153"/>
    </row>
    <row r="4" spans="1:32" ht="13.5" thickBot="1">
      <c r="A4" s="1" t="s">
        <v>411</v>
      </c>
      <c r="B4" s="124"/>
      <c r="C4" s="124"/>
      <c r="D4" s="124"/>
      <c r="E4" s="124"/>
      <c r="F4" s="124"/>
      <c r="G4" s="124"/>
      <c r="H4" s="124"/>
      <c r="I4" s="124"/>
      <c r="J4" s="124"/>
      <c r="K4" s="124"/>
      <c r="L4" s="124"/>
      <c r="M4" s="124"/>
      <c r="N4" s="164"/>
      <c r="O4" s="164"/>
      <c r="P4" s="164"/>
      <c r="Q4" s="164"/>
      <c r="R4" s="164"/>
      <c r="S4" s="164"/>
      <c r="T4" s="164"/>
      <c r="U4" s="164"/>
      <c r="V4" s="164"/>
      <c r="W4" s="164"/>
      <c r="X4" s="164"/>
      <c r="Y4" s="164"/>
      <c r="Z4" s="164"/>
      <c r="AA4" s="164"/>
      <c r="AB4" s="164"/>
      <c r="AC4" s="164"/>
      <c r="AD4" s="164"/>
    </row>
    <row r="5" spans="1:32" ht="12" thickTop="1">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row>
    <row r="6" spans="1:32" ht="12" thickBot="1">
      <c r="A6" s="2" t="s">
        <v>158</v>
      </c>
      <c r="B6" s="43" t="s">
        <v>146</v>
      </c>
      <c r="C6" s="43" t="s">
        <v>156</v>
      </c>
      <c r="D6" s="43" t="s">
        <v>7</v>
      </c>
      <c r="E6" s="43" t="s">
        <v>4</v>
      </c>
      <c r="F6" s="43" t="s">
        <v>171</v>
      </c>
      <c r="G6" s="43" t="s">
        <v>183</v>
      </c>
      <c r="H6" s="43" t="s">
        <v>189</v>
      </c>
      <c r="I6" s="43" t="s">
        <v>194</v>
      </c>
      <c r="J6" s="43" t="s">
        <v>199</v>
      </c>
      <c r="K6" s="43" t="s">
        <v>322</v>
      </c>
      <c r="L6" s="43" t="s">
        <v>328</v>
      </c>
      <c r="M6" s="43" t="s">
        <v>336</v>
      </c>
      <c r="N6" s="43" t="s">
        <v>342</v>
      </c>
      <c r="O6" s="43" t="s">
        <v>348</v>
      </c>
      <c r="P6" s="43" t="s">
        <v>355</v>
      </c>
      <c r="Q6" s="43" t="s">
        <v>363</v>
      </c>
      <c r="R6" s="43" t="s">
        <v>369</v>
      </c>
      <c r="S6" s="43" t="s">
        <v>414</v>
      </c>
      <c r="T6" s="43" t="s">
        <v>248</v>
      </c>
      <c r="U6" s="43" t="s">
        <v>249</v>
      </c>
      <c r="V6" s="43" t="s">
        <v>312</v>
      </c>
      <c r="W6" s="43" t="s">
        <v>324</v>
      </c>
      <c r="X6" s="43" t="s">
        <v>331</v>
      </c>
      <c r="Y6" s="43" t="s">
        <v>338</v>
      </c>
      <c r="Z6" s="43" t="s">
        <v>345</v>
      </c>
      <c r="AA6" s="43" t="s">
        <v>350</v>
      </c>
      <c r="AB6" s="43" t="s">
        <v>358</v>
      </c>
      <c r="AC6" s="43" t="s">
        <v>364</v>
      </c>
      <c r="AD6" s="43" t="s">
        <v>372</v>
      </c>
    </row>
    <row r="7" spans="1:32">
      <c r="A7" s="3"/>
      <c r="B7" s="269"/>
      <c r="C7" s="269"/>
      <c r="D7" s="269"/>
      <c r="E7" s="269"/>
      <c r="F7" s="269"/>
      <c r="G7" s="269"/>
      <c r="H7" s="269"/>
      <c r="I7" s="269"/>
      <c r="J7" s="269"/>
      <c r="K7" s="269"/>
      <c r="L7" s="269"/>
      <c r="M7" s="269"/>
      <c r="N7" s="269"/>
      <c r="O7" s="269"/>
      <c r="P7" s="269"/>
      <c r="Q7" s="269"/>
      <c r="R7" s="269"/>
      <c r="S7" s="269"/>
      <c r="T7" s="269"/>
      <c r="U7" s="269"/>
      <c r="V7" s="269"/>
      <c r="W7" s="269"/>
      <c r="X7" s="269"/>
      <c r="Y7" s="269"/>
      <c r="Z7" s="269"/>
      <c r="AA7" s="269"/>
      <c r="AB7" s="269"/>
      <c r="AC7" s="269"/>
      <c r="AD7" s="269"/>
    </row>
    <row r="8" spans="1:32">
      <c r="A8" s="99" t="s">
        <v>402</v>
      </c>
      <c r="B8" s="86"/>
      <c r="C8" s="86"/>
      <c r="D8" s="86"/>
      <c r="E8" s="86"/>
      <c r="F8" s="86"/>
      <c r="G8" s="86"/>
      <c r="H8" s="282">
        <v>0</v>
      </c>
      <c r="I8" s="405">
        <v>0</v>
      </c>
      <c r="J8" s="405">
        <v>0</v>
      </c>
      <c r="K8" s="405">
        <v>0</v>
      </c>
      <c r="L8" s="405">
        <v>0</v>
      </c>
      <c r="M8" s="405">
        <v>0</v>
      </c>
      <c r="N8" s="405">
        <v>0</v>
      </c>
      <c r="O8" s="405">
        <v>0</v>
      </c>
      <c r="P8" s="405">
        <v>0</v>
      </c>
      <c r="Q8" s="405">
        <v>0</v>
      </c>
      <c r="R8" s="404">
        <v>0</v>
      </c>
      <c r="S8" s="404">
        <v>0</v>
      </c>
      <c r="T8" s="404">
        <v>0</v>
      </c>
      <c r="U8" s="404">
        <v>0</v>
      </c>
      <c r="V8" s="404">
        <v>0</v>
      </c>
      <c r="W8" s="404">
        <v>0</v>
      </c>
      <c r="X8" s="404">
        <v>57.314510233392021</v>
      </c>
      <c r="Y8" s="404">
        <v>242.0391767156145</v>
      </c>
      <c r="Z8" s="404">
        <v>383.29929122626498</v>
      </c>
      <c r="AA8" s="404">
        <v>539.55763561617243</v>
      </c>
      <c r="AB8" s="404">
        <v>712.04746725221742</v>
      </c>
      <c r="AC8" s="404">
        <v>902.09293626183398</v>
      </c>
      <c r="AD8" s="404">
        <v>1111.1153870348364</v>
      </c>
      <c r="AF8" s="390"/>
    </row>
    <row r="9" spans="1:32">
      <c r="A9" s="99" t="s">
        <v>403</v>
      </c>
      <c r="B9" s="86"/>
      <c r="C9" s="86"/>
      <c r="D9" s="86"/>
      <c r="E9" s="86"/>
      <c r="F9" s="86"/>
      <c r="G9" s="86"/>
      <c r="H9" s="282">
        <v>0</v>
      </c>
      <c r="I9" s="405">
        <v>0</v>
      </c>
      <c r="J9" s="405">
        <v>0</v>
      </c>
      <c r="K9" s="405">
        <v>0</v>
      </c>
      <c r="L9" s="405">
        <v>0</v>
      </c>
      <c r="M9" s="405">
        <v>0</v>
      </c>
      <c r="N9" s="405">
        <v>0</v>
      </c>
      <c r="O9" s="405">
        <v>0</v>
      </c>
      <c r="P9" s="405">
        <v>0</v>
      </c>
      <c r="Q9" s="405">
        <v>0</v>
      </c>
      <c r="R9" s="404">
        <v>0</v>
      </c>
      <c r="S9" s="404">
        <v>0</v>
      </c>
      <c r="T9" s="404">
        <v>0</v>
      </c>
      <c r="U9" s="404">
        <v>0</v>
      </c>
      <c r="V9" s="404">
        <v>0</v>
      </c>
      <c r="W9" s="404">
        <v>0</v>
      </c>
      <c r="X9" s="404">
        <v>0</v>
      </c>
      <c r="Y9" s="404">
        <v>132.45075389936346</v>
      </c>
      <c r="Z9" s="404">
        <v>279.66976685850591</v>
      </c>
      <c r="AA9" s="404">
        <v>590.52271272173539</v>
      </c>
      <c r="AB9" s="404">
        <v>1246.888707911944</v>
      </c>
      <c r="AC9" s="404">
        <v>1974.6041300670518</v>
      </c>
      <c r="AD9" s="404">
        <v>2605.8603878978629</v>
      </c>
    </row>
    <row r="10" spans="1:32" hidden="1" outlineLevel="1">
      <c r="A10" s="99" t="s">
        <v>408</v>
      </c>
      <c r="B10" s="86"/>
      <c r="C10" s="86"/>
      <c r="D10" s="86"/>
      <c r="E10" s="86"/>
      <c r="F10" s="86"/>
      <c r="G10" s="86"/>
      <c r="H10" s="282">
        <v>0</v>
      </c>
      <c r="I10" s="405">
        <v>0</v>
      </c>
      <c r="J10" s="405">
        <v>0</v>
      </c>
      <c r="K10" s="405">
        <v>0</v>
      </c>
      <c r="L10" s="405">
        <v>0</v>
      </c>
      <c r="M10" s="405">
        <v>0</v>
      </c>
      <c r="N10" s="405">
        <v>0</v>
      </c>
      <c r="O10" s="405">
        <v>0</v>
      </c>
      <c r="P10" s="405">
        <v>0</v>
      </c>
      <c r="Q10" s="405"/>
      <c r="R10" s="404"/>
      <c r="S10" s="404"/>
      <c r="T10" s="404"/>
      <c r="U10" s="404"/>
      <c r="V10" s="404"/>
      <c r="W10" s="404"/>
      <c r="X10" s="404"/>
      <c r="Y10" s="404"/>
      <c r="Z10" s="404"/>
      <c r="AA10" s="404"/>
      <c r="AB10" s="404"/>
      <c r="AC10" s="404"/>
      <c r="AD10" s="404"/>
      <c r="AF10" s="3"/>
    </row>
    <row r="11" spans="1:32" collapsed="1">
      <c r="A11" s="93" t="s">
        <v>329</v>
      </c>
      <c r="B11" s="9"/>
      <c r="C11" s="9"/>
      <c r="D11" s="9"/>
      <c r="E11" s="9"/>
      <c r="F11" s="9"/>
      <c r="G11" s="9"/>
      <c r="H11" s="299">
        <v>0</v>
      </c>
      <c r="I11" s="402">
        <v>0</v>
      </c>
      <c r="J11" s="402">
        <v>0</v>
      </c>
      <c r="K11" s="402">
        <v>0</v>
      </c>
      <c r="L11" s="402">
        <v>0</v>
      </c>
      <c r="M11" s="402">
        <v>0</v>
      </c>
      <c r="N11" s="402">
        <v>0</v>
      </c>
      <c r="O11" s="402">
        <v>0</v>
      </c>
      <c r="P11" s="402">
        <v>0</v>
      </c>
      <c r="Q11" s="402">
        <v>0</v>
      </c>
      <c r="R11" s="403">
        <v>0</v>
      </c>
      <c r="S11" s="403">
        <v>0</v>
      </c>
      <c r="T11" s="403">
        <v>0</v>
      </c>
      <c r="U11" s="403">
        <v>0</v>
      </c>
      <c r="V11" s="403">
        <v>0</v>
      </c>
      <c r="W11" s="403">
        <v>0</v>
      </c>
      <c r="X11" s="403">
        <v>57.314510233392021</v>
      </c>
      <c r="Y11" s="403">
        <v>374.48993061497799</v>
      </c>
      <c r="Z11" s="403">
        <v>662.96905808477095</v>
      </c>
      <c r="AA11" s="403">
        <v>1130.0803483379077</v>
      </c>
      <c r="AB11" s="403">
        <v>1958.9361751641613</v>
      </c>
      <c r="AC11" s="403">
        <v>2876.6970663288857</v>
      </c>
      <c r="AD11" s="403">
        <v>3716.9757749326991</v>
      </c>
    </row>
    <row r="12" spans="1:32">
      <c r="A12" s="99" t="s">
        <v>304</v>
      </c>
      <c r="B12" s="4"/>
      <c r="C12" s="4"/>
      <c r="D12" s="4"/>
      <c r="E12" s="4"/>
      <c r="F12" s="4"/>
      <c r="G12" s="4"/>
      <c r="H12" s="280">
        <v>0</v>
      </c>
      <c r="I12" s="404">
        <v>0</v>
      </c>
      <c r="J12" s="404">
        <v>0</v>
      </c>
      <c r="K12" s="404">
        <v>0</v>
      </c>
      <c r="L12" s="404">
        <v>0</v>
      </c>
      <c r="M12" s="404">
        <v>0</v>
      </c>
      <c r="N12" s="404">
        <v>0</v>
      </c>
      <c r="O12" s="404">
        <v>0</v>
      </c>
      <c r="P12" s="404">
        <v>0</v>
      </c>
      <c r="Q12" s="404">
        <v>0</v>
      </c>
      <c r="R12" s="404">
        <v>0</v>
      </c>
      <c r="S12" s="404">
        <v>0</v>
      </c>
      <c r="T12" s="405">
        <v>0</v>
      </c>
      <c r="U12" s="405">
        <v>0</v>
      </c>
      <c r="V12" s="405">
        <v>0</v>
      </c>
      <c r="W12" s="405">
        <v>0</v>
      </c>
      <c r="X12" s="405">
        <v>0</v>
      </c>
      <c r="Y12" s="405">
        <v>0</v>
      </c>
      <c r="Z12" s="405">
        <v>0</v>
      </c>
      <c r="AA12" s="405">
        <v>0</v>
      </c>
      <c r="AB12" s="405">
        <v>0</v>
      </c>
      <c r="AC12" s="405">
        <v>0</v>
      </c>
      <c r="AD12" s="405">
        <v>0</v>
      </c>
    </row>
    <row r="13" spans="1:32">
      <c r="A13" s="99" t="s">
        <v>20</v>
      </c>
      <c r="B13" s="4"/>
      <c r="C13" s="4"/>
      <c r="D13" s="4"/>
      <c r="E13" s="4"/>
      <c r="F13" s="4"/>
      <c r="G13" s="4"/>
      <c r="H13" s="280">
        <v>0</v>
      </c>
      <c r="I13" s="404">
        <v>0</v>
      </c>
      <c r="J13" s="404">
        <v>0</v>
      </c>
      <c r="K13" s="404">
        <v>0</v>
      </c>
      <c r="L13" s="404">
        <v>0</v>
      </c>
      <c r="M13" s="404">
        <v>0</v>
      </c>
      <c r="N13" s="404">
        <v>0</v>
      </c>
      <c r="O13" s="404">
        <v>0</v>
      </c>
      <c r="P13" s="404">
        <v>0</v>
      </c>
      <c r="Q13" s="404">
        <v>0</v>
      </c>
      <c r="R13" s="404">
        <v>0</v>
      </c>
      <c r="S13" s="404">
        <v>0</v>
      </c>
      <c r="T13" s="405">
        <v>0</v>
      </c>
      <c r="U13" s="405">
        <v>0</v>
      </c>
      <c r="V13" s="405">
        <v>0</v>
      </c>
      <c r="W13" s="405">
        <v>0</v>
      </c>
      <c r="X13" s="405">
        <v>0</v>
      </c>
      <c r="Y13" s="405">
        <v>0</v>
      </c>
      <c r="Z13" s="405">
        <v>0</v>
      </c>
      <c r="AA13" s="405">
        <v>0</v>
      </c>
      <c r="AB13" s="405">
        <v>0</v>
      </c>
      <c r="AC13" s="405">
        <v>0</v>
      </c>
      <c r="AD13" s="405">
        <v>0</v>
      </c>
    </row>
    <row r="14" spans="1:32">
      <c r="A14" s="6" t="s">
        <v>30</v>
      </c>
      <c r="B14" s="7"/>
      <c r="C14" s="7"/>
      <c r="D14" s="7"/>
      <c r="E14" s="7"/>
      <c r="F14" s="7"/>
      <c r="G14" s="7"/>
      <c r="H14" s="286">
        <v>0</v>
      </c>
      <c r="I14" s="406">
        <v>0</v>
      </c>
      <c r="J14" s="406">
        <v>0</v>
      </c>
      <c r="K14" s="406">
        <v>0</v>
      </c>
      <c r="L14" s="406">
        <v>0</v>
      </c>
      <c r="M14" s="406">
        <v>0</v>
      </c>
      <c r="N14" s="406">
        <v>0</v>
      </c>
      <c r="O14" s="406">
        <v>0</v>
      </c>
      <c r="P14" s="406">
        <v>0</v>
      </c>
      <c r="Q14" s="406">
        <v>0</v>
      </c>
      <c r="R14" s="406">
        <v>0</v>
      </c>
      <c r="S14" s="406">
        <v>0</v>
      </c>
      <c r="T14" s="406">
        <v>0</v>
      </c>
      <c r="U14" s="406">
        <v>0</v>
      </c>
      <c r="V14" s="406">
        <v>0</v>
      </c>
      <c r="W14" s="406">
        <v>0</v>
      </c>
      <c r="X14" s="406">
        <v>57.314510233392021</v>
      </c>
      <c r="Y14" s="406">
        <v>374.48993061497799</v>
      </c>
      <c r="Z14" s="406">
        <v>662.96905808477095</v>
      </c>
      <c r="AA14" s="406">
        <v>1130.0803483379077</v>
      </c>
      <c r="AB14" s="406">
        <v>1958.9361751641613</v>
      </c>
      <c r="AC14" s="406">
        <v>2876.6970663288857</v>
      </c>
      <c r="AD14" s="406">
        <v>3716.9757749326991</v>
      </c>
      <c r="AF14" s="3"/>
    </row>
    <row r="15" spans="1:32">
      <c r="A15" s="3"/>
      <c r="B15" s="167"/>
      <c r="C15" s="167"/>
      <c r="D15" s="86"/>
      <c r="E15" s="86"/>
      <c r="F15" s="86"/>
      <c r="G15" s="86"/>
      <c r="H15" s="282"/>
      <c r="I15" s="282"/>
      <c r="J15" s="282"/>
      <c r="K15" s="282"/>
      <c r="L15" s="300"/>
      <c r="M15" s="300"/>
      <c r="N15" s="300"/>
      <c r="O15" s="282"/>
      <c r="P15" s="282"/>
      <c r="Q15" s="282"/>
      <c r="R15" s="282"/>
      <c r="S15" s="282"/>
      <c r="T15" s="282"/>
      <c r="U15" s="282"/>
      <c r="V15" s="282"/>
      <c r="W15" s="282"/>
      <c r="X15" s="282"/>
      <c r="Y15" s="282"/>
      <c r="Z15" s="282"/>
      <c r="AA15" s="282"/>
      <c r="AB15" s="282"/>
      <c r="AC15" s="282"/>
      <c r="AD15" s="282"/>
    </row>
    <row r="16" spans="1:32" ht="12" thickBot="1">
      <c r="A16" s="2" t="s">
        <v>69</v>
      </c>
      <c r="B16" s="149"/>
      <c r="C16" s="149"/>
      <c r="D16" s="149"/>
      <c r="E16" s="149"/>
      <c r="F16" s="347"/>
      <c r="G16" s="347"/>
      <c r="H16" s="348"/>
      <c r="I16" s="348"/>
      <c r="J16" s="348"/>
      <c r="K16" s="348"/>
      <c r="L16" s="318"/>
      <c r="M16" s="318"/>
      <c r="N16" s="318"/>
      <c r="O16" s="318"/>
      <c r="P16" s="318"/>
      <c r="Q16" s="318"/>
      <c r="R16" s="318"/>
      <c r="S16" s="318"/>
      <c r="T16" s="318"/>
      <c r="U16" s="318"/>
      <c r="V16" s="318"/>
      <c r="W16" s="318"/>
      <c r="X16" s="318"/>
      <c r="Y16" s="318"/>
      <c r="Z16" s="318"/>
      <c r="AA16" s="318"/>
      <c r="AB16" s="318"/>
      <c r="AC16" s="318"/>
      <c r="AD16" s="318"/>
    </row>
    <row r="17" spans="1:32">
      <c r="A17" s="99" t="s">
        <v>402</v>
      </c>
      <c r="B17" s="340"/>
      <c r="C17" s="340"/>
      <c r="D17" s="340"/>
      <c r="E17" s="340"/>
      <c r="F17" s="459"/>
      <c r="G17" s="459"/>
      <c r="H17" s="460">
        <v>0</v>
      </c>
      <c r="I17" s="460">
        <v>0</v>
      </c>
      <c r="J17" s="460">
        <v>0</v>
      </c>
      <c r="K17" s="460">
        <v>0</v>
      </c>
      <c r="L17" s="432">
        <v>0</v>
      </c>
      <c r="M17" s="432">
        <v>0</v>
      </c>
      <c r="N17" s="432">
        <v>0</v>
      </c>
      <c r="O17" s="432">
        <v>0</v>
      </c>
      <c r="P17" s="432">
        <v>0</v>
      </c>
      <c r="Q17" s="432" t="s">
        <v>153</v>
      </c>
      <c r="R17" s="432" t="s">
        <v>153</v>
      </c>
      <c r="S17" s="432" t="s">
        <v>153</v>
      </c>
      <c r="T17" s="432" t="s">
        <v>153</v>
      </c>
      <c r="U17" s="432" t="s">
        <v>153</v>
      </c>
      <c r="V17" s="432" t="s">
        <v>153</v>
      </c>
      <c r="W17" s="432" t="s">
        <v>153</v>
      </c>
      <c r="X17" s="432" t="s">
        <v>153</v>
      </c>
      <c r="Y17" s="432">
        <v>3.2229999999999999</v>
      </c>
      <c r="Z17" s="432">
        <v>0.58362499999999984</v>
      </c>
      <c r="AA17" s="432">
        <v>0.40766666666666684</v>
      </c>
      <c r="AB17" s="432">
        <v>0.31968749999999968</v>
      </c>
      <c r="AC17" s="432">
        <v>0.26689999999999969</v>
      </c>
      <c r="AD17" s="432">
        <v>0.2317083333333334</v>
      </c>
      <c r="AF17" s="3"/>
    </row>
    <row r="18" spans="1:32">
      <c r="A18" s="99" t="s">
        <v>403</v>
      </c>
      <c r="B18" s="340"/>
      <c r="C18" s="340"/>
      <c r="D18" s="340"/>
      <c r="E18" s="340"/>
      <c r="F18" s="459"/>
      <c r="G18" s="459"/>
      <c r="H18" s="460">
        <v>0</v>
      </c>
      <c r="I18" s="460">
        <v>0</v>
      </c>
      <c r="J18" s="460">
        <v>0</v>
      </c>
      <c r="K18" s="460">
        <v>0</v>
      </c>
      <c r="L18" s="432">
        <v>0</v>
      </c>
      <c r="M18" s="432">
        <v>0</v>
      </c>
      <c r="N18" s="432">
        <v>0</v>
      </c>
      <c r="O18" s="432">
        <v>0</v>
      </c>
      <c r="P18" s="432">
        <v>0</v>
      </c>
      <c r="Q18" s="432" t="s">
        <v>153</v>
      </c>
      <c r="R18" s="432" t="s">
        <v>153</v>
      </c>
      <c r="S18" s="432" t="s">
        <v>153</v>
      </c>
      <c r="T18" s="432" t="s">
        <v>153</v>
      </c>
      <c r="U18" s="432" t="s">
        <v>153</v>
      </c>
      <c r="V18" s="432" t="s">
        <v>153</v>
      </c>
      <c r="W18" s="432" t="s">
        <v>153</v>
      </c>
      <c r="X18" s="432" t="s">
        <v>153</v>
      </c>
      <c r="Y18" s="432" t="s">
        <v>153</v>
      </c>
      <c r="Z18" s="432">
        <v>1.1114999999999995</v>
      </c>
      <c r="AA18" s="432">
        <v>1.1115000000000004</v>
      </c>
      <c r="AB18" s="432">
        <v>1.1114999999999995</v>
      </c>
      <c r="AC18" s="432">
        <v>0.58362499999999939</v>
      </c>
      <c r="AD18" s="432">
        <v>0.31968750000000035</v>
      </c>
    </row>
    <row r="19" spans="1:32" hidden="1" outlineLevel="1">
      <c r="A19" s="118" t="s">
        <v>408</v>
      </c>
      <c r="B19" s="333"/>
      <c r="C19" s="333"/>
      <c r="D19" s="333"/>
      <c r="E19" s="333"/>
      <c r="F19" s="334"/>
      <c r="G19" s="334"/>
      <c r="H19" s="335">
        <v>0</v>
      </c>
      <c r="I19" s="335">
        <v>0</v>
      </c>
      <c r="J19" s="335">
        <v>0</v>
      </c>
      <c r="K19" s="335">
        <v>0</v>
      </c>
      <c r="L19" s="304">
        <v>0</v>
      </c>
      <c r="M19" s="304">
        <v>0</v>
      </c>
      <c r="N19" s="304">
        <v>0</v>
      </c>
      <c r="O19" s="304">
        <v>0</v>
      </c>
      <c r="P19" s="304">
        <v>0</v>
      </c>
      <c r="Q19" s="304"/>
      <c r="R19" s="304"/>
      <c r="S19" s="304"/>
      <c r="T19" s="304"/>
      <c r="U19" s="304"/>
      <c r="V19" s="304"/>
      <c r="W19" s="304"/>
      <c r="X19" s="304"/>
      <c r="Y19" s="304"/>
      <c r="Z19" s="304"/>
      <c r="AA19" s="304"/>
      <c r="AB19" s="304"/>
      <c r="AC19" s="304"/>
      <c r="AD19" s="304"/>
    </row>
    <row r="20" spans="1:32" collapsed="1">
      <c r="A20" s="88" t="s">
        <v>329</v>
      </c>
      <c r="B20" s="336"/>
      <c r="C20" s="336"/>
      <c r="D20" s="336"/>
      <c r="E20" s="336"/>
      <c r="F20" s="336"/>
      <c r="G20" s="337"/>
      <c r="H20" s="338">
        <v>0</v>
      </c>
      <c r="I20" s="339">
        <v>0</v>
      </c>
      <c r="J20" s="339">
        <v>0</v>
      </c>
      <c r="K20" s="339">
        <v>0</v>
      </c>
      <c r="L20" s="305">
        <v>0</v>
      </c>
      <c r="M20" s="305">
        <v>0</v>
      </c>
      <c r="N20" s="305">
        <v>0</v>
      </c>
      <c r="O20" s="305">
        <v>0</v>
      </c>
      <c r="P20" s="305">
        <v>0</v>
      </c>
      <c r="Q20" s="305" t="s">
        <v>153</v>
      </c>
      <c r="R20" s="305" t="s">
        <v>153</v>
      </c>
      <c r="S20" s="305" t="s">
        <v>153</v>
      </c>
      <c r="T20" s="305" t="s">
        <v>153</v>
      </c>
      <c r="U20" s="305" t="s">
        <v>153</v>
      </c>
      <c r="V20" s="305" t="s">
        <v>153</v>
      </c>
      <c r="W20" s="305" t="s">
        <v>153</v>
      </c>
      <c r="X20" s="305" t="s">
        <v>153</v>
      </c>
      <c r="Y20" s="305">
        <v>5.5339462745124592</v>
      </c>
      <c r="Z20" s="305">
        <v>0.77032545840701183</v>
      </c>
      <c r="AA20" s="305">
        <v>0.70457479810982271</v>
      </c>
      <c r="AB20" s="305">
        <v>0.73344858004593472</v>
      </c>
      <c r="AC20" s="305">
        <v>0.46849963914103276</v>
      </c>
      <c r="AD20" s="305">
        <v>0.29209843415182402</v>
      </c>
    </row>
    <row r="21" spans="1:32">
      <c r="A21" s="99" t="s">
        <v>304</v>
      </c>
      <c r="B21" s="340"/>
      <c r="C21" s="340"/>
      <c r="D21" s="340"/>
      <c r="E21" s="340"/>
      <c r="F21" s="340"/>
      <c r="G21" s="341"/>
      <c r="H21" s="342">
        <v>0</v>
      </c>
      <c r="I21" s="343">
        <v>0</v>
      </c>
      <c r="J21" s="343">
        <v>0</v>
      </c>
      <c r="K21" s="343">
        <v>0</v>
      </c>
      <c r="L21" s="308">
        <v>0</v>
      </c>
      <c r="M21" s="308">
        <v>0</v>
      </c>
      <c r="N21" s="308">
        <v>0</v>
      </c>
      <c r="O21" s="308">
        <v>0</v>
      </c>
      <c r="P21" s="308">
        <v>0</v>
      </c>
      <c r="Q21" s="308">
        <v>0</v>
      </c>
      <c r="R21" s="308">
        <v>0</v>
      </c>
      <c r="S21" s="308">
        <v>0</v>
      </c>
      <c r="T21" s="308" t="s">
        <v>153</v>
      </c>
      <c r="U21" s="308">
        <v>0</v>
      </c>
      <c r="V21" s="308">
        <v>0</v>
      </c>
      <c r="W21" s="308">
        <v>0</v>
      </c>
      <c r="X21" s="308">
        <v>0</v>
      </c>
      <c r="Y21" s="308">
        <v>0</v>
      </c>
      <c r="Z21" s="308">
        <v>0</v>
      </c>
      <c r="AA21" s="308">
        <v>0</v>
      </c>
      <c r="AB21" s="308">
        <v>0</v>
      </c>
      <c r="AC21" s="308">
        <v>0</v>
      </c>
      <c r="AD21" s="308">
        <v>0</v>
      </c>
    </row>
    <row r="22" spans="1:32">
      <c r="A22" s="99" t="s">
        <v>20</v>
      </c>
      <c r="B22" s="340"/>
      <c r="C22" s="340"/>
      <c r="D22" s="340"/>
      <c r="E22" s="340"/>
      <c r="F22" s="340"/>
      <c r="G22" s="341"/>
      <c r="H22" s="342">
        <v>0</v>
      </c>
      <c r="I22" s="343">
        <v>0</v>
      </c>
      <c r="J22" s="343">
        <v>0</v>
      </c>
      <c r="K22" s="343">
        <v>0</v>
      </c>
      <c r="L22" s="308">
        <v>0</v>
      </c>
      <c r="M22" s="308">
        <v>0</v>
      </c>
      <c r="N22" s="308">
        <v>0</v>
      </c>
      <c r="O22" s="308">
        <v>0</v>
      </c>
      <c r="P22" s="308">
        <v>0</v>
      </c>
      <c r="Q22" s="308">
        <v>0</v>
      </c>
      <c r="R22" s="308">
        <v>0</v>
      </c>
      <c r="S22" s="308">
        <v>0</v>
      </c>
      <c r="T22" s="308" t="s">
        <v>153</v>
      </c>
      <c r="U22" s="308">
        <v>0</v>
      </c>
      <c r="V22" s="308">
        <v>0</v>
      </c>
      <c r="W22" s="308">
        <v>0</v>
      </c>
      <c r="X22" s="308">
        <v>0</v>
      </c>
      <c r="Y22" s="308">
        <v>0</v>
      </c>
      <c r="Z22" s="308">
        <v>0</v>
      </c>
      <c r="AA22" s="308">
        <v>0</v>
      </c>
      <c r="AB22" s="308">
        <v>0</v>
      </c>
      <c r="AC22" s="308">
        <v>0</v>
      </c>
      <c r="AD22" s="308">
        <v>0</v>
      </c>
    </row>
    <row r="23" spans="1:32">
      <c r="A23" s="6" t="s">
        <v>30</v>
      </c>
      <c r="B23" s="344"/>
      <c r="C23" s="344"/>
      <c r="D23" s="344"/>
      <c r="E23" s="344"/>
      <c r="F23" s="344"/>
      <c r="G23" s="344"/>
      <c r="H23" s="345">
        <v>0</v>
      </c>
      <c r="I23" s="346">
        <v>0</v>
      </c>
      <c r="J23" s="346">
        <v>0</v>
      </c>
      <c r="K23" s="346">
        <v>0</v>
      </c>
      <c r="L23" s="312">
        <v>0</v>
      </c>
      <c r="M23" s="312">
        <v>0</v>
      </c>
      <c r="N23" s="312">
        <v>0</v>
      </c>
      <c r="O23" s="312">
        <v>0</v>
      </c>
      <c r="P23" s="312">
        <v>0</v>
      </c>
      <c r="Q23" s="312">
        <v>0</v>
      </c>
      <c r="R23" s="312">
        <v>0</v>
      </c>
      <c r="S23" s="312">
        <v>0</v>
      </c>
      <c r="T23" s="312" t="s">
        <v>153</v>
      </c>
      <c r="U23" s="312">
        <v>0</v>
      </c>
      <c r="V23" s="312">
        <v>0</v>
      </c>
      <c r="W23" s="312">
        <v>0</v>
      </c>
      <c r="X23" s="312">
        <v>0</v>
      </c>
      <c r="Y23" s="312">
        <v>5.5339462745124592</v>
      </c>
      <c r="Z23" s="312">
        <v>0.77032545840701183</v>
      </c>
      <c r="AA23" s="312">
        <v>0.70457479810982271</v>
      </c>
      <c r="AB23" s="312">
        <v>0.73344858004593472</v>
      </c>
      <c r="AC23" s="312">
        <v>0.46849963914103276</v>
      </c>
      <c r="AD23" s="312">
        <v>0.29209843415182402</v>
      </c>
      <c r="AF23" s="3"/>
    </row>
    <row r="24" spans="1:32">
      <c r="B24" s="110"/>
      <c r="C24" s="110"/>
      <c r="D24" s="110"/>
      <c r="E24" s="110"/>
      <c r="F24" s="110"/>
      <c r="G24" s="110"/>
      <c r="H24" s="316"/>
      <c r="I24" s="316"/>
      <c r="J24" s="316"/>
      <c r="K24" s="316"/>
      <c r="L24" s="316"/>
      <c r="M24" s="316"/>
      <c r="N24" s="316"/>
      <c r="O24" s="316"/>
      <c r="P24" s="316"/>
      <c r="Q24" s="316"/>
      <c r="R24" s="316"/>
      <c r="S24" s="316"/>
      <c r="T24" s="316"/>
      <c r="U24" s="316"/>
      <c r="V24" s="316"/>
      <c r="W24" s="316"/>
      <c r="X24" s="316"/>
      <c r="Y24" s="316"/>
      <c r="Z24" s="316"/>
      <c r="AA24" s="316"/>
      <c r="AB24" s="316"/>
      <c r="AC24" s="316"/>
      <c r="AD24" s="316"/>
      <c r="AF24" s="3"/>
    </row>
    <row r="25" spans="1:32" ht="12" thickBot="1">
      <c r="A25" s="2" t="s">
        <v>63</v>
      </c>
      <c r="B25" s="149"/>
      <c r="C25" s="149"/>
      <c r="D25" s="149"/>
      <c r="E25" s="149"/>
      <c r="F25" s="347"/>
      <c r="G25" s="347"/>
      <c r="H25" s="348"/>
      <c r="I25" s="348"/>
      <c r="J25" s="348"/>
      <c r="K25" s="348"/>
      <c r="L25" s="318"/>
      <c r="M25" s="318"/>
      <c r="N25" s="318"/>
      <c r="O25" s="318"/>
      <c r="P25" s="318"/>
      <c r="Q25" s="318"/>
      <c r="R25" s="318"/>
      <c r="S25" s="318"/>
      <c r="T25" s="318"/>
      <c r="U25" s="318"/>
      <c r="V25" s="318"/>
      <c r="W25" s="318"/>
      <c r="X25" s="318"/>
      <c r="Y25" s="318"/>
      <c r="Z25" s="318"/>
      <c r="AA25" s="318"/>
      <c r="AB25" s="318"/>
      <c r="AC25" s="318"/>
      <c r="AD25" s="318"/>
    </row>
    <row r="26" spans="1:32">
      <c r="A26" s="99" t="s">
        <v>402</v>
      </c>
      <c r="B26" s="340"/>
      <c r="C26" s="340"/>
      <c r="D26" s="340"/>
      <c r="E26" s="340"/>
      <c r="F26" s="459"/>
      <c r="G26" s="459"/>
      <c r="H26" s="460">
        <v>0</v>
      </c>
      <c r="I26" s="460">
        <v>0</v>
      </c>
      <c r="J26" s="460">
        <v>0</v>
      </c>
      <c r="K26" s="460">
        <v>0</v>
      </c>
      <c r="L26" s="432">
        <v>0</v>
      </c>
      <c r="M26" s="432">
        <v>0</v>
      </c>
      <c r="N26" s="432">
        <v>0</v>
      </c>
      <c r="O26" s="432">
        <v>0</v>
      </c>
      <c r="P26" s="432">
        <v>0</v>
      </c>
      <c r="Q26" s="432" t="s">
        <v>153</v>
      </c>
      <c r="R26" s="432" t="s">
        <v>153</v>
      </c>
      <c r="S26" s="432" t="s">
        <v>153</v>
      </c>
      <c r="T26" s="432" t="s">
        <v>153</v>
      </c>
      <c r="U26" s="432" t="s">
        <v>153</v>
      </c>
      <c r="V26" s="432" t="s">
        <v>153</v>
      </c>
      <c r="W26" s="432" t="s">
        <v>153</v>
      </c>
      <c r="X26" s="432">
        <v>1</v>
      </c>
      <c r="Y26" s="432">
        <v>0.64631691516549938</v>
      </c>
      <c r="Z26" s="432">
        <v>0.57815562664955356</v>
      </c>
      <c r="AA26" s="432">
        <v>0.47745068428960785</v>
      </c>
      <c r="AB26" s="432">
        <v>0.36348681303644154</v>
      </c>
      <c r="AC26" s="432">
        <v>0.31358635110406163</v>
      </c>
      <c r="AD26" s="432">
        <v>0.29892995120608629</v>
      </c>
    </row>
    <row r="27" spans="1:32">
      <c r="A27" s="99" t="s">
        <v>403</v>
      </c>
      <c r="B27" s="340"/>
      <c r="C27" s="340"/>
      <c r="D27" s="340"/>
      <c r="E27" s="340"/>
      <c r="F27" s="459"/>
      <c r="G27" s="459"/>
      <c r="H27" s="460">
        <v>0</v>
      </c>
      <c r="I27" s="460">
        <v>0</v>
      </c>
      <c r="J27" s="460">
        <v>0</v>
      </c>
      <c r="K27" s="460">
        <v>0</v>
      </c>
      <c r="L27" s="432">
        <v>0</v>
      </c>
      <c r="M27" s="432">
        <v>0</v>
      </c>
      <c r="N27" s="432">
        <v>0</v>
      </c>
      <c r="O27" s="432">
        <v>0</v>
      </c>
      <c r="P27" s="432">
        <v>0</v>
      </c>
      <c r="Q27" s="432" t="s">
        <v>153</v>
      </c>
      <c r="R27" s="432" t="s">
        <v>153</v>
      </c>
      <c r="S27" s="432" t="s">
        <v>153</v>
      </c>
      <c r="T27" s="432" t="s">
        <v>153</v>
      </c>
      <c r="U27" s="432" t="s">
        <v>153</v>
      </c>
      <c r="V27" s="432" t="s">
        <v>153</v>
      </c>
      <c r="W27" s="432" t="s">
        <v>153</v>
      </c>
      <c r="X27" s="432">
        <v>0</v>
      </c>
      <c r="Y27" s="432">
        <v>0.35368308483450051</v>
      </c>
      <c r="Z27" s="432">
        <v>0.42184437335044639</v>
      </c>
      <c r="AA27" s="432">
        <v>0.5225493157103922</v>
      </c>
      <c r="AB27" s="432">
        <v>0.63651318696355852</v>
      </c>
      <c r="AC27" s="432">
        <v>0.68641364889593837</v>
      </c>
      <c r="AD27" s="432">
        <v>0.70107004879391377</v>
      </c>
    </row>
    <row r="28" spans="1:32" hidden="1" outlineLevel="1">
      <c r="A28" s="118" t="s">
        <v>408</v>
      </c>
      <c r="B28" s="333"/>
      <c r="C28" s="333"/>
      <c r="D28" s="333"/>
      <c r="E28" s="333"/>
      <c r="F28" s="334"/>
      <c r="G28" s="334"/>
      <c r="H28" s="335">
        <v>0</v>
      </c>
      <c r="I28" s="335">
        <v>0</v>
      </c>
      <c r="J28" s="335">
        <v>0</v>
      </c>
      <c r="K28" s="335">
        <v>0</v>
      </c>
      <c r="L28" s="304">
        <v>0</v>
      </c>
      <c r="M28" s="304">
        <v>0</v>
      </c>
      <c r="N28" s="304">
        <v>0</v>
      </c>
      <c r="O28" s="304">
        <v>0</v>
      </c>
      <c r="P28" s="304">
        <v>0</v>
      </c>
      <c r="Q28" s="304"/>
      <c r="R28" s="304"/>
      <c r="S28" s="304"/>
      <c r="T28" s="304"/>
      <c r="U28" s="304"/>
      <c r="V28" s="304"/>
      <c r="W28" s="304"/>
      <c r="X28" s="304"/>
      <c r="Y28" s="304"/>
      <c r="Z28" s="304"/>
      <c r="AA28" s="304"/>
      <c r="AB28" s="304"/>
      <c r="AC28" s="304"/>
      <c r="AD28" s="304"/>
    </row>
    <row r="29" spans="1:32" collapsed="1">
      <c r="A29" s="88" t="s">
        <v>329</v>
      </c>
      <c r="B29" s="337"/>
      <c r="C29" s="337"/>
      <c r="D29" s="337"/>
      <c r="E29" s="337"/>
      <c r="F29" s="337"/>
      <c r="G29" s="337"/>
      <c r="H29" s="338">
        <v>0</v>
      </c>
      <c r="I29" s="339">
        <v>0</v>
      </c>
      <c r="J29" s="339">
        <v>0</v>
      </c>
      <c r="K29" s="339">
        <v>0</v>
      </c>
      <c r="L29" s="305">
        <v>0</v>
      </c>
      <c r="M29" s="305">
        <v>0</v>
      </c>
      <c r="N29" s="305">
        <v>0</v>
      </c>
      <c r="O29" s="305">
        <v>0</v>
      </c>
      <c r="P29" s="305">
        <v>0</v>
      </c>
      <c r="Q29" s="305" t="s">
        <v>153</v>
      </c>
      <c r="R29" s="305" t="s">
        <v>153</v>
      </c>
      <c r="S29" s="305" t="s">
        <v>153</v>
      </c>
      <c r="T29" s="305" t="s">
        <v>153</v>
      </c>
      <c r="U29" s="305" t="s">
        <v>153</v>
      </c>
      <c r="V29" s="305" t="s">
        <v>153</v>
      </c>
      <c r="W29" s="305" t="s">
        <v>153</v>
      </c>
      <c r="X29" s="305">
        <v>1</v>
      </c>
      <c r="Y29" s="305">
        <v>1</v>
      </c>
      <c r="Z29" s="305">
        <v>1</v>
      </c>
      <c r="AA29" s="305">
        <v>1</v>
      </c>
      <c r="AB29" s="305">
        <v>1</v>
      </c>
      <c r="AC29" s="305">
        <v>1</v>
      </c>
      <c r="AD29" s="305">
        <v>1</v>
      </c>
      <c r="AF29" s="3"/>
    </row>
    <row r="30" spans="1:32">
      <c r="A30" s="99" t="s">
        <v>304</v>
      </c>
      <c r="B30" s="341"/>
      <c r="C30" s="341"/>
      <c r="D30" s="341"/>
      <c r="E30" s="341"/>
      <c r="F30" s="341"/>
      <c r="G30" s="341"/>
      <c r="H30" s="342">
        <v>0</v>
      </c>
      <c r="I30" s="343">
        <v>0</v>
      </c>
      <c r="J30" s="343">
        <v>0</v>
      </c>
      <c r="K30" s="343">
        <v>0</v>
      </c>
      <c r="L30" s="308">
        <v>0</v>
      </c>
      <c r="M30" s="308">
        <v>0</v>
      </c>
      <c r="N30" s="308">
        <v>0</v>
      </c>
      <c r="O30" s="308">
        <v>0</v>
      </c>
      <c r="P30" s="308">
        <v>0</v>
      </c>
      <c r="Q30" s="308" t="s">
        <v>153</v>
      </c>
      <c r="R30" s="308" t="s">
        <v>153</v>
      </c>
      <c r="S30" s="308" t="s">
        <v>153</v>
      </c>
      <c r="T30" s="308" t="s">
        <v>153</v>
      </c>
      <c r="U30" s="308" t="s">
        <v>153</v>
      </c>
      <c r="V30" s="308" t="s">
        <v>153</v>
      </c>
      <c r="W30" s="308" t="s">
        <v>153</v>
      </c>
      <c r="X30" s="308">
        <v>0</v>
      </c>
      <c r="Y30" s="308">
        <v>0</v>
      </c>
      <c r="Z30" s="308">
        <v>0</v>
      </c>
      <c r="AA30" s="308">
        <v>0</v>
      </c>
      <c r="AB30" s="308">
        <v>0</v>
      </c>
      <c r="AC30" s="308">
        <v>0</v>
      </c>
      <c r="AD30" s="308">
        <v>0</v>
      </c>
    </row>
    <row r="31" spans="1:32">
      <c r="A31" s="99" t="s">
        <v>20</v>
      </c>
      <c r="B31" s="341"/>
      <c r="C31" s="341"/>
      <c r="D31" s="341"/>
      <c r="E31" s="341"/>
      <c r="F31" s="341"/>
      <c r="G31" s="341"/>
      <c r="H31" s="342">
        <v>0</v>
      </c>
      <c r="I31" s="343">
        <v>0</v>
      </c>
      <c r="J31" s="343">
        <v>0</v>
      </c>
      <c r="K31" s="343">
        <v>0</v>
      </c>
      <c r="L31" s="308">
        <v>0</v>
      </c>
      <c r="M31" s="308">
        <v>0</v>
      </c>
      <c r="N31" s="308">
        <v>0</v>
      </c>
      <c r="O31" s="308">
        <v>0</v>
      </c>
      <c r="P31" s="308">
        <v>0</v>
      </c>
      <c r="Q31" s="308" t="s">
        <v>153</v>
      </c>
      <c r="R31" s="308" t="s">
        <v>153</v>
      </c>
      <c r="S31" s="308" t="s">
        <v>153</v>
      </c>
      <c r="T31" s="308" t="s">
        <v>153</v>
      </c>
      <c r="U31" s="308" t="s">
        <v>153</v>
      </c>
      <c r="V31" s="308" t="s">
        <v>153</v>
      </c>
      <c r="W31" s="308" t="s">
        <v>153</v>
      </c>
      <c r="X31" s="308">
        <v>0</v>
      </c>
      <c r="Y31" s="308">
        <v>0</v>
      </c>
      <c r="Z31" s="308">
        <v>0</v>
      </c>
      <c r="AA31" s="308">
        <v>0</v>
      </c>
      <c r="AB31" s="308">
        <v>0</v>
      </c>
      <c r="AC31" s="308">
        <v>0</v>
      </c>
      <c r="AD31" s="308">
        <v>0</v>
      </c>
      <c r="AF31" s="3"/>
    </row>
    <row r="32" spans="1:32">
      <c r="A32" s="6" t="s">
        <v>30</v>
      </c>
      <c r="B32" s="24"/>
      <c r="C32" s="24"/>
      <c r="D32" s="24"/>
      <c r="E32" s="24"/>
      <c r="F32" s="24"/>
      <c r="G32" s="24"/>
      <c r="H32" s="319">
        <v>0</v>
      </c>
      <c r="I32" s="319">
        <v>0</v>
      </c>
      <c r="J32" s="319">
        <v>0</v>
      </c>
      <c r="K32" s="319">
        <v>0</v>
      </c>
      <c r="L32" s="319">
        <v>0</v>
      </c>
      <c r="M32" s="319">
        <v>0</v>
      </c>
      <c r="N32" s="319">
        <v>0</v>
      </c>
      <c r="O32" s="319">
        <v>0</v>
      </c>
      <c r="P32" s="319">
        <v>0</v>
      </c>
      <c r="Q32" s="319" t="s">
        <v>153</v>
      </c>
      <c r="R32" s="319" t="s">
        <v>153</v>
      </c>
      <c r="S32" s="319" t="s">
        <v>153</v>
      </c>
      <c r="T32" s="319" t="s">
        <v>153</v>
      </c>
      <c r="U32" s="319" t="s">
        <v>153</v>
      </c>
      <c r="V32" s="319" t="s">
        <v>153</v>
      </c>
      <c r="W32" s="319" t="s">
        <v>153</v>
      </c>
      <c r="X32" s="319">
        <v>1</v>
      </c>
      <c r="Y32" s="319">
        <v>1</v>
      </c>
      <c r="Z32" s="319">
        <v>1</v>
      </c>
      <c r="AA32" s="319">
        <v>1</v>
      </c>
      <c r="AB32" s="319">
        <v>1</v>
      </c>
      <c r="AC32" s="319">
        <v>1</v>
      </c>
      <c r="AD32" s="319">
        <v>1</v>
      </c>
      <c r="AF32" s="3"/>
    </row>
    <row r="33" spans="1:32">
      <c r="B33" s="97"/>
      <c r="C33" s="97"/>
      <c r="D33" s="97"/>
      <c r="E33" s="97"/>
      <c r="F33" s="97"/>
      <c r="G33" s="97"/>
      <c r="H33" s="97"/>
      <c r="I33" s="97"/>
      <c r="J33" s="97"/>
      <c r="K33" s="97"/>
      <c r="L33" s="97"/>
      <c r="M33" s="97"/>
      <c r="N33" s="97"/>
      <c r="O33" s="97"/>
      <c r="P33" s="97"/>
      <c r="Q33" s="97"/>
      <c r="R33" s="97"/>
      <c r="S33" s="97"/>
      <c r="T33" s="97"/>
      <c r="U33" s="97"/>
      <c r="V33" s="97"/>
      <c r="W33" s="97"/>
      <c r="X33" s="97"/>
      <c r="Y33" s="97"/>
      <c r="Z33" s="97"/>
      <c r="AA33" s="97"/>
      <c r="AB33" s="97"/>
      <c r="AC33" s="97"/>
      <c r="AD33" s="97"/>
    </row>
    <row r="34" spans="1:32" ht="12" thickBot="1">
      <c r="A34" s="2" t="s">
        <v>62</v>
      </c>
      <c r="B34" s="149"/>
      <c r="C34" s="149"/>
      <c r="D34" s="149"/>
      <c r="E34" s="149"/>
      <c r="F34" s="347"/>
      <c r="G34" s="347"/>
      <c r="H34" s="348"/>
      <c r="I34" s="348"/>
      <c r="J34" s="348"/>
      <c r="K34" s="348"/>
      <c r="L34" s="318"/>
      <c r="M34" s="318"/>
      <c r="N34" s="318"/>
      <c r="O34" s="318"/>
      <c r="P34" s="318"/>
      <c r="Q34" s="318"/>
      <c r="R34" s="318"/>
      <c r="S34" s="318"/>
      <c r="T34" s="318"/>
      <c r="U34" s="318"/>
      <c r="V34" s="318"/>
      <c r="W34" s="318"/>
      <c r="X34" s="318"/>
      <c r="Y34" s="318"/>
      <c r="Z34" s="318"/>
      <c r="AA34" s="318"/>
      <c r="AB34" s="318"/>
      <c r="AC34" s="318"/>
      <c r="AD34" s="318"/>
    </row>
    <row r="35" spans="1:32">
      <c r="A35" s="99" t="s">
        <v>402</v>
      </c>
      <c r="B35" s="101"/>
      <c r="C35" s="101"/>
      <c r="D35" s="101"/>
      <c r="E35" s="101"/>
      <c r="F35" s="101"/>
      <c r="G35" s="101"/>
      <c r="H35" s="323">
        <v>0</v>
      </c>
      <c r="I35" s="405">
        <v>0</v>
      </c>
      <c r="J35" s="405">
        <v>0</v>
      </c>
      <c r="K35" s="405">
        <v>0</v>
      </c>
      <c r="L35" s="461">
        <v>0</v>
      </c>
      <c r="M35" s="461">
        <v>0</v>
      </c>
      <c r="N35" s="461">
        <v>0</v>
      </c>
      <c r="O35" s="404">
        <v>0</v>
      </c>
      <c r="P35" s="404">
        <v>0</v>
      </c>
      <c r="Q35" s="404">
        <v>0</v>
      </c>
      <c r="R35" s="404">
        <v>0</v>
      </c>
      <c r="S35" s="404">
        <v>0</v>
      </c>
      <c r="T35" s="404">
        <v>0</v>
      </c>
      <c r="U35" s="404">
        <v>0</v>
      </c>
      <c r="V35" s="404">
        <v>0</v>
      </c>
      <c r="W35" s="404">
        <v>0</v>
      </c>
      <c r="X35" s="404">
        <v>53.875639619388494</v>
      </c>
      <c r="Y35" s="404">
        <v>227.51682611267762</v>
      </c>
      <c r="Z35" s="404">
        <v>360.30133375268906</v>
      </c>
      <c r="AA35" s="404">
        <v>507.18417747920205</v>
      </c>
      <c r="AB35" s="404">
        <v>669.32461921708432</v>
      </c>
      <c r="AC35" s="404">
        <v>847.9673600861239</v>
      </c>
      <c r="AD35" s="404">
        <v>1044.4484638127462</v>
      </c>
    </row>
    <row r="36" spans="1:32">
      <c r="A36" s="99" t="s">
        <v>403</v>
      </c>
      <c r="B36" s="86"/>
      <c r="C36" s="86"/>
      <c r="D36" s="86"/>
      <c r="E36" s="86"/>
      <c r="F36" s="86"/>
      <c r="G36" s="86"/>
      <c r="H36" s="282">
        <v>0</v>
      </c>
      <c r="I36" s="405">
        <v>0</v>
      </c>
      <c r="J36" s="405">
        <v>0</v>
      </c>
      <c r="K36" s="405">
        <v>0</v>
      </c>
      <c r="L36" s="405">
        <v>0</v>
      </c>
      <c r="M36" s="405">
        <v>0</v>
      </c>
      <c r="N36" s="405">
        <v>0</v>
      </c>
      <c r="O36" s="405">
        <v>0</v>
      </c>
      <c r="P36" s="405">
        <v>0</v>
      </c>
      <c r="Q36" s="405">
        <v>0</v>
      </c>
      <c r="R36" s="404">
        <v>0</v>
      </c>
      <c r="S36" s="404">
        <v>0</v>
      </c>
      <c r="T36" s="404">
        <v>0</v>
      </c>
      <c r="U36" s="404">
        <v>0</v>
      </c>
      <c r="V36" s="404">
        <v>0</v>
      </c>
      <c r="W36" s="404">
        <v>0</v>
      </c>
      <c r="X36" s="404">
        <v>0</v>
      </c>
      <c r="Y36" s="404">
        <v>124.50370866540165</v>
      </c>
      <c r="Z36" s="404">
        <v>262.88958084699556</v>
      </c>
      <c r="AA36" s="404">
        <v>555.09134995843124</v>
      </c>
      <c r="AB36" s="404">
        <v>1172.0753854372274</v>
      </c>
      <c r="AC36" s="404">
        <v>1856.1278822630286</v>
      </c>
      <c r="AD36" s="404">
        <v>2449.5087646239908</v>
      </c>
    </row>
    <row r="37" spans="1:32" hidden="1" outlineLevel="1">
      <c r="A37" s="118" t="s">
        <v>408</v>
      </c>
      <c r="B37" s="462"/>
      <c r="C37" s="462"/>
      <c r="D37" s="462"/>
      <c r="E37" s="462"/>
      <c r="F37" s="462"/>
      <c r="G37" s="462"/>
      <c r="H37" s="463">
        <v>0</v>
      </c>
      <c r="I37" s="464">
        <v>0</v>
      </c>
      <c r="J37" s="464">
        <v>0</v>
      </c>
      <c r="K37" s="464">
        <v>0</v>
      </c>
      <c r="L37" s="464">
        <v>0</v>
      </c>
      <c r="M37" s="464">
        <v>0</v>
      </c>
      <c r="N37" s="464">
        <v>0</v>
      </c>
      <c r="O37" s="464">
        <v>0</v>
      </c>
      <c r="P37" s="464">
        <v>0</v>
      </c>
      <c r="Q37" s="464"/>
      <c r="R37" s="465"/>
      <c r="S37" s="465"/>
      <c r="T37" s="465"/>
      <c r="U37" s="465"/>
      <c r="V37" s="465"/>
      <c r="W37" s="465"/>
      <c r="X37" s="465"/>
      <c r="Y37" s="465"/>
      <c r="Z37" s="465"/>
      <c r="AA37" s="465"/>
      <c r="AB37" s="465"/>
      <c r="AC37" s="465"/>
      <c r="AD37" s="465"/>
    </row>
    <row r="38" spans="1:32" collapsed="1">
      <c r="A38" s="88" t="s">
        <v>329</v>
      </c>
      <c r="B38" s="349"/>
      <c r="C38" s="349"/>
      <c r="D38" s="349"/>
      <c r="E38" s="349"/>
      <c r="F38" s="349"/>
      <c r="G38" s="349"/>
      <c r="H38" s="350">
        <v>0</v>
      </c>
      <c r="I38" s="324">
        <v>0</v>
      </c>
      <c r="J38" s="324">
        <v>0</v>
      </c>
      <c r="K38" s="324">
        <v>0</v>
      </c>
      <c r="L38" s="324">
        <v>0</v>
      </c>
      <c r="M38" s="324">
        <v>0</v>
      </c>
      <c r="N38" s="324">
        <v>0</v>
      </c>
      <c r="O38" s="324">
        <v>0</v>
      </c>
      <c r="P38" s="324">
        <v>0</v>
      </c>
      <c r="Q38" s="324">
        <v>0</v>
      </c>
      <c r="R38" s="407">
        <v>0</v>
      </c>
      <c r="S38" s="407">
        <v>0</v>
      </c>
      <c r="T38" s="407">
        <v>0</v>
      </c>
      <c r="U38" s="407">
        <v>0</v>
      </c>
      <c r="V38" s="407">
        <v>0</v>
      </c>
      <c r="W38" s="407">
        <v>0</v>
      </c>
      <c r="X38" s="407">
        <v>53.875639619388494</v>
      </c>
      <c r="Y38" s="407">
        <v>352.02053477807925</v>
      </c>
      <c r="Z38" s="407">
        <v>623.19091459968467</v>
      </c>
      <c r="AA38" s="407">
        <v>1062.2755274376332</v>
      </c>
      <c r="AB38" s="407">
        <v>1841.4000046543117</v>
      </c>
      <c r="AC38" s="407">
        <v>2704.0952423491526</v>
      </c>
      <c r="AD38" s="407">
        <v>3493.9572284367368</v>
      </c>
      <c r="AF38" s="3"/>
    </row>
    <row r="39" spans="1:32">
      <c r="A39" s="99" t="s">
        <v>304</v>
      </c>
      <c r="B39" s="101"/>
      <c r="C39" s="101"/>
      <c r="D39" s="101"/>
      <c r="E39" s="101"/>
      <c r="F39" s="101"/>
      <c r="G39" s="101"/>
      <c r="H39" s="323">
        <v>0</v>
      </c>
      <c r="I39" s="404">
        <v>0</v>
      </c>
      <c r="J39" s="404">
        <v>0</v>
      </c>
      <c r="K39" s="404">
        <v>0</v>
      </c>
      <c r="L39" s="404">
        <v>0</v>
      </c>
      <c r="M39" s="404">
        <v>0</v>
      </c>
      <c r="N39" s="404">
        <v>0</v>
      </c>
      <c r="O39" s="404">
        <v>0</v>
      </c>
      <c r="P39" s="404">
        <v>0</v>
      </c>
      <c r="Q39" s="404">
        <v>0</v>
      </c>
      <c r="R39" s="404">
        <v>0</v>
      </c>
      <c r="S39" s="404">
        <v>0</v>
      </c>
      <c r="T39" s="404">
        <v>0</v>
      </c>
      <c r="U39" s="404">
        <v>0</v>
      </c>
      <c r="V39" s="404">
        <v>0</v>
      </c>
      <c r="W39" s="404">
        <v>0</v>
      </c>
      <c r="X39" s="404">
        <v>0</v>
      </c>
      <c r="Y39" s="404">
        <v>0</v>
      </c>
      <c r="Z39" s="404">
        <v>0</v>
      </c>
      <c r="AA39" s="404">
        <v>0</v>
      </c>
      <c r="AB39" s="404">
        <v>0</v>
      </c>
      <c r="AC39" s="404">
        <v>0</v>
      </c>
      <c r="AD39" s="404">
        <v>0</v>
      </c>
    </row>
    <row r="40" spans="1:32">
      <c r="A40" s="99" t="s">
        <v>20</v>
      </c>
      <c r="B40" s="101"/>
      <c r="C40" s="101"/>
      <c r="D40" s="101"/>
      <c r="E40" s="101"/>
      <c r="F40" s="101"/>
      <c r="G40" s="101"/>
      <c r="H40" s="323">
        <v>0</v>
      </c>
      <c r="I40" s="404">
        <v>0</v>
      </c>
      <c r="J40" s="404">
        <v>0</v>
      </c>
      <c r="K40" s="404">
        <v>0</v>
      </c>
      <c r="L40" s="404">
        <v>0</v>
      </c>
      <c r="M40" s="404">
        <v>0</v>
      </c>
      <c r="N40" s="404">
        <v>0</v>
      </c>
      <c r="O40" s="404">
        <v>0</v>
      </c>
      <c r="P40" s="404">
        <v>0</v>
      </c>
      <c r="Q40" s="404">
        <v>0</v>
      </c>
      <c r="R40" s="404">
        <v>0</v>
      </c>
      <c r="S40" s="404">
        <v>0</v>
      </c>
      <c r="T40" s="404">
        <v>0</v>
      </c>
      <c r="U40" s="404">
        <v>0</v>
      </c>
      <c r="V40" s="404">
        <v>0</v>
      </c>
      <c r="W40" s="404">
        <v>0</v>
      </c>
      <c r="X40" s="404">
        <v>0</v>
      </c>
      <c r="Y40" s="404">
        <v>0</v>
      </c>
      <c r="Z40" s="404">
        <v>0</v>
      </c>
      <c r="AA40" s="404">
        <v>0</v>
      </c>
      <c r="AB40" s="404">
        <v>0</v>
      </c>
      <c r="AC40" s="404">
        <v>0</v>
      </c>
      <c r="AD40" s="404">
        <v>0</v>
      </c>
      <c r="AF40" s="3"/>
    </row>
    <row r="41" spans="1:32">
      <c r="A41" s="6" t="s">
        <v>30</v>
      </c>
      <c r="B41" s="7"/>
      <c r="C41" s="7"/>
      <c r="D41" s="7"/>
      <c r="E41" s="7"/>
      <c r="F41" s="7"/>
      <c r="G41" s="7"/>
      <c r="H41" s="286">
        <v>0</v>
      </c>
      <c r="I41" s="406">
        <v>0</v>
      </c>
      <c r="J41" s="406">
        <v>0</v>
      </c>
      <c r="K41" s="406">
        <v>0</v>
      </c>
      <c r="L41" s="406">
        <v>0</v>
      </c>
      <c r="M41" s="406">
        <v>0</v>
      </c>
      <c r="N41" s="406">
        <v>0</v>
      </c>
      <c r="O41" s="406">
        <v>0</v>
      </c>
      <c r="P41" s="406">
        <v>0</v>
      </c>
      <c r="Q41" s="406">
        <v>0</v>
      </c>
      <c r="R41" s="406">
        <v>0</v>
      </c>
      <c r="S41" s="406">
        <v>0</v>
      </c>
      <c r="T41" s="406">
        <v>0</v>
      </c>
      <c r="U41" s="406">
        <v>0</v>
      </c>
      <c r="V41" s="406">
        <v>0</v>
      </c>
      <c r="W41" s="406">
        <v>0</v>
      </c>
      <c r="X41" s="406">
        <v>53.875639619388494</v>
      </c>
      <c r="Y41" s="406">
        <v>352.02053477807925</v>
      </c>
      <c r="Z41" s="406">
        <v>623.19091459968467</v>
      </c>
      <c r="AA41" s="406">
        <v>1062.2755274376332</v>
      </c>
      <c r="AB41" s="406">
        <v>1841.4000046543117</v>
      </c>
      <c r="AC41" s="406">
        <v>2704.0952423491526</v>
      </c>
      <c r="AD41" s="406">
        <v>3493.9572284367368</v>
      </c>
    </row>
    <row r="42" spans="1:32">
      <c r="A42" s="3"/>
      <c r="B42" s="181"/>
      <c r="C42" s="181"/>
      <c r="D42" s="181"/>
      <c r="E42" s="181"/>
      <c r="F42" s="130"/>
      <c r="G42" s="130"/>
      <c r="H42" s="284"/>
      <c r="I42" s="284"/>
      <c r="J42" s="284"/>
      <c r="K42" s="284"/>
      <c r="L42" s="324"/>
      <c r="M42" s="324"/>
      <c r="N42" s="324"/>
      <c r="O42" s="282"/>
      <c r="P42" s="282"/>
      <c r="Q42" s="282"/>
      <c r="R42" s="282"/>
      <c r="S42" s="282"/>
      <c r="T42" s="282"/>
      <c r="U42" s="282"/>
      <c r="V42" s="282"/>
      <c r="W42" s="282"/>
      <c r="X42" s="282"/>
      <c r="Y42" s="282"/>
      <c r="Z42" s="282"/>
      <c r="AA42" s="282"/>
      <c r="AB42" s="282"/>
      <c r="AC42" s="282"/>
      <c r="AD42" s="282"/>
    </row>
    <row r="43" spans="1:32" ht="12" thickBot="1">
      <c r="A43" s="2" t="s">
        <v>144</v>
      </c>
      <c r="B43" s="38"/>
      <c r="C43" s="38"/>
      <c r="D43" s="25"/>
      <c r="E43" s="25"/>
      <c r="F43" s="25"/>
      <c r="G43" s="25"/>
      <c r="H43" s="325"/>
      <c r="I43" s="325"/>
      <c r="J43" s="325"/>
      <c r="K43" s="325"/>
      <c r="L43" s="325"/>
      <c r="M43" s="325"/>
      <c r="N43" s="325"/>
      <c r="O43" s="325"/>
      <c r="P43" s="325"/>
      <c r="Q43" s="325"/>
      <c r="R43" s="325"/>
      <c r="S43" s="325"/>
      <c r="T43" s="325"/>
      <c r="U43" s="325"/>
      <c r="V43" s="325"/>
      <c r="W43" s="325"/>
      <c r="X43" s="325"/>
      <c r="Y43" s="325"/>
      <c r="Z43" s="325"/>
      <c r="AA43" s="325"/>
      <c r="AB43" s="325"/>
      <c r="AC43" s="325"/>
      <c r="AD43" s="325"/>
      <c r="AF43" s="3"/>
    </row>
    <row r="44" spans="1:32">
      <c r="A44" s="99" t="s">
        <v>402</v>
      </c>
      <c r="B44" s="351"/>
      <c r="C44" s="351"/>
      <c r="D44" s="351"/>
      <c r="E44" s="351"/>
      <c r="F44" s="351"/>
      <c r="G44" s="351"/>
      <c r="H44" s="352">
        <v>0</v>
      </c>
      <c r="I44" s="352">
        <v>0</v>
      </c>
      <c r="J44" s="352">
        <v>0</v>
      </c>
      <c r="K44" s="352">
        <v>0</v>
      </c>
      <c r="L44" s="327">
        <v>0</v>
      </c>
      <c r="M44" s="327">
        <v>0</v>
      </c>
      <c r="N44" s="327">
        <v>0</v>
      </c>
      <c r="O44" s="327">
        <v>0</v>
      </c>
      <c r="P44" s="327">
        <v>0</v>
      </c>
      <c r="Q44" s="327">
        <v>0</v>
      </c>
      <c r="R44" s="327">
        <v>0</v>
      </c>
      <c r="S44" s="327">
        <v>0</v>
      </c>
      <c r="T44" s="327">
        <v>0</v>
      </c>
      <c r="U44" s="327">
        <v>0</v>
      </c>
      <c r="V44" s="327">
        <v>0</v>
      </c>
      <c r="W44" s="327">
        <v>0</v>
      </c>
      <c r="X44" s="327">
        <v>0.94</v>
      </c>
      <c r="Y44" s="327">
        <v>0.94</v>
      </c>
      <c r="Z44" s="327">
        <v>0.94</v>
      </c>
      <c r="AA44" s="327">
        <v>0.94</v>
      </c>
      <c r="AB44" s="327">
        <v>0.94</v>
      </c>
      <c r="AC44" s="327">
        <v>0.94</v>
      </c>
      <c r="AD44" s="327">
        <v>0.94</v>
      </c>
      <c r="AF44" s="3"/>
    </row>
    <row r="45" spans="1:32">
      <c r="A45" s="99" t="s">
        <v>403</v>
      </c>
      <c r="B45" s="351"/>
      <c r="C45" s="351"/>
      <c r="D45" s="351"/>
      <c r="E45" s="351"/>
      <c r="F45" s="351"/>
      <c r="G45" s="351"/>
      <c r="H45" s="352">
        <v>0</v>
      </c>
      <c r="I45" s="352">
        <v>0</v>
      </c>
      <c r="J45" s="352">
        <v>0</v>
      </c>
      <c r="K45" s="352">
        <v>0</v>
      </c>
      <c r="L45" s="327">
        <v>0</v>
      </c>
      <c r="M45" s="327">
        <v>0</v>
      </c>
      <c r="N45" s="327">
        <v>0</v>
      </c>
      <c r="O45" s="327">
        <v>0</v>
      </c>
      <c r="P45" s="327">
        <v>0</v>
      </c>
      <c r="Q45" s="327">
        <v>0</v>
      </c>
      <c r="R45" s="327">
        <v>0</v>
      </c>
      <c r="S45" s="327">
        <v>0</v>
      </c>
      <c r="T45" s="327">
        <v>0</v>
      </c>
      <c r="U45" s="327">
        <v>0</v>
      </c>
      <c r="V45" s="327">
        <v>0</v>
      </c>
      <c r="W45" s="327">
        <v>0</v>
      </c>
      <c r="X45" s="327">
        <v>0</v>
      </c>
      <c r="Y45" s="327">
        <v>0.94</v>
      </c>
      <c r="Z45" s="327">
        <v>0.94</v>
      </c>
      <c r="AA45" s="327">
        <v>0.94</v>
      </c>
      <c r="AB45" s="327">
        <v>0.94</v>
      </c>
      <c r="AC45" s="327">
        <v>0.94</v>
      </c>
      <c r="AD45" s="327">
        <v>0.94</v>
      </c>
    </row>
    <row r="46" spans="1:32" hidden="1" outlineLevel="1">
      <c r="A46" s="118" t="s">
        <v>408</v>
      </c>
      <c r="B46" s="351"/>
      <c r="C46" s="351"/>
      <c r="D46" s="351"/>
      <c r="E46" s="351"/>
      <c r="F46" s="351"/>
      <c r="G46" s="351"/>
      <c r="H46" s="352">
        <v>0</v>
      </c>
      <c r="I46" s="352">
        <v>0</v>
      </c>
      <c r="J46" s="352">
        <v>0</v>
      </c>
      <c r="K46" s="352">
        <v>0</v>
      </c>
      <c r="L46" s="327">
        <v>0</v>
      </c>
      <c r="M46" s="327">
        <v>0</v>
      </c>
      <c r="N46" s="327">
        <v>0</v>
      </c>
      <c r="O46" s="327">
        <v>0</v>
      </c>
      <c r="P46" s="327">
        <v>0</v>
      </c>
      <c r="Q46" s="327"/>
      <c r="R46" s="327"/>
      <c r="S46" s="327"/>
      <c r="T46" s="327"/>
      <c r="U46" s="327"/>
      <c r="V46" s="327"/>
      <c r="W46" s="327"/>
      <c r="X46" s="327"/>
      <c r="Y46" s="327"/>
      <c r="Z46" s="327"/>
      <c r="AA46" s="327"/>
      <c r="AB46" s="327"/>
      <c r="AC46" s="327"/>
      <c r="AD46" s="327"/>
    </row>
    <row r="47" spans="1:32" collapsed="1">
      <c r="A47" s="264" t="s">
        <v>329</v>
      </c>
      <c r="B47" s="353"/>
      <c r="C47" s="353"/>
      <c r="D47" s="353"/>
      <c r="E47" s="353"/>
      <c r="F47" s="353"/>
      <c r="G47" s="353"/>
      <c r="H47" s="354">
        <v>0</v>
      </c>
      <c r="I47" s="354">
        <v>0</v>
      </c>
      <c r="J47" s="354">
        <v>0</v>
      </c>
      <c r="K47" s="354">
        <v>0</v>
      </c>
      <c r="L47" s="329">
        <v>0</v>
      </c>
      <c r="M47" s="329">
        <v>0</v>
      </c>
      <c r="N47" s="329">
        <v>0</v>
      </c>
      <c r="O47" s="329">
        <v>0</v>
      </c>
      <c r="P47" s="329">
        <v>0</v>
      </c>
      <c r="Q47" s="329">
        <v>0</v>
      </c>
      <c r="R47" s="329">
        <v>0</v>
      </c>
      <c r="S47" s="329">
        <v>0</v>
      </c>
      <c r="T47" s="329">
        <v>0</v>
      </c>
      <c r="U47" s="329">
        <v>0</v>
      </c>
      <c r="V47" s="329">
        <v>0</v>
      </c>
      <c r="W47" s="329">
        <v>0</v>
      </c>
      <c r="X47" s="329">
        <v>0.94</v>
      </c>
      <c r="Y47" s="329">
        <v>0.93999999999999984</v>
      </c>
      <c r="Z47" s="329">
        <v>0.94</v>
      </c>
      <c r="AA47" s="329">
        <v>0.94</v>
      </c>
      <c r="AB47" s="329">
        <v>0.94000000000000006</v>
      </c>
      <c r="AC47" s="329">
        <v>0.94000000000000006</v>
      </c>
      <c r="AD47" s="329">
        <v>0.94</v>
      </c>
      <c r="AF47" s="3"/>
    </row>
    <row r="48" spans="1:32">
      <c r="A48" s="99" t="s">
        <v>304</v>
      </c>
      <c r="B48" s="355"/>
      <c r="C48" s="355"/>
      <c r="D48" s="355"/>
      <c r="E48" s="355"/>
      <c r="F48" s="355"/>
      <c r="G48" s="355"/>
      <c r="H48" s="356">
        <v>0</v>
      </c>
      <c r="I48" s="352">
        <v>0</v>
      </c>
      <c r="J48" s="361">
        <v>0</v>
      </c>
      <c r="K48" s="352">
        <v>0</v>
      </c>
      <c r="L48" s="332">
        <v>0</v>
      </c>
      <c r="M48" s="332">
        <v>0</v>
      </c>
      <c r="N48" s="332">
        <v>0</v>
      </c>
      <c r="O48" s="332">
        <v>0</v>
      </c>
      <c r="P48" s="332">
        <v>0</v>
      </c>
      <c r="Q48" s="332">
        <v>0</v>
      </c>
      <c r="R48" s="332">
        <v>0</v>
      </c>
      <c r="S48" s="332">
        <v>0</v>
      </c>
      <c r="T48" s="332">
        <v>0</v>
      </c>
      <c r="U48" s="332">
        <v>0</v>
      </c>
      <c r="V48" s="332">
        <v>0</v>
      </c>
      <c r="W48" s="332">
        <v>0</v>
      </c>
      <c r="X48" s="332">
        <v>0</v>
      </c>
      <c r="Y48" s="332">
        <v>0</v>
      </c>
      <c r="Z48" s="332">
        <v>0</v>
      </c>
      <c r="AA48" s="332">
        <v>0</v>
      </c>
      <c r="AB48" s="332">
        <v>0</v>
      </c>
      <c r="AC48" s="332">
        <v>0</v>
      </c>
      <c r="AD48" s="332">
        <v>0</v>
      </c>
    </row>
    <row r="49" spans="1:32">
      <c r="A49" s="99" t="s">
        <v>20</v>
      </c>
      <c r="B49" s="355"/>
      <c r="C49" s="355"/>
      <c r="D49" s="355"/>
      <c r="E49" s="355"/>
      <c r="F49" s="355"/>
      <c r="G49" s="355"/>
      <c r="H49" s="356">
        <v>0</v>
      </c>
      <c r="I49" s="352">
        <v>0</v>
      </c>
      <c r="J49" s="361">
        <v>0</v>
      </c>
      <c r="K49" s="352">
        <v>0</v>
      </c>
      <c r="L49" s="332">
        <v>0</v>
      </c>
      <c r="M49" s="332">
        <v>0</v>
      </c>
      <c r="N49" s="332">
        <v>0</v>
      </c>
      <c r="O49" s="332">
        <v>0</v>
      </c>
      <c r="P49" s="332">
        <v>0</v>
      </c>
      <c r="Q49" s="332">
        <v>0</v>
      </c>
      <c r="R49" s="332">
        <v>0</v>
      </c>
      <c r="S49" s="332">
        <v>0</v>
      </c>
      <c r="T49" s="332">
        <v>0</v>
      </c>
      <c r="U49" s="332">
        <v>0</v>
      </c>
      <c r="V49" s="332">
        <v>0</v>
      </c>
      <c r="W49" s="332">
        <v>0</v>
      </c>
      <c r="X49" s="332">
        <v>0</v>
      </c>
      <c r="Y49" s="332">
        <v>0</v>
      </c>
      <c r="Z49" s="332">
        <v>0</v>
      </c>
      <c r="AA49" s="332">
        <v>0</v>
      </c>
      <c r="AB49" s="332">
        <v>0</v>
      </c>
      <c r="AC49" s="332">
        <v>0</v>
      </c>
      <c r="AD49" s="332">
        <v>0</v>
      </c>
    </row>
    <row r="50" spans="1:32">
      <c r="A50" s="6" t="s">
        <v>30</v>
      </c>
      <c r="B50" s="85"/>
      <c r="C50" s="85"/>
      <c r="D50" s="85"/>
      <c r="E50" s="85"/>
      <c r="F50" s="85"/>
      <c r="G50" s="85"/>
      <c r="H50" s="357">
        <v>0</v>
      </c>
      <c r="I50" s="357">
        <v>0</v>
      </c>
      <c r="J50" s="357">
        <v>0</v>
      </c>
      <c r="K50" s="357">
        <v>0</v>
      </c>
      <c r="L50" s="331">
        <v>0</v>
      </c>
      <c r="M50" s="331">
        <v>0</v>
      </c>
      <c r="N50" s="331">
        <v>0</v>
      </c>
      <c r="O50" s="331">
        <v>0</v>
      </c>
      <c r="P50" s="331">
        <v>0</v>
      </c>
      <c r="Q50" s="331" t="s">
        <v>153</v>
      </c>
      <c r="R50" s="331" t="s">
        <v>153</v>
      </c>
      <c r="S50" s="331" t="s">
        <v>153</v>
      </c>
      <c r="T50" s="331" t="s">
        <v>153</v>
      </c>
      <c r="U50" s="331" t="s">
        <v>153</v>
      </c>
      <c r="V50" s="331" t="s">
        <v>153</v>
      </c>
      <c r="W50" s="331" t="s">
        <v>153</v>
      </c>
      <c r="X50" s="331">
        <v>0.94</v>
      </c>
      <c r="Y50" s="331">
        <v>0.93999999999999984</v>
      </c>
      <c r="Z50" s="331">
        <v>0.94</v>
      </c>
      <c r="AA50" s="331">
        <v>0.94</v>
      </c>
      <c r="AB50" s="331">
        <v>0.94000000000000006</v>
      </c>
      <c r="AC50" s="331">
        <v>0.94000000000000006</v>
      </c>
      <c r="AD50" s="331">
        <v>0.94</v>
      </c>
    </row>
    <row r="51" spans="1:32">
      <c r="B51" s="86"/>
      <c r="E51" s="86"/>
      <c r="F51" s="86"/>
      <c r="G51" s="161"/>
      <c r="H51" s="161"/>
      <c r="I51" s="161"/>
      <c r="J51" s="161"/>
      <c r="K51" s="161"/>
      <c r="L51" s="86"/>
      <c r="M51" s="86"/>
      <c r="N51" s="86"/>
      <c r="O51" s="86"/>
      <c r="P51" s="86"/>
      <c r="Q51" s="86"/>
      <c r="R51" s="86"/>
      <c r="S51" s="86"/>
      <c r="T51" s="86"/>
      <c r="U51" s="86"/>
      <c r="V51" s="86"/>
      <c r="W51" s="86"/>
      <c r="X51" s="86"/>
      <c r="Y51" s="86"/>
      <c r="Z51" s="86"/>
      <c r="AA51" s="86"/>
      <c r="AB51" s="86"/>
      <c r="AC51" s="86"/>
      <c r="AD51" s="86"/>
      <c r="AF51" s="3"/>
    </row>
    <row r="52" spans="1:32">
      <c r="A52" s="45" t="s">
        <v>297</v>
      </c>
      <c r="B52" s="86"/>
      <c r="C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row>
    <row r="54" spans="1:32">
      <c r="AF54" s="3"/>
    </row>
    <row r="55" spans="1:32">
      <c r="AF55" s="3"/>
    </row>
    <row r="57" spans="1:32">
      <c r="AF57" s="3"/>
    </row>
  </sheetData>
  <pageMargins left="0.75" right="0.75" top="0.65" bottom="0.65" header="0.5" footer="0.5"/>
  <pageSetup scale="67" orientation="portrait" cellComments="asDisplayed" r:id="rId1"/>
  <headerFooter alignWithMargins="0">
    <oddFooter>&amp;L&amp;"Arial,Bold"&amp;10&amp;K000000Sumant Kulkarni&amp;C&amp;"Arial,Bold"&amp;10&amp;K000000Canaccord Genuity&amp;R&amp;"Arial,Bold"&amp;10&amp;K000000&amp;D, &amp;T_x000D_212-389-8037</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6FE8D-3611-49CC-9B01-AA38E40E797E}">
  <sheetPr>
    <pageSetUpPr fitToPage="1"/>
  </sheetPr>
  <dimension ref="A1:BE30"/>
  <sheetViews>
    <sheetView view="pageBreakPreview" zoomScaleNormal="100" zoomScaleSheetLayoutView="100" workbookViewId="0">
      <pane xSplit="1" ySplit="6" topLeftCell="M7" activePane="bottomRight" state="frozen"/>
      <selection sqref="A1:XFD1048576"/>
      <selection pane="topRight" sqref="A1:XFD1048576"/>
      <selection pane="bottomLeft" sqref="A1:XFD1048576"/>
      <selection pane="bottomRight" activeCell="AP7" sqref="AP7"/>
    </sheetView>
  </sheetViews>
  <sheetFormatPr defaultColWidth="9.33203125" defaultRowHeight="11.25" outlineLevelCol="1"/>
  <cols>
    <col min="1" max="1" width="60.1640625" style="519" bestFit="1" customWidth="1"/>
    <col min="2" max="2" width="9.6640625" style="519" hidden="1" customWidth="1" outlineLevel="1"/>
    <col min="3" max="3" width="9.6640625" style="519" hidden="1" customWidth="1" outlineLevel="1" collapsed="1"/>
    <col min="4" max="11" width="9.6640625" style="519" hidden="1" customWidth="1" outlineLevel="1"/>
    <col min="12" max="12" width="9.6640625" style="519" hidden="1" customWidth="1" outlineLevel="1" collapsed="1"/>
    <col min="13" max="21" width="9.6640625" style="519" hidden="1" customWidth="1" outlineLevel="1"/>
    <col min="22" max="22" width="9.6640625" style="519" hidden="1" customWidth="1" outlineLevel="1" collapsed="1"/>
    <col min="23" max="26" width="9.6640625" style="519" hidden="1" customWidth="1" outlineLevel="1"/>
    <col min="27" max="27" width="9.6640625" style="519" hidden="1" customWidth="1" outlineLevel="1" collapsed="1"/>
    <col min="28" max="36" width="9.6640625" style="519" hidden="1" customWidth="1" outlineLevel="1"/>
    <col min="37" max="38" width="9.6640625" style="519" hidden="1" customWidth="1" outlineLevel="1" collapsed="1"/>
    <col min="39" max="41" width="9.6640625" style="519" hidden="1" customWidth="1" outlineLevel="1"/>
    <col min="42" max="42" width="9.6640625" style="519" customWidth="1" collapsed="1"/>
    <col min="43" max="46" width="9.6640625" style="519" hidden="1" customWidth="1" outlineLevel="1"/>
    <col min="47" max="47" width="9.6640625" style="519" customWidth="1" collapsed="1"/>
    <col min="48" max="54" width="9.6640625" style="519" customWidth="1"/>
    <col min="55" max="16384" width="9.33203125" style="519"/>
  </cols>
  <sheetData>
    <row r="1" spans="1:57">
      <c r="AB1" s="520"/>
      <c r="AC1" s="520"/>
      <c r="AD1" s="520"/>
      <c r="AE1" s="520"/>
      <c r="AG1" s="520"/>
      <c r="AH1" s="520"/>
      <c r="AI1" s="520"/>
      <c r="AJ1" s="520"/>
      <c r="AK1" s="520"/>
      <c r="AL1" s="520"/>
      <c r="AM1" s="520"/>
      <c r="AN1" s="520"/>
      <c r="AO1" s="520"/>
      <c r="AP1" s="520"/>
      <c r="AQ1" s="520"/>
      <c r="AR1" s="520"/>
      <c r="AS1" s="520"/>
      <c r="AT1" s="520"/>
      <c r="AU1" s="520"/>
      <c r="AV1" s="520"/>
    </row>
    <row r="2" spans="1:57">
      <c r="AB2" s="521"/>
      <c r="AC2" s="521"/>
      <c r="AD2" s="521"/>
      <c r="AE2" s="521"/>
      <c r="AG2" s="521"/>
      <c r="AH2" s="521"/>
      <c r="AI2" s="521"/>
      <c r="AJ2" s="521"/>
      <c r="AK2" s="521"/>
      <c r="AL2" s="521"/>
      <c r="AM2" s="521"/>
      <c r="AN2" s="521"/>
      <c r="AO2" s="521"/>
      <c r="AP2" s="521"/>
      <c r="AQ2" s="521"/>
      <c r="AR2" s="521"/>
      <c r="AS2" s="521"/>
      <c r="AT2" s="521"/>
      <c r="AU2" s="521"/>
      <c r="AV2" s="521"/>
    </row>
    <row r="3" spans="1:57">
      <c r="B3" s="522"/>
      <c r="C3" s="522"/>
      <c r="D3" s="522"/>
      <c r="E3" s="522"/>
      <c r="F3" s="522"/>
      <c r="G3" s="522"/>
      <c r="H3" s="522"/>
      <c r="I3" s="522"/>
      <c r="J3" s="522"/>
      <c r="K3" s="522"/>
      <c r="L3" s="522"/>
      <c r="M3" s="522"/>
      <c r="N3" s="522"/>
      <c r="O3" s="522"/>
      <c r="P3" s="522"/>
      <c r="Q3" s="522"/>
      <c r="R3" s="522"/>
      <c r="S3" s="522"/>
      <c r="T3" s="522"/>
      <c r="U3" s="522"/>
      <c r="V3" s="522"/>
      <c r="W3" s="522"/>
      <c r="X3" s="522"/>
      <c r="Y3" s="522"/>
      <c r="Z3" s="522"/>
      <c r="AA3" s="522"/>
      <c r="AB3" s="520"/>
      <c r="AC3" s="520"/>
      <c r="AD3" s="520"/>
      <c r="AE3" s="520"/>
      <c r="AF3" s="522"/>
      <c r="AG3" s="520"/>
      <c r="AH3" s="520"/>
      <c r="AI3" s="520"/>
      <c r="AJ3" s="520"/>
      <c r="AK3" s="520"/>
      <c r="AL3" s="520"/>
      <c r="AM3" s="520"/>
      <c r="AN3" s="520"/>
      <c r="AO3" s="520"/>
      <c r="AP3" s="520"/>
      <c r="AQ3" s="520"/>
      <c r="AR3" s="520"/>
      <c r="AS3" s="520"/>
      <c r="AT3" s="520"/>
      <c r="AU3" s="520"/>
      <c r="AV3" s="520"/>
    </row>
    <row r="4" spans="1:57" ht="13.5" thickBot="1">
      <c r="A4" s="416" t="s">
        <v>391</v>
      </c>
      <c r="B4" s="523"/>
      <c r="C4" s="523"/>
      <c r="D4" s="523"/>
      <c r="E4" s="523"/>
      <c r="F4" s="523"/>
      <c r="G4" s="523"/>
      <c r="H4" s="523"/>
      <c r="I4" s="523"/>
      <c r="J4" s="523"/>
      <c r="K4" s="523"/>
      <c r="L4" s="523"/>
      <c r="M4" s="523"/>
      <c r="N4" s="523"/>
      <c r="O4" s="523"/>
      <c r="P4" s="523"/>
      <c r="Q4" s="523"/>
      <c r="R4" s="523"/>
      <c r="S4" s="523"/>
      <c r="T4" s="523"/>
      <c r="U4" s="523"/>
      <c r="V4" s="523"/>
      <c r="W4" s="523"/>
      <c r="X4" s="523"/>
      <c r="Y4" s="523"/>
      <c r="Z4" s="523"/>
      <c r="AA4" s="523"/>
      <c r="AB4" s="524"/>
      <c r="AC4" s="524"/>
      <c r="AD4" s="524"/>
      <c r="AE4" s="524"/>
      <c r="AF4" s="523"/>
      <c r="AG4" s="524"/>
      <c r="AH4" s="524"/>
      <c r="AI4" s="524"/>
      <c r="AJ4" s="524"/>
      <c r="AK4" s="524"/>
      <c r="AL4" s="524"/>
      <c r="AM4" s="524"/>
      <c r="AN4" s="524"/>
      <c r="AO4" s="524"/>
      <c r="AP4" s="524"/>
      <c r="AQ4" s="524"/>
      <c r="AR4" s="524"/>
      <c r="AS4" s="524"/>
      <c r="AT4" s="524"/>
      <c r="AU4" s="524"/>
      <c r="AV4" s="524"/>
      <c r="AW4" s="524"/>
      <c r="AX4" s="524"/>
      <c r="AY4" s="524"/>
      <c r="AZ4" s="524"/>
      <c r="BA4" s="524"/>
      <c r="BB4" s="524"/>
      <c r="BC4" s="524"/>
      <c r="BD4" s="524"/>
      <c r="BE4" s="524"/>
    </row>
    <row r="5" spans="1:57" ht="12" thickTop="1">
      <c r="B5" s="522"/>
      <c r="C5" s="522"/>
      <c r="D5" s="522"/>
      <c r="E5" s="522"/>
      <c r="F5" s="522"/>
      <c r="G5" s="522"/>
      <c r="H5" s="522"/>
      <c r="I5" s="522"/>
      <c r="J5" s="522"/>
      <c r="K5" s="522"/>
      <c r="L5" s="522"/>
      <c r="M5" s="522"/>
      <c r="N5" s="522"/>
      <c r="O5" s="522"/>
      <c r="P5" s="522"/>
      <c r="Q5" s="522"/>
      <c r="R5" s="522"/>
      <c r="S5" s="522"/>
      <c r="T5" s="522"/>
      <c r="U5" s="522"/>
      <c r="V5" s="522"/>
      <c r="W5" s="522"/>
      <c r="X5" s="522"/>
      <c r="Y5" s="522"/>
      <c r="Z5" s="522"/>
      <c r="AA5" s="522"/>
      <c r="AB5" s="522"/>
      <c r="AC5" s="522"/>
      <c r="AD5" s="522"/>
      <c r="AE5" s="522"/>
      <c r="AF5" s="522"/>
      <c r="AG5" s="522"/>
      <c r="AH5" s="522"/>
      <c r="AI5" s="522"/>
      <c r="AJ5" s="522"/>
      <c r="AK5" s="522"/>
      <c r="AL5" s="522"/>
      <c r="AM5" s="522"/>
      <c r="AN5" s="522"/>
      <c r="AO5" s="522"/>
      <c r="AP5" s="522"/>
      <c r="AQ5" s="522"/>
      <c r="AR5" s="522"/>
      <c r="AS5" s="522"/>
      <c r="AT5" s="522"/>
      <c r="AU5" s="522"/>
      <c r="AV5" s="522"/>
      <c r="AW5" s="522"/>
      <c r="AX5" s="522"/>
      <c r="AY5" s="522"/>
      <c r="AZ5" s="522"/>
      <c r="BA5" s="522"/>
      <c r="BB5" s="522"/>
      <c r="BC5" s="522"/>
      <c r="BD5" s="522"/>
      <c r="BE5" s="522"/>
    </row>
    <row r="6" spans="1:57" ht="12" thickBot="1">
      <c r="A6" s="417" t="s">
        <v>361</v>
      </c>
      <c r="B6" s="389" t="s">
        <v>322</v>
      </c>
      <c r="C6" s="43" t="s">
        <v>323</v>
      </c>
      <c r="D6" s="43" t="s">
        <v>325</v>
      </c>
      <c r="E6" s="43" t="s">
        <v>326</v>
      </c>
      <c r="F6" s="43" t="s">
        <v>327</v>
      </c>
      <c r="G6" s="389" t="s">
        <v>328</v>
      </c>
      <c r="H6" s="43" t="s">
        <v>330</v>
      </c>
      <c r="I6" s="43" t="s">
        <v>332</v>
      </c>
      <c r="J6" s="43" t="s">
        <v>333</v>
      </c>
      <c r="K6" s="43" t="s">
        <v>335</v>
      </c>
      <c r="L6" s="389" t="s">
        <v>336</v>
      </c>
      <c r="M6" s="43" t="s">
        <v>337</v>
      </c>
      <c r="N6" s="43" t="s">
        <v>339</v>
      </c>
      <c r="O6" s="43" t="s">
        <v>340</v>
      </c>
      <c r="P6" s="43" t="s">
        <v>341</v>
      </c>
      <c r="Q6" s="389" t="s">
        <v>342</v>
      </c>
      <c r="R6" s="43" t="s">
        <v>344</v>
      </c>
      <c r="S6" s="43" t="s">
        <v>343</v>
      </c>
      <c r="T6" s="43" t="s">
        <v>346</v>
      </c>
      <c r="U6" s="43" t="s">
        <v>347</v>
      </c>
      <c r="V6" s="389" t="s">
        <v>348</v>
      </c>
      <c r="W6" s="43" t="s">
        <v>349</v>
      </c>
      <c r="X6" s="43" t="s">
        <v>352</v>
      </c>
      <c r="Y6" s="43" t="s">
        <v>353</v>
      </c>
      <c r="Z6" s="43" t="s">
        <v>354</v>
      </c>
      <c r="AA6" s="389" t="s">
        <v>355</v>
      </c>
      <c r="AB6" s="43" t="s">
        <v>356</v>
      </c>
      <c r="AC6" s="43" t="s">
        <v>359</v>
      </c>
      <c r="AD6" s="43" t="s">
        <v>360</v>
      </c>
      <c r="AE6" s="43" t="s">
        <v>362</v>
      </c>
      <c r="AF6" s="389" t="s">
        <v>363</v>
      </c>
      <c r="AG6" s="43" t="s">
        <v>365</v>
      </c>
      <c r="AH6" s="43" t="s">
        <v>366</v>
      </c>
      <c r="AI6" s="43" t="s">
        <v>367</v>
      </c>
      <c r="AJ6" s="43" t="s">
        <v>368</v>
      </c>
      <c r="AK6" s="389" t="s">
        <v>369</v>
      </c>
      <c r="AL6" s="43" t="s">
        <v>370</v>
      </c>
      <c r="AM6" s="43" t="s">
        <v>371</v>
      </c>
      <c r="AN6" s="43" t="s">
        <v>377</v>
      </c>
      <c r="AO6" s="43" t="s">
        <v>413</v>
      </c>
      <c r="AP6" s="389" t="s">
        <v>414</v>
      </c>
      <c r="AQ6" s="43" t="s">
        <v>373</v>
      </c>
      <c r="AR6" s="43" t="s">
        <v>374</v>
      </c>
      <c r="AS6" s="43" t="s">
        <v>375</v>
      </c>
      <c r="AT6" s="43" t="s">
        <v>376</v>
      </c>
      <c r="AU6" s="389" t="s">
        <v>248</v>
      </c>
      <c r="AV6" s="43" t="s">
        <v>249</v>
      </c>
      <c r="AW6" s="43" t="s">
        <v>312</v>
      </c>
      <c r="AX6" s="43" t="s">
        <v>324</v>
      </c>
      <c r="AY6" s="43" t="s">
        <v>331</v>
      </c>
      <c r="AZ6" s="43" t="s">
        <v>338</v>
      </c>
      <c r="BA6" s="43" t="s">
        <v>345</v>
      </c>
      <c r="BB6" s="43" t="s">
        <v>350</v>
      </c>
      <c r="BC6" s="43" t="s">
        <v>358</v>
      </c>
      <c r="BD6" s="43" t="s">
        <v>364</v>
      </c>
      <c r="BE6" s="43" t="s">
        <v>372</v>
      </c>
    </row>
    <row r="7" spans="1:57">
      <c r="A7" s="392" t="s">
        <v>383</v>
      </c>
      <c r="L7" s="525"/>
      <c r="Q7" s="525"/>
      <c r="V7" s="525"/>
      <c r="AA7" s="525"/>
      <c r="AF7" s="525"/>
      <c r="AK7" s="525"/>
      <c r="AP7" s="525"/>
      <c r="AU7" s="525"/>
    </row>
    <row r="8" spans="1:57">
      <c r="L8" s="525"/>
      <c r="Q8" s="525"/>
      <c r="V8" s="525"/>
      <c r="AA8" s="525"/>
      <c r="AF8" s="525"/>
      <c r="AK8" s="525"/>
      <c r="AP8" s="525"/>
      <c r="AU8" s="525"/>
    </row>
    <row r="9" spans="1:57">
      <c r="A9" s="519" t="s">
        <v>384</v>
      </c>
      <c r="B9" s="455"/>
      <c r="C9" s="455"/>
      <c r="D9" s="455"/>
      <c r="E9" s="455"/>
      <c r="F9" s="455"/>
      <c r="G9" s="455"/>
      <c r="H9" s="455"/>
      <c r="I9" s="455"/>
      <c r="J9" s="455"/>
      <c r="K9" s="455"/>
      <c r="L9" s="420"/>
      <c r="M9" s="456"/>
      <c r="N9" s="456"/>
      <c r="O9" s="456"/>
      <c r="P9" s="456"/>
      <c r="Q9" s="420"/>
      <c r="R9" s="456"/>
      <c r="S9" s="456"/>
      <c r="T9" s="456"/>
      <c r="U9" s="456"/>
      <c r="V9" s="420"/>
      <c r="W9" s="456"/>
      <c r="X9" s="456"/>
      <c r="Y9" s="456"/>
      <c r="Z9" s="456"/>
      <c r="AA9" s="420"/>
      <c r="AB9" s="456"/>
      <c r="AC9" s="456"/>
      <c r="AD9" s="456"/>
      <c r="AE9" s="456"/>
      <c r="AF9" s="420"/>
      <c r="AG9" s="456"/>
      <c r="AH9" s="456"/>
      <c r="AI9" s="456"/>
      <c r="AJ9" s="456"/>
      <c r="AK9" s="420">
        <v>3000</v>
      </c>
      <c r="AL9" s="456">
        <v>3090</v>
      </c>
      <c r="AM9" s="456">
        <v>3090</v>
      </c>
      <c r="AN9" s="456">
        <v>3090</v>
      </c>
      <c r="AO9" s="456">
        <v>3090</v>
      </c>
      <c r="AP9" s="420">
        <v>3090</v>
      </c>
      <c r="AQ9" s="456">
        <v>3182.7000000000003</v>
      </c>
      <c r="AR9" s="456">
        <v>3182.7000000000003</v>
      </c>
      <c r="AS9" s="456">
        <v>3182.7000000000003</v>
      </c>
      <c r="AT9" s="456">
        <v>3182.7000000000003</v>
      </c>
      <c r="AU9" s="420">
        <v>3182.7000000000003</v>
      </c>
      <c r="AV9" s="456">
        <v>3278.1810000000005</v>
      </c>
      <c r="AW9" s="456">
        <v>3376.5264300000008</v>
      </c>
      <c r="AX9" s="456">
        <v>3477.8222229000007</v>
      </c>
      <c r="AY9" s="456">
        <v>3582.1568895870009</v>
      </c>
      <c r="AZ9" s="456">
        <v>3689.621596274611</v>
      </c>
      <c r="BA9" s="456">
        <v>3800.3102441628494</v>
      </c>
      <c r="BB9" s="456">
        <v>3914.3195514877348</v>
      </c>
      <c r="BC9" s="456">
        <v>4031.7491380323668</v>
      </c>
      <c r="BD9" s="456">
        <v>4152.7016121733377</v>
      </c>
      <c r="BE9" s="456">
        <v>4277.282660538538</v>
      </c>
    </row>
    <row r="10" spans="1:57">
      <c r="A10" s="519" t="s">
        <v>351</v>
      </c>
      <c r="C10" s="111"/>
      <c r="D10" s="111"/>
      <c r="E10" s="111"/>
      <c r="F10" s="111"/>
      <c r="G10" s="111"/>
      <c r="H10" s="111"/>
      <c r="I10" s="111"/>
      <c r="J10" s="111"/>
      <c r="K10" s="111"/>
      <c r="L10" s="385"/>
      <c r="M10" s="145"/>
      <c r="N10" s="145"/>
      <c r="O10" s="145"/>
      <c r="P10" s="145"/>
      <c r="Q10" s="385"/>
      <c r="R10" s="145"/>
      <c r="S10" s="145"/>
      <c r="T10" s="145"/>
      <c r="U10" s="145"/>
      <c r="V10" s="385"/>
      <c r="W10" s="145"/>
      <c r="X10" s="145"/>
      <c r="Y10" s="145"/>
      <c r="Z10" s="145"/>
      <c r="AA10" s="385"/>
      <c r="AB10" s="145"/>
      <c r="AC10" s="145"/>
      <c r="AD10" s="145"/>
      <c r="AE10" s="145"/>
      <c r="AF10" s="385"/>
      <c r="AG10" s="145"/>
      <c r="AH10" s="145"/>
      <c r="AI10" s="145"/>
      <c r="AJ10" s="145"/>
      <c r="AK10" s="385">
        <v>0.03</v>
      </c>
      <c r="AL10" s="145"/>
      <c r="AM10" s="145"/>
      <c r="AN10" s="145"/>
      <c r="AO10" s="145"/>
      <c r="AP10" s="385">
        <v>0.03</v>
      </c>
      <c r="AQ10" s="145"/>
      <c r="AR10" s="145"/>
      <c r="AS10" s="145"/>
      <c r="AT10" s="145"/>
      <c r="AU10" s="385">
        <v>0.03</v>
      </c>
      <c r="AV10" s="145">
        <v>0.03</v>
      </c>
      <c r="AW10" s="145">
        <v>0.03</v>
      </c>
      <c r="AX10" s="145">
        <v>0.03</v>
      </c>
      <c r="AY10" s="145">
        <v>0.03</v>
      </c>
      <c r="AZ10" s="145">
        <v>0.03</v>
      </c>
      <c r="BA10" s="145">
        <v>0.03</v>
      </c>
      <c r="BB10" s="145">
        <v>0.03</v>
      </c>
      <c r="BC10" s="145">
        <v>0.03</v>
      </c>
      <c r="BD10" s="145">
        <v>0.03</v>
      </c>
      <c r="BE10" s="145">
        <v>0.03</v>
      </c>
    </row>
    <row r="11" spans="1:57">
      <c r="C11" s="526"/>
      <c r="D11" s="526"/>
      <c r="E11" s="526"/>
      <c r="F11" s="526"/>
      <c r="G11" s="526"/>
      <c r="H11" s="526"/>
      <c r="I11" s="526"/>
      <c r="J11" s="526"/>
      <c r="K11" s="526"/>
      <c r="L11" s="527"/>
      <c r="M11" s="528"/>
      <c r="N11" s="528"/>
      <c r="O11" s="528"/>
      <c r="P11" s="528"/>
      <c r="Q11" s="527"/>
      <c r="R11" s="528"/>
      <c r="S11" s="528"/>
      <c r="T11" s="528"/>
      <c r="U11" s="528"/>
      <c r="V11" s="527"/>
      <c r="W11" s="528"/>
      <c r="X11" s="528"/>
      <c r="Y11" s="528"/>
      <c r="Z11" s="528"/>
      <c r="AA11" s="527"/>
      <c r="AB11" s="528"/>
      <c r="AC11" s="528"/>
      <c r="AD11" s="528"/>
      <c r="AE11" s="528"/>
      <c r="AF11" s="527"/>
      <c r="AG11" s="528"/>
      <c r="AH11" s="528"/>
      <c r="AI11" s="528"/>
      <c r="AJ11" s="528"/>
      <c r="AK11" s="527"/>
      <c r="AL11" s="528"/>
      <c r="AM11" s="528"/>
      <c r="AN11" s="528"/>
      <c r="AO11" s="528"/>
      <c r="AP11" s="527"/>
      <c r="AQ11" s="528"/>
      <c r="AR11" s="528"/>
      <c r="AS11" s="528"/>
      <c r="AT11" s="528"/>
      <c r="AU11" s="527"/>
      <c r="AV11" s="528"/>
      <c r="AW11" s="528"/>
      <c r="AX11" s="528"/>
      <c r="AY11" s="528"/>
      <c r="AZ11" s="528"/>
    </row>
    <row r="12" spans="1:57">
      <c r="A12" s="519" t="s">
        <v>385</v>
      </c>
      <c r="B12" s="455"/>
      <c r="C12" s="455"/>
      <c r="D12" s="455"/>
      <c r="E12" s="455"/>
      <c r="F12" s="455"/>
      <c r="G12" s="455"/>
      <c r="H12" s="455"/>
      <c r="I12" s="455"/>
      <c r="J12" s="455"/>
      <c r="K12" s="455"/>
      <c r="L12" s="420"/>
      <c r="M12" s="456"/>
      <c r="N12" s="456"/>
      <c r="O12" s="456"/>
      <c r="P12" s="456"/>
      <c r="Q12" s="420"/>
      <c r="R12" s="456"/>
      <c r="S12" s="456"/>
      <c r="T12" s="456"/>
      <c r="U12" s="456"/>
      <c r="V12" s="420"/>
      <c r="W12" s="456"/>
      <c r="X12" s="456"/>
      <c r="Y12" s="456"/>
      <c r="Z12" s="456"/>
      <c r="AA12" s="420"/>
      <c r="AB12" s="456"/>
      <c r="AC12" s="456"/>
      <c r="AD12" s="456"/>
      <c r="AE12" s="456"/>
      <c r="AF12" s="420"/>
      <c r="AG12" s="456"/>
      <c r="AH12" s="456"/>
      <c r="AI12" s="456"/>
      <c r="AJ12" s="456"/>
      <c r="AK12" s="420">
        <v>2400</v>
      </c>
      <c r="AL12" s="456">
        <v>2472</v>
      </c>
      <c r="AM12" s="456">
        <v>2472</v>
      </c>
      <c r="AN12" s="456">
        <v>2472</v>
      </c>
      <c r="AO12" s="456">
        <v>2472</v>
      </c>
      <c r="AP12" s="420">
        <v>2472</v>
      </c>
      <c r="AQ12" s="456">
        <v>2546.1600000000003</v>
      </c>
      <c r="AR12" s="456">
        <v>2546.1600000000003</v>
      </c>
      <c r="AS12" s="456">
        <v>2546.1600000000003</v>
      </c>
      <c r="AT12" s="456">
        <v>2546.1600000000003</v>
      </c>
      <c r="AU12" s="420">
        <v>2546.1600000000003</v>
      </c>
      <c r="AV12" s="456">
        <v>2622.5448000000006</v>
      </c>
      <c r="AW12" s="456">
        <v>2701.221144000001</v>
      </c>
      <c r="AX12" s="456">
        <v>2782.2577783200009</v>
      </c>
      <c r="AY12" s="456">
        <v>2865.725511669601</v>
      </c>
      <c r="AZ12" s="456">
        <v>2951.697277019689</v>
      </c>
      <c r="BA12" s="456">
        <v>3040.2481953302795</v>
      </c>
      <c r="BB12" s="456">
        <v>3131.4556411901881</v>
      </c>
      <c r="BC12" s="456">
        <v>3225.3993104258934</v>
      </c>
      <c r="BD12" s="456">
        <v>3322.1612897386703</v>
      </c>
      <c r="BE12" s="456">
        <v>3421.8261284308305</v>
      </c>
    </row>
    <row r="13" spans="1:57">
      <c r="A13" s="519" t="s">
        <v>386</v>
      </c>
      <c r="B13" s="111"/>
      <c r="C13" s="111"/>
      <c r="D13" s="111"/>
      <c r="E13" s="111"/>
      <c r="F13" s="111"/>
      <c r="G13" s="111"/>
      <c r="H13" s="111"/>
      <c r="I13" s="111"/>
      <c r="J13" s="111"/>
      <c r="K13" s="111"/>
      <c r="L13" s="385"/>
      <c r="M13" s="145"/>
      <c r="N13" s="145"/>
      <c r="O13" s="145"/>
      <c r="P13" s="145"/>
      <c r="Q13" s="385"/>
      <c r="R13" s="145"/>
      <c r="S13" s="145"/>
      <c r="T13" s="145"/>
      <c r="U13" s="145"/>
      <c r="V13" s="385"/>
      <c r="W13" s="145"/>
      <c r="X13" s="145"/>
      <c r="Y13" s="145"/>
      <c r="Z13" s="145"/>
      <c r="AA13" s="385"/>
      <c r="AB13" s="145"/>
      <c r="AC13" s="145"/>
      <c r="AD13" s="145"/>
      <c r="AE13" s="145"/>
      <c r="AF13" s="385"/>
      <c r="AG13" s="145"/>
      <c r="AH13" s="145"/>
      <c r="AI13" s="145"/>
      <c r="AJ13" s="145"/>
      <c r="AK13" s="385">
        <v>0.8</v>
      </c>
      <c r="AL13" s="145">
        <v>0.8</v>
      </c>
      <c r="AM13" s="145">
        <v>0.8</v>
      </c>
      <c r="AN13" s="145">
        <v>0.8</v>
      </c>
      <c r="AO13" s="145">
        <v>0.8</v>
      </c>
      <c r="AP13" s="385">
        <v>0.8</v>
      </c>
      <c r="AQ13" s="145">
        <v>0.8</v>
      </c>
      <c r="AR13" s="145">
        <v>0.8</v>
      </c>
      <c r="AS13" s="145">
        <v>0.8</v>
      </c>
      <c r="AT13" s="145">
        <v>0.8</v>
      </c>
      <c r="AU13" s="385">
        <v>0.8</v>
      </c>
      <c r="AV13" s="145">
        <v>0.8</v>
      </c>
      <c r="AW13" s="145">
        <v>0.8</v>
      </c>
      <c r="AX13" s="145">
        <v>0.8</v>
      </c>
      <c r="AY13" s="145">
        <v>0.8</v>
      </c>
      <c r="AZ13" s="145">
        <v>0.8</v>
      </c>
      <c r="BA13" s="145">
        <v>0.8</v>
      </c>
      <c r="BB13" s="145">
        <v>0.8</v>
      </c>
      <c r="BC13" s="145">
        <v>0.8</v>
      </c>
      <c r="BD13" s="145">
        <v>0.8</v>
      </c>
      <c r="BE13" s="145">
        <v>0.8</v>
      </c>
    </row>
    <row r="14" spans="1:57">
      <c r="B14" s="111"/>
      <c r="C14" s="111"/>
      <c r="D14" s="111"/>
      <c r="E14" s="111"/>
      <c r="F14" s="111"/>
      <c r="G14" s="111"/>
      <c r="H14" s="111"/>
      <c r="I14" s="111"/>
      <c r="J14" s="111"/>
      <c r="K14" s="111"/>
      <c r="L14" s="385"/>
      <c r="M14" s="145"/>
      <c r="N14" s="145"/>
      <c r="O14" s="145"/>
      <c r="P14" s="145"/>
      <c r="Q14" s="385"/>
      <c r="R14" s="145"/>
      <c r="S14" s="145"/>
      <c r="T14" s="145"/>
      <c r="U14" s="145"/>
      <c r="V14" s="385"/>
      <c r="W14" s="145"/>
      <c r="X14" s="145"/>
      <c r="Y14" s="145"/>
      <c r="Z14" s="145"/>
      <c r="AA14" s="385"/>
      <c r="AB14" s="145"/>
      <c r="AC14" s="145"/>
      <c r="AD14" s="145"/>
      <c r="AE14" s="145"/>
      <c r="AF14" s="385"/>
      <c r="AG14" s="145"/>
      <c r="AH14" s="145"/>
      <c r="AI14" s="145"/>
      <c r="AJ14" s="145"/>
      <c r="AK14" s="385"/>
      <c r="AL14" s="145"/>
      <c r="AM14" s="145"/>
      <c r="AN14" s="145"/>
      <c r="AO14" s="145"/>
      <c r="AP14" s="385"/>
      <c r="AQ14" s="145"/>
      <c r="AR14" s="145"/>
      <c r="AS14" s="145"/>
      <c r="AT14" s="145"/>
      <c r="AU14" s="385"/>
      <c r="AV14" s="145"/>
      <c r="AW14" s="145"/>
      <c r="AX14" s="145"/>
      <c r="AY14" s="145"/>
      <c r="AZ14" s="145"/>
    </row>
    <row r="15" spans="1:57">
      <c r="A15" s="519" t="s">
        <v>387</v>
      </c>
      <c r="B15" s="111"/>
      <c r="C15" s="111"/>
      <c r="D15" s="111"/>
      <c r="E15" s="111"/>
      <c r="F15" s="111"/>
      <c r="G15" s="111"/>
      <c r="H15" s="111"/>
      <c r="I15" s="111"/>
      <c r="J15" s="111"/>
      <c r="K15" s="111"/>
      <c r="L15" s="385"/>
      <c r="M15" s="145"/>
      <c r="N15" s="145"/>
      <c r="O15" s="145"/>
      <c r="P15" s="145"/>
      <c r="Q15" s="385"/>
      <c r="R15" s="145"/>
      <c r="S15" s="145"/>
      <c r="T15" s="145"/>
      <c r="U15" s="145"/>
      <c r="V15" s="385"/>
      <c r="W15" s="145"/>
      <c r="X15" s="145"/>
      <c r="Y15" s="145"/>
      <c r="Z15" s="145"/>
      <c r="AA15" s="385"/>
      <c r="AB15" s="145"/>
      <c r="AC15" s="145"/>
      <c r="AD15" s="145"/>
      <c r="AE15" s="145"/>
      <c r="AF15" s="385"/>
      <c r="AG15" s="145"/>
      <c r="AH15" s="145"/>
      <c r="AI15" s="145"/>
      <c r="AJ15" s="145"/>
      <c r="AK15" s="385">
        <v>0.5</v>
      </c>
      <c r="AL15" s="145">
        <v>0.5</v>
      </c>
      <c r="AM15" s="145">
        <v>0.5</v>
      </c>
      <c r="AN15" s="145">
        <v>0.5</v>
      </c>
      <c r="AO15" s="145">
        <v>0.5</v>
      </c>
      <c r="AP15" s="385">
        <v>0.5</v>
      </c>
      <c r="AQ15" s="145">
        <v>0.5</v>
      </c>
      <c r="AR15" s="145">
        <v>0.5</v>
      </c>
      <c r="AS15" s="145">
        <v>0.5</v>
      </c>
      <c r="AT15" s="145">
        <v>0.5</v>
      </c>
      <c r="AU15" s="385">
        <v>0.5</v>
      </c>
      <c r="AV15" s="145">
        <v>0.5</v>
      </c>
      <c r="AW15" s="145">
        <v>0.5</v>
      </c>
      <c r="AX15" s="145">
        <v>0.5</v>
      </c>
      <c r="AY15" s="145">
        <v>0.5</v>
      </c>
      <c r="AZ15" s="145">
        <v>0.5</v>
      </c>
      <c r="BA15" s="145">
        <v>0.5</v>
      </c>
      <c r="BB15" s="145">
        <v>0.5</v>
      </c>
      <c r="BC15" s="145">
        <v>0.5</v>
      </c>
      <c r="BD15" s="145">
        <v>0.5</v>
      </c>
      <c r="BE15" s="145">
        <v>0.5</v>
      </c>
    </row>
    <row r="16" spans="1:57">
      <c r="C16" s="526"/>
      <c r="D16" s="526"/>
      <c r="E16" s="526"/>
      <c r="F16" s="526"/>
      <c r="G16" s="526"/>
      <c r="H16" s="526"/>
      <c r="I16" s="526"/>
      <c r="J16" s="526"/>
      <c r="K16" s="526"/>
      <c r="L16" s="527"/>
      <c r="M16" s="528"/>
      <c r="N16" s="528"/>
      <c r="O16" s="528"/>
      <c r="P16" s="528"/>
      <c r="Q16" s="527"/>
      <c r="R16" s="528"/>
      <c r="S16" s="528"/>
      <c r="T16" s="528"/>
      <c r="U16" s="528"/>
      <c r="V16" s="527"/>
      <c r="W16" s="528"/>
      <c r="X16" s="528"/>
      <c r="Y16" s="528"/>
      <c r="Z16" s="528"/>
      <c r="AA16" s="527"/>
      <c r="AB16" s="528"/>
      <c r="AC16" s="528"/>
      <c r="AD16" s="528"/>
      <c r="AE16" s="528"/>
      <c r="AF16" s="527"/>
      <c r="AG16" s="528"/>
      <c r="AH16" s="528"/>
      <c r="AI16" s="528"/>
      <c r="AJ16" s="528"/>
      <c r="AK16" s="527"/>
      <c r="AL16" s="528"/>
      <c r="AM16" s="528"/>
      <c r="AN16" s="528"/>
      <c r="AO16" s="528"/>
      <c r="AP16" s="527"/>
      <c r="AQ16" s="528"/>
      <c r="AR16" s="528"/>
      <c r="AS16" s="528"/>
      <c r="AT16" s="528"/>
      <c r="AU16" s="527"/>
      <c r="AV16" s="528"/>
      <c r="AW16" s="528"/>
      <c r="AX16" s="528"/>
      <c r="AY16" s="528"/>
      <c r="AZ16" s="528"/>
    </row>
    <row r="17" spans="1:57">
      <c r="A17" s="519" t="s">
        <v>390</v>
      </c>
      <c r="B17" s="455"/>
      <c r="C17" s="455"/>
      <c r="D17" s="455"/>
      <c r="E17" s="455"/>
      <c r="F17" s="455"/>
      <c r="G17" s="455"/>
      <c r="H17" s="455"/>
      <c r="I17" s="455"/>
      <c r="J17" s="455"/>
      <c r="K17" s="455"/>
      <c r="L17" s="420"/>
      <c r="M17" s="456"/>
      <c r="N17" s="456"/>
      <c r="O17" s="456"/>
      <c r="P17" s="456"/>
      <c r="Q17" s="420"/>
      <c r="R17" s="456"/>
      <c r="S17" s="456"/>
      <c r="T17" s="456"/>
      <c r="U17" s="456"/>
      <c r="V17" s="420"/>
      <c r="W17" s="456"/>
      <c r="X17" s="456"/>
      <c r="Y17" s="456"/>
      <c r="Z17" s="456"/>
      <c r="AA17" s="420"/>
      <c r="AB17" s="456"/>
      <c r="AC17" s="456"/>
      <c r="AD17" s="456"/>
      <c r="AE17" s="456"/>
      <c r="AF17" s="420"/>
      <c r="AG17" s="456"/>
      <c r="AH17" s="456"/>
      <c r="AI17" s="456"/>
      <c r="AJ17" s="456"/>
      <c r="AK17" s="420"/>
      <c r="AL17" s="456"/>
      <c r="AM17" s="456"/>
      <c r="AN17" s="456"/>
      <c r="AO17" s="456"/>
      <c r="AP17" s="420"/>
      <c r="AQ17" s="456"/>
      <c r="AR17" s="456"/>
      <c r="AS17" s="456"/>
      <c r="AT17" s="456"/>
      <c r="AU17" s="420"/>
      <c r="AV17" s="456"/>
      <c r="AW17" s="456"/>
      <c r="AX17" s="456"/>
      <c r="AY17" s="456">
        <v>3.5821568895870013</v>
      </c>
      <c r="AZ17" s="456">
        <v>14.758486385098445</v>
      </c>
      <c r="BA17" s="456">
        <v>22.801861464977094</v>
      </c>
      <c r="BB17" s="456">
        <v>31.314556411901883</v>
      </c>
      <c r="BC17" s="456">
        <v>40.317491380323673</v>
      </c>
      <c r="BD17" s="456">
        <v>49.832419346080052</v>
      </c>
      <c r="BE17" s="456">
        <v>59.881957247539539</v>
      </c>
    </row>
    <row r="18" spans="1:57">
      <c r="A18" s="519" t="s">
        <v>388</v>
      </c>
      <c r="B18" s="457"/>
      <c r="C18" s="457"/>
      <c r="D18" s="457"/>
      <c r="E18" s="457"/>
      <c r="F18" s="457"/>
      <c r="G18" s="457"/>
      <c r="H18" s="457"/>
      <c r="I18" s="457"/>
      <c r="J18" s="457"/>
      <c r="K18" s="457"/>
      <c r="L18" s="385"/>
      <c r="M18" s="145"/>
      <c r="N18" s="145"/>
      <c r="O18" s="145"/>
      <c r="P18" s="145"/>
      <c r="Q18" s="385"/>
      <c r="R18" s="145"/>
      <c r="S18" s="145"/>
      <c r="T18" s="145"/>
      <c r="U18" s="145"/>
      <c r="V18" s="385"/>
      <c r="W18" s="145"/>
      <c r="X18" s="145"/>
      <c r="Y18" s="145"/>
      <c r="Z18" s="145"/>
      <c r="AA18" s="385"/>
      <c r="AB18" s="145"/>
      <c r="AC18" s="145"/>
      <c r="AD18" s="145"/>
      <c r="AE18" s="145"/>
      <c r="AF18" s="385"/>
      <c r="AG18" s="145"/>
      <c r="AH18" s="145"/>
      <c r="AI18" s="145"/>
      <c r="AJ18" s="145"/>
      <c r="AK18" s="385"/>
      <c r="AL18" s="145"/>
      <c r="AM18" s="145"/>
      <c r="AN18" s="145"/>
      <c r="AO18" s="145"/>
      <c r="AP18" s="385"/>
      <c r="AQ18" s="145"/>
      <c r="AR18" s="145"/>
      <c r="AS18" s="145"/>
      <c r="AT18" s="145"/>
      <c r="AU18" s="385"/>
      <c r="AV18" s="145"/>
      <c r="AW18" s="145"/>
      <c r="AX18" s="145"/>
      <c r="AY18" s="145">
        <v>2.5000000000000001E-3</v>
      </c>
      <c r="AZ18" s="145">
        <v>0.01</v>
      </c>
      <c r="BA18" s="145">
        <v>1.4999999999999999E-2</v>
      </c>
      <c r="BB18" s="145">
        <v>0.02</v>
      </c>
      <c r="BC18" s="145">
        <v>2.5000000000000001E-2</v>
      </c>
      <c r="BD18" s="145">
        <v>0.03</v>
      </c>
      <c r="BE18" s="145">
        <v>3.5000000000000003E-2</v>
      </c>
    </row>
    <row r="19" spans="1:57">
      <c r="C19" s="526"/>
      <c r="D19" s="526"/>
      <c r="E19" s="526"/>
      <c r="F19" s="526"/>
      <c r="G19" s="526"/>
      <c r="H19" s="526"/>
      <c r="I19" s="526"/>
      <c r="J19" s="526"/>
      <c r="K19" s="526"/>
      <c r="L19" s="527"/>
      <c r="M19" s="528"/>
      <c r="N19" s="528"/>
      <c r="O19" s="528"/>
      <c r="P19" s="528"/>
      <c r="Q19" s="527"/>
      <c r="R19" s="528"/>
      <c r="S19" s="528"/>
      <c r="T19" s="528"/>
      <c r="U19" s="528"/>
      <c r="V19" s="527"/>
      <c r="W19" s="528"/>
      <c r="X19" s="528"/>
      <c r="Y19" s="528"/>
      <c r="Z19" s="528"/>
      <c r="AA19" s="527"/>
      <c r="AB19" s="528"/>
      <c r="AC19" s="528"/>
      <c r="AD19" s="528"/>
      <c r="AE19" s="528"/>
      <c r="AF19" s="527"/>
      <c r="AG19" s="528"/>
      <c r="AH19" s="528"/>
      <c r="AI19" s="528"/>
      <c r="AJ19" s="528"/>
      <c r="AK19" s="527"/>
      <c r="AL19" s="528"/>
      <c r="AM19" s="528"/>
      <c r="AN19" s="528"/>
      <c r="AO19" s="528"/>
      <c r="AP19" s="527"/>
      <c r="AQ19" s="528"/>
      <c r="AR19" s="528"/>
      <c r="AS19" s="528"/>
      <c r="AT19" s="528"/>
      <c r="AU19" s="527"/>
      <c r="AV19" s="528"/>
      <c r="AW19" s="528"/>
      <c r="AX19" s="528"/>
      <c r="AY19" s="528"/>
      <c r="AZ19" s="528"/>
    </row>
    <row r="20" spans="1:57">
      <c r="A20" s="519" t="s">
        <v>389</v>
      </c>
      <c r="B20" s="455"/>
      <c r="C20" s="455"/>
      <c r="D20" s="455"/>
      <c r="E20" s="455"/>
      <c r="F20" s="455"/>
      <c r="G20" s="455"/>
      <c r="H20" s="455"/>
      <c r="I20" s="455"/>
      <c r="J20" s="455"/>
      <c r="K20" s="455"/>
      <c r="L20" s="420"/>
      <c r="M20" s="456"/>
      <c r="N20" s="456"/>
      <c r="O20" s="456"/>
      <c r="P20" s="456"/>
      <c r="Q20" s="420"/>
      <c r="R20" s="456"/>
      <c r="S20" s="456"/>
      <c r="T20" s="456"/>
      <c r="U20" s="456"/>
      <c r="V20" s="420"/>
      <c r="W20" s="456"/>
      <c r="X20" s="456"/>
      <c r="Y20" s="456"/>
      <c r="Z20" s="456"/>
      <c r="AA20" s="420"/>
      <c r="AB20" s="456"/>
      <c r="AC20" s="456"/>
      <c r="AD20" s="456"/>
      <c r="AE20" s="456"/>
      <c r="AF20" s="420"/>
      <c r="AG20" s="456"/>
      <c r="AH20" s="456"/>
      <c r="AI20" s="456"/>
      <c r="AJ20" s="456"/>
      <c r="AK20" s="420"/>
      <c r="AL20" s="456"/>
      <c r="AM20" s="456"/>
      <c r="AN20" s="456"/>
      <c r="AO20" s="456"/>
      <c r="AP20" s="420"/>
      <c r="AQ20" s="456"/>
      <c r="AR20" s="456"/>
      <c r="AS20" s="456"/>
      <c r="AT20" s="456"/>
      <c r="AU20" s="420"/>
      <c r="AV20" s="456"/>
      <c r="AW20" s="456"/>
      <c r="AX20" s="456"/>
      <c r="AY20" s="456">
        <v>16000</v>
      </c>
      <c r="AZ20" s="456">
        <v>16400</v>
      </c>
      <c r="BA20" s="456">
        <v>16810</v>
      </c>
      <c r="BB20" s="456">
        <v>17230.25</v>
      </c>
      <c r="BC20" s="456">
        <v>17661.006249999999</v>
      </c>
      <c r="BD20" s="456">
        <v>18102.531406249997</v>
      </c>
      <c r="BE20" s="456">
        <v>18555.094691406244</v>
      </c>
    </row>
    <row r="21" spans="1:57">
      <c r="A21" s="519" t="s">
        <v>351</v>
      </c>
      <c r="B21" s="457"/>
      <c r="C21" s="457"/>
      <c r="D21" s="457"/>
      <c r="E21" s="457"/>
      <c r="F21" s="457"/>
      <c r="G21" s="457"/>
      <c r="H21" s="457"/>
      <c r="I21" s="457"/>
      <c r="J21" s="457"/>
      <c r="K21" s="457"/>
      <c r="L21" s="385"/>
      <c r="M21" s="457"/>
      <c r="N21" s="457"/>
      <c r="O21" s="457"/>
      <c r="P21" s="457"/>
      <c r="Q21" s="385"/>
      <c r="R21" s="457"/>
      <c r="S21" s="457"/>
      <c r="T21" s="457"/>
      <c r="U21" s="457"/>
      <c r="V21" s="385"/>
      <c r="W21" s="457"/>
      <c r="X21" s="457"/>
      <c r="Y21" s="457"/>
      <c r="Z21" s="457"/>
      <c r="AA21" s="385"/>
      <c r="AB21" s="457"/>
      <c r="AC21" s="457"/>
      <c r="AD21" s="457"/>
      <c r="AE21" s="457"/>
      <c r="AF21" s="385"/>
      <c r="AG21" s="457"/>
      <c r="AH21" s="457"/>
      <c r="AI21" s="457"/>
      <c r="AJ21" s="457"/>
      <c r="AK21" s="385"/>
      <c r="AL21" s="457"/>
      <c r="AM21" s="457"/>
      <c r="AN21" s="457"/>
      <c r="AO21" s="457"/>
      <c r="AP21" s="385"/>
      <c r="AQ21" s="145"/>
      <c r="AR21" s="145"/>
      <c r="AS21" s="145"/>
      <c r="AT21" s="145"/>
      <c r="AU21" s="385"/>
      <c r="AV21" s="145"/>
      <c r="AW21" s="145"/>
      <c r="AX21" s="145"/>
      <c r="AY21" s="145"/>
      <c r="AZ21" s="145">
        <v>2.5000000000000001E-2</v>
      </c>
      <c r="BA21" s="145">
        <v>2.5000000000000001E-2</v>
      </c>
      <c r="BB21" s="145">
        <v>2.5000000000000001E-2</v>
      </c>
      <c r="BC21" s="145">
        <v>2.5000000000000001E-2</v>
      </c>
      <c r="BD21" s="145">
        <v>2.5000000000000001E-2</v>
      </c>
      <c r="BE21" s="145">
        <v>2.5000000000000001E-2</v>
      </c>
    </row>
    <row r="22" spans="1:57">
      <c r="C22" s="526"/>
      <c r="D22" s="526"/>
      <c r="E22" s="526"/>
      <c r="F22" s="526"/>
      <c r="G22" s="526"/>
      <c r="H22" s="526"/>
      <c r="I22" s="526"/>
      <c r="J22" s="526"/>
      <c r="K22" s="526"/>
      <c r="L22" s="527"/>
      <c r="M22" s="526"/>
      <c r="N22" s="526"/>
      <c r="O22" s="526"/>
      <c r="P22" s="526"/>
      <c r="Q22" s="527"/>
      <c r="R22" s="526"/>
      <c r="S22" s="526"/>
      <c r="T22" s="526"/>
      <c r="U22" s="526"/>
      <c r="V22" s="527"/>
      <c r="W22" s="526"/>
      <c r="X22" s="526"/>
      <c r="Y22" s="526"/>
      <c r="Z22" s="526"/>
      <c r="AA22" s="527"/>
      <c r="AB22" s="526"/>
      <c r="AC22" s="526"/>
      <c r="AD22" s="526"/>
      <c r="AE22" s="526"/>
      <c r="AF22" s="527"/>
      <c r="AG22" s="526"/>
      <c r="AH22" s="526"/>
      <c r="AI22" s="526"/>
      <c r="AJ22" s="526"/>
      <c r="AK22" s="527"/>
      <c r="AL22" s="526"/>
      <c r="AM22" s="526"/>
      <c r="AN22" s="526"/>
      <c r="AO22" s="526"/>
      <c r="AP22" s="527"/>
      <c r="AQ22" s="528"/>
      <c r="AR22" s="528"/>
      <c r="AS22" s="528"/>
      <c r="AT22" s="528"/>
      <c r="AU22" s="527"/>
      <c r="AV22" s="528"/>
      <c r="AW22" s="528"/>
      <c r="AX22" s="528"/>
      <c r="AY22" s="528"/>
      <c r="AZ22" s="528"/>
    </row>
    <row r="23" spans="1:57">
      <c r="A23" s="392" t="s">
        <v>401</v>
      </c>
      <c r="B23" s="529"/>
      <c r="C23" s="455"/>
      <c r="D23" s="455"/>
      <c r="E23" s="455"/>
      <c r="F23" s="455"/>
      <c r="G23" s="455"/>
      <c r="H23" s="455"/>
      <c r="I23" s="455"/>
      <c r="J23" s="455"/>
      <c r="K23" s="455"/>
      <c r="L23" s="418"/>
      <c r="M23" s="419"/>
      <c r="N23" s="419"/>
      <c r="O23" s="419"/>
      <c r="P23" s="419"/>
      <c r="Q23" s="418"/>
      <c r="R23" s="419"/>
      <c r="S23" s="419"/>
      <c r="T23" s="419"/>
      <c r="U23" s="419"/>
      <c r="V23" s="418"/>
      <c r="W23" s="419"/>
      <c r="X23" s="419"/>
      <c r="Y23" s="419"/>
      <c r="Z23" s="419"/>
      <c r="AA23" s="418"/>
      <c r="AB23" s="419"/>
      <c r="AC23" s="419"/>
      <c r="AD23" s="419"/>
      <c r="AE23" s="419"/>
      <c r="AF23" s="418"/>
      <c r="AG23" s="419"/>
      <c r="AH23" s="419"/>
      <c r="AI23" s="419"/>
      <c r="AJ23" s="419"/>
      <c r="AK23" s="418"/>
      <c r="AL23" s="419"/>
      <c r="AM23" s="419"/>
      <c r="AN23" s="419"/>
      <c r="AO23" s="419"/>
      <c r="AP23" s="418"/>
      <c r="AQ23" s="419"/>
      <c r="AR23" s="419"/>
      <c r="AS23" s="419"/>
      <c r="AT23" s="419"/>
      <c r="AU23" s="418"/>
      <c r="AV23" s="419"/>
      <c r="AW23" s="419"/>
      <c r="AX23" s="419"/>
      <c r="AY23" s="401">
        <v>57.314510233392021</v>
      </c>
      <c r="AZ23" s="401">
        <v>242.0391767156145</v>
      </c>
      <c r="BA23" s="401">
        <v>383.29929122626498</v>
      </c>
      <c r="BB23" s="401">
        <v>539.55763561617243</v>
      </c>
      <c r="BC23" s="401">
        <v>712.04746725221742</v>
      </c>
      <c r="BD23" s="401">
        <v>902.09293626183398</v>
      </c>
      <c r="BE23" s="401">
        <v>1111.1153870348364</v>
      </c>
    </row>
    <row r="24" spans="1:57">
      <c r="A24" s="519" t="s">
        <v>351</v>
      </c>
      <c r="B24" s="457"/>
      <c r="C24" s="457"/>
      <c r="D24" s="457"/>
      <c r="E24" s="457"/>
      <c r="F24" s="457"/>
      <c r="G24" s="457"/>
      <c r="H24" s="457"/>
      <c r="I24" s="457"/>
      <c r="J24" s="457"/>
      <c r="K24" s="457"/>
      <c r="L24" s="458"/>
      <c r="M24" s="457"/>
      <c r="N24" s="457"/>
      <c r="O24" s="457"/>
      <c r="P24" s="457"/>
      <c r="Q24" s="385"/>
      <c r="R24" s="457"/>
      <c r="S24" s="457"/>
      <c r="T24" s="457"/>
      <c r="U24" s="457"/>
      <c r="V24" s="385"/>
      <c r="W24" s="457"/>
      <c r="X24" s="457"/>
      <c r="Y24" s="457"/>
      <c r="Z24" s="457"/>
      <c r="AA24" s="385"/>
      <c r="AB24" s="457"/>
      <c r="AC24" s="457"/>
      <c r="AD24" s="457"/>
      <c r="AE24" s="457"/>
      <c r="AF24" s="385"/>
      <c r="AG24" s="457"/>
      <c r="AH24" s="457"/>
      <c r="AI24" s="457"/>
      <c r="AJ24" s="457"/>
      <c r="AK24" s="385"/>
      <c r="AL24" s="457"/>
      <c r="AM24" s="457"/>
      <c r="AN24" s="457"/>
      <c r="AO24" s="457"/>
      <c r="AP24" s="385"/>
      <c r="AQ24" s="145"/>
      <c r="AR24" s="145"/>
      <c r="AS24" s="145"/>
      <c r="AT24" s="145"/>
      <c r="AU24" s="385"/>
      <c r="AV24" s="145"/>
      <c r="AW24" s="145"/>
      <c r="AX24" s="145"/>
      <c r="AY24" s="145"/>
      <c r="AZ24" s="145">
        <v>3.2229999999999999</v>
      </c>
      <c r="BA24" s="145">
        <v>0.58362499999999984</v>
      </c>
      <c r="BB24" s="145">
        <v>0.40766666666666684</v>
      </c>
      <c r="BC24" s="145">
        <v>0.31968749999999968</v>
      </c>
      <c r="BD24" s="145">
        <v>0.26689999999999969</v>
      </c>
      <c r="BE24" s="145">
        <v>0.2317083333333334</v>
      </c>
    </row>
    <row r="25" spans="1:57">
      <c r="B25" s="525"/>
      <c r="G25" s="525"/>
      <c r="L25" s="525"/>
      <c r="Q25" s="525"/>
      <c r="V25" s="525"/>
      <c r="AA25" s="525"/>
      <c r="AB25" s="145"/>
      <c r="AC25" s="145"/>
      <c r="AD25" s="145"/>
      <c r="AE25" s="145"/>
      <c r="AF25" s="525"/>
      <c r="AG25" s="145"/>
      <c r="AH25" s="145"/>
      <c r="AI25" s="145"/>
      <c r="AJ25" s="145"/>
      <c r="AK25" s="525"/>
      <c r="AL25" s="145"/>
      <c r="AM25" s="145"/>
      <c r="AN25" s="145"/>
      <c r="AO25" s="145"/>
      <c r="AP25" s="525"/>
      <c r="AQ25" s="145"/>
      <c r="AR25" s="145"/>
      <c r="AS25" s="145"/>
      <c r="AT25" s="145"/>
      <c r="AU25" s="525"/>
      <c r="AV25" s="145"/>
      <c r="AW25" s="145"/>
      <c r="AX25" s="145"/>
      <c r="AY25" s="145"/>
      <c r="AZ25" s="145"/>
      <c r="BA25" s="145"/>
      <c r="BB25" s="145"/>
      <c r="BC25" s="145"/>
      <c r="BD25" s="145"/>
      <c r="BE25" s="145"/>
    </row>
    <row r="26" spans="1:57">
      <c r="B26" s="525"/>
      <c r="G26" s="525"/>
      <c r="L26" s="525"/>
      <c r="Q26" s="525"/>
      <c r="V26" s="525"/>
      <c r="AA26" s="525"/>
      <c r="AB26" s="145"/>
      <c r="AC26" s="145"/>
      <c r="AD26" s="145"/>
      <c r="AE26" s="145"/>
      <c r="AF26" s="525"/>
      <c r="AG26" s="145"/>
      <c r="AH26" s="145"/>
      <c r="AI26" s="145"/>
      <c r="AJ26" s="145"/>
      <c r="AK26" s="525"/>
      <c r="AL26" s="145"/>
      <c r="AM26" s="145"/>
      <c r="AN26" s="145"/>
      <c r="AO26" s="145"/>
      <c r="AP26" s="525"/>
      <c r="AQ26" s="145"/>
      <c r="AR26" s="145"/>
      <c r="AS26" s="145"/>
      <c r="AT26" s="145"/>
      <c r="AU26" s="525"/>
      <c r="AV26" s="145"/>
      <c r="AW26" s="145"/>
      <c r="AX26" s="145"/>
      <c r="AY26" s="145"/>
      <c r="AZ26" s="145"/>
      <c r="BA26" s="145"/>
      <c r="BB26" s="145"/>
      <c r="BC26" s="145"/>
      <c r="BD26" s="145"/>
      <c r="BE26" s="145"/>
    </row>
    <row r="28" spans="1:57">
      <c r="A28" s="531" t="s">
        <v>297</v>
      </c>
      <c r="B28" s="531"/>
      <c r="C28" s="531"/>
      <c r="D28" s="531"/>
      <c r="E28" s="531"/>
      <c r="F28" s="531"/>
      <c r="G28" s="531"/>
      <c r="H28" s="531"/>
      <c r="I28" s="531"/>
      <c r="J28" s="531"/>
      <c r="K28" s="531"/>
      <c r="L28" s="531"/>
      <c r="M28" s="531"/>
      <c r="N28" s="531"/>
      <c r="O28" s="531"/>
      <c r="P28" s="531"/>
      <c r="Q28" s="531"/>
      <c r="R28" s="531"/>
      <c r="S28" s="531"/>
      <c r="T28" s="531"/>
      <c r="U28" s="531"/>
      <c r="V28" s="531"/>
      <c r="W28" s="531"/>
      <c r="X28" s="531"/>
      <c r="Y28" s="531"/>
      <c r="Z28" s="531"/>
      <c r="AA28" s="531"/>
      <c r="AB28" s="531"/>
      <c r="AC28" s="531"/>
      <c r="AD28" s="531"/>
      <c r="AE28" s="531"/>
      <c r="AF28" s="531"/>
      <c r="AG28" s="531"/>
      <c r="AH28" s="531"/>
      <c r="AI28" s="531"/>
      <c r="AJ28" s="531"/>
      <c r="AK28" s="531"/>
      <c r="AL28" s="531"/>
      <c r="AM28" s="531"/>
      <c r="AN28" s="531"/>
      <c r="AO28" s="531"/>
      <c r="AP28" s="531"/>
      <c r="AQ28" s="531"/>
      <c r="AR28" s="531"/>
      <c r="AS28" s="531"/>
      <c r="AT28" s="531"/>
      <c r="AU28" s="531"/>
      <c r="AV28" s="531"/>
      <c r="AW28" s="531"/>
      <c r="AX28" s="531"/>
      <c r="AY28" s="531"/>
      <c r="AZ28" s="531"/>
      <c r="BA28" s="531"/>
      <c r="BB28" s="531"/>
      <c r="BC28" s="531"/>
      <c r="BD28" s="531"/>
      <c r="BE28" s="531"/>
    </row>
    <row r="30" spans="1:57">
      <c r="A30" s="392"/>
    </row>
  </sheetData>
  <pageMargins left="0.75" right="0.75" top="0.65" bottom="0.65" header="0.5" footer="0.5"/>
  <pageSetup scale="64" orientation="portrait" cellComments="asDisplayed" r:id="rId1"/>
  <headerFooter alignWithMargins="0">
    <oddFooter>&amp;L&amp;"Arial,Bold"&amp;10&amp;K000000Sumant Kulkarni&amp;C&amp;"Arial,Bold"&amp;10&amp;K000000Canaccord Genuity&amp;R&amp;"Arial,Bold"&amp;10&amp;K000000&amp;D, &amp;T
212-389-8037</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217BB-ABBB-434C-B483-3F60DB6F2409}">
  <sheetPr>
    <pageSetUpPr fitToPage="1"/>
  </sheetPr>
  <dimension ref="A1:BE27"/>
  <sheetViews>
    <sheetView view="pageBreakPreview" zoomScaleNormal="100" zoomScaleSheetLayoutView="100" workbookViewId="0">
      <pane xSplit="1" ySplit="6" topLeftCell="AK7" activePane="bottomRight" state="frozen"/>
      <selection sqref="A1:XFD1048576"/>
      <selection pane="topRight" sqref="A1:XFD1048576"/>
      <selection pane="bottomLeft" sqref="A1:XFD1048576"/>
      <selection pane="bottomRight" activeCell="AP7" sqref="AP7"/>
    </sheetView>
  </sheetViews>
  <sheetFormatPr defaultColWidth="9.33203125" defaultRowHeight="11.25" outlineLevelCol="1"/>
  <cols>
    <col min="1" max="1" width="60.1640625" style="519" bestFit="1" customWidth="1"/>
    <col min="2" max="2" width="9.6640625" style="519" hidden="1" customWidth="1" outlineLevel="1"/>
    <col min="3" max="3" width="9.6640625" style="519" hidden="1" customWidth="1" outlineLevel="1" collapsed="1"/>
    <col min="4" max="11" width="9.6640625" style="519" hidden="1" customWidth="1" outlineLevel="1"/>
    <col min="12" max="12" width="9.6640625" style="519" hidden="1" customWidth="1" outlineLevel="1" collapsed="1"/>
    <col min="13" max="21" width="9.6640625" style="519" hidden="1" customWidth="1" outlineLevel="1"/>
    <col min="22" max="22" width="9.6640625" style="519" hidden="1" customWidth="1" outlineLevel="1" collapsed="1"/>
    <col min="23" max="26" width="9.6640625" style="519" hidden="1" customWidth="1" outlineLevel="1"/>
    <col min="27" max="27" width="9.6640625" style="519" hidden="1" customWidth="1" outlineLevel="1" collapsed="1"/>
    <col min="28" max="36" width="9.6640625" style="519" hidden="1" customWidth="1" outlineLevel="1"/>
    <col min="37" max="38" width="9.6640625" style="519" hidden="1" customWidth="1" outlineLevel="1" collapsed="1"/>
    <col min="39" max="41" width="9.6640625" style="519" hidden="1" customWidth="1" outlineLevel="1"/>
    <col min="42" max="42" width="9.6640625" style="519" customWidth="1" collapsed="1"/>
    <col min="43" max="46" width="9.6640625" style="519" hidden="1" customWidth="1" outlineLevel="1"/>
    <col min="47" max="47" width="9.6640625" style="519" customWidth="1" collapsed="1"/>
    <col min="48" max="54" width="9.6640625" style="519" customWidth="1"/>
    <col min="55" max="16384" width="9.33203125" style="519"/>
  </cols>
  <sheetData>
    <row r="1" spans="1:57">
      <c r="AB1" s="520"/>
      <c r="AC1" s="520"/>
      <c r="AD1" s="520"/>
      <c r="AE1" s="520"/>
      <c r="AG1" s="520"/>
      <c r="AH1" s="520"/>
      <c r="AI1" s="520"/>
      <c r="AJ1" s="520"/>
      <c r="AK1" s="520"/>
      <c r="AL1" s="520"/>
      <c r="AM1" s="520"/>
      <c r="AN1" s="520"/>
      <c r="AO1" s="520"/>
      <c r="AP1" s="520"/>
      <c r="AQ1" s="520"/>
      <c r="AR1" s="520"/>
      <c r="AS1" s="520"/>
      <c r="AT1" s="520"/>
      <c r="AU1" s="520"/>
      <c r="AV1" s="520"/>
    </row>
    <row r="2" spans="1:57">
      <c r="AB2" s="521"/>
      <c r="AC2" s="521"/>
      <c r="AD2" s="521"/>
      <c r="AE2" s="521"/>
      <c r="AG2" s="521"/>
      <c r="AH2" s="521"/>
      <c r="AI2" s="521"/>
      <c r="AJ2" s="521"/>
      <c r="AK2" s="521"/>
      <c r="AL2" s="521"/>
      <c r="AM2" s="521"/>
      <c r="AN2" s="521"/>
      <c r="AO2" s="521"/>
      <c r="AP2" s="521"/>
      <c r="AQ2" s="521"/>
      <c r="AR2" s="521"/>
      <c r="AS2" s="521"/>
      <c r="AT2" s="521"/>
      <c r="AU2" s="521"/>
      <c r="AV2" s="521"/>
    </row>
    <row r="3" spans="1:57">
      <c r="B3" s="522"/>
      <c r="C3" s="522"/>
      <c r="D3" s="522"/>
      <c r="E3" s="522"/>
      <c r="F3" s="522"/>
      <c r="G3" s="522"/>
      <c r="H3" s="522"/>
      <c r="I3" s="522"/>
      <c r="J3" s="522"/>
      <c r="K3" s="522"/>
      <c r="L3" s="522"/>
      <c r="M3" s="522"/>
      <c r="N3" s="522"/>
      <c r="O3" s="522"/>
      <c r="P3" s="522"/>
      <c r="Q3" s="522"/>
      <c r="R3" s="522"/>
      <c r="S3" s="522"/>
      <c r="T3" s="522"/>
      <c r="U3" s="522"/>
      <c r="V3" s="522"/>
      <c r="W3" s="522"/>
      <c r="X3" s="522"/>
      <c r="Y3" s="522"/>
      <c r="Z3" s="522"/>
      <c r="AA3" s="522"/>
      <c r="AB3" s="520"/>
      <c r="AC3" s="520"/>
      <c r="AD3" s="520"/>
      <c r="AE3" s="520"/>
      <c r="AF3" s="522"/>
      <c r="AG3" s="520"/>
      <c r="AH3" s="520"/>
      <c r="AI3" s="520"/>
      <c r="AJ3" s="520"/>
      <c r="AK3" s="520"/>
      <c r="AL3" s="520"/>
      <c r="AM3" s="520"/>
      <c r="AN3" s="520"/>
      <c r="AO3" s="520"/>
      <c r="AP3" s="520"/>
      <c r="AQ3" s="520"/>
      <c r="AR3" s="520"/>
      <c r="AS3" s="520"/>
      <c r="AT3" s="520"/>
      <c r="AU3" s="520"/>
      <c r="AV3" s="520"/>
    </row>
    <row r="4" spans="1:57" ht="13.5" thickBot="1">
      <c r="A4" s="416" t="s">
        <v>393</v>
      </c>
      <c r="B4" s="523"/>
      <c r="C4" s="523"/>
      <c r="D4" s="523"/>
      <c r="E4" s="523"/>
      <c r="F4" s="523"/>
      <c r="G4" s="523"/>
      <c r="H4" s="523"/>
      <c r="I4" s="523"/>
      <c r="J4" s="523"/>
      <c r="K4" s="523"/>
      <c r="L4" s="523"/>
      <c r="M4" s="523"/>
      <c r="N4" s="523"/>
      <c r="O4" s="523"/>
      <c r="P4" s="523"/>
      <c r="Q4" s="523"/>
      <c r="R4" s="523"/>
      <c r="S4" s="523"/>
      <c r="T4" s="523"/>
      <c r="U4" s="523"/>
      <c r="V4" s="523"/>
      <c r="W4" s="523"/>
      <c r="X4" s="523"/>
      <c r="Y4" s="523"/>
      <c r="Z4" s="523"/>
      <c r="AA4" s="523"/>
      <c r="AB4" s="524"/>
      <c r="AC4" s="524"/>
      <c r="AD4" s="524"/>
      <c r="AE4" s="524"/>
      <c r="AF4" s="523"/>
      <c r="AG4" s="524"/>
      <c r="AH4" s="524"/>
      <c r="AI4" s="524"/>
      <c r="AJ4" s="524"/>
      <c r="AK4" s="524"/>
      <c r="AL4" s="524"/>
      <c r="AM4" s="524"/>
      <c r="AN4" s="524"/>
      <c r="AO4" s="524"/>
      <c r="AP4" s="524"/>
      <c r="AQ4" s="524"/>
      <c r="AR4" s="524"/>
      <c r="AS4" s="524"/>
      <c r="AT4" s="524"/>
      <c r="AU4" s="524"/>
      <c r="AV4" s="524"/>
      <c r="AW4" s="524"/>
      <c r="AX4" s="524"/>
      <c r="AY4" s="524"/>
      <c r="AZ4" s="524"/>
      <c r="BA4" s="524"/>
      <c r="BB4" s="524"/>
      <c r="BC4" s="524"/>
      <c r="BD4" s="524"/>
      <c r="BE4" s="524"/>
    </row>
    <row r="5" spans="1:57" ht="12" thickTop="1">
      <c r="B5" s="522"/>
      <c r="C5" s="522"/>
      <c r="D5" s="522"/>
      <c r="E5" s="522"/>
      <c r="F5" s="522"/>
      <c r="G5" s="522"/>
      <c r="H5" s="522"/>
      <c r="I5" s="522"/>
      <c r="J5" s="522"/>
      <c r="K5" s="522"/>
      <c r="L5" s="522"/>
      <c r="M5" s="522"/>
      <c r="N5" s="522"/>
      <c r="O5" s="522"/>
      <c r="P5" s="522"/>
      <c r="Q5" s="522"/>
      <c r="R5" s="522"/>
      <c r="S5" s="522"/>
      <c r="T5" s="522"/>
      <c r="U5" s="522"/>
      <c r="V5" s="522"/>
      <c r="W5" s="522"/>
      <c r="X5" s="522"/>
      <c r="Y5" s="522"/>
      <c r="Z5" s="522"/>
      <c r="AA5" s="522"/>
      <c r="AB5" s="522"/>
      <c r="AC5" s="522"/>
      <c r="AD5" s="522"/>
      <c r="AE5" s="522"/>
      <c r="AF5" s="522"/>
      <c r="AG5" s="522"/>
      <c r="AH5" s="522"/>
      <c r="AI5" s="522"/>
      <c r="AJ5" s="522"/>
      <c r="AK5" s="522"/>
      <c r="AL5" s="522"/>
      <c r="AM5" s="522"/>
      <c r="AN5" s="522"/>
      <c r="AO5" s="522"/>
      <c r="AP5" s="522"/>
      <c r="AQ5" s="522"/>
      <c r="AR5" s="522"/>
      <c r="AS5" s="522"/>
      <c r="AT5" s="522"/>
      <c r="AU5" s="522"/>
      <c r="AV5" s="522"/>
      <c r="AW5" s="522"/>
      <c r="AX5" s="522"/>
      <c r="AY5" s="522"/>
      <c r="AZ5" s="522"/>
      <c r="BA5" s="522"/>
      <c r="BB5" s="522"/>
      <c r="BC5" s="522"/>
      <c r="BD5" s="522"/>
      <c r="BE5" s="522"/>
    </row>
    <row r="6" spans="1:57" ht="12" thickBot="1">
      <c r="A6" s="417" t="s">
        <v>361</v>
      </c>
      <c r="B6" s="389" t="s">
        <v>322</v>
      </c>
      <c r="C6" s="43" t="s">
        <v>323</v>
      </c>
      <c r="D6" s="43" t="s">
        <v>325</v>
      </c>
      <c r="E6" s="43" t="s">
        <v>326</v>
      </c>
      <c r="F6" s="43" t="s">
        <v>327</v>
      </c>
      <c r="G6" s="389" t="s">
        <v>328</v>
      </c>
      <c r="H6" s="43" t="s">
        <v>330</v>
      </c>
      <c r="I6" s="43" t="s">
        <v>332</v>
      </c>
      <c r="J6" s="43" t="s">
        <v>333</v>
      </c>
      <c r="K6" s="43" t="s">
        <v>335</v>
      </c>
      <c r="L6" s="389" t="s">
        <v>336</v>
      </c>
      <c r="M6" s="43" t="s">
        <v>337</v>
      </c>
      <c r="N6" s="43" t="s">
        <v>339</v>
      </c>
      <c r="O6" s="43" t="s">
        <v>340</v>
      </c>
      <c r="P6" s="43" t="s">
        <v>341</v>
      </c>
      <c r="Q6" s="389" t="s">
        <v>342</v>
      </c>
      <c r="R6" s="43" t="s">
        <v>344</v>
      </c>
      <c r="S6" s="43" t="s">
        <v>343</v>
      </c>
      <c r="T6" s="43" t="s">
        <v>346</v>
      </c>
      <c r="U6" s="43" t="s">
        <v>347</v>
      </c>
      <c r="V6" s="389" t="s">
        <v>348</v>
      </c>
      <c r="W6" s="43" t="s">
        <v>349</v>
      </c>
      <c r="X6" s="43" t="s">
        <v>352</v>
      </c>
      <c r="Y6" s="43" t="s">
        <v>353</v>
      </c>
      <c r="Z6" s="43" t="s">
        <v>354</v>
      </c>
      <c r="AA6" s="389" t="s">
        <v>355</v>
      </c>
      <c r="AB6" s="43" t="s">
        <v>356</v>
      </c>
      <c r="AC6" s="43" t="s">
        <v>359</v>
      </c>
      <c r="AD6" s="43" t="s">
        <v>360</v>
      </c>
      <c r="AE6" s="43" t="s">
        <v>362</v>
      </c>
      <c r="AF6" s="389" t="s">
        <v>363</v>
      </c>
      <c r="AG6" s="43" t="s">
        <v>365</v>
      </c>
      <c r="AH6" s="43" t="s">
        <v>366</v>
      </c>
      <c r="AI6" s="43" t="s">
        <v>367</v>
      </c>
      <c r="AJ6" s="43" t="s">
        <v>368</v>
      </c>
      <c r="AK6" s="389" t="s">
        <v>369</v>
      </c>
      <c r="AL6" s="43" t="s">
        <v>370</v>
      </c>
      <c r="AM6" s="43" t="s">
        <v>371</v>
      </c>
      <c r="AN6" s="43" t="s">
        <v>377</v>
      </c>
      <c r="AO6" s="43" t="s">
        <v>413</v>
      </c>
      <c r="AP6" s="389" t="s">
        <v>414</v>
      </c>
      <c r="AQ6" s="43" t="s">
        <v>373</v>
      </c>
      <c r="AR6" s="43" t="s">
        <v>374</v>
      </c>
      <c r="AS6" s="43" t="s">
        <v>375</v>
      </c>
      <c r="AT6" s="43" t="s">
        <v>376</v>
      </c>
      <c r="AU6" s="389" t="s">
        <v>248</v>
      </c>
      <c r="AV6" s="43" t="s">
        <v>249</v>
      </c>
      <c r="AW6" s="43" t="s">
        <v>312</v>
      </c>
      <c r="AX6" s="43" t="s">
        <v>324</v>
      </c>
      <c r="AY6" s="43" t="s">
        <v>331</v>
      </c>
      <c r="AZ6" s="43" t="s">
        <v>338</v>
      </c>
      <c r="BA6" s="43" t="s">
        <v>345</v>
      </c>
      <c r="BB6" s="43" t="s">
        <v>350</v>
      </c>
      <c r="BC6" s="43" t="s">
        <v>358</v>
      </c>
      <c r="BD6" s="43" t="s">
        <v>364</v>
      </c>
      <c r="BE6" s="43" t="s">
        <v>372</v>
      </c>
    </row>
    <row r="7" spans="1:57">
      <c r="A7" s="392"/>
      <c r="L7" s="525"/>
      <c r="Q7" s="525"/>
      <c r="V7" s="525"/>
      <c r="AA7" s="525"/>
      <c r="AF7" s="525"/>
      <c r="AK7" s="525"/>
      <c r="AP7" s="525"/>
      <c r="AU7" s="525"/>
    </row>
    <row r="8" spans="1:57">
      <c r="A8" s="519" t="s">
        <v>394</v>
      </c>
      <c r="L8" s="525"/>
      <c r="Q8" s="525"/>
      <c r="V8" s="525"/>
      <c r="AA8" s="525"/>
      <c r="AF8" s="525"/>
      <c r="AK8" s="420">
        <v>7000</v>
      </c>
      <c r="AL8" s="456">
        <v>7070</v>
      </c>
      <c r="AM8" s="456">
        <v>7070</v>
      </c>
      <c r="AN8" s="456">
        <v>7070</v>
      </c>
      <c r="AO8" s="456">
        <v>7070</v>
      </c>
      <c r="AP8" s="420">
        <v>7070</v>
      </c>
      <c r="AQ8" s="456">
        <v>7282.1</v>
      </c>
      <c r="AR8" s="456">
        <v>7500.563000000001</v>
      </c>
      <c r="AS8" s="456">
        <v>7725.5798900000009</v>
      </c>
      <c r="AT8" s="456">
        <v>7957.347286700001</v>
      </c>
      <c r="AU8" s="420">
        <v>8196.0677053010004</v>
      </c>
      <c r="AV8" s="456">
        <v>8441.9497364600302</v>
      </c>
      <c r="AW8" s="456">
        <v>8695.2082285538308</v>
      </c>
      <c r="AX8" s="456">
        <v>8956.0644754104469</v>
      </c>
      <c r="AY8" s="456">
        <v>9224.7464096727599</v>
      </c>
      <c r="AZ8" s="456">
        <v>9501.4888019629434</v>
      </c>
      <c r="BA8" s="456">
        <v>9786.5334660218323</v>
      </c>
      <c r="BB8" s="456">
        <v>10080.129470002488</v>
      </c>
      <c r="BC8" s="456">
        <v>10382.533354102563</v>
      </c>
      <c r="BD8" s="456">
        <v>10694.00935472564</v>
      </c>
      <c r="BE8" s="456">
        <v>11014.82963536741</v>
      </c>
    </row>
    <row r="9" spans="1:57">
      <c r="A9" s="519" t="s">
        <v>351</v>
      </c>
      <c r="B9" s="455"/>
      <c r="C9" s="455"/>
      <c r="D9" s="455"/>
      <c r="E9" s="455"/>
      <c r="F9" s="455"/>
      <c r="G9" s="455"/>
      <c r="H9" s="455"/>
      <c r="I9" s="455"/>
      <c r="J9" s="455"/>
      <c r="K9" s="455"/>
      <c r="L9" s="420"/>
      <c r="M9" s="456"/>
      <c r="N9" s="456"/>
      <c r="O9" s="456"/>
      <c r="P9" s="456"/>
      <c r="Q9" s="420"/>
      <c r="R9" s="456"/>
      <c r="S9" s="456"/>
      <c r="T9" s="456"/>
      <c r="U9" s="456"/>
      <c r="V9" s="420"/>
      <c r="W9" s="456"/>
      <c r="X9" s="456"/>
      <c r="Y9" s="456"/>
      <c r="Z9" s="456"/>
      <c r="AA9" s="420"/>
      <c r="AB9" s="456"/>
      <c r="AC9" s="456"/>
      <c r="AD9" s="456"/>
      <c r="AE9" s="456"/>
      <c r="AF9" s="420"/>
      <c r="AG9" s="456"/>
      <c r="AH9" s="456"/>
      <c r="AI9" s="456"/>
      <c r="AJ9" s="456"/>
      <c r="AK9" s="385">
        <v>0.01</v>
      </c>
      <c r="AL9" s="145">
        <v>0.03</v>
      </c>
      <c r="AM9" s="145">
        <v>0.03</v>
      </c>
      <c r="AN9" s="145">
        <v>0.03</v>
      </c>
      <c r="AO9" s="145">
        <v>0.03</v>
      </c>
      <c r="AP9" s="385">
        <v>1.0000000000000009E-2</v>
      </c>
      <c r="AQ9" s="145">
        <v>0.03</v>
      </c>
      <c r="AR9" s="145">
        <v>0.03</v>
      </c>
      <c r="AS9" s="145">
        <v>0.03</v>
      </c>
      <c r="AT9" s="145">
        <v>0.03</v>
      </c>
      <c r="AU9" s="385">
        <v>0.03</v>
      </c>
      <c r="AV9" s="145">
        <v>0.03</v>
      </c>
      <c r="AW9" s="145">
        <v>0.03</v>
      </c>
      <c r="AX9" s="145">
        <v>0.03</v>
      </c>
      <c r="AY9" s="145">
        <v>0.03</v>
      </c>
      <c r="AZ9" s="145">
        <v>0.03</v>
      </c>
      <c r="BA9" s="145">
        <v>0.03</v>
      </c>
      <c r="BB9" s="145">
        <v>0.03</v>
      </c>
      <c r="BC9" s="145">
        <v>0.03</v>
      </c>
      <c r="BD9" s="145">
        <v>0.03</v>
      </c>
      <c r="BE9" s="145">
        <v>0.03</v>
      </c>
    </row>
    <row r="10" spans="1:57">
      <c r="C10" s="111"/>
      <c r="D10" s="111"/>
      <c r="E10" s="111"/>
      <c r="F10" s="111"/>
      <c r="G10" s="111"/>
      <c r="H10" s="111"/>
      <c r="I10" s="111"/>
      <c r="J10" s="111"/>
      <c r="K10" s="111"/>
      <c r="L10" s="385"/>
      <c r="M10" s="145"/>
      <c r="N10" s="145"/>
      <c r="O10" s="145"/>
      <c r="P10" s="145"/>
      <c r="Q10" s="385"/>
      <c r="R10" s="145"/>
      <c r="S10" s="145"/>
      <c r="T10" s="145"/>
      <c r="U10" s="145"/>
      <c r="V10" s="385"/>
      <c r="W10" s="145"/>
      <c r="X10" s="145"/>
      <c r="Y10" s="145"/>
      <c r="Z10" s="145"/>
      <c r="AA10" s="385"/>
      <c r="AB10" s="145"/>
      <c r="AC10" s="145"/>
      <c r="AD10" s="145"/>
      <c r="AE10" s="145"/>
      <c r="AF10" s="385"/>
      <c r="AG10" s="145"/>
      <c r="AH10" s="145"/>
      <c r="AI10" s="145"/>
      <c r="AJ10" s="145"/>
      <c r="AK10" s="525"/>
      <c r="AP10" s="525"/>
      <c r="AU10" s="525"/>
    </row>
    <row r="11" spans="1:57">
      <c r="A11" s="519" t="s">
        <v>395</v>
      </c>
      <c r="B11" s="111"/>
      <c r="C11" s="111"/>
      <c r="D11" s="111"/>
      <c r="E11" s="111"/>
      <c r="F11" s="111"/>
      <c r="G11" s="111"/>
      <c r="H11" s="111"/>
      <c r="I11" s="111"/>
      <c r="J11" s="111"/>
      <c r="K11" s="111"/>
      <c r="L11" s="385"/>
      <c r="M11" s="145"/>
      <c r="N11" s="145"/>
      <c r="O11" s="145"/>
      <c r="P11" s="145"/>
      <c r="Q11" s="385"/>
      <c r="R11" s="145"/>
      <c r="S11" s="145"/>
      <c r="T11" s="145"/>
      <c r="U11" s="145"/>
      <c r="V11" s="385"/>
      <c r="W11" s="145"/>
      <c r="X11" s="145"/>
      <c r="Y11" s="145"/>
      <c r="Z11" s="145"/>
      <c r="AA11" s="385"/>
      <c r="AB11" s="145"/>
      <c r="AC11" s="145"/>
      <c r="AD11" s="145"/>
      <c r="AE11" s="145"/>
      <c r="AF11" s="385"/>
      <c r="AG11" s="145"/>
      <c r="AH11" s="145"/>
      <c r="AI11" s="145"/>
      <c r="AJ11" s="145"/>
      <c r="AK11" s="420">
        <v>2800</v>
      </c>
      <c r="AL11" s="456">
        <v>2828</v>
      </c>
      <c r="AM11" s="456">
        <v>2828</v>
      </c>
      <c r="AN11" s="456">
        <v>2828</v>
      </c>
      <c r="AO11" s="456">
        <v>2828</v>
      </c>
      <c r="AP11" s="420">
        <v>2828</v>
      </c>
      <c r="AQ11" s="456">
        <v>3278.4270821204004</v>
      </c>
      <c r="AR11" s="456">
        <v>3278.4270821204004</v>
      </c>
      <c r="AS11" s="456">
        <v>3278.4270821204004</v>
      </c>
      <c r="AT11" s="456">
        <v>3278.4270821204004</v>
      </c>
      <c r="AU11" s="420">
        <v>3278.4270821204004</v>
      </c>
      <c r="AV11" s="456">
        <v>3376.7798945840123</v>
      </c>
      <c r="AW11" s="456">
        <v>3478.0832914215325</v>
      </c>
      <c r="AX11" s="456">
        <v>3582.425790164179</v>
      </c>
      <c r="AY11" s="456">
        <v>3689.8985638691042</v>
      </c>
      <c r="AZ11" s="456">
        <v>3800.5955207851775</v>
      </c>
      <c r="BA11" s="456">
        <v>3914.6133864087333</v>
      </c>
      <c r="BB11" s="456">
        <v>4032.0517880009957</v>
      </c>
      <c r="BC11" s="456">
        <v>4153.0133416410254</v>
      </c>
      <c r="BD11" s="456">
        <v>4277.6037418902561</v>
      </c>
      <c r="BE11" s="456">
        <v>4405.9318541469647</v>
      </c>
    </row>
    <row r="12" spans="1:57">
      <c r="A12" s="519" t="s">
        <v>400</v>
      </c>
      <c r="B12" s="111"/>
      <c r="C12" s="111"/>
      <c r="D12" s="111"/>
      <c r="E12" s="111"/>
      <c r="F12" s="111"/>
      <c r="G12" s="111"/>
      <c r="H12" s="111"/>
      <c r="I12" s="111"/>
      <c r="J12" s="111"/>
      <c r="K12" s="111"/>
      <c r="L12" s="385"/>
      <c r="M12" s="145"/>
      <c r="N12" s="145"/>
      <c r="O12" s="145"/>
      <c r="P12" s="145"/>
      <c r="Q12" s="385"/>
      <c r="R12" s="145"/>
      <c r="S12" s="145"/>
      <c r="T12" s="145"/>
      <c r="U12" s="145"/>
      <c r="V12" s="385"/>
      <c r="W12" s="145"/>
      <c r="X12" s="145"/>
      <c r="Y12" s="145"/>
      <c r="Z12" s="145"/>
      <c r="AA12" s="385"/>
      <c r="AB12" s="145"/>
      <c r="AC12" s="145"/>
      <c r="AD12" s="145"/>
      <c r="AE12" s="145"/>
      <c r="AF12" s="385"/>
      <c r="AG12" s="145"/>
      <c r="AH12" s="145"/>
      <c r="AI12" s="145"/>
      <c r="AJ12" s="145"/>
      <c r="AK12" s="385">
        <v>0.4</v>
      </c>
      <c r="AL12" s="145">
        <v>0.4</v>
      </c>
      <c r="AM12" s="145">
        <v>0.4</v>
      </c>
      <c r="AN12" s="145">
        <v>0.4</v>
      </c>
      <c r="AO12" s="145">
        <v>0.4</v>
      </c>
      <c r="AP12" s="385">
        <v>0.4</v>
      </c>
      <c r="AQ12" s="145">
        <v>0.4</v>
      </c>
      <c r="AR12" s="145">
        <v>0.4</v>
      </c>
      <c r="AS12" s="145">
        <v>0.4</v>
      </c>
      <c r="AT12" s="145">
        <v>0.4</v>
      </c>
      <c r="AU12" s="385">
        <v>0.4</v>
      </c>
      <c r="AV12" s="145">
        <v>0.4</v>
      </c>
      <c r="AW12" s="145">
        <v>0.4</v>
      </c>
      <c r="AX12" s="145">
        <v>0.4</v>
      </c>
      <c r="AY12" s="145">
        <v>0.4</v>
      </c>
      <c r="AZ12" s="145">
        <v>0.4</v>
      </c>
      <c r="BA12" s="145">
        <v>0.4</v>
      </c>
      <c r="BB12" s="145">
        <v>0.4</v>
      </c>
      <c r="BC12" s="145">
        <v>0.4</v>
      </c>
      <c r="BD12" s="145">
        <v>0.4</v>
      </c>
      <c r="BE12" s="145">
        <v>0.4</v>
      </c>
    </row>
    <row r="13" spans="1:57">
      <c r="C13" s="526"/>
      <c r="D13" s="526"/>
      <c r="E13" s="526"/>
      <c r="F13" s="526"/>
      <c r="G13" s="526"/>
      <c r="H13" s="526"/>
      <c r="I13" s="526"/>
      <c r="J13" s="526"/>
      <c r="K13" s="526"/>
      <c r="L13" s="527"/>
      <c r="M13" s="528"/>
      <c r="N13" s="528"/>
      <c r="O13" s="528"/>
      <c r="P13" s="528"/>
      <c r="Q13" s="527"/>
      <c r="R13" s="528"/>
      <c r="S13" s="528"/>
      <c r="T13" s="528"/>
      <c r="U13" s="528"/>
      <c r="V13" s="527"/>
      <c r="W13" s="528"/>
      <c r="X13" s="528"/>
      <c r="Y13" s="528"/>
      <c r="Z13" s="528"/>
      <c r="AA13" s="527"/>
      <c r="AB13" s="528"/>
      <c r="AC13" s="528"/>
      <c r="AD13" s="528"/>
      <c r="AE13" s="528"/>
      <c r="AF13" s="527"/>
      <c r="AG13" s="528"/>
      <c r="AH13" s="528"/>
      <c r="AI13" s="528"/>
      <c r="AJ13" s="528"/>
      <c r="AK13" s="527"/>
      <c r="AL13" s="528"/>
      <c r="AM13" s="528"/>
      <c r="AN13" s="528"/>
      <c r="AO13" s="528"/>
      <c r="AP13" s="527"/>
      <c r="AQ13" s="528"/>
      <c r="AR13" s="528"/>
      <c r="AS13" s="528"/>
      <c r="AT13" s="528"/>
      <c r="AU13" s="527"/>
      <c r="AV13" s="528"/>
      <c r="AW13" s="528"/>
      <c r="AX13" s="528"/>
      <c r="AY13" s="528"/>
      <c r="AZ13" s="528"/>
    </row>
    <row r="14" spans="1:57">
      <c r="A14" s="519" t="s">
        <v>396</v>
      </c>
      <c r="B14" s="455"/>
      <c r="C14" s="455"/>
      <c r="D14" s="455"/>
      <c r="E14" s="455"/>
      <c r="F14" s="455"/>
      <c r="G14" s="455"/>
      <c r="H14" s="455"/>
      <c r="I14" s="455"/>
      <c r="J14" s="455"/>
      <c r="K14" s="455"/>
      <c r="L14" s="420"/>
      <c r="M14" s="456"/>
      <c r="N14" s="456"/>
      <c r="O14" s="456"/>
      <c r="P14" s="456"/>
      <c r="Q14" s="420"/>
      <c r="R14" s="456"/>
      <c r="S14" s="456"/>
      <c r="T14" s="456"/>
      <c r="U14" s="456"/>
      <c r="V14" s="420"/>
      <c r="W14" s="456"/>
      <c r="X14" s="456"/>
      <c r="Y14" s="456"/>
      <c r="Z14" s="456"/>
      <c r="AA14" s="420"/>
      <c r="AB14" s="456"/>
      <c r="AC14" s="456"/>
      <c r="AD14" s="456"/>
      <c r="AE14" s="456"/>
      <c r="AF14" s="420"/>
      <c r="AG14" s="456"/>
      <c r="AH14" s="456"/>
      <c r="AI14" s="456"/>
      <c r="AJ14" s="456"/>
      <c r="AK14" s="420"/>
      <c r="AL14" s="456"/>
      <c r="AM14" s="456"/>
      <c r="AN14" s="456"/>
      <c r="AO14" s="456"/>
      <c r="AP14" s="420"/>
      <c r="AQ14" s="456"/>
      <c r="AR14" s="456"/>
      <c r="AS14" s="456"/>
      <c r="AT14" s="456"/>
      <c r="AU14" s="420"/>
      <c r="AV14" s="456"/>
      <c r="AW14" s="456"/>
      <c r="AX14" s="456"/>
      <c r="AY14" s="456"/>
      <c r="AZ14" s="456">
        <v>9.5014888019629442</v>
      </c>
      <c r="BA14" s="456">
        <v>19.573066932043666</v>
      </c>
      <c r="BB14" s="456">
        <v>40.320517880009959</v>
      </c>
      <c r="BC14" s="456">
        <v>83.060266832820503</v>
      </c>
      <c r="BD14" s="456">
        <v>128.32811225670767</v>
      </c>
      <c r="BE14" s="456">
        <v>165.22244453051118</v>
      </c>
    </row>
    <row r="15" spans="1:57">
      <c r="A15" s="519" t="s">
        <v>397</v>
      </c>
      <c r="B15" s="457"/>
      <c r="C15" s="457"/>
      <c r="D15" s="457"/>
      <c r="E15" s="457"/>
      <c r="F15" s="457"/>
      <c r="G15" s="457"/>
      <c r="H15" s="457"/>
      <c r="I15" s="457"/>
      <c r="J15" s="457"/>
      <c r="K15" s="457"/>
      <c r="L15" s="385"/>
      <c r="M15" s="145"/>
      <c r="N15" s="145"/>
      <c r="O15" s="145"/>
      <c r="P15" s="145"/>
      <c r="Q15" s="385"/>
      <c r="R15" s="145"/>
      <c r="S15" s="145"/>
      <c r="T15" s="145"/>
      <c r="U15" s="145"/>
      <c r="V15" s="385"/>
      <c r="W15" s="145"/>
      <c r="X15" s="145"/>
      <c r="Y15" s="145"/>
      <c r="Z15" s="145"/>
      <c r="AA15" s="385"/>
      <c r="AB15" s="145"/>
      <c r="AC15" s="145"/>
      <c r="AD15" s="145"/>
      <c r="AE15" s="145"/>
      <c r="AF15" s="385"/>
      <c r="AG15" s="145"/>
      <c r="AH15" s="145"/>
      <c r="AI15" s="145"/>
      <c r="AJ15" s="145"/>
      <c r="AK15" s="385"/>
      <c r="AL15" s="145"/>
      <c r="AM15" s="145"/>
      <c r="AN15" s="145"/>
      <c r="AO15" s="145"/>
      <c r="AP15" s="385"/>
      <c r="AQ15" s="145"/>
      <c r="AR15" s="145"/>
      <c r="AS15" s="145"/>
      <c r="AT15" s="145"/>
      <c r="AU15" s="385"/>
      <c r="AV15" s="145"/>
      <c r="AW15" s="145"/>
      <c r="AX15" s="145"/>
      <c r="AY15" s="145"/>
      <c r="AZ15" s="145">
        <v>2.5000000000000001E-3</v>
      </c>
      <c r="BA15" s="145">
        <v>5.0000000000000001E-3</v>
      </c>
      <c r="BB15" s="145">
        <v>0.01</v>
      </c>
      <c r="BC15" s="145">
        <v>0.02</v>
      </c>
      <c r="BD15" s="145">
        <v>0.03</v>
      </c>
      <c r="BE15" s="145">
        <v>3.7499999999999999E-2</v>
      </c>
    </row>
    <row r="16" spans="1:57">
      <c r="C16" s="526"/>
      <c r="D16" s="526"/>
      <c r="E16" s="526"/>
      <c r="F16" s="526"/>
      <c r="G16" s="526"/>
      <c r="H16" s="526"/>
      <c r="I16" s="526"/>
      <c r="J16" s="526"/>
      <c r="K16" s="526"/>
      <c r="L16" s="527"/>
      <c r="M16" s="528"/>
      <c r="N16" s="528"/>
      <c r="O16" s="528"/>
      <c r="P16" s="528"/>
      <c r="Q16" s="527"/>
      <c r="R16" s="528"/>
      <c r="S16" s="528"/>
      <c r="T16" s="528"/>
      <c r="U16" s="528"/>
      <c r="V16" s="527"/>
      <c r="W16" s="528"/>
      <c r="X16" s="528"/>
      <c r="Y16" s="528"/>
      <c r="Z16" s="528"/>
      <c r="AA16" s="527"/>
      <c r="AB16" s="528"/>
      <c r="AC16" s="528"/>
      <c r="AD16" s="528"/>
      <c r="AE16" s="528"/>
      <c r="AF16" s="527"/>
      <c r="AG16" s="528"/>
      <c r="AH16" s="528"/>
      <c r="AI16" s="528"/>
      <c r="AJ16" s="528"/>
      <c r="AK16" s="527"/>
      <c r="AL16" s="528"/>
      <c r="AM16" s="528"/>
      <c r="AN16" s="528"/>
      <c r="AO16" s="528"/>
      <c r="AP16" s="527"/>
      <c r="AQ16" s="528"/>
      <c r="AR16" s="528"/>
      <c r="AS16" s="528"/>
      <c r="AT16" s="528"/>
      <c r="AU16" s="527"/>
      <c r="AV16" s="528"/>
      <c r="AW16" s="528"/>
      <c r="AX16" s="528"/>
      <c r="AY16" s="528"/>
      <c r="AZ16" s="528"/>
    </row>
    <row r="17" spans="1:57">
      <c r="A17" s="519" t="s">
        <v>398</v>
      </c>
      <c r="B17" s="455"/>
      <c r="C17" s="455"/>
      <c r="D17" s="455"/>
      <c r="E17" s="455"/>
      <c r="F17" s="455"/>
      <c r="G17" s="455"/>
      <c r="H17" s="455"/>
      <c r="I17" s="455"/>
      <c r="J17" s="455"/>
      <c r="K17" s="455"/>
      <c r="L17" s="420"/>
      <c r="M17" s="456"/>
      <c r="N17" s="456"/>
      <c r="O17" s="456"/>
      <c r="P17" s="456"/>
      <c r="Q17" s="420"/>
      <c r="R17" s="456"/>
      <c r="S17" s="456"/>
      <c r="T17" s="456"/>
      <c r="U17" s="456"/>
      <c r="V17" s="420"/>
      <c r="W17" s="456"/>
      <c r="X17" s="456"/>
      <c r="Y17" s="456"/>
      <c r="Z17" s="456"/>
      <c r="AA17" s="420"/>
      <c r="AB17" s="456"/>
      <c r="AC17" s="456"/>
      <c r="AD17" s="456"/>
      <c r="AE17" s="456"/>
      <c r="AF17" s="420"/>
      <c r="AG17" s="456"/>
      <c r="AH17" s="456"/>
      <c r="AI17" s="456"/>
      <c r="AJ17" s="456"/>
      <c r="AK17" s="420"/>
      <c r="AL17" s="456"/>
      <c r="AM17" s="456"/>
      <c r="AN17" s="456"/>
      <c r="AO17" s="456"/>
      <c r="AP17" s="420"/>
      <c r="AQ17" s="456"/>
      <c r="AR17" s="456"/>
      <c r="AS17" s="456"/>
      <c r="AT17" s="456"/>
      <c r="AU17" s="420"/>
      <c r="AV17" s="456"/>
      <c r="AW17" s="456"/>
      <c r="AX17" s="456"/>
      <c r="AY17" s="456"/>
      <c r="AZ17" s="456">
        <v>16400</v>
      </c>
      <c r="BA17" s="456">
        <v>16810</v>
      </c>
      <c r="BB17" s="456">
        <v>17230.25</v>
      </c>
      <c r="BC17" s="456">
        <v>17661.006249999999</v>
      </c>
      <c r="BD17" s="456">
        <v>18102.531406249997</v>
      </c>
      <c r="BE17" s="456">
        <v>18555.094691406244</v>
      </c>
    </row>
    <row r="18" spans="1:57">
      <c r="A18" s="519" t="s">
        <v>351</v>
      </c>
      <c r="B18" s="457"/>
      <c r="C18" s="457"/>
      <c r="D18" s="457"/>
      <c r="E18" s="457"/>
      <c r="F18" s="457"/>
      <c r="G18" s="457"/>
      <c r="H18" s="457"/>
      <c r="I18" s="457"/>
      <c r="J18" s="457"/>
      <c r="K18" s="457"/>
      <c r="L18" s="385"/>
      <c r="M18" s="457"/>
      <c r="N18" s="457"/>
      <c r="O18" s="457"/>
      <c r="P18" s="457"/>
      <c r="Q18" s="385"/>
      <c r="R18" s="457"/>
      <c r="S18" s="457"/>
      <c r="T18" s="457"/>
      <c r="U18" s="457"/>
      <c r="V18" s="385"/>
      <c r="W18" s="457"/>
      <c r="X18" s="457"/>
      <c r="Y18" s="457"/>
      <c r="Z18" s="457"/>
      <c r="AA18" s="385"/>
      <c r="AB18" s="457"/>
      <c r="AC18" s="457"/>
      <c r="AD18" s="457"/>
      <c r="AE18" s="457"/>
      <c r="AF18" s="385"/>
      <c r="AG18" s="457"/>
      <c r="AH18" s="457"/>
      <c r="AI18" s="457"/>
      <c r="AJ18" s="457"/>
      <c r="AK18" s="385"/>
      <c r="AL18" s="457"/>
      <c r="AM18" s="457"/>
      <c r="AN18" s="457"/>
      <c r="AO18" s="457"/>
      <c r="AP18" s="385"/>
      <c r="AQ18" s="145"/>
      <c r="AR18" s="145"/>
      <c r="AS18" s="145"/>
      <c r="AT18" s="145"/>
      <c r="AU18" s="385"/>
      <c r="AV18" s="145"/>
      <c r="AW18" s="145"/>
      <c r="AX18" s="145"/>
      <c r="AY18" s="145"/>
      <c r="AZ18" s="145">
        <v>2.5000000000000001E-2</v>
      </c>
      <c r="BA18" s="145">
        <v>2.5000000000000001E-2</v>
      </c>
      <c r="BB18" s="145">
        <v>2.5000000000000001E-2</v>
      </c>
      <c r="BC18" s="145">
        <v>2.5000000000000001E-2</v>
      </c>
      <c r="BD18" s="145">
        <v>2.5000000000000001E-2</v>
      </c>
      <c r="BE18" s="145">
        <v>2.5000000000000001E-2</v>
      </c>
    </row>
    <row r="19" spans="1:57">
      <c r="C19" s="526"/>
      <c r="D19" s="526"/>
      <c r="E19" s="526"/>
      <c r="F19" s="526"/>
      <c r="G19" s="526"/>
      <c r="H19" s="526"/>
      <c r="I19" s="526"/>
      <c r="J19" s="526"/>
      <c r="K19" s="526"/>
      <c r="L19" s="527"/>
      <c r="M19" s="526"/>
      <c r="N19" s="526"/>
      <c r="O19" s="526"/>
      <c r="P19" s="526"/>
      <c r="Q19" s="527"/>
      <c r="R19" s="526"/>
      <c r="S19" s="526"/>
      <c r="T19" s="526"/>
      <c r="U19" s="526"/>
      <c r="V19" s="527"/>
      <c r="W19" s="526"/>
      <c r="X19" s="526"/>
      <c r="Y19" s="526"/>
      <c r="Z19" s="526"/>
      <c r="AA19" s="527"/>
      <c r="AB19" s="526"/>
      <c r="AC19" s="526"/>
      <c r="AD19" s="526"/>
      <c r="AE19" s="526"/>
      <c r="AF19" s="527"/>
      <c r="AG19" s="526"/>
      <c r="AH19" s="526"/>
      <c r="AI19" s="526"/>
      <c r="AJ19" s="526"/>
      <c r="AK19" s="527"/>
      <c r="AL19" s="526"/>
      <c r="AM19" s="526"/>
      <c r="AN19" s="526"/>
      <c r="AO19" s="526"/>
      <c r="AP19" s="527"/>
      <c r="AQ19" s="528"/>
      <c r="AR19" s="528"/>
      <c r="AS19" s="528"/>
      <c r="AT19" s="528"/>
      <c r="AU19" s="527"/>
      <c r="AV19" s="528"/>
      <c r="AW19" s="528"/>
      <c r="AX19" s="528"/>
      <c r="AY19" s="528"/>
      <c r="AZ19" s="528"/>
    </row>
    <row r="20" spans="1:57">
      <c r="A20" s="519" t="s">
        <v>392</v>
      </c>
      <c r="B20" s="529"/>
      <c r="C20" s="455"/>
      <c r="D20" s="455"/>
      <c r="E20" s="455"/>
      <c r="F20" s="455"/>
      <c r="G20" s="455"/>
      <c r="H20" s="455"/>
      <c r="I20" s="455"/>
      <c r="J20" s="455"/>
      <c r="K20" s="455"/>
      <c r="L20" s="418"/>
      <c r="M20" s="419"/>
      <c r="N20" s="419"/>
      <c r="O20" s="419"/>
      <c r="P20" s="419"/>
      <c r="Q20" s="418"/>
      <c r="R20" s="419"/>
      <c r="S20" s="419"/>
      <c r="T20" s="419"/>
      <c r="U20" s="419"/>
      <c r="V20" s="418"/>
      <c r="W20" s="419"/>
      <c r="X20" s="419"/>
      <c r="Y20" s="419"/>
      <c r="Z20" s="419"/>
      <c r="AA20" s="418"/>
      <c r="AB20" s="419"/>
      <c r="AC20" s="419"/>
      <c r="AD20" s="419"/>
      <c r="AE20" s="419"/>
      <c r="AF20" s="418"/>
      <c r="AG20" s="419"/>
      <c r="AH20" s="419"/>
      <c r="AI20" s="419"/>
      <c r="AJ20" s="419"/>
      <c r="AK20" s="418"/>
      <c r="AL20" s="419"/>
      <c r="AM20" s="419"/>
      <c r="AN20" s="419"/>
      <c r="AO20" s="419"/>
      <c r="AP20" s="418"/>
      <c r="AQ20" s="419"/>
      <c r="AR20" s="419"/>
      <c r="AS20" s="419"/>
      <c r="AT20" s="419"/>
      <c r="AU20" s="418"/>
      <c r="AV20" s="419"/>
      <c r="AW20" s="419"/>
      <c r="AX20" s="419"/>
      <c r="AY20" s="401"/>
      <c r="AZ20" s="530">
        <v>0.85</v>
      </c>
      <c r="BA20" s="530">
        <v>0.85</v>
      </c>
      <c r="BB20" s="530">
        <v>0.85</v>
      </c>
      <c r="BC20" s="530">
        <v>0.85</v>
      </c>
      <c r="BD20" s="530">
        <v>0.85</v>
      </c>
      <c r="BE20" s="530">
        <v>0.85</v>
      </c>
    </row>
    <row r="21" spans="1:57">
      <c r="B21" s="457"/>
      <c r="C21" s="457"/>
      <c r="D21" s="457"/>
      <c r="E21" s="457"/>
      <c r="F21" s="457"/>
      <c r="G21" s="457"/>
      <c r="H21" s="457"/>
      <c r="I21" s="457"/>
      <c r="J21" s="457"/>
      <c r="K21" s="457"/>
      <c r="L21" s="458"/>
      <c r="M21" s="457"/>
      <c r="N21" s="457"/>
      <c r="O21" s="457"/>
      <c r="P21" s="457"/>
      <c r="Q21" s="385"/>
      <c r="R21" s="457"/>
      <c r="S21" s="457"/>
      <c r="T21" s="457"/>
      <c r="U21" s="457"/>
      <c r="V21" s="385"/>
      <c r="W21" s="457"/>
      <c r="X21" s="457"/>
      <c r="Y21" s="457"/>
      <c r="Z21" s="457"/>
      <c r="AA21" s="385"/>
      <c r="AB21" s="457"/>
      <c r="AC21" s="457"/>
      <c r="AD21" s="457"/>
      <c r="AE21" s="457"/>
      <c r="AF21" s="385"/>
      <c r="AG21" s="457"/>
      <c r="AH21" s="457"/>
      <c r="AI21" s="457"/>
      <c r="AJ21" s="457"/>
      <c r="AK21" s="385"/>
      <c r="AL21" s="457"/>
      <c r="AM21" s="457"/>
      <c r="AN21" s="457"/>
      <c r="AO21" s="457"/>
      <c r="AP21" s="385"/>
      <c r="AQ21" s="145"/>
      <c r="AR21" s="145"/>
      <c r="AS21" s="145"/>
      <c r="AT21" s="145"/>
      <c r="AU21" s="385"/>
      <c r="AV21" s="145"/>
      <c r="AW21" s="145"/>
      <c r="AX21" s="145"/>
      <c r="AY21" s="145"/>
    </row>
    <row r="22" spans="1:57">
      <c r="A22" s="392" t="s">
        <v>399</v>
      </c>
      <c r="B22" s="525"/>
      <c r="G22" s="525"/>
      <c r="L22" s="525"/>
      <c r="Q22" s="525"/>
      <c r="V22" s="525"/>
      <c r="AA22" s="525"/>
      <c r="AB22" s="145"/>
      <c r="AC22" s="145"/>
      <c r="AD22" s="145"/>
      <c r="AE22" s="145"/>
      <c r="AF22" s="525"/>
      <c r="AG22" s="145"/>
      <c r="AH22" s="145"/>
      <c r="AI22" s="145"/>
      <c r="AJ22" s="145"/>
      <c r="AK22" s="525"/>
      <c r="AL22" s="145"/>
      <c r="AM22" s="145"/>
      <c r="AN22" s="145"/>
      <c r="AO22" s="145"/>
      <c r="AP22" s="525"/>
      <c r="AQ22" s="145"/>
      <c r="AR22" s="145"/>
      <c r="AS22" s="145"/>
      <c r="AT22" s="145"/>
      <c r="AU22" s="525"/>
      <c r="AV22" s="145"/>
      <c r="AW22" s="145"/>
      <c r="AX22" s="145"/>
      <c r="AY22" s="145"/>
      <c r="AZ22" s="401">
        <v>132.45075389936346</v>
      </c>
      <c r="BA22" s="401">
        <v>279.66976685850591</v>
      </c>
      <c r="BB22" s="401">
        <v>590.52271272173539</v>
      </c>
      <c r="BC22" s="401">
        <v>1246.888707911944</v>
      </c>
      <c r="BD22" s="401">
        <v>1974.6041300670518</v>
      </c>
      <c r="BE22" s="401">
        <v>2605.8603878978629</v>
      </c>
    </row>
    <row r="23" spans="1:57">
      <c r="A23" s="519" t="s">
        <v>351</v>
      </c>
      <c r="B23" s="525"/>
      <c r="G23" s="525"/>
      <c r="L23" s="525"/>
      <c r="Q23" s="525"/>
      <c r="V23" s="525"/>
      <c r="AA23" s="525"/>
      <c r="AB23" s="145"/>
      <c r="AC23" s="145"/>
      <c r="AD23" s="145"/>
      <c r="AE23" s="145"/>
      <c r="AF23" s="525"/>
      <c r="AG23" s="145"/>
      <c r="AH23" s="145"/>
      <c r="AI23" s="145"/>
      <c r="AJ23" s="145"/>
      <c r="AK23" s="525"/>
      <c r="AL23" s="145"/>
      <c r="AM23" s="145"/>
      <c r="AN23" s="145"/>
      <c r="AO23" s="145"/>
      <c r="AP23" s="525"/>
      <c r="AQ23" s="145"/>
      <c r="AR23" s="145"/>
      <c r="AS23" s="145"/>
      <c r="AT23" s="145"/>
      <c r="AU23" s="525"/>
      <c r="AV23" s="145"/>
      <c r="AW23" s="145"/>
      <c r="AX23" s="145"/>
      <c r="AY23" s="145"/>
      <c r="AZ23" s="145"/>
      <c r="BA23" s="145">
        <v>1.1114999999999995</v>
      </c>
      <c r="BB23" s="145">
        <v>1.1115000000000004</v>
      </c>
      <c r="BC23" s="145">
        <v>1.1114999999999995</v>
      </c>
      <c r="BD23" s="145">
        <v>0.58362499999999939</v>
      </c>
      <c r="BE23" s="145">
        <v>0.31968750000000035</v>
      </c>
    </row>
    <row r="25" spans="1:57">
      <c r="A25" s="531" t="s">
        <v>297</v>
      </c>
      <c r="B25" s="531"/>
      <c r="C25" s="531"/>
      <c r="D25" s="531"/>
      <c r="E25" s="531"/>
      <c r="F25" s="531"/>
      <c r="G25" s="531"/>
      <c r="H25" s="531"/>
      <c r="I25" s="531"/>
      <c r="J25" s="531"/>
      <c r="K25" s="531"/>
      <c r="L25" s="531"/>
      <c r="M25" s="531"/>
      <c r="N25" s="531"/>
      <c r="O25" s="531"/>
      <c r="P25" s="531"/>
      <c r="Q25" s="531"/>
      <c r="R25" s="531"/>
      <c r="S25" s="531"/>
      <c r="T25" s="531"/>
      <c r="U25" s="531"/>
      <c r="V25" s="531"/>
      <c r="W25" s="531"/>
      <c r="X25" s="531"/>
      <c r="Y25" s="531"/>
      <c r="Z25" s="531"/>
      <c r="AA25" s="531"/>
      <c r="AB25" s="531"/>
      <c r="AC25" s="531"/>
      <c r="AD25" s="531"/>
      <c r="AE25" s="531"/>
      <c r="AF25" s="531"/>
      <c r="AG25" s="531"/>
      <c r="AH25" s="531"/>
      <c r="AI25" s="531"/>
      <c r="AJ25" s="531"/>
      <c r="AK25" s="531"/>
      <c r="AL25" s="531"/>
      <c r="AM25" s="531"/>
      <c r="AN25" s="531"/>
      <c r="AO25" s="531"/>
      <c r="AP25" s="531"/>
      <c r="AQ25" s="531"/>
      <c r="AR25" s="531"/>
      <c r="AS25" s="531"/>
      <c r="AT25" s="531"/>
      <c r="AU25" s="531"/>
      <c r="AV25" s="531"/>
      <c r="AW25" s="531"/>
      <c r="AX25" s="531"/>
      <c r="AY25" s="531"/>
      <c r="AZ25" s="531"/>
      <c r="BA25" s="531"/>
      <c r="BB25" s="531"/>
      <c r="BC25" s="531"/>
      <c r="BD25" s="531"/>
      <c r="BE25" s="531"/>
    </row>
    <row r="27" spans="1:57">
      <c r="A27" s="392"/>
    </row>
  </sheetData>
  <pageMargins left="0.75" right="0.75" top="0.65" bottom="0.65" header="0.5" footer="0.5"/>
  <pageSetup scale="64" orientation="portrait" cellComments="asDisplayed" r:id="rId1"/>
  <headerFooter alignWithMargins="0">
    <oddFooter>&amp;L&amp;"Arial,Bold"&amp;10&amp;K000000Sumant Kulkarni&amp;C&amp;"Arial,Bold"&amp;10&amp;K000000Canaccord Genuity&amp;R&amp;"Arial,Bold"&amp;10&amp;K000000&amp;D, &amp;T
212-389-8037</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autoPageBreaks="0"/>
  </sheetPr>
  <dimension ref="A1:DO240"/>
  <sheetViews>
    <sheetView view="pageBreakPreview" zoomScaleSheetLayoutView="100" workbookViewId="0">
      <pane xSplit="1" ySplit="6" topLeftCell="BY7" activePane="bottomRight" state="frozen"/>
      <selection sqref="A1:XFD1048576"/>
      <selection pane="topRight" sqref="A1:XFD1048576"/>
      <selection pane="bottomLeft" sqref="A1:XFD1048576"/>
      <selection pane="bottomRight" activeCell="BY7" sqref="BY7"/>
    </sheetView>
  </sheetViews>
  <sheetFormatPr defaultColWidth="9.33203125" defaultRowHeight="11.25" outlineLevelRow="1" outlineLevelCol="1"/>
  <cols>
    <col min="1" max="1" width="36.83203125" style="99" customWidth="1"/>
    <col min="2" max="26" width="9.33203125" style="99" hidden="1" customWidth="1" outlineLevel="1"/>
    <col min="27" max="27" width="8" style="99" hidden="1" customWidth="1" outlineLevel="1" collapsed="1"/>
    <col min="28" max="28" width="8.6640625" style="99" hidden="1" customWidth="1" outlineLevel="1"/>
    <col min="29" max="29" width="8.5" style="99" hidden="1" customWidth="1" outlineLevel="1"/>
    <col min="30" max="31" width="8.6640625" style="99" hidden="1" customWidth="1" outlineLevel="1"/>
    <col min="32" max="32" width="10.33203125" style="99" hidden="1" customWidth="1" outlineLevel="1"/>
    <col min="33" max="33" width="11" style="99" hidden="1" customWidth="1" outlineLevel="1"/>
    <col min="34" max="34" width="9.83203125" style="99" hidden="1" customWidth="1" outlineLevel="1"/>
    <col min="35" max="42" width="9.33203125" style="99" hidden="1" customWidth="1" outlineLevel="1"/>
    <col min="43" max="43" width="9.33203125" style="99" hidden="1" customWidth="1" outlineLevel="1" collapsed="1"/>
    <col min="44" max="47" width="9.33203125" style="99" hidden="1" customWidth="1" outlineLevel="1"/>
    <col min="48" max="48" width="9.33203125" style="99" hidden="1" customWidth="1" outlineLevel="1" collapsed="1"/>
    <col min="49" max="52" width="9.33203125" style="99" hidden="1" customWidth="1" outlineLevel="1"/>
    <col min="53" max="53" width="9.33203125" style="99" hidden="1" customWidth="1" outlineLevel="1" collapsed="1"/>
    <col min="54" max="56" width="9.33203125" style="99" hidden="1" customWidth="1" outlineLevel="1"/>
    <col min="57" max="58" width="9.33203125" style="99" hidden="1" customWidth="1" outlineLevel="1" collapsed="1"/>
    <col min="59" max="62" width="9.33203125" style="99" hidden="1" customWidth="1" outlineLevel="1"/>
    <col min="63" max="63" width="9.33203125" style="99" hidden="1" customWidth="1" outlineLevel="1" collapsed="1"/>
    <col min="64" max="66" width="9.33203125" style="99" hidden="1" customWidth="1" outlineLevel="1"/>
    <col min="67" max="68" width="9.33203125" style="99" hidden="1" customWidth="1" outlineLevel="1" collapsed="1"/>
    <col min="69" max="72" width="9.33203125" style="99" hidden="1" customWidth="1" outlineLevel="1"/>
    <col min="73" max="73" width="9.33203125" style="99" hidden="1" customWidth="1" outlineLevel="1" collapsed="1"/>
    <col min="74" max="76" width="9.33203125" style="99" hidden="1" customWidth="1" outlineLevel="1"/>
    <col min="77" max="77" width="9.33203125" style="99" customWidth="1" collapsed="1"/>
    <col min="78" max="78" width="9.33203125" style="99" hidden="1" customWidth="1" outlineLevel="1"/>
    <col min="79" max="79" width="9" style="99" hidden="1" customWidth="1" outlineLevel="1"/>
    <col min="80" max="81" width="9.33203125" style="99" hidden="1" customWidth="1" outlineLevel="1"/>
    <col min="82" max="82" width="9.33203125" style="99" collapsed="1"/>
    <col min="83" max="114" width="9.33203125" style="99"/>
    <col min="115" max="115" width="8.6640625" style="99" bestFit="1" customWidth="1"/>
    <col min="116" max="16384" width="9.33203125" style="99"/>
  </cols>
  <sheetData>
    <row r="1" spans="1:119">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row>
    <row r="2" spans="1:119">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86"/>
    </row>
    <row r="3" spans="1:119">
      <c r="W3" s="123"/>
      <c r="AB3" s="123"/>
      <c r="AG3" s="123"/>
      <c r="AH3" s="150"/>
    </row>
    <row r="4" spans="1:119" ht="13.5" thickBot="1">
      <c r="A4" s="26" t="s">
        <v>405</v>
      </c>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Z4" s="3" t="s">
        <v>302</v>
      </c>
    </row>
    <row r="5" spans="1:119" ht="12" thickTop="1">
      <c r="A5" s="27"/>
      <c r="CV5" s="273"/>
      <c r="CW5" s="273"/>
      <c r="CX5" s="273"/>
      <c r="CY5" s="273"/>
      <c r="CZ5" s="274"/>
      <c r="DA5" s="273"/>
      <c r="DB5" s="273"/>
      <c r="DC5" s="273"/>
      <c r="DD5" s="273"/>
      <c r="DE5" s="273"/>
      <c r="DF5" s="273"/>
      <c r="DG5" s="273"/>
      <c r="DH5" s="273"/>
      <c r="DI5" s="273"/>
      <c r="DJ5" s="273"/>
      <c r="DK5" s="273"/>
      <c r="DL5" s="273"/>
      <c r="DM5" s="273"/>
      <c r="DN5" s="273"/>
      <c r="DO5" s="273"/>
    </row>
    <row r="6" spans="1:119" ht="12" thickBot="1">
      <c r="A6" s="28" t="s">
        <v>5</v>
      </c>
      <c r="B6" s="22" t="s">
        <v>156</v>
      </c>
      <c r="C6" s="22" t="s">
        <v>10</v>
      </c>
      <c r="D6" s="22" t="s">
        <v>8</v>
      </c>
      <c r="E6" s="22" t="s">
        <v>9</v>
      </c>
      <c r="F6" s="22" t="s">
        <v>6</v>
      </c>
      <c r="G6" s="22" t="s">
        <v>7</v>
      </c>
      <c r="H6" s="22" t="s">
        <v>159</v>
      </c>
      <c r="I6" s="22" t="s">
        <v>165</v>
      </c>
      <c r="J6" s="22" t="s">
        <v>167</v>
      </c>
      <c r="K6" s="22" t="s">
        <v>3</v>
      </c>
      <c r="L6" s="22" t="s">
        <v>4</v>
      </c>
      <c r="M6" s="22" t="s">
        <v>2</v>
      </c>
      <c r="N6" s="22" t="s">
        <v>1</v>
      </c>
      <c r="O6" s="22" t="s">
        <v>169</v>
      </c>
      <c r="P6" s="22" t="s">
        <v>170</v>
      </c>
      <c r="Q6" s="29" t="s">
        <v>171</v>
      </c>
      <c r="R6" s="22" t="s">
        <v>172</v>
      </c>
      <c r="S6" s="22" t="s">
        <v>0</v>
      </c>
      <c r="T6" s="22" t="s">
        <v>176</v>
      </c>
      <c r="U6" s="22" t="s">
        <v>182</v>
      </c>
      <c r="V6" s="22" t="s">
        <v>183</v>
      </c>
      <c r="W6" s="22" t="s">
        <v>181</v>
      </c>
      <c r="X6" s="22" t="s">
        <v>185</v>
      </c>
      <c r="Y6" s="22" t="s">
        <v>187</v>
      </c>
      <c r="Z6" s="22" t="s">
        <v>188</v>
      </c>
      <c r="AA6" s="29" t="s">
        <v>189</v>
      </c>
      <c r="AB6" s="22" t="s">
        <v>190</v>
      </c>
      <c r="AC6" s="22" t="s">
        <v>191</v>
      </c>
      <c r="AD6" s="22" t="s">
        <v>192</v>
      </c>
      <c r="AE6" s="22" t="s">
        <v>193</v>
      </c>
      <c r="AF6" s="29" t="s">
        <v>194</v>
      </c>
      <c r="AG6" s="121" t="s">
        <v>195</v>
      </c>
      <c r="AH6" s="22" t="s">
        <v>196</v>
      </c>
      <c r="AI6" s="22" t="s">
        <v>197</v>
      </c>
      <c r="AJ6" s="22" t="s">
        <v>198</v>
      </c>
      <c r="AK6" s="29" t="s">
        <v>199</v>
      </c>
      <c r="AL6" s="22" t="s">
        <v>298</v>
      </c>
      <c r="AM6" s="22" t="s">
        <v>311</v>
      </c>
      <c r="AN6" s="22" t="s">
        <v>317</v>
      </c>
      <c r="AO6" s="22" t="s">
        <v>321</v>
      </c>
      <c r="AP6" s="29" t="s">
        <v>322</v>
      </c>
      <c r="AQ6" s="22" t="s">
        <v>323</v>
      </c>
      <c r="AR6" s="22" t="s">
        <v>325</v>
      </c>
      <c r="AS6" s="22" t="s">
        <v>326</v>
      </c>
      <c r="AT6" s="22" t="s">
        <v>327</v>
      </c>
      <c r="AU6" s="382" t="s">
        <v>328</v>
      </c>
      <c r="AV6" s="22" t="s">
        <v>330</v>
      </c>
      <c r="AW6" s="22" t="s">
        <v>332</v>
      </c>
      <c r="AX6" s="22" t="s">
        <v>333</v>
      </c>
      <c r="AY6" s="22" t="s">
        <v>335</v>
      </c>
      <c r="AZ6" s="382" t="s">
        <v>336</v>
      </c>
      <c r="BA6" s="22" t="s">
        <v>337</v>
      </c>
      <c r="BB6" s="22" t="s">
        <v>339</v>
      </c>
      <c r="BC6" s="22" t="s">
        <v>340</v>
      </c>
      <c r="BD6" s="22" t="s">
        <v>341</v>
      </c>
      <c r="BE6" s="382" t="s">
        <v>342</v>
      </c>
      <c r="BF6" s="22" t="s">
        <v>344</v>
      </c>
      <c r="BG6" s="22" t="s">
        <v>343</v>
      </c>
      <c r="BH6" s="22" t="s">
        <v>346</v>
      </c>
      <c r="BI6" s="22" t="s">
        <v>347</v>
      </c>
      <c r="BJ6" s="382" t="s">
        <v>348</v>
      </c>
      <c r="BK6" s="22" t="s">
        <v>349</v>
      </c>
      <c r="BL6" s="22" t="s">
        <v>352</v>
      </c>
      <c r="BM6" s="22" t="s">
        <v>353</v>
      </c>
      <c r="BN6" s="22" t="s">
        <v>354</v>
      </c>
      <c r="BO6" s="382" t="s">
        <v>355</v>
      </c>
      <c r="BP6" s="22" t="s">
        <v>356</v>
      </c>
      <c r="BQ6" s="22" t="s">
        <v>359</v>
      </c>
      <c r="BR6" s="22" t="s">
        <v>360</v>
      </c>
      <c r="BS6" s="22" t="s">
        <v>362</v>
      </c>
      <c r="BT6" s="382" t="s">
        <v>363</v>
      </c>
      <c r="BU6" s="22" t="s">
        <v>365</v>
      </c>
      <c r="BV6" s="22" t="s">
        <v>366</v>
      </c>
      <c r="BW6" s="22" t="s">
        <v>367</v>
      </c>
      <c r="BX6" s="22" t="s">
        <v>368</v>
      </c>
      <c r="BY6" s="382" t="s">
        <v>369</v>
      </c>
      <c r="BZ6" s="22" t="s">
        <v>370</v>
      </c>
      <c r="CA6" s="22" t="s">
        <v>371</v>
      </c>
      <c r="CB6" s="22" t="s">
        <v>377</v>
      </c>
      <c r="CC6" s="22" t="s">
        <v>413</v>
      </c>
      <c r="CD6" s="382" t="s">
        <v>414</v>
      </c>
      <c r="CE6" s="22" t="s">
        <v>373</v>
      </c>
      <c r="CF6" s="22" t="s">
        <v>374</v>
      </c>
      <c r="CG6" s="22" t="s">
        <v>375</v>
      </c>
      <c r="CH6" s="22" t="s">
        <v>376</v>
      </c>
      <c r="CI6" s="382" t="s">
        <v>248</v>
      </c>
      <c r="CJ6" s="22" t="s">
        <v>249</v>
      </c>
      <c r="CK6" s="22" t="s">
        <v>312</v>
      </c>
      <c r="CL6" s="22" t="s">
        <v>324</v>
      </c>
      <c r="CM6" s="22" t="s">
        <v>331</v>
      </c>
      <c r="CN6" s="22" t="s">
        <v>338</v>
      </c>
      <c r="CO6" s="22" t="s">
        <v>345</v>
      </c>
      <c r="CP6" s="22" t="s">
        <v>350</v>
      </c>
      <c r="CQ6" s="22" t="s">
        <v>358</v>
      </c>
      <c r="CR6" s="22" t="s">
        <v>364</v>
      </c>
      <c r="CS6" s="22" t="s">
        <v>372</v>
      </c>
      <c r="CV6" s="22" t="s">
        <v>349</v>
      </c>
      <c r="CW6" s="22" t="s">
        <v>352</v>
      </c>
      <c r="CX6" s="22" t="s">
        <v>353</v>
      </c>
      <c r="CY6" s="22" t="s">
        <v>354</v>
      </c>
      <c r="CZ6" s="22" t="s">
        <v>355</v>
      </c>
      <c r="DA6" s="22" t="s">
        <v>356</v>
      </c>
      <c r="DB6" s="22" t="s">
        <v>359</v>
      </c>
      <c r="DC6" s="22" t="s">
        <v>360</v>
      </c>
      <c r="DD6" s="22" t="s">
        <v>362</v>
      </c>
      <c r="DE6" s="22" t="s">
        <v>363</v>
      </c>
      <c r="DF6" s="22" t="s">
        <v>365</v>
      </c>
      <c r="DG6" s="22" t="s">
        <v>366</v>
      </c>
      <c r="DH6" s="22" t="s">
        <v>367</v>
      </c>
      <c r="DI6" s="22" t="s">
        <v>368</v>
      </c>
      <c r="DJ6" s="22" t="s">
        <v>369</v>
      </c>
      <c r="DK6" s="22" t="s">
        <v>370</v>
      </c>
      <c r="DL6" s="22" t="s">
        <v>371</v>
      </c>
      <c r="DM6" s="22" t="s">
        <v>377</v>
      </c>
      <c r="DN6" s="22" t="s">
        <v>413</v>
      </c>
      <c r="DO6" s="22" t="s">
        <v>414</v>
      </c>
    </row>
    <row r="7" spans="1:119">
      <c r="Q7" s="143"/>
      <c r="AA7" s="143"/>
      <c r="AF7" s="143"/>
      <c r="AK7" s="143"/>
      <c r="AP7" s="143"/>
      <c r="AU7" s="381"/>
      <c r="AZ7" s="381"/>
      <c r="BE7" s="381"/>
      <c r="BJ7" s="381"/>
      <c r="BO7" s="381"/>
      <c r="BT7" s="381"/>
      <c r="BY7" s="381"/>
      <c r="CD7" s="381"/>
      <c r="CI7" s="381"/>
      <c r="CZ7" s="3"/>
    </row>
    <row r="8" spans="1:119">
      <c r="A8" s="99" t="s">
        <v>66</v>
      </c>
      <c r="B8" s="86"/>
      <c r="C8" s="86"/>
      <c r="D8" s="86"/>
      <c r="E8" s="86"/>
      <c r="F8" s="86"/>
      <c r="G8" s="86"/>
      <c r="H8" s="86"/>
      <c r="I8" s="86"/>
      <c r="J8" s="86"/>
      <c r="K8" s="86"/>
      <c r="L8" s="86"/>
      <c r="M8" s="86"/>
      <c r="N8" s="86"/>
      <c r="O8" s="86"/>
      <c r="P8" s="86"/>
      <c r="Q8" s="104"/>
      <c r="R8" s="86"/>
      <c r="S8" s="86"/>
      <c r="T8" s="86"/>
      <c r="U8" s="86"/>
      <c r="V8" s="86"/>
      <c r="W8" s="86"/>
      <c r="X8" s="86"/>
      <c r="Y8" s="86"/>
      <c r="Z8" s="86"/>
      <c r="AA8" s="104"/>
      <c r="AB8" s="86"/>
      <c r="AC8" s="86"/>
      <c r="AD8" s="86"/>
      <c r="AE8" s="86"/>
      <c r="AF8" s="104"/>
      <c r="AG8" s="86"/>
      <c r="AH8" s="86"/>
      <c r="AI8" s="86"/>
      <c r="AJ8" s="86"/>
      <c r="AK8" s="104"/>
      <c r="AL8" s="86"/>
      <c r="AM8" s="86"/>
      <c r="AN8" s="86"/>
      <c r="AO8" s="86"/>
      <c r="AP8" s="104"/>
      <c r="AQ8" s="86"/>
      <c r="AR8" s="86"/>
      <c r="AS8" s="86"/>
      <c r="AT8" s="86"/>
      <c r="AU8" s="104"/>
      <c r="AV8" s="86"/>
      <c r="AW8" s="86"/>
      <c r="AX8" s="86"/>
      <c r="AY8" s="86"/>
      <c r="AZ8" s="370"/>
      <c r="BA8" s="86"/>
      <c r="BB8" s="86"/>
      <c r="BC8" s="86"/>
      <c r="BD8" s="86"/>
      <c r="BE8" s="370"/>
      <c r="BF8" s="86"/>
      <c r="BG8" s="86"/>
      <c r="BH8" s="86"/>
      <c r="BI8" s="86"/>
      <c r="BJ8" s="370"/>
      <c r="BK8" s="86"/>
      <c r="BL8" s="86"/>
      <c r="BM8" s="86"/>
      <c r="BN8" s="86"/>
      <c r="BO8" s="370"/>
      <c r="BP8" s="86"/>
      <c r="BQ8" s="86"/>
      <c r="BR8" s="102">
        <v>0</v>
      </c>
      <c r="BS8" s="86">
        <v>-55.709000000000003</v>
      </c>
      <c r="BT8" s="370">
        <v>-55.709000000000003</v>
      </c>
      <c r="BU8" s="86"/>
      <c r="BV8" s="86">
        <v>-37.335000000000001</v>
      </c>
      <c r="BW8" s="86">
        <v>-19.015999999999998</v>
      </c>
      <c r="BX8" s="86">
        <v>-21.228999999999999</v>
      </c>
      <c r="BY8" s="370">
        <v>-77.58</v>
      </c>
      <c r="BZ8" s="86"/>
      <c r="CA8" s="86">
        <v>-52.185000000000002</v>
      </c>
      <c r="CB8" s="86">
        <v>-29.418999999999997</v>
      </c>
      <c r="CC8" s="86">
        <v>-79.547999999999988</v>
      </c>
      <c r="CD8" s="370">
        <v>-161.15199999999999</v>
      </c>
      <c r="CE8" s="86">
        <v>-48.823943107221005</v>
      </c>
      <c r="CF8" s="86">
        <v>-51.854155012883538</v>
      </c>
      <c r="CG8" s="86">
        <v>-54.839371739993815</v>
      </c>
      <c r="CH8" s="86">
        <v>-57.826454810790935</v>
      </c>
      <c r="CI8" s="370">
        <v>-213.34392467088929</v>
      </c>
      <c r="CJ8" s="86">
        <v>-229.41936777139145</v>
      </c>
      <c r="CK8" s="86">
        <v>-264.5262910949744</v>
      </c>
      <c r="CL8" s="86">
        <v>-264.64650709270904</v>
      </c>
      <c r="CM8" s="86">
        <v>-245.8354703769887</v>
      </c>
      <c r="CN8" s="86">
        <v>2.3370781645712135</v>
      </c>
      <c r="CO8" s="86">
        <v>69.978552942611003</v>
      </c>
      <c r="CP8" s="86">
        <v>448.61607338297438</v>
      </c>
      <c r="CQ8" s="86">
        <v>1074.5045686915105</v>
      </c>
      <c r="CR8" s="86">
        <v>1670.3999730557928</v>
      </c>
      <c r="CS8" s="86">
        <v>2285.4233649303478</v>
      </c>
      <c r="CV8" s="86"/>
      <c r="CW8" s="86"/>
      <c r="CX8" s="86"/>
      <c r="CY8" s="86"/>
      <c r="CZ8" s="4">
        <v>0</v>
      </c>
      <c r="DA8" s="86"/>
      <c r="DB8" s="86"/>
      <c r="DC8" s="86">
        <v>0</v>
      </c>
      <c r="DD8" s="86">
        <v>-55.709000000000003</v>
      </c>
      <c r="DE8" s="4">
        <v>-55.709000000000003</v>
      </c>
      <c r="DF8" s="86">
        <v>0</v>
      </c>
      <c r="DG8" s="86">
        <v>-37.335000000000001</v>
      </c>
      <c r="DH8" s="86">
        <v>-56.350999999999999</v>
      </c>
      <c r="DI8" s="86">
        <v>-77.58</v>
      </c>
      <c r="DJ8" s="4">
        <v>-77.58</v>
      </c>
      <c r="DK8" s="86">
        <v>0</v>
      </c>
      <c r="DL8" s="86">
        <v>-52.185000000000002</v>
      </c>
      <c r="DM8" s="86">
        <v>-81.603999999999999</v>
      </c>
      <c r="DN8" s="86">
        <v>-161.15199999999999</v>
      </c>
      <c r="DO8" s="4">
        <v>-161.15199999999999</v>
      </c>
    </row>
    <row r="9" spans="1:119">
      <c r="A9" s="99" t="s">
        <v>64</v>
      </c>
      <c r="B9" s="86"/>
      <c r="C9" s="86"/>
      <c r="D9" s="86"/>
      <c r="E9" s="86"/>
      <c r="F9" s="86"/>
      <c r="G9" s="86"/>
      <c r="H9" s="86"/>
      <c r="I9" s="86"/>
      <c r="J9" s="86"/>
      <c r="K9" s="86"/>
      <c r="L9" s="86"/>
      <c r="M9" s="86"/>
      <c r="N9" s="86"/>
      <c r="O9" s="86"/>
      <c r="P9" s="86"/>
      <c r="Q9" s="104"/>
      <c r="R9" s="86"/>
      <c r="S9" s="86"/>
      <c r="T9" s="86"/>
      <c r="U9" s="86"/>
      <c r="V9" s="86"/>
      <c r="W9" s="86"/>
      <c r="X9" s="86"/>
      <c r="Y9" s="86"/>
      <c r="Z9" s="86"/>
      <c r="AA9" s="104"/>
      <c r="AB9" s="86"/>
      <c r="AC9" s="86"/>
      <c r="AD9" s="86"/>
      <c r="AE9" s="86"/>
      <c r="AF9" s="104"/>
      <c r="AG9" s="86"/>
      <c r="AH9" s="86"/>
      <c r="AI9" s="86"/>
      <c r="AJ9" s="86"/>
      <c r="AK9" s="104"/>
      <c r="AL9" s="86"/>
      <c r="AM9" s="86"/>
      <c r="AN9" s="86"/>
      <c r="AO9" s="86"/>
      <c r="AP9" s="104"/>
      <c r="AQ9" s="86"/>
      <c r="AR9" s="86"/>
      <c r="AS9" s="86"/>
      <c r="AT9" s="86"/>
      <c r="AU9" s="104"/>
      <c r="AV9" s="86"/>
      <c r="AW9" s="86"/>
      <c r="AX9" s="86"/>
      <c r="AY9" s="86"/>
      <c r="AZ9" s="370"/>
      <c r="BA9" s="86"/>
      <c r="BB9" s="86"/>
      <c r="BC9" s="86"/>
      <c r="BD9" s="86"/>
      <c r="BE9" s="370"/>
      <c r="BF9" s="86"/>
      <c r="BG9" s="86"/>
      <c r="BH9" s="86"/>
      <c r="BI9" s="86"/>
      <c r="BJ9" s="370"/>
      <c r="BK9" s="86"/>
      <c r="BL9" s="86"/>
      <c r="BM9" s="86"/>
      <c r="BN9" s="86"/>
      <c r="BO9" s="370"/>
      <c r="BP9" s="86"/>
      <c r="BQ9" s="86"/>
      <c r="BR9" s="102">
        <v>0</v>
      </c>
      <c r="BS9" s="86">
        <v>0.55600000000000005</v>
      </c>
      <c r="BT9" s="370">
        <v>0.55600000000000005</v>
      </c>
      <c r="BU9" s="86"/>
      <c r="BV9" s="86">
        <v>0.32</v>
      </c>
      <c r="BW9" s="86">
        <v>0.187</v>
      </c>
      <c r="BX9" s="86">
        <v>0.19399999999999995</v>
      </c>
      <c r="BY9" s="370">
        <v>0.70099999999999996</v>
      </c>
      <c r="BZ9" s="86"/>
      <c r="CA9" s="86">
        <v>0.30199999999999999</v>
      </c>
      <c r="CB9" s="86">
        <v>0.13600000000000001</v>
      </c>
      <c r="CC9" s="86">
        <v>0.13999999999999996</v>
      </c>
      <c r="CD9" s="370">
        <v>0.57799999999999996</v>
      </c>
      <c r="CE9" s="86">
        <v>0.1</v>
      </c>
      <c r="CF9" s="86">
        <v>0.1</v>
      </c>
      <c r="CG9" s="86">
        <v>0.1</v>
      </c>
      <c r="CH9" s="86">
        <v>0.1</v>
      </c>
      <c r="CI9" s="370">
        <v>0.4</v>
      </c>
      <c r="CJ9" s="86">
        <v>0.5</v>
      </c>
      <c r="CK9" s="86">
        <v>1</v>
      </c>
      <c r="CL9" s="86">
        <v>1</v>
      </c>
      <c r="CM9" s="86">
        <v>1</v>
      </c>
      <c r="CN9" s="86">
        <v>1</v>
      </c>
      <c r="CO9" s="86">
        <v>1</v>
      </c>
      <c r="CP9" s="86">
        <v>1</v>
      </c>
      <c r="CQ9" s="86">
        <v>1</v>
      </c>
      <c r="CR9" s="86">
        <v>1</v>
      </c>
      <c r="CS9" s="86">
        <v>1</v>
      </c>
      <c r="CV9" s="86"/>
      <c r="CW9" s="86"/>
      <c r="CX9" s="86"/>
      <c r="CY9" s="86"/>
      <c r="CZ9" s="4">
        <v>0</v>
      </c>
      <c r="DA9" s="86"/>
      <c r="DB9" s="86"/>
      <c r="DC9" s="86">
        <v>0</v>
      </c>
      <c r="DD9" s="86">
        <v>0.55600000000000005</v>
      </c>
      <c r="DE9" s="4">
        <v>0.55600000000000005</v>
      </c>
      <c r="DF9" s="86">
        <v>0</v>
      </c>
      <c r="DG9" s="86">
        <v>0.32</v>
      </c>
      <c r="DH9" s="86">
        <v>0.50700000000000001</v>
      </c>
      <c r="DI9" s="86">
        <v>0.70099999999999996</v>
      </c>
      <c r="DJ9" s="4">
        <v>0.70099999999999996</v>
      </c>
      <c r="DK9" s="86">
        <v>0</v>
      </c>
      <c r="DL9" s="86">
        <v>0.30199999999999999</v>
      </c>
      <c r="DM9" s="86">
        <v>0.438</v>
      </c>
      <c r="DN9" s="86">
        <v>0.57799999999999996</v>
      </c>
      <c r="DO9" s="4">
        <v>0.57799999999999996</v>
      </c>
    </row>
    <row r="10" spans="1:119">
      <c r="A10" s="99" t="s">
        <v>65</v>
      </c>
      <c r="B10" s="86"/>
      <c r="C10" s="86"/>
      <c r="D10" s="86"/>
      <c r="E10" s="86"/>
      <c r="F10" s="86"/>
      <c r="G10" s="86"/>
      <c r="H10" s="86"/>
      <c r="I10" s="86"/>
      <c r="J10" s="86"/>
      <c r="K10" s="86"/>
      <c r="L10" s="86"/>
      <c r="M10" s="86"/>
      <c r="N10" s="86"/>
      <c r="O10" s="86"/>
      <c r="P10" s="86"/>
      <c r="Q10" s="104"/>
      <c r="R10" s="86"/>
      <c r="S10" s="86"/>
      <c r="T10" s="86"/>
      <c r="U10" s="86"/>
      <c r="V10" s="86"/>
      <c r="W10" s="86"/>
      <c r="X10" s="86"/>
      <c r="Y10" s="86"/>
      <c r="Z10" s="86"/>
      <c r="AA10" s="104"/>
      <c r="AB10" s="86"/>
      <c r="AC10" s="86"/>
      <c r="AD10" s="86"/>
      <c r="AE10" s="86"/>
      <c r="AF10" s="104"/>
      <c r="AG10" s="86"/>
      <c r="AH10" s="86"/>
      <c r="AI10" s="86"/>
      <c r="AJ10" s="86"/>
      <c r="AK10" s="104"/>
      <c r="AL10" s="86"/>
      <c r="AM10" s="86"/>
      <c r="AN10" s="86"/>
      <c r="AO10" s="86"/>
      <c r="AP10" s="104"/>
      <c r="AQ10" s="86"/>
      <c r="AR10" s="86"/>
      <c r="AS10" s="86"/>
      <c r="AT10" s="86"/>
      <c r="AU10" s="104"/>
      <c r="AV10" s="86"/>
      <c r="AW10" s="86"/>
      <c r="AX10" s="86"/>
      <c r="AY10" s="86"/>
      <c r="AZ10" s="370"/>
      <c r="BA10" s="86"/>
      <c r="BB10" s="86"/>
      <c r="BC10" s="86"/>
      <c r="BD10" s="86"/>
      <c r="BE10" s="370"/>
      <c r="BF10" s="86"/>
      <c r="BG10" s="86"/>
      <c r="BH10" s="86"/>
      <c r="BI10" s="86"/>
      <c r="BJ10" s="370"/>
      <c r="BK10" s="86"/>
      <c r="BL10" s="86"/>
      <c r="BM10" s="86"/>
      <c r="BN10" s="86"/>
      <c r="BO10" s="370"/>
      <c r="BP10" s="86"/>
      <c r="BQ10" s="86"/>
      <c r="BR10" s="102">
        <v>0</v>
      </c>
      <c r="BS10" s="86">
        <v>0</v>
      </c>
      <c r="BT10" s="370">
        <v>0</v>
      </c>
      <c r="BU10" s="86"/>
      <c r="BV10" s="86">
        <v>-0.41899999999999998</v>
      </c>
      <c r="BW10" s="86">
        <v>-0.91300000000000003</v>
      </c>
      <c r="BX10" s="86">
        <v>-0.40900000000000003</v>
      </c>
      <c r="BY10" s="370">
        <v>-1.7410000000000001</v>
      </c>
      <c r="BZ10" s="86"/>
      <c r="CA10" s="86">
        <v>-0.19600000000000001</v>
      </c>
      <c r="CB10" s="86">
        <v>-0.46400000000000002</v>
      </c>
      <c r="CC10" s="86">
        <v>-1.4419999999999997</v>
      </c>
      <c r="CD10" s="370">
        <v>-2.1019999999999999</v>
      </c>
      <c r="CE10" s="86">
        <v>0</v>
      </c>
      <c r="CF10" s="86">
        <v>0</v>
      </c>
      <c r="CG10" s="86">
        <v>0</v>
      </c>
      <c r="CH10" s="86">
        <v>0</v>
      </c>
      <c r="CI10" s="370">
        <v>0</v>
      </c>
      <c r="CJ10" s="86">
        <v>0</v>
      </c>
      <c r="CK10" s="86">
        <v>0</v>
      </c>
      <c r="CL10" s="86">
        <v>0</v>
      </c>
      <c r="CM10" s="86">
        <v>0</v>
      </c>
      <c r="CN10" s="86">
        <v>0</v>
      </c>
      <c r="CO10" s="86">
        <v>0</v>
      </c>
      <c r="CP10" s="86">
        <v>0</v>
      </c>
      <c r="CQ10" s="86">
        <v>0</v>
      </c>
      <c r="CR10" s="86">
        <v>0</v>
      </c>
      <c r="CS10" s="86">
        <v>0</v>
      </c>
      <c r="CV10" s="86"/>
      <c r="CW10" s="86"/>
      <c r="CX10" s="86"/>
      <c r="CY10" s="86"/>
      <c r="CZ10" s="4">
        <v>0</v>
      </c>
      <c r="DA10" s="86"/>
      <c r="DB10" s="86"/>
      <c r="DC10" s="86">
        <v>0</v>
      </c>
      <c r="DD10" s="86">
        <v>0</v>
      </c>
      <c r="DE10" s="4">
        <v>0</v>
      </c>
      <c r="DF10" s="86">
        <v>0</v>
      </c>
      <c r="DG10" s="86">
        <v>-0.41899999999999998</v>
      </c>
      <c r="DH10" s="86">
        <v>-1.3320000000000001</v>
      </c>
      <c r="DI10" s="86">
        <v>-1.7410000000000001</v>
      </c>
      <c r="DJ10" s="4">
        <v>-1.7410000000000001</v>
      </c>
      <c r="DK10" s="86">
        <v>0</v>
      </c>
      <c r="DL10" s="86">
        <v>-0.19600000000000001</v>
      </c>
      <c r="DM10" s="86">
        <v>-0.66</v>
      </c>
      <c r="DN10" s="86">
        <v>-2.1019999999999999</v>
      </c>
      <c r="DO10" s="4">
        <v>-2.1019999999999999</v>
      </c>
    </row>
    <row r="11" spans="1:119">
      <c r="A11" s="99" t="s">
        <v>303</v>
      </c>
      <c r="B11" s="86"/>
      <c r="C11" s="86"/>
      <c r="D11" s="86"/>
      <c r="E11" s="86"/>
      <c r="F11" s="86"/>
      <c r="G11" s="86"/>
      <c r="H11" s="86"/>
      <c r="I11" s="86"/>
      <c r="J11" s="86"/>
      <c r="K11" s="86"/>
      <c r="L11" s="86"/>
      <c r="M11" s="86"/>
      <c r="N11" s="86"/>
      <c r="O11" s="86"/>
      <c r="P11" s="86"/>
      <c r="Q11" s="104"/>
      <c r="R11" s="86"/>
      <c r="S11" s="86"/>
      <c r="T11" s="86"/>
      <c r="U11" s="86"/>
      <c r="V11" s="86"/>
      <c r="W11" s="86"/>
      <c r="X11" s="86"/>
      <c r="Y11" s="86"/>
      <c r="Z11" s="86"/>
      <c r="AA11" s="104"/>
      <c r="AB11" s="86"/>
      <c r="AC11" s="86"/>
      <c r="AD11" s="86"/>
      <c r="AE11" s="86"/>
      <c r="AF11" s="104"/>
      <c r="AG11" s="86"/>
      <c r="AH11" s="86"/>
      <c r="AI11" s="86"/>
      <c r="AJ11" s="86"/>
      <c r="AK11" s="104"/>
      <c r="AL11" s="86"/>
      <c r="AM11" s="86"/>
      <c r="AN11" s="86"/>
      <c r="AO11" s="86"/>
      <c r="AP11" s="104"/>
      <c r="AQ11" s="86"/>
      <c r="AR11" s="86"/>
      <c r="AS11" s="86"/>
      <c r="AT11" s="86"/>
      <c r="AU11" s="104"/>
      <c r="AV11" s="86"/>
      <c r="AW11" s="86"/>
      <c r="AX11" s="86"/>
      <c r="AY11" s="86"/>
      <c r="AZ11" s="370"/>
      <c r="BA11" s="86"/>
      <c r="BB11" s="86"/>
      <c r="BC11" s="86"/>
      <c r="BD11" s="86"/>
      <c r="BE11" s="370"/>
      <c r="BF11" s="86"/>
      <c r="BG11" s="86"/>
      <c r="BH11" s="86"/>
      <c r="BI11" s="86"/>
      <c r="BJ11" s="370"/>
      <c r="BK11" s="86"/>
      <c r="BL11" s="86"/>
      <c r="BM11" s="86"/>
      <c r="BN11" s="86"/>
      <c r="BO11" s="370"/>
      <c r="BP11" s="86"/>
      <c r="BQ11" s="86"/>
      <c r="BR11" s="102">
        <v>0</v>
      </c>
      <c r="BS11" s="86">
        <v>1.0449999999999999</v>
      </c>
      <c r="BT11" s="370">
        <v>1.0449999999999999</v>
      </c>
      <c r="BU11" s="86"/>
      <c r="BV11" s="86">
        <v>0.51200000000000001</v>
      </c>
      <c r="BW11" s="86">
        <v>0.35399999999999998</v>
      </c>
      <c r="BX11" s="86">
        <v>0.21400000000000008</v>
      </c>
      <c r="BY11" s="370">
        <v>1.08</v>
      </c>
      <c r="BZ11" s="86"/>
      <c r="CA11" s="86">
        <v>0.36</v>
      </c>
      <c r="CB11" s="86">
        <v>0.125</v>
      </c>
      <c r="CC11" s="86">
        <v>36.017000000000003</v>
      </c>
      <c r="CD11" s="370">
        <v>36.502000000000002</v>
      </c>
      <c r="CE11" s="86">
        <v>2</v>
      </c>
      <c r="CF11" s="86">
        <v>2</v>
      </c>
      <c r="CG11" s="86">
        <v>2</v>
      </c>
      <c r="CH11" s="86">
        <v>2</v>
      </c>
      <c r="CI11" s="370">
        <v>8</v>
      </c>
      <c r="CJ11" s="86">
        <v>10</v>
      </c>
      <c r="CK11" s="86">
        <v>15</v>
      </c>
      <c r="CL11" s="86">
        <v>20</v>
      </c>
      <c r="CM11" s="86">
        <v>20</v>
      </c>
      <c r="CN11" s="86">
        <v>20</v>
      </c>
      <c r="CO11" s="86">
        <v>20</v>
      </c>
      <c r="CP11" s="86">
        <v>20</v>
      </c>
      <c r="CQ11" s="86">
        <v>20</v>
      </c>
      <c r="CR11" s="86">
        <v>20</v>
      </c>
      <c r="CS11" s="86">
        <v>20</v>
      </c>
      <c r="CV11" s="86"/>
      <c r="CW11" s="86"/>
      <c r="CX11" s="86"/>
      <c r="CY11" s="86"/>
      <c r="CZ11" s="4">
        <v>0</v>
      </c>
      <c r="DA11" s="86"/>
      <c r="DB11" s="86"/>
      <c r="DC11" s="86">
        <v>0</v>
      </c>
      <c r="DD11" s="86">
        <v>1.0449999999999999</v>
      </c>
      <c r="DE11" s="4">
        <v>1.0449999999999999</v>
      </c>
      <c r="DF11" s="86">
        <v>0</v>
      </c>
      <c r="DG11" s="86">
        <v>0.51200000000000001</v>
      </c>
      <c r="DH11" s="86">
        <v>0.86599999999999999</v>
      </c>
      <c r="DI11" s="86">
        <v>1.08</v>
      </c>
      <c r="DJ11" s="4">
        <v>1.08</v>
      </c>
      <c r="DK11" s="86">
        <v>0</v>
      </c>
      <c r="DL11" s="86">
        <v>0.36</v>
      </c>
      <c r="DM11" s="86">
        <v>0.48499999999999999</v>
      </c>
      <c r="DN11" s="86">
        <v>36.502000000000002</v>
      </c>
      <c r="DO11" s="4">
        <v>36.502000000000002</v>
      </c>
    </row>
    <row r="12" spans="1:119">
      <c r="A12" s="99" t="s">
        <v>308</v>
      </c>
      <c r="B12" s="86"/>
      <c r="C12" s="86"/>
      <c r="D12" s="86"/>
      <c r="E12" s="86"/>
      <c r="F12" s="86"/>
      <c r="G12" s="86"/>
      <c r="H12" s="86"/>
      <c r="I12" s="86"/>
      <c r="J12" s="86"/>
      <c r="K12" s="86"/>
      <c r="L12" s="86"/>
      <c r="M12" s="86"/>
      <c r="N12" s="86"/>
      <c r="O12" s="86"/>
      <c r="P12" s="86"/>
      <c r="Q12" s="104"/>
      <c r="R12" s="86"/>
      <c r="S12" s="86"/>
      <c r="T12" s="86"/>
      <c r="U12" s="86"/>
      <c r="V12" s="86"/>
      <c r="W12" s="86"/>
      <c r="X12" s="86"/>
      <c r="Y12" s="86"/>
      <c r="Z12" s="86"/>
      <c r="AA12" s="104"/>
      <c r="AB12" s="86"/>
      <c r="AC12" s="86"/>
      <c r="AD12" s="86"/>
      <c r="AE12" s="86"/>
      <c r="AF12" s="104"/>
      <c r="AG12" s="86"/>
      <c r="AH12" s="86"/>
      <c r="AI12" s="86"/>
      <c r="AJ12" s="86"/>
      <c r="AK12" s="104"/>
      <c r="AL12" s="86"/>
      <c r="AM12" s="86"/>
      <c r="AN12" s="86"/>
      <c r="AO12" s="86"/>
      <c r="AP12" s="104"/>
      <c r="AQ12" s="86"/>
      <c r="AR12" s="86"/>
      <c r="AS12" s="86"/>
      <c r="AT12" s="86"/>
      <c r="AU12" s="104"/>
      <c r="AV12" s="86"/>
      <c r="AW12" s="86"/>
      <c r="AX12" s="86"/>
      <c r="AY12" s="86"/>
      <c r="AZ12" s="370"/>
      <c r="BA12" s="86"/>
      <c r="BB12" s="86"/>
      <c r="BC12" s="86"/>
      <c r="BD12" s="86"/>
      <c r="BE12" s="370"/>
      <c r="BF12" s="86"/>
      <c r="BG12" s="86"/>
      <c r="BH12" s="86"/>
      <c r="BI12" s="86"/>
      <c r="BJ12" s="370"/>
      <c r="BK12" s="86"/>
      <c r="BL12" s="86"/>
      <c r="BM12" s="86"/>
      <c r="BN12" s="86"/>
      <c r="BO12" s="370"/>
      <c r="BP12" s="86"/>
      <c r="BQ12" s="86"/>
      <c r="BR12" s="102">
        <v>0</v>
      </c>
      <c r="BS12" s="86">
        <v>0</v>
      </c>
      <c r="BT12" s="370">
        <v>0</v>
      </c>
      <c r="BU12" s="86"/>
      <c r="BV12" s="86">
        <v>0</v>
      </c>
      <c r="BW12" s="86">
        <v>0</v>
      </c>
      <c r="BX12" s="86">
        <v>0</v>
      </c>
      <c r="BY12" s="370">
        <v>0</v>
      </c>
      <c r="BZ12" s="86"/>
      <c r="CA12" s="86">
        <v>0</v>
      </c>
      <c r="CB12" s="86">
        <v>0</v>
      </c>
      <c r="CC12" s="86">
        <v>0</v>
      </c>
      <c r="CD12" s="370">
        <v>0</v>
      </c>
      <c r="CE12" s="86">
        <v>0</v>
      </c>
      <c r="CF12" s="86">
        <v>0</v>
      </c>
      <c r="CG12" s="86">
        <v>0</v>
      </c>
      <c r="CH12" s="86">
        <v>0</v>
      </c>
      <c r="CI12" s="370">
        <v>0</v>
      </c>
      <c r="CJ12" s="86">
        <v>0</v>
      </c>
      <c r="CK12" s="86">
        <v>0</v>
      </c>
      <c r="CL12" s="86">
        <v>0</v>
      </c>
      <c r="CM12" s="86">
        <v>0</v>
      </c>
      <c r="CN12" s="86">
        <v>0</v>
      </c>
      <c r="CO12" s="86">
        <v>0</v>
      </c>
      <c r="CP12" s="86">
        <v>0</v>
      </c>
      <c r="CQ12" s="86">
        <v>0</v>
      </c>
      <c r="CR12" s="86">
        <v>0</v>
      </c>
      <c r="CS12" s="86">
        <v>0</v>
      </c>
      <c r="CV12" s="86"/>
      <c r="CW12" s="86"/>
      <c r="CX12" s="86"/>
      <c r="CY12" s="86"/>
      <c r="CZ12" s="4">
        <v>0</v>
      </c>
      <c r="DA12" s="86"/>
      <c r="DB12" s="86"/>
      <c r="DC12" s="86">
        <v>0</v>
      </c>
      <c r="DD12" s="86">
        <v>0</v>
      </c>
      <c r="DE12" s="4">
        <v>0</v>
      </c>
      <c r="DF12" s="86">
        <v>0</v>
      </c>
      <c r="DG12" s="86">
        <v>0</v>
      </c>
      <c r="DH12" s="86">
        <v>0</v>
      </c>
      <c r="DI12" s="86">
        <v>0</v>
      </c>
      <c r="DJ12" s="4">
        <v>0</v>
      </c>
      <c r="DK12" s="86">
        <v>0</v>
      </c>
      <c r="DL12" s="86">
        <v>0</v>
      </c>
      <c r="DM12" s="86">
        <v>0</v>
      </c>
      <c r="DN12" s="86">
        <v>0</v>
      </c>
      <c r="DO12" s="4">
        <v>0</v>
      </c>
    </row>
    <row r="13" spans="1:119">
      <c r="A13" s="99" t="s">
        <v>20</v>
      </c>
      <c r="B13" s="86"/>
      <c r="C13" s="86"/>
      <c r="D13" s="86"/>
      <c r="E13" s="86"/>
      <c r="F13" s="86"/>
      <c r="G13" s="86"/>
      <c r="H13" s="86"/>
      <c r="I13" s="86"/>
      <c r="J13" s="86"/>
      <c r="K13" s="86"/>
      <c r="L13" s="86"/>
      <c r="M13" s="86"/>
      <c r="N13" s="86"/>
      <c r="O13" s="86"/>
      <c r="P13" s="86"/>
      <c r="Q13" s="104"/>
      <c r="R13" s="86"/>
      <c r="S13" s="86"/>
      <c r="T13" s="86"/>
      <c r="U13" s="86"/>
      <c r="V13" s="86"/>
      <c r="W13" s="86"/>
      <c r="X13" s="86"/>
      <c r="Y13" s="86"/>
      <c r="Z13" s="86"/>
      <c r="AA13" s="104"/>
      <c r="AB13" s="86"/>
      <c r="AC13" s="86"/>
      <c r="AD13" s="86"/>
      <c r="AE13" s="86"/>
      <c r="AF13" s="104"/>
      <c r="AG13" s="86"/>
      <c r="AH13" s="86"/>
      <c r="AI13" s="86"/>
      <c r="AJ13" s="86"/>
      <c r="AK13" s="104"/>
      <c r="AL13" s="86"/>
      <c r="AM13" s="86"/>
      <c r="AN13" s="86"/>
      <c r="AO13" s="86"/>
      <c r="AP13" s="104"/>
      <c r="AQ13" s="86"/>
      <c r="AR13" s="86"/>
      <c r="AS13" s="86"/>
      <c r="AT13" s="86"/>
      <c r="AU13" s="104"/>
      <c r="AV13" s="86"/>
      <c r="AW13" s="86"/>
      <c r="AX13" s="86"/>
      <c r="AY13" s="86"/>
      <c r="AZ13" s="370"/>
      <c r="BA13" s="86"/>
      <c r="BB13" s="86"/>
      <c r="BC13" s="86"/>
      <c r="BD13" s="86"/>
      <c r="BE13" s="370"/>
      <c r="BF13" s="86"/>
      <c r="BG13" s="86"/>
      <c r="BH13" s="86"/>
      <c r="BI13" s="86"/>
      <c r="BJ13" s="370"/>
      <c r="BK13" s="86"/>
      <c r="BL13" s="86"/>
      <c r="BM13" s="86"/>
      <c r="BN13" s="86"/>
      <c r="BO13" s="370"/>
      <c r="BP13" s="86"/>
      <c r="BQ13" s="86"/>
      <c r="BR13" s="102">
        <v>0</v>
      </c>
      <c r="BS13" s="86">
        <v>-0.17299999999997984</v>
      </c>
      <c r="BT13" s="370">
        <v>-0.17299999999997984</v>
      </c>
      <c r="BU13" s="86"/>
      <c r="BV13" s="86">
        <v>1.3240000000000001</v>
      </c>
      <c r="BW13" s="86">
        <v>0.20099999999999985</v>
      </c>
      <c r="BX13" s="86">
        <v>0.29200000000004361</v>
      </c>
      <c r="BY13" s="370">
        <v>1.8170000000000435</v>
      </c>
      <c r="BZ13" s="86"/>
      <c r="CA13" s="86">
        <v>0.92300000000000004</v>
      </c>
      <c r="CB13" s="86">
        <v>0.22399999999999998</v>
      </c>
      <c r="CC13" s="86">
        <v>-0.27400000000000002</v>
      </c>
      <c r="CD13" s="370">
        <v>0.873</v>
      </c>
      <c r="CE13" s="86">
        <v>0</v>
      </c>
      <c r="CF13" s="86">
        <v>0</v>
      </c>
      <c r="CG13" s="86">
        <v>0</v>
      </c>
      <c r="CH13" s="86">
        <v>0</v>
      </c>
      <c r="CI13" s="370">
        <v>0</v>
      </c>
      <c r="CJ13" s="86">
        <v>-0.25499999999999901</v>
      </c>
      <c r="CK13" s="86">
        <v>0</v>
      </c>
      <c r="CL13" s="86">
        <v>0</v>
      </c>
      <c r="CM13" s="86">
        <v>3.4388706140035215</v>
      </c>
      <c r="CN13" s="86">
        <v>19.030525222895157</v>
      </c>
      <c r="CO13" s="86">
        <v>17.30874764818757</v>
      </c>
      <c r="CP13" s="86">
        <v>28.02667741518821</v>
      </c>
      <c r="CQ13" s="86">
        <v>49.731349609575233</v>
      </c>
      <c r="CR13" s="86">
        <v>55.065653469883429</v>
      </c>
      <c r="CS13" s="86">
        <v>50.416722516228845</v>
      </c>
      <c r="CV13" s="86"/>
      <c r="CW13" s="86"/>
      <c r="CX13" s="86"/>
      <c r="CY13" s="86"/>
      <c r="CZ13" s="4">
        <v>0</v>
      </c>
      <c r="DA13" s="86"/>
      <c r="DB13" s="86"/>
      <c r="DC13" s="86">
        <v>0</v>
      </c>
      <c r="DD13" s="86">
        <v>6.1000000000000165E-2</v>
      </c>
      <c r="DE13" s="4">
        <v>6.1000000000000165E-2</v>
      </c>
      <c r="DF13" s="86">
        <v>0</v>
      </c>
      <c r="DG13" s="86">
        <v>1.3240000000000001</v>
      </c>
      <c r="DH13" s="86">
        <v>1.5249999999999999</v>
      </c>
      <c r="DI13" s="86">
        <v>1.7899999999999998</v>
      </c>
      <c r="DJ13" s="4">
        <v>1.7899999999999998</v>
      </c>
      <c r="DK13" s="86">
        <v>0</v>
      </c>
      <c r="DL13" s="86">
        <v>0.92300000000000004</v>
      </c>
      <c r="DM13" s="86">
        <v>1.147</v>
      </c>
      <c r="DN13" s="86">
        <v>0.873</v>
      </c>
      <c r="DO13" s="4">
        <v>0.873</v>
      </c>
    </row>
    <row r="14" spans="1:119" hidden="1" outlineLevel="1">
      <c r="A14" s="278" t="s">
        <v>31</v>
      </c>
      <c r="B14" s="122"/>
      <c r="C14" s="122"/>
      <c r="D14" s="122"/>
      <c r="E14" s="122"/>
      <c r="F14" s="122"/>
      <c r="G14" s="122"/>
      <c r="H14" s="122"/>
      <c r="I14" s="122"/>
      <c r="J14" s="122"/>
      <c r="K14" s="122"/>
      <c r="L14" s="122"/>
      <c r="M14" s="122"/>
      <c r="N14" s="122"/>
      <c r="O14" s="122"/>
      <c r="P14" s="122"/>
      <c r="Q14" s="104"/>
      <c r="R14" s="122"/>
      <c r="S14" s="122"/>
      <c r="T14" s="122"/>
      <c r="U14" s="122"/>
      <c r="V14" s="104"/>
      <c r="W14" s="122"/>
      <c r="X14" s="122"/>
      <c r="Y14" s="122"/>
      <c r="Z14" s="122"/>
      <c r="AA14" s="104"/>
      <c r="AB14" s="122"/>
      <c r="AC14" s="122"/>
      <c r="AD14" s="122"/>
      <c r="AE14" s="122"/>
      <c r="AF14" s="104"/>
      <c r="AG14" s="122"/>
      <c r="AH14" s="122"/>
      <c r="AI14" s="122"/>
      <c r="AJ14" s="122"/>
      <c r="AK14" s="104"/>
      <c r="AL14" s="122"/>
      <c r="AM14" s="122"/>
      <c r="AN14" s="122"/>
      <c r="AO14" s="122"/>
      <c r="AP14" s="104"/>
      <c r="AQ14" s="122"/>
      <c r="AR14" s="122"/>
      <c r="AS14" s="122"/>
      <c r="AT14" s="122"/>
      <c r="AU14" s="104"/>
      <c r="AV14" s="122"/>
      <c r="AW14" s="122"/>
      <c r="AX14" s="122"/>
      <c r="AY14" s="122"/>
      <c r="AZ14" s="370"/>
      <c r="BA14" s="122"/>
      <c r="BB14" s="122"/>
      <c r="BC14" s="122"/>
      <c r="BD14" s="122"/>
      <c r="BE14" s="370"/>
      <c r="BF14" s="122"/>
      <c r="BG14" s="122"/>
      <c r="BH14" s="122"/>
      <c r="BI14" s="122"/>
      <c r="BJ14" s="370"/>
      <c r="BK14" s="122"/>
      <c r="BL14" s="122"/>
      <c r="BM14" s="122"/>
      <c r="BN14" s="122"/>
      <c r="BO14" s="370"/>
      <c r="BP14" s="122"/>
      <c r="BQ14" s="122"/>
      <c r="BR14" s="122">
        <v>0</v>
      </c>
      <c r="BS14" s="122">
        <v>0</v>
      </c>
      <c r="BT14" s="370">
        <v>0</v>
      </c>
      <c r="BU14" s="122"/>
      <c r="BV14" s="122">
        <v>0</v>
      </c>
      <c r="BW14" s="122">
        <v>0</v>
      </c>
      <c r="BX14" s="122">
        <v>0</v>
      </c>
      <c r="BY14" s="370">
        <v>0</v>
      </c>
      <c r="BZ14" s="122"/>
      <c r="CA14" s="122">
        <v>0</v>
      </c>
      <c r="CB14" s="122">
        <v>0</v>
      </c>
      <c r="CC14" s="122">
        <v>0</v>
      </c>
      <c r="CD14" s="370">
        <v>0</v>
      </c>
      <c r="CE14" s="122">
        <v>0</v>
      </c>
      <c r="CF14" s="122">
        <v>0</v>
      </c>
      <c r="CG14" s="122">
        <v>0</v>
      </c>
      <c r="CH14" s="122">
        <v>0</v>
      </c>
      <c r="CI14" s="370">
        <v>0</v>
      </c>
      <c r="CJ14" s="122">
        <v>0</v>
      </c>
      <c r="CK14" s="122">
        <v>0</v>
      </c>
      <c r="CL14" s="122">
        <v>0</v>
      </c>
      <c r="CM14" s="122">
        <v>-5.4959119401882761</v>
      </c>
      <c r="CN14" s="122">
        <v>-30.414081406453452</v>
      </c>
      <c r="CO14" s="122">
        <v>-27.662382086144525</v>
      </c>
      <c r="CP14" s="122">
        <v>-44.79149358591723</v>
      </c>
      <c r="CQ14" s="122">
        <v>-79.479325860051702</v>
      </c>
      <c r="CR14" s="122">
        <v>-88.004469015795507</v>
      </c>
      <c r="CS14" s="122">
        <v>-80.574670688036917</v>
      </c>
      <c r="CV14" s="86"/>
      <c r="CW14" s="86"/>
      <c r="CX14" s="86"/>
      <c r="CY14" s="86"/>
      <c r="CZ14" s="4">
        <v>0</v>
      </c>
      <c r="DA14" s="86"/>
      <c r="DB14" s="86"/>
      <c r="DC14" s="86">
        <v>0</v>
      </c>
      <c r="DD14" s="86">
        <v>0</v>
      </c>
      <c r="DE14" s="4">
        <v>0</v>
      </c>
      <c r="DF14" s="86">
        <v>0</v>
      </c>
      <c r="DG14" s="86">
        <v>0</v>
      </c>
      <c r="DH14" s="86">
        <v>0</v>
      </c>
      <c r="DI14" s="86">
        <v>0</v>
      </c>
      <c r="DJ14" s="4">
        <v>0</v>
      </c>
      <c r="DK14" s="86">
        <v>0</v>
      </c>
      <c r="DL14" s="86">
        <v>0</v>
      </c>
      <c r="DM14" s="86">
        <v>0</v>
      </c>
      <c r="DN14" s="86">
        <v>0</v>
      </c>
      <c r="DO14" s="4">
        <v>0</v>
      </c>
    </row>
    <row r="15" spans="1:119" hidden="1" outlineLevel="1">
      <c r="A15" s="278" t="s">
        <v>262</v>
      </c>
      <c r="B15" s="122"/>
      <c r="C15" s="122"/>
      <c r="D15" s="122"/>
      <c r="E15" s="122"/>
      <c r="F15" s="122"/>
      <c r="G15" s="122"/>
      <c r="H15" s="122"/>
      <c r="I15" s="122"/>
      <c r="J15" s="122"/>
      <c r="K15" s="122"/>
      <c r="L15" s="122"/>
      <c r="M15" s="122"/>
      <c r="N15" s="122"/>
      <c r="O15" s="122"/>
      <c r="P15" s="122"/>
      <c r="Q15" s="104"/>
      <c r="R15" s="122"/>
      <c r="S15" s="122"/>
      <c r="T15" s="122"/>
      <c r="U15" s="122"/>
      <c r="V15" s="104"/>
      <c r="W15" s="122"/>
      <c r="X15" s="122"/>
      <c r="Y15" s="122"/>
      <c r="Z15" s="122"/>
      <c r="AA15" s="104"/>
      <c r="AB15" s="122"/>
      <c r="AC15" s="122"/>
      <c r="AD15" s="122"/>
      <c r="AE15" s="122"/>
      <c r="AF15" s="104"/>
      <c r="AG15" s="122"/>
      <c r="AH15" s="122"/>
      <c r="AI15" s="122"/>
      <c r="AJ15" s="122"/>
      <c r="AK15" s="104"/>
      <c r="AL15" s="122"/>
      <c r="AM15" s="122"/>
      <c r="AN15" s="122"/>
      <c r="AO15" s="122"/>
      <c r="AP15" s="104"/>
      <c r="AQ15" s="122"/>
      <c r="AR15" s="122"/>
      <c r="AS15" s="122"/>
      <c r="AT15" s="122"/>
      <c r="AU15" s="104"/>
      <c r="AV15" s="122"/>
      <c r="AW15" s="122"/>
      <c r="AX15" s="122"/>
      <c r="AY15" s="122"/>
      <c r="AZ15" s="370"/>
      <c r="BA15" s="122"/>
      <c r="BB15" s="122"/>
      <c r="BC15" s="122"/>
      <c r="BD15" s="122"/>
      <c r="BE15" s="370"/>
      <c r="BF15" s="122"/>
      <c r="BG15" s="122"/>
      <c r="BH15" s="122"/>
      <c r="BI15" s="122"/>
      <c r="BJ15" s="370"/>
      <c r="BK15" s="122"/>
      <c r="BL15" s="122"/>
      <c r="BM15" s="122"/>
      <c r="BN15" s="122"/>
      <c r="BO15" s="370"/>
      <c r="BP15" s="122"/>
      <c r="BQ15" s="122"/>
      <c r="BR15" s="122">
        <v>0</v>
      </c>
      <c r="BS15" s="122">
        <v>0</v>
      </c>
      <c r="BT15" s="370">
        <v>0</v>
      </c>
      <c r="BU15" s="122"/>
      <c r="BV15" s="122">
        <v>0</v>
      </c>
      <c r="BW15" s="122">
        <v>0</v>
      </c>
      <c r="BX15" s="122">
        <v>0</v>
      </c>
      <c r="BY15" s="370">
        <v>0</v>
      </c>
      <c r="BZ15" s="122"/>
      <c r="CA15" s="122">
        <v>0</v>
      </c>
      <c r="CB15" s="122">
        <v>0</v>
      </c>
      <c r="CC15" s="122">
        <v>0</v>
      </c>
      <c r="CD15" s="370">
        <v>0</v>
      </c>
      <c r="CE15" s="122">
        <v>0</v>
      </c>
      <c r="CF15" s="122">
        <v>0</v>
      </c>
      <c r="CG15" s="122">
        <v>0</v>
      </c>
      <c r="CH15" s="122">
        <v>0</v>
      </c>
      <c r="CI15" s="370">
        <v>0</v>
      </c>
      <c r="CJ15" s="122">
        <v>0</v>
      </c>
      <c r="CK15" s="122">
        <v>0</v>
      </c>
      <c r="CL15" s="122">
        <v>0</v>
      </c>
      <c r="CM15" s="122">
        <v>-0.42397034967166769</v>
      </c>
      <c r="CN15" s="122">
        <v>-2.3462291370692725</v>
      </c>
      <c r="CO15" s="122">
        <v>-2.1339551895025735</v>
      </c>
      <c r="CP15" s="122">
        <v>-3.4553437909136209</v>
      </c>
      <c r="CQ15" s="122">
        <v>-6.1312622806325443</v>
      </c>
      <c r="CR15" s="122">
        <v>-6.7889161812185144</v>
      </c>
      <c r="CS15" s="122">
        <v>-6.215760310220027</v>
      </c>
      <c r="CV15" s="86"/>
      <c r="CW15" s="86"/>
      <c r="CX15" s="86"/>
      <c r="CY15" s="86"/>
      <c r="CZ15" s="4">
        <v>0</v>
      </c>
      <c r="DA15" s="86"/>
      <c r="DB15" s="86"/>
      <c r="DC15" s="86">
        <v>0</v>
      </c>
      <c r="DD15" s="86">
        <v>0</v>
      </c>
      <c r="DE15" s="4">
        <v>0</v>
      </c>
      <c r="DF15" s="86">
        <v>0</v>
      </c>
      <c r="DG15" s="86">
        <v>0</v>
      </c>
      <c r="DH15" s="86">
        <v>0</v>
      </c>
      <c r="DI15" s="86">
        <v>0</v>
      </c>
      <c r="DJ15" s="4">
        <v>0</v>
      </c>
      <c r="DK15" s="86">
        <v>0</v>
      </c>
      <c r="DL15" s="86">
        <v>0</v>
      </c>
      <c r="DM15" s="86">
        <v>0</v>
      </c>
      <c r="DN15" s="86">
        <v>0</v>
      </c>
      <c r="DO15" s="4">
        <v>0</v>
      </c>
    </row>
    <row r="16" spans="1:119" hidden="1" outlineLevel="1">
      <c r="A16" s="278" t="s">
        <v>98</v>
      </c>
      <c r="B16" s="122"/>
      <c r="C16" s="122"/>
      <c r="D16" s="122"/>
      <c r="E16" s="122"/>
      <c r="F16" s="122"/>
      <c r="G16" s="122"/>
      <c r="H16" s="122"/>
      <c r="I16" s="122"/>
      <c r="J16" s="122"/>
      <c r="K16" s="122"/>
      <c r="L16" s="122"/>
      <c r="M16" s="122"/>
      <c r="N16" s="122"/>
      <c r="O16" s="122"/>
      <c r="P16" s="122"/>
      <c r="Q16" s="104"/>
      <c r="R16" s="122"/>
      <c r="S16" s="122"/>
      <c r="T16" s="122"/>
      <c r="U16" s="122"/>
      <c r="V16" s="104"/>
      <c r="W16" s="122"/>
      <c r="X16" s="122"/>
      <c r="Y16" s="122"/>
      <c r="Z16" s="122"/>
      <c r="AA16" s="104"/>
      <c r="AB16" s="122"/>
      <c r="AC16" s="122"/>
      <c r="AD16" s="122"/>
      <c r="AE16" s="122"/>
      <c r="AF16" s="104"/>
      <c r="AG16" s="122"/>
      <c r="AH16" s="122"/>
      <c r="AI16" s="122"/>
      <c r="AJ16" s="122"/>
      <c r="AK16" s="104"/>
      <c r="AL16" s="122"/>
      <c r="AM16" s="122"/>
      <c r="AN16" s="122"/>
      <c r="AO16" s="122"/>
      <c r="AP16" s="104"/>
      <c r="AQ16" s="122"/>
      <c r="AR16" s="122"/>
      <c r="AS16" s="122"/>
      <c r="AT16" s="122"/>
      <c r="AU16" s="104"/>
      <c r="AV16" s="122"/>
      <c r="AW16" s="122"/>
      <c r="AX16" s="122"/>
      <c r="AY16" s="122"/>
      <c r="AZ16" s="370"/>
      <c r="BA16" s="122"/>
      <c r="BB16" s="122"/>
      <c r="BC16" s="122"/>
      <c r="BD16" s="122"/>
      <c r="BE16" s="370"/>
      <c r="BF16" s="122"/>
      <c r="BG16" s="122"/>
      <c r="BH16" s="122"/>
      <c r="BI16" s="122"/>
      <c r="BJ16" s="370"/>
      <c r="BK16" s="122"/>
      <c r="BL16" s="122"/>
      <c r="BM16" s="122"/>
      <c r="BN16" s="122"/>
      <c r="BO16" s="370"/>
      <c r="BP16" s="122"/>
      <c r="BQ16" s="122"/>
      <c r="BR16" s="122">
        <v>0</v>
      </c>
      <c r="BS16" s="122">
        <v>0.53200000000000003</v>
      </c>
      <c r="BT16" s="370">
        <v>0.53200000000000003</v>
      </c>
      <c r="BU16" s="122"/>
      <c r="BV16" s="122">
        <v>0.24399999999999999</v>
      </c>
      <c r="BW16" s="122">
        <v>-1.1259999999999999</v>
      </c>
      <c r="BX16" s="122">
        <v>-1.395</v>
      </c>
      <c r="BY16" s="370">
        <v>-2.2770000000000001</v>
      </c>
      <c r="BZ16" s="122"/>
      <c r="CA16" s="122">
        <v>-6.8659999999999997</v>
      </c>
      <c r="CB16" s="122">
        <v>-3.9079999999999995</v>
      </c>
      <c r="CC16" s="122">
        <v>-2.3290000000000006</v>
      </c>
      <c r="CD16" s="370">
        <v>-13.103</v>
      </c>
      <c r="CE16" s="122">
        <v>0</v>
      </c>
      <c r="CF16" s="122">
        <v>0</v>
      </c>
      <c r="CG16" s="122">
        <v>0</v>
      </c>
      <c r="CH16" s="122">
        <v>0</v>
      </c>
      <c r="CI16" s="370">
        <v>0</v>
      </c>
      <c r="CJ16" s="122">
        <v>0</v>
      </c>
      <c r="CK16" s="122">
        <v>0</v>
      </c>
      <c r="CL16" s="122">
        <v>0</v>
      </c>
      <c r="CM16" s="122">
        <v>16.701274488330398</v>
      </c>
      <c r="CN16" s="122">
        <v>-15.858771019079299</v>
      </c>
      <c r="CO16" s="122">
        <v>-14.423956373489645</v>
      </c>
      <c r="CP16" s="122">
        <v>-23.355564512656841</v>
      </c>
      <c r="CQ16" s="122">
        <v>-41.442791341312692</v>
      </c>
      <c r="CR16" s="122">
        <v>-45.888044558236203</v>
      </c>
      <c r="CS16" s="122">
        <v>-42.013935430190685</v>
      </c>
      <c r="CV16" s="86"/>
      <c r="CW16" s="86"/>
      <c r="CX16" s="86"/>
      <c r="CY16" s="86"/>
      <c r="CZ16" s="4">
        <v>0</v>
      </c>
      <c r="DA16" s="86"/>
      <c r="DB16" s="86"/>
      <c r="DC16" s="86">
        <v>0</v>
      </c>
      <c r="DD16" s="86">
        <v>0.53200000000000003</v>
      </c>
      <c r="DE16" s="4">
        <v>0.53200000000000003</v>
      </c>
      <c r="DF16" s="86">
        <v>0</v>
      </c>
      <c r="DG16" s="86">
        <v>0.24399999999999999</v>
      </c>
      <c r="DH16" s="86">
        <v>-0.88200000000000001</v>
      </c>
      <c r="DI16" s="86">
        <v>-2.2770000000000001</v>
      </c>
      <c r="DJ16" s="4">
        <v>-2.2770000000000001</v>
      </c>
      <c r="DK16" s="86">
        <v>0</v>
      </c>
      <c r="DL16" s="86">
        <v>-6.8659999999999997</v>
      </c>
      <c r="DM16" s="86">
        <v>-10.773999999999999</v>
      </c>
      <c r="DN16" s="86">
        <v>-13.103</v>
      </c>
      <c r="DO16" s="4">
        <v>-13.103</v>
      </c>
    </row>
    <row r="17" spans="1:119" hidden="1" outlineLevel="1">
      <c r="A17" s="278" t="s">
        <v>307</v>
      </c>
      <c r="B17" s="122"/>
      <c r="C17" s="122"/>
      <c r="D17" s="122"/>
      <c r="E17" s="122"/>
      <c r="F17" s="122"/>
      <c r="G17" s="122"/>
      <c r="H17" s="122"/>
      <c r="I17" s="122"/>
      <c r="J17" s="122"/>
      <c r="K17" s="122"/>
      <c r="L17" s="122"/>
      <c r="M17" s="122"/>
      <c r="N17" s="122"/>
      <c r="O17" s="122"/>
      <c r="P17" s="122"/>
      <c r="Q17" s="104"/>
      <c r="R17" s="122"/>
      <c r="S17" s="122"/>
      <c r="T17" s="122"/>
      <c r="U17" s="122"/>
      <c r="V17" s="104"/>
      <c r="W17" s="122"/>
      <c r="X17" s="122"/>
      <c r="Y17" s="122"/>
      <c r="Z17" s="122"/>
      <c r="AA17" s="104"/>
      <c r="AB17" s="122"/>
      <c r="AC17" s="122"/>
      <c r="AD17" s="122"/>
      <c r="AE17" s="122"/>
      <c r="AF17" s="104"/>
      <c r="AG17" s="122"/>
      <c r="AH17" s="122"/>
      <c r="AI17" s="122"/>
      <c r="AJ17" s="122"/>
      <c r="AK17" s="104"/>
      <c r="AL17" s="122"/>
      <c r="AM17" s="122"/>
      <c r="AN17" s="122"/>
      <c r="AO17" s="122"/>
      <c r="AP17" s="104"/>
      <c r="AQ17" s="122"/>
      <c r="AR17" s="122"/>
      <c r="AS17" s="122"/>
      <c r="AT17" s="122"/>
      <c r="AU17" s="104"/>
      <c r="AV17" s="122"/>
      <c r="AW17" s="122"/>
      <c r="AX17" s="122"/>
      <c r="AY17" s="122"/>
      <c r="AZ17" s="370"/>
      <c r="BA17" s="122"/>
      <c r="BB17" s="122"/>
      <c r="BC17" s="122"/>
      <c r="BD17" s="122"/>
      <c r="BE17" s="370"/>
      <c r="BF17" s="122"/>
      <c r="BG17" s="122"/>
      <c r="BH17" s="122"/>
      <c r="BI17" s="122"/>
      <c r="BJ17" s="370"/>
      <c r="BK17" s="122"/>
      <c r="BL17" s="122"/>
      <c r="BM17" s="122"/>
      <c r="BN17" s="122"/>
      <c r="BO17" s="370"/>
      <c r="BP17" s="122"/>
      <c r="BQ17" s="122"/>
      <c r="BR17" s="122">
        <v>0</v>
      </c>
      <c r="BS17" s="122">
        <v>-1.661</v>
      </c>
      <c r="BT17" s="370">
        <v>-1.661</v>
      </c>
      <c r="BU17" s="122"/>
      <c r="BV17" s="122">
        <v>-0.41199999999999998</v>
      </c>
      <c r="BW17" s="122">
        <v>-0.54699999999999993</v>
      </c>
      <c r="BX17" s="122">
        <v>0</v>
      </c>
      <c r="BY17" s="370">
        <v>-0.95899999999999985</v>
      </c>
      <c r="BZ17" s="122"/>
      <c r="CA17" s="122">
        <v>-0.83299999999999996</v>
      </c>
      <c r="CB17" s="122">
        <v>-1.2</v>
      </c>
      <c r="CC17" s="122">
        <v>-1.206</v>
      </c>
      <c r="CD17" s="370">
        <v>-3.2389999999999999</v>
      </c>
      <c r="CE17" s="122">
        <v>0</v>
      </c>
      <c r="CF17" s="122">
        <v>0</v>
      </c>
      <c r="CG17" s="122">
        <v>0</v>
      </c>
      <c r="CH17" s="122">
        <v>0</v>
      </c>
      <c r="CI17" s="370">
        <v>0</v>
      </c>
      <c r="CJ17" s="122">
        <v>0</v>
      </c>
      <c r="CK17" s="122">
        <v>0</v>
      </c>
      <c r="CL17" s="122">
        <v>0</v>
      </c>
      <c r="CM17" s="122">
        <v>0</v>
      </c>
      <c r="CN17" s="122">
        <v>0</v>
      </c>
      <c r="CO17" s="122">
        <v>0</v>
      </c>
      <c r="CP17" s="122">
        <v>0</v>
      </c>
      <c r="CQ17" s="122">
        <v>0</v>
      </c>
      <c r="CR17" s="122">
        <v>0</v>
      </c>
      <c r="CS17" s="122">
        <v>0</v>
      </c>
      <c r="CV17" s="86"/>
      <c r="CW17" s="86"/>
      <c r="CX17" s="86"/>
      <c r="CY17" s="86"/>
      <c r="CZ17" s="4">
        <v>0</v>
      </c>
      <c r="DA17" s="86"/>
      <c r="DB17" s="86"/>
      <c r="DC17" s="86">
        <v>0</v>
      </c>
      <c r="DD17" s="86">
        <v>-1.661</v>
      </c>
      <c r="DE17" s="4">
        <v>-1.661</v>
      </c>
      <c r="DF17" s="86">
        <v>0</v>
      </c>
      <c r="DG17" s="86">
        <v>-0.41199999999999998</v>
      </c>
      <c r="DH17" s="86">
        <v>-0.95899999999999996</v>
      </c>
      <c r="DI17" s="86">
        <v>-0.95899999999999996</v>
      </c>
      <c r="DJ17" s="4">
        <v>-0.95899999999999996</v>
      </c>
      <c r="DK17" s="86">
        <v>0</v>
      </c>
      <c r="DL17" s="86">
        <v>-0.83299999999999996</v>
      </c>
      <c r="DM17" s="86">
        <v>-2.0329999999999999</v>
      </c>
      <c r="DN17" s="86">
        <v>-3.2389999999999999</v>
      </c>
      <c r="DO17" s="4">
        <v>-3.2389999999999999</v>
      </c>
    </row>
    <row r="18" spans="1:119" hidden="1" outlineLevel="1">
      <c r="A18" s="278" t="s">
        <v>46</v>
      </c>
      <c r="B18" s="122"/>
      <c r="C18" s="122"/>
      <c r="D18" s="122"/>
      <c r="E18" s="122"/>
      <c r="F18" s="122"/>
      <c r="G18" s="122"/>
      <c r="H18" s="122"/>
      <c r="I18" s="122"/>
      <c r="J18" s="122"/>
      <c r="K18" s="122"/>
      <c r="L18" s="122"/>
      <c r="M18" s="122"/>
      <c r="N18" s="122"/>
      <c r="O18" s="122"/>
      <c r="P18" s="122"/>
      <c r="Q18" s="104"/>
      <c r="R18" s="122"/>
      <c r="S18" s="122"/>
      <c r="T18" s="122"/>
      <c r="U18" s="122"/>
      <c r="V18" s="104"/>
      <c r="W18" s="122"/>
      <c r="X18" s="122"/>
      <c r="Y18" s="122"/>
      <c r="Z18" s="122"/>
      <c r="AA18" s="104"/>
      <c r="AB18" s="122"/>
      <c r="AC18" s="122"/>
      <c r="AD18" s="122"/>
      <c r="AE18" s="122"/>
      <c r="AF18" s="104"/>
      <c r="AG18" s="122"/>
      <c r="AH18" s="122"/>
      <c r="AI18" s="122"/>
      <c r="AJ18" s="122"/>
      <c r="AK18" s="104"/>
      <c r="AL18" s="122"/>
      <c r="AM18" s="122"/>
      <c r="AN18" s="122"/>
      <c r="AO18" s="122"/>
      <c r="AP18" s="104"/>
      <c r="AQ18" s="122"/>
      <c r="AR18" s="122"/>
      <c r="AS18" s="122"/>
      <c r="AT18" s="122"/>
      <c r="AU18" s="104"/>
      <c r="AV18" s="122"/>
      <c r="AW18" s="122"/>
      <c r="AX18" s="122"/>
      <c r="AY18" s="122"/>
      <c r="AZ18" s="370"/>
      <c r="BA18" s="122"/>
      <c r="BB18" s="122"/>
      <c r="BC18" s="122"/>
      <c r="BD18" s="122"/>
      <c r="BE18" s="370"/>
      <c r="BF18" s="122"/>
      <c r="BG18" s="122"/>
      <c r="BH18" s="122"/>
      <c r="BI18" s="122"/>
      <c r="BJ18" s="370"/>
      <c r="BK18" s="122"/>
      <c r="BL18" s="122"/>
      <c r="BM18" s="122"/>
      <c r="BN18" s="122"/>
      <c r="BO18" s="370"/>
      <c r="BP18" s="122"/>
      <c r="BQ18" s="122"/>
      <c r="BR18" s="122">
        <v>0</v>
      </c>
      <c r="BS18" s="122">
        <v>-0.40500000000000003</v>
      </c>
      <c r="BT18" s="370">
        <v>-0.40500000000000003</v>
      </c>
      <c r="BU18" s="122"/>
      <c r="BV18" s="122">
        <v>-1.218</v>
      </c>
      <c r="BW18" s="122">
        <v>3.0000000000000027E-2</v>
      </c>
      <c r="BX18" s="122">
        <v>-0.15700000000000003</v>
      </c>
      <c r="BY18" s="370">
        <v>-1.345</v>
      </c>
      <c r="BZ18" s="122"/>
      <c r="CA18" s="122">
        <v>0.19</v>
      </c>
      <c r="CB18" s="122">
        <v>0.30099999999999999</v>
      </c>
      <c r="CC18" s="122">
        <v>0.8929999999999999</v>
      </c>
      <c r="CD18" s="370">
        <v>1.3839999999999999</v>
      </c>
      <c r="CE18" s="122">
        <v>0</v>
      </c>
      <c r="CF18" s="122">
        <v>0</v>
      </c>
      <c r="CG18" s="122">
        <v>0</v>
      </c>
      <c r="CH18" s="122">
        <v>0</v>
      </c>
      <c r="CI18" s="370">
        <v>0</v>
      </c>
      <c r="CJ18" s="122">
        <v>-3.2890000000000001</v>
      </c>
      <c r="CK18" s="122">
        <v>0</v>
      </c>
      <c r="CL18" s="122">
        <v>0</v>
      </c>
      <c r="CM18" s="122">
        <v>0.84794069934333538</v>
      </c>
      <c r="CN18" s="122">
        <v>4.692458274138545</v>
      </c>
      <c r="CO18" s="122">
        <v>4.2679103790051469</v>
      </c>
      <c r="CP18" s="122">
        <v>6.9106875818272417</v>
      </c>
      <c r="CQ18" s="122">
        <v>12.262524561265089</v>
      </c>
      <c r="CR18" s="122">
        <v>13.577832362437029</v>
      </c>
      <c r="CS18" s="122">
        <v>12.431520620440054</v>
      </c>
      <c r="CV18" s="86"/>
      <c r="CW18" s="86"/>
      <c r="CX18" s="86"/>
      <c r="CY18" s="86"/>
      <c r="CZ18" s="4">
        <v>0</v>
      </c>
      <c r="DA18" s="86"/>
      <c r="DB18" s="86"/>
      <c r="DC18" s="86">
        <v>0</v>
      </c>
      <c r="DD18" s="86">
        <v>-0.40500000000000003</v>
      </c>
      <c r="DE18" s="4">
        <v>-0.40500000000000003</v>
      </c>
      <c r="DF18" s="86">
        <v>0</v>
      </c>
      <c r="DG18" s="86">
        <v>-1.218</v>
      </c>
      <c r="DH18" s="86">
        <v>-1.1879999999999999</v>
      </c>
      <c r="DI18" s="86">
        <v>-1.345</v>
      </c>
      <c r="DJ18" s="4">
        <v>-1.345</v>
      </c>
      <c r="DK18" s="86">
        <v>0</v>
      </c>
      <c r="DL18" s="86">
        <v>0.19</v>
      </c>
      <c r="DM18" s="86">
        <v>0.49099999999999999</v>
      </c>
      <c r="DN18" s="86">
        <v>1.3839999999999999</v>
      </c>
      <c r="DO18" s="4">
        <v>1.3839999999999999</v>
      </c>
    </row>
    <row r="19" spans="1:119" hidden="1" outlineLevel="1">
      <c r="A19" s="278" t="s">
        <v>161</v>
      </c>
      <c r="B19" s="122"/>
      <c r="C19" s="122"/>
      <c r="D19" s="122"/>
      <c r="E19" s="122"/>
      <c r="F19" s="122"/>
      <c r="G19" s="122"/>
      <c r="H19" s="122"/>
      <c r="I19" s="122"/>
      <c r="J19" s="122"/>
      <c r="K19" s="122"/>
      <c r="L19" s="122"/>
      <c r="M19" s="122"/>
      <c r="N19" s="122"/>
      <c r="O19" s="122"/>
      <c r="P19" s="122"/>
      <c r="Q19" s="104"/>
      <c r="R19" s="122"/>
      <c r="S19" s="122"/>
      <c r="T19" s="122"/>
      <c r="U19" s="122"/>
      <c r="V19" s="104"/>
      <c r="W19" s="122"/>
      <c r="X19" s="122"/>
      <c r="Y19" s="122"/>
      <c r="Z19" s="122"/>
      <c r="AA19" s="104"/>
      <c r="AB19" s="122"/>
      <c r="AC19" s="122"/>
      <c r="AD19" s="122"/>
      <c r="AE19" s="122"/>
      <c r="AF19" s="104"/>
      <c r="AG19" s="122"/>
      <c r="AH19" s="122"/>
      <c r="AI19" s="122"/>
      <c r="AJ19" s="122"/>
      <c r="AK19" s="104"/>
      <c r="AL19" s="122"/>
      <c r="AM19" s="122"/>
      <c r="AN19" s="122"/>
      <c r="AO19" s="122"/>
      <c r="AP19" s="104"/>
      <c r="AQ19" s="122"/>
      <c r="AR19" s="122"/>
      <c r="AS19" s="122"/>
      <c r="AT19" s="122"/>
      <c r="AU19" s="104"/>
      <c r="AV19" s="122"/>
      <c r="AW19" s="122"/>
      <c r="AX19" s="122"/>
      <c r="AY19" s="122"/>
      <c r="AZ19" s="370"/>
      <c r="BA19" s="122"/>
      <c r="BB19" s="122"/>
      <c r="BC19" s="122"/>
      <c r="BD19" s="122"/>
      <c r="BE19" s="370"/>
      <c r="BF19" s="122"/>
      <c r="BG19" s="122"/>
      <c r="BH19" s="122"/>
      <c r="BI19" s="122"/>
      <c r="BJ19" s="370"/>
      <c r="BK19" s="122"/>
      <c r="BL19" s="122"/>
      <c r="BM19" s="122"/>
      <c r="BN19" s="122"/>
      <c r="BO19" s="370"/>
      <c r="BP19" s="122"/>
      <c r="BQ19" s="122"/>
      <c r="BR19" s="122">
        <v>0</v>
      </c>
      <c r="BS19" s="122">
        <v>3.9220000000000002</v>
      </c>
      <c r="BT19" s="370">
        <v>3.9220000000000002</v>
      </c>
      <c r="BU19" s="122"/>
      <c r="BV19" s="122">
        <v>-0.186</v>
      </c>
      <c r="BW19" s="122">
        <v>1.1499999999999999</v>
      </c>
      <c r="BX19" s="122">
        <v>1.2050000000000001</v>
      </c>
      <c r="BY19" s="370">
        <v>2.169</v>
      </c>
      <c r="BZ19" s="122"/>
      <c r="CA19" s="122">
        <v>-0.83799999999999997</v>
      </c>
      <c r="CB19" s="122">
        <v>2.613</v>
      </c>
      <c r="CC19" s="122">
        <v>1.1240000000000001</v>
      </c>
      <c r="CD19" s="370">
        <v>2.899</v>
      </c>
      <c r="CE19" s="122">
        <v>0</v>
      </c>
      <c r="CF19" s="122">
        <v>0</v>
      </c>
      <c r="CG19" s="122">
        <v>0</v>
      </c>
      <c r="CH19" s="122">
        <v>0</v>
      </c>
      <c r="CI19" s="370">
        <v>0</v>
      </c>
      <c r="CJ19" s="122">
        <v>-12.048999999999999</v>
      </c>
      <c r="CK19" s="122">
        <v>0</v>
      </c>
      <c r="CL19" s="122">
        <v>0</v>
      </c>
      <c r="CM19" s="122">
        <v>5.7314510233392024</v>
      </c>
      <c r="CN19" s="122">
        <v>31.717542038158598</v>
      </c>
      <c r="CO19" s="122">
        <v>28.84791274697929</v>
      </c>
      <c r="CP19" s="122">
        <v>46.711129025313681</v>
      </c>
      <c r="CQ19" s="122">
        <v>82.885582682625383</v>
      </c>
      <c r="CR19" s="122">
        <v>91.776089116472406</v>
      </c>
      <c r="CS19" s="122">
        <v>84.02787086038137</v>
      </c>
      <c r="CV19" s="86"/>
      <c r="CW19" s="86"/>
      <c r="CX19" s="86"/>
      <c r="CY19" s="86"/>
      <c r="CZ19" s="4">
        <v>0</v>
      </c>
      <c r="DA19" s="86"/>
      <c r="DB19" s="86"/>
      <c r="DC19" s="86">
        <v>0</v>
      </c>
      <c r="DD19" s="86">
        <v>3.9220000000000002</v>
      </c>
      <c r="DE19" s="4">
        <v>3.9220000000000002</v>
      </c>
      <c r="DF19" s="86">
        <v>0</v>
      </c>
      <c r="DG19" s="86">
        <v>-0.186</v>
      </c>
      <c r="DH19" s="86">
        <v>0.96399999999999997</v>
      </c>
      <c r="DI19" s="86">
        <v>2.169</v>
      </c>
      <c r="DJ19" s="4">
        <v>2.169</v>
      </c>
      <c r="DK19" s="86">
        <v>0</v>
      </c>
      <c r="DL19" s="86">
        <v>-0.83799999999999997</v>
      </c>
      <c r="DM19" s="86">
        <v>1.7749999999999999</v>
      </c>
      <c r="DN19" s="86">
        <v>2.899</v>
      </c>
      <c r="DO19" s="4">
        <v>2.899</v>
      </c>
    </row>
    <row r="20" spans="1:119" hidden="1" outlineLevel="1">
      <c r="A20" s="278" t="s">
        <v>20</v>
      </c>
      <c r="B20" s="122"/>
      <c r="C20" s="122"/>
      <c r="D20" s="122"/>
      <c r="E20" s="122"/>
      <c r="F20" s="122"/>
      <c r="G20" s="122"/>
      <c r="H20" s="122"/>
      <c r="I20" s="122"/>
      <c r="J20" s="122"/>
      <c r="K20" s="122"/>
      <c r="L20" s="122"/>
      <c r="M20" s="122"/>
      <c r="N20" s="122"/>
      <c r="O20" s="122"/>
      <c r="P20" s="122"/>
      <c r="Q20" s="104"/>
      <c r="R20" s="122"/>
      <c r="S20" s="122"/>
      <c r="T20" s="122"/>
      <c r="U20" s="122"/>
      <c r="V20" s="104"/>
      <c r="W20" s="122"/>
      <c r="X20" s="122"/>
      <c r="Y20" s="122"/>
      <c r="Z20" s="122"/>
      <c r="AA20" s="104"/>
      <c r="AB20" s="122"/>
      <c r="AC20" s="122"/>
      <c r="AD20" s="122"/>
      <c r="AE20" s="122"/>
      <c r="AF20" s="104"/>
      <c r="AG20" s="122"/>
      <c r="AH20" s="122"/>
      <c r="AI20" s="122"/>
      <c r="AJ20" s="122"/>
      <c r="AK20" s="104"/>
      <c r="AL20" s="122"/>
      <c r="AM20" s="122"/>
      <c r="AN20" s="122"/>
      <c r="AO20" s="122"/>
      <c r="AP20" s="104"/>
      <c r="AQ20" s="122"/>
      <c r="AR20" s="122"/>
      <c r="AS20" s="122"/>
      <c r="AT20" s="122"/>
      <c r="AU20" s="104"/>
      <c r="AV20" s="122"/>
      <c r="AW20" s="122"/>
      <c r="AX20" s="122"/>
      <c r="AY20" s="122"/>
      <c r="AZ20" s="370"/>
      <c r="BA20" s="122"/>
      <c r="BB20" s="122"/>
      <c r="BC20" s="122"/>
      <c r="BD20" s="122"/>
      <c r="BE20" s="370"/>
      <c r="BF20" s="122"/>
      <c r="BG20" s="122"/>
      <c r="BH20" s="122"/>
      <c r="BI20" s="122"/>
      <c r="BJ20" s="370"/>
      <c r="BK20" s="122"/>
      <c r="BL20" s="122"/>
      <c r="BM20" s="122"/>
      <c r="BN20" s="122"/>
      <c r="BO20" s="370"/>
      <c r="BP20" s="122"/>
      <c r="BQ20" s="122"/>
      <c r="BR20" s="122">
        <v>0</v>
      </c>
      <c r="BS20" s="122">
        <v>-0.34699999999999998</v>
      </c>
      <c r="BT20" s="370">
        <v>-0.34699999999999998</v>
      </c>
      <c r="BU20" s="122"/>
      <c r="BV20" s="122">
        <v>-0.30299999999999999</v>
      </c>
      <c r="BW20" s="122">
        <v>-0.17399999999999999</v>
      </c>
      <c r="BX20" s="122">
        <v>-0.17600000000000005</v>
      </c>
      <c r="BY20" s="370">
        <v>-0.65300000000000002</v>
      </c>
      <c r="BZ20" s="122"/>
      <c r="CA20" s="122">
        <v>-0.374</v>
      </c>
      <c r="CB20" s="122">
        <v>-0.19899999999999995</v>
      </c>
      <c r="CC20" s="122">
        <v>-0.20400000000000007</v>
      </c>
      <c r="CD20" s="370">
        <v>-0.77700000000000002</v>
      </c>
      <c r="CE20" s="122">
        <v>0</v>
      </c>
      <c r="CF20" s="122">
        <v>0</v>
      </c>
      <c r="CG20" s="122">
        <v>0</v>
      </c>
      <c r="CH20" s="122">
        <v>0</v>
      </c>
      <c r="CI20" s="370">
        <v>0</v>
      </c>
      <c r="CJ20" s="122">
        <v>0</v>
      </c>
      <c r="CK20" s="122">
        <v>0</v>
      </c>
      <c r="CL20" s="122">
        <v>0</v>
      </c>
      <c r="CM20" s="122">
        <v>0</v>
      </c>
      <c r="CN20" s="122">
        <v>0</v>
      </c>
      <c r="CO20" s="122">
        <v>0</v>
      </c>
      <c r="CP20" s="122">
        <v>0</v>
      </c>
      <c r="CQ20" s="122">
        <v>0</v>
      </c>
      <c r="CR20" s="122">
        <v>0</v>
      </c>
      <c r="CS20" s="122">
        <v>0</v>
      </c>
      <c r="CV20" s="86"/>
      <c r="CW20" s="86"/>
      <c r="CX20" s="86"/>
      <c r="CY20" s="86"/>
      <c r="CZ20" s="4">
        <v>0</v>
      </c>
      <c r="DA20" s="86"/>
      <c r="DB20" s="86"/>
      <c r="DC20" s="86">
        <v>0</v>
      </c>
      <c r="DD20" s="86">
        <v>-0.34699999999999998</v>
      </c>
      <c r="DE20" s="4">
        <v>-0.34699999999999998</v>
      </c>
      <c r="DF20" s="86">
        <v>0</v>
      </c>
      <c r="DG20" s="86">
        <v>-0.30299999999999999</v>
      </c>
      <c r="DH20" s="86">
        <v>-0.47699999999999998</v>
      </c>
      <c r="DI20" s="86">
        <v>-0.65300000000000002</v>
      </c>
      <c r="DJ20" s="4">
        <v>-0.65300000000000002</v>
      </c>
      <c r="DK20" s="86">
        <v>0</v>
      </c>
      <c r="DL20" s="86">
        <v>-0.374</v>
      </c>
      <c r="DM20" s="86">
        <v>-0.57299999999999995</v>
      </c>
      <c r="DN20" s="86">
        <v>-0.77700000000000002</v>
      </c>
      <c r="DO20" s="4">
        <v>-0.77700000000000002</v>
      </c>
    </row>
    <row r="21" spans="1:119" collapsed="1">
      <c r="A21" s="99" t="s">
        <v>33</v>
      </c>
      <c r="B21" s="86"/>
      <c r="C21" s="86"/>
      <c r="D21" s="86"/>
      <c r="E21" s="86"/>
      <c r="F21" s="86"/>
      <c r="G21" s="86"/>
      <c r="H21" s="86"/>
      <c r="I21" s="86"/>
      <c r="J21" s="86"/>
      <c r="K21" s="86"/>
      <c r="L21" s="86"/>
      <c r="M21" s="86"/>
      <c r="N21" s="86"/>
      <c r="O21" s="86"/>
      <c r="P21" s="86"/>
      <c r="Q21" s="104"/>
      <c r="R21" s="86"/>
      <c r="S21" s="86"/>
      <c r="T21" s="86"/>
      <c r="U21" s="86"/>
      <c r="V21" s="86"/>
      <c r="W21" s="86"/>
      <c r="X21" s="86"/>
      <c r="Y21" s="86"/>
      <c r="Z21" s="86"/>
      <c r="AA21" s="104"/>
      <c r="AB21" s="86"/>
      <c r="AC21" s="86"/>
      <c r="AD21" s="86"/>
      <c r="AE21" s="86"/>
      <c r="AF21" s="104"/>
      <c r="AG21" s="86"/>
      <c r="AH21" s="86"/>
      <c r="AI21" s="86"/>
      <c r="AJ21" s="86"/>
      <c r="AK21" s="104"/>
      <c r="AL21" s="86"/>
      <c r="AM21" s="86"/>
      <c r="AN21" s="86"/>
      <c r="AO21" s="86"/>
      <c r="AP21" s="104"/>
      <c r="AQ21" s="86"/>
      <c r="AR21" s="86"/>
      <c r="AS21" s="86"/>
      <c r="AT21" s="86"/>
      <c r="AU21" s="104"/>
      <c r="AV21" s="86"/>
      <c r="AW21" s="86"/>
      <c r="AX21" s="86"/>
      <c r="AY21" s="86"/>
      <c r="AZ21" s="370"/>
      <c r="BA21" s="86"/>
      <c r="BB21" s="86"/>
      <c r="BC21" s="86"/>
      <c r="BD21" s="86"/>
      <c r="BE21" s="370"/>
      <c r="BF21" s="86"/>
      <c r="BG21" s="86"/>
      <c r="BH21" s="86"/>
      <c r="BI21" s="86"/>
      <c r="BJ21" s="370"/>
      <c r="BK21" s="86"/>
      <c r="BL21" s="86"/>
      <c r="BM21" s="86"/>
      <c r="BN21" s="86"/>
      <c r="BO21" s="370"/>
      <c r="BP21" s="86"/>
      <c r="BQ21" s="86"/>
      <c r="BR21" s="86">
        <v>0</v>
      </c>
      <c r="BS21" s="86">
        <v>2.0409999999999999</v>
      </c>
      <c r="BT21" s="370">
        <v>2.0409999999999999</v>
      </c>
      <c r="BU21" s="86"/>
      <c r="BV21" s="86">
        <v>-1.8749999999999998</v>
      </c>
      <c r="BW21" s="86">
        <v>-0.66699999999999982</v>
      </c>
      <c r="BX21" s="86">
        <v>-0.52300000000000002</v>
      </c>
      <c r="BY21" s="370">
        <v>-3.0649999999999995</v>
      </c>
      <c r="BZ21" s="86"/>
      <c r="CA21" s="86">
        <v>-8.7210000000000001</v>
      </c>
      <c r="CB21" s="86">
        <v>-2.3929999999999993</v>
      </c>
      <c r="CC21" s="86">
        <v>-1.7220000000000009</v>
      </c>
      <c r="CD21" s="370">
        <v>-12.835999999999997</v>
      </c>
      <c r="CE21" s="86">
        <v>0</v>
      </c>
      <c r="CF21" s="86">
        <v>0</v>
      </c>
      <c r="CG21" s="86">
        <v>0</v>
      </c>
      <c r="CH21" s="86">
        <v>0</v>
      </c>
      <c r="CI21" s="370">
        <v>0</v>
      </c>
      <c r="CJ21" s="86">
        <v>-15.337999999999999</v>
      </c>
      <c r="CK21" s="86">
        <v>0</v>
      </c>
      <c r="CL21" s="86">
        <v>0</v>
      </c>
      <c r="CM21" s="86">
        <v>17.360783921152994</v>
      </c>
      <c r="CN21" s="86">
        <v>-12.209081250304877</v>
      </c>
      <c r="CO21" s="86">
        <v>-11.104470523152308</v>
      </c>
      <c r="CP21" s="86">
        <v>-17.980585282346766</v>
      </c>
      <c r="CQ21" s="86">
        <v>-31.905272238106463</v>
      </c>
      <c r="CR21" s="86">
        <v>-35.327508276340808</v>
      </c>
      <c r="CS21" s="86">
        <v>-32.344974947626199</v>
      </c>
      <c r="CV21" s="86">
        <v>0</v>
      </c>
      <c r="CW21" s="86">
        <v>0</v>
      </c>
      <c r="CX21" s="86">
        <v>0</v>
      </c>
      <c r="CY21" s="86">
        <v>0</v>
      </c>
      <c r="CZ21" s="5">
        <v>0</v>
      </c>
      <c r="DA21" s="86">
        <v>0</v>
      </c>
      <c r="DB21" s="86">
        <v>0</v>
      </c>
      <c r="DC21" s="86">
        <v>0</v>
      </c>
      <c r="DD21" s="86">
        <v>2.0409999999999999</v>
      </c>
      <c r="DE21" s="4">
        <v>2.0409999999999999</v>
      </c>
      <c r="DF21" s="86">
        <v>0</v>
      </c>
      <c r="DG21" s="86">
        <v>-1.8749999999999998</v>
      </c>
      <c r="DH21" s="86">
        <v>-2.5419999999999998</v>
      </c>
      <c r="DI21" s="86">
        <v>-3.0650000000000004</v>
      </c>
      <c r="DJ21" s="4">
        <v>-3.0650000000000004</v>
      </c>
      <c r="DK21" s="86">
        <v>0</v>
      </c>
      <c r="DL21" s="86">
        <v>-8.7210000000000001</v>
      </c>
      <c r="DM21" s="86">
        <v>-11.113999999999999</v>
      </c>
      <c r="DN21" s="86">
        <v>-12.835999999999997</v>
      </c>
      <c r="DO21" s="4">
        <v>-12.835999999999997</v>
      </c>
    </row>
    <row r="22" spans="1:119">
      <c r="A22" s="6" t="s">
        <v>61</v>
      </c>
      <c r="B22" s="7"/>
      <c r="C22" s="7"/>
      <c r="D22" s="7"/>
      <c r="E22" s="7"/>
      <c r="F22" s="7"/>
      <c r="G22" s="7"/>
      <c r="H22" s="7"/>
      <c r="I22" s="7"/>
      <c r="J22" s="7"/>
      <c r="K22" s="7"/>
      <c r="L22" s="7"/>
      <c r="M22" s="7"/>
      <c r="N22" s="7"/>
      <c r="O22" s="7"/>
      <c r="P22" s="7"/>
      <c r="Q22" s="8"/>
      <c r="R22" s="7"/>
      <c r="S22" s="7"/>
      <c r="T22" s="7"/>
      <c r="U22" s="7"/>
      <c r="V22" s="7"/>
      <c r="W22" s="7"/>
      <c r="X22" s="7"/>
      <c r="Y22" s="7"/>
      <c r="Z22" s="7"/>
      <c r="AA22" s="8"/>
      <c r="AB22" s="7"/>
      <c r="AC22" s="7"/>
      <c r="AD22" s="7"/>
      <c r="AE22" s="7"/>
      <c r="AF22" s="8"/>
      <c r="AG22" s="7"/>
      <c r="AH22" s="7"/>
      <c r="AI22" s="7"/>
      <c r="AJ22" s="7"/>
      <c r="AK22" s="8"/>
      <c r="AL22" s="7"/>
      <c r="AM22" s="7"/>
      <c r="AN22" s="7"/>
      <c r="AO22" s="7"/>
      <c r="AP22" s="8"/>
      <c r="AQ22" s="7"/>
      <c r="AR22" s="7"/>
      <c r="AS22" s="7"/>
      <c r="AT22" s="7"/>
      <c r="AU22" s="8"/>
      <c r="AV22" s="7"/>
      <c r="AW22" s="7"/>
      <c r="AX22" s="7"/>
      <c r="AY22" s="7"/>
      <c r="AZ22" s="383"/>
      <c r="BA22" s="7"/>
      <c r="BB22" s="7"/>
      <c r="BC22" s="7"/>
      <c r="BD22" s="7"/>
      <c r="BE22" s="383"/>
      <c r="BF22" s="7"/>
      <c r="BG22" s="7"/>
      <c r="BH22" s="7"/>
      <c r="BI22" s="7"/>
      <c r="BJ22" s="383"/>
      <c r="BK22" s="7"/>
      <c r="BL22" s="7"/>
      <c r="BM22" s="7"/>
      <c r="BN22" s="7"/>
      <c r="BO22" s="383"/>
      <c r="BP22" s="7"/>
      <c r="BQ22" s="7"/>
      <c r="BR22" s="7">
        <v>0</v>
      </c>
      <c r="BS22" s="7">
        <v>-52.239999999999988</v>
      </c>
      <c r="BT22" s="383">
        <v>-52.239999999999988</v>
      </c>
      <c r="BU22" s="7">
        <v>0</v>
      </c>
      <c r="BV22" s="7">
        <v>-37.472999999999999</v>
      </c>
      <c r="BW22" s="7">
        <v>-19.853999999999999</v>
      </c>
      <c r="BX22" s="7">
        <v>-21.460999999999956</v>
      </c>
      <c r="BY22" s="383">
        <v>-78.787999999999954</v>
      </c>
      <c r="BZ22" s="7">
        <v>0</v>
      </c>
      <c r="CA22" s="7">
        <v>-59.516999999999996</v>
      </c>
      <c r="CB22" s="7">
        <v>-31.790999999999997</v>
      </c>
      <c r="CC22" s="7">
        <v>-46.828999999999972</v>
      </c>
      <c r="CD22" s="383">
        <v>-138.13699999999997</v>
      </c>
      <c r="CE22" s="7">
        <v>-46.723943107221004</v>
      </c>
      <c r="CF22" s="7">
        <v>-49.754155012883537</v>
      </c>
      <c r="CG22" s="7">
        <v>-52.739371739993814</v>
      </c>
      <c r="CH22" s="7">
        <v>-55.726454810790933</v>
      </c>
      <c r="CI22" s="383">
        <v>-204.94392467088929</v>
      </c>
      <c r="CJ22" s="7">
        <v>-234.51236777139144</v>
      </c>
      <c r="CK22" s="7">
        <v>-248.5262910949744</v>
      </c>
      <c r="CL22" s="7">
        <v>-243.64650709270904</v>
      </c>
      <c r="CM22" s="7">
        <v>-204.03581584183218</v>
      </c>
      <c r="CN22" s="7">
        <v>30.158522137161494</v>
      </c>
      <c r="CO22" s="7">
        <v>97.18283006764625</v>
      </c>
      <c r="CP22" s="7">
        <v>479.66216551581579</v>
      </c>
      <c r="CQ22" s="7">
        <v>1113.3306460629794</v>
      </c>
      <c r="CR22" s="7">
        <v>1711.1381182493355</v>
      </c>
      <c r="CS22" s="7">
        <v>2324.4951124989502</v>
      </c>
      <c r="CV22" s="7">
        <v>0</v>
      </c>
      <c r="CW22" s="7">
        <v>0</v>
      </c>
      <c r="CX22" s="7">
        <v>0</v>
      </c>
      <c r="CY22" s="7">
        <v>0</v>
      </c>
      <c r="CZ22" s="7">
        <v>0</v>
      </c>
      <c r="DA22" s="7">
        <v>0</v>
      </c>
      <c r="DB22" s="7">
        <v>0</v>
      </c>
      <c r="DC22" s="7">
        <v>0</v>
      </c>
      <c r="DD22" s="7">
        <v>-52.006</v>
      </c>
      <c r="DE22" s="7">
        <v>-52.006</v>
      </c>
      <c r="DF22" s="7">
        <v>0</v>
      </c>
      <c r="DG22" s="7">
        <v>-37.472999999999999</v>
      </c>
      <c r="DH22" s="7">
        <v>-57.326999999999998</v>
      </c>
      <c r="DI22" s="7">
        <v>-78.814999999999998</v>
      </c>
      <c r="DJ22" s="7">
        <v>-78.814999999999998</v>
      </c>
      <c r="DK22" s="7">
        <v>0</v>
      </c>
      <c r="DL22" s="7">
        <v>-59.517000000000003</v>
      </c>
      <c r="DM22" s="7">
        <v>-91.307999999999993</v>
      </c>
      <c r="DN22" s="7">
        <v>-138.13699999999997</v>
      </c>
      <c r="DO22" s="7">
        <v>-138.13699999999997</v>
      </c>
    </row>
    <row r="23" spans="1:119">
      <c r="A23" s="3"/>
      <c r="B23" s="86"/>
      <c r="C23" s="86"/>
      <c r="D23" s="86"/>
      <c r="E23" s="86"/>
      <c r="F23" s="86"/>
      <c r="G23" s="86"/>
      <c r="H23" s="86"/>
      <c r="I23" s="86"/>
      <c r="J23" s="86"/>
      <c r="K23" s="86"/>
      <c r="L23" s="86"/>
      <c r="M23" s="86"/>
      <c r="N23" s="86"/>
      <c r="O23" s="86"/>
      <c r="P23" s="86"/>
      <c r="Q23" s="104"/>
      <c r="R23" s="86"/>
      <c r="S23" s="86"/>
      <c r="T23" s="86"/>
      <c r="U23" s="86"/>
      <c r="V23" s="86"/>
      <c r="W23" s="86"/>
      <c r="X23" s="86"/>
      <c r="Y23" s="86"/>
      <c r="Z23" s="123"/>
      <c r="AA23" s="104"/>
      <c r="AB23" s="86"/>
      <c r="AC23" s="86"/>
      <c r="AD23" s="86"/>
      <c r="AE23" s="86"/>
      <c r="AF23" s="104"/>
      <c r="AG23" s="86"/>
      <c r="AH23" s="86"/>
      <c r="AI23" s="86"/>
      <c r="AJ23" s="86"/>
      <c r="AK23" s="104"/>
      <c r="AL23" s="86"/>
      <c r="AM23" s="86"/>
      <c r="AN23" s="86"/>
      <c r="AO23" s="86"/>
      <c r="AP23" s="104"/>
      <c r="AQ23" s="86"/>
      <c r="AR23" s="86"/>
      <c r="AS23" s="86"/>
      <c r="AT23" s="86"/>
      <c r="AU23" s="104"/>
      <c r="AV23" s="86"/>
      <c r="AW23" s="86"/>
      <c r="AX23" s="86"/>
      <c r="AY23" s="86"/>
      <c r="AZ23" s="370"/>
      <c r="BA23" s="86"/>
      <c r="BB23" s="86"/>
      <c r="BC23" s="86"/>
      <c r="BD23" s="86"/>
      <c r="BE23" s="370"/>
      <c r="BF23" s="86"/>
      <c r="BG23" s="86"/>
      <c r="BH23" s="86"/>
      <c r="BI23" s="86"/>
      <c r="BJ23" s="370"/>
      <c r="BK23" s="86"/>
      <c r="BL23" s="86"/>
      <c r="BM23" s="86"/>
      <c r="BN23" s="86"/>
      <c r="BO23" s="370"/>
      <c r="BP23" s="86"/>
      <c r="BQ23" s="86"/>
      <c r="BR23" s="86"/>
      <c r="BS23" s="86"/>
      <c r="BT23" s="370"/>
      <c r="BU23" s="86"/>
      <c r="BV23" s="86"/>
      <c r="BW23" s="86"/>
      <c r="BX23" s="86"/>
      <c r="BY23" s="370"/>
      <c r="BZ23" s="86"/>
      <c r="CA23" s="86"/>
      <c r="CB23" s="86"/>
      <c r="CC23" s="86"/>
      <c r="CD23" s="370"/>
      <c r="CE23" s="86"/>
      <c r="CF23" s="86"/>
      <c r="CG23" s="86"/>
      <c r="CH23" s="86"/>
      <c r="CI23" s="370"/>
      <c r="CJ23" s="86"/>
      <c r="CK23" s="86"/>
      <c r="CL23" s="86"/>
      <c r="CM23" s="86"/>
      <c r="CN23" s="86"/>
      <c r="CO23" s="86"/>
      <c r="CP23" s="86"/>
      <c r="CQ23" s="86"/>
      <c r="CR23" s="86"/>
      <c r="CS23" s="86"/>
      <c r="CV23" s="86"/>
      <c r="CW23" s="86"/>
      <c r="CX23" s="86"/>
      <c r="CY23" s="86"/>
      <c r="CZ23" s="4"/>
      <c r="DA23" s="86"/>
      <c r="DB23" s="86"/>
      <c r="DC23" s="86"/>
      <c r="DD23" s="86"/>
      <c r="DE23" s="86"/>
      <c r="DF23" s="86"/>
      <c r="DG23" s="86"/>
      <c r="DH23" s="86"/>
      <c r="DI23" s="86"/>
      <c r="DJ23" s="86"/>
      <c r="DK23" s="86"/>
      <c r="DL23" s="86"/>
      <c r="DM23" s="86"/>
      <c r="DN23" s="86"/>
      <c r="DO23" s="86"/>
    </row>
    <row r="24" spans="1:119">
      <c r="A24" s="99" t="s">
        <v>34</v>
      </c>
      <c r="B24" s="86"/>
      <c r="C24" s="86"/>
      <c r="D24" s="86"/>
      <c r="E24" s="86"/>
      <c r="F24" s="86"/>
      <c r="G24" s="86"/>
      <c r="H24" s="86"/>
      <c r="I24" s="86"/>
      <c r="J24" s="86"/>
      <c r="K24" s="86"/>
      <c r="L24" s="86"/>
      <c r="M24" s="86"/>
      <c r="N24" s="102"/>
      <c r="O24" s="86"/>
      <c r="P24" s="86"/>
      <c r="Q24" s="104"/>
      <c r="R24" s="86"/>
      <c r="S24" s="86"/>
      <c r="T24" s="86"/>
      <c r="U24" s="86"/>
      <c r="V24" s="86"/>
      <c r="W24" s="86"/>
      <c r="X24" s="86"/>
      <c r="Y24" s="86"/>
      <c r="Z24" s="86"/>
      <c r="AA24" s="104"/>
      <c r="AB24" s="86"/>
      <c r="AC24" s="86"/>
      <c r="AD24" s="86"/>
      <c r="AE24" s="86"/>
      <c r="AF24" s="104"/>
      <c r="AG24" s="86"/>
      <c r="AH24" s="86"/>
      <c r="AI24" s="86"/>
      <c r="AJ24" s="86"/>
      <c r="AK24" s="104"/>
      <c r="AL24" s="86"/>
      <c r="AM24" s="86"/>
      <c r="AN24" s="86"/>
      <c r="AO24" s="86"/>
      <c r="AP24" s="104"/>
      <c r="AQ24" s="86"/>
      <c r="AR24" s="86"/>
      <c r="AS24" s="86"/>
      <c r="AT24" s="86"/>
      <c r="AU24" s="104"/>
      <c r="AV24" s="86"/>
      <c r="AW24" s="86"/>
      <c r="AX24" s="86"/>
      <c r="AY24" s="86"/>
      <c r="AZ24" s="370"/>
      <c r="BA24" s="86"/>
      <c r="BB24" s="86"/>
      <c r="BC24" s="86"/>
      <c r="BD24" s="86"/>
      <c r="BE24" s="370"/>
      <c r="BF24" s="86"/>
      <c r="BG24" s="86"/>
      <c r="BH24" s="86"/>
      <c r="BI24" s="86"/>
      <c r="BJ24" s="370"/>
      <c r="BK24" s="86"/>
      <c r="BL24" s="86"/>
      <c r="BM24" s="86"/>
      <c r="BN24" s="86"/>
      <c r="BO24" s="370"/>
      <c r="BP24" s="86"/>
      <c r="BQ24" s="86"/>
      <c r="BR24" s="102">
        <v>0</v>
      </c>
      <c r="BS24" s="86">
        <v>-0.46200000000000002</v>
      </c>
      <c r="BT24" s="370">
        <v>-0.46200000000000002</v>
      </c>
      <c r="BU24" s="86"/>
      <c r="BV24" s="86">
        <v>-0.28999999999999998</v>
      </c>
      <c r="BW24" s="86">
        <v>-0.37400000000000005</v>
      </c>
      <c r="BX24" s="86">
        <v>-0.10599999999999998</v>
      </c>
      <c r="BY24" s="370">
        <v>-0.77</v>
      </c>
      <c r="BZ24" s="86"/>
      <c r="CA24" s="86">
        <v>-6.6000000000000003E-2</v>
      </c>
      <c r="CB24" s="86">
        <v>-3.1E-2</v>
      </c>
      <c r="CC24" s="86">
        <v>-0.376</v>
      </c>
      <c r="CD24" s="370">
        <v>-0.47299999999999998</v>
      </c>
      <c r="CE24" s="86">
        <v>-0.1</v>
      </c>
      <c r="CF24" s="86">
        <v>-0.1</v>
      </c>
      <c r="CG24" s="86">
        <v>-0.1</v>
      </c>
      <c r="CH24" s="86">
        <v>-0.1</v>
      </c>
      <c r="CI24" s="370">
        <v>-0.4</v>
      </c>
      <c r="CJ24" s="86">
        <v>-0.5</v>
      </c>
      <c r="CK24" s="86">
        <v>-2</v>
      </c>
      <c r="CL24" s="86">
        <v>-2</v>
      </c>
      <c r="CM24" s="86">
        <v>-2</v>
      </c>
      <c r="CN24" s="86">
        <v>-2</v>
      </c>
      <c r="CO24" s="86">
        <v>-2</v>
      </c>
      <c r="CP24" s="86">
        <v>-2</v>
      </c>
      <c r="CQ24" s="86">
        <v>-2</v>
      </c>
      <c r="CR24" s="86">
        <v>-2</v>
      </c>
      <c r="CS24" s="86">
        <v>-2</v>
      </c>
      <c r="CV24" s="86"/>
      <c r="CW24" s="86"/>
      <c r="CX24" s="86"/>
      <c r="CY24" s="86"/>
      <c r="CZ24" s="4">
        <v>0</v>
      </c>
      <c r="DA24" s="86"/>
      <c r="DB24" s="86"/>
      <c r="DC24" s="86">
        <v>0</v>
      </c>
      <c r="DD24" s="86">
        <v>-0.46200000000000002</v>
      </c>
      <c r="DE24" s="4">
        <v>-0.46200000000000002</v>
      </c>
      <c r="DF24" s="86">
        <v>0</v>
      </c>
      <c r="DG24" s="86">
        <v>-0.28999999999999998</v>
      </c>
      <c r="DH24" s="86">
        <v>-0.66400000000000003</v>
      </c>
      <c r="DI24" s="86">
        <v>-0.77</v>
      </c>
      <c r="DJ24" s="4">
        <v>-0.77</v>
      </c>
      <c r="DK24" s="86">
        <v>0</v>
      </c>
      <c r="DL24" s="86">
        <v>-6.6000000000000003E-2</v>
      </c>
      <c r="DM24" s="86">
        <v>-9.7000000000000003E-2</v>
      </c>
      <c r="DN24" s="86">
        <v>-0.47299999999999998</v>
      </c>
      <c r="DO24" s="4">
        <v>-0.47299999999999998</v>
      </c>
    </row>
    <row r="25" spans="1:119">
      <c r="A25" s="99" t="s">
        <v>175</v>
      </c>
      <c r="B25" s="103"/>
      <c r="C25" s="102"/>
      <c r="D25" s="254"/>
      <c r="E25" s="254"/>
      <c r="F25" s="254"/>
      <c r="G25" s="254"/>
      <c r="H25" s="102"/>
      <c r="I25" s="102"/>
      <c r="J25" s="102"/>
      <c r="K25" s="102"/>
      <c r="L25" s="103"/>
      <c r="M25" s="102"/>
      <c r="N25" s="102"/>
      <c r="O25" s="102"/>
      <c r="P25" s="102"/>
      <c r="Q25" s="151"/>
      <c r="R25" s="102"/>
      <c r="S25" s="102"/>
      <c r="T25" s="102"/>
      <c r="U25" s="102"/>
      <c r="V25" s="103"/>
      <c r="W25" s="102"/>
      <c r="X25" s="102"/>
      <c r="Y25" s="102"/>
      <c r="Z25" s="102"/>
      <c r="AA25" s="151"/>
      <c r="AB25" s="102"/>
      <c r="AC25" s="102"/>
      <c r="AD25" s="102"/>
      <c r="AE25" s="86"/>
      <c r="AF25" s="104"/>
      <c r="AG25" s="102"/>
      <c r="AH25" s="102"/>
      <c r="AI25" s="102"/>
      <c r="AJ25" s="86"/>
      <c r="AK25" s="151"/>
      <c r="AL25" s="102"/>
      <c r="AM25" s="102"/>
      <c r="AN25" s="102"/>
      <c r="AO25" s="86"/>
      <c r="AP25" s="151"/>
      <c r="AQ25" s="102"/>
      <c r="AR25" s="102"/>
      <c r="AS25" s="102"/>
      <c r="AT25" s="86"/>
      <c r="AU25" s="151"/>
      <c r="AV25" s="102"/>
      <c r="AW25" s="102"/>
      <c r="AX25" s="102"/>
      <c r="AY25" s="102"/>
      <c r="AZ25" s="384"/>
      <c r="BA25" s="102"/>
      <c r="BB25" s="102"/>
      <c r="BC25" s="102"/>
      <c r="BD25" s="102"/>
      <c r="BE25" s="384"/>
      <c r="BF25" s="102"/>
      <c r="BG25" s="102"/>
      <c r="BH25" s="102"/>
      <c r="BI25" s="102"/>
      <c r="BJ25" s="384"/>
      <c r="BK25" s="102"/>
      <c r="BL25" s="102"/>
      <c r="BM25" s="102"/>
      <c r="BN25" s="102"/>
      <c r="BO25" s="384"/>
      <c r="BP25" s="102"/>
      <c r="BQ25" s="102"/>
      <c r="BR25" s="102">
        <v>0</v>
      </c>
      <c r="BS25" s="102">
        <v>0</v>
      </c>
      <c r="BT25" s="384">
        <v>0</v>
      </c>
      <c r="BU25" s="102"/>
      <c r="BV25" s="102">
        <v>-121.532</v>
      </c>
      <c r="BW25" s="102">
        <v>9.0139999999999958</v>
      </c>
      <c r="BX25" s="102">
        <v>32.5</v>
      </c>
      <c r="BY25" s="384">
        <v>-80.018000000000001</v>
      </c>
      <c r="BZ25" s="102"/>
      <c r="CA25" s="102">
        <v>55</v>
      </c>
      <c r="CB25" s="102">
        <v>-135.55699999999999</v>
      </c>
      <c r="CC25" s="102">
        <v>-242.17699999999999</v>
      </c>
      <c r="CD25" s="384">
        <v>-322.73399999999998</v>
      </c>
      <c r="CE25" s="102">
        <v>200</v>
      </c>
      <c r="CF25" s="102">
        <v>0</v>
      </c>
      <c r="CG25" s="102">
        <v>0</v>
      </c>
      <c r="CH25" s="102">
        <v>0</v>
      </c>
      <c r="CI25" s="384">
        <v>200</v>
      </c>
      <c r="CJ25" s="102">
        <v>0</v>
      </c>
      <c r="CK25" s="102">
        <v>0</v>
      </c>
      <c r="CL25" s="102">
        <v>0</v>
      </c>
      <c r="CM25" s="102">
        <v>0</v>
      </c>
      <c r="CN25" s="102">
        <v>0</v>
      </c>
      <c r="CO25" s="102">
        <v>0</v>
      </c>
      <c r="CP25" s="102">
        <v>0</v>
      </c>
      <c r="CQ25" s="102">
        <v>0</v>
      </c>
      <c r="CR25" s="102">
        <v>0</v>
      </c>
      <c r="CS25" s="102">
        <v>0</v>
      </c>
      <c r="CV25" s="86"/>
      <c r="CW25" s="86"/>
      <c r="CX25" s="86"/>
      <c r="CY25" s="86"/>
      <c r="CZ25" s="4">
        <v>0</v>
      </c>
      <c r="DA25" s="86"/>
      <c r="DB25" s="86"/>
      <c r="DC25" s="86">
        <v>0</v>
      </c>
      <c r="DD25" s="86">
        <v>0</v>
      </c>
      <c r="DE25" s="4">
        <v>0</v>
      </c>
      <c r="DF25" s="86">
        <v>0</v>
      </c>
      <c r="DG25" s="86">
        <v>-121.532</v>
      </c>
      <c r="DH25" s="86">
        <v>-112.518</v>
      </c>
      <c r="DI25" s="86">
        <v>-80.018000000000001</v>
      </c>
      <c r="DJ25" s="4">
        <v>-80.018000000000001</v>
      </c>
      <c r="DK25" s="86">
        <v>0</v>
      </c>
      <c r="DL25" s="86">
        <v>55</v>
      </c>
      <c r="DM25" s="86">
        <v>-80.556999999999988</v>
      </c>
      <c r="DN25" s="86">
        <v>-322.73399999999998</v>
      </c>
      <c r="DO25" s="4">
        <v>-322.73399999999998</v>
      </c>
    </row>
    <row r="26" spans="1:119">
      <c r="A26" s="99" t="s">
        <v>143</v>
      </c>
      <c r="B26" s="103"/>
      <c r="C26" s="102"/>
      <c r="D26" s="254"/>
      <c r="E26" s="254"/>
      <c r="F26" s="254"/>
      <c r="G26" s="254"/>
      <c r="H26" s="102"/>
      <c r="I26" s="102"/>
      <c r="J26" s="102"/>
      <c r="K26" s="102"/>
      <c r="L26" s="103"/>
      <c r="M26" s="102"/>
      <c r="N26" s="102"/>
      <c r="O26" s="102"/>
      <c r="P26" s="102"/>
      <c r="Q26" s="151"/>
      <c r="R26" s="102"/>
      <c r="S26" s="102"/>
      <c r="T26" s="102"/>
      <c r="U26" s="102"/>
      <c r="V26" s="103"/>
      <c r="W26" s="102"/>
      <c r="X26" s="102"/>
      <c r="Y26" s="102"/>
      <c r="Z26" s="102"/>
      <c r="AA26" s="151"/>
      <c r="AB26" s="102"/>
      <c r="AC26" s="102"/>
      <c r="AD26" s="102"/>
      <c r="AE26" s="86"/>
      <c r="AF26" s="104"/>
      <c r="AG26" s="102"/>
      <c r="AH26" s="102"/>
      <c r="AI26" s="102"/>
      <c r="AJ26" s="86"/>
      <c r="AK26" s="151"/>
      <c r="AL26" s="102"/>
      <c r="AM26" s="102"/>
      <c r="AN26" s="102"/>
      <c r="AO26" s="86"/>
      <c r="AP26" s="151"/>
      <c r="AQ26" s="102"/>
      <c r="AR26" s="102"/>
      <c r="AS26" s="102"/>
      <c r="AT26" s="86"/>
      <c r="AU26" s="151"/>
      <c r="AV26" s="102"/>
      <c r="AW26" s="102"/>
      <c r="AX26" s="102"/>
      <c r="AY26" s="102"/>
      <c r="AZ26" s="384"/>
      <c r="BA26" s="102"/>
      <c r="BB26" s="102"/>
      <c r="BC26" s="102"/>
      <c r="BD26" s="102"/>
      <c r="BE26" s="384"/>
      <c r="BF26" s="102"/>
      <c r="BG26" s="102"/>
      <c r="BH26" s="102"/>
      <c r="BI26" s="102"/>
      <c r="BJ26" s="384"/>
      <c r="BK26" s="102"/>
      <c r="BL26" s="102"/>
      <c r="BM26" s="102"/>
      <c r="BN26" s="102"/>
      <c r="BO26" s="384"/>
      <c r="BP26" s="102"/>
      <c r="BQ26" s="102"/>
      <c r="BR26" s="102">
        <v>0</v>
      </c>
      <c r="BS26" s="102">
        <v>0</v>
      </c>
      <c r="BT26" s="384">
        <v>0</v>
      </c>
      <c r="BU26" s="102"/>
      <c r="BV26" s="102">
        <v>0</v>
      </c>
      <c r="BW26" s="102">
        <v>0</v>
      </c>
      <c r="BX26" s="102">
        <v>0</v>
      </c>
      <c r="BY26" s="384">
        <v>0</v>
      </c>
      <c r="BZ26" s="102"/>
      <c r="CA26" s="102">
        <v>0</v>
      </c>
      <c r="CB26" s="102">
        <v>0</v>
      </c>
      <c r="CC26" s="102">
        <v>0</v>
      </c>
      <c r="CD26" s="384">
        <v>0</v>
      </c>
      <c r="CE26" s="102">
        <v>0</v>
      </c>
      <c r="CF26" s="102">
        <v>0</v>
      </c>
      <c r="CG26" s="102">
        <v>0</v>
      </c>
      <c r="CH26" s="102">
        <v>0</v>
      </c>
      <c r="CI26" s="384">
        <v>0</v>
      </c>
      <c r="CJ26" s="102">
        <v>0</v>
      </c>
      <c r="CK26" s="102">
        <v>0</v>
      </c>
      <c r="CL26" s="102">
        <v>0</v>
      </c>
      <c r="CM26" s="102">
        <v>0</v>
      </c>
      <c r="CN26" s="102">
        <v>0</v>
      </c>
      <c r="CO26" s="102">
        <v>0</v>
      </c>
      <c r="CP26" s="102">
        <v>0</v>
      </c>
      <c r="CQ26" s="102">
        <v>0</v>
      </c>
      <c r="CR26" s="102">
        <v>0</v>
      </c>
      <c r="CS26" s="102">
        <v>0</v>
      </c>
      <c r="CV26" s="86"/>
      <c r="CW26" s="86"/>
      <c r="CX26" s="86"/>
      <c r="CY26" s="86"/>
      <c r="CZ26" s="4">
        <v>0</v>
      </c>
      <c r="DA26" s="86"/>
      <c r="DB26" s="86"/>
      <c r="DC26" s="86">
        <v>0</v>
      </c>
      <c r="DD26" s="86">
        <v>0</v>
      </c>
      <c r="DE26" s="4">
        <v>0</v>
      </c>
      <c r="DF26" s="86">
        <v>0</v>
      </c>
      <c r="DG26" s="86">
        <v>0</v>
      </c>
      <c r="DH26" s="86">
        <v>0</v>
      </c>
      <c r="DI26" s="86">
        <v>0</v>
      </c>
      <c r="DJ26" s="4">
        <v>0</v>
      </c>
      <c r="DK26" s="86">
        <v>0</v>
      </c>
      <c r="DL26" s="86">
        <v>0</v>
      </c>
      <c r="DM26" s="86">
        <v>0</v>
      </c>
      <c r="DN26" s="86">
        <v>0</v>
      </c>
      <c r="DO26" s="4">
        <v>0</v>
      </c>
    </row>
    <row r="27" spans="1:119">
      <c r="A27" s="99" t="s">
        <v>162</v>
      </c>
      <c r="B27" s="103"/>
      <c r="C27" s="102"/>
      <c r="D27" s="254"/>
      <c r="E27" s="254"/>
      <c r="F27" s="254"/>
      <c r="G27" s="254"/>
      <c r="H27" s="102"/>
      <c r="I27" s="102"/>
      <c r="J27" s="102"/>
      <c r="K27" s="102"/>
      <c r="L27" s="103"/>
      <c r="M27" s="102"/>
      <c r="N27" s="102"/>
      <c r="O27" s="102"/>
      <c r="P27" s="102"/>
      <c r="Q27" s="151"/>
      <c r="R27" s="102"/>
      <c r="S27" s="102"/>
      <c r="T27" s="102"/>
      <c r="U27" s="102"/>
      <c r="V27" s="103"/>
      <c r="W27" s="102"/>
      <c r="X27" s="102"/>
      <c r="Y27" s="102"/>
      <c r="Z27" s="102"/>
      <c r="AA27" s="151"/>
      <c r="AB27" s="102"/>
      <c r="AC27" s="102"/>
      <c r="AD27" s="102"/>
      <c r="AE27" s="86"/>
      <c r="AF27" s="104"/>
      <c r="AG27" s="102"/>
      <c r="AH27" s="102"/>
      <c r="AI27" s="102"/>
      <c r="AJ27" s="86"/>
      <c r="AK27" s="151"/>
      <c r="AL27" s="102"/>
      <c r="AM27" s="102"/>
      <c r="AN27" s="102"/>
      <c r="AO27" s="86"/>
      <c r="AP27" s="151"/>
      <c r="AQ27" s="102"/>
      <c r="AR27" s="102"/>
      <c r="AS27" s="102"/>
      <c r="AT27" s="86"/>
      <c r="AU27" s="151"/>
      <c r="AV27" s="102"/>
      <c r="AW27" s="102"/>
      <c r="AX27" s="102"/>
      <c r="AY27" s="102"/>
      <c r="AZ27" s="384"/>
      <c r="BA27" s="102"/>
      <c r="BB27" s="102"/>
      <c r="BC27" s="102"/>
      <c r="BD27" s="102"/>
      <c r="BE27" s="384"/>
      <c r="BF27" s="102"/>
      <c r="BG27" s="102"/>
      <c r="BH27" s="102"/>
      <c r="BI27" s="102"/>
      <c r="BJ27" s="384"/>
      <c r="BK27" s="102"/>
      <c r="BL27" s="102"/>
      <c r="BM27" s="102"/>
      <c r="BN27" s="102"/>
      <c r="BO27" s="384"/>
      <c r="BP27" s="102"/>
      <c r="BQ27" s="102"/>
      <c r="BR27" s="102">
        <v>0</v>
      </c>
      <c r="BS27" s="102">
        <v>0</v>
      </c>
      <c r="BT27" s="384">
        <v>0</v>
      </c>
      <c r="BU27" s="102"/>
      <c r="BV27" s="102">
        <v>0</v>
      </c>
      <c r="BW27" s="102">
        <v>0</v>
      </c>
      <c r="BX27" s="102">
        <v>0</v>
      </c>
      <c r="BY27" s="384">
        <v>0</v>
      </c>
      <c r="BZ27" s="102"/>
      <c r="CA27" s="102">
        <v>0</v>
      </c>
      <c r="CB27" s="102">
        <v>0</v>
      </c>
      <c r="CC27" s="102">
        <v>0</v>
      </c>
      <c r="CD27" s="384">
        <v>0</v>
      </c>
      <c r="CE27" s="102">
        <v>0</v>
      </c>
      <c r="CF27" s="102">
        <v>0</v>
      </c>
      <c r="CG27" s="102">
        <v>0</v>
      </c>
      <c r="CH27" s="102">
        <v>0</v>
      </c>
      <c r="CI27" s="384">
        <v>0</v>
      </c>
      <c r="CJ27" s="102">
        <v>0</v>
      </c>
      <c r="CK27" s="102">
        <v>0</v>
      </c>
      <c r="CL27" s="102">
        <v>0</v>
      </c>
      <c r="CM27" s="102">
        <v>0</v>
      </c>
      <c r="CN27" s="102">
        <v>0</v>
      </c>
      <c r="CO27" s="102">
        <v>0</v>
      </c>
      <c r="CP27" s="102">
        <v>0</v>
      </c>
      <c r="CQ27" s="102">
        <v>0</v>
      </c>
      <c r="CR27" s="102">
        <v>0</v>
      </c>
      <c r="CS27" s="102">
        <v>0</v>
      </c>
      <c r="CV27" s="86"/>
      <c r="CW27" s="86"/>
      <c r="CX27" s="86"/>
      <c r="CY27" s="86"/>
      <c r="CZ27" s="4">
        <v>0</v>
      </c>
      <c r="DA27" s="86"/>
      <c r="DB27" s="86"/>
      <c r="DC27" s="86">
        <v>0</v>
      </c>
      <c r="DD27" s="86">
        <v>0</v>
      </c>
      <c r="DE27" s="4">
        <v>0</v>
      </c>
      <c r="DF27" s="86">
        <v>0</v>
      </c>
      <c r="DG27" s="86">
        <v>0</v>
      </c>
      <c r="DH27" s="86">
        <v>0</v>
      </c>
      <c r="DI27" s="86">
        <v>0</v>
      </c>
      <c r="DJ27" s="4">
        <v>0</v>
      </c>
      <c r="DK27" s="86">
        <v>0</v>
      </c>
      <c r="DL27" s="86">
        <v>0</v>
      </c>
      <c r="DM27" s="86">
        <v>0</v>
      </c>
      <c r="DN27" s="86">
        <v>0</v>
      </c>
      <c r="DO27" s="4">
        <v>0</v>
      </c>
    </row>
    <row r="28" spans="1:119">
      <c r="A28" s="99" t="s">
        <v>309</v>
      </c>
      <c r="B28" s="103"/>
      <c r="C28" s="102"/>
      <c r="D28" s="254"/>
      <c r="E28" s="254"/>
      <c r="F28" s="254"/>
      <c r="G28" s="254"/>
      <c r="H28" s="102"/>
      <c r="I28" s="102"/>
      <c r="J28" s="102"/>
      <c r="K28" s="102"/>
      <c r="L28" s="103"/>
      <c r="M28" s="102"/>
      <c r="N28" s="102"/>
      <c r="O28" s="102"/>
      <c r="P28" s="102"/>
      <c r="Q28" s="151"/>
      <c r="R28" s="102"/>
      <c r="S28" s="102"/>
      <c r="T28" s="102"/>
      <c r="U28" s="102"/>
      <c r="V28" s="103"/>
      <c r="W28" s="102"/>
      <c r="X28" s="102"/>
      <c r="Y28" s="102"/>
      <c r="Z28" s="102"/>
      <c r="AA28" s="151"/>
      <c r="AB28" s="102"/>
      <c r="AC28" s="102"/>
      <c r="AD28" s="102"/>
      <c r="AE28" s="86"/>
      <c r="AF28" s="104"/>
      <c r="AG28" s="102"/>
      <c r="AH28" s="102"/>
      <c r="AI28" s="102"/>
      <c r="AJ28" s="86"/>
      <c r="AK28" s="151"/>
      <c r="AL28" s="102"/>
      <c r="AM28" s="102"/>
      <c r="AN28" s="102"/>
      <c r="AO28" s="86"/>
      <c r="AP28" s="151"/>
      <c r="AQ28" s="102"/>
      <c r="AR28" s="102"/>
      <c r="AS28" s="102"/>
      <c r="AT28" s="86"/>
      <c r="AU28" s="151"/>
      <c r="AV28" s="102"/>
      <c r="AW28" s="102"/>
      <c r="AX28" s="102"/>
      <c r="AY28" s="102"/>
      <c r="AZ28" s="384"/>
      <c r="BA28" s="102"/>
      <c r="BB28" s="102"/>
      <c r="BC28" s="102"/>
      <c r="BD28" s="102"/>
      <c r="BE28" s="384"/>
      <c r="BF28" s="102"/>
      <c r="BG28" s="102"/>
      <c r="BH28" s="102"/>
      <c r="BI28" s="102"/>
      <c r="BJ28" s="384"/>
      <c r="BK28" s="102"/>
      <c r="BL28" s="102"/>
      <c r="BM28" s="102"/>
      <c r="BN28" s="102"/>
      <c r="BO28" s="384"/>
      <c r="BP28" s="102"/>
      <c r="BQ28" s="102"/>
      <c r="BR28" s="102">
        <v>0</v>
      </c>
      <c r="BS28" s="102">
        <v>0</v>
      </c>
      <c r="BT28" s="384">
        <v>0</v>
      </c>
      <c r="BU28" s="102"/>
      <c r="BV28" s="102">
        <v>0</v>
      </c>
      <c r="BW28" s="102">
        <v>0</v>
      </c>
      <c r="BX28" s="102">
        <v>0</v>
      </c>
      <c r="BY28" s="384">
        <v>0</v>
      </c>
      <c r="BZ28" s="102"/>
      <c r="CA28" s="102">
        <v>0</v>
      </c>
      <c r="CB28" s="102">
        <v>0</v>
      </c>
      <c r="CC28" s="102">
        <v>0</v>
      </c>
      <c r="CD28" s="384">
        <v>0</v>
      </c>
      <c r="CE28" s="102">
        <v>0</v>
      </c>
      <c r="CF28" s="102">
        <v>0</v>
      </c>
      <c r="CG28" s="102">
        <v>0</v>
      </c>
      <c r="CH28" s="102">
        <v>0</v>
      </c>
      <c r="CI28" s="384">
        <v>0</v>
      </c>
      <c r="CJ28" s="102">
        <v>0</v>
      </c>
      <c r="CK28" s="102">
        <v>0</v>
      </c>
      <c r="CL28" s="102">
        <v>0</v>
      </c>
      <c r="CM28" s="102">
        <v>0</v>
      </c>
      <c r="CN28" s="102">
        <v>0</v>
      </c>
      <c r="CO28" s="102">
        <v>0</v>
      </c>
      <c r="CP28" s="102">
        <v>0</v>
      </c>
      <c r="CQ28" s="102">
        <v>0</v>
      </c>
      <c r="CR28" s="102">
        <v>0</v>
      </c>
      <c r="CS28" s="102">
        <v>0</v>
      </c>
      <c r="CV28" s="86"/>
      <c r="CW28" s="86"/>
      <c r="CX28" s="86"/>
      <c r="CY28" s="86"/>
      <c r="CZ28" s="4">
        <v>0</v>
      </c>
      <c r="DA28" s="86"/>
      <c r="DB28" s="86"/>
      <c r="DC28" s="86">
        <v>0</v>
      </c>
      <c r="DD28" s="86">
        <v>0</v>
      </c>
      <c r="DE28" s="4">
        <v>0</v>
      </c>
      <c r="DF28" s="86">
        <v>0</v>
      </c>
      <c r="DG28" s="86">
        <v>0</v>
      </c>
      <c r="DH28" s="86">
        <v>0</v>
      </c>
      <c r="DI28" s="86">
        <v>0</v>
      </c>
      <c r="DJ28" s="4">
        <v>0</v>
      </c>
      <c r="DK28" s="86">
        <v>0</v>
      </c>
      <c r="DL28" s="86">
        <v>0</v>
      </c>
      <c r="DM28" s="86">
        <v>0</v>
      </c>
      <c r="DN28" s="86">
        <v>0</v>
      </c>
      <c r="DO28" s="4">
        <v>0</v>
      </c>
    </row>
    <row r="29" spans="1:119">
      <c r="A29" s="99" t="s">
        <v>20</v>
      </c>
      <c r="B29" s="103"/>
      <c r="C29" s="102"/>
      <c r="D29" s="254"/>
      <c r="E29" s="254"/>
      <c r="F29" s="254"/>
      <c r="G29" s="254"/>
      <c r="H29" s="102"/>
      <c r="I29" s="102"/>
      <c r="J29" s="102"/>
      <c r="K29" s="102"/>
      <c r="L29" s="103"/>
      <c r="M29" s="102"/>
      <c r="N29" s="102"/>
      <c r="O29" s="102"/>
      <c r="P29" s="102"/>
      <c r="Q29" s="151"/>
      <c r="R29" s="102"/>
      <c r="S29" s="102"/>
      <c r="T29" s="102"/>
      <c r="U29" s="102"/>
      <c r="V29" s="103"/>
      <c r="W29" s="102"/>
      <c r="X29" s="102"/>
      <c r="Y29" s="102"/>
      <c r="Z29" s="102"/>
      <c r="AA29" s="151"/>
      <c r="AB29" s="102"/>
      <c r="AC29" s="102"/>
      <c r="AD29" s="102"/>
      <c r="AE29" s="86"/>
      <c r="AF29" s="104"/>
      <c r="AG29" s="102"/>
      <c r="AH29" s="102"/>
      <c r="AI29" s="102"/>
      <c r="AJ29" s="86"/>
      <c r="AK29" s="151"/>
      <c r="AL29" s="102"/>
      <c r="AM29" s="102"/>
      <c r="AN29" s="102"/>
      <c r="AO29" s="86"/>
      <c r="AP29" s="151"/>
      <c r="AQ29" s="102"/>
      <c r="AR29" s="102"/>
      <c r="AS29" s="102"/>
      <c r="AT29" s="86"/>
      <c r="AU29" s="151"/>
      <c r="AV29" s="102"/>
      <c r="AW29" s="102"/>
      <c r="AX29" s="102"/>
      <c r="AY29" s="102"/>
      <c r="AZ29" s="384"/>
      <c r="BA29" s="102"/>
      <c r="BB29" s="102"/>
      <c r="BC29" s="102"/>
      <c r="BD29" s="102"/>
      <c r="BE29" s="384"/>
      <c r="BF29" s="102"/>
      <c r="BG29" s="102"/>
      <c r="BH29" s="102"/>
      <c r="BI29" s="102"/>
      <c r="BJ29" s="384"/>
      <c r="BK29" s="102"/>
      <c r="BL29" s="102"/>
      <c r="BM29" s="102"/>
      <c r="BN29" s="102"/>
      <c r="BO29" s="384"/>
      <c r="BP29" s="102"/>
      <c r="BQ29" s="102"/>
      <c r="BR29" s="102">
        <v>0</v>
      </c>
      <c r="BS29" s="102">
        <v>0</v>
      </c>
      <c r="BT29" s="384">
        <v>0</v>
      </c>
      <c r="BU29" s="102"/>
      <c r="BV29" s="102">
        <v>0</v>
      </c>
      <c r="BW29" s="102">
        <v>0</v>
      </c>
      <c r="BX29" s="102">
        <v>0</v>
      </c>
      <c r="BY29" s="384">
        <v>0</v>
      </c>
      <c r="BZ29" s="102"/>
      <c r="CA29" s="102">
        <v>0</v>
      </c>
      <c r="CB29" s="102">
        <v>0</v>
      </c>
      <c r="CC29" s="102">
        <v>0</v>
      </c>
      <c r="CD29" s="384">
        <v>0</v>
      </c>
      <c r="CE29" s="102">
        <v>0</v>
      </c>
      <c r="CF29" s="102">
        <v>0</v>
      </c>
      <c r="CG29" s="102">
        <v>0</v>
      </c>
      <c r="CH29" s="102">
        <v>0</v>
      </c>
      <c r="CI29" s="384">
        <v>0</v>
      </c>
      <c r="CJ29" s="102">
        <v>0</v>
      </c>
      <c r="CK29" s="102">
        <v>0</v>
      </c>
      <c r="CL29" s="102">
        <v>0</v>
      </c>
      <c r="CM29" s="102">
        <v>0</v>
      </c>
      <c r="CN29" s="102">
        <v>0</v>
      </c>
      <c r="CO29" s="102">
        <v>0</v>
      </c>
      <c r="CP29" s="102">
        <v>0</v>
      </c>
      <c r="CQ29" s="102">
        <v>0</v>
      </c>
      <c r="CR29" s="102">
        <v>0</v>
      </c>
      <c r="CS29" s="102">
        <v>0</v>
      </c>
      <c r="CV29" s="86"/>
      <c r="CW29" s="86"/>
      <c r="CX29" s="86"/>
      <c r="CY29" s="86"/>
      <c r="CZ29" s="4">
        <v>0</v>
      </c>
      <c r="DA29" s="86"/>
      <c r="DB29" s="86"/>
      <c r="DC29" s="86">
        <v>0</v>
      </c>
      <c r="DD29" s="86">
        <v>0</v>
      </c>
      <c r="DE29" s="4">
        <v>0</v>
      </c>
      <c r="DF29" s="86">
        <v>0</v>
      </c>
      <c r="DG29" s="86">
        <v>0</v>
      </c>
      <c r="DH29" s="86">
        <v>0</v>
      </c>
      <c r="DI29" s="86">
        <v>0</v>
      </c>
      <c r="DJ29" s="4">
        <v>0</v>
      </c>
      <c r="DK29" s="86">
        <v>0</v>
      </c>
      <c r="DL29" s="86">
        <v>0</v>
      </c>
      <c r="DM29" s="86">
        <v>0</v>
      </c>
      <c r="DN29" s="86">
        <v>0</v>
      </c>
      <c r="DO29" s="4">
        <v>0</v>
      </c>
    </row>
    <row r="30" spans="1:119">
      <c r="A30" s="30" t="s">
        <v>35</v>
      </c>
      <c r="B30" s="7"/>
      <c r="C30" s="7"/>
      <c r="D30" s="7"/>
      <c r="E30" s="7"/>
      <c r="F30" s="7"/>
      <c r="G30" s="7"/>
      <c r="H30" s="7"/>
      <c r="I30" s="7"/>
      <c r="J30" s="7"/>
      <c r="K30" s="7"/>
      <c r="L30" s="7"/>
      <c r="M30" s="7"/>
      <c r="N30" s="7"/>
      <c r="O30" s="7"/>
      <c r="P30" s="7"/>
      <c r="Q30" s="8"/>
      <c r="R30" s="7"/>
      <c r="S30" s="7"/>
      <c r="T30" s="7"/>
      <c r="U30" s="7"/>
      <c r="V30" s="7"/>
      <c r="W30" s="7"/>
      <c r="X30" s="7"/>
      <c r="Y30" s="7"/>
      <c r="Z30" s="7"/>
      <c r="AA30" s="8"/>
      <c r="AB30" s="7"/>
      <c r="AC30" s="7"/>
      <c r="AD30" s="7"/>
      <c r="AE30" s="7"/>
      <c r="AF30" s="8"/>
      <c r="AG30" s="7"/>
      <c r="AH30" s="7"/>
      <c r="AI30" s="7"/>
      <c r="AJ30" s="7"/>
      <c r="AK30" s="8"/>
      <c r="AL30" s="7"/>
      <c r="AM30" s="7"/>
      <c r="AN30" s="7"/>
      <c r="AO30" s="7"/>
      <c r="AP30" s="8"/>
      <c r="AQ30" s="7"/>
      <c r="AR30" s="7"/>
      <c r="AS30" s="7"/>
      <c r="AT30" s="7"/>
      <c r="AU30" s="8"/>
      <c r="AV30" s="7"/>
      <c r="AW30" s="7"/>
      <c r="AX30" s="7"/>
      <c r="AY30" s="7"/>
      <c r="AZ30" s="383"/>
      <c r="BA30" s="7"/>
      <c r="BB30" s="7"/>
      <c r="BC30" s="7"/>
      <c r="BD30" s="7"/>
      <c r="BE30" s="383"/>
      <c r="BF30" s="7"/>
      <c r="BG30" s="7"/>
      <c r="BH30" s="7"/>
      <c r="BI30" s="7"/>
      <c r="BJ30" s="383"/>
      <c r="BK30" s="7"/>
      <c r="BL30" s="7"/>
      <c r="BM30" s="7"/>
      <c r="BN30" s="7"/>
      <c r="BO30" s="383"/>
      <c r="BP30" s="7"/>
      <c r="BQ30" s="7"/>
      <c r="BR30" s="7">
        <v>0</v>
      </c>
      <c r="BS30" s="7">
        <v>-0.46200000000000002</v>
      </c>
      <c r="BT30" s="383">
        <v>-0.46200000000000002</v>
      </c>
      <c r="BU30" s="7">
        <v>0</v>
      </c>
      <c r="BV30" s="7">
        <v>-121.822</v>
      </c>
      <c r="BW30" s="7">
        <v>8.6399999999999952</v>
      </c>
      <c r="BX30" s="7">
        <v>32.393999999999998</v>
      </c>
      <c r="BY30" s="383">
        <v>-80.787999999999997</v>
      </c>
      <c r="BZ30" s="7">
        <v>0</v>
      </c>
      <c r="CA30" s="7">
        <v>54.933999999999997</v>
      </c>
      <c r="CB30" s="7">
        <v>-135.58799999999999</v>
      </c>
      <c r="CC30" s="7">
        <v>-242.553</v>
      </c>
      <c r="CD30" s="383">
        <v>-323.20699999999999</v>
      </c>
      <c r="CE30" s="7">
        <v>199.9</v>
      </c>
      <c r="CF30" s="7">
        <v>-0.1</v>
      </c>
      <c r="CG30" s="7">
        <v>-0.1</v>
      </c>
      <c r="CH30" s="7">
        <v>-0.1</v>
      </c>
      <c r="CI30" s="383">
        <v>199.6</v>
      </c>
      <c r="CJ30" s="7">
        <v>-0.5</v>
      </c>
      <c r="CK30" s="7">
        <v>-2</v>
      </c>
      <c r="CL30" s="7">
        <v>-2</v>
      </c>
      <c r="CM30" s="7">
        <v>-2</v>
      </c>
      <c r="CN30" s="7">
        <v>-2</v>
      </c>
      <c r="CO30" s="7">
        <v>-2</v>
      </c>
      <c r="CP30" s="7">
        <v>-2</v>
      </c>
      <c r="CQ30" s="7">
        <v>-2</v>
      </c>
      <c r="CR30" s="7">
        <v>-2</v>
      </c>
      <c r="CS30" s="7">
        <v>-2</v>
      </c>
      <c r="CV30" s="7">
        <v>0</v>
      </c>
      <c r="CW30" s="7">
        <v>0</v>
      </c>
      <c r="CX30" s="7">
        <v>0</v>
      </c>
      <c r="CY30" s="7">
        <v>0</v>
      </c>
      <c r="CZ30" s="7">
        <v>0</v>
      </c>
      <c r="DA30" s="7">
        <v>0</v>
      </c>
      <c r="DB30" s="7">
        <v>0</v>
      </c>
      <c r="DC30" s="7">
        <v>0</v>
      </c>
      <c r="DD30" s="7">
        <v>-0.46200000000000002</v>
      </c>
      <c r="DE30" s="7">
        <v>-0.46200000000000002</v>
      </c>
      <c r="DF30" s="7">
        <v>0</v>
      </c>
      <c r="DG30" s="7">
        <v>-121.822</v>
      </c>
      <c r="DH30" s="7">
        <v>-113.182</v>
      </c>
      <c r="DI30" s="7">
        <v>-80.787999999999997</v>
      </c>
      <c r="DJ30" s="7">
        <v>-80.787999999999997</v>
      </c>
      <c r="DK30" s="7">
        <v>0</v>
      </c>
      <c r="DL30" s="7">
        <v>54.933999999999997</v>
      </c>
      <c r="DM30" s="7">
        <v>-80.653999999999982</v>
      </c>
      <c r="DN30" s="7">
        <v>-323.20699999999999</v>
      </c>
      <c r="DO30" s="7">
        <v>-323.20699999999999</v>
      </c>
    </row>
    <row r="31" spans="1:119">
      <c r="B31" s="86"/>
      <c r="C31" s="86"/>
      <c r="D31" s="86"/>
      <c r="E31" s="86"/>
      <c r="F31" s="86"/>
      <c r="G31" s="86"/>
      <c r="H31" s="86"/>
      <c r="I31" s="86"/>
      <c r="J31" s="86"/>
      <c r="K31" s="86"/>
      <c r="L31" s="86"/>
      <c r="M31" s="86"/>
      <c r="N31" s="86"/>
      <c r="O31" s="86"/>
      <c r="P31" s="86"/>
      <c r="Q31" s="104"/>
      <c r="R31" s="86"/>
      <c r="S31" s="86"/>
      <c r="T31" s="86"/>
      <c r="U31" s="86"/>
      <c r="V31" s="86"/>
      <c r="W31" s="86"/>
      <c r="X31" s="86"/>
      <c r="Y31" s="86"/>
      <c r="Z31" s="86"/>
      <c r="AA31" s="104"/>
      <c r="AB31" s="86"/>
      <c r="AC31" s="86"/>
      <c r="AD31" s="86"/>
      <c r="AE31" s="86"/>
      <c r="AF31" s="104"/>
      <c r="AG31" s="86"/>
      <c r="AH31" s="86"/>
      <c r="AI31" s="86"/>
      <c r="AJ31" s="86"/>
      <c r="AK31" s="104"/>
      <c r="AL31" s="86"/>
      <c r="AM31" s="86"/>
      <c r="AN31" s="86"/>
      <c r="AO31" s="86"/>
      <c r="AP31" s="104"/>
      <c r="AQ31" s="86"/>
      <c r="AR31" s="86"/>
      <c r="AS31" s="86"/>
      <c r="AT31" s="86"/>
      <c r="AU31" s="104"/>
      <c r="AV31" s="86"/>
      <c r="AW31" s="86"/>
      <c r="AX31" s="86"/>
      <c r="AY31" s="86"/>
      <c r="AZ31" s="370"/>
      <c r="BA31" s="86"/>
      <c r="BB31" s="86"/>
      <c r="BC31" s="86"/>
      <c r="BD31" s="86"/>
      <c r="BE31" s="370"/>
      <c r="BF31" s="86"/>
      <c r="BG31" s="86"/>
      <c r="BH31" s="86"/>
      <c r="BI31" s="86"/>
      <c r="BJ31" s="370"/>
      <c r="BK31" s="86"/>
      <c r="BL31" s="86"/>
      <c r="BM31" s="86"/>
      <c r="BN31" s="86"/>
      <c r="BO31" s="370"/>
      <c r="BP31" s="86"/>
      <c r="BQ31" s="86"/>
      <c r="BR31" s="86"/>
      <c r="BS31" s="86"/>
      <c r="BT31" s="370"/>
      <c r="BU31" s="86"/>
      <c r="BV31" s="86"/>
      <c r="BW31" s="86"/>
      <c r="BX31" s="86"/>
      <c r="BY31" s="370"/>
      <c r="BZ31" s="86"/>
      <c r="CA31" s="86"/>
      <c r="CB31" s="86"/>
      <c r="CC31" s="86"/>
      <c r="CD31" s="370"/>
      <c r="CE31" s="86"/>
      <c r="CF31" s="86"/>
      <c r="CG31" s="86"/>
      <c r="CH31" s="86"/>
      <c r="CI31" s="370"/>
      <c r="CJ31" s="86"/>
      <c r="CK31" s="86"/>
      <c r="CL31" s="86"/>
      <c r="CM31" s="86"/>
      <c r="CN31" s="86"/>
      <c r="CO31" s="86"/>
      <c r="CP31" s="86"/>
      <c r="CQ31" s="86"/>
      <c r="CR31" s="86"/>
      <c r="CS31" s="86"/>
      <c r="CV31" s="86"/>
      <c r="CW31" s="86"/>
      <c r="CX31" s="86"/>
      <c r="CY31" s="86"/>
      <c r="CZ31" s="4"/>
      <c r="DA31" s="86"/>
      <c r="DB31" s="86"/>
      <c r="DC31" s="86"/>
      <c r="DD31" s="86"/>
      <c r="DE31" s="86"/>
      <c r="DF31" s="86"/>
      <c r="DG31" s="86"/>
      <c r="DH31" s="86"/>
      <c r="DI31" s="86"/>
      <c r="DJ31" s="86"/>
      <c r="DK31" s="86"/>
      <c r="DL31" s="86"/>
      <c r="DM31" s="86"/>
      <c r="DN31" s="86"/>
      <c r="DO31" s="86"/>
    </row>
    <row r="32" spans="1:119">
      <c r="A32" s="99" t="s">
        <v>163</v>
      </c>
      <c r="B32" s="103"/>
      <c r="C32" s="103"/>
      <c r="D32" s="254"/>
      <c r="E32" s="254"/>
      <c r="F32" s="254"/>
      <c r="G32" s="254"/>
      <c r="H32" s="103"/>
      <c r="I32" s="103"/>
      <c r="J32" s="103"/>
      <c r="K32" s="86"/>
      <c r="L32" s="103"/>
      <c r="M32" s="103"/>
      <c r="N32" s="103"/>
      <c r="O32" s="103"/>
      <c r="P32" s="103"/>
      <c r="Q32" s="151"/>
      <c r="R32" s="103"/>
      <c r="S32" s="103"/>
      <c r="T32" s="103"/>
      <c r="U32" s="103"/>
      <c r="V32" s="103"/>
      <c r="W32" s="103"/>
      <c r="X32" s="103"/>
      <c r="Y32" s="103"/>
      <c r="Z32" s="103"/>
      <c r="AA32" s="151"/>
      <c r="AB32" s="103"/>
      <c r="AC32" s="103"/>
      <c r="AD32" s="103"/>
      <c r="AE32" s="86"/>
      <c r="AF32" s="151"/>
      <c r="AG32" s="103"/>
      <c r="AH32" s="103"/>
      <c r="AI32" s="103"/>
      <c r="AJ32" s="86"/>
      <c r="AK32" s="151"/>
      <c r="AL32" s="103"/>
      <c r="AM32" s="103"/>
      <c r="AN32" s="103"/>
      <c r="AO32" s="86"/>
      <c r="AP32" s="151"/>
      <c r="AQ32" s="103"/>
      <c r="AR32" s="103"/>
      <c r="AS32" s="103"/>
      <c r="AT32" s="86"/>
      <c r="AU32" s="151"/>
      <c r="AV32" s="103"/>
      <c r="AW32" s="103"/>
      <c r="AX32" s="103"/>
      <c r="AY32" s="103"/>
      <c r="AZ32" s="384"/>
      <c r="BA32" s="103"/>
      <c r="BB32" s="103"/>
      <c r="BC32" s="103"/>
      <c r="BD32" s="103"/>
      <c r="BE32" s="384"/>
      <c r="BF32" s="103"/>
      <c r="BG32" s="103"/>
      <c r="BH32" s="103"/>
      <c r="BI32" s="103"/>
      <c r="BJ32" s="384"/>
      <c r="BK32" s="103"/>
      <c r="BL32" s="103"/>
      <c r="BM32" s="103"/>
      <c r="BN32" s="103"/>
      <c r="BO32" s="384"/>
      <c r="BP32" s="103"/>
      <c r="BQ32" s="103"/>
      <c r="BR32" s="102">
        <v>0</v>
      </c>
      <c r="BS32" s="103">
        <v>0</v>
      </c>
      <c r="BT32" s="384">
        <v>0</v>
      </c>
      <c r="BU32" s="103"/>
      <c r="BV32" s="103">
        <v>0</v>
      </c>
      <c r="BW32" s="103">
        <v>0</v>
      </c>
      <c r="BX32" s="103">
        <v>0</v>
      </c>
      <c r="BY32" s="384">
        <v>0</v>
      </c>
      <c r="BZ32" s="103"/>
      <c r="CA32" s="103">
        <v>0</v>
      </c>
      <c r="CB32" s="103">
        <v>0</v>
      </c>
      <c r="CC32" s="103">
        <v>0</v>
      </c>
      <c r="CD32" s="384">
        <v>0</v>
      </c>
      <c r="CE32" s="103">
        <v>0</v>
      </c>
      <c r="CF32" s="103">
        <v>0</v>
      </c>
      <c r="CG32" s="103">
        <v>0</v>
      </c>
      <c r="CH32" s="103">
        <v>0</v>
      </c>
      <c r="CI32" s="384">
        <v>0</v>
      </c>
      <c r="CJ32" s="103">
        <v>0</v>
      </c>
      <c r="CK32" s="103">
        <v>0</v>
      </c>
      <c r="CL32" s="103">
        <v>0</v>
      </c>
      <c r="CM32" s="103">
        <v>0</v>
      </c>
      <c r="CN32" s="103">
        <v>0</v>
      </c>
      <c r="CO32" s="103">
        <v>0</v>
      </c>
      <c r="CP32" s="103">
        <v>0</v>
      </c>
      <c r="CQ32" s="103">
        <v>0</v>
      </c>
      <c r="CR32" s="103">
        <v>0</v>
      </c>
      <c r="CS32" s="103">
        <v>0</v>
      </c>
      <c r="CV32" s="86"/>
      <c r="CW32" s="86"/>
      <c r="CX32" s="86"/>
      <c r="CY32" s="86"/>
      <c r="CZ32" s="4">
        <v>0</v>
      </c>
      <c r="DA32" s="86"/>
      <c r="DB32" s="86"/>
      <c r="DC32" s="86">
        <v>0</v>
      </c>
      <c r="DD32" s="86">
        <v>0</v>
      </c>
      <c r="DE32" s="4">
        <v>0</v>
      </c>
      <c r="DF32" s="86">
        <v>0</v>
      </c>
      <c r="DG32" s="86">
        <v>0</v>
      </c>
      <c r="DH32" s="86">
        <v>0</v>
      </c>
      <c r="DI32" s="86">
        <v>0</v>
      </c>
      <c r="DJ32" s="4">
        <v>0</v>
      </c>
      <c r="DK32" s="86">
        <v>0</v>
      </c>
      <c r="DL32" s="86">
        <v>0</v>
      </c>
      <c r="DM32" s="86">
        <v>0</v>
      </c>
      <c r="DN32" s="86">
        <v>0</v>
      </c>
      <c r="DO32" s="4">
        <v>0</v>
      </c>
    </row>
    <row r="33" spans="1:119">
      <c r="A33" s="99" t="s">
        <v>179</v>
      </c>
      <c r="B33" s="103"/>
      <c r="C33" s="103"/>
      <c r="D33" s="254"/>
      <c r="E33" s="254"/>
      <c r="F33" s="254"/>
      <c r="G33" s="254"/>
      <c r="H33" s="103"/>
      <c r="I33" s="103"/>
      <c r="J33" s="103"/>
      <c r="K33" s="86"/>
      <c r="L33" s="103"/>
      <c r="M33" s="103"/>
      <c r="N33" s="103"/>
      <c r="O33" s="103"/>
      <c r="P33" s="103"/>
      <c r="Q33" s="151"/>
      <c r="R33" s="103"/>
      <c r="S33" s="103"/>
      <c r="T33" s="103"/>
      <c r="U33" s="103"/>
      <c r="V33" s="103"/>
      <c r="W33" s="102"/>
      <c r="X33" s="102"/>
      <c r="Y33" s="102"/>
      <c r="Z33" s="102"/>
      <c r="AA33" s="151"/>
      <c r="AB33" s="102"/>
      <c r="AC33" s="102"/>
      <c r="AD33" s="102"/>
      <c r="AE33" s="86"/>
      <c r="AF33" s="151"/>
      <c r="AG33" s="102"/>
      <c r="AH33" s="102"/>
      <c r="AI33" s="102"/>
      <c r="AJ33" s="86"/>
      <c r="AK33" s="151"/>
      <c r="AL33" s="102"/>
      <c r="AM33" s="102"/>
      <c r="AN33" s="102"/>
      <c r="AO33" s="86"/>
      <c r="AP33" s="151"/>
      <c r="AQ33" s="102"/>
      <c r="AR33" s="102"/>
      <c r="AS33" s="102"/>
      <c r="AT33" s="86"/>
      <c r="AU33" s="151"/>
      <c r="AV33" s="102"/>
      <c r="AW33" s="102"/>
      <c r="AX33" s="102"/>
      <c r="AY33" s="102"/>
      <c r="AZ33" s="384"/>
      <c r="BA33" s="102"/>
      <c r="BB33" s="102"/>
      <c r="BC33" s="102"/>
      <c r="BD33" s="102"/>
      <c r="BE33" s="384"/>
      <c r="BF33" s="102"/>
      <c r="BG33" s="102"/>
      <c r="BH33" s="102"/>
      <c r="BI33" s="102"/>
      <c r="BJ33" s="384"/>
      <c r="BK33" s="102"/>
      <c r="BL33" s="102"/>
      <c r="BM33" s="102"/>
      <c r="BN33" s="102"/>
      <c r="BO33" s="384"/>
      <c r="BP33" s="102"/>
      <c r="BQ33" s="102"/>
      <c r="BR33" s="102">
        <v>0</v>
      </c>
      <c r="BS33" s="102">
        <v>0</v>
      </c>
      <c r="BT33" s="384">
        <v>0</v>
      </c>
      <c r="BU33" s="102"/>
      <c r="BV33" s="102">
        <v>0</v>
      </c>
      <c r="BW33" s="102">
        <v>0</v>
      </c>
      <c r="BX33" s="102">
        <v>0</v>
      </c>
      <c r="BY33" s="384">
        <v>0</v>
      </c>
      <c r="BZ33" s="102"/>
      <c r="CA33" s="102">
        <v>0</v>
      </c>
      <c r="CB33" s="102">
        <v>0</v>
      </c>
      <c r="CC33" s="102">
        <v>0</v>
      </c>
      <c r="CD33" s="384">
        <v>0</v>
      </c>
      <c r="CE33" s="102">
        <v>0</v>
      </c>
      <c r="CF33" s="102">
        <v>0</v>
      </c>
      <c r="CG33" s="102">
        <v>0</v>
      </c>
      <c r="CH33" s="102">
        <v>0</v>
      </c>
      <c r="CI33" s="384">
        <v>0</v>
      </c>
      <c r="CJ33" s="102">
        <v>0</v>
      </c>
      <c r="CK33" s="102">
        <v>0</v>
      </c>
      <c r="CL33" s="102">
        <v>0</v>
      </c>
      <c r="CM33" s="102">
        <v>0</v>
      </c>
      <c r="CN33" s="102">
        <v>0</v>
      </c>
      <c r="CO33" s="102">
        <v>0</v>
      </c>
      <c r="CP33" s="102">
        <v>0</v>
      </c>
      <c r="CQ33" s="102">
        <v>0</v>
      </c>
      <c r="CR33" s="102">
        <v>0</v>
      </c>
      <c r="CS33" s="102">
        <v>0</v>
      </c>
      <c r="CV33" s="86"/>
      <c r="CW33" s="86"/>
      <c r="CX33" s="86"/>
      <c r="CY33" s="86"/>
      <c r="CZ33" s="4">
        <v>0</v>
      </c>
      <c r="DA33" s="86"/>
      <c r="DB33" s="86"/>
      <c r="DC33" s="86">
        <v>0</v>
      </c>
      <c r="DD33" s="86">
        <v>0</v>
      </c>
      <c r="DE33" s="4">
        <v>0</v>
      </c>
      <c r="DF33" s="86">
        <v>0</v>
      </c>
      <c r="DG33" s="86">
        <v>0</v>
      </c>
      <c r="DH33" s="86">
        <v>0</v>
      </c>
      <c r="DI33" s="86">
        <v>0</v>
      </c>
      <c r="DJ33" s="4">
        <v>0</v>
      </c>
      <c r="DK33" s="86">
        <v>0</v>
      </c>
      <c r="DL33" s="86">
        <v>0</v>
      </c>
      <c r="DM33" s="86">
        <v>0</v>
      </c>
      <c r="DN33" s="86">
        <v>0</v>
      </c>
      <c r="DO33" s="4">
        <v>0</v>
      </c>
    </row>
    <row r="34" spans="1:119">
      <c r="A34" s="99" t="s">
        <v>180</v>
      </c>
      <c r="B34" s="103"/>
      <c r="C34" s="103"/>
      <c r="D34" s="254"/>
      <c r="E34" s="254"/>
      <c r="F34" s="254"/>
      <c r="G34" s="254"/>
      <c r="H34" s="103"/>
      <c r="I34" s="103"/>
      <c r="J34" s="103"/>
      <c r="K34" s="86"/>
      <c r="L34" s="103"/>
      <c r="M34" s="102"/>
      <c r="N34" s="102"/>
      <c r="O34" s="102"/>
      <c r="P34" s="102"/>
      <c r="Q34" s="151"/>
      <c r="R34" s="102"/>
      <c r="S34" s="102"/>
      <c r="T34" s="102"/>
      <c r="U34" s="102"/>
      <c r="V34" s="103"/>
      <c r="W34" s="102"/>
      <c r="X34" s="102"/>
      <c r="Y34" s="102"/>
      <c r="Z34" s="102"/>
      <c r="AA34" s="151"/>
      <c r="AB34" s="102"/>
      <c r="AC34" s="102"/>
      <c r="AD34" s="102"/>
      <c r="AE34" s="86"/>
      <c r="AF34" s="151"/>
      <c r="AG34" s="102"/>
      <c r="AH34" s="102"/>
      <c r="AI34" s="102"/>
      <c r="AJ34" s="86"/>
      <c r="AK34" s="151"/>
      <c r="AL34" s="102"/>
      <c r="AM34" s="102"/>
      <c r="AN34" s="102"/>
      <c r="AO34" s="86"/>
      <c r="AP34" s="151"/>
      <c r="AQ34" s="102"/>
      <c r="AR34" s="102"/>
      <c r="AS34" s="102"/>
      <c r="AT34" s="86"/>
      <c r="AU34" s="151"/>
      <c r="AV34" s="102"/>
      <c r="AW34" s="102"/>
      <c r="AX34" s="102"/>
      <c r="AY34" s="102"/>
      <c r="AZ34" s="384"/>
      <c r="BA34" s="102"/>
      <c r="BB34" s="102"/>
      <c r="BC34" s="102"/>
      <c r="BD34" s="102"/>
      <c r="BE34" s="384"/>
      <c r="BF34" s="102"/>
      <c r="BG34" s="102"/>
      <c r="BH34" s="102"/>
      <c r="BI34" s="102"/>
      <c r="BJ34" s="384"/>
      <c r="BK34" s="102"/>
      <c r="BL34" s="102"/>
      <c r="BM34" s="102"/>
      <c r="BN34" s="102"/>
      <c r="BO34" s="384"/>
      <c r="BP34" s="102"/>
      <c r="BQ34" s="102"/>
      <c r="BR34" s="102">
        <v>0</v>
      </c>
      <c r="BS34" s="102">
        <v>104.532</v>
      </c>
      <c r="BT34" s="384">
        <v>104.532</v>
      </c>
      <c r="BU34" s="102"/>
      <c r="BV34" s="102">
        <v>119.956</v>
      </c>
      <c r="BW34" s="102">
        <v>0</v>
      </c>
      <c r="BX34" s="102">
        <v>0</v>
      </c>
      <c r="BY34" s="384">
        <v>119.956</v>
      </c>
      <c r="BZ34" s="102"/>
      <c r="CA34" s="102">
        <v>0</v>
      </c>
      <c r="CB34" s="102">
        <v>198.87</v>
      </c>
      <c r="CC34" s="102">
        <v>-3.0000000000001137E-2</v>
      </c>
      <c r="CD34" s="384">
        <v>198.84</v>
      </c>
      <c r="CE34" s="102">
        <v>0</v>
      </c>
      <c r="CF34" s="102">
        <v>0</v>
      </c>
      <c r="CG34" s="102">
        <v>0</v>
      </c>
      <c r="CH34" s="102">
        <v>0</v>
      </c>
      <c r="CI34" s="384">
        <v>0</v>
      </c>
      <c r="CJ34" s="102">
        <v>0</v>
      </c>
      <c r="CK34" s="102">
        <v>0</v>
      </c>
      <c r="CL34" s="102">
        <v>0</v>
      </c>
      <c r="CM34" s="102">
        <v>0</v>
      </c>
      <c r="CN34" s="102">
        <v>0</v>
      </c>
      <c r="CO34" s="102">
        <v>0</v>
      </c>
      <c r="CP34" s="102">
        <v>0</v>
      </c>
      <c r="CQ34" s="102">
        <v>0</v>
      </c>
      <c r="CR34" s="102">
        <v>0</v>
      </c>
      <c r="CS34" s="102">
        <v>0</v>
      </c>
      <c r="CV34" s="86"/>
      <c r="CW34" s="86"/>
      <c r="CX34" s="86"/>
      <c r="CY34" s="86"/>
      <c r="CZ34" s="4">
        <v>0</v>
      </c>
      <c r="DA34" s="86"/>
      <c r="DB34" s="86"/>
      <c r="DC34" s="86">
        <v>0</v>
      </c>
      <c r="DD34" s="86">
        <v>104.532</v>
      </c>
      <c r="DE34" s="4">
        <v>104.532</v>
      </c>
      <c r="DF34" s="86">
        <v>0</v>
      </c>
      <c r="DG34" s="86">
        <v>119.956</v>
      </c>
      <c r="DH34" s="86">
        <v>119.956</v>
      </c>
      <c r="DI34" s="86">
        <v>119.956</v>
      </c>
      <c r="DJ34" s="4">
        <v>119.956</v>
      </c>
      <c r="DK34" s="86">
        <v>0</v>
      </c>
      <c r="DL34" s="86">
        <v>0</v>
      </c>
      <c r="DM34" s="86">
        <v>198.87</v>
      </c>
      <c r="DN34" s="86">
        <v>198.84</v>
      </c>
      <c r="DO34" s="4">
        <v>198.84</v>
      </c>
    </row>
    <row r="35" spans="1:119">
      <c r="A35" s="99" t="s">
        <v>164</v>
      </c>
      <c r="B35" s="103"/>
      <c r="C35" s="103"/>
      <c r="D35" s="254"/>
      <c r="E35" s="254"/>
      <c r="F35" s="254"/>
      <c r="G35" s="254"/>
      <c r="H35" s="103"/>
      <c r="I35" s="103"/>
      <c r="J35" s="103"/>
      <c r="K35" s="86"/>
      <c r="L35" s="103"/>
      <c r="M35" s="102"/>
      <c r="N35" s="102"/>
      <c r="O35" s="102"/>
      <c r="P35" s="102"/>
      <c r="Q35" s="151"/>
      <c r="R35" s="102"/>
      <c r="S35" s="102"/>
      <c r="T35" s="102"/>
      <c r="U35" s="102"/>
      <c r="V35" s="103"/>
      <c r="W35" s="102"/>
      <c r="X35" s="102"/>
      <c r="Y35" s="102"/>
      <c r="Z35" s="102"/>
      <c r="AA35" s="151"/>
      <c r="AB35" s="102"/>
      <c r="AC35" s="102"/>
      <c r="AD35" s="102"/>
      <c r="AE35" s="86"/>
      <c r="AF35" s="151"/>
      <c r="AG35" s="102"/>
      <c r="AH35" s="102"/>
      <c r="AI35" s="102"/>
      <c r="AJ35" s="86"/>
      <c r="AK35" s="151"/>
      <c r="AL35" s="102"/>
      <c r="AM35" s="102"/>
      <c r="AN35" s="102"/>
      <c r="AO35" s="86"/>
      <c r="AP35" s="151"/>
      <c r="AQ35" s="102"/>
      <c r="AR35" s="102"/>
      <c r="AS35" s="102"/>
      <c r="AT35" s="86"/>
      <c r="AU35" s="151"/>
      <c r="AV35" s="102"/>
      <c r="AW35" s="102"/>
      <c r="AX35" s="102"/>
      <c r="AY35" s="102"/>
      <c r="AZ35" s="384"/>
      <c r="BA35" s="102"/>
      <c r="BB35" s="102"/>
      <c r="BC35" s="102"/>
      <c r="BD35" s="102"/>
      <c r="BE35" s="384"/>
      <c r="BF35" s="102"/>
      <c r="BG35" s="102"/>
      <c r="BH35" s="102"/>
      <c r="BI35" s="102"/>
      <c r="BJ35" s="384"/>
      <c r="BK35" s="102"/>
      <c r="BL35" s="102"/>
      <c r="BM35" s="102"/>
      <c r="BN35" s="102"/>
      <c r="BO35" s="384"/>
      <c r="BP35" s="102"/>
      <c r="BQ35" s="102"/>
      <c r="BR35" s="102">
        <v>0</v>
      </c>
      <c r="BS35" s="102">
        <v>0</v>
      </c>
      <c r="BT35" s="384">
        <v>0</v>
      </c>
      <c r="BU35" s="102"/>
      <c r="BV35" s="102">
        <v>0</v>
      </c>
      <c r="BW35" s="102">
        <v>0</v>
      </c>
      <c r="BX35" s="102">
        <v>0</v>
      </c>
      <c r="BY35" s="384">
        <v>0</v>
      </c>
      <c r="BZ35" s="102"/>
      <c r="CA35" s="102">
        <v>0</v>
      </c>
      <c r="CB35" s="102">
        <v>0</v>
      </c>
      <c r="CC35" s="102">
        <v>275.71600000000001</v>
      </c>
      <c r="CD35" s="384">
        <v>275.71600000000001</v>
      </c>
      <c r="CE35" s="102">
        <v>0</v>
      </c>
      <c r="CF35" s="102">
        <v>0</v>
      </c>
      <c r="CG35" s="102">
        <v>150</v>
      </c>
      <c r="CH35" s="102">
        <v>0</v>
      </c>
      <c r="CI35" s="384">
        <v>150</v>
      </c>
      <c r="CJ35" s="102">
        <v>200</v>
      </c>
      <c r="CK35" s="102">
        <v>200</v>
      </c>
      <c r="CL35" s="102">
        <v>200</v>
      </c>
      <c r="CM35" s="102">
        <v>200</v>
      </c>
      <c r="CN35" s="102">
        <v>0</v>
      </c>
      <c r="CO35" s="102">
        <v>0</v>
      </c>
      <c r="CP35" s="102">
        <v>0</v>
      </c>
      <c r="CQ35" s="102">
        <v>0</v>
      </c>
      <c r="CR35" s="102">
        <v>0</v>
      </c>
      <c r="CS35" s="102">
        <v>0</v>
      </c>
      <c r="CV35" s="86"/>
      <c r="CW35" s="86"/>
      <c r="CX35" s="86"/>
      <c r="CY35" s="86"/>
      <c r="CZ35" s="4">
        <v>0</v>
      </c>
      <c r="DA35" s="86"/>
      <c r="DB35" s="86"/>
      <c r="DC35" s="86">
        <v>0</v>
      </c>
      <c r="DD35" s="86">
        <v>0</v>
      </c>
      <c r="DE35" s="4">
        <v>0</v>
      </c>
      <c r="DF35" s="86">
        <v>0</v>
      </c>
      <c r="DG35" s="86">
        <v>0</v>
      </c>
      <c r="DH35" s="86">
        <v>0</v>
      </c>
      <c r="DI35" s="86">
        <v>0</v>
      </c>
      <c r="DJ35" s="4">
        <v>0</v>
      </c>
      <c r="DK35" s="86">
        <v>0</v>
      </c>
      <c r="DL35" s="86">
        <v>0</v>
      </c>
      <c r="DM35" s="86">
        <v>0</v>
      </c>
      <c r="DN35" s="86">
        <v>275.71600000000001</v>
      </c>
      <c r="DO35" s="4">
        <v>275.71600000000001</v>
      </c>
    </row>
    <row r="36" spans="1:119">
      <c r="A36" s="99" t="s">
        <v>20</v>
      </c>
      <c r="B36" s="103"/>
      <c r="C36" s="103"/>
      <c r="D36" s="254"/>
      <c r="E36" s="254"/>
      <c r="F36" s="254"/>
      <c r="G36" s="254"/>
      <c r="H36" s="103"/>
      <c r="I36" s="103"/>
      <c r="J36" s="103"/>
      <c r="K36" s="86"/>
      <c r="L36" s="103"/>
      <c r="M36" s="102"/>
      <c r="N36" s="102"/>
      <c r="O36" s="102"/>
      <c r="P36" s="102"/>
      <c r="Q36" s="151"/>
      <c r="R36" s="102"/>
      <c r="S36" s="102"/>
      <c r="T36" s="102"/>
      <c r="U36" s="102"/>
      <c r="V36" s="103"/>
      <c r="W36" s="102"/>
      <c r="X36" s="102"/>
      <c r="Y36" s="102"/>
      <c r="Z36" s="102"/>
      <c r="AA36" s="151"/>
      <c r="AB36" s="102"/>
      <c r="AC36" s="102"/>
      <c r="AD36" s="102"/>
      <c r="AE36" s="86"/>
      <c r="AF36" s="151"/>
      <c r="AG36" s="102"/>
      <c r="AH36" s="102"/>
      <c r="AI36" s="102"/>
      <c r="AJ36" s="86"/>
      <c r="AK36" s="151"/>
      <c r="AL36" s="102"/>
      <c r="AM36" s="102"/>
      <c r="AN36" s="102"/>
      <c r="AO36" s="86"/>
      <c r="AP36" s="151"/>
      <c r="AQ36" s="102"/>
      <c r="AR36" s="102"/>
      <c r="AS36" s="102"/>
      <c r="AT36" s="86"/>
      <c r="AU36" s="151"/>
      <c r="AV36" s="102"/>
      <c r="AW36" s="102"/>
      <c r="AX36" s="102"/>
      <c r="AY36" s="102"/>
      <c r="AZ36" s="384"/>
      <c r="BA36" s="102"/>
      <c r="BB36" s="102"/>
      <c r="BC36" s="102"/>
      <c r="BD36" s="102"/>
      <c r="BE36" s="384"/>
      <c r="BF36" s="102"/>
      <c r="BG36" s="102"/>
      <c r="BH36" s="102"/>
      <c r="BI36" s="102"/>
      <c r="BJ36" s="384"/>
      <c r="BK36" s="102"/>
      <c r="BL36" s="102"/>
      <c r="BM36" s="102"/>
      <c r="BN36" s="102"/>
      <c r="BO36" s="384"/>
      <c r="BP36" s="102"/>
      <c r="BQ36" s="102"/>
      <c r="BR36" s="102">
        <v>0</v>
      </c>
      <c r="BS36" s="102">
        <v>0.04</v>
      </c>
      <c r="BT36" s="384">
        <v>0.04</v>
      </c>
      <c r="BU36" s="102"/>
      <c r="BV36" s="102">
        <v>-1.694</v>
      </c>
      <c r="BW36" s="102">
        <v>-0.20700000000000007</v>
      </c>
      <c r="BX36" s="102">
        <v>5.0000000000001155E-3</v>
      </c>
      <c r="BY36" s="384">
        <v>-1.8959999999999999</v>
      </c>
      <c r="BZ36" s="102"/>
      <c r="CA36" s="102">
        <v>-0.20299999999999999</v>
      </c>
      <c r="CB36" s="102">
        <v>-0.81199999999999994</v>
      </c>
      <c r="CC36" s="102">
        <v>-3.7210000000000001</v>
      </c>
      <c r="CD36" s="384">
        <v>-4.7359999999999998</v>
      </c>
      <c r="CE36" s="102">
        <v>0</v>
      </c>
      <c r="CF36" s="102">
        <v>0</v>
      </c>
      <c r="CG36" s="102">
        <v>0</v>
      </c>
      <c r="CH36" s="102">
        <v>0</v>
      </c>
      <c r="CI36" s="384">
        <v>0</v>
      </c>
      <c r="CJ36" s="102">
        <v>0</v>
      </c>
      <c r="CK36" s="102">
        <v>0</v>
      </c>
      <c r="CL36" s="102">
        <v>0</v>
      </c>
      <c r="CM36" s="102">
        <v>0</v>
      </c>
      <c r="CN36" s="102">
        <v>0</v>
      </c>
      <c r="CO36" s="102">
        <v>0</v>
      </c>
      <c r="CP36" s="102">
        <v>0</v>
      </c>
      <c r="CQ36" s="102">
        <v>0</v>
      </c>
      <c r="CR36" s="102">
        <v>0</v>
      </c>
      <c r="CS36" s="102">
        <v>0</v>
      </c>
      <c r="CV36" s="86"/>
      <c r="CW36" s="86"/>
      <c r="CX36" s="86"/>
      <c r="CY36" s="86"/>
      <c r="CZ36" s="4">
        <v>0</v>
      </c>
      <c r="DA36" s="86"/>
      <c r="DB36" s="86"/>
      <c r="DC36" s="86">
        <v>0</v>
      </c>
      <c r="DD36" s="86">
        <v>0.04</v>
      </c>
      <c r="DE36" s="4">
        <v>0.04</v>
      </c>
      <c r="DF36" s="86">
        <v>0</v>
      </c>
      <c r="DG36" s="86">
        <v>-1.694</v>
      </c>
      <c r="DH36" s="86">
        <v>-1.901</v>
      </c>
      <c r="DI36" s="86">
        <v>-1.8959999999999999</v>
      </c>
      <c r="DJ36" s="4">
        <v>-1.8959999999999999</v>
      </c>
      <c r="DK36" s="86">
        <v>0</v>
      </c>
      <c r="DL36" s="86">
        <v>-0.20299999999999999</v>
      </c>
      <c r="DM36" s="86">
        <v>-1.0149999999999999</v>
      </c>
      <c r="DN36" s="86">
        <v>-4.7359999999999998</v>
      </c>
      <c r="DO36" s="4">
        <v>-4.7359999999999998</v>
      </c>
    </row>
    <row r="37" spans="1:119">
      <c r="A37" s="30" t="s">
        <v>36</v>
      </c>
      <c r="B37" s="89"/>
      <c r="C37" s="7"/>
      <c r="D37" s="255"/>
      <c r="E37" s="255"/>
      <c r="F37" s="255"/>
      <c r="G37" s="255"/>
      <c r="H37" s="89"/>
      <c r="I37" s="89"/>
      <c r="J37" s="89"/>
      <c r="K37" s="7"/>
      <c r="L37" s="89"/>
      <c r="M37" s="91"/>
      <c r="N37" s="91"/>
      <c r="O37" s="91"/>
      <c r="P37" s="91"/>
      <c r="Q37" s="90"/>
      <c r="R37" s="91"/>
      <c r="S37" s="91"/>
      <c r="T37" s="91"/>
      <c r="U37" s="91"/>
      <c r="V37" s="89"/>
      <c r="W37" s="91"/>
      <c r="X37" s="91"/>
      <c r="Y37" s="91"/>
      <c r="Z37" s="91"/>
      <c r="AA37" s="90"/>
      <c r="AB37" s="91"/>
      <c r="AC37" s="91"/>
      <c r="AD37" s="91"/>
      <c r="AE37" s="91"/>
      <c r="AF37" s="90"/>
      <c r="AG37" s="91"/>
      <c r="AH37" s="91"/>
      <c r="AI37" s="91"/>
      <c r="AJ37" s="91"/>
      <c r="AK37" s="90"/>
      <c r="AL37" s="91"/>
      <c r="AM37" s="91"/>
      <c r="AN37" s="91"/>
      <c r="AO37" s="91"/>
      <c r="AP37" s="90"/>
      <c r="AQ37" s="91"/>
      <c r="AR37" s="91"/>
      <c r="AS37" s="91"/>
      <c r="AT37" s="91"/>
      <c r="AU37" s="90"/>
      <c r="AV37" s="91"/>
      <c r="AW37" s="91"/>
      <c r="AX37" s="91"/>
      <c r="AY37" s="91"/>
      <c r="AZ37" s="399"/>
      <c r="BA37" s="91"/>
      <c r="BB37" s="91"/>
      <c r="BC37" s="91"/>
      <c r="BD37" s="91"/>
      <c r="BE37" s="399"/>
      <c r="BF37" s="91"/>
      <c r="BG37" s="91"/>
      <c r="BH37" s="91"/>
      <c r="BI37" s="91"/>
      <c r="BJ37" s="399"/>
      <c r="BK37" s="91"/>
      <c r="BL37" s="91"/>
      <c r="BM37" s="91"/>
      <c r="BN37" s="91"/>
      <c r="BO37" s="399"/>
      <c r="BP37" s="91"/>
      <c r="BQ37" s="91"/>
      <c r="BR37" s="91">
        <v>0</v>
      </c>
      <c r="BS37" s="91">
        <v>104.572</v>
      </c>
      <c r="BT37" s="399">
        <v>104.572</v>
      </c>
      <c r="BU37" s="91">
        <v>0</v>
      </c>
      <c r="BV37" s="91">
        <v>118.262</v>
      </c>
      <c r="BW37" s="91">
        <v>-0.20700000000000007</v>
      </c>
      <c r="BX37" s="91">
        <v>5.0000000000001155E-3</v>
      </c>
      <c r="BY37" s="399">
        <v>118.06</v>
      </c>
      <c r="BZ37" s="91">
        <v>0</v>
      </c>
      <c r="CA37" s="91">
        <v>-0.20299999999999999</v>
      </c>
      <c r="CB37" s="91">
        <v>198.05799999999999</v>
      </c>
      <c r="CC37" s="91">
        <v>271.96500000000003</v>
      </c>
      <c r="CD37" s="399">
        <v>469.82000000000005</v>
      </c>
      <c r="CE37" s="91">
        <v>0</v>
      </c>
      <c r="CF37" s="91">
        <v>0</v>
      </c>
      <c r="CG37" s="91">
        <v>150</v>
      </c>
      <c r="CH37" s="91">
        <v>0</v>
      </c>
      <c r="CI37" s="399">
        <v>150</v>
      </c>
      <c r="CJ37" s="91">
        <v>200</v>
      </c>
      <c r="CK37" s="91">
        <v>200</v>
      </c>
      <c r="CL37" s="91">
        <v>200</v>
      </c>
      <c r="CM37" s="91">
        <v>200</v>
      </c>
      <c r="CN37" s="91">
        <v>0</v>
      </c>
      <c r="CO37" s="91">
        <v>0</v>
      </c>
      <c r="CP37" s="91">
        <v>0</v>
      </c>
      <c r="CQ37" s="91">
        <v>0</v>
      </c>
      <c r="CR37" s="91">
        <v>0</v>
      </c>
      <c r="CS37" s="91">
        <v>0</v>
      </c>
      <c r="CV37" s="7">
        <v>0</v>
      </c>
      <c r="CW37" s="7">
        <v>0</v>
      </c>
      <c r="CX37" s="7">
        <v>0</v>
      </c>
      <c r="CY37" s="7">
        <v>0</v>
      </c>
      <c r="CZ37" s="7">
        <v>0</v>
      </c>
      <c r="DA37" s="7">
        <v>0</v>
      </c>
      <c r="DB37" s="7">
        <v>0</v>
      </c>
      <c r="DC37" s="7">
        <v>0</v>
      </c>
      <c r="DD37" s="7">
        <v>104.572</v>
      </c>
      <c r="DE37" s="7">
        <v>104.572</v>
      </c>
      <c r="DF37" s="7">
        <v>0</v>
      </c>
      <c r="DG37" s="7">
        <v>118.262</v>
      </c>
      <c r="DH37" s="7">
        <v>118.05500000000001</v>
      </c>
      <c r="DI37" s="7">
        <v>118.06</v>
      </c>
      <c r="DJ37" s="7">
        <v>118.06</v>
      </c>
      <c r="DK37" s="7">
        <v>0</v>
      </c>
      <c r="DL37" s="7">
        <v>-0.20299999999999999</v>
      </c>
      <c r="DM37" s="7">
        <v>197.85500000000002</v>
      </c>
      <c r="DN37" s="7">
        <v>469.82000000000005</v>
      </c>
      <c r="DO37" s="7">
        <v>469.82000000000005</v>
      </c>
    </row>
    <row r="38" spans="1:119">
      <c r="B38" s="86"/>
      <c r="C38" s="86"/>
      <c r="D38" s="86"/>
      <c r="E38" s="86"/>
      <c r="F38" s="86"/>
      <c r="G38" s="86"/>
      <c r="H38" s="86"/>
      <c r="I38" s="86"/>
      <c r="J38" s="86"/>
      <c r="K38" s="86"/>
      <c r="L38" s="86"/>
      <c r="M38" s="86"/>
      <c r="N38" s="86"/>
      <c r="O38" s="86"/>
      <c r="P38" s="86"/>
      <c r="Q38" s="104"/>
      <c r="R38" s="86"/>
      <c r="S38" s="86"/>
      <c r="T38" s="86"/>
      <c r="U38" s="86"/>
      <c r="V38" s="86"/>
      <c r="W38" s="86"/>
      <c r="X38" s="86"/>
      <c r="Y38" s="86"/>
      <c r="Z38" s="86"/>
      <c r="AA38" s="104"/>
      <c r="AB38" s="86"/>
      <c r="AC38" s="86"/>
      <c r="AD38" s="86"/>
      <c r="AE38" s="86"/>
      <c r="AF38" s="104"/>
      <c r="AG38" s="86"/>
      <c r="AH38" s="86"/>
      <c r="AI38" s="86"/>
      <c r="AJ38" s="86"/>
      <c r="AK38" s="104"/>
      <c r="AL38" s="86"/>
      <c r="AM38" s="86"/>
      <c r="AN38" s="86"/>
      <c r="AO38" s="86"/>
      <c r="AP38" s="104"/>
      <c r="AQ38" s="86"/>
      <c r="AR38" s="86"/>
      <c r="AS38" s="86"/>
      <c r="AT38" s="86"/>
      <c r="AU38" s="104"/>
      <c r="AV38" s="86"/>
      <c r="AW38" s="86"/>
      <c r="AX38" s="86"/>
      <c r="AY38" s="86"/>
      <c r="AZ38" s="370"/>
      <c r="BA38" s="86"/>
      <c r="BB38" s="86"/>
      <c r="BC38" s="86"/>
      <c r="BD38" s="86"/>
      <c r="BE38" s="370"/>
      <c r="BF38" s="86"/>
      <c r="BG38" s="86"/>
      <c r="BH38" s="86"/>
      <c r="BI38" s="86"/>
      <c r="BJ38" s="370"/>
      <c r="BK38" s="86"/>
      <c r="BL38" s="86"/>
      <c r="BM38" s="86"/>
      <c r="BN38" s="86"/>
      <c r="BO38" s="370"/>
      <c r="BP38" s="86"/>
      <c r="BQ38" s="86"/>
      <c r="BR38" s="86"/>
      <c r="BS38" s="86"/>
      <c r="BT38" s="370"/>
      <c r="BU38" s="86"/>
      <c r="BV38" s="86"/>
      <c r="BW38" s="86"/>
      <c r="BX38" s="86"/>
      <c r="BY38" s="370"/>
      <c r="BZ38" s="86"/>
      <c r="CA38" s="86"/>
      <c r="CB38" s="86"/>
      <c r="CC38" s="86"/>
      <c r="CD38" s="370"/>
      <c r="CE38" s="86"/>
      <c r="CF38" s="86"/>
      <c r="CG38" s="86"/>
      <c r="CH38" s="86"/>
      <c r="CI38" s="370"/>
      <c r="CJ38" s="86"/>
      <c r="CK38" s="86"/>
      <c r="CL38" s="86"/>
      <c r="CM38" s="86"/>
      <c r="CN38" s="86"/>
      <c r="CO38" s="86"/>
      <c r="CP38" s="86"/>
      <c r="CQ38" s="86"/>
      <c r="CR38" s="86"/>
      <c r="CS38" s="86"/>
      <c r="CV38" s="86"/>
      <c r="CW38" s="86"/>
      <c r="CX38" s="86"/>
      <c r="CY38" s="86"/>
      <c r="CZ38" s="4"/>
      <c r="DA38" s="86"/>
      <c r="DB38" s="86"/>
      <c r="DC38" s="86"/>
      <c r="DD38" s="86"/>
      <c r="DE38" s="86"/>
      <c r="DF38" s="86"/>
      <c r="DG38" s="86"/>
      <c r="DH38" s="86"/>
      <c r="DI38" s="86"/>
      <c r="DJ38" s="86"/>
      <c r="DK38" s="86"/>
      <c r="DL38" s="86"/>
      <c r="DM38" s="86"/>
      <c r="DN38" s="86"/>
      <c r="DO38" s="86"/>
    </row>
    <row r="39" spans="1:119">
      <c r="A39" s="99" t="s">
        <v>37</v>
      </c>
      <c r="B39" s="86"/>
      <c r="C39" s="86"/>
      <c r="D39" s="86"/>
      <c r="E39" s="86"/>
      <c r="F39" s="86"/>
      <c r="G39" s="86"/>
      <c r="H39" s="86"/>
      <c r="I39" s="86"/>
      <c r="J39" s="86"/>
      <c r="K39" s="86"/>
      <c r="L39" s="86"/>
      <c r="M39" s="86"/>
      <c r="N39" s="86"/>
      <c r="O39" s="86"/>
      <c r="P39" s="86"/>
      <c r="Q39" s="104"/>
      <c r="R39" s="86"/>
      <c r="S39" s="86"/>
      <c r="T39" s="86"/>
      <c r="U39" s="86"/>
      <c r="V39" s="86"/>
      <c r="W39" s="86"/>
      <c r="X39" s="86"/>
      <c r="Y39" s="86"/>
      <c r="Z39" s="86"/>
      <c r="AA39" s="104"/>
      <c r="AB39" s="86"/>
      <c r="AC39" s="86"/>
      <c r="AD39" s="86"/>
      <c r="AE39" s="86"/>
      <c r="AF39" s="104"/>
      <c r="AG39" s="86"/>
      <c r="AH39" s="86"/>
      <c r="AI39" s="86"/>
      <c r="AJ39" s="86"/>
      <c r="AK39" s="104"/>
      <c r="AL39" s="86"/>
      <c r="AM39" s="86"/>
      <c r="AN39" s="86"/>
      <c r="AO39" s="86"/>
      <c r="AP39" s="104"/>
      <c r="AQ39" s="86"/>
      <c r="AR39" s="86"/>
      <c r="AS39" s="86"/>
      <c r="AT39" s="86"/>
      <c r="AU39" s="104"/>
      <c r="AV39" s="86"/>
      <c r="AW39" s="86"/>
      <c r="AX39" s="86"/>
      <c r="AY39" s="86"/>
      <c r="AZ39" s="370"/>
      <c r="BA39" s="86"/>
      <c r="BB39" s="86"/>
      <c r="BC39" s="86"/>
      <c r="BD39" s="86"/>
      <c r="BE39" s="370"/>
      <c r="BF39" s="123"/>
      <c r="BG39" s="86"/>
      <c r="BH39" s="86"/>
      <c r="BI39" s="86"/>
      <c r="BJ39" s="370"/>
      <c r="BK39" s="86"/>
      <c r="BL39" s="86"/>
      <c r="BM39" s="86"/>
      <c r="BN39" s="86"/>
      <c r="BO39" s="370"/>
      <c r="BP39" s="86"/>
      <c r="BQ39" s="86"/>
      <c r="BR39" s="102">
        <v>0</v>
      </c>
      <c r="BS39" s="86">
        <v>51.870000000000012</v>
      </c>
      <c r="BT39" s="370">
        <v>51.870000000000012</v>
      </c>
      <c r="BU39" s="86"/>
      <c r="BV39" s="86">
        <v>-41.033000000000015</v>
      </c>
      <c r="BW39" s="86">
        <v>-11.421000000000005</v>
      </c>
      <c r="BX39" s="86">
        <v>10.938000000000043</v>
      </c>
      <c r="BY39" s="370">
        <v>-41.515999999999963</v>
      </c>
      <c r="BZ39" s="86"/>
      <c r="CA39" s="86">
        <v>-4.7859999999999987</v>
      </c>
      <c r="CB39" s="86">
        <v>30.679000000000002</v>
      </c>
      <c r="CC39" s="86">
        <v>-17.416999999999916</v>
      </c>
      <c r="CD39" s="370">
        <v>8.4760000000001128</v>
      </c>
      <c r="CE39" s="86">
        <v>153.176056892779</v>
      </c>
      <c r="CF39" s="86">
        <v>-49.854155012883538</v>
      </c>
      <c r="CG39" s="86">
        <v>97.160628260006177</v>
      </c>
      <c r="CH39" s="86">
        <v>-55.826454810790935</v>
      </c>
      <c r="CI39" s="370">
        <v>144.65607532911071</v>
      </c>
      <c r="CJ39" s="86">
        <v>-35.012367771391439</v>
      </c>
      <c r="CK39" s="86">
        <v>-50.526291094974397</v>
      </c>
      <c r="CL39" s="86">
        <v>-45.646507092709044</v>
      </c>
      <c r="CM39" s="86">
        <v>-6.035815841832175</v>
      </c>
      <c r="CN39" s="86">
        <v>28.158522137161494</v>
      </c>
      <c r="CO39" s="86">
        <v>95.18283006764625</v>
      </c>
      <c r="CP39" s="86">
        <v>477.66216551581579</v>
      </c>
      <c r="CQ39" s="86">
        <v>1111.3306460629794</v>
      </c>
      <c r="CR39" s="86">
        <v>1709.1381182493355</v>
      </c>
      <c r="CS39" s="86">
        <v>2322.4951124989502</v>
      </c>
      <c r="CV39" s="86"/>
      <c r="CW39" s="86"/>
      <c r="CX39" s="86"/>
      <c r="CY39" s="86"/>
      <c r="CZ39" s="4">
        <v>0</v>
      </c>
      <c r="DA39" s="86">
        <v>0</v>
      </c>
      <c r="DB39" s="86">
        <v>0</v>
      </c>
      <c r="DC39" s="86">
        <v>0</v>
      </c>
      <c r="DD39" s="86">
        <v>52.103999999999999</v>
      </c>
      <c r="DE39" s="86">
        <v>52.103999999999999</v>
      </c>
      <c r="DF39" s="86">
        <v>0</v>
      </c>
      <c r="DG39" s="86">
        <v>-41.033000000000015</v>
      </c>
      <c r="DH39" s="86">
        <v>-52.454000000000008</v>
      </c>
      <c r="DI39" s="86">
        <v>-41.543000000000006</v>
      </c>
      <c r="DJ39" s="86">
        <v>-41.543000000000006</v>
      </c>
      <c r="DK39" s="86">
        <v>0</v>
      </c>
      <c r="DL39" s="86">
        <v>-4.7860000000000058</v>
      </c>
      <c r="DM39" s="86">
        <v>25.893000000000029</v>
      </c>
      <c r="DN39" s="86">
        <v>8.4760000000001128</v>
      </c>
      <c r="DO39" s="86">
        <v>8.4760000000001128</v>
      </c>
    </row>
    <row r="40" spans="1:119">
      <c r="A40" s="99" t="s">
        <v>38</v>
      </c>
      <c r="B40" s="86"/>
      <c r="C40" s="86"/>
      <c r="D40" s="86"/>
      <c r="E40" s="86"/>
      <c r="F40" s="86"/>
      <c r="G40" s="86"/>
      <c r="H40" s="86"/>
      <c r="I40" s="86"/>
      <c r="J40" s="86"/>
      <c r="K40" s="86"/>
      <c r="L40" s="86"/>
      <c r="M40" s="86"/>
      <c r="N40" s="86"/>
      <c r="O40" s="86"/>
      <c r="P40" s="86"/>
      <c r="Q40" s="104"/>
      <c r="R40" s="86"/>
      <c r="S40" s="86"/>
      <c r="T40" s="86"/>
      <c r="U40" s="86"/>
      <c r="V40" s="86"/>
      <c r="W40" s="86"/>
      <c r="X40" s="86"/>
      <c r="Y40" s="86"/>
      <c r="Z40" s="86"/>
      <c r="AA40" s="104"/>
      <c r="AB40" s="86"/>
      <c r="AC40" s="86"/>
      <c r="AD40" s="86"/>
      <c r="AE40" s="86"/>
      <c r="AF40" s="104"/>
      <c r="AG40" s="86"/>
      <c r="AH40" s="86"/>
      <c r="AI40" s="86"/>
      <c r="AJ40" s="86"/>
      <c r="AK40" s="104"/>
      <c r="AL40" s="86"/>
      <c r="AM40" s="86"/>
      <c r="AN40" s="86"/>
      <c r="AO40" s="86"/>
      <c r="AP40" s="104"/>
      <c r="AQ40" s="86"/>
      <c r="AR40" s="86"/>
      <c r="AS40" s="86"/>
      <c r="AT40" s="86"/>
      <c r="AU40" s="104"/>
      <c r="AV40" s="86"/>
      <c r="AW40" s="86"/>
      <c r="AX40" s="86"/>
      <c r="AY40" s="86"/>
      <c r="AZ40" s="370"/>
      <c r="BA40" s="86"/>
      <c r="BB40" s="86"/>
      <c r="BC40" s="86"/>
      <c r="BD40" s="86"/>
      <c r="BE40" s="370"/>
      <c r="BF40" s="86"/>
      <c r="BG40" s="86"/>
      <c r="BH40" s="86"/>
      <c r="BI40" s="86"/>
      <c r="BJ40" s="370"/>
      <c r="BK40" s="86"/>
      <c r="BL40" s="86"/>
      <c r="BM40" s="86"/>
      <c r="BN40" s="86"/>
      <c r="BO40" s="370"/>
      <c r="BP40" s="86"/>
      <c r="BQ40" s="86"/>
      <c r="BR40" s="102">
        <v>0</v>
      </c>
      <c r="BS40" s="86">
        <v>27.899000000000001</v>
      </c>
      <c r="BT40" s="370">
        <v>27.899000000000001</v>
      </c>
      <c r="BU40" s="86"/>
      <c r="BV40" s="86">
        <v>79.769000000000005</v>
      </c>
      <c r="BW40" s="86">
        <v>38.73599999999999</v>
      </c>
      <c r="BX40" s="86">
        <v>27.314999999999984</v>
      </c>
      <c r="BY40" s="370">
        <v>79.769000000000005</v>
      </c>
      <c r="BZ40" s="86"/>
      <c r="CA40" s="86">
        <v>38.253000000000043</v>
      </c>
      <c r="CB40" s="86">
        <v>33.467000000000041</v>
      </c>
      <c r="CC40" s="86">
        <v>64.146000000000043</v>
      </c>
      <c r="CD40" s="370">
        <v>38.253000000000043</v>
      </c>
      <c r="CE40" s="86">
        <v>46.729000000000156</v>
      </c>
      <c r="CF40" s="86">
        <v>199.90505689277916</v>
      </c>
      <c r="CG40" s="86">
        <v>150.0509018798956</v>
      </c>
      <c r="CH40" s="86">
        <v>247.21153013990178</v>
      </c>
      <c r="CI40" s="370">
        <v>46.729000000000156</v>
      </c>
      <c r="CJ40" s="86">
        <v>191.38507532911086</v>
      </c>
      <c r="CK40" s="86">
        <v>156.37270755771942</v>
      </c>
      <c r="CL40" s="86">
        <v>105.84641646274503</v>
      </c>
      <c r="CM40" s="86">
        <v>60.199909370035982</v>
      </c>
      <c r="CN40" s="86">
        <v>54.164093528203807</v>
      </c>
      <c r="CO40" s="86">
        <v>82.322615665365305</v>
      </c>
      <c r="CP40" s="86">
        <v>177.50544573301156</v>
      </c>
      <c r="CQ40" s="86">
        <v>655.16761124882737</v>
      </c>
      <c r="CR40" s="86">
        <v>1766.4982573118068</v>
      </c>
      <c r="CS40" s="86">
        <v>3475.6363755611424</v>
      </c>
      <c r="CV40" s="86"/>
      <c r="CW40" s="86"/>
      <c r="CX40" s="86"/>
      <c r="CY40" s="86"/>
      <c r="CZ40" s="4">
        <v>0</v>
      </c>
      <c r="DA40" s="86">
        <v>27.899000000000001</v>
      </c>
      <c r="DB40" s="86">
        <v>27.899000000000001</v>
      </c>
      <c r="DC40" s="86">
        <v>27.899000000000001</v>
      </c>
      <c r="DD40" s="86">
        <v>27.899000000000001</v>
      </c>
      <c r="DE40" s="86">
        <v>27.899000000000001</v>
      </c>
      <c r="DF40" s="86">
        <v>80.003</v>
      </c>
      <c r="DG40" s="86">
        <v>80.003</v>
      </c>
      <c r="DH40" s="86">
        <v>80.003</v>
      </c>
      <c r="DI40" s="86">
        <v>80.003</v>
      </c>
      <c r="DJ40" s="86">
        <v>80.003</v>
      </c>
      <c r="DK40" s="86">
        <v>38.459999999999994</v>
      </c>
      <c r="DL40" s="86">
        <v>38.459999999999994</v>
      </c>
      <c r="DM40" s="86">
        <v>38.459999999999994</v>
      </c>
      <c r="DN40" s="86">
        <v>38.459999999999994</v>
      </c>
      <c r="DO40" s="86">
        <v>38.459999999999994</v>
      </c>
    </row>
    <row r="41" spans="1:119">
      <c r="A41" s="6" t="s">
        <v>39</v>
      </c>
      <c r="B41" s="7"/>
      <c r="C41" s="7"/>
      <c r="D41" s="7"/>
      <c r="E41" s="7"/>
      <c r="F41" s="7"/>
      <c r="G41" s="7"/>
      <c r="H41" s="7"/>
      <c r="I41" s="7"/>
      <c r="J41" s="7"/>
      <c r="K41" s="7"/>
      <c r="L41" s="7"/>
      <c r="M41" s="7"/>
      <c r="N41" s="7"/>
      <c r="O41" s="7"/>
      <c r="P41" s="7"/>
      <c r="Q41" s="8"/>
      <c r="R41" s="7"/>
      <c r="S41" s="7"/>
      <c r="T41" s="7"/>
      <c r="U41" s="7"/>
      <c r="V41" s="7"/>
      <c r="W41" s="7"/>
      <c r="X41" s="7"/>
      <c r="Y41" s="7"/>
      <c r="Z41" s="7"/>
      <c r="AA41" s="8"/>
      <c r="AB41" s="7"/>
      <c r="AC41" s="7"/>
      <c r="AD41" s="7"/>
      <c r="AE41" s="7"/>
      <c r="AF41" s="8"/>
      <c r="AG41" s="7"/>
      <c r="AH41" s="7"/>
      <c r="AI41" s="7"/>
      <c r="AJ41" s="7"/>
      <c r="AK41" s="8"/>
      <c r="AL41" s="7"/>
      <c r="AM41" s="7"/>
      <c r="AN41" s="7"/>
      <c r="AO41" s="7"/>
      <c r="AP41" s="8"/>
      <c r="AQ41" s="7"/>
      <c r="AR41" s="7"/>
      <c r="AS41" s="7"/>
      <c r="AT41" s="7"/>
      <c r="AU41" s="8"/>
      <c r="AV41" s="7"/>
      <c r="AW41" s="7"/>
      <c r="AX41" s="7"/>
      <c r="AY41" s="7"/>
      <c r="AZ41" s="383"/>
      <c r="BA41" s="7"/>
      <c r="BB41" s="7"/>
      <c r="BC41" s="7"/>
      <c r="BD41" s="7"/>
      <c r="BE41" s="383"/>
      <c r="BF41" s="7"/>
      <c r="BG41" s="7"/>
      <c r="BH41" s="7"/>
      <c r="BI41" s="7"/>
      <c r="BJ41" s="383"/>
      <c r="BK41" s="7"/>
      <c r="BL41" s="7"/>
      <c r="BM41" s="7"/>
      <c r="BN41" s="7"/>
      <c r="BO41" s="383"/>
      <c r="BP41" s="7"/>
      <c r="BQ41" s="7"/>
      <c r="BR41" s="7">
        <v>27.899000000000001</v>
      </c>
      <c r="BS41" s="7">
        <v>79.769000000000005</v>
      </c>
      <c r="BT41" s="383">
        <v>79.769000000000005</v>
      </c>
      <c r="BU41" s="7">
        <v>0</v>
      </c>
      <c r="BV41" s="7">
        <v>38.73599999999999</v>
      </c>
      <c r="BW41" s="7">
        <v>27.314999999999984</v>
      </c>
      <c r="BX41" s="7">
        <v>38.253000000000029</v>
      </c>
      <c r="BY41" s="383">
        <v>38.253000000000043</v>
      </c>
      <c r="BZ41" s="7">
        <v>0</v>
      </c>
      <c r="CA41" s="7">
        <v>33.467000000000041</v>
      </c>
      <c r="CB41" s="7">
        <v>64.146000000000043</v>
      </c>
      <c r="CC41" s="7">
        <v>46.729000000000127</v>
      </c>
      <c r="CD41" s="383">
        <v>46.729000000000156</v>
      </c>
      <c r="CE41" s="7">
        <v>199.90505689277916</v>
      </c>
      <c r="CF41" s="7">
        <v>150.0509018798956</v>
      </c>
      <c r="CG41" s="7">
        <v>247.21153013990178</v>
      </c>
      <c r="CH41" s="7">
        <v>191.38507532911086</v>
      </c>
      <c r="CI41" s="383">
        <v>191.38507532911086</v>
      </c>
      <c r="CJ41" s="7">
        <v>156.37270755771942</v>
      </c>
      <c r="CK41" s="7">
        <v>105.84641646274503</v>
      </c>
      <c r="CL41" s="7">
        <v>60.199909370035982</v>
      </c>
      <c r="CM41" s="7">
        <v>54.164093528203807</v>
      </c>
      <c r="CN41" s="7">
        <v>82.322615665365305</v>
      </c>
      <c r="CO41" s="7">
        <v>177.50544573301156</v>
      </c>
      <c r="CP41" s="7">
        <v>655.16761124882737</v>
      </c>
      <c r="CQ41" s="7">
        <v>1766.4982573118068</v>
      </c>
      <c r="CR41" s="7">
        <v>3475.6363755611424</v>
      </c>
      <c r="CS41" s="7">
        <v>5798.131488060093</v>
      </c>
      <c r="CV41" s="7"/>
      <c r="CW41" s="7"/>
      <c r="CX41" s="7"/>
      <c r="CY41" s="7"/>
      <c r="CZ41" s="7">
        <v>27.899000000000001</v>
      </c>
      <c r="DA41" s="7">
        <v>27.899000000000001</v>
      </c>
      <c r="DB41" s="7">
        <v>27.899000000000001</v>
      </c>
      <c r="DC41" s="7">
        <v>27.899000000000001</v>
      </c>
      <c r="DD41" s="7">
        <v>80.003</v>
      </c>
      <c r="DE41" s="7">
        <v>80.003</v>
      </c>
      <c r="DF41" s="7">
        <v>80.003</v>
      </c>
      <c r="DG41" s="7">
        <v>38.969999999999985</v>
      </c>
      <c r="DH41" s="7">
        <v>27.548999999999992</v>
      </c>
      <c r="DI41" s="7">
        <v>38.459999999999994</v>
      </c>
      <c r="DJ41" s="7">
        <v>38.459999999999994</v>
      </c>
      <c r="DK41" s="7">
        <v>38.459999999999994</v>
      </c>
      <c r="DL41" s="7">
        <v>33.673999999999985</v>
      </c>
      <c r="DM41" s="7">
        <v>64.353000000000023</v>
      </c>
      <c r="DN41" s="7">
        <v>46.936000000000107</v>
      </c>
      <c r="DO41" s="7">
        <v>46.936000000000107</v>
      </c>
    </row>
    <row r="42" spans="1:119">
      <c r="AA42" s="86"/>
    </row>
    <row r="43" spans="1:119">
      <c r="AA43" s="86"/>
      <c r="BS43" s="86"/>
      <c r="CX43" s="412"/>
    </row>
    <row r="44" spans="1:119">
      <c r="AA44" s="86"/>
      <c r="CV44" s="412"/>
      <c r="CW44" s="412"/>
    </row>
    <row r="45" spans="1:119" ht="13.5" thickBot="1">
      <c r="A45" s="26" t="s">
        <v>406</v>
      </c>
      <c r="B45" s="124"/>
      <c r="C45" s="124"/>
      <c r="D45" s="124"/>
      <c r="E45" s="124"/>
      <c r="F45" s="124"/>
      <c r="G45" s="124"/>
      <c r="H45" s="124"/>
      <c r="I45" s="124"/>
      <c r="J45" s="124"/>
      <c r="K45" s="124"/>
      <c r="L45" s="124"/>
      <c r="M45" s="124"/>
      <c r="N45" s="124"/>
      <c r="O45" s="124"/>
      <c r="P45" s="124"/>
      <c r="Q45" s="124"/>
      <c r="R45" s="124"/>
      <c r="S45" s="124"/>
      <c r="T45" s="124"/>
      <c r="U45" s="124"/>
      <c r="V45" s="124"/>
      <c r="W45" s="124"/>
      <c r="X45" s="124"/>
      <c r="Y45" s="124"/>
      <c r="Z45" s="124"/>
      <c r="AA45" s="276"/>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4"/>
      <c r="AX45" s="124"/>
      <c r="AY45" s="124"/>
      <c r="AZ45" s="124"/>
      <c r="BA45" s="124"/>
      <c r="BB45" s="124"/>
      <c r="BC45" s="124"/>
      <c r="BD45" s="124"/>
      <c r="BE45" s="124"/>
      <c r="BF45" s="124"/>
      <c r="BG45" s="124"/>
      <c r="BH45" s="124"/>
      <c r="BI45" s="124"/>
      <c r="BJ45" s="124"/>
      <c r="BK45" s="124"/>
      <c r="BL45" s="124"/>
      <c r="BM45" s="124"/>
      <c r="BN45" s="124"/>
      <c r="BO45" s="124"/>
      <c r="BP45" s="124"/>
      <c r="BQ45" s="124"/>
      <c r="BR45" s="124"/>
      <c r="BS45" s="124"/>
      <c r="BT45" s="124"/>
      <c r="BU45" s="124"/>
      <c r="BV45" s="124"/>
      <c r="BW45" s="124"/>
      <c r="BX45" s="124"/>
      <c r="BY45" s="124"/>
      <c r="BZ45" s="124"/>
      <c r="CA45" s="124"/>
      <c r="CB45" s="124"/>
      <c r="CC45" s="124"/>
      <c r="CD45" s="124"/>
      <c r="CE45" s="124"/>
      <c r="CF45" s="124"/>
      <c r="CG45" s="124"/>
      <c r="CH45" s="124"/>
      <c r="CI45" s="124"/>
      <c r="CJ45" s="124"/>
      <c r="CK45" s="124"/>
      <c r="CL45" s="124"/>
      <c r="CM45" s="124"/>
      <c r="CN45" s="124"/>
      <c r="CO45" s="124"/>
      <c r="CP45" s="124"/>
      <c r="CQ45" s="124"/>
      <c r="CR45" s="124"/>
      <c r="CS45" s="124"/>
    </row>
    <row r="46" spans="1:119" ht="12" thickTop="1">
      <c r="AA46" s="86"/>
    </row>
    <row r="47" spans="1:119" ht="12" thickBot="1">
      <c r="A47" s="28" t="s">
        <v>5</v>
      </c>
      <c r="B47" s="22" t="s">
        <v>156</v>
      </c>
      <c r="C47" s="22" t="s">
        <v>10</v>
      </c>
      <c r="D47" s="22" t="s">
        <v>8</v>
      </c>
      <c r="E47" s="22" t="s">
        <v>9</v>
      </c>
      <c r="F47" s="22" t="s">
        <v>6</v>
      </c>
      <c r="G47" s="22" t="s">
        <v>7</v>
      </c>
      <c r="H47" s="22" t="s">
        <v>159</v>
      </c>
      <c r="I47" s="22" t="s">
        <v>165</v>
      </c>
      <c r="J47" s="22" t="s">
        <v>167</v>
      </c>
      <c r="K47" s="22" t="s">
        <v>3</v>
      </c>
      <c r="L47" s="22" t="s">
        <v>4</v>
      </c>
      <c r="M47" s="22" t="s">
        <v>2</v>
      </c>
      <c r="N47" s="22" t="s">
        <v>1</v>
      </c>
      <c r="O47" s="22" t="s">
        <v>169</v>
      </c>
      <c r="P47" s="22" t="s">
        <v>170</v>
      </c>
      <c r="Q47" s="29" t="s">
        <v>171</v>
      </c>
      <c r="R47" s="22" t="s">
        <v>172</v>
      </c>
      <c r="S47" s="22" t="s">
        <v>0</v>
      </c>
      <c r="T47" s="22" t="s">
        <v>176</v>
      </c>
      <c r="U47" s="22" t="s">
        <v>182</v>
      </c>
      <c r="V47" s="22" t="s">
        <v>183</v>
      </c>
      <c r="W47" s="22" t="s">
        <v>181</v>
      </c>
      <c r="X47" s="22" t="s">
        <v>185</v>
      </c>
      <c r="Y47" s="22" t="s">
        <v>187</v>
      </c>
      <c r="Z47" s="22" t="s">
        <v>188</v>
      </c>
      <c r="AA47" s="277" t="s">
        <v>189</v>
      </c>
      <c r="AB47" s="22" t="s">
        <v>190</v>
      </c>
      <c r="AC47" s="22" t="s">
        <v>191</v>
      </c>
      <c r="AD47" s="22" t="s">
        <v>192</v>
      </c>
      <c r="AE47" s="22" t="s">
        <v>193</v>
      </c>
      <c r="AF47" s="29" t="s">
        <v>194</v>
      </c>
      <c r="AG47" s="22" t="s">
        <v>195</v>
      </c>
      <c r="AH47" s="22" t="s">
        <v>196</v>
      </c>
      <c r="AI47" s="22" t="s">
        <v>197</v>
      </c>
      <c r="AJ47" s="22" t="s">
        <v>198</v>
      </c>
      <c r="AK47" s="29" t="s">
        <v>199</v>
      </c>
      <c r="AL47" s="22" t="s">
        <v>298</v>
      </c>
      <c r="AM47" s="22" t="s">
        <v>311</v>
      </c>
      <c r="AN47" s="22" t="s">
        <v>317</v>
      </c>
      <c r="AO47" s="22" t="s">
        <v>321</v>
      </c>
      <c r="AP47" s="29" t="s">
        <v>322</v>
      </c>
      <c r="AQ47" s="22" t="s">
        <v>323</v>
      </c>
      <c r="AR47" s="22" t="s">
        <v>325</v>
      </c>
      <c r="AS47" s="22" t="s">
        <v>326</v>
      </c>
      <c r="AT47" s="22" t="s">
        <v>327</v>
      </c>
      <c r="AU47" s="382" t="s">
        <v>328</v>
      </c>
      <c r="AV47" s="22" t="s">
        <v>330</v>
      </c>
      <c r="AW47" s="22" t="s">
        <v>332</v>
      </c>
      <c r="AX47" s="22" t="s">
        <v>333</v>
      </c>
      <c r="AY47" s="22" t="s">
        <v>335</v>
      </c>
      <c r="AZ47" s="382" t="s">
        <v>336</v>
      </c>
      <c r="BA47" s="22" t="s">
        <v>337</v>
      </c>
      <c r="BB47" s="22" t="s">
        <v>339</v>
      </c>
      <c r="BC47" s="22" t="s">
        <v>340</v>
      </c>
      <c r="BD47" s="22" t="s">
        <v>341</v>
      </c>
      <c r="BE47" s="382" t="s">
        <v>342</v>
      </c>
      <c r="BF47" s="22" t="s">
        <v>344</v>
      </c>
      <c r="BG47" s="22" t="s">
        <v>343</v>
      </c>
      <c r="BH47" s="22" t="s">
        <v>346</v>
      </c>
      <c r="BI47" s="22" t="s">
        <v>347</v>
      </c>
      <c r="BJ47" s="382" t="s">
        <v>348</v>
      </c>
      <c r="BK47" s="22" t="s">
        <v>349</v>
      </c>
      <c r="BL47" s="22" t="s">
        <v>352</v>
      </c>
      <c r="BM47" s="22" t="s">
        <v>353</v>
      </c>
      <c r="BN47" s="22" t="s">
        <v>354</v>
      </c>
      <c r="BO47" s="382" t="s">
        <v>355</v>
      </c>
      <c r="BP47" s="22"/>
      <c r="BQ47" s="22"/>
      <c r="BR47" s="22"/>
      <c r="BS47" s="22"/>
      <c r="BT47" s="382" t="s">
        <v>363</v>
      </c>
      <c r="BU47" s="22" t="s">
        <v>365</v>
      </c>
      <c r="BV47" s="22" t="s">
        <v>366</v>
      </c>
      <c r="BW47" s="22" t="s">
        <v>367</v>
      </c>
      <c r="BX47" s="22" t="s">
        <v>368</v>
      </c>
      <c r="BY47" s="382" t="s">
        <v>369</v>
      </c>
      <c r="BZ47" s="22" t="s">
        <v>370</v>
      </c>
      <c r="CA47" s="22" t="s">
        <v>371</v>
      </c>
      <c r="CB47" s="22" t="s">
        <v>377</v>
      </c>
      <c r="CC47" s="22" t="s">
        <v>413</v>
      </c>
      <c r="CD47" s="382" t="s">
        <v>414</v>
      </c>
      <c r="CE47" s="22" t="s">
        <v>373</v>
      </c>
      <c r="CF47" s="22" t="s">
        <v>374</v>
      </c>
      <c r="CG47" s="22" t="s">
        <v>375</v>
      </c>
      <c r="CH47" s="22" t="s">
        <v>376</v>
      </c>
      <c r="CI47" s="382" t="s">
        <v>248</v>
      </c>
      <c r="CJ47" s="22" t="s">
        <v>249</v>
      </c>
      <c r="CK47" s="22" t="s">
        <v>312</v>
      </c>
      <c r="CL47" s="22" t="s">
        <v>324</v>
      </c>
      <c r="CM47" s="22" t="s">
        <v>331</v>
      </c>
      <c r="CN47" s="22" t="s">
        <v>338</v>
      </c>
      <c r="CO47" s="22" t="s">
        <v>345</v>
      </c>
      <c r="CP47" s="22" t="s">
        <v>350</v>
      </c>
      <c r="CQ47" s="22" t="s">
        <v>358</v>
      </c>
      <c r="CR47" s="22" t="s">
        <v>364</v>
      </c>
      <c r="CS47" s="22" t="s">
        <v>372</v>
      </c>
    </row>
    <row r="48" spans="1:119">
      <c r="A48" s="31"/>
      <c r="Q48" s="143"/>
      <c r="AA48" s="104"/>
      <c r="AF48" s="143"/>
      <c r="AK48" s="143"/>
      <c r="AP48" s="143"/>
      <c r="AU48" s="381"/>
      <c r="AZ48" s="381"/>
      <c r="BE48" s="381"/>
      <c r="BJ48" s="381"/>
      <c r="BO48" s="381"/>
      <c r="BT48" s="381"/>
      <c r="BY48" s="381"/>
      <c r="CD48" s="381"/>
      <c r="CI48" s="381"/>
    </row>
    <row r="49" spans="1:97">
      <c r="A49" s="31" t="s">
        <v>40</v>
      </c>
      <c r="Q49" s="143"/>
      <c r="AA49" s="104"/>
      <c r="AF49" s="143"/>
      <c r="AK49" s="143"/>
      <c r="AN49" s="368"/>
      <c r="AP49" s="143"/>
      <c r="AU49" s="381"/>
      <c r="AZ49" s="381"/>
      <c r="BE49" s="381"/>
      <c r="BJ49" s="381"/>
      <c r="BO49" s="381"/>
      <c r="BT49" s="381"/>
      <c r="BY49" s="381"/>
      <c r="CD49" s="381"/>
      <c r="CI49" s="381"/>
    </row>
    <row r="50" spans="1:97">
      <c r="A50" s="152" t="s">
        <v>41</v>
      </c>
      <c r="B50" s="86"/>
      <c r="C50" s="86"/>
      <c r="D50" s="86"/>
      <c r="E50" s="86"/>
      <c r="F50" s="86"/>
      <c r="G50" s="86"/>
      <c r="H50" s="86"/>
      <c r="I50" s="86"/>
      <c r="J50" s="86"/>
      <c r="K50" s="86"/>
      <c r="L50" s="86"/>
      <c r="M50" s="86"/>
      <c r="N50" s="86"/>
      <c r="O50" s="86"/>
      <c r="P50" s="86"/>
      <c r="Q50" s="104"/>
      <c r="R50" s="86"/>
      <c r="S50" s="86"/>
      <c r="T50" s="86"/>
      <c r="U50" s="86"/>
      <c r="V50" s="86"/>
      <c r="W50" s="86"/>
      <c r="X50" s="86"/>
      <c r="Y50" s="86"/>
      <c r="Z50" s="86"/>
      <c r="AA50" s="104"/>
      <c r="AB50" s="86"/>
      <c r="AC50" s="86"/>
      <c r="AD50" s="86"/>
      <c r="AE50" s="86"/>
      <c r="AF50" s="104"/>
      <c r="AG50" s="86"/>
      <c r="AH50" s="86"/>
      <c r="AI50" s="86"/>
      <c r="AJ50" s="86"/>
      <c r="AK50" s="104"/>
      <c r="AL50" s="86"/>
      <c r="AM50" s="86"/>
      <c r="AN50" s="86"/>
      <c r="AO50" s="86"/>
      <c r="AP50" s="104"/>
      <c r="AQ50" s="86"/>
      <c r="AR50" s="86"/>
      <c r="AS50" s="86"/>
      <c r="AT50" s="86"/>
      <c r="AU50" s="104"/>
      <c r="AV50" s="86"/>
      <c r="AW50" s="86"/>
      <c r="AX50" s="86"/>
      <c r="AY50" s="86"/>
      <c r="AZ50" s="104"/>
      <c r="BA50" s="86"/>
      <c r="BB50" s="86"/>
      <c r="BC50" s="86"/>
      <c r="BD50" s="86"/>
      <c r="BE50" s="104"/>
      <c r="BF50" s="86"/>
      <c r="BG50" s="86"/>
      <c r="BH50" s="86"/>
      <c r="BI50" s="86"/>
      <c r="BJ50" s="104"/>
      <c r="BK50" s="86"/>
      <c r="BL50" s="86"/>
      <c r="BM50" s="86"/>
      <c r="BN50" s="86"/>
      <c r="BO50" s="104"/>
      <c r="BP50" s="86"/>
      <c r="BQ50" s="86"/>
      <c r="BR50" s="86"/>
      <c r="BS50" s="86">
        <v>79.769000000000005</v>
      </c>
      <c r="BT50" s="104">
        <v>79.769000000000005</v>
      </c>
      <c r="BU50" s="86">
        <v>0</v>
      </c>
      <c r="BV50" s="86">
        <v>0</v>
      </c>
      <c r="BW50" s="86">
        <v>0</v>
      </c>
      <c r="BX50" s="86">
        <v>38.253000000000029</v>
      </c>
      <c r="BY50" s="104">
        <v>38.253000000000029</v>
      </c>
      <c r="BZ50" s="86">
        <v>0</v>
      </c>
      <c r="CA50" s="86">
        <v>33.467000000000041</v>
      </c>
      <c r="CB50" s="86">
        <v>64.146000000000043</v>
      </c>
      <c r="CC50" s="86">
        <v>46.729000000000127</v>
      </c>
      <c r="CD50" s="104">
        <v>46.729000000000127</v>
      </c>
      <c r="CE50" s="86">
        <v>199.90505689277916</v>
      </c>
      <c r="CF50" s="86">
        <v>150.0509018798956</v>
      </c>
      <c r="CG50" s="86">
        <v>247.21153013990178</v>
      </c>
      <c r="CH50" s="86">
        <v>191.38507532911086</v>
      </c>
      <c r="CI50" s="104">
        <v>191.38507532911086</v>
      </c>
      <c r="CJ50" s="86">
        <v>156.37270755771942</v>
      </c>
      <c r="CK50" s="86">
        <v>105.84641646274503</v>
      </c>
      <c r="CL50" s="86">
        <v>60.199909370035982</v>
      </c>
      <c r="CM50" s="86">
        <v>54.164093528203807</v>
      </c>
      <c r="CN50" s="86">
        <v>82.322615665365305</v>
      </c>
      <c r="CO50" s="86">
        <v>177.50544573301156</v>
      </c>
      <c r="CP50" s="86">
        <v>655.16761124882737</v>
      </c>
      <c r="CQ50" s="86">
        <v>1766.4982573118068</v>
      </c>
      <c r="CR50" s="86">
        <v>3475.6363755611424</v>
      </c>
      <c r="CS50" s="86">
        <v>5798.131488060093</v>
      </c>
    </row>
    <row r="51" spans="1:97">
      <c r="A51" s="152" t="s">
        <v>173</v>
      </c>
      <c r="B51" s="86"/>
      <c r="C51" s="86"/>
      <c r="D51" s="86"/>
      <c r="E51" s="86"/>
      <c r="F51" s="86"/>
      <c r="G51" s="86"/>
      <c r="H51" s="86"/>
      <c r="I51" s="86"/>
      <c r="J51" s="86"/>
      <c r="K51" s="86"/>
      <c r="L51" s="86"/>
      <c r="M51" s="86"/>
      <c r="N51" s="86"/>
      <c r="O51" s="86"/>
      <c r="P51" s="86"/>
      <c r="Q51" s="104"/>
      <c r="R51" s="86"/>
      <c r="S51" s="86"/>
      <c r="T51" s="86"/>
      <c r="U51" s="86"/>
      <c r="V51" s="86"/>
      <c r="W51" s="86"/>
      <c r="X51" s="86"/>
      <c r="Y51" s="86"/>
      <c r="Z51" s="86"/>
      <c r="AA51" s="104"/>
      <c r="AB51" s="86"/>
      <c r="AC51" s="86"/>
      <c r="AD51" s="86"/>
      <c r="AE51" s="86"/>
      <c r="AF51" s="104"/>
      <c r="AG51" s="86"/>
      <c r="AH51" s="86"/>
      <c r="AI51" s="86"/>
      <c r="AJ51" s="86"/>
      <c r="AK51" s="104"/>
      <c r="AL51" s="86"/>
      <c r="AM51" s="86"/>
      <c r="AN51" s="86"/>
      <c r="AO51" s="86"/>
      <c r="AP51" s="104"/>
      <c r="AQ51" s="86"/>
      <c r="AR51" s="86"/>
      <c r="AS51" s="86"/>
      <c r="AT51" s="86"/>
      <c r="AU51" s="104"/>
      <c r="AV51" s="86"/>
      <c r="AW51" s="86"/>
      <c r="AX51" s="86"/>
      <c r="AY51" s="86"/>
      <c r="AZ51" s="104"/>
      <c r="BA51" s="86"/>
      <c r="BB51" s="86"/>
      <c r="BC51" s="86"/>
      <c r="BD51" s="86"/>
      <c r="BE51" s="104"/>
      <c r="BF51" s="86"/>
      <c r="BG51" s="86"/>
      <c r="BH51" s="86"/>
      <c r="BI51" s="86"/>
      <c r="BJ51" s="104"/>
      <c r="BK51" s="86"/>
      <c r="BL51" s="86"/>
      <c r="BM51" s="86"/>
      <c r="BN51" s="86"/>
      <c r="BO51" s="104"/>
      <c r="BP51" s="86"/>
      <c r="BQ51" s="86"/>
      <c r="BR51" s="86"/>
      <c r="BS51" s="86">
        <v>0</v>
      </c>
      <c r="BT51" s="104">
        <v>0</v>
      </c>
      <c r="BU51" s="86"/>
      <c r="BV51" s="86"/>
      <c r="BW51" s="86"/>
      <c r="BX51" s="86">
        <v>0</v>
      </c>
      <c r="BY51" s="104">
        <v>0</v>
      </c>
      <c r="BZ51" s="86"/>
      <c r="CA51" s="86">
        <v>0</v>
      </c>
      <c r="CB51" s="86">
        <v>0</v>
      </c>
      <c r="CC51" s="86">
        <v>0</v>
      </c>
      <c r="CD51" s="104">
        <v>0</v>
      </c>
      <c r="CE51" s="86">
        <v>0</v>
      </c>
      <c r="CF51" s="86">
        <v>0</v>
      </c>
      <c r="CG51" s="86">
        <v>0</v>
      </c>
      <c r="CH51" s="86">
        <v>0</v>
      </c>
      <c r="CI51" s="104">
        <v>0</v>
      </c>
      <c r="CJ51" s="86">
        <v>0</v>
      </c>
      <c r="CK51" s="86">
        <v>0</v>
      </c>
      <c r="CL51" s="86">
        <v>0</v>
      </c>
      <c r="CM51" s="86">
        <v>0</v>
      </c>
      <c r="CN51" s="86">
        <v>0</v>
      </c>
      <c r="CO51" s="86">
        <v>0</v>
      </c>
      <c r="CP51" s="86">
        <v>0</v>
      </c>
      <c r="CQ51" s="86">
        <v>0</v>
      </c>
      <c r="CR51" s="86">
        <v>0</v>
      </c>
      <c r="CS51" s="86">
        <v>0</v>
      </c>
    </row>
    <row r="52" spans="1:97">
      <c r="A52" s="152" t="s">
        <v>293</v>
      </c>
      <c r="B52" s="86"/>
      <c r="C52" s="86"/>
      <c r="D52" s="86"/>
      <c r="E52" s="86"/>
      <c r="F52" s="86"/>
      <c r="G52" s="86"/>
      <c r="H52" s="86"/>
      <c r="I52" s="86"/>
      <c r="J52" s="86"/>
      <c r="K52" s="86"/>
      <c r="L52" s="86"/>
      <c r="M52" s="86"/>
      <c r="N52" s="86"/>
      <c r="O52" s="86"/>
      <c r="P52" s="86"/>
      <c r="Q52" s="104"/>
      <c r="R52" s="86"/>
      <c r="S52" s="86"/>
      <c r="T52" s="86"/>
      <c r="U52" s="86"/>
      <c r="V52" s="86"/>
      <c r="W52" s="86"/>
      <c r="X52" s="86"/>
      <c r="Y52" s="86"/>
      <c r="Z52" s="86"/>
      <c r="AA52" s="104"/>
      <c r="AB52" s="86"/>
      <c r="AC52" s="86"/>
      <c r="AD52" s="86"/>
      <c r="AE52" s="86"/>
      <c r="AF52" s="104"/>
      <c r="AG52" s="86"/>
      <c r="AH52" s="86"/>
      <c r="AI52" s="86"/>
      <c r="AJ52" s="86"/>
      <c r="AK52" s="104"/>
      <c r="AL52" s="86"/>
      <c r="AM52" s="86"/>
      <c r="AN52" s="86"/>
      <c r="AO52" s="86"/>
      <c r="AP52" s="104"/>
      <c r="AQ52" s="86"/>
      <c r="AR52" s="86"/>
      <c r="AS52" s="86"/>
      <c r="AT52" s="86"/>
      <c r="AU52" s="104"/>
      <c r="AV52" s="86"/>
      <c r="AW52" s="86"/>
      <c r="AX52" s="86"/>
      <c r="AY52" s="86"/>
      <c r="AZ52" s="104"/>
      <c r="BA52" s="86"/>
      <c r="BB52" s="86"/>
      <c r="BC52" s="86"/>
      <c r="BD52" s="86"/>
      <c r="BE52" s="104"/>
      <c r="BF52" s="86"/>
      <c r="BG52" s="86"/>
      <c r="BH52" s="86"/>
      <c r="BI52" s="86"/>
      <c r="BJ52" s="104"/>
      <c r="BK52" s="86"/>
      <c r="BL52" s="86"/>
      <c r="BM52" s="86"/>
      <c r="BN52" s="86"/>
      <c r="BO52" s="104"/>
      <c r="BP52" s="86"/>
      <c r="BQ52" s="86"/>
      <c r="BR52" s="86"/>
      <c r="BS52" s="86">
        <v>0</v>
      </c>
      <c r="BT52" s="104">
        <v>0</v>
      </c>
      <c r="BU52" s="86"/>
      <c r="BV52" s="86"/>
      <c r="BW52" s="86"/>
      <c r="BX52" s="86">
        <v>70.542000000000002</v>
      </c>
      <c r="BY52" s="104">
        <v>70.542000000000002</v>
      </c>
      <c r="BZ52" s="86"/>
      <c r="CA52" s="86">
        <v>27.004999999999999</v>
      </c>
      <c r="CB52" s="86">
        <v>163.02199999999999</v>
      </c>
      <c r="CC52" s="86">
        <v>258.37400000000002</v>
      </c>
      <c r="CD52" s="104">
        <v>258.37400000000002</v>
      </c>
      <c r="CE52" s="86">
        <v>58.374000000000024</v>
      </c>
      <c r="CF52" s="86">
        <v>58.374000000000024</v>
      </c>
      <c r="CG52" s="86">
        <v>58.374000000000024</v>
      </c>
      <c r="CH52" s="86">
        <v>58.374000000000024</v>
      </c>
      <c r="CI52" s="104">
        <v>58.374000000000024</v>
      </c>
      <c r="CJ52" s="86">
        <v>58.374000000000024</v>
      </c>
      <c r="CK52" s="86">
        <v>58.374000000000024</v>
      </c>
      <c r="CL52" s="86">
        <v>58.374000000000024</v>
      </c>
      <c r="CM52" s="86">
        <v>58.374000000000024</v>
      </c>
      <c r="CN52" s="86">
        <v>58.374000000000024</v>
      </c>
      <c r="CO52" s="86">
        <v>58.374000000000024</v>
      </c>
      <c r="CP52" s="86">
        <v>58.374000000000024</v>
      </c>
      <c r="CQ52" s="86">
        <v>58.374000000000024</v>
      </c>
      <c r="CR52" s="86">
        <v>58.374000000000024</v>
      </c>
      <c r="CS52" s="86">
        <v>58.374000000000024</v>
      </c>
    </row>
    <row r="53" spans="1:97">
      <c r="A53" s="152" t="s">
        <v>31</v>
      </c>
      <c r="B53" s="86"/>
      <c r="C53" s="86"/>
      <c r="D53" s="86"/>
      <c r="E53" s="86"/>
      <c r="F53" s="86"/>
      <c r="G53" s="86"/>
      <c r="H53" s="86"/>
      <c r="I53" s="86"/>
      <c r="J53" s="86"/>
      <c r="K53" s="86"/>
      <c r="L53" s="86"/>
      <c r="M53" s="86"/>
      <c r="N53" s="86"/>
      <c r="O53" s="86"/>
      <c r="P53" s="86"/>
      <c r="Q53" s="104"/>
      <c r="R53" s="86"/>
      <c r="S53" s="86"/>
      <c r="T53" s="86"/>
      <c r="U53" s="86"/>
      <c r="V53" s="86"/>
      <c r="W53" s="86"/>
      <c r="X53" s="86"/>
      <c r="Y53" s="86"/>
      <c r="Z53" s="86"/>
      <c r="AA53" s="104"/>
      <c r="AB53" s="86"/>
      <c r="AC53" s="86"/>
      <c r="AD53" s="86"/>
      <c r="AE53" s="86"/>
      <c r="AF53" s="104"/>
      <c r="AG53" s="86"/>
      <c r="AH53" s="86"/>
      <c r="AI53" s="86"/>
      <c r="AJ53" s="86"/>
      <c r="AK53" s="104"/>
      <c r="AL53" s="86"/>
      <c r="AM53" s="86"/>
      <c r="AN53" s="86"/>
      <c r="AO53" s="86"/>
      <c r="AP53" s="104"/>
      <c r="AQ53" s="86"/>
      <c r="AR53" s="86"/>
      <c r="AS53" s="86"/>
      <c r="AT53" s="86"/>
      <c r="AU53" s="104"/>
      <c r="AV53" s="86"/>
      <c r="AW53" s="86"/>
      <c r="AX53" s="86"/>
      <c r="AY53" s="86"/>
      <c r="AZ53" s="104"/>
      <c r="BA53" s="86"/>
      <c r="BB53" s="86"/>
      <c r="BC53" s="86"/>
      <c r="BD53" s="86"/>
      <c r="BE53" s="104"/>
      <c r="BF53" s="86"/>
      <c r="BG53" s="86"/>
      <c r="BH53" s="86"/>
      <c r="BI53" s="86"/>
      <c r="BJ53" s="104"/>
      <c r="BK53" s="86"/>
      <c r="BL53" s="86"/>
      <c r="BM53" s="86"/>
      <c r="BN53" s="86"/>
      <c r="BO53" s="104"/>
      <c r="BP53" s="86"/>
      <c r="BQ53" s="86"/>
      <c r="BR53" s="86"/>
      <c r="BS53" s="86">
        <v>0</v>
      </c>
      <c r="BT53" s="104">
        <v>0</v>
      </c>
      <c r="BU53" s="86"/>
      <c r="BV53" s="86"/>
      <c r="BW53" s="86"/>
      <c r="BX53" s="86">
        <v>0</v>
      </c>
      <c r="BY53" s="104">
        <v>0</v>
      </c>
      <c r="BZ53" s="86"/>
      <c r="CA53" s="86">
        <v>0</v>
      </c>
      <c r="CB53" s="86">
        <v>0</v>
      </c>
      <c r="CC53" s="86">
        <v>0</v>
      </c>
      <c r="CD53" s="104">
        <v>0</v>
      </c>
      <c r="CE53" s="86">
        <v>0</v>
      </c>
      <c r="CF53" s="86">
        <v>0</v>
      </c>
      <c r="CG53" s="86">
        <v>0</v>
      </c>
      <c r="CH53" s="86">
        <v>0</v>
      </c>
      <c r="CI53" s="104">
        <v>0</v>
      </c>
      <c r="CJ53" s="86">
        <v>0</v>
      </c>
      <c r="CK53" s="86">
        <v>0</v>
      </c>
      <c r="CL53" s="86">
        <v>0</v>
      </c>
      <c r="CM53" s="86">
        <v>5.4959119401882761</v>
      </c>
      <c r="CN53" s="86">
        <v>35.909993346641727</v>
      </c>
      <c r="CO53" s="86">
        <v>63.572375432786252</v>
      </c>
      <c r="CP53" s="86">
        <v>108.36386901870348</v>
      </c>
      <c r="CQ53" s="86">
        <v>187.84319487875518</v>
      </c>
      <c r="CR53" s="86">
        <v>275.84766389455069</v>
      </c>
      <c r="CS53" s="86">
        <v>356.42233458258761</v>
      </c>
    </row>
    <row r="54" spans="1:97">
      <c r="A54" s="152" t="s">
        <v>32</v>
      </c>
      <c r="B54" s="86"/>
      <c r="C54" s="86"/>
      <c r="D54" s="86"/>
      <c r="E54" s="86"/>
      <c r="F54" s="86"/>
      <c r="G54" s="86"/>
      <c r="H54" s="86"/>
      <c r="I54" s="86"/>
      <c r="J54" s="86"/>
      <c r="K54" s="86"/>
      <c r="L54" s="86"/>
      <c r="M54" s="86"/>
      <c r="N54" s="86"/>
      <c r="O54" s="86"/>
      <c r="P54" s="86"/>
      <c r="Q54" s="104"/>
      <c r="R54" s="86"/>
      <c r="S54" s="86"/>
      <c r="T54" s="86"/>
      <c r="U54" s="86"/>
      <c r="V54" s="86"/>
      <c r="W54" s="86"/>
      <c r="X54" s="86"/>
      <c r="Y54" s="86"/>
      <c r="Z54" s="86"/>
      <c r="AA54" s="104"/>
      <c r="AB54" s="86"/>
      <c r="AC54" s="86"/>
      <c r="AD54" s="86"/>
      <c r="AE54" s="86"/>
      <c r="AF54" s="104"/>
      <c r="AG54" s="86"/>
      <c r="AH54" s="86"/>
      <c r="AI54" s="86"/>
      <c r="AJ54" s="86"/>
      <c r="AK54" s="104"/>
      <c r="AL54" s="86"/>
      <c r="AM54" s="86"/>
      <c r="AN54" s="86"/>
      <c r="AO54" s="86"/>
      <c r="AP54" s="104"/>
      <c r="AQ54" s="86"/>
      <c r="AR54" s="86"/>
      <c r="AS54" s="86"/>
      <c r="AT54" s="86"/>
      <c r="AU54" s="104"/>
      <c r="AV54" s="86"/>
      <c r="AW54" s="86"/>
      <c r="AX54" s="86"/>
      <c r="AY54" s="86"/>
      <c r="AZ54" s="104"/>
      <c r="BA54" s="86"/>
      <c r="BB54" s="86"/>
      <c r="BC54" s="86"/>
      <c r="BD54" s="86"/>
      <c r="BE54" s="104"/>
      <c r="BF54" s="86"/>
      <c r="BG54" s="86"/>
      <c r="BH54" s="86"/>
      <c r="BI54" s="86"/>
      <c r="BJ54" s="104"/>
      <c r="BK54" s="86"/>
      <c r="BL54" s="86"/>
      <c r="BM54" s="86"/>
      <c r="BN54" s="86"/>
      <c r="BO54" s="104"/>
      <c r="BP54" s="86"/>
      <c r="BQ54" s="86"/>
      <c r="BR54" s="86"/>
      <c r="BS54" s="86">
        <v>0</v>
      </c>
      <c r="BT54" s="104">
        <v>0</v>
      </c>
      <c r="BU54" s="86"/>
      <c r="BV54" s="86"/>
      <c r="BW54" s="86"/>
      <c r="BX54" s="86">
        <v>0</v>
      </c>
      <c r="BY54" s="104">
        <v>0</v>
      </c>
      <c r="BZ54" s="86"/>
      <c r="CA54" s="86">
        <v>0</v>
      </c>
      <c r="CB54" s="86">
        <v>0</v>
      </c>
      <c r="CC54" s="86">
        <v>0</v>
      </c>
      <c r="CD54" s="104">
        <v>0</v>
      </c>
      <c r="CE54" s="86">
        <v>0</v>
      </c>
      <c r="CF54" s="86">
        <v>0</v>
      </c>
      <c r="CG54" s="86">
        <v>0</v>
      </c>
      <c r="CH54" s="86">
        <v>0</v>
      </c>
      <c r="CI54" s="104">
        <v>0</v>
      </c>
      <c r="CJ54" s="86">
        <v>0</v>
      </c>
      <c r="CK54" s="86">
        <v>0</v>
      </c>
      <c r="CL54" s="86">
        <v>0</v>
      </c>
      <c r="CM54" s="86">
        <v>0.42397034967166769</v>
      </c>
      <c r="CN54" s="86">
        <v>2.7701994867409403</v>
      </c>
      <c r="CO54" s="86">
        <v>4.9041546762435138</v>
      </c>
      <c r="CP54" s="86">
        <v>8.3594984671571346</v>
      </c>
      <c r="CQ54" s="86">
        <v>14.490760747789679</v>
      </c>
      <c r="CR54" s="86">
        <v>21.279676929008193</v>
      </c>
      <c r="CS54" s="86">
        <v>27.49543723922822</v>
      </c>
    </row>
    <row r="55" spans="1:97">
      <c r="A55" s="152" t="s">
        <v>160</v>
      </c>
      <c r="B55" s="86"/>
      <c r="C55" s="86"/>
      <c r="D55" s="86"/>
      <c r="E55" s="86"/>
      <c r="F55" s="86"/>
      <c r="G55" s="86"/>
      <c r="H55" s="86"/>
      <c r="I55" s="86"/>
      <c r="J55" s="86"/>
      <c r="K55" s="86"/>
      <c r="L55" s="86"/>
      <c r="M55" s="86"/>
      <c r="N55" s="86"/>
      <c r="O55" s="86"/>
      <c r="P55" s="86"/>
      <c r="Q55" s="104"/>
      <c r="R55" s="86"/>
      <c r="S55" s="86"/>
      <c r="T55" s="86"/>
      <c r="U55" s="86"/>
      <c r="V55" s="86"/>
      <c r="W55" s="86"/>
      <c r="X55" s="86"/>
      <c r="Y55" s="86"/>
      <c r="Z55" s="86"/>
      <c r="AA55" s="104"/>
      <c r="AB55" s="86"/>
      <c r="AC55" s="86"/>
      <c r="AD55" s="86"/>
      <c r="AE55" s="86"/>
      <c r="AF55" s="104"/>
      <c r="AG55" s="86"/>
      <c r="AH55" s="86"/>
      <c r="AI55" s="86"/>
      <c r="AJ55" s="86"/>
      <c r="AK55" s="104"/>
      <c r="AL55" s="86"/>
      <c r="AM55" s="86"/>
      <c r="AN55" s="86"/>
      <c r="AO55" s="86"/>
      <c r="AP55" s="104"/>
      <c r="AQ55" s="86"/>
      <c r="AR55" s="86"/>
      <c r="AS55" s="86"/>
      <c r="AT55" s="86"/>
      <c r="AU55" s="104"/>
      <c r="AV55" s="86"/>
      <c r="AW55" s="86"/>
      <c r="AX55" s="86"/>
      <c r="AY55" s="86"/>
      <c r="AZ55" s="104"/>
      <c r="BA55" s="86"/>
      <c r="BB55" s="86"/>
      <c r="BC55" s="86"/>
      <c r="BD55" s="86"/>
      <c r="BE55" s="104"/>
      <c r="BF55" s="86"/>
      <c r="BG55" s="86"/>
      <c r="BH55" s="86"/>
      <c r="BI55" s="86"/>
      <c r="BJ55" s="104"/>
      <c r="BK55" s="86"/>
      <c r="BL55" s="86"/>
      <c r="BM55" s="86"/>
      <c r="BN55" s="86"/>
      <c r="BO55" s="104"/>
      <c r="BP55" s="86"/>
      <c r="BQ55" s="86"/>
      <c r="BR55" s="86"/>
      <c r="BS55" s="86">
        <v>3.835</v>
      </c>
      <c r="BT55" s="104">
        <v>3.835</v>
      </c>
      <c r="BU55" s="86"/>
      <c r="BV55" s="86"/>
      <c r="BW55" s="86"/>
      <c r="BX55" s="86">
        <v>5.8070000000000004</v>
      </c>
      <c r="BY55" s="104">
        <v>5.8070000000000004</v>
      </c>
      <c r="BZ55" s="86"/>
      <c r="CA55" s="86">
        <v>12.728999999999999</v>
      </c>
      <c r="CB55" s="86">
        <v>18.138000000000002</v>
      </c>
      <c r="CC55" s="86">
        <v>19.567</v>
      </c>
      <c r="CD55" s="104">
        <v>19.567</v>
      </c>
      <c r="CE55" s="86">
        <v>19.567</v>
      </c>
      <c r="CF55" s="86">
        <v>19.567</v>
      </c>
      <c r="CG55" s="86">
        <v>19.567</v>
      </c>
      <c r="CH55" s="86">
        <v>19.567</v>
      </c>
      <c r="CI55" s="104">
        <v>19.567</v>
      </c>
      <c r="CJ55" s="86">
        <v>19.567</v>
      </c>
      <c r="CK55" s="86">
        <v>19.567</v>
      </c>
      <c r="CL55" s="86">
        <v>19.567</v>
      </c>
      <c r="CM55" s="86">
        <v>2.8657255116696012</v>
      </c>
      <c r="CN55" s="86">
        <v>18.724496530748901</v>
      </c>
      <c r="CO55" s="86">
        <v>33.148452904238546</v>
      </c>
      <c r="CP55" s="86">
        <v>56.504017416895387</v>
      </c>
      <c r="CQ55" s="86">
        <v>97.946808758208078</v>
      </c>
      <c r="CR55" s="86">
        <v>143.83485331644428</v>
      </c>
      <c r="CS55" s="86">
        <v>185.84878874663497</v>
      </c>
    </row>
    <row r="56" spans="1:97">
      <c r="A56" s="32" t="s">
        <v>42</v>
      </c>
      <c r="B56" s="9"/>
      <c r="C56" s="9"/>
      <c r="D56" s="9"/>
      <c r="E56" s="9"/>
      <c r="F56" s="9"/>
      <c r="G56" s="9"/>
      <c r="H56" s="9"/>
      <c r="I56" s="9"/>
      <c r="J56" s="9"/>
      <c r="K56" s="9"/>
      <c r="L56" s="9"/>
      <c r="M56" s="9"/>
      <c r="N56" s="9"/>
      <c r="O56" s="9"/>
      <c r="P56" s="9"/>
      <c r="Q56" s="10"/>
      <c r="R56" s="9"/>
      <c r="S56" s="9"/>
      <c r="T56" s="9"/>
      <c r="U56" s="9"/>
      <c r="V56" s="9"/>
      <c r="W56" s="9"/>
      <c r="X56" s="9"/>
      <c r="Y56" s="9"/>
      <c r="Z56" s="9"/>
      <c r="AA56" s="10"/>
      <c r="AB56" s="9"/>
      <c r="AC56" s="9"/>
      <c r="AD56" s="9"/>
      <c r="AE56" s="9"/>
      <c r="AF56" s="10"/>
      <c r="AG56" s="9"/>
      <c r="AH56" s="9"/>
      <c r="AI56" s="9"/>
      <c r="AJ56" s="9"/>
      <c r="AK56" s="10"/>
      <c r="AL56" s="9"/>
      <c r="AM56" s="9"/>
      <c r="AN56" s="9"/>
      <c r="AO56" s="9"/>
      <c r="AP56" s="10"/>
      <c r="AQ56" s="9"/>
      <c r="AR56" s="9"/>
      <c r="AS56" s="9"/>
      <c r="AT56" s="9"/>
      <c r="AU56" s="10"/>
      <c r="AV56" s="9"/>
      <c r="AW56" s="9"/>
      <c r="AX56" s="9"/>
      <c r="AY56" s="9"/>
      <c r="AZ56" s="10"/>
      <c r="BA56" s="9"/>
      <c r="BB56" s="9"/>
      <c r="BC56" s="9"/>
      <c r="BD56" s="9"/>
      <c r="BE56" s="10"/>
      <c r="BF56" s="9"/>
      <c r="BG56" s="9"/>
      <c r="BH56" s="9"/>
      <c r="BI56" s="9"/>
      <c r="BJ56" s="10"/>
      <c r="BK56" s="9"/>
      <c r="BL56" s="9"/>
      <c r="BM56" s="9"/>
      <c r="BN56" s="9"/>
      <c r="BO56" s="10"/>
      <c r="BP56" s="9"/>
      <c r="BQ56" s="9"/>
      <c r="BR56" s="9"/>
      <c r="BS56" s="9">
        <v>83.603999999999999</v>
      </c>
      <c r="BT56" s="10">
        <v>83.603999999999999</v>
      </c>
      <c r="BU56" s="9">
        <v>0</v>
      </c>
      <c r="BV56" s="9">
        <v>0</v>
      </c>
      <c r="BW56" s="9">
        <v>0</v>
      </c>
      <c r="BX56" s="9">
        <v>114.60200000000003</v>
      </c>
      <c r="BY56" s="10">
        <v>114.60200000000003</v>
      </c>
      <c r="BZ56" s="9">
        <v>0</v>
      </c>
      <c r="CA56" s="9">
        <v>73.201000000000036</v>
      </c>
      <c r="CB56" s="9">
        <v>245.30600000000004</v>
      </c>
      <c r="CC56" s="9">
        <v>324.67000000000019</v>
      </c>
      <c r="CD56" s="10">
        <v>324.67000000000019</v>
      </c>
      <c r="CE56" s="9">
        <v>277.84605689277919</v>
      </c>
      <c r="CF56" s="9">
        <v>227.99190187989564</v>
      </c>
      <c r="CG56" s="9">
        <v>325.15253013990184</v>
      </c>
      <c r="CH56" s="9">
        <v>269.32607532911089</v>
      </c>
      <c r="CI56" s="10">
        <v>269.32607532911089</v>
      </c>
      <c r="CJ56" s="9">
        <v>234.31370755771945</v>
      </c>
      <c r="CK56" s="9">
        <v>183.78741646274506</v>
      </c>
      <c r="CL56" s="9">
        <v>138.14090937003601</v>
      </c>
      <c r="CM56" s="9">
        <v>121.32370132973337</v>
      </c>
      <c r="CN56" s="9">
        <v>198.1013050294969</v>
      </c>
      <c r="CO56" s="9">
        <v>337.50442874627987</v>
      </c>
      <c r="CP56" s="9">
        <v>886.76899615158334</v>
      </c>
      <c r="CQ56" s="9">
        <v>2125.1530216965598</v>
      </c>
      <c r="CR56" s="9">
        <v>3974.9725697011459</v>
      </c>
      <c r="CS56" s="9">
        <v>6426.2720486285443</v>
      </c>
    </row>
    <row r="57" spans="1:97">
      <c r="A57" s="154"/>
      <c r="B57" s="86"/>
      <c r="C57" s="86"/>
      <c r="D57" s="86"/>
      <c r="E57" s="86"/>
      <c r="F57" s="86"/>
      <c r="G57" s="86"/>
      <c r="H57" s="86"/>
      <c r="I57" s="86"/>
      <c r="J57" s="86"/>
      <c r="K57" s="86"/>
      <c r="L57" s="86"/>
      <c r="M57" s="86"/>
      <c r="N57" s="86"/>
      <c r="O57" s="86"/>
      <c r="P57" s="86"/>
      <c r="Q57" s="104"/>
      <c r="R57" s="86"/>
      <c r="S57" s="86"/>
      <c r="T57" s="86"/>
      <c r="U57" s="86"/>
      <c r="V57" s="86"/>
      <c r="W57" s="86"/>
      <c r="X57" s="86"/>
      <c r="Y57" s="86"/>
      <c r="Z57" s="86"/>
      <c r="AA57" s="104"/>
      <c r="AB57" s="86"/>
      <c r="AC57" s="86"/>
      <c r="AD57" s="86"/>
      <c r="AE57" s="86"/>
      <c r="AF57" s="104"/>
      <c r="AG57" s="86"/>
      <c r="AH57" s="86"/>
      <c r="AI57" s="86"/>
      <c r="AJ57" s="86"/>
      <c r="AK57" s="104"/>
      <c r="AL57" s="86"/>
      <c r="AM57" s="86"/>
      <c r="AN57" s="86"/>
      <c r="AO57" s="86"/>
      <c r="AP57" s="104"/>
      <c r="AQ57" s="86"/>
      <c r="AR57" s="86"/>
      <c r="AS57" s="86"/>
      <c r="AT57" s="86"/>
      <c r="AU57" s="104"/>
      <c r="AV57" s="86"/>
      <c r="AW57" s="86"/>
      <c r="AX57" s="86"/>
      <c r="AY57" s="86"/>
      <c r="AZ57" s="104"/>
      <c r="BA57" s="86"/>
      <c r="BB57" s="86"/>
      <c r="BC57" s="86"/>
      <c r="BD57" s="86"/>
      <c r="BE57" s="104"/>
      <c r="BF57" s="86"/>
      <c r="BG57" s="86"/>
      <c r="BH57" s="86"/>
      <c r="BI57" s="86"/>
      <c r="BJ57" s="104"/>
      <c r="BK57" s="86"/>
      <c r="BL57" s="86"/>
      <c r="BM57" s="86"/>
      <c r="BN57" s="86"/>
      <c r="BO57" s="104"/>
      <c r="BP57" s="86"/>
      <c r="BQ57" s="86"/>
      <c r="BR57" s="86"/>
      <c r="BS57" s="86"/>
      <c r="BT57" s="104"/>
      <c r="BU57" s="86"/>
      <c r="BV57" s="86"/>
      <c r="BW57" s="86"/>
      <c r="BX57" s="86"/>
      <c r="BY57" s="104"/>
      <c r="BZ57" s="86"/>
      <c r="CA57" s="86"/>
      <c r="CB57" s="86"/>
      <c r="CC57" s="86"/>
      <c r="CD57" s="104"/>
      <c r="CE57" s="86"/>
      <c r="CF57" s="86"/>
      <c r="CG57" s="86"/>
      <c r="CH57" s="86"/>
      <c r="CI57" s="104"/>
      <c r="CJ57" s="86"/>
      <c r="CK57" s="86"/>
      <c r="CL57" s="86"/>
      <c r="CM57" s="86"/>
      <c r="CN57" s="86"/>
      <c r="CO57" s="86"/>
      <c r="CP57" s="86"/>
      <c r="CQ57" s="86"/>
      <c r="CR57" s="86"/>
      <c r="CS57" s="86"/>
    </row>
    <row r="58" spans="1:97">
      <c r="A58" s="107" t="s">
        <v>43</v>
      </c>
      <c r="B58" s="86"/>
      <c r="C58" s="86"/>
      <c r="D58" s="86"/>
      <c r="E58" s="86"/>
      <c r="F58" s="86"/>
      <c r="G58" s="86"/>
      <c r="H58" s="86"/>
      <c r="I58" s="86"/>
      <c r="J58" s="86"/>
      <c r="K58" s="86"/>
      <c r="L58" s="86"/>
      <c r="M58" s="86"/>
      <c r="N58" s="86"/>
      <c r="O58" s="86"/>
      <c r="P58" s="86"/>
      <c r="Q58" s="104"/>
      <c r="R58" s="86"/>
      <c r="S58" s="86"/>
      <c r="T58" s="86"/>
      <c r="U58" s="86"/>
      <c r="V58" s="86"/>
      <c r="W58" s="86"/>
      <c r="X58" s="86"/>
      <c r="Y58" s="86"/>
      <c r="Z58" s="86"/>
      <c r="AA58" s="104"/>
      <c r="AB58" s="86"/>
      <c r="AC58" s="86"/>
      <c r="AD58" s="86"/>
      <c r="AE58" s="86"/>
      <c r="AF58" s="104"/>
      <c r="AG58" s="86"/>
      <c r="AH58" s="86"/>
      <c r="AI58" s="86"/>
      <c r="AJ58" s="86"/>
      <c r="AK58" s="104"/>
      <c r="AL58" s="86"/>
      <c r="AM58" s="86"/>
      <c r="AN58" s="86"/>
      <c r="AO58" s="86"/>
      <c r="AP58" s="104"/>
      <c r="AQ58" s="86"/>
      <c r="AR58" s="86"/>
      <c r="AS58" s="86"/>
      <c r="AT58" s="86"/>
      <c r="AU58" s="104"/>
      <c r="AV58" s="86"/>
      <c r="AW58" s="86"/>
      <c r="AX58" s="86"/>
      <c r="AY58" s="86"/>
      <c r="AZ58" s="104"/>
      <c r="BA58" s="86"/>
      <c r="BB58" s="86"/>
      <c r="BC58" s="86"/>
      <c r="BD58" s="86"/>
      <c r="BE58" s="104"/>
      <c r="BF58" s="86"/>
      <c r="BG58" s="86"/>
      <c r="BH58" s="86"/>
      <c r="BI58" s="86"/>
      <c r="BJ58" s="104"/>
      <c r="BK58" s="86"/>
      <c r="BL58" s="86"/>
      <c r="BM58" s="86"/>
      <c r="BN58" s="86"/>
      <c r="BO58" s="104"/>
      <c r="BP58" s="86"/>
      <c r="BQ58" s="86"/>
      <c r="BR58" s="86"/>
      <c r="BS58" s="86">
        <v>0.97099999999999997</v>
      </c>
      <c r="BT58" s="104">
        <v>0.97099999999999997</v>
      </c>
      <c r="BU58" s="86"/>
      <c r="BV58" s="86"/>
      <c r="BW58" s="86"/>
      <c r="BX58" s="86">
        <v>1.2070000000000001</v>
      </c>
      <c r="BY58" s="104">
        <v>1.2070000000000001</v>
      </c>
      <c r="BZ58" s="86"/>
      <c r="CA58" s="86">
        <v>0.97099999999999997</v>
      </c>
      <c r="CB58" s="86">
        <v>0.85899999999999999</v>
      </c>
      <c r="CC58" s="86">
        <v>1.095</v>
      </c>
      <c r="CD58" s="104">
        <v>1.095</v>
      </c>
      <c r="CE58" s="86">
        <v>1.095</v>
      </c>
      <c r="CF58" s="86">
        <v>1.095</v>
      </c>
      <c r="CG58" s="86">
        <v>1.095</v>
      </c>
      <c r="CH58" s="86">
        <v>1.095</v>
      </c>
      <c r="CI58" s="104">
        <v>1.095</v>
      </c>
      <c r="CJ58" s="86">
        <v>1.095</v>
      </c>
      <c r="CK58" s="86">
        <v>2.0949999999999998</v>
      </c>
      <c r="CL58" s="86">
        <v>3.0949999999999998</v>
      </c>
      <c r="CM58" s="86">
        <v>4.0949999999999998</v>
      </c>
      <c r="CN58" s="86">
        <v>5.0949999999999998</v>
      </c>
      <c r="CO58" s="86">
        <v>6.0949999999999998</v>
      </c>
      <c r="CP58" s="86">
        <v>7.0949999999999998</v>
      </c>
      <c r="CQ58" s="86">
        <v>8.0949999999999989</v>
      </c>
      <c r="CR58" s="86">
        <v>9.0949999999999989</v>
      </c>
      <c r="CS58" s="86">
        <v>10.094999999999999</v>
      </c>
    </row>
    <row r="59" spans="1:97">
      <c r="A59" s="107" t="s">
        <v>12</v>
      </c>
      <c r="B59" s="86"/>
      <c r="C59" s="86"/>
      <c r="D59" s="86"/>
      <c r="E59" s="86"/>
      <c r="F59" s="86"/>
      <c r="G59" s="86"/>
      <c r="H59" s="86"/>
      <c r="I59" s="86"/>
      <c r="J59" s="86"/>
      <c r="K59" s="86"/>
      <c r="L59" s="86"/>
      <c r="M59" s="86"/>
      <c r="N59" s="86"/>
      <c r="O59" s="86"/>
      <c r="P59" s="86"/>
      <c r="Q59" s="104"/>
      <c r="R59" s="86"/>
      <c r="S59" s="86"/>
      <c r="T59" s="86"/>
      <c r="U59" s="86"/>
      <c r="V59" s="86"/>
      <c r="W59" s="86"/>
      <c r="X59" s="86"/>
      <c r="Y59" s="86"/>
      <c r="Z59" s="86"/>
      <c r="AA59" s="104"/>
      <c r="AB59" s="86"/>
      <c r="AC59" s="86"/>
      <c r="AD59" s="86"/>
      <c r="AE59" s="86"/>
      <c r="AF59" s="104"/>
      <c r="AG59" s="86"/>
      <c r="AH59" s="86"/>
      <c r="AI59" s="86"/>
      <c r="AJ59" s="86"/>
      <c r="AK59" s="104"/>
      <c r="AL59" s="86"/>
      <c r="AM59" s="86"/>
      <c r="AN59" s="86"/>
      <c r="AO59" s="86"/>
      <c r="AP59" s="104"/>
      <c r="AQ59" s="86"/>
      <c r="AR59" s="86"/>
      <c r="AS59" s="86"/>
      <c r="AT59" s="86"/>
      <c r="AU59" s="104"/>
      <c r="AV59" s="86"/>
      <c r="AW59" s="86"/>
      <c r="AX59" s="86"/>
      <c r="AY59" s="86"/>
      <c r="AZ59" s="104"/>
      <c r="BA59" s="86"/>
      <c r="BB59" s="86"/>
      <c r="BC59" s="86"/>
      <c r="BD59" s="86"/>
      <c r="BE59" s="104"/>
      <c r="BF59" s="86"/>
      <c r="BG59" s="86"/>
      <c r="BH59" s="86"/>
      <c r="BI59" s="86"/>
      <c r="BJ59" s="104"/>
      <c r="BK59" s="86"/>
      <c r="BL59" s="86"/>
      <c r="BM59" s="86"/>
      <c r="BN59" s="86"/>
      <c r="BO59" s="104"/>
      <c r="BP59" s="86"/>
      <c r="BQ59" s="86"/>
      <c r="BR59" s="86"/>
      <c r="BS59" s="86">
        <v>0</v>
      </c>
      <c r="BT59" s="104">
        <v>0</v>
      </c>
      <c r="BU59" s="86"/>
      <c r="BV59" s="86"/>
      <c r="BW59" s="86"/>
      <c r="BX59" s="86">
        <v>0</v>
      </c>
      <c r="BY59" s="104">
        <v>0</v>
      </c>
      <c r="BZ59" s="86"/>
      <c r="CA59" s="86">
        <v>0</v>
      </c>
      <c r="CB59" s="86">
        <v>0</v>
      </c>
      <c r="CC59" s="86">
        <v>0</v>
      </c>
      <c r="CD59" s="104">
        <v>0</v>
      </c>
      <c r="CE59" s="86">
        <v>0</v>
      </c>
      <c r="CF59" s="86">
        <v>0</v>
      </c>
      <c r="CG59" s="86">
        <v>0</v>
      </c>
      <c r="CH59" s="86">
        <v>0</v>
      </c>
      <c r="CI59" s="104">
        <v>0</v>
      </c>
      <c r="CJ59" s="86">
        <v>0</v>
      </c>
      <c r="CK59" s="86">
        <v>0</v>
      </c>
      <c r="CL59" s="86">
        <v>0</v>
      </c>
      <c r="CM59" s="86">
        <v>0</v>
      </c>
      <c r="CN59" s="86">
        <v>0</v>
      </c>
      <c r="CO59" s="86">
        <v>0</v>
      </c>
      <c r="CP59" s="86">
        <v>0</v>
      </c>
      <c r="CQ59" s="86">
        <v>0</v>
      </c>
      <c r="CR59" s="86">
        <v>0</v>
      </c>
      <c r="CS59" s="86">
        <v>0</v>
      </c>
    </row>
    <row r="60" spans="1:97">
      <c r="A60" s="107" t="s">
        <v>11</v>
      </c>
      <c r="B60" s="86"/>
      <c r="C60" s="86"/>
      <c r="D60" s="86"/>
      <c r="E60" s="86"/>
      <c r="F60" s="86"/>
      <c r="G60" s="86"/>
      <c r="H60" s="86"/>
      <c r="I60" s="86"/>
      <c r="J60" s="86"/>
      <c r="K60" s="86"/>
      <c r="L60" s="86"/>
      <c r="M60" s="86"/>
      <c r="N60" s="86"/>
      <c r="O60" s="86"/>
      <c r="P60" s="86"/>
      <c r="Q60" s="104"/>
      <c r="R60" s="86"/>
      <c r="S60" s="86"/>
      <c r="T60" s="86"/>
      <c r="U60" s="86"/>
      <c r="V60" s="86"/>
      <c r="W60" s="86"/>
      <c r="X60" s="86"/>
      <c r="Y60" s="86"/>
      <c r="Z60" s="86"/>
      <c r="AA60" s="104"/>
      <c r="AB60" s="86"/>
      <c r="AC60" s="86"/>
      <c r="AD60" s="86"/>
      <c r="AE60" s="86"/>
      <c r="AF60" s="104"/>
      <c r="AG60" s="86"/>
      <c r="AH60" s="86"/>
      <c r="AI60" s="86"/>
      <c r="AJ60" s="86"/>
      <c r="AK60" s="104"/>
      <c r="AL60" s="86"/>
      <c r="AM60" s="86"/>
      <c r="AN60" s="86"/>
      <c r="AO60" s="86"/>
      <c r="AP60" s="104"/>
      <c r="AQ60" s="86"/>
      <c r="AR60" s="86"/>
      <c r="AS60" s="86"/>
      <c r="AT60" s="86"/>
      <c r="AU60" s="104"/>
      <c r="AV60" s="86"/>
      <c r="AW60" s="86"/>
      <c r="AX60" s="86"/>
      <c r="AY60" s="86"/>
      <c r="AZ60" s="104"/>
      <c r="BA60" s="86"/>
      <c r="BB60" s="86"/>
      <c r="BC60" s="86"/>
      <c r="BD60" s="86"/>
      <c r="BE60" s="104"/>
      <c r="BF60" s="86"/>
      <c r="BG60" s="86"/>
      <c r="BH60" s="86"/>
      <c r="BI60" s="86"/>
      <c r="BJ60" s="104"/>
      <c r="BK60" s="86"/>
      <c r="BL60" s="86"/>
      <c r="BM60" s="86"/>
      <c r="BN60" s="86"/>
      <c r="BO60" s="104"/>
      <c r="BP60" s="86"/>
      <c r="BQ60" s="86"/>
      <c r="BR60" s="86"/>
      <c r="BS60" s="86">
        <v>0</v>
      </c>
      <c r="BT60" s="104">
        <v>0</v>
      </c>
      <c r="BU60" s="86"/>
      <c r="BV60" s="86"/>
      <c r="BW60" s="86"/>
      <c r="BX60" s="86">
        <v>0</v>
      </c>
      <c r="BY60" s="104">
        <v>0</v>
      </c>
      <c r="BZ60" s="86"/>
      <c r="CA60" s="86">
        <v>0</v>
      </c>
      <c r="CB60" s="86">
        <v>0</v>
      </c>
      <c r="CC60" s="86">
        <v>0</v>
      </c>
      <c r="CD60" s="104">
        <v>0</v>
      </c>
      <c r="CE60" s="86">
        <v>0</v>
      </c>
      <c r="CF60" s="86">
        <v>0</v>
      </c>
      <c r="CG60" s="86">
        <v>0</v>
      </c>
      <c r="CH60" s="86">
        <v>0</v>
      </c>
      <c r="CI60" s="104">
        <v>0</v>
      </c>
      <c r="CJ60" s="86">
        <v>0</v>
      </c>
      <c r="CK60" s="86">
        <v>0</v>
      </c>
      <c r="CL60" s="86">
        <v>0</v>
      </c>
      <c r="CM60" s="86">
        <v>0</v>
      </c>
      <c r="CN60" s="86">
        <v>0</v>
      </c>
      <c r="CO60" s="86">
        <v>0</v>
      </c>
      <c r="CP60" s="86">
        <v>0</v>
      </c>
      <c r="CQ60" s="86">
        <v>0</v>
      </c>
      <c r="CR60" s="86">
        <v>0</v>
      </c>
      <c r="CS60" s="86">
        <v>0</v>
      </c>
    </row>
    <row r="61" spans="1:97">
      <c r="A61" s="107" t="s">
        <v>173</v>
      </c>
      <c r="B61" s="86"/>
      <c r="C61" s="86"/>
      <c r="D61" s="86"/>
      <c r="E61" s="86"/>
      <c r="F61" s="86"/>
      <c r="G61" s="86"/>
      <c r="H61" s="86"/>
      <c r="I61" s="86"/>
      <c r="J61" s="86"/>
      <c r="K61" s="86"/>
      <c r="L61" s="86"/>
      <c r="M61" s="86"/>
      <c r="N61" s="86"/>
      <c r="O61" s="86"/>
      <c r="P61" s="86"/>
      <c r="Q61" s="104"/>
      <c r="R61" s="86"/>
      <c r="S61" s="86"/>
      <c r="T61" s="86"/>
      <c r="U61" s="86"/>
      <c r="V61" s="86"/>
      <c r="W61" s="86"/>
      <c r="X61" s="86"/>
      <c r="Y61" s="86"/>
      <c r="Z61" s="86"/>
      <c r="AA61" s="104"/>
      <c r="AB61" s="86"/>
      <c r="AC61" s="86"/>
      <c r="AD61" s="86"/>
      <c r="AE61" s="86"/>
      <c r="AF61" s="104"/>
      <c r="AG61" s="86"/>
      <c r="AH61" s="86"/>
      <c r="AI61" s="86"/>
      <c r="AJ61" s="86"/>
      <c r="AK61" s="104"/>
      <c r="AL61" s="86"/>
      <c r="AM61" s="86"/>
      <c r="AN61" s="86"/>
      <c r="AO61" s="86"/>
      <c r="AP61" s="104"/>
      <c r="AQ61" s="86"/>
      <c r="AR61" s="86"/>
      <c r="AS61" s="86"/>
      <c r="AT61" s="86"/>
      <c r="AU61" s="104"/>
      <c r="AV61" s="86"/>
      <c r="AW61" s="86"/>
      <c r="AX61" s="86"/>
      <c r="AY61" s="86"/>
      <c r="AZ61" s="104"/>
      <c r="BA61" s="86"/>
      <c r="BB61" s="86"/>
      <c r="BC61" s="86"/>
      <c r="BD61" s="86"/>
      <c r="BE61" s="104"/>
      <c r="BF61" s="86"/>
      <c r="BG61" s="86"/>
      <c r="BH61" s="86"/>
      <c r="BI61" s="86"/>
      <c r="BJ61" s="104"/>
      <c r="BK61" s="86"/>
      <c r="BL61" s="86"/>
      <c r="BM61" s="86"/>
      <c r="BN61" s="86"/>
      <c r="BO61" s="104"/>
      <c r="BP61" s="86"/>
      <c r="BQ61" s="86"/>
      <c r="BR61" s="86"/>
      <c r="BS61" s="86">
        <v>0.23400000000000001</v>
      </c>
      <c r="BT61" s="104">
        <v>0.23400000000000001</v>
      </c>
      <c r="BU61" s="86"/>
      <c r="BV61" s="86"/>
      <c r="BW61" s="86"/>
      <c r="BX61" s="86">
        <v>0.20699999999999999</v>
      </c>
      <c r="BY61" s="104">
        <v>0.20699999999999999</v>
      </c>
      <c r="BZ61" s="86"/>
      <c r="CA61" s="86">
        <v>0.20699999999999999</v>
      </c>
      <c r="CB61" s="86">
        <v>0.20699999999999999</v>
      </c>
      <c r="CC61" s="86">
        <v>0.20699999999999999</v>
      </c>
      <c r="CD61" s="104">
        <v>0.20699999999999999</v>
      </c>
      <c r="CE61" s="86">
        <v>0.20699999999999999</v>
      </c>
      <c r="CF61" s="86">
        <v>0.20699999999999999</v>
      </c>
      <c r="CG61" s="86">
        <v>0.20699999999999999</v>
      </c>
      <c r="CH61" s="86">
        <v>0.20699999999999999</v>
      </c>
      <c r="CI61" s="104">
        <v>0.20699999999999999</v>
      </c>
      <c r="CJ61" s="86">
        <v>0.20699999999999999</v>
      </c>
      <c r="CK61" s="86">
        <v>0.20699999999999999</v>
      </c>
      <c r="CL61" s="86">
        <v>0.20699999999999999</v>
      </c>
      <c r="CM61" s="86">
        <v>0.20699999999999999</v>
      </c>
      <c r="CN61" s="86">
        <v>0.20699999999999999</v>
      </c>
      <c r="CO61" s="86">
        <v>0.20699999999999999</v>
      </c>
      <c r="CP61" s="86">
        <v>0.20699999999999999</v>
      </c>
      <c r="CQ61" s="86">
        <v>0.20699999999999999</v>
      </c>
      <c r="CR61" s="86">
        <v>0.20699999999999999</v>
      </c>
      <c r="CS61" s="86">
        <v>0.20699999999999999</v>
      </c>
    </row>
    <row r="62" spans="1:97">
      <c r="A62" s="107" t="s">
        <v>305</v>
      </c>
      <c r="B62" s="86"/>
      <c r="C62" s="86"/>
      <c r="D62" s="86"/>
      <c r="E62" s="86"/>
      <c r="F62" s="86"/>
      <c r="G62" s="86"/>
      <c r="H62" s="86"/>
      <c r="I62" s="86"/>
      <c r="J62" s="86"/>
      <c r="K62" s="86"/>
      <c r="L62" s="86"/>
      <c r="M62" s="86"/>
      <c r="N62" s="86"/>
      <c r="O62" s="86"/>
      <c r="P62" s="86"/>
      <c r="Q62" s="104"/>
      <c r="R62" s="86"/>
      <c r="S62" s="86"/>
      <c r="T62" s="86"/>
      <c r="U62" s="86"/>
      <c r="V62" s="86"/>
      <c r="W62" s="86"/>
      <c r="X62" s="86"/>
      <c r="Y62" s="86"/>
      <c r="Z62" s="86"/>
      <c r="AA62" s="104"/>
      <c r="AB62" s="86"/>
      <c r="AC62" s="86"/>
      <c r="AD62" s="86"/>
      <c r="AE62" s="86"/>
      <c r="AF62" s="104"/>
      <c r="AG62" s="86"/>
      <c r="AH62" s="86"/>
      <c r="AI62" s="86"/>
      <c r="AJ62" s="86"/>
      <c r="AK62" s="104"/>
      <c r="AL62" s="86"/>
      <c r="AM62" s="86"/>
      <c r="AN62" s="86"/>
      <c r="AO62" s="86"/>
      <c r="AP62" s="104"/>
      <c r="AQ62" s="86"/>
      <c r="AR62" s="86"/>
      <c r="AS62" s="86"/>
      <c r="AT62" s="86"/>
      <c r="AU62" s="104"/>
      <c r="AV62" s="86"/>
      <c r="AW62" s="86"/>
      <c r="AX62" s="86"/>
      <c r="AY62" s="86"/>
      <c r="AZ62" s="104"/>
      <c r="BA62" s="86"/>
      <c r="BB62" s="86"/>
      <c r="BC62" s="86"/>
      <c r="BD62" s="86"/>
      <c r="BE62" s="104"/>
      <c r="BF62" s="86"/>
      <c r="BG62" s="86"/>
      <c r="BH62" s="86"/>
      <c r="BI62" s="86"/>
      <c r="BJ62" s="104"/>
      <c r="BK62" s="86"/>
      <c r="BL62" s="86"/>
      <c r="BM62" s="86"/>
      <c r="BN62" s="86"/>
      <c r="BO62" s="104"/>
      <c r="BP62" s="86"/>
      <c r="BQ62" s="86"/>
      <c r="BR62" s="86"/>
      <c r="BS62" s="86">
        <v>0</v>
      </c>
      <c r="BT62" s="104">
        <v>0</v>
      </c>
      <c r="BU62" s="86"/>
      <c r="BV62" s="86"/>
      <c r="BW62" s="86"/>
      <c r="BX62" s="86">
        <v>11.38</v>
      </c>
      <c r="BY62" s="104">
        <v>11.38</v>
      </c>
      <c r="BZ62" s="86"/>
      <c r="CA62" s="86">
        <v>0</v>
      </c>
      <c r="CB62" s="86">
        <v>0</v>
      </c>
      <c r="CC62" s="86">
        <v>147.99299999999999</v>
      </c>
      <c r="CD62" s="104">
        <v>147.99299999999999</v>
      </c>
      <c r="CE62" s="86">
        <v>147.99299999999999</v>
      </c>
      <c r="CF62" s="86">
        <v>147.99299999999999</v>
      </c>
      <c r="CG62" s="86">
        <v>147.99299999999999</v>
      </c>
      <c r="CH62" s="86">
        <v>147.99299999999999</v>
      </c>
      <c r="CI62" s="104">
        <v>147.99299999999999</v>
      </c>
      <c r="CJ62" s="86">
        <v>147.99299999999999</v>
      </c>
      <c r="CK62" s="86">
        <v>147.99299999999999</v>
      </c>
      <c r="CL62" s="86">
        <v>147.99299999999999</v>
      </c>
      <c r="CM62" s="86">
        <v>147.99299999999999</v>
      </c>
      <c r="CN62" s="86">
        <v>147.99299999999999</v>
      </c>
      <c r="CO62" s="86">
        <v>147.99299999999999</v>
      </c>
      <c r="CP62" s="86">
        <v>147.99299999999999</v>
      </c>
      <c r="CQ62" s="86">
        <v>147.99299999999999</v>
      </c>
      <c r="CR62" s="86">
        <v>147.99299999999999</v>
      </c>
      <c r="CS62" s="86">
        <v>147.99299999999999</v>
      </c>
    </row>
    <row r="63" spans="1:97">
      <c r="A63" s="107" t="s">
        <v>98</v>
      </c>
      <c r="B63" s="86"/>
      <c r="C63" s="86"/>
      <c r="D63" s="86"/>
      <c r="E63" s="86"/>
      <c r="F63" s="86"/>
      <c r="G63" s="86"/>
      <c r="H63" s="86"/>
      <c r="I63" s="86"/>
      <c r="J63" s="86"/>
      <c r="K63" s="86"/>
      <c r="L63" s="86"/>
      <c r="M63" s="86"/>
      <c r="N63" s="86"/>
      <c r="O63" s="86"/>
      <c r="P63" s="86"/>
      <c r="Q63" s="104"/>
      <c r="R63" s="86"/>
      <c r="S63" s="86"/>
      <c r="T63" s="86"/>
      <c r="U63" s="86"/>
      <c r="V63" s="86"/>
      <c r="W63" s="86"/>
      <c r="X63" s="86"/>
      <c r="Y63" s="86"/>
      <c r="Z63" s="86"/>
      <c r="AA63" s="104"/>
      <c r="AB63" s="86"/>
      <c r="AC63" s="86"/>
      <c r="AD63" s="86"/>
      <c r="AE63" s="86"/>
      <c r="AF63" s="104"/>
      <c r="AG63" s="86"/>
      <c r="AH63" s="86"/>
      <c r="AI63" s="86"/>
      <c r="AJ63" s="86"/>
      <c r="AK63" s="104"/>
      <c r="AL63" s="86"/>
      <c r="AM63" s="86"/>
      <c r="AN63" s="86"/>
      <c r="AO63" s="86"/>
      <c r="AP63" s="104"/>
      <c r="AQ63" s="86"/>
      <c r="AR63" s="86"/>
      <c r="AS63" s="86"/>
      <c r="AT63" s="86"/>
      <c r="AU63" s="104"/>
      <c r="AV63" s="86"/>
      <c r="AW63" s="86"/>
      <c r="AX63" s="86"/>
      <c r="AY63" s="86"/>
      <c r="AZ63" s="104"/>
      <c r="BA63" s="86"/>
      <c r="BB63" s="86"/>
      <c r="BC63" s="86"/>
      <c r="BD63" s="86"/>
      <c r="BE63" s="104"/>
      <c r="BF63" s="86"/>
      <c r="BG63" s="86"/>
      <c r="BH63" s="86"/>
      <c r="BI63" s="86"/>
      <c r="BJ63" s="104"/>
      <c r="BK63" s="86"/>
      <c r="BL63" s="86"/>
      <c r="BM63" s="86"/>
      <c r="BN63" s="86"/>
      <c r="BO63" s="104"/>
      <c r="BP63" s="86"/>
      <c r="BQ63" s="86"/>
      <c r="BR63" s="86"/>
      <c r="BS63" s="86">
        <v>6.6</v>
      </c>
      <c r="BT63" s="104">
        <v>6.6</v>
      </c>
      <c r="BU63" s="86"/>
      <c r="BV63" s="86"/>
      <c r="BW63" s="86"/>
      <c r="BX63" s="86">
        <v>9.52</v>
      </c>
      <c r="BY63" s="104">
        <v>9.52</v>
      </c>
      <c r="BZ63" s="86"/>
      <c r="CA63" s="86">
        <v>9.7379999999999995</v>
      </c>
      <c r="CB63" s="86">
        <v>10.85</v>
      </c>
      <c r="CC63" s="86">
        <v>5.5470000000000006</v>
      </c>
      <c r="CD63" s="104">
        <v>5.5470000000000006</v>
      </c>
      <c r="CE63" s="86">
        <v>5.5470000000000006</v>
      </c>
      <c r="CF63" s="86">
        <v>5.5470000000000006</v>
      </c>
      <c r="CG63" s="86">
        <v>5.5470000000000006</v>
      </c>
      <c r="CH63" s="86">
        <v>5.5470000000000006</v>
      </c>
      <c r="CI63" s="104">
        <v>5.5470000000000006</v>
      </c>
      <c r="CJ63" s="86">
        <v>0</v>
      </c>
      <c r="CK63" s="86">
        <v>0</v>
      </c>
      <c r="CL63" s="86">
        <v>0</v>
      </c>
      <c r="CM63" s="86">
        <v>4.5851608186713619</v>
      </c>
      <c r="CN63" s="86">
        <v>29.95919444919824</v>
      </c>
      <c r="CO63" s="86">
        <v>53.037524646781677</v>
      </c>
      <c r="CP63" s="86">
        <v>90.406427867032619</v>
      </c>
      <c r="CQ63" s="86">
        <v>156.71489401313292</v>
      </c>
      <c r="CR63" s="86">
        <v>230.13576530631087</v>
      </c>
      <c r="CS63" s="86">
        <v>297.35806199461592</v>
      </c>
    </row>
    <row r="64" spans="1:97">
      <c r="A64" s="33" t="s">
        <v>44</v>
      </c>
      <c r="B64" s="7"/>
      <c r="C64" s="7"/>
      <c r="D64" s="7"/>
      <c r="E64" s="7"/>
      <c r="F64" s="7"/>
      <c r="G64" s="7"/>
      <c r="H64" s="7"/>
      <c r="I64" s="7"/>
      <c r="J64" s="7"/>
      <c r="K64" s="7"/>
      <c r="L64" s="7"/>
      <c r="M64" s="7"/>
      <c r="N64" s="7"/>
      <c r="O64" s="7"/>
      <c r="P64" s="7"/>
      <c r="Q64" s="8"/>
      <c r="R64" s="7"/>
      <c r="S64" s="7"/>
      <c r="T64" s="7"/>
      <c r="U64" s="7"/>
      <c r="V64" s="7"/>
      <c r="W64" s="7"/>
      <c r="X64" s="7"/>
      <c r="Y64" s="7"/>
      <c r="Z64" s="7"/>
      <c r="AA64" s="8"/>
      <c r="AB64" s="7"/>
      <c r="AC64" s="7"/>
      <c r="AD64" s="7"/>
      <c r="AE64" s="7"/>
      <c r="AF64" s="8"/>
      <c r="AG64" s="7"/>
      <c r="AH64" s="7"/>
      <c r="AI64" s="7"/>
      <c r="AJ64" s="7"/>
      <c r="AK64" s="8"/>
      <c r="AL64" s="7"/>
      <c r="AM64" s="7"/>
      <c r="AN64" s="7"/>
      <c r="AO64" s="7"/>
      <c r="AP64" s="8"/>
      <c r="AQ64" s="7"/>
      <c r="AR64" s="7"/>
      <c r="AS64" s="7"/>
      <c r="AT64" s="7"/>
      <c r="AU64" s="8"/>
      <c r="AV64" s="7"/>
      <c r="AW64" s="7"/>
      <c r="AX64" s="7"/>
      <c r="AY64" s="7"/>
      <c r="AZ64" s="8"/>
      <c r="BA64" s="7"/>
      <c r="BB64" s="7"/>
      <c r="BC64" s="7"/>
      <c r="BD64" s="7"/>
      <c r="BE64" s="8"/>
      <c r="BF64" s="7"/>
      <c r="BG64" s="7"/>
      <c r="BH64" s="7"/>
      <c r="BI64" s="7"/>
      <c r="BJ64" s="8"/>
      <c r="BK64" s="7"/>
      <c r="BL64" s="7"/>
      <c r="BM64" s="7"/>
      <c r="BN64" s="7"/>
      <c r="BO64" s="8"/>
      <c r="BP64" s="7"/>
      <c r="BQ64" s="7"/>
      <c r="BR64" s="7"/>
      <c r="BS64" s="7">
        <v>91.408999999999992</v>
      </c>
      <c r="BT64" s="8">
        <v>91.408999999999992</v>
      </c>
      <c r="BU64" s="7">
        <v>0</v>
      </c>
      <c r="BV64" s="7">
        <v>0</v>
      </c>
      <c r="BW64" s="7">
        <v>0</v>
      </c>
      <c r="BX64" s="7">
        <v>136.91600000000003</v>
      </c>
      <c r="BY64" s="8">
        <v>136.91600000000003</v>
      </c>
      <c r="BZ64" s="7">
        <v>0</v>
      </c>
      <c r="CA64" s="7">
        <v>84.117000000000033</v>
      </c>
      <c r="CB64" s="7">
        <v>257.22200000000004</v>
      </c>
      <c r="CC64" s="7">
        <v>479.51200000000017</v>
      </c>
      <c r="CD64" s="8">
        <v>479.51200000000017</v>
      </c>
      <c r="CE64" s="7">
        <v>432.68805689277917</v>
      </c>
      <c r="CF64" s="7">
        <v>382.83390187989562</v>
      </c>
      <c r="CG64" s="7">
        <v>479.99453013990183</v>
      </c>
      <c r="CH64" s="7">
        <v>424.16807532911088</v>
      </c>
      <c r="CI64" s="8">
        <v>424.16807532911088</v>
      </c>
      <c r="CJ64" s="7">
        <v>383.60870755771941</v>
      </c>
      <c r="CK64" s="7">
        <v>334.08241646274507</v>
      </c>
      <c r="CL64" s="7">
        <v>289.43590937003603</v>
      </c>
      <c r="CM64" s="7">
        <v>278.20386214840471</v>
      </c>
      <c r="CN64" s="7">
        <v>381.35549947869515</v>
      </c>
      <c r="CO64" s="7">
        <v>544.83695339306155</v>
      </c>
      <c r="CP64" s="7">
        <v>1132.4704240186159</v>
      </c>
      <c r="CQ64" s="7">
        <v>2438.1629157096927</v>
      </c>
      <c r="CR64" s="7">
        <v>4362.4033350074569</v>
      </c>
      <c r="CS64" s="7">
        <v>6881.9251106231604</v>
      </c>
    </row>
    <row r="65" spans="1:97">
      <c r="B65" s="86"/>
      <c r="C65" s="86"/>
      <c r="D65" s="86"/>
      <c r="E65" s="86"/>
      <c r="F65" s="86"/>
      <c r="G65" s="86"/>
      <c r="H65" s="86"/>
      <c r="I65" s="86"/>
      <c r="J65" s="86"/>
      <c r="K65" s="86"/>
      <c r="L65" s="86"/>
      <c r="M65" s="86"/>
      <c r="N65" s="86"/>
      <c r="O65" s="86"/>
      <c r="P65" s="86"/>
      <c r="Q65" s="104"/>
      <c r="R65" s="86"/>
      <c r="S65" s="86"/>
      <c r="T65" s="86"/>
      <c r="U65" s="86"/>
      <c r="V65" s="86"/>
      <c r="W65" s="86"/>
      <c r="X65" s="86"/>
      <c r="Y65" s="86"/>
      <c r="Z65" s="86"/>
      <c r="AA65" s="104"/>
      <c r="AB65" s="86"/>
      <c r="AC65" s="86"/>
      <c r="AD65" s="86"/>
      <c r="AE65" s="86"/>
      <c r="AF65" s="275"/>
      <c r="AG65" s="86"/>
      <c r="AH65" s="86"/>
      <c r="AI65" s="86"/>
      <c r="AJ65" s="86"/>
      <c r="AK65" s="104"/>
      <c r="AL65" s="86"/>
      <c r="AM65" s="86"/>
      <c r="AN65" s="123"/>
      <c r="AO65" s="86"/>
      <c r="AP65" s="104"/>
      <c r="AQ65" s="86"/>
      <c r="AR65" s="86"/>
      <c r="AS65" s="86"/>
      <c r="AT65" s="86"/>
      <c r="AU65" s="104"/>
      <c r="AV65" s="86"/>
      <c r="AW65" s="86"/>
      <c r="AX65" s="86"/>
      <c r="AY65" s="411"/>
      <c r="AZ65" s="104"/>
      <c r="BA65" s="411"/>
      <c r="BB65" s="86"/>
      <c r="BC65" s="86"/>
      <c r="BD65" s="86"/>
      <c r="BE65" s="104"/>
      <c r="BF65" s="86"/>
      <c r="BG65" s="86"/>
      <c r="BH65" s="86"/>
      <c r="BI65" s="86"/>
      <c r="BJ65" s="104"/>
      <c r="BK65" s="86"/>
      <c r="BL65" s="86"/>
      <c r="BM65" s="86"/>
      <c r="BN65" s="86"/>
      <c r="BO65" s="104"/>
      <c r="BP65" s="86"/>
      <c r="BQ65" s="86"/>
      <c r="BR65" s="86"/>
      <c r="BS65" s="86"/>
      <c r="BT65" s="104"/>
      <c r="BU65" s="86"/>
      <c r="BV65" s="86"/>
      <c r="BW65" s="86"/>
      <c r="BX65" s="86"/>
      <c r="BY65" s="104"/>
      <c r="BZ65" s="86"/>
      <c r="CA65" s="86"/>
      <c r="CB65" s="86"/>
      <c r="CC65" s="86"/>
      <c r="CD65" s="104"/>
      <c r="CE65" s="86"/>
      <c r="CF65" s="86"/>
      <c r="CG65" s="86"/>
      <c r="CH65" s="86"/>
      <c r="CI65" s="104"/>
      <c r="CJ65" s="86"/>
      <c r="CK65" s="86"/>
      <c r="CL65" s="86"/>
      <c r="CM65" s="86"/>
      <c r="CN65" s="86"/>
      <c r="CO65" s="86"/>
      <c r="CP65" s="86"/>
      <c r="CQ65" s="86"/>
      <c r="CR65" s="86"/>
      <c r="CS65" s="86"/>
    </row>
    <row r="66" spans="1:97">
      <c r="A66" s="34" t="s">
        <v>45</v>
      </c>
      <c r="B66" s="86"/>
      <c r="C66" s="86"/>
      <c r="D66" s="86"/>
      <c r="E66" s="86"/>
      <c r="F66" s="86"/>
      <c r="G66" s="86"/>
      <c r="H66" s="86"/>
      <c r="I66" s="86"/>
      <c r="J66" s="86"/>
      <c r="K66" s="86"/>
      <c r="L66" s="86"/>
      <c r="M66" s="86"/>
      <c r="N66" s="86"/>
      <c r="O66" s="86"/>
      <c r="P66" s="86"/>
      <c r="Q66" s="104"/>
      <c r="R66" s="86"/>
      <c r="S66" s="86"/>
      <c r="T66" s="86"/>
      <c r="U66" s="86"/>
      <c r="V66" s="86"/>
      <c r="W66" s="86"/>
      <c r="X66" s="86"/>
      <c r="Y66" s="123"/>
      <c r="Z66" s="86"/>
      <c r="AA66" s="104"/>
      <c r="AB66" s="86"/>
      <c r="AC66" s="86"/>
      <c r="AD66" s="86"/>
      <c r="AE66" s="86"/>
      <c r="AF66" s="104"/>
      <c r="AG66" s="86"/>
      <c r="AI66" s="86"/>
      <c r="AJ66" s="86"/>
      <c r="AK66" s="104"/>
      <c r="AL66" s="86"/>
      <c r="AM66" s="86"/>
      <c r="AN66" s="86"/>
      <c r="AO66" s="86"/>
      <c r="AP66" s="104"/>
      <c r="AQ66" s="86"/>
      <c r="AR66" s="86"/>
      <c r="AS66" s="86"/>
      <c r="AT66" s="86"/>
      <c r="AU66" s="104"/>
      <c r="AV66" s="86"/>
      <c r="AW66" s="86"/>
      <c r="AX66" s="86"/>
      <c r="AY66" s="86"/>
      <c r="AZ66" s="104"/>
      <c r="BA66" s="86"/>
      <c r="BB66" s="86"/>
      <c r="BC66" s="86"/>
      <c r="BD66" s="86"/>
      <c r="BE66" s="104"/>
      <c r="BF66" s="86"/>
      <c r="BG66" s="86"/>
      <c r="BH66" s="86"/>
      <c r="BI66" s="86"/>
      <c r="BJ66" s="104"/>
      <c r="BK66" s="86"/>
      <c r="BL66" s="86"/>
      <c r="BM66" s="86"/>
      <c r="BN66" s="86"/>
      <c r="BO66" s="104"/>
      <c r="BP66" s="86"/>
      <c r="BQ66" s="86"/>
      <c r="BR66" s="86"/>
      <c r="BS66" s="86"/>
      <c r="BT66" s="104"/>
      <c r="BU66" s="86"/>
      <c r="BV66" s="86"/>
      <c r="BW66" s="86"/>
      <c r="BX66" s="86"/>
      <c r="BY66" s="104"/>
      <c r="BZ66" s="86"/>
      <c r="CA66" s="86"/>
      <c r="CB66" s="86"/>
      <c r="CC66" s="86"/>
      <c r="CD66" s="104"/>
      <c r="CE66" s="86"/>
      <c r="CF66" s="86"/>
      <c r="CG66" s="86"/>
      <c r="CH66" s="86"/>
      <c r="CI66" s="104"/>
      <c r="CJ66" s="86"/>
      <c r="CK66" s="86"/>
      <c r="CL66" s="86"/>
      <c r="CM66" s="86"/>
      <c r="CN66" s="86"/>
      <c r="CO66" s="86"/>
      <c r="CP66" s="86"/>
      <c r="CQ66" s="86"/>
      <c r="CR66" s="86"/>
      <c r="CS66" s="86"/>
    </row>
    <row r="67" spans="1:97">
      <c r="A67" s="107" t="s">
        <v>46</v>
      </c>
      <c r="B67" s="86"/>
      <c r="C67" s="86"/>
      <c r="D67" s="86"/>
      <c r="E67" s="86"/>
      <c r="F67" s="86"/>
      <c r="G67" s="86"/>
      <c r="H67" s="86"/>
      <c r="I67" s="86"/>
      <c r="J67" s="86"/>
      <c r="K67" s="86"/>
      <c r="L67" s="86"/>
      <c r="M67" s="86"/>
      <c r="N67" s="86"/>
      <c r="O67" s="86"/>
      <c r="P67" s="86"/>
      <c r="Q67" s="104"/>
      <c r="R67" s="86"/>
      <c r="S67" s="86"/>
      <c r="T67" s="86"/>
      <c r="U67" s="86"/>
      <c r="V67" s="86"/>
      <c r="W67" s="86"/>
      <c r="X67" s="86"/>
      <c r="Y67" s="86"/>
      <c r="Z67" s="86"/>
      <c r="AA67" s="104"/>
      <c r="AB67" s="86"/>
      <c r="AC67" s="86"/>
      <c r="AD67" s="86"/>
      <c r="AE67" s="86"/>
      <c r="AF67" s="104"/>
      <c r="AG67" s="86"/>
      <c r="AH67" s="86"/>
      <c r="AI67" s="86"/>
      <c r="AJ67" s="86"/>
      <c r="AK67" s="104"/>
      <c r="AL67" s="86"/>
      <c r="AM67" s="86"/>
      <c r="AN67" s="86"/>
      <c r="AO67" s="86"/>
      <c r="AP67" s="104"/>
      <c r="AQ67" s="86"/>
      <c r="AR67" s="86"/>
      <c r="AS67" s="86"/>
      <c r="AT67" s="86"/>
      <c r="AU67" s="104"/>
      <c r="AV67" s="86"/>
      <c r="AW67" s="86"/>
      <c r="AX67" s="86"/>
      <c r="AY67" s="86"/>
      <c r="AZ67" s="104"/>
      <c r="BA67" s="86"/>
      <c r="BB67" s="86"/>
      <c r="BC67" s="86"/>
      <c r="BD67" s="86"/>
      <c r="BE67" s="104"/>
      <c r="BF67" s="86"/>
      <c r="BG67" s="86"/>
      <c r="BH67" s="86"/>
      <c r="BI67" s="86"/>
      <c r="BJ67" s="104"/>
      <c r="BK67" s="86"/>
      <c r="BL67" s="86"/>
      <c r="BM67" s="86"/>
      <c r="BN67" s="86"/>
      <c r="BO67" s="104"/>
      <c r="BP67" s="86"/>
      <c r="BQ67" s="86"/>
      <c r="BR67" s="86"/>
      <c r="BS67" s="86">
        <v>3.25</v>
      </c>
      <c r="BT67" s="104">
        <v>3.25</v>
      </c>
      <c r="BU67" s="86"/>
      <c r="BV67" s="86"/>
      <c r="BW67" s="86"/>
      <c r="BX67" s="86">
        <v>1.9119999999999999</v>
      </c>
      <c r="BY67" s="104">
        <v>1.9119999999999999</v>
      </c>
      <c r="BZ67" s="86"/>
      <c r="CA67" s="86">
        <v>2.1019999999999999</v>
      </c>
      <c r="CB67" s="86">
        <v>2.4460000000000002</v>
      </c>
      <c r="CC67" s="86">
        <v>3.2890000000000001</v>
      </c>
      <c r="CD67" s="104">
        <v>3.2890000000000001</v>
      </c>
      <c r="CE67" s="86">
        <v>3.2890000000000001</v>
      </c>
      <c r="CF67" s="86">
        <v>3.2890000000000001</v>
      </c>
      <c r="CG67" s="86">
        <v>3.2890000000000001</v>
      </c>
      <c r="CH67" s="86">
        <v>3.2890000000000001</v>
      </c>
      <c r="CI67" s="104">
        <v>3.2890000000000001</v>
      </c>
      <c r="CJ67" s="86">
        <v>0</v>
      </c>
      <c r="CK67" s="86">
        <v>0</v>
      </c>
      <c r="CL67" s="86">
        <v>0</v>
      </c>
      <c r="CM67" s="86">
        <v>0.84794069934333538</v>
      </c>
      <c r="CN67" s="86">
        <v>5.5403989734818806</v>
      </c>
      <c r="CO67" s="86">
        <v>9.8083093524870275</v>
      </c>
      <c r="CP67" s="86">
        <v>16.718996934314269</v>
      </c>
      <c r="CQ67" s="86">
        <v>28.981521495579358</v>
      </c>
      <c r="CR67" s="86">
        <v>42.559353858016387</v>
      </c>
      <c r="CS67" s="86">
        <v>54.99087447845644</v>
      </c>
    </row>
    <row r="68" spans="1:97">
      <c r="A68" s="107" t="s">
        <v>161</v>
      </c>
      <c r="B68" s="86"/>
      <c r="C68" s="86"/>
      <c r="D68" s="86"/>
      <c r="E68" s="86"/>
      <c r="F68" s="86"/>
      <c r="G68" s="86"/>
      <c r="H68" s="86"/>
      <c r="I68" s="86"/>
      <c r="J68" s="86"/>
      <c r="K68" s="86"/>
      <c r="L68" s="86"/>
      <c r="M68" s="86"/>
      <c r="N68" s="86"/>
      <c r="O68" s="86"/>
      <c r="P68" s="86"/>
      <c r="Q68" s="104"/>
      <c r="R68" s="86"/>
      <c r="S68" s="86"/>
      <c r="T68" s="86"/>
      <c r="U68" s="86"/>
      <c r="V68" s="86"/>
      <c r="W68" s="86"/>
      <c r="X68" s="86"/>
      <c r="Y68" s="86"/>
      <c r="Z68" s="86"/>
      <c r="AA68" s="104"/>
      <c r="AB68" s="86"/>
      <c r="AC68" s="86"/>
      <c r="AD68" s="86"/>
      <c r="AE68" s="86"/>
      <c r="AF68" s="104"/>
      <c r="AG68" s="86"/>
      <c r="AH68" s="86"/>
      <c r="AI68" s="86"/>
      <c r="AJ68" s="86"/>
      <c r="AK68" s="104"/>
      <c r="AL68" s="86"/>
      <c r="AM68" s="86"/>
      <c r="AN68" s="86"/>
      <c r="AO68" s="86"/>
      <c r="AP68" s="104"/>
      <c r="AQ68" s="86"/>
      <c r="AR68" s="86"/>
      <c r="AS68" s="86"/>
      <c r="AT68" s="86"/>
      <c r="AU68" s="104"/>
      <c r="AV68" s="86"/>
      <c r="AW68" s="86"/>
      <c r="AX68" s="86"/>
      <c r="AY68" s="86"/>
      <c r="AZ68" s="104"/>
      <c r="BA68" s="86"/>
      <c r="BB68" s="86"/>
      <c r="BC68" s="86"/>
      <c r="BD68" s="86"/>
      <c r="BE68" s="104"/>
      <c r="BF68" s="86"/>
      <c r="BG68" s="86"/>
      <c r="BH68" s="86"/>
      <c r="BI68" s="86"/>
      <c r="BJ68" s="104"/>
      <c r="BK68" s="86"/>
      <c r="BL68" s="86"/>
      <c r="BM68" s="86"/>
      <c r="BN68" s="86"/>
      <c r="BO68" s="104"/>
      <c r="BP68" s="86"/>
      <c r="BQ68" s="86"/>
      <c r="BR68" s="86"/>
      <c r="BS68" s="86">
        <v>6.7549999999999999</v>
      </c>
      <c r="BT68" s="104">
        <v>6.7549999999999999</v>
      </c>
      <c r="BU68" s="86"/>
      <c r="BV68" s="86"/>
      <c r="BW68" s="86"/>
      <c r="BX68" s="86">
        <v>9.9909999999999997</v>
      </c>
      <c r="BY68" s="104">
        <v>9.9909999999999997</v>
      </c>
      <c r="BZ68" s="86"/>
      <c r="CA68" s="86">
        <v>9.6430000000000007</v>
      </c>
      <c r="CB68" s="86">
        <v>14.048</v>
      </c>
      <c r="CC68" s="86">
        <v>12.048999999999999</v>
      </c>
      <c r="CD68" s="104">
        <v>12.048999999999999</v>
      </c>
      <c r="CE68" s="86">
        <v>12.048999999999999</v>
      </c>
      <c r="CF68" s="86">
        <v>12.048999999999999</v>
      </c>
      <c r="CG68" s="86">
        <v>12.048999999999999</v>
      </c>
      <c r="CH68" s="86">
        <v>12.048999999999999</v>
      </c>
      <c r="CI68" s="104">
        <v>12.048999999999999</v>
      </c>
      <c r="CJ68" s="86">
        <v>0</v>
      </c>
      <c r="CK68" s="86">
        <v>0</v>
      </c>
      <c r="CL68" s="86">
        <v>0</v>
      </c>
      <c r="CM68" s="86">
        <v>5.7314510233392024</v>
      </c>
      <c r="CN68" s="86">
        <v>37.448993061497802</v>
      </c>
      <c r="CO68" s="86">
        <v>66.296905808477092</v>
      </c>
      <c r="CP68" s="86">
        <v>113.00803483379077</v>
      </c>
      <c r="CQ68" s="86">
        <v>195.89361751641616</v>
      </c>
      <c r="CR68" s="86">
        <v>287.66970663288856</v>
      </c>
      <c r="CS68" s="86">
        <v>371.69757749326993</v>
      </c>
    </row>
    <row r="69" spans="1:97">
      <c r="A69" s="107" t="s">
        <v>177</v>
      </c>
      <c r="B69" s="86"/>
      <c r="C69" s="86"/>
      <c r="D69" s="86"/>
      <c r="E69" s="86"/>
      <c r="F69" s="86"/>
      <c r="G69" s="86"/>
      <c r="H69" s="86"/>
      <c r="I69" s="86"/>
      <c r="J69" s="86"/>
      <c r="K69" s="86"/>
      <c r="L69" s="86"/>
      <c r="M69" s="86"/>
      <c r="N69" s="86"/>
      <c r="O69" s="86"/>
      <c r="P69" s="86"/>
      <c r="Q69" s="104"/>
      <c r="R69" s="86"/>
      <c r="S69" s="86"/>
      <c r="T69" s="86"/>
      <c r="U69" s="86"/>
      <c r="V69" s="86"/>
      <c r="W69" s="86"/>
      <c r="X69" s="86"/>
      <c r="Y69" s="86"/>
      <c r="Z69" s="86"/>
      <c r="AA69" s="104"/>
      <c r="AB69" s="86"/>
      <c r="AC69" s="86"/>
      <c r="AD69" s="86"/>
      <c r="AE69" s="86"/>
      <c r="AF69" s="104"/>
      <c r="AG69" s="86"/>
      <c r="AH69" s="86"/>
      <c r="AI69" s="86"/>
      <c r="AJ69" s="86"/>
      <c r="AK69" s="104"/>
      <c r="AL69" s="86"/>
      <c r="AM69" s="86"/>
      <c r="AN69" s="86"/>
      <c r="AO69" s="86"/>
      <c r="AP69" s="104"/>
      <c r="AQ69" s="86"/>
      <c r="AR69" s="86"/>
      <c r="AS69" s="86"/>
      <c r="AT69" s="86"/>
      <c r="AU69" s="104"/>
      <c r="AV69" s="86"/>
      <c r="AW69" s="86"/>
      <c r="AX69" s="86"/>
      <c r="AY69" s="86"/>
      <c r="AZ69" s="104"/>
      <c r="BA69" s="86"/>
      <c r="BB69" s="86"/>
      <c r="BC69" s="86"/>
      <c r="BD69" s="86"/>
      <c r="BE69" s="104"/>
      <c r="BF69" s="86"/>
      <c r="BG69" s="86"/>
      <c r="BH69" s="86"/>
      <c r="BI69" s="86"/>
      <c r="BJ69" s="104"/>
      <c r="BK69" s="86"/>
      <c r="BL69" s="86"/>
      <c r="BM69" s="86"/>
      <c r="BN69" s="86"/>
      <c r="BO69" s="104"/>
      <c r="BP69" s="86"/>
      <c r="BQ69" s="86"/>
      <c r="BR69" s="86"/>
      <c r="BS69" s="86">
        <v>0</v>
      </c>
      <c r="BT69" s="104">
        <v>0</v>
      </c>
      <c r="BU69" s="86"/>
      <c r="BV69" s="86"/>
      <c r="BW69" s="86"/>
      <c r="BX69" s="86">
        <v>0</v>
      </c>
      <c r="BY69" s="104">
        <v>0</v>
      </c>
      <c r="BZ69" s="86"/>
      <c r="CA69" s="86">
        <v>0</v>
      </c>
      <c r="CB69" s="86">
        <v>0</v>
      </c>
      <c r="CC69" s="86">
        <v>0</v>
      </c>
      <c r="CD69" s="104">
        <v>0</v>
      </c>
      <c r="CE69" s="86">
        <v>0</v>
      </c>
      <c r="CF69" s="86">
        <v>0</v>
      </c>
      <c r="CG69" s="86">
        <v>0</v>
      </c>
      <c r="CH69" s="86">
        <v>0</v>
      </c>
      <c r="CI69" s="104">
        <v>0</v>
      </c>
      <c r="CJ69" s="86">
        <v>0</v>
      </c>
      <c r="CK69" s="86">
        <v>0</v>
      </c>
      <c r="CL69" s="86">
        <v>0</v>
      </c>
      <c r="CM69" s="86">
        <v>0</v>
      </c>
      <c r="CN69" s="86">
        <v>0</v>
      </c>
      <c r="CO69" s="86">
        <v>0</v>
      </c>
      <c r="CP69" s="86">
        <v>0</v>
      </c>
      <c r="CQ69" s="86">
        <v>0</v>
      </c>
      <c r="CR69" s="86">
        <v>0</v>
      </c>
      <c r="CS69" s="86">
        <v>0</v>
      </c>
    </row>
    <row r="70" spans="1:97">
      <c r="A70" s="107" t="s">
        <v>174</v>
      </c>
      <c r="B70" s="86"/>
      <c r="C70" s="86"/>
      <c r="D70" s="86"/>
      <c r="E70" s="86"/>
      <c r="F70" s="86"/>
      <c r="G70" s="86"/>
      <c r="H70" s="86"/>
      <c r="I70" s="86"/>
      <c r="J70" s="86"/>
      <c r="K70" s="86"/>
      <c r="L70" s="86"/>
      <c r="M70" s="86"/>
      <c r="N70" s="86"/>
      <c r="O70" s="86"/>
      <c r="P70" s="86"/>
      <c r="Q70" s="104"/>
      <c r="R70" s="86"/>
      <c r="S70" s="86"/>
      <c r="T70" s="86"/>
      <c r="U70" s="86"/>
      <c r="V70" s="86"/>
      <c r="W70" s="86"/>
      <c r="X70" s="86"/>
      <c r="Y70" s="86"/>
      <c r="Z70" s="86"/>
      <c r="AA70" s="104"/>
      <c r="AB70" s="86"/>
      <c r="AC70" s="86"/>
      <c r="AD70" s="86"/>
      <c r="AE70" s="86"/>
      <c r="AF70" s="104"/>
      <c r="AG70" s="86"/>
      <c r="AH70" s="86"/>
      <c r="AI70" s="86"/>
      <c r="AJ70" s="86"/>
      <c r="AK70" s="104"/>
      <c r="AL70" s="86"/>
      <c r="AM70" s="86"/>
      <c r="AN70" s="86"/>
      <c r="AO70" s="86"/>
      <c r="AP70" s="104"/>
      <c r="AQ70" s="86"/>
      <c r="AR70" s="86"/>
      <c r="AS70" s="86"/>
      <c r="AT70" s="86"/>
      <c r="AU70" s="104"/>
      <c r="AV70" s="86"/>
      <c r="AW70" s="86"/>
      <c r="AX70" s="86"/>
      <c r="AY70" s="86"/>
      <c r="AZ70" s="104"/>
      <c r="BA70" s="86"/>
      <c r="BB70" s="86"/>
      <c r="BC70" s="86"/>
      <c r="BD70" s="86"/>
      <c r="BE70" s="104"/>
      <c r="BF70" s="86"/>
      <c r="BG70" s="86"/>
      <c r="BH70" s="86"/>
      <c r="BI70" s="86"/>
      <c r="BJ70" s="104"/>
      <c r="BK70" s="86"/>
      <c r="BL70" s="86"/>
      <c r="BM70" s="86"/>
      <c r="BN70" s="86"/>
      <c r="BO70" s="104"/>
      <c r="BP70" s="86"/>
      <c r="BQ70" s="86"/>
      <c r="BR70" s="86"/>
      <c r="BS70" s="86">
        <v>0</v>
      </c>
      <c r="BT70" s="104">
        <v>0</v>
      </c>
      <c r="BU70" s="86"/>
      <c r="BV70" s="86"/>
      <c r="BW70" s="86"/>
      <c r="BX70" s="86">
        <v>0</v>
      </c>
      <c r="BY70" s="104">
        <v>0</v>
      </c>
      <c r="BZ70" s="86"/>
      <c r="CA70" s="86">
        <v>0</v>
      </c>
      <c r="CB70" s="86">
        <v>0</v>
      </c>
      <c r="CC70" s="86">
        <v>0</v>
      </c>
      <c r="CD70" s="104">
        <v>0</v>
      </c>
      <c r="CE70" s="86">
        <v>0</v>
      </c>
      <c r="CF70" s="86">
        <v>0</v>
      </c>
      <c r="CG70" s="86">
        <v>0</v>
      </c>
      <c r="CH70" s="86">
        <v>0</v>
      </c>
      <c r="CI70" s="104">
        <v>0</v>
      </c>
      <c r="CJ70" s="86">
        <v>0</v>
      </c>
      <c r="CK70" s="86">
        <v>0</v>
      </c>
      <c r="CL70" s="86">
        <v>0</v>
      </c>
      <c r="CM70" s="86">
        <v>0</v>
      </c>
      <c r="CN70" s="86">
        <v>0</v>
      </c>
      <c r="CO70" s="86">
        <v>0</v>
      </c>
      <c r="CP70" s="86">
        <v>0</v>
      </c>
      <c r="CQ70" s="86">
        <v>0</v>
      </c>
      <c r="CR70" s="86">
        <v>0</v>
      </c>
      <c r="CS70" s="86">
        <v>0</v>
      </c>
    </row>
    <row r="71" spans="1:97">
      <c r="A71" s="107" t="s">
        <v>307</v>
      </c>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86"/>
      <c r="AZ71" s="86"/>
      <c r="BA71" s="86"/>
      <c r="BB71" s="86"/>
      <c r="BC71" s="86"/>
      <c r="BD71" s="86"/>
      <c r="BE71" s="86"/>
      <c r="BF71" s="86"/>
      <c r="BG71" s="86"/>
      <c r="BH71" s="86"/>
      <c r="BI71" s="86"/>
      <c r="BJ71" s="86"/>
      <c r="BK71" s="86"/>
      <c r="BL71" s="86"/>
      <c r="BM71" s="86"/>
      <c r="BN71" s="86"/>
      <c r="BO71" s="86"/>
      <c r="BP71" s="86"/>
      <c r="BQ71" s="86"/>
      <c r="BR71" s="86"/>
      <c r="BS71" s="86">
        <v>4.1980000000000004</v>
      </c>
      <c r="BT71" s="104">
        <v>4.1980000000000004</v>
      </c>
      <c r="BU71" s="86"/>
      <c r="BV71" s="86"/>
      <c r="BW71" s="86"/>
      <c r="BX71" s="86">
        <v>3.2389999999999999</v>
      </c>
      <c r="BY71" s="104">
        <v>3.2389999999999999</v>
      </c>
      <c r="BZ71" s="86"/>
      <c r="CA71" s="86">
        <v>2.4060000000000001</v>
      </c>
      <c r="CB71" s="86">
        <v>1.206</v>
      </c>
      <c r="CC71" s="86">
        <v>0</v>
      </c>
      <c r="CD71" s="104">
        <v>0</v>
      </c>
      <c r="CE71" s="86">
        <v>0</v>
      </c>
      <c r="CF71" s="86">
        <v>0</v>
      </c>
      <c r="CG71" s="86">
        <v>0</v>
      </c>
      <c r="CH71" s="86">
        <v>0</v>
      </c>
      <c r="CI71" s="104">
        <v>0</v>
      </c>
      <c r="CJ71" s="86">
        <v>0</v>
      </c>
      <c r="CK71" s="86">
        <v>0</v>
      </c>
      <c r="CL71" s="86">
        <v>0</v>
      </c>
      <c r="CM71" s="86">
        <v>0</v>
      </c>
      <c r="CN71" s="86">
        <v>0</v>
      </c>
      <c r="CO71" s="86">
        <v>0</v>
      </c>
      <c r="CP71" s="86">
        <v>0</v>
      </c>
      <c r="CQ71" s="86">
        <v>0</v>
      </c>
      <c r="CR71" s="86">
        <v>0</v>
      </c>
      <c r="CS71" s="86">
        <v>0</v>
      </c>
    </row>
    <row r="72" spans="1:97">
      <c r="A72" s="107" t="s">
        <v>168</v>
      </c>
      <c r="B72" s="103"/>
      <c r="C72" s="103"/>
      <c r="D72" s="254"/>
      <c r="E72" s="254"/>
      <c r="F72" s="254"/>
      <c r="G72" s="254"/>
      <c r="H72" s="103"/>
      <c r="I72" s="103"/>
      <c r="J72" s="103"/>
      <c r="K72" s="103"/>
      <c r="L72" s="103"/>
      <c r="M72" s="103"/>
      <c r="N72" s="103"/>
      <c r="O72" s="103"/>
      <c r="P72" s="103"/>
      <c r="Q72" s="151"/>
      <c r="R72" s="103"/>
      <c r="S72" s="103"/>
      <c r="T72" s="103"/>
      <c r="U72" s="103"/>
      <c r="V72" s="103"/>
      <c r="W72" s="103"/>
      <c r="X72" s="103"/>
      <c r="Y72" s="103"/>
      <c r="Z72" s="103"/>
      <c r="AA72" s="151"/>
      <c r="AB72" s="103"/>
      <c r="AC72" s="103"/>
      <c r="AD72" s="103"/>
      <c r="AE72" s="103"/>
      <c r="AF72" s="151"/>
      <c r="AG72" s="103"/>
      <c r="AH72" s="103"/>
      <c r="AI72" s="103"/>
      <c r="AJ72" s="103"/>
      <c r="AK72" s="151"/>
      <c r="AL72" s="103"/>
      <c r="AM72" s="103"/>
      <c r="AN72" s="103"/>
      <c r="AO72" s="103"/>
      <c r="AP72" s="151"/>
      <c r="AQ72" s="103"/>
      <c r="AR72" s="103"/>
      <c r="AS72" s="103"/>
      <c r="AT72" s="103"/>
      <c r="AU72" s="151"/>
      <c r="AV72" s="103"/>
      <c r="AW72" s="103"/>
      <c r="AX72" s="103"/>
      <c r="AY72" s="103"/>
      <c r="AZ72" s="151"/>
      <c r="BA72" s="103"/>
      <c r="BB72" s="103"/>
      <c r="BC72" s="103"/>
      <c r="BD72" s="103"/>
      <c r="BE72" s="151"/>
      <c r="BF72" s="103"/>
      <c r="BG72" s="103"/>
      <c r="BH72" s="103"/>
      <c r="BI72" s="103"/>
      <c r="BJ72" s="151"/>
      <c r="BK72" s="103"/>
      <c r="BL72" s="103"/>
      <c r="BM72" s="103"/>
      <c r="BN72" s="103"/>
      <c r="BO72" s="151"/>
      <c r="BP72" s="103"/>
      <c r="BQ72" s="103"/>
      <c r="BR72" s="103"/>
      <c r="BS72" s="103">
        <v>0.495</v>
      </c>
      <c r="BT72" s="151">
        <v>0.495</v>
      </c>
      <c r="BU72" s="103"/>
      <c r="BV72" s="103"/>
      <c r="BW72" s="103"/>
      <c r="BX72" s="103">
        <v>0.77800000000000002</v>
      </c>
      <c r="BY72" s="104">
        <v>0.77800000000000002</v>
      </c>
      <c r="BZ72" s="103"/>
      <c r="CA72" s="103">
        <v>0.83299999999999996</v>
      </c>
      <c r="CB72" s="103">
        <v>0.86199999999999999</v>
      </c>
      <c r="CC72" s="103">
        <v>0.89100000000000001</v>
      </c>
      <c r="CD72" s="151">
        <v>0.89100000000000001</v>
      </c>
      <c r="CE72" s="103">
        <v>0.89100000000000001</v>
      </c>
      <c r="CF72" s="103">
        <v>0.89100000000000001</v>
      </c>
      <c r="CG72" s="103">
        <v>0.89100000000000001</v>
      </c>
      <c r="CH72" s="103">
        <v>0.89100000000000001</v>
      </c>
      <c r="CI72" s="151">
        <v>0.89100000000000001</v>
      </c>
      <c r="CJ72" s="103">
        <v>0</v>
      </c>
      <c r="CK72" s="103">
        <v>0</v>
      </c>
      <c r="CL72" s="103">
        <v>0</v>
      </c>
      <c r="CM72" s="103">
        <v>2.292580409335681</v>
      </c>
      <c r="CN72" s="103">
        <v>14.97959722459912</v>
      </c>
      <c r="CO72" s="103">
        <v>26.518762323390838</v>
      </c>
      <c r="CP72" s="103">
        <v>45.203213933516309</v>
      </c>
      <c r="CQ72" s="103">
        <v>78.35744700656646</v>
      </c>
      <c r="CR72" s="103">
        <v>115.06788265315544</v>
      </c>
      <c r="CS72" s="103">
        <v>148.67903099730796</v>
      </c>
    </row>
    <row r="73" spans="1:97">
      <c r="A73" s="32" t="s">
        <v>47</v>
      </c>
      <c r="B73" s="9"/>
      <c r="C73" s="9"/>
      <c r="D73" s="9"/>
      <c r="E73" s="9"/>
      <c r="F73" s="9"/>
      <c r="G73" s="9"/>
      <c r="H73" s="9"/>
      <c r="I73" s="9"/>
      <c r="J73" s="9"/>
      <c r="K73" s="9"/>
      <c r="L73" s="9"/>
      <c r="M73" s="9"/>
      <c r="N73" s="9"/>
      <c r="O73" s="9"/>
      <c r="P73" s="9"/>
      <c r="Q73" s="10"/>
      <c r="R73" s="9"/>
      <c r="S73" s="9"/>
      <c r="T73" s="9"/>
      <c r="U73" s="9"/>
      <c r="V73" s="9"/>
      <c r="W73" s="9"/>
      <c r="X73" s="9"/>
      <c r="Y73" s="9"/>
      <c r="Z73" s="9"/>
      <c r="AA73" s="10"/>
      <c r="AB73" s="9"/>
      <c r="AC73" s="9"/>
      <c r="AD73" s="9"/>
      <c r="AE73" s="9"/>
      <c r="AF73" s="10"/>
      <c r="AG73" s="9"/>
      <c r="AH73" s="9"/>
      <c r="AI73" s="9"/>
      <c r="AJ73" s="9"/>
      <c r="AK73" s="10"/>
      <c r="AL73" s="9"/>
      <c r="AM73" s="9"/>
      <c r="AN73" s="9"/>
      <c r="AO73" s="9"/>
      <c r="AP73" s="10"/>
      <c r="AQ73" s="9"/>
      <c r="AR73" s="9"/>
      <c r="AS73" s="9"/>
      <c r="AT73" s="9"/>
      <c r="AU73" s="10"/>
      <c r="AV73" s="9"/>
      <c r="AW73" s="9"/>
      <c r="AX73" s="9"/>
      <c r="AY73" s="9"/>
      <c r="AZ73" s="10"/>
      <c r="BA73" s="9"/>
      <c r="BB73" s="9"/>
      <c r="BC73" s="9"/>
      <c r="BD73" s="9"/>
      <c r="BE73" s="10"/>
      <c r="BF73" s="9"/>
      <c r="BG73" s="9"/>
      <c r="BH73" s="9"/>
      <c r="BI73" s="9"/>
      <c r="BJ73" s="10"/>
      <c r="BK73" s="9"/>
      <c r="BL73" s="9"/>
      <c r="BM73" s="9"/>
      <c r="BN73" s="9"/>
      <c r="BO73" s="10"/>
      <c r="BP73" s="9"/>
      <c r="BQ73" s="9"/>
      <c r="BR73" s="9"/>
      <c r="BS73" s="454">
        <v>14.697999999999999</v>
      </c>
      <c r="BT73" s="10">
        <v>14.697999999999999</v>
      </c>
      <c r="BU73" s="9">
        <v>0</v>
      </c>
      <c r="BV73" s="9">
        <v>0</v>
      </c>
      <c r="BW73" s="9">
        <v>0</v>
      </c>
      <c r="BX73" s="9">
        <v>15.92</v>
      </c>
      <c r="BY73" s="10">
        <v>15.92</v>
      </c>
      <c r="BZ73" s="9">
        <v>0</v>
      </c>
      <c r="CA73" s="9">
        <v>14.984000000000002</v>
      </c>
      <c r="CB73" s="9">
        <v>18.561999999999998</v>
      </c>
      <c r="CC73" s="9">
        <v>16.228999999999999</v>
      </c>
      <c r="CD73" s="10">
        <v>16.228999999999999</v>
      </c>
      <c r="CE73" s="9">
        <v>16.228999999999999</v>
      </c>
      <c r="CF73" s="9">
        <v>16.228999999999999</v>
      </c>
      <c r="CG73" s="9">
        <v>16.228999999999999</v>
      </c>
      <c r="CH73" s="9">
        <v>16.228999999999999</v>
      </c>
      <c r="CI73" s="10">
        <v>16.228999999999999</v>
      </c>
      <c r="CJ73" s="9">
        <v>0</v>
      </c>
      <c r="CK73" s="9">
        <v>0</v>
      </c>
      <c r="CL73" s="9">
        <v>0</v>
      </c>
      <c r="CM73" s="9">
        <v>8.8719721320182181</v>
      </c>
      <c r="CN73" s="9">
        <v>57.968989259578798</v>
      </c>
      <c r="CO73" s="9">
        <v>102.62397748435495</v>
      </c>
      <c r="CP73" s="9">
        <v>174.93024570162135</v>
      </c>
      <c r="CQ73" s="9">
        <v>303.23258601856196</v>
      </c>
      <c r="CR73" s="9">
        <v>445.29694314406038</v>
      </c>
      <c r="CS73" s="9">
        <v>575.36748296903431</v>
      </c>
    </row>
    <row r="74" spans="1:97">
      <c r="A74" s="155"/>
      <c r="B74" s="86"/>
      <c r="C74" s="86"/>
      <c r="D74" s="86"/>
      <c r="E74" s="86"/>
      <c r="F74" s="86"/>
      <c r="G74" s="86"/>
      <c r="H74" s="86"/>
      <c r="I74" s="86"/>
      <c r="J74" s="86"/>
      <c r="K74" s="86"/>
      <c r="L74" s="86"/>
      <c r="M74" s="86"/>
      <c r="N74" s="86"/>
      <c r="O74" s="86"/>
      <c r="P74" s="86"/>
      <c r="Q74" s="104"/>
      <c r="R74" s="86"/>
      <c r="S74" s="86"/>
      <c r="T74" s="86"/>
      <c r="U74" s="86"/>
      <c r="V74" s="86"/>
      <c r="W74" s="86"/>
      <c r="X74" s="86"/>
      <c r="Y74" s="86"/>
      <c r="Z74" s="86"/>
      <c r="AA74" s="104"/>
      <c r="AB74" s="86"/>
      <c r="AC74" s="86"/>
      <c r="AD74" s="86"/>
      <c r="AE74" s="86"/>
      <c r="AF74" s="104"/>
      <c r="AG74" s="86"/>
      <c r="AH74" s="86"/>
      <c r="AI74" s="86"/>
      <c r="AJ74" s="86"/>
      <c r="AK74" s="104"/>
      <c r="AL74" s="86"/>
      <c r="AM74" s="86"/>
      <c r="AN74" s="86"/>
      <c r="AO74" s="86"/>
      <c r="AP74" s="104"/>
      <c r="AQ74" s="86"/>
      <c r="AR74" s="86"/>
      <c r="AS74" s="86"/>
      <c r="AT74" s="86"/>
      <c r="AU74" s="104"/>
      <c r="AV74" s="86"/>
      <c r="AW74" s="86"/>
      <c r="AX74" s="86"/>
      <c r="AY74" s="86"/>
      <c r="AZ74" s="104"/>
      <c r="BA74" s="86"/>
      <c r="BB74" s="86"/>
      <c r="BC74" s="86"/>
      <c r="BD74" s="86"/>
      <c r="BE74" s="104"/>
      <c r="BF74" s="86"/>
      <c r="BG74" s="86"/>
      <c r="BH74" s="86"/>
      <c r="BI74" s="86"/>
      <c r="BJ74" s="104"/>
      <c r="BK74" s="86"/>
      <c r="BL74" s="86"/>
      <c r="BM74" s="86"/>
      <c r="BN74" s="86"/>
      <c r="BO74" s="104"/>
      <c r="BP74" s="86"/>
      <c r="BQ74" s="86"/>
      <c r="BR74" s="86"/>
      <c r="BS74" s="86"/>
      <c r="BT74" s="104"/>
      <c r="BU74" s="86"/>
      <c r="BV74" s="86"/>
      <c r="BW74" s="86"/>
      <c r="BX74" s="86"/>
      <c r="BY74" s="104"/>
      <c r="BZ74" s="86"/>
      <c r="CA74" s="86"/>
      <c r="CB74" s="86"/>
      <c r="CC74" s="86"/>
      <c r="CD74" s="104"/>
      <c r="CE74" s="86"/>
      <c r="CF74" s="86"/>
      <c r="CG74" s="86"/>
      <c r="CH74" s="86"/>
      <c r="CI74" s="104"/>
      <c r="CJ74" s="86"/>
      <c r="CK74" s="86"/>
      <c r="CL74" s="86"/>
      <c r="CM74" s="86"/>
      <c r="CN74" s="86"/>
      <c r="CO74" s="86"/>
      <c r="CP74" s="86"/>
      <c r="CQ74" s="86"/>
      <c r="CR74" s="86"/>
      <c r="CS74" s="86"/>
    </row>
    <row r="75" spans="1:97">
      <c r="A75" s="107" t="s">
        <v>178</v>
      </c>
      <c r="B75" s="86"/>
      <c r="C75" s="86"/>
      <c r="D75" s="86"/>
      <c r="E75" s="86"/>
      <c r="F75" s="86"/>
      <c r="G75" s="86"/>
      <c r="H75" s="86"/>
      <c r="I75" s="86"/>
      <c r="J75" s="86"/>
      <c r="K75" s="86"/>
      <c r="L75" s="86"/>
      <c r="M75" s="86"/>
      <c r="N75" s="86"/>
      <c r="O75" s="86"/>
      <c r="P75" s="86"/>
      <c r="Q75" s="104"/>
      <c r="R75" s="86"/>
      <c r="S75" s="86"/>
      <c r="T75" s="86"/>
      <c r="U75" s="86"/>
      <c r="V75" s="86"/>
      <c r="W75" s="102"/>
      <c r="X75" s="102"/>
      <c r="Y75" s="102"/>
      <c r="Z75" s="102"/>
      <c r="AA75" s="104"/>
      <c r="AB75" s="102"/>
      <c r="AC75" s="102"/>
      <c r="AD75" s="103"/>
      <c r="AE75" s="102"/>
      <c r="AF75" s="104"/>
      <c r="AG75" s="102"/>
      <c r="AH75" s="102"/>
      <c r="AI75" s="102"/>
      <c r="AJ75" s="102"/>
      <c r="AK75" s="104"/>
      <c r="AL75" s="102"/>
      <c r="AM75" s="102"/>
      <c r="AN75" s="102"/>
      <c r="AO75" s="102"/>
      <c r="AP75" s="104"/>
      <c r="AQ75" s="102"/>
      <c r="AR75" s="102"/>
      <c r="AS75" s="102"/>
      <c r="AT75" s="102"/>
      <c r="AU75" s="104"/>
      <c r="AV75" s="102"/>
      <c r="AW75" s="102"/>
      <c r="AX75" s="102"/>
      <c r="AY75" s="102"/>
      <c r="AZ75" s="104"/>
      <c r="BA75" s="102"/>
      <c r="BB75" s="102"/>
      <c r="BC75" s="102"/>
      <c r="BD75" s="102"/>
      <c r="BE75" s="104"/>
      <c r="BF75" s="102"/>
      <c r="BG75" s="102"/>
      <c r="BH75" s="102"/>
      <c r="BI75" s="102"/>
      <c r="BJ75" s="104"/>
      <c r="BK75" s="102"/>
      <c r="BL75" s="102"/>
      <c r="BM75" s="102"/>
      <c r="BN75" s="102"/>
      <c r="BO75" s="104"/>
      <c r="BP75" s="102"/>
      <c r="BQ75" s="102"/>
      <c r="BR75" s="102"/>
      <c r="BS75" s="102">
        <v>0</v>
      </c>
      <c r="BT75" s="104">
        <v>0</v>
      </c>
      <c r="BU75" s="102"/>
      <c r="BV75" s="102"/>
      <c r="BW75" s="102"/>
      <c r="BX75" s="102">
        <v>0</v>
      </c>
      <c r="BY75" s="104">
        <v>0</v>
      </c>
      <c r="BZ75" s="102"/>
      <c r="CA75" s="102">
        <v>0</v>
      </c>
      <c r="CB75" s="102">
        <v>0</v>
      </c>
      <c r="CC75" s="102">
        <v>0</v>
      </c>
      <c r="CD75" s="104">
        <v>0</v>
      </c>
      <c r="CE75" s="102">
        <v>0</v>
      </c>
      <c r="CF75" s="102">
        <v>0</v>
      </c>
      <c r="CG75" s="102">
        <v>0</v>
      </c>
      <c r="CH75" s="102">
        <v>0</v>
      </c>
      <c r="CI75" s="104">
        <v>0</v>
      </c>
      <c r="CJ75" s="102">
        <v>0</v>
      </c>
      <c r="CK75" s="102">
        <v>0</v>
      </c>
      <c r="CL75" s="102">
        <v>0</v>
      </c>
      <c r="CM75" s="102">
        <v>0</v>
      </c>
      <c r="CN75" s="102">
        <v>0</v>
      </c>
      <c r="CO75" s="102">
        <v>0</v>
      </c>
      <c r="CP75" s="102">
        <v>0</v>
      </c>
      <c r="CQ75" s="102">
        <v>0</v>
      </c>
      <c r="CR75" s="102">
        <v>0</v>
      </c>
      <c r="CS75" s="102">
        <v>0</v>
      </c>
    </row>
    <row r="76" spans="1:97">
      <c r="A76" s="107" t="s">
        <v>174</v>
      </c>
      <c r="B76" s="103"/>
      <c r="C76" s="103"/>
      <c r="D76" s="86"/>
      <c r="E76" s="86"/>
      <c r="F76" s="86"/>
      <c r="G76" s="86"/>
      <c r="H76" s="103"/>
      <c r="I76" s="103"/>
      <c r="J76" s="103"/>
      <c r="K76" s="103"/>
      <c r="L76" s="103"/>
      <c r="M76" s="103"/>
      <c r="N76" s="103"/>
      <c r="O76" s="103"/>
      <c r="P76" s="103"/>
      <c r="Q76" s="151"/>
      <c r="R76" s="103"/>
      <c r="S76" s="103"/>
      <c r="T76" s="103"/>
      <c r="U76" s="103"/>
      <c r="V76" s="103"/>
      <c r="W76" s="103"/>
      <c r="X76" s="103"/>
      <c r="Y76" s="103"/>
      <c r="Z76" s="103"/>
      <c r="AA76" s="151"/>
      <c r="AB76" s="103"/>
      <c r="AC76" s="103"/>
      <c r="AD76" s="103"/>
      <c r="AE76" s="103"/>
      <c r="AF76" s="151"/>
      <c r="AG76" s="103"/>
      <c r="AH76" s="103"/>
      <c r="AI76" s="103"/>
      <c r="AJ76" s="103"/>
      <c r="AK76" s="151"/>
      <c r="AL76" s="103"/>
      <c r="AM76" s="103"/>
      <c r="AN76" s="103"/>
      <c r="AO76" s="103"/>
      <c r="AP76" s="151"/>
      <c r="AQ76" s="103"/>
      <c r="AR76" s="103"/>
      <c r="AS76" s="103"/>
      <c r="AT76" s="103"/>
      <c r="AU76" s="151"/>
      <c r="AV76" s="103"/>
      <c r="AW76" s="103"/>
      <c r="AX76" s="103"/>
      <c r="AY76" s="103"/>
      <c r="AZ76" s="151"/>
      <c r="BA76" s="103"/>
      <c r="BB76" s="103"/>
      <c r="BC76" s="103"/>
      <c r="BD76" s="103"/>
      <c r="BE76" s="151"/>
      <c r="BF76" s="103"/>
      <c r="BG76" s="103"/>
      <c r="BH76" s="103"/>
      <c r="BI76" s="103"/>
      <c r="BJ76" s="151"/>
      <c r="BK76" s="103"/>
      <c r="BL76" s="103"/>
      <c r="BM76" s="103"/>
      <c r="BN76" s="103"/>
      <c r="BO76" s="151"/>
      <c r="BP76" s="103"/>
      <c r="BQ76" s="103"/>
      <c r="BR76" s="103"/>
      <c r="BS76" s="103">
        <v>0</v>
      </c>
      <c r="BT76" s="151">
        <v>0</v>
      </c>
      <c r="BU76" s="103"/>
      <c r="BV76" s="103"/>
      <c r="BW76" s="103"/>
      <c r="BX76" s="103">
        <v>0</v>
      </c>
      <c r="BY76" s="104">
        <v>0</v>
      </c>
      <c r="BZ76" s="103"/>
      <c r="CA76" s="102">
        <v>0</v>
      </c>
      <c r="CB76" s="102">
        <v>0</v>
      </c>
      <c r="CC76" s="103">
        <v>0</v>
      </c>
      <c r="CD76" s="151">
        <v>0</v>
      </c>
      <c r="CE76" s="103">
        <v>0</v>
      </c>
      <c r="CF76" s="103">
        <v>0</v>
      </c>
      <c r="CG76" s="103">
        <v>0</v>
      </c>
      <c r="CH76" s="103">
        <v>0</v>
      </c>
      <c r="CI76" s="151">
        <v>0</v>
      </c>
      <c r="CJ76" s="103">
        <v>0</v>
      </c>
      <c r="CK76" s="103">
        <v>0</v>
      </c>
      <c r="CL76" s="103">
        <v>0</v>
      </c>
      <c r="CM76" s="103">
        <v>0</v>
      </c>
      <c r="CN76" s="103">
        <v>0</v>
      </c>
      <c r="CO76" s="103">
        <v>0</v>
      </c>
      <c r="CP76" s="103">
        <v>0</v>
      </c>
      <c r="CQ76" s="103">
        <v>0</v>
      </c>
      <c r="CR76" s="103">
        <v>0</v>
      </c>
      <c r="CS76" s="103">
        <v>0</v>
      </c>
    </row>
    <row r="77" spans="1:97">
      <c r="A77" s="107" t="s">
        <v>184</v>
      </c>
      <c r="B77" s="103"/>
      <c r="C77" s="103"/>
      <c r="D77" s="86"/>
      <c r="E77" s="86"/>
      <c r="F77" s="86"/>
      <c r="G77" s="86"/>
      <c r="H77" s="103"/>
      <c r="I77" s="103"/>
      <c r="J77" s="103"/>
      <c r="K77" s="103"/>
      <c r="L77" s="103"/>
      <c r="M77" s="103"/>
      <c r="N77" s="103"/>
      <c r="O77" s="103"/>
      <c r="P77" s="103"/>
      <c r="Q77" s="151"/>
      <c r="R77" s="103"/>
      <c r="S77" s="103"/>
      <c r="T77" s="103"/>
      <c r="U77" s="103"/>
      <c r="V77" s="103"/>
      <c r="W77" s="103"/>
      <c r="X77" s="103"/>
      <c r="Y77" s="103"/>
      <c r="Z77" s="103"/>
      <c r="AA77" s="151"/>
      <c r="AB77" s="103"/>
      <c r="AC77" s="103"/>
      <c r="AD77" s="103"/>
      <c r="AE77" s="103"/>
      <c r="AF77" s="151"/>
      <c r="AG77" s="103"/>
      <c r="AH77" s="103"/>
      <c r="AI77" s="103"/>
      <c r="AJ77" s="103"/>
      <c r="AK77" s="151"/>
      <c r="AL77" s="103"/>
      <c r="AM77" s="103"/>
      <c r="AN77" s="103"/>
      <c r="AO77" s="103"/>
      <c r="AP77" s="151"/>
      <c r="AQ77" s="103"/>
      <c r="AR77" s="103"/>
      <c r="AS77" s="103"/>
      <c r="AT77" s="103"/>
      <c r="AU77" s="151"/>
      <c r="AV77" s="103"/>
      <c r="AW77" s="103"/>
      <c r="AX77" s="103"/>
      <c r="AY77" s="103"/>
      <c r="AZ77" s="151"/>
      <c r="BA77" s="103"/>
      <c r="BB77" s="103"/>
      <c r="BC77" s="103"/>
      <c r="BD77" s="103"/>
      <c r="BE77" s="151"/>
      <c r="BF77" s="103"/>
      <c r="BG77" s="103"/>
      <c r="BH77" s="103"/>
      <c r="BI77" s="103"/>
      <c r="BJ77" s="151"/>
      <c r="BK77" s="103"/>
      <c r="BL77" s="103"/>
      <c r="BM77" s="103"/>
      <c r="BN77" s="103"/>
      <c r="BO77" s="151"/>
      <c r="BP77" s="103"/>
      <c r="BQ77" s="103"/>
      <c r="BR77" s="103"/>
      <c r="BS77" s="103">
        <v>0</v>
      </c>
      <c r="BT77" s="151">
        <v>0</v>
      </c>
      <c r="BU77" s="103"/>
      <c r="BV77" s="103"/>
      <c r="BW77" s="103"/>
      <c r="BX77" s="103">
        <v>0</v>
      </c>
      <c r="BY77" s="104">
        <v>0</v>
      </c>
      <c r="BZ77" s="103"/>
      <c r="CA77" s="102">
        <v>0</v>
      </c>
      <c r="CB77" s="102">
        <v>0</v>
      </c>
      <c r="CC77" s="103">
        <v>0</v>
      </c>
      <c r="CD77" s="151">
        <v>0</v>
      </c>
      <c r="CE77" s="103">
        <v>0</v>
      </c>
      <c r="CF77" s="103">
        <v>0</v>
      </c>
      <c r="CG77" s="103">
        <v>0</v>
      </c>
      <c r="CH77" s="103">
        <v>0</v>
      </c>
      <c r="CI77" s="151">
        <v>0</v>
      </c>
      <c r="CJ77" s="103">
        <v>0</v>
      </c>
      <c r="CK77" s="103">
        <v>0</v>
      </c>
      <c r="CL77" s="103">
        <v>0</v>
      </c>
      <c r="CM77" s="103">
        <v>0</v>
      </c>
      <c r="CN77" s="103">
        <v>0</v>
      </c>
      <c r="CO77" s="103">
        <v>0</v>
      </c>
      <c r="CP77" s="103">
        <v>0</v>
      </c>
      <c r="CQ77" s="103">
        <v>0</v>
      </c>
      <c r="CR77" s="103">
        <v>0</v>
      </c>
      <c r="CS77" s="103">
        <v>0</v>
      </c>
    </row>
    <row r="78" spans="1:97">
      <c r="A78" s="107" t="s">
        <v>177</v>
      </c>
      <c r="B78" s="103"/>
      <c r="C78" s="103"/>
      <c r="D78" s="86"/>
      <c r="E78" s="86"/>
      <c r="F78" s="86"/>
      <c r="G78" s="86"/>
      <c r="H78" s="103"/>
      <c r="I78" s="103"/>
      <c r="J78" s="103"/>
      <c r="K78" s="103"/>
      <c r="L78" s="103"/>
      <c r="M78" s="103"/>
      <c r="N78" s="103"/>
      <c r="O78" s="103"/>
      <c r="P78" s="103"/>
      <c r="Q78" s="151"/>
      <c r="R78" s="103"/>
      <c r="S78" s="103"/>
      <c r="T78" s="103"/>
      <c r="U78" s="103"/>
      <c r="V78" s="103"/>
      <c r="W78" s="103"/>
      <c r="X78" s="103"/>
      <c r="Y78" s="103"/>
      <c r="Z78" s="103"/>
      <c r="AA78" s="151"/>
      <c r="AB78" s="103"/>
      <c r="AC78" s="103"/>
      <c r="AD78" s="103"/>
      <c r="AE78" s="103"/>
      <c r="AF78" s="151"/>
      <c r="AG78" s="103"/>
      <c r="AH78" s="103"/>
      <c r="AI78" s="103"/>
      <c r="AJ78" s="103"/>
      <c r="AK78" s="151"/>
      <c r="AL78" s="103"/>
      <c r="AM78" s="103"/>
      <c r="AN78" s="103"/>
      <c r="AO78" s="103"/>
      <c r="AP78" s="151"/>
      <c r="AQ78" s="103"/>
      <c r="AR78" s="103"/>
      <c r="AS78" s="103"/>
      <c r="AT78" s="103"/>
      <c r="AU78" s="151"/>
      <c r="AV78" s="103"/>
      <c r="AW78" s="103"/>
      <c r="AX78" s="103"/>
      <c r="AY78" s="103"/>
      <c r="AZ78" s="151"/>
      <c r="BA78" s="103"/>
      <c r="BB78" s="103"/>
      <c r="BC78" s="103"/>
      <c r="BD78" s="103"/>
      <c r="BE78" s="151"/>
      <c r="BF78" s="103"/>
      <c r="BG78" s="103"/>
      <c r="BH78" s="103"/>
      <c r="BI78" s="103"/>
      <c r="BJ78" s="151"/>
      <c r="BK78" s="103"/>
      <c r="BL78" s="103"/>
      <c r="BM78" s="103"/>
      <c r="BN78" s="103"/>
      <c r="BO78" s="151"/>
      <c r="BP78" s="103"/>
      <c r="BQ78" s="102"/>
      <c r="BR78" s="103"/>
      <c r="BS78" s="103">
        <v>0</v>
      </c>
      <c r="BT78" s="151">
        <v>0</v>
      </c>
      <c r="BU78" s="103"/>
      <c r="BV78" s="103"/>
      <c r="BW78" s="103"/>
      <c r="BX78" s="103">
        <v>0</v>
      </c>
      <c r="BY78" s="104">
        <v>0</v>
      </c>
      <c r="BZ78" s="103"/>
      <c r="CA78" s="102">
        <v>0</v>
      </c>
      <c r="CB78" s="102">
        <v>0</v>
      </c>
      <c r="CC78" s="103">
        <v>0</v>
      </c>
      <c r="CD78" s="151">
        <v>0</v>
      </c>
      <c r="CE78" s="103">
        <v>0</v>
      </c>
      <c r="CF78" s="103">
        <v>0</v>
      </c>
      <c r="CG78" s="103">
        <v>0</v>
      </c>
      <c r="CH78" s="103">
        <v>0</v>
      </c>
      <c r="CI78" s="151">
        <v>0</v>
      </c>
      <c r="CJ78" s="103">
        <v>0</v>
      </c>
      <c r="CK78" s="103">
        <v>0</v>
      </c>
      <c r="CL78" s="103">
        <v>0</v>
      </c>
      <c r="CM78" s="103">
        <v>0</v>
      </c>
      <c r="CN78" s="103">
        <v>0</v>
      </c>
      <c r="CO78" s="103">
        <v>0</v>
      </c>
      <c r="CP78" s="103">
        <v>0</v>
      </c>
      <c r="CQ78" s="103">
        <v>0</v>
      </c>
      <c r="CR78" s="103">
        <v>0</v>
      </c>
      <c r="CS78" s="103">
        <v>0</v>
      </c>
    </row>
    <row r="79" spans="1:97">
      <c r="A79" s="107" t="s">
        <v>307</v>
      </c>
      <c r="B79" s="103"/>
      <c r="C79" s="103"/>
      <c r="D79" s="86"/>
      <c r="E79" s="86"/>
      <c r="F79" s="86"/>
      <c r="G79" s="86"/>
      <c r="H79" s="103"/>
      <c r="I79" s="103"/>
      <c r="J79" s="103"/>
      <c r="K79" s="103"/>
      <c r="L79" s="103"/>
      <c r="M79" s="103"/>
      <c r="N79" s="103"/>
      <c r="O79" s="103"/>
      <c r="P79" s="103"/>
      <c r="Q79" s="151"/>
      <c r="R79" s="103"/>
      <c r="S79" s="103"/>
      <c r="T79" s="103"/>
      <c r="U79" s="103"/>
      <c r="V79" s="103"/>
      <c r="W79" s="103"/>
      <c r="X79" s="103"/>
      <c r="Y79" s="103"/>
      <c r="Z79" s="103"/>
      <c r="AA79" s="151"/>
      <c r="AB79" s="103"/>
      <c r="AC79" s="103"/>
      <c r="AD79" s="103"/>
      <c r="AE79" s="103"/>
      <c r="AF79" s="151"/>
      <c r="AG79" s="103"/>
      <c r="AH79" s="103"/>
      <c r="AI79" s="103"/>
      <c r="AJ79" s="103"/>
      <c r="AK79" s="151"/>
      <c r="AL79" s="103"/>
      <c r="AM79" s="103"/>
      <c r="AN79" s="103"/>
      <c r="AO79" s="103"/>
      <c r="AP79" s="151"/>
      <c r="AQ79" s="103"/>
      <c r="AR79" s="103"/>
      <c r="AS79" s="103"/>
      <c r="AT79" s="103"/>
      <c r="AU79" s="151"/>
      <c r="AV79" s="103"/>
      <c r="AW79" s="103"/>
      <c r="AX79" s="103"/>
      <c r="AY79" s="103"/>
      <c r="AZ79" s="151"/>
      <c r="BA79" s="103"/>
      <c r="BB79" s="103"/>
      <c r="BC79" s="103"/>
      <c r="BD79" s="103"/>
      <c r="BE79" s="151"/>
      <c r="BF79" s="103"/>
      <c r="BG79" s="103"/>
      <c r="BH79" s="103"/>
      <c r="BI79" s="103"/>
      <c r="BJ79" s="151"/>
      <c r="BK79" s="103"/>
      <c r="BL79" s="103"/>
      <c r="BM79" s="103"/>
      <c r="BN79" s="103"/>
      <c r="BO79" s="151"/>
      <c r="BP79" s="103"/>
      <c r="BQ79" s="102"/>
      <c r="BR79" s="103"/>
      <c r="BS79" s="103">
        <v>0</v>
      </c>
      <c r="BT79" s="151">
        <v>0</v>
      </c>
      <c r="BU79" s="103"/>
      <c r="BV79" s="103"/>
      <c r="BW79" s="103"/>
      <c r="BX79" s="103">
        <v>0</v>
      </c>
      <c r="BY79" s="104">
        <v>0</v>
      </c>
      <c r="BZ79" s="103"/>
      <c r="CA79" s="102">
        <v>0</v>
      </c>
      <c r="CB79" s="102">
        <v>0</v>
      </c>
      <c r="CC79" s="103">
        <v>0</v>
      </c>
      <c r="CD79" s="151">
        <v>0</v>
      </c>
      <c r="CE79" s="103">
        <v>0</v>
      </c>
      <c r="CF79" s="103">
        <v>0</v>
      </c>
      <c r="CG79" s="103">
        <v>0</v>
      </c>
      <c r="CH79" s="103">
        <v>0</v>
      </c>
      <c r="CI79" s="151">
        <v>0</v>
      </c>
      <c r="CJ79" s="103">
        <v>0</v>
      </c>
      <c r="CK79" s="103">
        <v>0</v>
      </c>
      <c r="CL79" s="103">
        <v>0</v>
      </c>
      <c r="CM79" s="103">
        <v>0</v>
      </c>
      <c r="CN79" s="103">
        <v>0</v>
      </c>
      <c r="CO79" s="103">
        <v>0</v>
      </c>
      <c r="CP79" s="103">
        <v>0</v>
      </c>
      <c r="CQ79" s="103">
        <v>0</v>
      </c>
      <c r="CR79" s="103">
        <v>0</v>
      </c>
      <c r="CS79" s="103">
        <v>0</v>
      </c>
    </row>
    <row r="80" spans="1:97">
      <c r="A80" s="107" t="s">
        <v>48</v>
      </c>
      <c r="B80" s="102"/>
      <c r="C80" s="102"/>
      <c r="D80" s="254"/>
      <c r="E80" s="254"/>
      <c r="F80" s="254"/>
      <c r="G80" s="254"/>
      <c r="H80" s="102"/>
      <c r="I80" s="102"/>
      <c r="J80" s="102"/>
      <c r="K80" s="102"/>
      <c r="L80" s="103"/>
      <c r="M80" s="103"/>
      <c r="N80" s="103"/>
      <c r="O80" s="103"/>
      <c r="P80" s="103"/>
      <c r="Q80" s="151"/>
      <c r="R80" s="103"/>
      <c r="S80" s="103"/>
      <c r="T80" s="103"/>
      <c r="U80" s="103"/>
      <c r="V80" s="103"/>
      <c r="W80" s="103"/>
      <c r="X80" s="103"/>
      <c r="Y80" s="103"/>
      <c r="Z80" s="103"/>
      <c r="AA80" s="151"/>
      <c r="AB80" s="103"/>
      <c r="AC80" s="103"/>
      <c r="AD80" s="103"/>
      <c r="AE80" s="103"/>
      <c r="AF80" s="151"/>
      <c r="AG80" s="103"/>
      <c r="AH80" s="103"/>
      <c r="AI80" s="103"/>
      <c r="AJ80" s="103"/>
      <c r="AK80" s="151"/>
      <c r="AL80" s="103"/>
      <c r="AM80" s="103"/>
      <c r="AN80" s="103"/>
      <c r="AO80" s="103"/>
      <c r="AP80" s="151"/>
      <c r="AQ80" s="103"/>
      <c r="AR80" s="103"/>
      <c r="AS80" s="103"/>
      <c r="AT80" s="103"/>
      <c r="AU80" s="151"/>
      <c r="AV80" s="103"/>
      <c r="AW80" s="103"/>
      <c r="AX80" s="103"/>
      <c r="AY80" s="103"/>
      <c r="AZ80" s="151"/>
      <c r="BA80" s="103"/>
      <c r="BB80" s="103"/>
      <c r="BC80" s="103"/>
      <c r="BD80" s="103"/>
      <c r="BE80" s="151"/>
      <c r="BF80" s="103"/>
      <c r="BG80" s="103"/>
      <c r="BH80" s="103"/>
      <c r="BI80" s="103"/>
      <c r="BJ80" s="151"/>
      <c r="BK80" s="103"/>
      <c r="BL80" s="103"/>
      <c r="BM80" s="103"/>
      <c r="BN80" s="103"/>
      <c r="BO80" s="151"/>
      <c r="BP80" s="103"/>
      <c r="BQ80" s="102"/>
      <c r="BR80" s="103"/>
      <c r="BS80" s="103">
        <v>5.4290000000000003</v>
      </c>
      <c r="BT80" s="151">
        <v>5.4290000000000003</v>
      </c>
      <c r="BU80" s="103"/>
      <c r="BV80" s="103"/>
      <c r="BW80" s="103"/>
      <c r="BX80" s="103">
        <v>5.8010000000000002</v>
      </c>
      <c r="BY80" s="104">
        <v>5.8010000000000002</v>
      </c>
      <c r="BZ80" s="103"/>
      <c r="CA80" s="102">
        <v>5.3719999999999999</v>
      </c>
      <c r="CB80" s="102">
        <v>5.1440000000000001</v>
      </c>
      <c r="CC80" s="103">
        <v>4.9109999999999996</v>
      </c>
      <c r="CD80" s="151">
        <v>4.9109999999999996</v>
      </c>
      <c r="CE80" s="103">
        <v>4.9109999999999996</v>
      </c>
      <c r="CF80" s="103">
        <v>4.9109999999999996</v>
      </c>
      <c r="CG80" s="103">
        <v>4.9109999999999996</v>
      </c>
      <c r="CH80" s="103">
        <v>4.9109999999999996</v>
      </c>
      <c r="CI80" s="151">
        <v>4.9109999999999996</v>
      </c>
      <c r="CJ80" s="103">
        <v>0</v>
      </c>
      <c r="CK80" s="103">
        <v>0</v>
      </c>
      <c r="CL80" s="103">
        <v>0</v>
      </c>
      <c r="CM80" s="103">
        <v>5.7314510233392024</v>
      </c>
      <c r="CN80" s="103">
        <v>37.448993061497802</v>
      </c>
      <c r="CO80" s="103">
        <v>66.296905808477092</v>
      </c>
      <c r="CP80" s="103">
        <v>113.00803483379077</v>
      </c>
      <c r="CQ80" s="103">
        <v>195.89361751641616</v>
      </c>
      <c r="CR80" s="103">
        <v>287.66970663288856</v>
      </c>
      <c r="CS80" s="103">
        <v>371.69757749326993</v>
      </c>
    </row>
    <row r="81" spans="1:97">
      <c r="A81" s="33" t="s">
        <v>49</v>
      </c>
      <c r="B81" s="7"/>
      <c r="C81" s="7"/>
      <c r="D81" s="7"/>
      <c r="E81" s="7"/>
      <c r="F81" s="7"/>
      <c r="G81" s="7"/>
      <c r="H81" s="7"/>
      <c r="I81" s="7"/>
      <c r="J81" s="7"/>
      <c r="K81" s="7"/>
      <c r="L81" s="7"/>
      <c r="M81" s="7"/>
      <c r="N81" s="7"/>
      <c r="O81" s="7"/>
      <c r="P81" s="7"/>
      <c r="Q81" s="8"/>
      <c r="R81" s="7"/>
      <c r="S81" s="7"/>
      <c r="T81" s="7"/>
      <c r="U81" s="7"/>
      <c r="V81" s="7"/>
      <c r="W81" s="7"/>
      <c r="X81" s="7"/>
      <c r="Y81" s="7"/>
      <c r="Z81" s="7"/>
      <c r="AA81" s="8"/>
      <c r="AB81" s="7"/>
      <c r="AC81" s="7"/>
      <c r="AD81" s="7"/>
      <c r="AE81" s="7"/>
      <c r="AF81" s="8"/>
      <c r="AG81" s="7"/>
      <c r="AH81" s="7"/>
      <c r="AI81" s="7"/>
      <c r="AJ81" s="7"/>
      <c r="AK81" s="8"/>
      <c r="AL81" s="7"/>
      <c r="AM81" s="7"/>
      <c r="AN81" s="7"/>
      <c r="AO81" s="7"/>
      <c r="AP81" s="8"/>
      <c r="AQ81" s="7"/>
      <c r="AR81" s="7"/>
      <c r="AS81" s="7"/>
      <c r="AT81" s="7"/>
      <c r="AU81" s="8"/>
      <c r="AV81" s="7"/>
      <c r="AW81" s="7"/>
      <c r="AX81" s="7"/>
      <c r="AY81" s="7"/>
      <c r="AZ81" s="8"/>
      <c r="BA81" s="7"/>
      <c r="BB81" s="7"/>
      <c r="BC81" s="7"/>
      <c r="BD81" s="7"/>
      <c r="BE81" s="8"/>
      <c r="BF81" s="7"/>
      <c r="BG81" s="7"/>
      <c r="BH81" s="7"/>
      <c r="BI81" s="7"/>
      <c r="BJ81" s="8"/>
      <c r="BK81" s="7"/>
      <c r="BL81" s="7"/>
      <c r="BM81" s="7"/>
      <c r="BN81" s="7"/>
      <c r="BO81" s="8"/>
      <c r="BP81" s="7"/>
      <c r="BQ81" s="7"/>
      <c r="BR81" s="7"/>
      <c r="BS81" s="453">
        <v>20.126999999999999</v>
      </c>
      <c r="BT81" s="8">
        <v>20.126999999999999</v>
      </c>
      <c r="BU81" s="7">
        <v>0</v>
      </c>
      <c r="BV81" s="7">
        <v>0</v>
      </c>
      <c r="BW81" s="7">
        <v>0</v>
      </c>
      <c r="BX81" s="7">
        <v>21.721</v>
      </c>
      <c r="BY81" s="8">
        <v>21.721</v>
      </c>
      <c r="BZ81" s="7">
        <v>0</v>
      </c>
      <c r="CA81" s="7">
        <v>20.356000000000002</v>
      </c>
      <c r="CB81" s="7">
        <v>23.705999999999996</v>
      </c>
      <c r="CC81" s="7">
        <v>21.14</v>
      </c>
      <c r="CD81" s="8">
        <v>21.14</v>
      </c>
      <c r="CE81" s="7">
        <v>21.14</v>
      </c>
      <c r="CF81" s="7">
        <v>21.14</v>
      </c>
      <c r="CG81" s="7">
        <v>21.14</v>
      </c>
      <c r="CH81" s="7">
        <v>21.14</v>
      </c>
      <c r="CI81" s="8">
        <v>21.14</v>
      </c>
      <c r="CJ81" s="7">
        <v>0</v>
      </c>
      <c r="CK81" s="7">
        <v>0</v>
      </c>
      <c r="CL81" s="7">
        <v>0</v>
      </c>
      <c r="CM81" s="7">
        <v>14.603423155357421</v>
      </c>
      <c r="CN81" s="7">
        <v>95.417982321076607</v>
      </c>
      <c r="CO81" s="7">
        <v>168.92088329283206</v>
      </c>
      <c r="CP81" s="7">
        <v>287.9382805354121</v>
      </c>
      <c r="CQ81" s="7">
        <v>499.12620353497812</v>
      </c>
      <c r="CR81" s="7">
        <v>732.966649776949</v>
      </c>
      <c r="CS81" s="7">
        <v>947.06506046230425</v>
      </c>
    </row>
    <row r="82" spans="1:97">
      <c r="A82" s="34"/>
      <c r="B82" s="86"/>
      <c r="C82" s="86"/>
      <c r="D82" s="86"/>
      <c r="E82" s="86"/>
      <c r="F82" s="86"/>
      <c r="G82" s="86"/>
      <c r="H82" s="86"/>
      <c r="I82" s="86"/>
      <c r="J82" s="86"/>
      <c r="K82" s="86"/>
      <c r="L82" s="86"/>
      <c r="M82" s="86"/>
      <c r="N82" s="86"/>
      <c r="O82" s="86"/>
      <c r="P82" s="86"/>
      <c r="Q82" s="104"/>
      <c r="R82" s="86"/>
      <c r="S82" s="86"/>
      <c r="T82" s="86"/>
      <c r="U82" s="86"/>
      <c r="V82" s="86"/>
      <c r="W82" s="86"/>
      <c r="X82" s="86"/>
      <c r="Y82" s="86"/>
      <c r="Z82" s="86"/>
      <c r="AA82" s="104"/>
      <c r="AB82" s="86"/>
      <c r="AC82" s="86"/>
      <c r="AD82" s="86"/>
      <c r="AE82" s="86"/>
      <c r="AF82" s="104"/>
      <c r="AG82" s="86"/>
      <c r="AH82" s="86"/>
      <c r="AI82" s="86"/>
      <c r="AJ82" s="86"/>
      <c r="AK82" s="104"/>
      <c r="AL82" s="86"/>
      <c r="AM82" s="86"/>
      <c r="AN82" s="86"/>
      <c r="AO82" s="86"/>
      <c r="AP82" s="104"/>
      <c r="AQ82" s="86"/>
      <c r="AR82" s="86"/>
      <c r="AS82" s="86"/>
      <c r="AT82" s="86"/>
      <c r="AU82" s="104"/>
      <c r="AV82" s="86"/>
      <c r="AW82" s="86"/>
      <c r="AX82" s="86"/>
      <c r="AY82" s="86"/>
      <c r="AZ82" s="104"/>
      <c r="BA82" s="86"/>
      <c r="BB82" s="86"/>
      <c r="BC82" s="86"/>
      <c r="BD82" s="86"/>
      <c r="BE82" s="104"/>
      <c r="BF82" s="86"/>
      <c r="BG82" s="86"/>
      <c r="BH82" s="86"/>
      <c r="BI82" s="86"/>
      <c r="BJ82" s="104"/>
      <c r="BK82" s="86"/>
      <c r="BL82" s="86"/>
      <c r="BM82" s="86"/>
      <c r="BN82" s="86"/>
      <c r="BO82" s="104"/>
      <c r="BP82" s="86"/>
      <c r="BQ82" s="86"/>
      <c r="BR82" s="86"/>
      <c r="BS82" s="86"/>
      <c r="BT82" s="104"/>
      <c r="BU82" s="86"/>
      <c r="BV82" s="86"/>
      <c r="BW82" s="86"/>
      <c r="BX82" s="86"/>
      <c r="BY82" s="104"/>
      <c r="BZ82" s="86"/>
      <c r="CA82" s="86"/>
      <c r="CB82" s="86"/>
      <c r="CC82" s="86"/>
      <c r="CD82" s="104"/>
      <c r="CE82" s="86"/>
      <c r="CF82" s="86"/>
      <c r="CG82" s="86"/>
      <c r="CH82" s="86"/>
      <c r="CI82" s="104"/>
      <c r="CJ82" s="86"/>
      <c r="CK82" s="86"/>
      <c r="CL82" s="86"/>
      <c r="CM82" s="86"/>
      <c r="CN82" s="86"/>
      <c r="CO82" s="86"/>
      <c r="CP82" s="86"/>
      <c r="CQ82" s="86"/>
      <c r="CR82" s="86"/>
      <c r="CS82" s="86"/>
    </row>
    <row r="83" spans="1:97" hidden="1" outlineLevel="1">
      <c r="A83" s="155" t="s">
        <v>381</v>
      </c>
      <c r="B83" s="86"/>
      <c r="C83" s="86"/>
      <c r="D83" s="86"/>
      <c r="E83" s="86"/>
      <c r="F83" s="86"/>
      <c r="G83" s="86"/>
      <c r="H83" s="86"/>
      <c r="I83" s="86"/>
      <c r="J83" s="86"/>
      <c r="K83" s="86"/>
      <c r="L83" s="86"/>
      <c r="M83" s="86"/>
      <c r="N83" s="86"/>
      <c r="O83" s="86"/>
      <c r="P83" s="86"/>
      <c r="Q83" s="104"/>
      <c r="R83" s="86"/>
      <c r="S83" s="86"/>
      <c r="T83" s="86"/>
      <c r="U83" s="86"/>
      <c r="V83" s="86"/>
      <c r="W83" s="86"/>
      <c r="X83" s="86"/>
      <c r="Y83" s="86"/>
      <c r="Z83" s="86"/>
      <c r="AA83" s="104"/>
      <c r="AB83" s="86"/>
      <c r="AC83" s="86"/>
      <c r="AD83" s="86"/>
      <c r="AE83" s="86"/>
      <c r="AF83" s="104"/>
      <c r="AG83" s="86"/>
      <c r="AH83" s="86"/>
      <c r="AI83" s="86"/>
      <c r="AJ83" s="86"/>
      <c r="AK83" s="104"/>
      <c r="AL83" s="86"/>
      <c r="AM83" s="86"/>
      <c r="AN83" s="86"/>
      <c r="AO83" s="86"/>
      <c r="AP83" s="104"/>
      <c r="AQ83" s="86"/>
      <c r="AR83" s="86"/>
      <c r="AS83" s="86"/>
      <c r="AT83" s="86"/>
      <c r="AU83" s="104"/>
      <c r="AV83" s="86"/>
      <c r="AW83" s="86"/>
      <c r="AX83" s="86"/>
      <c r="AY83" s="86"/>
      <c r="AZ83" s="104"/>
      <c r="BA83" s="86"/>
      <c r="BB83" s="86"/>
      <c r="BC83" s="86"/>
      <c r="BD83" s="86"/>
      <c r="BE83" s="104"/>
      <c r="BF83" s="86"/>
      <c r="BG83" s="86"/>
      <c r="BH83" s="86"/>
      <c r="BI83" s="86"/>
      <c r="BJ83" s="104"/>
      <c r="BK83" s="86"/>
      <c r="BL83" s="86"/>
      <c r="BM83" s="86"/>
      <c r="BN83" s="86"/>
      <c r="BO83" s="104"/>
      <c r="BP83" s="86"/>
      <c r="BQ83" s="86"/>
      <c r="BR83" s="86"/>
      <c r="BS83" s="86">
        <v>188.86699999999999</v>
      </c>
      <c r="BT83" s="104">
        <v>188.86699999999999</v>
      </c>
      <c r="BU83" s="86"/>
      <c r="BV83" s="86"/>
      <c r="BW83" s="86"/>
      <c r="BX83" s="86">
        <v>308.82300000000004</v>
      </c>
      <c r="BY83" s="104">
        <v>308.82300000000004</v>
      </c>
      <c r="BZ83" s="86"/>
      <c r="CA83" s="86">
        <v>308.82300000000004</v>
      </c>
      <c r="CB83" s="86">
        <v>507.69299999999998</v>
      </c>
      <c r="CC83" s="86">
        <v>0</v>
      </c>
      <c r="CD83" s="104">
        <v>0</v>
      </c>
      <c r="CE83" s="86">
        <v>0</v>
      </c>
      <c r="CF83" s="86">
        <v>0</v>
      </c>
      <c r="CG83" s="86">
        <v>0</v>
      </c>
      <c r="CH83" s="86">
        <v>0</v>
      </c>
      <c r="CI83" s="104">
        <v>0</v>
      </c>
      <c r="CJ83" s="86">
        <v>0</v>
      </c>
      <c r="CK83" s="86">
        <v>0</v>
      </c>
      <c r="CL83" s="86">
        <v>0</v>
      </c>
      <c r="CM83" s="86">
        <v>0</v>
      </c>
      <c r="CN83" s="86">
        <v>0</v>
      </c>
      <c r="CO83" s="86">
        <v>0</v>
      </c>
      <c r="CP83" s="86">
        <v>0</v>
      </c>
      <c r="CQ83" s="86">
        <v>0</v>
      </c>
      <c r="CR83" s="86">
        <v>0</v>
      </c>
      <c r="CS83" s="86">
        <v>0</v>
      </c>
    </row>
    <row r="84" spans="1:97" collapsed="1">
      <c r="A84" s="34"/>
      <c r="B84" s="86"/>
      <c r="C84" s="86"/>
      <c r="D84" s="86"/>
      <c r="E84" s="86"/>
      <c r="F84" s="86"/>
      <c r="G84" s="86"/>
      <c r="H84" s="86"/>
      <c r="I84" s="86"/>
      <c r="J84" s="86"/>
      <c r="K84" s="86"/>
      <c r="L84" s="86"/>
      <c r="M84" s="86"/>
      <c r="N84" s="86"/>
      <c r="O84" s="86"/>
      <c r="P84" s="86"/>
      <c r="Q84" s="104"/>
      <c r="R84" s="86"/>
      <c r="S84" s="86"/>
      <c r="T84" s="86"/>
      <c r="U84" s="86"/>
      <c r="V84" s="86"/>
      <c r="W84" s="86"/>
      <c r="X84" s="86"/>
      <c r="Y84" s="86"/>
      <c r="Z84" s="86"/>
      <c r="AA84" s="104"/>
      <c r="AB84" s="86"/>
      <c r="AC84" s="86"/>
      <c r="AD84" s="86"/>
      <c r="AE84" s="86"/>
      <c r="AF84" s="104"/>
      <c r="AG84" s="86"/>
      <c r="AH84" s="86"/>
      <c r="AI84" s="86"/>
      <c r="AJ84" s="86"/>
      <c r="AK84" s="104"/>
      <c r="AL84" s="86"/>
      <c r="AM84" s="86"/>
      <c r="AN84" s="86"/>
      <c r="AO84" s="86"/>
      <c r="AP84" s="104"/>
      <c r="AQ84" s="86"/>
      <c r="AR84" s="86"/>
      <c r="AS84" s="86"/>
      <c r="AT84" s="86"/>
      <c r="AU84" s="104"/>
      <c r="AV84" s="86"/>
      <c r="AW84" s="86"/>
      <c r="AX84" s="86"/>
      <c r="AY84" s="86"/>
      <c r="AZ84" s="104"/>
      <c r="BA84" s="86"/>
      <c r="BB84" s="86"/>
      <c r="BC84" s="86"/>
      <c r="BD84" s="86"/>
      <c r="BE84" s="104"/>
      <c r="BF84" s="86"/>
      <c r="BG84" s="86"/>
      <c r="BH84" s="86"/>
      <c r="BI84" s="86"/>
      <c r="BJ84" s="104"/>
      <c r="BK84" s="86"/>
      <c r="BL84" s="86"/>
      <c r="BM84" s="86"/>
      <c r="BN84" s="86"/>
      <c r="BO84" s="104"/>
      <c r="BP84" s="86"/>
      <c r="BQ84" s="86"/>
      <c r="BR84" s="86"/>
      <c r="BS84" s="86"/>
      <c r="BT84" s="104"/>
      <c r="BU84" s="86"/>
      <c r="BV84" s="86"/>
      <c r="BW84" s="86"/>
      <c r="BX84" s="86"/>
      <c r="BY84" s="104"/>
      <c r="BZ84" s="86"/>
      <c r="CA84" s="86"/>
      <c r="CB84" s="86"/>
      <c r="CC84" s="86"/>
      <c r="CD84" s="104"/>
      <c r="CE84" s="86"/>
      <c r="CF84" s="86"/>
      <c r="CG84" s="86"/>
      <c r="CH84" s="86"/>
      <c r="CI84" s="104"/>
      <c r="CJ84" s="86"/>
      <c r="CK84" s="86"/>
      <c r="CL84" s="86"/>
      <c r="CM84" s="86"/>
      <c r="CN84" s="86"/>
      <c r="CO84" s="86"/>
      <c r="CP84" s="86"/>
      <c r="CQ84" s="86"/>
      <c r="CR84" s="86"/>
      <c r="CS84" s="86"/>
    </row>
    <row r="85" spans="1:97">
      <c r="A85" s="34" t="s">
        <v>409</v>
      </c>
      <c r="B85" s="86"/>
      <c r="C85" s="86"/>
      <c r="D85" s="86"/>
      <c r="E85" s="86"/>
      <c r="F85" s="86"/>
      <c r="G85" s="86"/>
      <c r="H85" s="86"/>
      <c r="I85" s="86"/>
      <c r="J85" s="86"/>
      <c r="K85" s="86"/>
      <c r="L85" s="86"/>
      <c r="M85" s="86"/>
      <c r="N85" s="86"/>
      <c r="O85" s="86"/>
      <c r="P85" s="86"/>
      <c r="Q85" s="104"/>
      <c r="R85" s="86"/>
      <c r="S85" s="86"/>
      <c r="T85" s="86"/>
      <c r="U85" s="86"/>
      <c r="V85" s="86"/>
      <c r="W85" s="86"/>
      <c r="X85" s="86"/>
      <c r="Y85" s="86"/>
      <c r="Z85" s="86"/>
      <c r="AA85" s="104"/>
      <c r="AB85" s="86"/>
      <c r="AC85" s="86"/>
      <c r="AD85" s="86"/>
      <c r="AE85" s="86"/>
      <c r="AF85" s="104"/>
      <c r="AG85" s="86"/>
      <c r="AH85" s="86"/>
      <c r="AI85" s="86"/>
      <c r="AJ85" s="86"/>
      <c r="AK85" s="104"/>
      <c r="AL85" s="86"/>
      <c r="AM85" s="86"/>
      <c r="AN85" s="86"/>
      <c r="AO85" s="86"/>
      <c r="AP85" s="104"/>
      <c r="AQ85" s="86"/>
      <c r="AR85" s="86"/>
      <c r="AS85" s="86"/>
      <c r="AT85" s="86"/>
      <c r="AU85" s="104"/>
      <c r="AV85" s="86"/>
      <c r="AW85" s="86"/>
      <c r="AX85" s="86"/>
      <c r="AY85" s="86"/>
      <c r="AZ85" s="104"/>
      <c r="BA85" s="86"/>
      <c r="BB85" s="86"/>
      <c r="BC85" s="86"/>
      <c r="BD85" s="86"/>
      <c r="BE85" s="104"/>
      <c r="BF85" s="86"/>
      <c r="BG85" s="86"/>
      <c r="BH85" s="86"/>
      <c r="BI85" s="86"/>
      <c r="BJ85" s="104"/>
      <c r="BK85" s="86"/>
      <c r="BL85" s="86"/>
      <c r="BM85" s="86"/>
      <c r="BN85" s="86"/>
      <c r="BO85" s="104"/>
      <c r="BP85" s="86"/>
      <c r="BQ85" s="86"/>
      <c r="BR85" s="86"/>
      <c r="BS85" s="86"/>
      <c r="BT85" s="104"/>
      <c r="BU85" s="86"/>
      <c r="BV85" s="86"/>
      <c r="BW85" s="86"/>
      <c r="BX85" s="86"/>
      <c r="BY85" s="104"/>
      <c r="BZ85" s="86"/>
      <c r="CA85" s="86"/>
      <c r="CB85" s="86"/>
      <c r="CC85" s="86"/>
      <c r="CD85" s="104"/>
      <c r="CE85" s="86"/>
      <c r="CF85" s="86"/>
      <c r="CG85" s="86"/>
      <c r="CH85" s="86"/>
      <c r="CI85" s="104"/>
      <c r="CJ85" s="86"/>
      <c r="CK85" s="86"/>
      <c r="CL85" s="86"/>
      <c r="CM85" s="86"/>
      <c r="CN85" s="86"/>
      <c r="CO85" s="86"/>
      <c r="CP85" s="86"/>
      <c r="CQ85" s="86"/>
      <c r="CR85" s="86"/>
      <c r="CS85" s="86"/>
    </row>
    <row r="86" spans="1:97">
      <c r="A86" s="107" t="s">
        <v>299</v>
      </c>
      <c r="B86" s="86"/>
      <c r="C86" s="86"/>
      <c r="D86" s="86"/>
      <c r="E86" s="86"/>
      <c r="F86" s="86"/>
      <c r="G86" s="86"/>
      <c r="H86" s="86"/>
      <c r="I86" s="86"/>
      <c r="J86" s="86"/>
      <c r="K86" s="86"/>
      <c r="L86" s="86"/>
      <c r="M86" s="86"/>
      <c r="N86" s="86"/>
      <c r="O86" s="86"/>
      <c r="P86" s="86"/>
      <c r="Q86" s="104"/>
      <c r="R86" s="86"/>
      <c r="S86" s="86"/>
      <c r="T86" s="86"/>
      <c r="U86" s="86"/>
      <c r="V86" s="86"/>
      <c r="W86" s="86"/>
      <c r="X86" s="86"/>
      <c r="Y86" s="86"/>
      <c r="Z86" s="86"/>
      <c r="AA86" s="104"/>
      <c r="AB86" s="86"/>
      <c r="AC86" s="86"/>
      <c r="AD86" s="86"/>
      <c r="AE86" s="86"/>
      <c r="AF86" s="104"/>
      <c r="AG86" s="86"/>
      <c r="AH86" s="86"/>
      <c r="AI86" s="86"/>
      <c r="AJ86" s="86"/>
      <c r="AK86" s="104"/>
      <c r="AL86" s="86"/>
      <c r="AM86" s="86"/>
      <c r="AN86" s="86"/>
      <c r="AO86" s="86"/>
      <c r="AP86" s="104"/>
      <c r="AQ86" s="86"/>
      <c r="AR86" s="86"/>
      <c r="AS86" s="86"/>
      <c r="AT86" s="86"/>
      <c r="AU86" s="104"/>
      <c r="AV86" s="86"/>
      <c r="AW86" s="86"/>
      <c r="AX86" s="86"/>
      <c r="AY86" s="86"/>
      <c r="AZ86" s="104"/>
      <c r="BA86" s="86"/>
      <c r="BB86" s="86"/>
      <c r="BC86" s="86"/>
      <c r="BD86" s="86"/>
      <c r="BE86" s="104"/>
      <c r="BF86" s="86"/>
      <c r="BG86" s="86"/>
      <c r="BH86" s="86"/>
      <c r="BI86" s="86"/>
      <c r="BJ86" s="104"/>
      <c r="BK86" s="86"/>
      <c r="BL86" s="86"/>
      <c r="BM86" s="86"/>
      <c r="BN86" s="86"/>
      <c r="BO86" s="104"/>
      <c r="BP86" s="86"/>
      <c r="BQ86" s="86"/>
      <c r="BR86" s="86"/>
      <c r="BS86" s="86">
        <v>0</v>
      </c>
      <c r="BT86" s="104">
        <v>0</v>
      </c>
      <c r="BU86" s="86"/>
      <c r="BV86" s="86"/>
      <c r="BW86" s="86"/>
      <c r="BX86" s="86">
        <v>0</v>
      </c>
      <c r="BY86" s="104">
        <v>0</v>
      </c>
      <c r="BZ86" s="86"/>
      <c r="CA86" s="86">
        <v>0</v>
      </c>
      <c r="CB86" s="86">
        <v>0</v>
      </c>
      <c r="CC86" s="86">
        <v>5.0000000000000001E-3</v>
      </c>
      <c r="CD86" s="104">
        <v>5.0000000000000001E-3</v>
      </c>
      <c r="CE86" s="86">
        <v>5.0000000000000001E-3</v>
      </c>
      <c r="CF86" s="86">
        <v>5.0000000000000001E-3</v>
      </c>
      <c r="CG86" s="86">
        <v>5.0000000000000001E-3</v>
      </c>
      <c r="CH86" s="86">
        <v>5.0000000000000001E-3</v>
      </c>
      <c r="CI86" s="104">
        <v>5.0000000000000001E-3</v>
      </c>
      <c r="CJ86" s="86">
        <v>5.0000000000000001E-3</v>
      </c>
      <c r="CK86" s="86">
        <v>5.0000000000000001E-3</v>
      </c>
      <c r="CL86" s="86">
        <v>5.0000000000000001E-3</v>
      </c>
      <c r="CM86" s="86">
        <v>5.0000000000000001E-3</v>
      </c>
      <c r="CN86" s="86">
        <v>5.0000000000000001E-3</v>
      </c>
      <c r="CO86" s="86">
        <v>5.0000000000000001E-3</v>
      </c>
      <c r="CP86" s="86">
        <v>5.0000000000000001E-3</v>
      </c>
      <c r="CQ86" s="86">
        <v>5.0000000000000001E-3</v>
      </c>
      <c r="CR86" s="86">
        <v>5.0000000000000001E-3</v>
      </c>
      <c r="CS86" s="86">
        <v>5.0000000000000001E-3</v>
      </c>
    </row>
    <row r="87" spans="1:97">
      <c r="A87" s="107" t="s">
        <v>300</v>
      </c>
      <c r="B87" s="86"/>
      <c r="C87" s="86"/>
      <c r="D87" s="86"/>
      <c r="E87" s="86"/>
      <c r="F87" s="86"/>
      <c r="G87" s="86"/>
      <c r="H87" s="86"/>
      <c r="I87" s="86"/>
      <c r="J87" s="86"/>
      <c r="K87" s="86"/>
      <c r="L87" s="86"/>
      <c r="M87" s="86"/>
      <c r="N87" s="86"/>
      <c r="O87" s="86"/>
      <c r="P87" s="86"/>
      <c r="Q87" s="104"/>
      <c r="R87" s="86"/>
      <c r="S87" s="86"/>
      <c r="T87" s="86"/>
      <c r="U87" s="86"/>
      <c r="V87" s="86"/>
      <c r="W87" s="86"/>
      <c r="X87" s="86"/>
      <c r="Y87" s="86"/>
      <c r="Z87" s="86"/>
      <c r="AA87" s="104"/>
      <c r="AB87" s="86"/>
      <c r="AC87" s="86"/>
      <c r="AD87" s="86"/>
      <c r="AE87" s="86"/>
      <c r="AF87" s="104"/>
      <c r="AG87" s="86"/>
      <c r="AH87" s="86"/>
      <c r="AI87" s="86"/>
      <c r="AJ87" s="86"/>
      <c r="AK87" s="104"/>
      <c r="AL87" s="86"/>
      <c r="AM87" s="86"/>
      <c r="AN87" s="419"/>
      <c r="AO87" s="419"/>
      <c r="AP87" s="104"/>
      <c r="AQ87" s="419"/>
      <c r="AR87" s="86"/>
      <c r="AS87" s="86"/>
      <c r="AT87" s="86"/>
      <c r="AU87" s="104"/>
      <c r="AV87" s="86"/>
      <c r="AW87" s="86"/>
      <c r="AX87" s="86"/>
      <c r="AY87" s="86"/>
      <c r="AZ87" s="104"/>
      <c r="BA87" s="86"/>
      <c r="BB87" s="86"/>
      <c r="BC87" s="86"/>
      <c r="BD87" s="86"/>
      <c r="BE87" s="104"/>
      <c r="BF87" s="86"/>
      <c r="BG87" s="86"/>
      <c r="BH87" s="86"/>
      <c r="BI87" s="86"/>
      <c r="BJ87" s="104"/>
      <c r="BK87" s="86"/>
      <c r="BL87" s="86"/>
      <c r="BM87" s="86"/>
      <c r="BN87" s="86"/>
      <c r="BO87" s="104"/>
      <c r="BP87" s="86"/>
      <c r="BQ87" s="86"/>
      <c r="BR87" s="86"/>
      <c r="BS87" s="86">
        <v>4.2030000000000003</v>
      </c>
      <c r="BT87" s="104">
        <v>4.2030000000000003</v>
      </c>
      <c r="BU87" s="86"/>
      <c r="BV87" s="86"/>
      <c r="BW87" s="86"/>
      <c r="BX87" s="86">
        <v>5.577</v>
      </c>
      <c r="BY87" s="104">
        <v>5.577</v>
      </c>
      <c r="BZ87" s="86"/>
      <c r="CA87" s="86">
        <v>6.4409999999999998</v>
      </c>
      <c r="CB87" s="86">
        <v>6.7489999999999997</v>
      </c>
      <c r="CC87" s="86">
        <v>819.11500000000001</v>
      </c>
      <c r="CD87" s="104">
        <v>819.11500000000001</v>
      </c>
      <c r="CE87" s="86">
        <v>821.11500000000001</v>
      </c>
      <c r="CF87" s="86">
        <v>823.11500000000001</v>
      </c>
      <c r="CG87" s="86">
        <v>975.11500000000001</v>
      </c>
      <c r="CH87" s="86">
        <v>977.11500000000001</v>
      </c>
      <c r="CI87" s="104">
        <v>977.11500000000001</v>
      </c>
      <c r="CJ87" s="86">
        <v>1187.115</v>
      </c>
      <c r="CK87" s="86">
        <v>1402.115</v>
      </c>
      <c r="CL87" s="86">
        <v>1622.115</v>
      </c>
      <c r="CM87" s="86">
        <v>1842.115</v>
      </c>
      <c r="CN87" s="86">
        <v>1862.115</v>
      </c>
      <c r="CO87" s="86">
        <v>1882.115</v>
      </c>
      <c r="CP87" s="86">
        <v>1902.115</v>
      </c>
      <c r="CQ87" s="86">
        <v>1922.115</v>
      </c>
      <c r="CR87" s="86">
        <v>1942.115</v>
      </c>
      <c r="CS87" s="86">
        <v>1962.115</v>
      </c>
    </row>
    <row r="88" spans="1:97">
      <c r="A88" s="107" t="s">
        <v>306</v>
      </c>
      <c r="B88" s="86"/>
      <c r="C88" s="86"/>
      <c r="D88" s="86"/>
      <c r="E88" s="86"/>
      <c r="F88" s="86"/>
      <c r="G88" s="86"/>
      <c r="H88" s="86"/>
      <c r="I88" s="86"/>
      <c r="J88" s="86"/>
      <c r="K88" s="86"/>
      <c r="L88" s="86"/>
      <c r="M88" s="86"/>
      <c r="N88" s="86"/>
      <c r="O88" s="86"/>
      <c r="P88" s="86"/>
      <c r="Q88" s="104"/>
      <c r="R88" s="86"/>
      <c r="S88" s="86"/>
      <c r="T88" s="86"/>
      <c r="U88" s="86"/>
      <c r="V88" s="86"/>
      <c r="W88" s="86"/>
      <c r="X88" s="86"/>
      <c r="Y88" s="86"/>
      <c r="Z88" s="86"/>
      <c r="AA88" s="104"/>
      <c r="AB88" s="86"/>
      <c r="AC88" s="86"/>
      <c r="AD88" s="86"/>
      <c r="AE88" s="86"/>
      <c r="AF88" s="104"/>
      <c r="AG88" s="86"/>
      <c r="AH88" s="86"/>
      <c r="AI88" s="86"/>
      <c r="AJ88" s="86"/>
      <c r="AK88" s="104"/>
      <c r="AL88" s="86"/>
      <c r="AM88" s="86"/>
      <c r="AN88" s="86"/>
      <c r="AO88" s="86"/>
      <c r="AP88" s="104"/>
      <c r="AQ88" s="86"/>
      <c r="AR88" s="86"/>
      <c r="AS88" s="86"/>
      <c r="AT88" s="86"/>
      <c r="AU88" s="104"/>
      <c r="AV88" s="86"/>
      <c r="AW88" s="86"/>
      <c r="AX88" s="86"/>
      <c r="AY88" s="86"/>
      <c r="AZ88" s="104"/>
      <c r="BA88" s="86"/>
      <c r="BB88" s="86"/>
      <c r="BC88" s="86"/>
      <c r="BD88" s="86"/>
      <c r="BE88" s="104"/>
      <c r="BF88" s="86"/>
      <c r="BG88" s="86"/>
      <c r="BH88" s="86"/>
      <c r="BI88" s="86"/>
      <c r="BJ88" s="104"/>
      <c r="BK88" s="86"/>
      <c r="BL88" s="86"/>
      <c r="BM88" s="86"/>
      <c r="BN88" s="86"/>
      <c r="BO88" s="104"/>
      <c r="BP88" s="86"/>
      <c r="BQ88" s="86"/>
      <c r="BR88" s="86"/>
      <c r="BS88" s="86">
        <v>0</v>
      </c>
      <c r="BT88" s="104">
        <v>0</v>
      </c>
      <c r="BU88" s="86"/>
      <c r="BV88" s="86"/>
      <c r="BW88" s="86"/>
      <c r="BX88" s="86">
        <v>0.16300000000000001</v>
      </c>
      <c r="BY88" s="104">
        <v>0.16300000000000001</v>
      </c>
      <c r="BZ88" s="86"/>
      <c r="CA88" s="86">
        <v>0.05</v>
      </c>
      <c r="CB88" s="86">
        <v>4.5999999999999999E-2</v>
      </c>
      <c r="CC88" s="86">
        <v>-0.22800000000000001</v>
      </c>
      <c r="CD88" s="104">
        <v>-0.22800000000000001</v>
      </c>
      <c r="CE88" s="86">
        <v>-0.22800000000000001</v>
      </c>
      <c r="CF88" s="86">
        <v>-0.22800000000000001</v>
      </c>
      <c r="CG88" s="86">
        <v>-0.22800000000000001</v>
      </c>
      <c r="CH88" s="86">
        <v>-0.22800000000000001</v>
      </c>
      <c r="CI88" s="104">
        <v>-0.22800000000000001</v>
      </c>
      <c r="CJ88" s="86">
        <v>-0.22800000000000001</v>
      </c>
      <c r="CK88" s="86">
        <v>-0.22800000000000001</v>
      </c>
      <c r="CL88" s="86">
        <v>-0.22800000000000001</v>
      </c>
      <c r="CM88" s="86">
        <v>-0.22800000000000001</v>
      </c>
      <c r="CN88" s="86">
        <v>-0.22800000000000001</v>
      </c>
      <c r="CO88" s="86">
        <v>-0.22800000000000001</v>
      </c>
      <c r="CP88" s="86">
        <v>-0.22800000000000001</v>
      </c>
      <c r="CQ88" s="86">
        <v>-0.22800000000000001</v>
      </c>
      <c r="CR88" s="86">
        <v>-0.22800000000000001</v>
      </c>
      <c r="CS88" s="86">
        <v>-0.22800000000000001</v>
      </c>
    </row>
    <row r="89" spans="1:97">
      <c r="A89" s="107" t="s">
        <v>301</v>
      </c>
      <c r="B89" s="86"/>
      <c r="C89" s="86"/>
      <c r="D89" s="86"/>
      <c r="E89" s="86"/>
      <c r="F89" s="86"/>
      <c r="G89" s="86"/>
      <c r="H89" s="86"/>
      <c r="I89" s="86"/>
      <c r="J89" s="86"/>
      <c r="K89" s="86"/>
      <c r="L89" s="86"/>
      <c r="M89" s="86"/>
      <c r="N89" s="86"/>
      <c r="O89" s="86"/>
      <c r="P89" s="86"/>
      <c r="Q89" s="104"/>
      <c r="R89" s="86"/>
      <c r="S89" s="86"/>
      <c r="T89" s="86"/>
      <c r="U89" s="86"/>
      <c r="V89" s="86"/>
      <c r="W89" s="86"/>
      <c r="X89" s="86"/>
      <c r="Y89" s="86"/>
      <c r="Z89" s="86"/>
      <c r="AA89" s="104"/>
      <c r="AB89" s="86"/>
      <c r="AC89" s="86"/>
      <c r="AD89" s="86"/>
      <c r="AE89" s="86"/>
      <c r="AF89" s="104"/>
      <c r="AG89" s="86"/>
      <c r="AH89" s="86"/>
      <c r="AI89" s="86"/>
      <c r="AJ89" s="86"/>
      <c r="AK89" s="104"/>
      <c r="AL89" s="86"/>
      <c r="AM89" s="86"/>
      <c r="AN89" s="86"/>
      <c r="AO89" s="86"/>
      <c r="AP89" s="104"/>
      <c r="AQ89" s="86"/>
      <c r="AR89" s="86"/>
      <c r="AS89" s="86"/>
      <c r="AT89" s="86"/>
      <c r="AU89" s="104"/>
      <c r="AV89" s="86"/>
      <c r="AW89" s="86"/>
      <c r="AX89" s="86"/>
      <c r="AY89" s="86"/>
      <c r="AZ89" s="104"/>
      <c r="BA89" s="86"/>
      <c r="BB89" s="86"/>
      <c r="BC89" s="86"/>
      <c r="BD89" s="86"/>
      <c r="BE89" s="104"/>
      <c r="BF89" s="86"/>
      <c r="BG89" s="86"/>
      <c r="BH89" s="86"/>
      <c r="BI89" s="86"/>
      <c r="BJ89" s="104"/>
      <c r="BK89" s="86"/>
      <c r="BL89" s="86"/>
      <c r="BM89" s="86"/>
      <c r="BN89" s="86"/>
      <c r="BO89" s="104"/>
      <c r="BP89" s="86"/>
      <c r="BQ89" s="86"/>
      <c r="BR89" s="86"/>
      <c r="BS89" s="86">
        <v>-121.788</v>
      </c>
      <c r="BT89" s="104">
        <v>-121.788</v>
      </c>
      <c r="BU89" s="86"/>
      <c r="BV89" s="86"/>
      <c r="BW89" s="86"/>
      <c r="BX89" s="86">
        <v>-199.36799999999999</v>
      </c>
      <c r="BY89" s="104">
        <v>-199.36799999999999</v>
      </c>
      <c r="BZ89" s="86"/>
      <c r="CA89" s="86">
        <v>-251.553</v>
      </c>
      <c r="CB89" s="86">
        <v>-280.97199999999998</v>
      </c>
      <c r="CC89" s="86">
        <v>-360.52</v>
      </c>
      <c r="CD89" s="104">
        <v>-360.52</v>
      </c>
      <c r="CE89" s="86">
        <v>-409.34394310722098</v>
      </c>
      <c r="CF89" s="86">
        <v>-461.19809812010453</v>
      </c>
      <c r="CG89" s="86">
        <v>-516.03746986009833</v>
      </c>
      <c r="CH89" s="86">
        <v>-573.86392467088922</v>
      </c>
      <c r="CI89" s="104">
        <v>-573.86392467088922</v>
      </c>
      <c r="CJ89" s="86">
        <v>-803.28329244228064</v>
      </c>
      <c r="CK89" s="86">
        <v>-1067.8095835372551</v>
      </c>
      <c r="CL89" s="86">
        <v>-1332.4560906299641</v>
      </c>
      <c r="CM89" s="86">
        <v>-1578.2915610069529</v>
      </c>
      <c r="CN89" s="86">
        <v>-1575.9544828423816</v>
      </c>
      <c r="CO89" s="86">
        <v>-1505.9759298997706</v>
      </c>
      <c r="CP89" s="86">
        <v>-1057.3598565167963</v>
      </c>
      <c r="CQ89" s="86">
        <v>17.144712174714186</v>
      </c>
      <c r="CR89" s="86">
        <v>1687.544685230507</v>
      </c>
      <c r="CS89" s="86">
        <v>3972.9680501608545</v>
      </c>
    </row>
    <row r="90" spans="1:97">
      <c r="A90" s="271" t="s">
        <v>50</v>
      </c>
      <c r="B90" s="272"/>
      <c r="C90" s="272"/>
      <c r="D90" s="272"/>
      <c r="E90" s="272"/>
      <c r="F90" s="272"/>
      <c r="G90" s="272"/>
      <c r="H90" s="272"/>
      <c r="I90" s="272"/>
      <c r="J90" s="272"/>
      <c r="K90" s="272"/>
      <c r="L90" s="272"/>
      <c r="M90" s="272"/>
      <c r="N90" s="272"/>
      <c r="O90" s="272"/>
      <c r="P90" s="272"/>
      <c r="Q90" s="270"/>
      <c r="R90" s="272"/>
      <c r="S90" s="272"/>
      <c r="T90" s="272"/>
      <c r="U90" s="272"/>
      <c r="V90" s="272"/>
      <c r="W90" s="272"/>
      <c r="X90" s="272"/>
      <c r="Y90" s="272"/>
      <c r="Z90" s="272"/>
      <c r="AA90" s="270"/>
      <c r="AB90" s="272"/>
      <c r="AC90" s="272"/>
      <c r="AD90" s="272"/>
      <c r="AE90" s="272"/>
      <c r="AF90" s="270"/>
      <c r="AG90" s="272"/>
      <c r="AH90" s="272"/>
      <c r="AI90" s="272"/>
      <c r="AJ90" s="272"/>
      <c r="AK90" s="270"/>
      <c r="AL90" s="272"/>
      <c r="AM90" s="272"/>
      <c r="AN90" s="272"/>
      <c r="AO90" s="272"/>
      <c r="AP90" s="270"/>
      <c r="AQ90" s="272"/>
      <c r="AR90" s="272"/>
      <c r="AS90" s="272"/>
      <c r="AT90" s="272"/>
      <c r="AU90" s="270"/>
      <c r="AV90" s="272"/>
      <c r="AW90" s="272"/>
      <c r="AX90" s="272"/>
      <c r="AY90" s="272"/>
      <c r="AZ90" s="270"/>
      <c r="BA90" s="272"/>
      <c r="BB90" s="272"/>
      <c r="BC90" s="272"/>
      <c r="BD90" s="272"/>
      <c r="BE90" s="270"/>
      <c r="BF90" s="272"/>
      <c r="BG90" s="272"/>
      <c r="BH90" s="272"/>
      <c r="BI90" s="272"/>
      <c r="BJ90" s="270"/>
      <c r="BK90" s="272"/>
      <c r="BL90" s="272"/>
      <c r="BM90" s="272"/>
      <c r="BN90" s="272"/>
      <c r="BO90" s="270"/>
      <c r="BP90" s="272"/>
      <c r="BQ90" s="272"/>
      <c r="BR90" s="272"/>
      <c r="BS90" s="452">
        <v>-117.58499999999999</v>
      </c>
      <c r="BT90" s="270">
        <v>-117.58499999999999</v>
      </c>
      <c r="BU90" s="272">
        <v>0</v>
      </c>
      <c r="BV90" s="272">
        <v>0</v>
      </c>
      <c r="BW90" s="272">
        <v>0</v>
      </c>
      <c r="BX90" s="272">
        <v>-193.62799999999999</v>
      </c>
      <c r="BY90" s="270">
        <v>-193.62799999999999</v>
      </c>
      <c r="BZ90" s="272">
        <v>0</v>
      </c>
      <c r="CA90" s="272">
        <v>-245.06200000000001</v>
      </c>
      <c r="CB90" s="272">
        <v>-274.17699999999996</v>
      </c>
      <c r="CC90" s="272">
        <v>458.37200000000007</v>
      </c>
      <c r="CD90" s="270">
        <v>458.37200000000007</v>
      </c>
      <c r="CE90" s="272">
        <v>411.54805689277907</v>
      </c>
      <c r="CF90" s="272">
        <v>361.69390187989552</v>
      </c>
      <c r="CG90" s="272">
        <v>458.85453013990173</v>
      </c>
      <c r="CH90" s="272">
        <v>403.02807532911083</v>
      </c>
      <c r="CI90" s="270">
        <v>403.02807532911083</v>
      </c>
      <c r="CJ90" s="272">
        <v>383.60870755771941</v>
      </c>
      <c r="CK90" s="272">
        <v>334.08241646274496</v>
      </c>
      <c r="CL90" s="272">
        <v>289.43590937003592</v>
      </c>
      <c r="CM90" s="272">
        <v>263.60043899304719</v>
      </c>
      <c r="CN90" s="272">
        <v>285.93751715761846</v>
      </c>
      <c r="CO90" s="272">
        <v>375.91607010022949</v>
      </c>
      <c r="CP90" s="272">
        <v>844.53214348320375</v>
      </c>
      <c r="CQ90" s="272">
        <v>1939.0367121747142</v>
      </c>
      <c r="CR90" s="272">
        <v>3629.436685230507</v>
      </c>
      <c r="CS90" s="272">
        <v>5934.8600501608544</v>
      </c>
    </row>
    <row r="91" spans="1:97">
      <c r="A91" s="155"/>
      <c r="B91" s="86"/>
      <c r="C91" s="86"/>
      <c r="D91" s="86"/>
      <c r="E91" s="86"/>
      <c r="F91" s="86"/>
      <c r="G91" s="86"/>
      <c r="H91" s="86"/>
      <c r="I91" s="86"/>
      <c r="J91" s="86"/>
      <c r="K91" s="86"/>
      <c r="L91" s="86"/>
      <c r="M91" s="86"/>
      <c r="N91" s="86"/>
      <c r="O91" s="86"/>
      <c r="P91" s="86"/>
      <c r="Q91" s="104"/>
      <c r="R91" s="86"/>
      <c r="S91" s="86"/>
      <c r="T91" s="86"/>
      <c r="U91" s="86"/>
      <c r="V91" s="86"/>
      <c r="W91" s="86"/>
      <c r="X91" s="86"/>
      <c r="Y91" s="86"/>
      <c r="Z91" s="86"/>
      <c r="AA91" s="104"/>
      <c r="AB91" s="86"/>
      <c r="AC91" s="86"/>
      <c r="AD91" s="86"/>
      <c r="AE91" s="86"/>
      <c r="AF91" s="104"/>
      <c r="AG91" s="86"/>
      <c r="AH91" s="86"/>
      <c r="AI91" s="86"/>
      <c r="AJ91" s="86"/>
      <c r="AK91" s="104"/>
      <c r="AL91" s="86"/>
      <c r="AM91" s="86"/>
      <c r="AN91" s="86"/>
      <c r="AO91" s="86"/>
      <c r="AP91" s="104"/>
      <c r="AQ91" s="86"/>
      <c r="AR91" s="86"/>
      <c r="AS91" s="86"/>
      <c r="AT91" s="86"/>
      <c r="AU91" s="104"/>
      <c r="AV91" s="86"/>
      <c r="AW91" s="86"/>
      <c r="AX91" s="86"/>
      <c r="AY91" s="86"/>
      <c r="AZ91" s="104"/>
      <c r="BA91" s="86"/>
      <c r="BB91" s="86"/>
      <c r="BC91" s="86"/>
      <c r="BD91" s="86"/>
      <c r="BE91" s="104"/>
      <c r="BF91" s="86"/>
      <c r="BG91" s="86"/>
      <c r="BH91" s="86"/>
      <c r="BI91" s="86"/>
      <c r="BJ91" s="104"/>
      <c r="BK91" s="86"/>
      <c r="BL91" s="86"/>
      <c r="BM91" s="86"/>
      <c r="BN91" s="86"/>
      <c r="BO91" s="104"/>
      <c r="BP91" s="86"/>
      <c r="BQ91" s="86"/>
      <c r="BR91" s="86"/>
      <c r="BS91" s="86"/>
      <c r="BT91" s="104"/>
      <c r="BU91" s="86"/>
      <c r="BV91" s="86"/>
      <c r="BW91" s="86"/>
      <c r="BX91" s="86"/>
      <c r="BY91" s="104"/>
      <c r="BZ91" s="86"/>
      <c r="CA91" s="86"/>
      <c r="CB91" s="86"/>
      <c r="CC91" s="86"/>
      <c r="CD91" s="104"/>
      <c r="CE91" s="86"/>
      <c r="CF91" s="86"/>
      <c r="CG91" s="86"/>
      <c r="CH91" s="86"/>
      <c r="CI91" s="104"/>
      <c r="CJ91" s="86"/>
      <c r="CK91" s="86"/>
      <c r="CL91" s="86"/>
      <c r="CM91" s="86"/>
      <c r="CN91" s="86"/>
      <c r="CO91" s="86"/>
      <c r="CP91" s="86"/>
      <c r="CQ91" s="86"/>
      <c r="CR91" s="86"/>
      <c r="CS91" s="86"/>
    </row>
    <row r="92" spans="1:97">
      <c r="A92" s="33" t="s">
        <v>51</v>
      </c>
      <c r="B92" s="7"/>
      <c r="C92" s="7"/>
      <c r="D92" s="7"/>
      <c r="E92" s="7"/>
      <c r="F92" s="7"/>
      <c r="G92" s="7"/>
      <c r="H92" s="7"/>
      <c r="I92" s="7"/>
      <c r="J92" s="7"/>
      <c r="K92" s="7"/>
      <c r="L92" s="7"/>
      <c r="M92" s="7"/>
      <c r="N92" s="7"/>
      <c r="O92" s="7"/>
      <c r="P92" s="7"/>
      <c r="Q92" s="8"/>
      <c r="R92" s="7"/>
      <c r="S92" s="7"/>
      <c r="T92" s="7"/>
      <c r="U92" s="7"/>
      <c r="V92" s="7"/>
      <c r="W92" s="7"/>
      <c r="X92" s="7"/>
      <c r="Y92" s="7"/>
      <c r="Z92" s="7"/>
      <c r="AA92" s="8"/>
      <c r="AB92" s="7"/>
      <c r="AC92" s="7"/>
      <c r="AD92" s="7"/>
      <c r="AE92" s="7"/>
      <c r="AF92" s="8"/>
      <c r="AG92" s="7"/>
      <c r="AH92" s="7"/>
      <c r="AI92" s="7"/>
      <c r="AJ92" s="7"/>
      <c r="AK92" s="8"/>
      <c r="AL92" s="7"/>
      <c r="AM92" s="7"/>
      <c r="AN92" s="7"/>
      <c r="AO92" s="7"/>
      <c r="AP92" s="8"/>
      <c r="AQ92" s="7"/>
      <c r="AR92" s="7"/>
      <c r="AS92" s="7"/>
      <c r="AT92" s="7"/>
      <c r="AU92" s="8"/>
      <c r="AV92" s="7"/>
      <c r="AW92" s="7"/>
      <c r="AX92" s="7"/>
      <c r="AY92" s="7"/>
      <c r="AZ92" s="8"/>
      <c r="BA92" s="7"/>
      <c r="BB92" s="7"/>
      <c r="BC92" s="7"/>
      <c r="BD92" s="7"/>
      <c r="BE92" s="8"/>
      <c r="BF92" s="7"/>
      <c r="BG92" s="7"/>
      <c r="BH92" s="7"/>
      <c r="BI92" s="7"/>
      <c r="BJ92" s="8"/>
      <c r="BK92" s="7"/>
      <c r="BL92" s="7"/>
      <c r="BM92" s="7"/>
      <c r="BN92" s="7"/>
      <c r="BO92" s="8"/>
      <c r="BP92" s="7"/>
      <c r="BQ92" s="7"/>
      <c r="BR92" s="7"/>
      <c r="BS92" s="7">
        <v>91.409000000000006</v>
      </c>
      <c r="BT92" s="8">
        <v>91.409000000000006</v>
      </c>
      <c r="BU92" s="7">
        <v>0</v>
      </c>
      <c r="BV92" s="7">
        <v>0</v>
      </c>
      <c r="BW92" s="7">
        <v>0</v>
      </c>
      <c r="BX92" s="7">
        <v>136.91600000000005</v>
      </c>
      <c r="BY92" s="8">
        <v>136.91600000000005</v>
      </c>
      <c r="BZ92" s="7">
        <v>0</v>
      </c>
      <c r="CA92" s="7">
        <v>84.117000000000019</v>
      </c>
      <c r="CB92" s="7">
        <v>257.22200000000004</v>
      </c>
      <c r="CC92" s="7">
        <v>479.51200000000006</v>
      </c>
      <c r="CD92" s="8">
        <v>479.51200000000006</v>
      </c>
      <c r="CE92" s="7">
        <v>432.68805689277906</v>
      </c>
      <c r="CF92" s="7">
        <v>382.83390187989551</v>
      </c>
      <c r="CG92" s="7">
        <v>479.99453013990171</v>
      </c>
      <c r="CH92" s="7">
        <v>424.16807532911082</v>
      </c>
      <c r="CI92" s="8">
        <v>424.16807532911082</v>
      </c>
      <c r="CJ92" s="7">
        <v>383.60870755771941</v>
      </c>
      <c r="CK92" s="7">
        <v>334.08241646274496</v>
      </c>
      <c r="CL92" s="7">
        <v>289.43590937003592</v>
      </c>
      <c r="CM92" s="7">
        <v>278.2038621484046</v>
      </c>
      <c r="CN92" s="7">
        <v>381.35549947869504</v>
      </c>
      <c r="CO92" s="7">
        <v>544.83695339306155</v>
      </c>
      <c r="CP92" s="7">
        <v>1132.4704240186159</v>
      </c>
      <c r="CQ92" s="7">
        <v>2438.1629157096922</v>
      </c>
      <c r="CR92" s="7">
        <v>4362.403335007456</v>
      </c>
      <c r="CS92" s="7">
        <v>6881.9251106231586</v>
      </c>
    </row>
    <row r="93" spans="1:97" s="262" customFormat="1" hidden="1" outlineLevel="1">
      <c r="A93" s="362" t="s">
        <v>272</v>
      </c>
      <c r="B93" s="363"/>
      <c r="W93" s="363"/>
      <c r="X93" s="363"/>
      <c r="Y93" s="363"/>
      <c r="Z93" s="363"/>
      <c r="AA93" s="364"/>
      <c r="AB93" s="364"/>
      <c r="AC93" s="364"/>
      <c r="AD93" s="364"/>
      <c r="AE93" s="365"/>
      <c r="AF93" s="365"/>
      <c r="AG93" s="365"/>
      <c r="AH93" s="365"/>
      <c r="AI93" s="365"/>
      <c r="AJ93" s="365"/>
      <c r="AK93" s="365"/>
      <c r="AL93" s="365"/>
      <c r="AM93" s="365"/>
      <c r="AN93" s="364"/>
      <c r="AO93" s="364"/>
      <c r="AP93" s="364"/>
      <c r="AQ93" s="364"/>
      <c r="AR93" s="364"/>
      <c r="AS93" s="364"/>
      <c r="AT93" s="364"/>
      <c r="AU93" s="364"/>
      <c r="AV93" s="364"/>
      <c r="AW93" s="364"/>
      <c r="AX93" s="364"/>
      <c r="AY93" s="364"/>
      <c r="AZ93" s="364"/>
      <c r="BA93" s="365"/>
      <c r="BB93" s="364"/>
      <c r="BC93" s="364"/>
      <c r="BD93" s="364"/>
      <c r="BE93" s="364"/>
      <c r="BF93" s="364"/>
      <c r="BG93" s="364"/>
      <c r="BH93" s="364"/>
      <c r="BI93" s="364"/>
      <c r="BJ93" s="364"/>
      <c r="BK93" s="364"/>
      <c r="BL93" s="364"/>
      <c r="BM93" s="364"/>
      <c r="BN93" s="364"/>
      <c r="BO93" s="364"/>
      <c r="BP93" s="364"/>
      <c r="BQ93" s="364"/>
      <c r="BR93" s="364"/>
      <c r="BS93" s="364">
        <v>0</v>
      </c>
      <c r="BT93" s="364">
        <v>0</v>
      </c>
      <c r="BU93" s="364">
        <v>0</v>
      </c>
      <c r="BV93" s="364">
        <v>0</v>
      </c>
      <c r="BW93" s="364">
        <v>0</v>
      </c>
      <c r="BX93" s="364">
        <v>0</v>
      </c>
      <c r="BY93" s="364">
        <v>0</v>
      </c>
      <c r="BZ93" s="364">
        <v>0</v>
      </c>
      <c r="CA93" s="364">
        <v>0</v>
      </c>
      <c r="CB93" s="364">
        <v>0</v>
      </c>
      <c r="CC93" s="364">
        <v>0</v>
      </c>
      <c r="CD93" s="364">
        <v>0</v>
      </c>
      <c r="CE93" s="364">
        <v>0</v>
      </c>
      <c r="CF93" s="364">
        <v>0</v>
      </c>
      <c r="CG93" s="364">
        <v>0</v>
      </c>
      <c r="CH93" s="364">
        <v>0</v>
      </c>
      <c r="CI93" s="364">
        <v>0</v>
      </c>
      <c r="CJ93" s="364">
        <v>0</v>
      </c>
      <c r="CK93" s="364">
        <v>0</v>
      </c>
      <c r="CL93" s="364">
        <v>0</v>
      </c>
      <c r="CM93" s="364">
        <v>0</v>
      </c>
      <c r="CN93" s="364">
        <v>0</v>
      </c>
      <c r="CO93" s="364">
        <v>0</v>
      </c>
      <c r="CP93" s="364">
        <v>0</v>
      </c>
      <c r="CQ93" s="364">
        <v>0</v>
      </c>
      <c r="CR93" s="364">
        <v>0</v>
      </c>
      <c r="CS93" s="364">
        <v>0</v>
      </c>
    </row>
    <row r="94" spans="1:97" collapsed="1">
      <c r="A94" s="87"/>
    </row>
    <row r="95" spans="1:97">
      <c r="AO95" s="393"/>
      <c r="BA95" s="412"/>
    </row>
    <row r="96" spans="1:97">
      <c r="A96" s="34"/>
    </row>
    <row r="97" spans="1:97" ht="13.5" thickBot="1">
      <c r="A97" s="1" t="s">
        <v>407</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row>
    <row r="98" spans="1:97" ht="12" thickTop="1">
      <c r="A98" s="34"/>
    </row>
    <row r="99" spans="1:97" ht="12" thickBot="1">
      <c r="A99" s="28" t="s">
        <v>5</v>
      </c>
      <c r="B99" s="22" t="s">
        <v>156</v>
      </c>
      <c r="C99" s="22" t="s">
        <v>10</v>
      </c>
      <c r="D99" s="22" t="s">
        <v>8</v>
      </c>
      <c r="E99" s="22" t="s">
        <v>9</v>
      </c>
      <c r="F99" s="22" t="s">
        <v>6</v>
      </c>
      <c r="G99" s="22" t="s">
        <v>7</v>
      </c>
      <c r="H99" s="22" t="s">
        <v>159</v>
      </c>
      <c r="I99" s="22" t="s">
        <v>165</v>
      </c>
      <c r="J99" s="22" t="s">
        <v>167</v>
      </c>
      <c r="K99" s="22" t="s">
        <v>3</v>
      </c>
      <c r="L99" s="22" t="s">
        <v>4</v>
      </c>
      <c r="M99" s="22" t="s">
        <v>2</v>
      </c>
      <c r="N99" s="22" t="s">
        <v>1</v>
      </c>
      <c r="O99" s="22" t="s">
        <v>169</v>
      </c>
      <c r="P99" s="22" t="s">
        <v>170</v>
      </c>
      <c r="Q99" s="29" t="s">
        <v>171</v>
      </c>
      <c r="R99" s="22" t="s">
        <v>172</v>
      </c>
      <c r="S99" s="22" t="s">
        <v>0</v>
      </c>
      <c r="T99" s="22" t="s">
        <v>176</v>
      </c>
      <c r="U99" s="22" t="s">
        <v>182</v>
      </c>
      <c r="V99" s="22" t="s">
        <v>183</v>
      </c>
      <c r="W99" s="22" t="s">
        <v>181</v>
      </c>
      <c r="X99" s="22" t="s">
        <v>185</v>
      </c>
      <c r="Y99" s="22" t="s">
        <v>187</v>
      </c>
      <c r="Z99" s="22" t="s">
        <v>188</v>
      </c>
      <c r="AA99" s="29"/>
      <c r="AB99" s="22"/>
      <c r="AC99" s="22"/>
      <c r="AD99" s="22"/>
      <c r="AE99" s="22"/>
      <c r="AF99" s="29"/>
      <c r="AG99" s="22"/>
      <c r="AH99" s="22"/>
      <c r="AI99" s="22"/>
      <c r="AJ99" s="22"/>
      <c r="AK99" s="29"/>
      <c r="AL99" s="22"/>
      <c r="AM99" s="22"/>
      <c r="AN99" s="22"/>
      <c r="AO99" s="22"/>
      <c r="AP99" s="29"/>
      <c r="AQ99" s="22"/>
      <c r="AR99" s="22"/>
      <c r="AS99" s="22"/>
      <c r="AT99" s="22"/>
      <c r="AU99" s="382"/>
      <c r="AV99" s="22"/>
      <c r="AW99" s="22"/>
      <c r="AX99" s="22"/>
      <c r="AY99" s="22"/>
      <c r="AZ99" s="382"/>
      <c r="BA99" s="22"/>
      <c r="BB99" s="22"/>
      <c r="BC99" s="22"/>
      <c r="BD99" s="22"/>
      <c r="BE99" s="382"/>
      <c r="BF99" s="22"/>
      <c r="BG99" s="22"/>
      <c r="BH99" s="22"/>
      <c r="BI99" s="22"/>
      <c r="BJ99" s="382"/>
      <c r="BK99" s="22"/>
      <c r="BL99" s="22"/>
      <c r="BM99" s="22"/>
      <c r="BN99" s="22"/>
      <c r="BO99" s="382" t="s">
        <v>355</v>
      </c>
      <c r="BP99" s="22"/>
      <c r="BQ99" s="22"/>
      <c r="BR99" s="22"/>
      <c r="BS99" s="22"/>
      <c r="BT99" s="382" t="s">
        <v>363</v>
      </c>
      <c r="BU99" s="22" t="s">
        <v>365</v>
      </c>
      <c r="BV99" s="22" t="s">
        <v>366</v>
      </c>
      <c r="BW99" s="22" t="s">
        <v>367</v>
      </c>
      <c r="BX99" s="22" t="s">
        <v>368</v>
      </c>
      <c r="BY99" s="382" t="s">
        <v>369</v>
      </c>
      <c r="BZ99" s="22" t="s">
        <v>370</v>
      </c>
      <c r="CA99" s="22" t="s">
        <v>371</v>
      </c>
      <c r="CB99" s="22" t="s">
        <v>377</v>
      </c>
      <c r="CC99" s="22" t="s">
        <v>413</v>
      </c>
      <c r="CD99" s="382" t="s">
        <v>414</v>
      </c>
      <c r="CE99" s="22" t="s">
        <v>373</v>
      </c>
      <c r="CF99" s="22" t="s">
        <v>374</v>
      </c>
      <c r="CG99" s="22" t="s">
        <v>375</v>
      </c>
      <c r="CH99" s="22" t="s">
        <v>376</v>
      </c>
      <c r="CI99" s="382" t="s">
        <v>248</v>
      </c>
      <c r="CJ99" s="22" t="s">
        <v>249</v>
      </c>
      <c r="CK99" s="22" t="s">
        <v>312</v>
      </c>
      <c r="CL99" s="22" t="s">
        <v>324</v>
      </c>
      <c r="CM99" s="22" t="s">
        <v>331</v>
      </c>
      <c r="CN99" s="22" t="s">
        <v>338</v>
      </c>
      <c r="CO99" s="22" t="s">
        <v>345</v>
      </c>
      <c r="CP99" s="22" t="s">
        <v>350</v>
      </c>
      <c r="CQ99" s="22" t="s">
        <v>358</v>
      </c>
      <c r="CR99" s="22" t="s">
        <v>364</v>
      </c>
      <c r="CS99" s="22" t="s">
        <v>372</v>
      </c>
    </row>
    <row r="100" spans="1:97">
      <c r="Q100" s="143"/>
      <c r="AA100" s="143"/>
      <c r="AF100" s="143"/>
      <c r="AK100" s="143"/>
      <c r="AP100" s="143"/>
      <c r="AU100" s="381"/>
      <c r="AZ100" s="381"/>
      <c r="BE100" s="381"/>
      <c r="BJ100" s="381"/>
      <c r="BO100" s="381"/>
      <c r="BT100" s="381"/>
      <c r="BY100" s="381"/>
      <c r="CD100" s="381"/>
      <c r="CI100" s="381"/>
    </row>
    <row r="101" spans="1:97">
      <c r="A101" s="3" t="s">
        <v>154</v>
      </c>
      <c r="B101" s="103"/>
      <c r="C101" s="103"/>
      <c r="D101" s="254"/>
      <c r="E101" s="254"/>
      <c r="F101" s="254"/>
      <c r="G101" s="254"/>
      <c r="H101" s="103"/>
      <c r="I101" s="103"/>
      <c r="J101" s="103"/>
      <c r="K101" s="103"/>
      <c r="L101" s="103"/>
      <c r="M101" s="103"/>
      <c r="N101" s="103"/>
      <c r="O101" s="103"/>
      <c r="P101" s="103"/>
      <c r="Q101" s="151"/>
      <c r="R101" s="103"/>
      <c r="S101" s="103"/>
      <c r="T101" s="103"/>
      <c r="U101" s="103"/>
      <c r="V101" s="103"/>
      <c r="W101" s="103"/>
      <c r="X101" s="103"/>
      <c r="Y101" s="103"/>
      <c r="Z101" s="103"/>
      <c r="AA101" s="151"/>
      <c r="AB101" s="103"/>
      <c r="AC101" s="103"/>
      <c r="AD101" s="103"/>
      <c r="AE101" s="103"/>
      <c r="AF101" s="151"/>
      <c r="AG101" s="103"/>
      <c r="AH101" s="103"/>
      <c r="AI101" s="103"/>
      <c r="AJ101" s="103"/>
      <c r="AK101" s="151"/>
      <c r="AL101" s="103"/>
      <c r="AM101" s="103"/>
      <c r="AN101" s="103"/>
      <c r="AO101" s="103"/>
      <c r="AP101" s="151"/>
      <c r="AQ101" s="103"/>
      <c r="AR101" s="103"/>
      <c r="AS101" s="103"/>
      <c r="AT101" s="103"/>
      <c r="AU101" s="384"/>
      <c r="AV101" s="103"/>
      <c r="AW101" s="103"/>
      <c r="AX101" s="103"/>
      <c r="AY101" s="103"/>
      <c r="AZ101" s="384"/>
      <c r="BA101" s="103"/>
      <c r="BB101" s="103"/>
      <c r="BC101" s="103"/>
      <c r="BD101" s="103"/>
      <c r="BE101" s="384"/>
      <c r="BF101" s="103"/>
      <c r="BG101" s="103"/>
      <c r="BH101" s="103"/>
      <c r="BI101" s="103"/>
      <c r="BJ101" s="384"/>
      <c r="BK101" s="103"/>
      <c r="BL101" s="103"/>
      <c r="BM101" s="103"/>
      <c r="BN101" s="103"/>
      <c r="BO101" s="384"/>
      <c r="BP101" s="103"/>
      <c r="BQ101" s="103"/>
      <c r="BR101" s="103"/>
      <c r="BS101" s="103">
        <v>80.003</v>
      </c>
      <c r="BT101" s="384">
        <v>80.003</v>
      </c>
      <c r="BU101" s="103">
        <v>0</v>
      </c>
      <c r="BV101" s="103">
        <v>0</v>
      </c>
      <c r="BW101" s="103">
        <v>0</v>
      </c>
      <c r="BX101" s="103">
        <v>109.00200000000002</v>
      </c>
      <c r="BY101" s="384">
        <v>109.00200000000002</v>
      </c>
      <c r="BZ101" s="103">
        <v>0</v>
      </c>
      <c r="CA101" s="103">
        <v>60.679000000000038</v>
      </c>
      <c r="CB101" s="103">
        <v>227.37500000000003</v>
      </c>
      <c r="CC101" s="103">
        <v>453.09600000000017</v>
      </c>
      <c r="CD101" s="384">
        <v>453.09600000000017</v>
      </c>
      <c r="CE101" s="103">
        <v>406.27205689277918</v>
      </c>
      <c r="CF101" s="103">
        <v>356.41790187989562</v>
      </c>
      <c r="CG101" s="103">
        <v>453.57853013990183</v>
      </c>
      <c r="CH101" s="103">
        <v>397.75207532911088</v>
      </c>
      <c r="CI101" s="384">
        <v>397.75207532911088</v>
      </c>
      <c r="CJ101" s="102">
        <v>362.73970755771944</v>
      </c>
      <c r="CK101" s="102">
        <v>312.21341646274504</v>
      </c>
      <c r="CL101" s="102">
        <v>266.566909370036</v>
      </c>
      <c r="CM101" s="102">
        <v>260.53109352820383</v>
      </c>
      <c r="CN101" s="102">
        <v>288.6896156653653</v>
      </c>
      <c r="CO101" s="102">
        <v>383.87244573301155</v>
      </c>
      <c r="CP101" s="102">
        <v>861.53461124882733</v>
      </c>
      <c r="CQ101" s="102">
        <v>1972.8652573118068</v>
      </c>
      <c r="CR101" s="102">
        <v>3682.0033755611425</v>
      </c>
      <c r="CS101" s="102">
        <v>6004.4984880600932</v>
      </c>
    </row>
    <row r="102" spans="1:97">
      <c r="A102" s="34" t="s">
        <v>52</v>
      </c>
      <c r="B102" s="103"/>
      <c r="C102" s="103"/>
      <c r="D102" s="254"/>
      <c r="E102" s="254"/>
      <c r="F102" s="254"/>
      <c r="G102" s="254"/>
      <c r="H102" s="103"/>
      <c r="I102" s="103"/>
      <c r="J102" s="103"/>
      <c r="K102" s="103"/>
      <c r="L102" s="103"/>
      <c r="M102" s="103"/>
      <c r="N102" s="103"/>
      <c r="O102" s="103"/>
      <c r="P102" s="103"/>
      <c r="Q102" s="151"/>
      <c r="R102" s="103"/>
      <c r="S102" s="103"/>
      <c r="T102" s="103"/>
      <c r="U102" s="103"/>
      <c r="V102" s="103"/>
      <c r="W102" s="103"/>
      <c r="X102" s="103"/>
      <c r="Y102" s="103"/>
      <c r="Z102" s="103"/>
      <c r="AA102" s="151"/>
      <c r="AB102" s="103"/>
      <c r="AC102" s="103"/>
      <c r="AD102" s="103"/>
      <c r="AE102" s="103"/>
      <c r="AF102" s="151"/>
      <c r="AG102" s="103"/>
      <c r="AH102" s="103"/>
      <c r="AI102" s="103"/>
      <c r="AJ102" s="103"/>
      <c r="AK102" s="151"/>
      <c r="AL102" s="103"/>
      <c r="AM102" s="103"/>
      <c r="AN102" s="103"/>
      <c r="AO102" s="103"/>
      <c r="AP102" s="151"/>
      <c r="AQ102" s="103"/>
      <c r="AR102" s="103"/>
      <c r="AS102" s="103"/>
      <c r="AT102" s="103"/>
      <c r="AU102" s="384"/>
      <c r="AV102" s="103"/>
      <c r="AW102" s="103"/>
      <c r="AX102" s="103"/>
      <c r="AY102" s="103"/>
      <c r="AZ102" s="384"/>
      <c r="BA102" s="103"/>
      <c r="BB102" s="103"/>
      <c r="BC102" s="103"/>
      <c r="BD102" s="103"/>
      <c r="BE102" s="384"/>
      <c r="BF102" s="103"/>
      <c r="BG102" s="103"/>
      <c r="BH102" s="103"/>
      <c r="BI102" s="103"/>
      <c r="BJ102" s="384"/>
      <c r="BK102" s="103"/>
      <c r="BL102" s="103"/>
      <c r="BM102" s="103"/>
      <c r="BN102" s="103"/>
      <c r="BO102" s="384"/>
      <c r="BP102" s="103"/>
      <c r="BQ102" s="103"/>
      <c r="BR102" s="103"/>
      <c r="BS102" s="103">
        <v>0</v>
      </c>
      <c r="BT102" s="384">
        <v>0</v>
      </c>
      <c r="BU102" s="103">
        <v>0</v>
      </c>
      <c r="BV102" s="103">
        <v>0</v>
      </c>
      <c r="BW102" s="103">
        <v>0</v>
      </c>
      <c r="BX102" s="103">
        <v>0</v>
      </c>
      <c r="BY102" s="384">
        <v>0</v>
      </c>
      <c r="BZ102" s="103">
        <v>0</v>
      </c>
      <c r="CA102" s="103">
        <v>0</v>
      </c>
      <c r="CB102" s="103">
        <v>0</v>
      </c>
      <c r="CC102" s="103">
        <v>0</v>
      </c>
      <c r="CD102" s="384">
        <v>0</v>
      </c>
      <c r="CE102" s="103">
        <v>0</v>
      </c>
      <c r="CF102" s="103">
        <v>0</v>
      </c>
      <c r="CG102" s="103">
        <v>0</v>
      </c>
      <c r="CH102" s="103">
        <v>0</v>
      </c>
      <c r="CI102" s="384">
        <v>0</v>
      </c>
      <c r="CJ102" s="102">
        <v>0</v>
      </c>
      <c r="CK102" s="102">
        <v>0</v>
      </c>
      <c r="CL102" s="102">
        <v>0</v>
      </c>
      <c r="CM102" s="102">
        <v>0</v>
      </c>
      <c r="CN102" s="102">
        <v>0</v>
      </c>
      <c r="CO102" s="102">
        <v>0</v>
      </c>
      <c r="CP102" s="102">
        <v>0</v>
      </c>
      <c r="CQ102" s="102">
        <v>0</v>
      </c>
      <c r="CR102" s="102">
        <v>0</v>
      </c>
      <c r="CS102" s="102">
        <v>0</v>
      </c>
    </row>
    <row r="103" spans="1:97">
      <c r="A103" s="34" t="s">
        <v>53</v>
      </c>
      <c r="B103" s="111"/>
      <c r="C103" s="145"/>
      <c r="D103" s="256"/>
      <c r="E103" s="256"/>
      <c r="F103" s="256"/>
      <c r="G103" s="256"/>
      <c r="H103" s="145"/>
      <c r="I103" s="145"/>
      <c r="J103" s="145"/>
      <c r="K103" s="145"/>
      <c r="L103" s="111"/>
      <c r="M103" s="145"/>
      <c r="N103" s="145"/>
      <c r="O103" s="145"/>
      <c r="P103" s="145"/>
      <c r="Q103" s="133"/>
      <c r="R103" s="145"/>
      <c r="S103" s="145"/>
      <c r="T103" s="145"/>
      <c r="U103" s="145"/>
      <c r="V103" s="111"/>
      <c r="W103" s="145"/>
      <c r="X103" s="145"/>
      <c r="Y103" s="145"/>
      <c r="Z103" s="145"/>
      <c r="AA103" s="133"/>
      <c r="AB103" s="145"/>
      <c r="AC103" s="145"/>
      <c r="AD103" s="145"/>
      <c r="AE103" s="145"/>
      <c r="AF103" s="133"/>
      <c r="AG103" s="145"/>
      <c r="AH103" s="145"/>
      <c r="AI103" s="145"/>
      <c r="AJ103" s="145"/>
      <c r="AK103" s="133"/>
      <c r="AL103" s="145"/>
      <c r="AM103" s="145"/>
      <c r="AN103" s="145"/>
      <c r="AO103" s="145"/>
      <c r="AP103" s="133"/>
      <c r="AQ103" s="145"/>
      <c r="AR103" s="145"/>
      <c r="AS103" s="145"/>
      <c r="AT103" s="145"/>
      <c r="AU103" s="385"/>
      <c r="AV103" s="145"/>
      <c r="AW103" s="145"/>
      <c r="AX103" s="145"/>
      <c r="AY103" s="145"/>
      <c r="AZ103" s="385"/>
      <c r="BA103" s="145"/>
      <c r="BB103" s="145"/>
      <c r="BC103" s="145"/>
      <c r="BD103" s="145"/>
      <c r="BE103" s="385"/>
      <c r="BF103" s="145"/>
      <c r="BG103" s="145"/>
      <c r="BH103" s="145"/>
      <c r="BI103" s="145"/>
      <c r="BJ103" s="385"/>
      <c r="BK103" s="145"/>
      <c r="BL103" s="145"/>
      <c r="BM103" s="145"/>
      <c r="BN103" s="145"/>
      <c r="BO103" s="385"/>
      <c r="BP103" s="145"/>
      <c r="BQ103" s="145"/>
      <c r="BR103" s="145"/>
      <c r="BS103" s="145">
        <v>0</v>
      </c>
      <c r="BT103" s="385">
        <v>0</v>
      </c>
      <c r="BU103" s="146" t="s">
        <v>153</v>
      </c>
      <c r="BV103" s="146" t="s">
        <v>153</v>
      </c>
      <c r="BW103" s="146" t="s">
        <v>153</v>
      </c>
      <c r="BX103" s="146" t="s">
        <v>153</v>
      </c>
      <c r="BY103" s="385">
        <v>0</v>
      </c>
      <c r="BZ103" s="146" t="s">
        <v>153</v>
      </c>
      <c r="CA103" s="146" t="s">
        <v>153</v>
      </c>
      <c r="CB103" s="145">
        <v>0</v>
      </c>
      <c r="CC103" s="145">
        <v>0</v>
      </c>
      <c r="CD103" s="385">
        <v>0</v>
      </c>
      <c r="CE103" s="145">
        <v>0</v>
      </c>
      <c r="CF103" s="145">
        <v>0</v>
      </c>
      <c r="CG103" s="145">
        <v>0</v>
      </c>
      <c r="CH103" s="145">
        <v>0</v>
      </c>
      <c r="CI103" s="385">
        <v>0</v>
      </c>
      <c r="CJ103" s="145">
        <v>0</v>
      </c>
      <c r="CK103" s="145">
        <v>0</v>
      </c>
      <c r="CL103" s="145">
        <v>0</v>
      </c>
      <c r="CM103" s="145">
        <v>0</v>
      </c>
      <c r="CN103" s="145">
        <v>0</v>
      </c>
      <c r="CO103" s="145">
        <v>0</v>
      </c>
      <c r="CP103" s="145">
        <v>0</v>
      </c>
      <c r="CQ103" s="145">
        <v>0</v>
      </c>
      <c r="CR103" s="145">
        <v>0</v>
      </c>
      <c r="CS103" s="145">
        <v>0</v>
      </c>
    </row>
    <row r="104" spans="1:97">
      <c r="A104" s="34" t="s">
        <v>145</v>
      </c>
      <c r="B104" s="156"/>
      <c r="C104" s="156"/>
      <c r="D104" s="257"/>
      <c r="E104" s="257"/>
      <c r="F104" s="257"/>
      <c r="G104" s="257"/>
      <c r="H104" s="156"/>
      <c r="I104" s="156"/>
      <c r="J104" s="156"/>
      <c r="K104" s="156"/>
      <c r="L104" s="156"/>
      <c r="M104" s="156"/>
      <c r="N104" s="156"/>
      <c r="O104" s="156"/>
      <c r="P104" s="156"/>
      <c r="Q104" s="157"/>
      <c r="R104" s="156"/>
      <c r="S104" s="156"/>
      <c r="T104" s="156"/>
      <c r="U104" s="156"/>
      <c r="V104" s="156"/>
      <c r="W104" s="156"/>
      <c r="X104" s="156"/>
      <c r="Y104" s="156"/>
      <c r="Z104" s="156"/>
      <c r="AA104" s="157"/>
      <c r="AB104" s="156"/>
      <c r="AC104" s="156"/>
      <c r="AD104" s="156"/>
      <c r="AE104" s="156"/>
      <c r="AF104" s="157"/>
      <c r="AG104" s="156"/>
      <c r="AH104" s="156"/>
      <c r="AI104" s="156"/>
      <c r="AJ104" s="156"/>
      <c r="AK104" s="157"/>
      <c r="AL104" s="156"/>
      <c r="AM104" s="156"/>
      <c r="AN104" s="156"/>
      <c r="AO104" s="156"/>
      <c r="AP104" s="157"/>
      <c r="AQ104" s="156"/>
      <c r="AR104" s="156"/>
      <c r="AS104" s="156"/>
      <c r="AT104" s="156"/>
      <c r="AU104" s="386"/>
      <c r="AV104" s="156"/>
      <c r="AW104" s="156"/>
      <c r="AX104" s="156"/>
      <c r="AY104" s="156"/>
      <c r="AZ104" s="386"/>
      <c r="BA104" s="156"/>
      <c r="BB104" s="156"/>
      <c r="BC104" s="156"/>
      <c r="BD104" s="156"/>
      <c r="BE104" s="386"/>
      <c r="BF104" s="156"/>
      <c r="BG104" s="156"/>
      <c r="BH104" s="156"/>
      <c r="BI104" s="156"/>
      <c r="BJ104" s="386"/>
      <c r="BK104" s="156"/>
      <c r="BL104" s="156"/>
      <c r="BM104" s="156"/>
      <c r="BN104" s="156"/>
      <c r="BO104" s="386"/>
      <c r="BP104" s="156"/>
      <c r="BQ104" s="156"/>
      <c r="BR104" s="156"/>
      <c r="BS104" s="156" t="e">
        <v>#DIV/0!</v>
      </c>
      <c r="BT104" s="386">
        <v>0</v>
      </c>
      <c r="BU104" s="156">
        <v>0</v>
      </c>
      <c r="BV104" s="156">
        <v>0</v>
      </c>
      <c r="BW104" s="156">
        <v>0</v>
      </c>
      <c r="BX104" s="156">
        <v>0</v>
      </c>
      <c r="BY104" s="386">
        <v>0</v>
      </c>
      <c r="BZ104" s="156">
        <v>0</v>
      </c>
      <c r="CA104" s="156">
        <v>0</v>
      </c>
      <c r="CB104" s="156">
        <v>0</v>
      </c>
      <c r="CC104" s="156">
        <v>0</v>
      </c>
      <c r="CD104" s="386">
        <v>0</v>
      </c>
      <c r="CE104" s="156">
        <v>0</v>
      </c>
      <c r="CF104" s="156">
        <v>0</v>
      </c>
      <c r="CG104" s="156">
        <v>0</v>
      </c>
      <c r="CH104" s="156">
        <v>0</v>
      </c>
      <c r="CI104" s="386">
        <v>0</v>
      </c>
      <c r="CJ104" s="156">
        <v>0</v>
      </c>
      <c r="CK104" s="156">
        <v>0</v>
      </c>
      <c r="CL104" s="156">
        <v>0</v>
      </c>
      <c r="CM104" s="156">
        <v>0</v>
      </c>
      <c r="CN104" s="156">
        <v>0</v>
      </c>
      <c r="CO104" s="156">
        <v>0</v>
      </c>
      <c r="CP104" s="156">
        <v>0</v>
      </c>
      <c r="CQ104" s="156">
        <v>0</v>
      </c>
      <c r="CR104" s="156">
        <v>0</v>
      </c>
      <c r="CS104" s="156">
        <v>0</v>
      </c>
    </row>
    <row r="105" spans="1:97">
      <c r="A105" s="34" t="s">
        <v>54</v>
      </c>
      <c r="B105" s="86"/>
      <c r="C105" s="86"/>
      <c r="D105" s="86"/>
      <c r="E105" s="86"/>
      <c r="F105" s="86"/>
      <c r="G105" s="86"/>
      <c r="H105" s="86"/>
      <c r="I105" s="86"/>
      <c r="J105" s="86"/>
      <c r="K105" s="86"/>
      <c r="L105" s="86"/>
      <c r="M105" s="86"/>
      <c r="N105" s="86"/>
      <c r="O105" s="86"/>
      <c r="P105" s="86"/>
      <c r="Q105" s="104"/>
      <c r="R105" s="86"/>
      <c r="S105" s="86"/>
      <c r="T105" s="86"/>
      <c r="U105" s="86"/>
      <c r="V105" s="86"/>
      <c r="W105" s="86"/>
      <c r="X105" s="86"/>
      <c r="Y105" s="86"/>
      <c r="Z105" s="86"/>
      <c r="AA105" s="104"/>
      <c r="AB105" s="86"/>
      <c r="AC105" s="86"/>
      <c r="AD105" s="86"/>
      <c r="AE105" s="86"/>
      <c r="AF105" s="104"/>
      <c r="AG105" s="86"/>
      <c r="AH105" s="86"/>
      <c r="AI105" s="86"/>
      <c r="AJ105" s="86"/>
      <c r="AK105" s="104"/>
      <c r="AL105" s="86"/>
      <c r="AM105" s="86"/>
      <c r="AN105" s="86"/>
      <c r="AO105" s="86"/>
      <c r="AP105" s="104"/>
      <c r="AQ105" s="86"/>
      <c r="AR105" s="86"/>
      <c r="AS105" s="86"/>
      <c r="AT105" s="86"/>
      <c r="AU105" s="370"/>
      <c r="AV105" s="86"/>
      <c r="AW105" s="86"/>
      <c r="AX105" s="86"/>
      <c r="AY105" s="86"/>
      <c r="AZ105" s="370"/>
      <c r="BA105" s="86"/>
      <c r="BB105" s="86"/>
      <c r="BC105" s="86"/>
      <c r="BD105" s="86"/>
      <c r="BE105" s="370"/>
      <c r="BF105" s="86"/>
      <c r="BG105" s="86"/>
      <c r="BH105" s="86"/>
      <c r="BI105" s="86"/>
      <c r="BJ105" s="370"/>
      <c r="BK105" s="86"/>
      <c r="BL105" s="86"/>
      <c r="BM105" s="86"/>
      <c r="BN105" s="86"/>
      <c r="BO105" s="370"/>
      <c r="BP105" s="86"/>
      <c r="BQ105" s="86"/>
      <c r="BR105" s="86"/>
      <c r="BS105" s="86">
        <v>-80.003</v>
      </c>
      <c r="BT105" s="370">
        <v>-80.003</v>
      </c>
      <c r="BU105" s="86">
        <v>0</v>
      </c>
      <c r="BV105" s="86">
        <v>0</v>
      </c>
      <c r="BW105" s="86">
        <v>0</v>
      </c>
      <c r="BX105" s="86">
        <v>-109.00200000000002</v>
      </c>
      <c r="BY105" s="370">
        <v>-109.00200000000002</v>
      </c>
      <c r="BZ105" s="86">
        <v>0</v>
      </c>
      <c r="CA105" s="86">
        <v>-60.679000000000038</v>
      </c>
      <c r="CB105" s="86">
        <v>-227.37500000000003</v>
      </c>
      <c r="CC105" s="86">
        <v>-453.09600000000017</v>
      </c>
      <c r="CD105" s="370">
        <v>-453.09600000000017</v>
      </c>
      <c r="CE105" s="86">
        <v>-406.27205689277918</v>
      </c>
      <c r="CF105" s="86">
        <v>-356.41790187989562</v>
      </c>
      <c r="CG105" s="86">
        <v>-453.57853013990183</v>
      </c>
      <c r="CH105" s="86">
        <v>-397.75207532911088</v>
      </c>
      <c r="CI105" s="370">
        <v>-397.75207532911088</v>
      </c>
      <c r="CJ105" s="86">
        <v>-362.73970755771944</v>
      </c>
      <c r="CK105" s="86">
        <v>-312.21341646274504</v>
      </c>
      <c r="CL105" s="86">
        <v>-266.566909370036</v>
      </c>
      <c r="CM105" s="86">
        <v>-260.53109352820383</v>
      </c>
      <c r="CN105" s="86">
        <v>-288.6896156653653</v>
      </c>
      <c r="CO105" s="86">
        <v>-383.87244573301155</v>
      </c>
      <c r="CP105" s="86">
        <v>-861.53461124882733</v>
      </c>
      <c r="CQ105" s="86">
        <v>-1972.8652573118068</v>
      </c>
      <c r="CR105" s="86">
        <v>-3682.0033755611425</v>
      </c>
      <c r="CS105" s="86">
        <v>-6004.4984880600932</v>
      </c>
    </row>
    <row r="106" spans="1:97">
      <c r="A106" s="34" t="s">
        <v>55</v>
      </c>
      <c r="B106" s="158"/>
      <c r="C106" s="146"/>
      <c r="D106" s="158"/>
      <c r="E106" s="158"/>
      <c r="F106" s="158"/>
      <c r="G106" s="158"/>
      <c r="H106" s="146"/>
      <c r="I106" s="146"/>
      <c r="J106" s="146"/>
      <c r="K106" s="146"/>
      <c r="L106" s="158"/>
      <c r="M106" s="146"/>
      <c r="N106" s="146"/>
      <c r="O106" s="146"/>
      <c r="P106" s="146"/>
      <c r="Q106" s="147"/>
      <c r="R106" s="146"/>
      <c r="S106" s="146"/>
      <c r="T106" s="146"/>
      <c r="U106" s="146"/>
      <c r="V106" s="158"/>
      <c r="W106" s="146"/>
      <c r="X106" s="146"/>
      <c r="Y106" s="146"/>
      <c r="Z106" s="146"/>
      <c r="AA106" s="147"/>
      <c r="AB106" s="146"/>
      <c r="AC106" s="146"/>
      <c r="AD106" s="146"/>
      <c r="AE106" s="146"/>
      <c r="AF106" s="147"/>
      <c r="AG106" s="146"/>
      <c r="AH106" s="146"/>
      <c r="AI106" s="146"/>
      <c r="AJ106" s="146"/>
      <c r="AK106" s="147"/>
      <c r="AL106" s="146"/>
      <c r="AM106" s="146"/>
      <c r="AN106" s="146"/>
      <c r="AO106" s="146"/>
      <c r="AP106" s="147"/>
      <c r="AQ106" s="146"/>
      <c r="AR106" s="146"/>
      <c r="AS106" s="146"/>
      <c r="AT106" s="146"/>
      <c r="AU106" s="379"/>
      <c r="AV106" s="146"/>
      <c r="AW106" s="146"/>
      <c r="AX106" s="146"/>
      <c r="AY106" s="146"/>
      <c r="AZ106" s="379"/>
      <c r="BA106" s="146"/>
      <c r="BB106" s="146"/>
      <c r="BC106" s="146"/>
      <c r="BD106" s="146"/>
      <c r="BE106" s="379"/>
      <c r="BF106" s="146"/>
      <c r="BG106" s="146"/>
      <c r="BH106" s="146"/>
      <c r="BI106" s="146"/>
      <c r="BJ106" s="379"/>
      <c r="BK106" s="146"/>
      <c r="BL106" s="146"/>
      <c r="BM106" s="146"/>
      <c r="BN106" s="146"/>
      <c r="BO106" s="379"/>
      <c r="BP106" s="146"/>
      <c r="BQ106" s="146"/>
      <c r="BR106" s="146"/>
      <c r="BS106" s="146" t="s">
        <v>153</v>
      </c>
      <c r="BT106" s="379" t="s">
        <v>153</v>
      </c>
      <c r="BU106" s="146" t="s">
        <v>153</v>
      </c>
      <c r="BV106" s="146" t="s">
        <v>153</v>
      </c>
      <c r="BW106" s="146" t="s">
        <v>153</v>
      </c>
      <c r="BX106" s="146" t="s">
        <v>153</v>
      </c>
      <c r="BY106" s="379" t="s">
        <v>153</v>
      </c>
      <c r="BZ106" s="146" t="s">
        <v>153</v>
      </c>
      <c r="CA106" s="146" t="s">
        <v>153</v>
      </c>
      <c r="CB106" s="146" t="s">
        <v>153</v>
      </c>
      <c r="CC106" s="146" t="s">
        <v>153</v>
      </c>
      <c r="CD106" s="379" t="s">
        <v>153</v>
      </c>
      <c r="CE106" s="146" t="s">
        <v>153</v>
      </c>
      <c r="CF106" s="146" t="s">
        <v>153</v>
      </c>
      <c r="CG106" s="146" t="s">
        <v>153</v>
      </c>
      <c r="CH106" s="146" t="s">
        <v>153</v>
      </c>
      <c r="CI106" s="379" t="s">
        <v>153</v>
      </c>
      <c r="CJ106" s="146" t="s">
        <v>153</v>
      </c>
      <c r="CK106" s="146" t="s">
        <v>153</v>
      </c>
      <c r="CL106" s="146" t="s">
        <v>153</v>
      </c>
      <c r="CM106" s="146" t="s">
        <v>153</v>
      </c>
      <c r="CN106" s="146" t="s">
        <v>153</v>
      </c>
      <c r="CO106" s="146" t="s">
        <v>153</v>
      </c>
      <c r="CP106" s="146" t="s">
        <v>153</v>
      </c>
      <c r="CQ106" s="146" t="s">
        <v>153</v>
      </c>
      <c r="CR106" s="146" t="s">
        <v>153</v>
      </c>
      <c r="CS106" s="146" t="s">
        <v>153</v>
      </c>
    </row>
    <row r="107" spans="1:97">
      <c r="A107" s="34"/>
      <c r="B107" s="158"/>
      <c r="C107" s="146"/>
      <c r="D107" s="158"/>
      <c r="E107" s="158"/>
      <c r="F107" s="158"/>
      <c r="G107" s="158"/>
      <c r="H107" s="146"/>
      <c r="I107" s="146"/>
      <c r="J107" s="146"/>
      <c r="K107" s="146"/>
      <c r="L107" s="158"/>
      <c r="M107" s="146"/>
      <c r="N107" s="146"/>
      <c r="O107" s="146"/>
      <c r="P107" s="146"/>
      <c r="Q107" s="147"/>
      <c r="R107" s="146"/>
      <c r="S107" s="146"/>
      <c r="T107" s="146"/>
      <c r="U107" s="146"/>
      <c r="V107" s="158"/>
      <c r="W107" s="146"/>
      <c r="X107" s="146"/>
      <c r="Y107" s="146"/>
      <c r="Z107" s="146"/>
      <c r="AA107" s="147"/>
      <c r="AB107" s="146"/>
      <c r="AC107" s="146"/>
      <c r="AD107" s="146"/>
      <c r="AE107" s="146"/>
      <c r="AF107" s="147"/>
      <c r="AG107" s="146"/>
      <c r="AH107" s="146"/>
      <c r="AI107" s="146"/>
      <c r="AJ107" s="146"/>
      <c r="AK107" s="147"/>
      <c r="AL107" s="146"/>
      <c r="AM107" s="146"/>
      <c r="AN107" s="146"/>
      <c r="AO107" s="146"/>
      <c r="AP107" s="147"/>
      <c r="AQ107" s="146"/>
      <c r="AR107" s="146"/>
      <c r="AS107" s="146"/>
      <c r="AT107" s="146"/>
      <c r="AU107" s="379"/>
      <c r="AV107" s="146"/>
      <c r="AW107" s="146"/>
      <c r="AX107" s="146"/>
      <c r="AY107" s="146"/>
      <c r="AZ107" s="379"/>
      <c r="BA107" s="146"/>
      <c r="BB107" s="146"/>
      <c r="BC107" s="146"/>
      <c r="BD107" s="146"/>
      <c r="BE107" s="379"/>
      <c r="BF107" s="146"/>
      <c r="BG107" s="146"/>
      <c r="BH107" s="146"/>
      <c r="BI107" s="146"/>
      <c r="BJ107" s="379"/>
      <c r="BK107" s="146"/>
      <c r="BL107" s="146"/>
      <c r="BM107" s="146"/>
      <c r="BN107" s="146"/>
      <c r="BO107" s="379"/>
      <c r="BP107" s="146"/>
      <c r="BQ107" s="146"/>
      <c r="BR107" s="146"/>
      <c r="BS107" s="146"/>
      <c r="BT107" s="379"/>
      <c r="BU107" s="146"/>
      <c r="BV107" s="146"/>
      <c r="BW107" s="146"/>
      <c r="BX107" s="146"/>
      <c r="BY107" s="379"/>
      <c r="BZ107" s="146"/>
      <c r="CA107" s="146"/>
      <c r="CB107" s="146"/>
      <c r="CC107" s="146"/>
      <c r="CD107" s="379"/>
      <c r="CE107" s="146"/>
      <c r="CF107" s="146"/>
      <c r="CG107" s="146"/>
      <c r="CH107" s="146"/>
      <c r="CI107" s="379"/>
      <c r="CJ107" s="146"/>
      <c r="CK107" s="146"/>
      <c r="CL107" s="146"/>
      <c r="CM107" s="146"/>
      <c r="CN107" s="146"/>
      <c r="CO107" s="146"/>
      <c r="CP107" s="146"/>
      <c r="CQ107" s="146"/>
      <c r="CR107" s="146"/>
      <c r="CS107" s="146"/>
    </row>
    <row r="108" spans="1:97">
      <c r="A108" s="34" t="s">
        <v>316</v>
      </c>
      <c r="B108" s="132"/>
      <c r="C108" s="132"/>
      <c r="D108" s="132"/>
      <c r="E108" s="132"/>
      <c r="F108" s="132"/>
      <c r="G108" s="132"/>
      <c r="H108" s="132"/>
      <c r="I108" s="132"/>
      <c r="J108" s="132"/>
      <c r="K108" s="132"/>
      <c r="L108" s="132"/>
      <c r="M108" s="132"/>
      <c r="N108" s="132"/>
      <c r="O108" s="132"/>
      <c r="P108" s="132"/>
      <c r="Q108" s="134"/>
      <c r="R108" s="132"/>
      <c r="S108" s="132"/>
      <c r="T108" s="132"/>
      <c r="U108" s="132"/>
      <c r="V108" s="132"/>
      <c r="W108" s="132"/>
      <c r="X108" s="132"/>
      <c r="Y108" s="132"/>
      <c r="Z108" s="132"/>
      <c r="AA108" s="134"/>
      <c r="AB108" s="132"/>
      <c r="AC108" s="132"/>
      <c r="AD108" s="132"/>
      <c r="AE108" s="132"/>
      <c r="AF108" s="134"/>
      <c r="AG108" s="132"/>
      <c r="AH108" s="132"/>
      <c r="AI108" s="132"/>
      <c r="AJ108" s="132"/>
      <c r="AK108" s="134"/>
      <c r="AL108" s="132"/>
      <c r="AM108" s="132"/>
      <c r="AN108" s="132"/>
      <c r="AO108" s="132"/>
      <c r="AP108" s="134"/>
      <c r="AQ108" s="132"/>
      <c r="AR108" s="132"/>
      <c r="AS108" s="132"/>
      <c r="AT108" s="132"/>
      <c r="AU108" s="387"/>
      <c r="AV108" s="132"/>
      <c r="AW108" s="132"/>
      <c r="AX108" s="132"/>
      <c r="AY108" s="132"/>
      <c r="AZ108" s="387"/>
      <c r="BA108" s="132"/>
      <c r="BB108" s="132"/>
      <c r="BC108" s="132"/>
      <c r="BD108" s="132"/>
      <c r="BE108" s="387"/>
      <c r="BF108" s="132"/>
      <c r="BG108" s="132"/>
      <c r="BH108" s="132"/>
      <c r="BI108" s="132"/>
      <c r="BJ108" s="387"/>
      <c r="BK108" s="132"/>
      <c r="BL108" s="132"/>
      <c r="BM108" s="132"/>
      <c r="BN108" s="132"/>
      <c r="BO108" s="387"/>
      <c r="BP108" s="132"/>
      <c r="BQ108" s="132"/>
      <c r="BR108" s="132"/>
      <c r="BS108" s="132">
        <v>0</v>
      </c>
      <c r="BT108" s="387">
        <v>121.27727248979673</v>
      </c>
      <c r="BU108" s="132">
        <v>0</v>
      </c>
      <c r="BV108" s="132">
        <v>0</v>
      </c>
      <c r="BW108" s="132">
        <v>0</v>
      </c>
      <c r="BX108" s="132">
        <v>141.89199743818051</v>
      </c>
      <c r="BY108" s="387">
        <v>148.06473434413962</v>
      </c>
      <c r="BZ108" s="132">
        <v>0</v>
      </c>
      <c r="CA108" s="132">
        <v>79.592113987219804</v>
      </c>
      <c r="CB108" s="132">
        <v>287.40644675254418</v>
      </c>
      <c r="CC108" s="132">
        <v>14.093636634223234</v>
      </c>
      <c r="CD108" s="387">
        <v>52.562300608420877</v>
      </c>
      <c r="CE108" s="132">
        <v>9.5593425151242162</v>
      </c>
      <c r="CF108" s="132">
        <v>8.1004068609067179</v>
      </c>
      <c r="CG108" s="132">
        <v>9.3452530124483086</v>
      </c>
      <c r="CH108" s="132">
        <v>8.1530440038177936</v>
      </c>
      <c r="CI108" s="387">
        <v>8.6551840755508884</v>
      </c>
      <c r="CJ108" s="132">
        <v>6.5952674101403534</v>
      </c>
      <c r="CK108" s="132">
        <v>5.1003358582012028</v>
      </c>
      <c r="CL108" s="132">
        <v>3.9533228084539238</v>
      </c>
      <c r="CM108" s="132">
        <v>3.5377646065905468</v>
      </c>
      <c r="CN108" s="132">
        <v>3.893694238261189</v>
      </c>
      <c r="CO108" s="132">
        <v>5.1427887466623563</v>
      </c>
      <c r="CP108" s="132">
        <v>11.465289503311391</v>
      </c>
      <c r="CQ108" s="132">
        <v>26.081315960684886</v>
      </c>
      <c r="CR108" s="132">
        <v>48.356517127444654</v>
      </c>
      <c r="CS108" s="132">
        <v>78.343875892675968</v>
      </c>
    </row>
    <row r="109" spans="1:97">
      <c r="A109" s="34" t="s">
        <v>78</v>
      </c>
      <c r="B109" s="132"/>
      <c r="C109" s="132"/>
      <c r="D109" s="132"/>
      <c r="E109" s="132"/>
      <c r="F109" s="132"/>
      <c r="G109" s="132"/>
      <c r="H109" s="132"/>
      <c r="I109" s="132"/>
      <c r="J109" s="132"/>
      <c r="K109" s="132"/>
      <c r="L109" s="132"/>
      <c r="M109" s="132"/>
      <c r="N109" s="132"/>
      <c r="O109" s="132"/>
      <c r="P109" s="132"/>
      <c r="Q109" s="134"/>
      <c r="R109" s="132"/>
      <c r="S109" s="132"/>
      <c r="T109" s="132"/>
      <c r="U109" s="132"/>
      <c r="V109" s="132"/>
      <c r="W109" s="132"/>
      <c r="X109" s="132"/>
      <c r="Y109" s="132"/>
      <c r="Z109" s="132"/>
      <c r="AA109" s="134"/>
      <c r="AB109" s="132"/>
      <c r="AC109" s="132"/>
      <c r="AD109" s="132"/>
      <c r="AE109" s="132"/>
      <c r="AF109" s="134"/>
      <c r="AG109" s="132"/>
      <c r="AH109" s="132"/>
      <c r="AI109" s="132"/>
      <c r="AJ109" s="132"/>
      <c r="AK109" s="134"/>
      <c r="AL109" s="132"/>
      <c r="AM109" s="132"/>
      <c r="AN109" s="132"/>
      <c r="AO109" s="132"/>
      <c r="AP109" s="134"/>
      <c r="AQ109" s="132"/>
      <c r="AR109" s="132"/>
      <c r="AS109" s="132"/>
      <c r="AT109" s="132"/>
      <c r="AU109" s="387"/>
      <c r="AV109" s="132"/>
      <c r="AW109" s="132"/>
      <c r="AX109" s="132"/>
      <c r="AY109" s="132"/>
      <c r="AZ109" s="387"/>
      <c r="BA109" s="132"/>
      <c r="BB109" s="132"/>
      <c r="BC109" s="132"/>
      <c r="BD109" s="132"/>
      <c r="BE109" s="387"/>
      <c r="BF109" s="132"/>
      <c r="BG109" s="132"/>
      <c r="BH109" s="132"/>
      <c r="BI109" s="132"/>
      <c r="BJ109" s="387"/>
      <c r="BK109" s="132"/>
      <c r="BL109" s="132"/>
      <c r="BM109" s="132"/>
      <c r="BN109" s="132"/>
      <c r="BO109" s="387"/>
      <c r="BP109" s="132"/>
      <c r="BQ109" s="132"/>
      <c r="BR109" s="132"/>
      <c r="BS109" s="132">
        <v>0</v>
      </c>
      <c r="BT109" s="387">
        <v>-84.449777797508659</v>
      </c>
      <c r="BU109" s="132">
        <v>-27.874916036759039</v>
      </c>
      <c r="BV109" s="132">
        <v>-26.170840462868451</v>
      </c>
      <c r="BW109" s="132">
        <v>-25.080321391076804</v>
      </c>
      <c r="BX109" s="132">
        <v>-27.634586646255421</v>
      </c>
      <c r="BY109" s="387">
        <v>-105.38212225847553</v>
      </c>
      <c r="BZ109" s="132">
        <v>-31.586404935809462</v>
      </c>
      <c r="CA109" s="132">
        <v>-36.209237242162878</v>
      </c>
      <c r="CB109" s="132">
        <v>-37.184927325195574</v>
      </c>
      <c r="CC109" s="132">
        <v>-2.4743555603651091</v>
      </c>
      <c r="CD109" s="387">
        <v>-18.694718882712205</v>
      </c>
      <c r="CE109" s="132">
        <v>-1.1487986613463765</v>
      </c>
      <c r="CF109" s="132">
        <v>-1.1785035230200804</v>
      </c>
      <c r="CG109" s="132">
        <v>-1.1298766804413738</v>
      </c>
      <c r="CH109" s="132">
        <v>-1.1853153255506195</v>
      </c>
      <c r="CI109" s="387">
        <v>-4.6424168570312032</v>
      </c>
      <c r="CJ109" s="132">
        <v>-4.171261232207117</v>
      </c>
      <c r="CK109" s="132">
        <v>-4.321316307269127</v>
      </c>
      <c r="CL109" s="132">
        <v>-3.9248422662054305</v>
      </c>
      <c r="CM109" s="132">
        <v>-3.3382120128786053</v>
      </c>
      <c r="CN109" s="132">
        <v>3.1521285456644503E-2</v>
      </c>
      <c r="CO109" s="132">
        <v>0.93751171406368816</v>
      </c>
      <c r="CP109" s="132">
        <v>5.970175881522473</v>
      </c>
      <c r="CQ109" s="132">
        <v>14.204970690917042</v>
      </c>
      <c r="CR109" s="132">
        <v>21.937710715554502</v>
      </c>
      <c r="CS109" s="132">
        <v>29.81913057691041</v>
      </c>
    </row>
    <row r="110" spans="1:97">
      <c r="A110" s="34" t="s">
        <v>79</v>
      </c>
      <c r="B110" s="132"/>
      <c r="C110" s="132"/>
      <c r="D110" s="132"/>
      <c r="E110" s="132"/>
      <c r="F110" s="132"/>
      <c r="G110" s="132"/>
      <c r="H110" s="132"/>
      <c r="I110" s="132"/>
      <c r="J110" s="132"/>
      <c r="K110" s="132"/>
      <c r="L110" s="132"/>
      <c r="M110" s="132"/>
      <c r="N110" s="132"/>
      <c r="O110" s="132"/>
      <c r="P110" s="132"/>
      <c r="Q110" s="134"/>
      <c r="R110" s="132"/>
      <c r="S110" s="132"/>
      <c r="T110" s="132"/>
      <c r="U110" s="132"/>
      <c r="V110" s="132"/>
      <c r="W110" s="132"/>
      <c r="X110" s="132"/>
      <c r="Y110" s="132"/>
      <c r="Z110" s="132"/>
      <c r="AA110" s="134"/>
      <c r="AB110" s="132"/>
      <c r="AC110" s="132"/>
      <c r="AD110" s="132"/>
      <c r="AE110" s="132"/>
      <c r="AF110" s="134"/>
      <c r="AG110" s="132"/>
      <c r="AH110" s="132"/>
      <c r="AI110" s="132"/>
      <c r="AJ110" s="132"/>
      <c r="AK110" s="134"/>
      <c r="AL110" s="132"/>
      <c r="AM110" s="132"/>
      <c r="AN110" s="132"/>
      <c r="AO110" s="132"/>
      <c r="AP110" s="134"/>
      <c r="AQ110" s="132"/>
      <c r="AR110" s="132"/>
      <c r="AS110" s="132"/>
      <c r="AT110" s="132"/>
      <c r="AU110" s="387"/>
      <c r="AV110" s="132"/>
      <c r="AW110" s="132"/>
      <c r="AX110" s="132"/>
      <c r="AY110" s="132"/>
      <c r="AZ110" s="387"/>
      <c r="BA110" s="132"/>
      <c r="BB110" s="132"/>
      <c r="BC110" s="132"/>
      <c r="BD110" s="132"/>
      <c r="BE110" s="387"/>
      <c r="BF110" s="132"/>
      <c r="BG110" s="132"/>
      <c r="BH110" s="132"/>
      <c r="BI110" s="132"/>
      <c r="BJ110" s="387"/>
      <c r="BK110" s="132"/>
      <c r="BL110" s="132"/>
      <c r="BM110" s="132"/>
      <c r="BN110" s="132"/>
      <c r="BO110" s="387"/>
      <c r="BP110" s="132"/>
      <c r="BQ110" s="132"/>
      <c r="BR110" s="132"/>
      <c r="BS110" s="132" t="e">
        <v>#DIV/0!</v>
      </c>
      <c r="BT110" s="387">
        <v>-83.606932360408464</v>
      </c>
      <c r="BU110" s="132">
        <v>-27.874916036759039</v>
      </c>
      <c r="BV110" s="132">
        <v>-25.722205494843706</v>
      </c>
      <c r="BW110" s="132">
        <v>-24.83368592093948</v>
      </c>
      <c r="BX110" s="132">
        <v>-27.382049559752357</v>
      </c>
      <c r="BY110" s="387">
        <v>-104.42990689751663</v>
      </c>
      <c r="BZ110" s="132">
        <v>-31.586404935809462</v>
      </c>
      <c r="CA110" s="132">
        <v>-35.81310648153498</v>
      </c>
      <c r="CB110" s="132">
        <v>-37.013020665455734</v>
      </c>
      <c r="CC110" s="132">
        <v>-2.4700008339301123</v>
      </c>
      <c r="CD110" s="387">
        <v>-18.627666845722985</v>
      </c>
      <c r="CE110" s="132">
        <v>-1.1464457201699059</v>
      </c>
      <c r="CF110" s="132">
        <v>-1.1762307957473532</v>
      </c>
      <c r="CG110" s="132">
        <v>-1.1278163419571943</v>
      </c>
      <c r="CH110" s="132">
        <v>-1.1832655451699459</v>
      </c>
      <c r="CI110" s="387">
        <v>-4.6337127575557808</v>
      </c>
      <c r="CJ110" s="132">
        <v>-4.1621703231162082</v>
      </c>
      <c r="CK110" s="132">
        <v>-4.3049802512597921</v>
      </c>
      <c r="CL110" s="132">
        <v>-3.9100117577308544</v>
      </c>
      <c r="CM110" s="132">
        <v>-3.3246329634120677</v>
      </c>
      <c r="CN110" s="132">
        <v>4.5008761371866088E-2</v>
      </c>
      <c r="CO110" s="132">
        <v>0.95090884325029101</v>
      </c>
      <c r="CP110" s="132">
        <v>5.9834838663133478</v>
      </c>
      <c r="CQ110" s="132">
        <v>14.218190709802784</v>
      </c>
      <c r="CR110" s="132">
        <v>21.950843923809661</v>
      </c>
      <c r="CS110" s="132">
        <v>29.832178107199319</v>
      </c>
    </row>
    <row r="111" spans="1:97">
      <c r="A111" s="34" t="s">
        <v>56</v>
      </c>
      <c r="B111" s="132"/>
      <c r="C111" s="132"/>
      <c r="D111" s="132"/>
      <c r="E111" s="132"/>
      <c r="F111" s="132"/>
      <c r="G111" s="132"/>
      <c r="H111" s="132"/>
      <c r="I111" s="132"/>
      <c r="J111" s="132"/>
      <c r="K111" s="132"/>
      <c r="L111" s="132"/>
      <c r="M111" s="132"/>
      <c r="N111" s="132"/>
      <c r="O111" s="132"/>
      <c r="P111" s="132"/>
      <c r="Q111" s="134"/>
      <c r="R111" s="132"/>
      <c r="S111" s="132"/>
      <c r="T111" s="132"/>
      <c r="U111" s="132"/>
      <c r="V111" s="132"/>
      <c r="W111" s="132"/>
      <c r="X111" s="132"/>
      <c r="Y111" s="132"/>
      <c r="Z111" s="132"/>
      <c r="AA111" s="134"/>
      <c r="AB111" s="132"/>
      <c r="AC111" s="132"/>
      <c r="AD111" s="132"/>
      <c r="AE111" s="132"/>
      <c r="AF111" s="134"/>
      <c r="AG111" s="132"/>
      <c r="AH111" s="132"/>
      <c r="AI111" s="132"/>
      <c r="AJ111" s="132"/>
      <c r="AK111" s="134"/>
      <c r="AL111" s="132"/>
      <c r="AM111" s="132"/>
      <c r="AN111" s="132"/>
      <c r="AO111" s="132"/>
      <c r="AP111" s="134"/>
      <c r="AQ111" s="132"/>
      <c r="AR111" s="132"/>
      <c r="AS111" s="132"/>
      <c r="AT111" s="132"/>
      <c r="AU111" s="387"/>
      <c r="AV111" s="132"/>
      <c r="AW111" s="132"/>
      <c r="AX111" s="132"/>
      <c r="AY111" s="132"/>
      <c r="AZ111" s="387"/>
      <c r="BA111" s="132"/>
      <c r="BB111" s="132"/>
      <c r="BC111" s="132"/>
      <c r="BD111" s="132"/>
      <c r="BE111" s="387"/>
      <c r="BF111" s="132"/>
      <c r="BG111" s="132"/>
      <c r="BH111" s="132"/>
      <c r="BI111" s="132"/>
      <c r="BJ111" s="387"/>
      <c r="BK111" s="132"/>
      <c r="BL111" s="132"/>
      <c r="BM111" s="132"/>
      <c r="BN111" s="132"/>
      <c r="BO111" s="387"/>
      <c r="BP111" s="132"/>
      <c r="BQ111" s="132"/>
      <c r="BR111" s="132"/>
      <c r="BS111" s="132" t="e">
        <v>#DIV/0!</v>
      </c>
      <c r="BT111" s="387">
        <v>-178.24816676515564</v>
      </c>
      <c r="BU111" s="132">
        <v>0</v>
      </c>
      <c r="BV111" s="132">
        <v>0</v>
      </c>
      <c r="BW111" s="132">
        <v>0</v>
      </c>
      <c r="BX111" s="132">
        <v>-252.05284013100686</v>
      </c>
      <c r="BY111" s="387">
        <v>-263.01791142902937</v>
      </c>
      <c r="BZ111" s="132">
        <v>0</v>
      </c>
      <c r="CA111" s="132">
        <v>-321.44568364567721</v>
      </c>
      <c r="CB111" s="132">
        <v>-346.56509005507326</v>
      </c>
      <c r="CC111" s="132">
        <v>14.257747610444962</v>
      </c>
      <c r="CD111" s="387">
        <v>53.174353458170209</v>
      </c>
      <c r="CE111" s="132">
        <v>9.6834836915948017</v>
      </c>
      <c r="CF111" s="132">
        <v>8.2203159518158078</v>
      </c>
      <c r="CG111" s="132">
        <v>9.453956470873619</v>
      </c>
      <c r="CH111" s="132">
        <v>8.2611904167021262</v>
      </c>
      <c r="CI111" s="387">
        <v>8.7699911476317105</v>
      </c>
      <c r="CJ111" s="132">
        <v>6.9747037737767164</v>
      </c>
      <c r="CK111" s="132">
        <v>5.4575890670693461</v>
      </c>
      <c r="CL111" s="132">
        <v>4.2924817067590073</v>
      </c>
      <c r="CM111" s="132">
        <v>3.5794434004875471</v>
      </c>
      <c r="CN111" s="132">
        <v>3.8565753759216364</v>
      </c>
      <c r="CO111" s="132">
        <v>5.0361961544528357</v>
      </c>
      <c r="CP111" s="132">
        <v>11.239020920879138</v>
      </c>
      <c r="CQ111" s="132">
        <v>25.634101955095375</v>
      </c>
      <c r="CR111" s="132">
        <v>47.666147836047934</v>
      </c>
      <c r="CS111" s="132">
        <v>77.435266264913295</v>
      </c>
    </row>
    <row r="112" spans="1:97">
      <c r="A112" s="34"/>
      <c r="Q112" s="143"/>
      <c r="AA112" s="143"/>
      <c r="AF112" s="143"/>
      <c r="AK112" s="143"/>
      <c r="AP112" s="143"/>
      <c r="AU112" s="381"/>
      <c r="AZ112" s="381"/>
      <c r="BE112" s="381"/>
      <c r="BJ112" s="381"/>
      <c r="BO112" s="381"/>
      <c r="BT112" s="381"/>
      <c r="BY112" s="381"/>
      <c r="CD112" s="381"/>
      <c r="CI112" s="381"/>
    </row>
    <row r="113" spans="1:97">
      <c r="A113" s="34" t="s">
        <v>57</v>
      </c>
      <c r="B113" s="86"/>
      <c r="C113" s="86"/>
      <c r="D113" s="86"/>
      <c r="E113" s="86"/>
      <c r="F113" s="86"/>
      <c r="G113" s="86"/>
      <c r="H113" s="86"/>
      <c r="I113" s="86"/>
      <c r="J113" s="86"/>
      <c r="K113" s="86"/>
      <c r="L113" s="86"/>
      <c r="M113" s="86"/>
      <c r="N113" s="86"/>
      <c r="O113" s="86"/>
      <c r="P113" s="86"/>
      <c r="Q113" s="104"/>
      <c r="R113" s="86"/>
      <c r="S113" s="86"/>
      <c r="T113" s="86"/>
      <c r="U113" s="86"/>
      <c r="V113" s="86"/>
      <c r="W113" s="86"/>
      <c r="X113" s="86"/>
      <c r="Y113" s="86"/>
      <c r="Z113" s="86"/>
      <c r="AA113" s="104"/>
      <c r="AB113" s="86"/>
      <c r="AC113" s="86"/>
      <c r="AD113" s="86"/>
      <c r="AE113" s="86"/>
      <c r="AF113" s="104"/>
      <c r="AG113" s="86"/>
      <c r="AH113" s="86"/>
      <c r="AI113" s="86"/>
      <c r="AJ113" s="86"/>
      <c r="AK113" s="104"/>
      <c r="AL113" s="86"/>
      <c r="AM113" s="86"/>
      <c r="AN113" s="86"/>
      <c r="AO113" s="86"/>
      <c r="AP113" s="104"/>
      <c r="AQ113" s="86"/>
      <c r="AR113" s="86"/>
      <c r="AS113" s="86"/>
      <c r="AT113" s="86"/>
      <c r="AU113" s="370"/>
      <c r="AV113" s="86"/>
      <c r="AW113" s="86"/>
      <c r="AX113" s="86"/>
      <c r="AY113" s="86"/>
      <c r="AZ113" s="370"/>
      <c r="BA113" s="86"/>
      <c r="BB113" s="86"/>
      <c r="BC113" s="86"/>
      <c r="BD113" s="86"/>
      <c r="BE113" s="370"/>
      <c r="BF113" s="86"/>
      <c r="BG113" s="86"/>
      <c r="BH113" s="86"/>
      <c r="BI113" s="86"/>
      <c r="BJ113" s="370"/>
      <c r="BK113" s="86"/>
      <c r="BL113" s="86"/>
      <c r="BM113" s="86"/>
      <c r="BN113" s="86"/>
      <c r="BO113" s="370"/>
      <c r="BP113" s="86"/>
      <c r="BQ113" s="86"/>
      <c r="BR113" s="86"/>
      <c r="BS113" s="86">
        <v>-52.239999999999988</v>
      </c>
      <c r="BT113" s="370">
        <v>-52.239999999999988</v>
      </c>
      <c r="BU113" s="86">
        <v>0</v>
      </c>
      <c r="BV113" s="86">
        <v>-37.472999999999999</v>
      </c>
      <c r="BW113" s="86">
        <v>-19.853999999999999</v>
      </c>
      <c r="BX113" s="86">
        <v>-21.460999999999956</v>
      </c>
      <c r="BY113" s="370">
        <v>-78.787999999999954</v>
      </c>
      <c r="BZ113" s="86">
        <v>0</v>
      </c>
      <c r="CA113" s="86">
        <v>-59.516999999999996</v>
      </c>
      <c r="CB113" s="86">
        <v>-31.790999999999997</v>
      </c>
      <c r="CC113" s="86">
        <v>-46.828999999999972</v>
      </c>
      <c r="CD113" s="370">
        <v>-138.13699999999997</v>
      </c>
      <c r="CE113" s="86">
        <v>-46.723943107221004</v>
      </c>
      <c r="CF113" s="86">
        <v>-49.754155012883537</v>
      </c>
      <c r="CG113" s="86">
        <v>-52.739371739993814</v>
      </c>
      <c r="CH113" s="86">
        <v>-55.726454810790933</v>
      </c>
      <c r="CI113" s="370">
        <v>-204.94392467088929</v>
      </c>
      <c r="CJ113" s="86">
        <v>-234.51236777139144</v>
      </c>
      <c r="CK113" s="86">
        <v>-248.5262910949744</v>
      </c>
      <c r="CL113" s="86">
        <v>-243.64650709270904</v>
      </c>
      <c r="CM113" s="86">
        <v>-204.03581584183218</v>
      </c>
      <c r="CN113" s="86">
        <v>30.158522137161494</v>
      </c>
      <c r="CO113" s="86">
        <v>97.18283006764625</v>
      </c>
      <c r="CP113" s="86">
        <v>479.66216551581579</v>
      </c>
      <c r="CQ113" s="86">
        <v>1113.3306460629794</v>
      </c>
      <c r="CR113" s="86">
        <v>1711.1381182493355</v>
      </c>
      <c r="CS113" s="86">
        <v>2324.4951124989502</v>
      </c>
    </row>
    <row r="114" spans="1:97">
      <c r="A114" s="34" t="s">
        <v>58</v>
      </c>
      <c r="B114" s="132"/>
      <c r="C114" s="132"/>
      <c r="D114" s="132"/>
      <c r="E114" s="132"/>
      <c r="F114" s="132"/>
      <c r="G114" s="132"/>
      <c r="H114" s="132"/>
      <c r="I114" s="132"/>
      <c r="J114" s="132"/>
      <c r="K114" s="132"/>
      <c r="L114" s="132"/>
      <c r="M114" s="132"/>
      <c r="N114" s="132"/>
      <c r="O114" s="132"/>
      <c r="P114" s="132"/>
      <c r="Q114" s="134"/>
      <c r="R114" s="132"/>
      <c r="S114" s="132"/>
      <c r="T114" s="132"/>
      <c r="U114" s="132"/>
      <c r="V114" s="132"/>
      <c r="W114" s="132"/>
      <c r="X114" s="132"/>
      <c r="Y114" s="132"/>
      <c r="Z114" s="132"/>
      <c r="AA114" s="134"/>
      <c r="AB114" s="132"/>
      <c r="AC114" s="132"/>
      <c r="AD114" s="132"/>
      <c r="AE114" s="132"/>
      <c r="AF114" s="134"/>
      <c r="AG114" s="132"/>
      <c r="AH114" s="132"/>
      <c r="AI114" s="132"/>
      <c r="AJ114" s="132"/>
      <c r="AK114" s="134"/>
      <c r="AL114" s="132"/>
      <c r="AM114" s="132"/>
      <c r="AN114" s="132"/>
      <c r="AO114" s="132"/>
      <c r="AP114" s="134"/>
      <c r="AQ114" s="132"/>
      <c r="AR114" s="132"/>
      <c r="AS114" s="132"/>
      <c r="AT114" s="132"/>
      <c r="AU114" s="387"/>
      <c r="AV114" s="132"/>
      <c r="AW114" s="132"/>
      <c r="AX114" s="132"/>
      <c r="AY114" s="132"/>
      <c r="AZ114" s="387"/>
      <c r="BA114" s="132"/>
      <c r="BB114" s="132"/>
      <c r="BC114" s="132"/>
      <c r="BD114" s="132"/>
      <c r="BE114" s="387"/>
      <c r="BF114" s="132"/>
      <c r="BG114" s="132"/>
      <c r="BH114" s="132"/>
      <c r="BI114" s="132"/>
      <c r="BJ114" s="387"/>
      <c r="BK114" s="132"/>
      <c r="BL114" s="132"/>
      <c r="BM114" s="132"/>
      <c r="BN114" s="132"/>
      <c r="BO114" s="387"/>
      <c r="BP114" s="132"/>
      <c r="BQ114" s="132"/>
      <c r="BR114" s="132"/>
      <c r="BS114" s="132" t="e">
        <v>#DIV/0!</v>
      </c>
      <c r="BT114" s="387">
        <v>-79.191089269989618</v>
      </c>
      <c r="BU114" s="132">
        <v>0</v>
      </c>
      <c r="BV114" s="132">
        <v>-52.536556739972646</v>
      </c>
      <c r="BW114" s="132">
        <v>-26.185564834793801</v>
      </c>
      <c r="BX114" s="132">
        <v>-27.936589760011607</v>
      </c>
      <c r="BY114" s="387">
        <v>-107.02302975639037</v>
      </c>
      <c r="BZ114" s="132">
        <v>0</v>
      </c>
      <c r="CA114" s="132">
        <v>-78.067928742684572</v>
      </c>
      <c r="CB114" s="132">
        <v>-40.18444573374439</v>
      </c>
      <c r="CC114" s="132">
        <v>-1.4566248873175645</v>
      </c>
      <c r="CD114" s="387">
        <v>-16.024856805501329</v>
      </c>
      <c r="CE114" s="132">
        <v>-1.0993868966404943</v>
      </c>
      <c r="CF114" s="132">
        <v>-1.1307762502928076</v>
      </c>
      <c r="CG114" s="132">
        <v>-1.0866095722736033</v>
      </c>
      <c r="CH114" s="132">
        <v>-1.142269937556476</v>
      </c>
      <c r="CI114" s="387">
        <v>-4.4596307680473286</v>
      </c>
      <c r="CJ114" s="132">
        <v>-4.263861232207117</v>
      </c>
      <c r="CK114" s="132">
        <v>-4.0599394111197684</v>
      </c>
      <c r="CL114" s="132">
        <v>-3.6134015882393289</v>
      </c>
      <c r="CM114" s="132">
        <v>-2.7706124362615427</v>
      </c>
      <c r="CN114" s="132">
        <v>0.4067623409636425</v>
      </c>
      <c r="CO114" s="132">
        <v>1.3019709291359307</v>
      </c>
      <c r="CP114" s="132">
        <v>6.3833368034424156</v>
      </c>
      <c r="CQ114" s="132">
        <v>14.718252167027114</v>
      </c>
      <c r="CR114" s="132">
        <v>22.472733260310225</v>
      </c>
      <c r="CS114" s="132">
        <v>30.32892038675238</v>
      </c>
    </row>
    <row r="115" spans="1:97">
      <c r="A115" s="34" t="s">
        <v>410</v>
      </c>
      <c r="B115" s="159"/>
      <c r="C115" s="159"/>
      <c r="D115" s="258"/>
      <c r="E115" s="258"/>
      <c r="F115" s="258"/>
      <c r="G115" s="258"/>
      <c r="H115" s="159"/>
      <c r="I115" s="159"/>
      <c r="J115" s="159"/>
      <c r="K115" s="159"/>
      <c r="L115" s="159"/>
      <c r="M115" s="159"/>
      <c r="N115" s="159"/>
      <c r="O115" s="159"/>
      <c r="P115" s="159"/>
      <c r="Q115" s="160"/>
      <c r="R115" s="159"/>
      <c r="S115" s="159"/>
      <c r="T115" s="159"/>
      <c r="U115" s="159"/>
      <c r="V115" s="159"/>
      <c r="W115" s="159"/>
      <c r="X115" s="159"/>
      <c r="Y115" s="159"/>
      <c r="Z115" s="159"/>
      <c r="AA115" s="160"/>
      <c r="AB115" s="159"/>
      <c r="AC115" s="159"/>
      <c r="AD115" s="159"/>
      <c r="AE115" s="159"/>
      <c r="AF115" s="160"/>
      <c r="AG115" s="159"/>
      <c r="AH115" s="159"/>
      <c r="AI115" s="159"/>
      <c r="AJ115" s="159"/>
      <c r="AK115" s="160"/>
      <c r="AL115" s="159"/>
      <c r="AM115" s="159"/>
      <c r="AN115" s="159"/>
      <c r="AO115" s="159"/>
      <c r="AP115" s="160"/>
      <c r="AQ115" s="159"/>
      <c r="AR115" s="159"/>
      <c r="AS115" s="159"/>
      <c r="AT115" s="159"/>
      <c r="AU115" s="388"/>
      <c r="AV115" s="159"/>
      <c r="AW115" s="159"/>
      <c r="AX115" s="159"/>
      <c r="AY115" s="159"/>
      <c r="AZ115" s="388"/>
      <c r="BA115" s="159"/>
      <c r="BB115" s="159"/>
      <c r="BC115" s="159"/>
      <c r="BD115" s="159"/>
      <c r="BE115" s="388"/>
      <c r="BF115" s="159"/>
      <c r="BG115" s="159"/>
      <c r="BH115" s="159"/>
      <c r="BI115" s="159"/>
      <c r="BJ115" s="388"/>
      <c r="BK115" s="159"/>
      <c r="BL115" s="159"/>
      <c r="BM115" s="159"/>
      <c r="BN115" s="159"/>
      <c r="BO115" s="388"/>
      <c r="BP115" s="159"/>
      <c r="BQ115" s="159"/>
      <c r="BR115" s="159"/>
      <c r="BS115" s="159" t="e">
        <v>#DIV/0!</v>
      </c>
      <c r="BT115" s="388" t="s">
        <v>153</v>
      </c>
      <c r="BU115" s="159" t="s">
        <v>153</v>
      </c>
      <c r="BV115" s="159" t="s">
        <v>153</v>
      </c>
      <c r="BW115" s="159" t="s">
        <v>153</v>
      </c>
      <c r="BX115" s="159" t="s">
        <v>153</v>
      </c>
      <c r="BY115" s="388" t="s">
        <v>153</v>
      </c>
      <c r="BZ115" s="159" t="s">
        <v>153</v>
      </c>
      <c r="CA115" s="159" t="s">
        <v>153</v>
      </c>
      <c r="CB115" s="159" t="s">
        <v>153</v>
      </c>
      <c r="CC115" s="159" t="s">
        <v>153</v>
      </c>
      <c r="CD115" s="388" t="s">
        <v>153</v>
      </c>
      <c r="CE115" s="159" t="s">
        <v>153</v>
      </c>
      <c r="CF115" s="159" t="s">
        <v>153</v>
      </c>
      <c r="CG115" s="159" t="s">
        <v>153</v>
      </c>
      <c r="CH115" s="159" t="s">
        <v>153</v>
      </c>
      <c r="CI115" s="388" t="s">
        <v>153</v>
      </c>
      <c r="CJ115" s="159" t="s">
        <v>153</v>
      </c>
      <c r="CK115" s="159" t="s">
        <v>153</v>
      </c>
      <c r="CL115" s="159" t="s">
        <v>153</v>
      </c>
      <c r="CM115" s="159" t="s">
        <v>153</v>
      </c>
      <c r="CN115" s="159">
        <v>12.904370334868416</v>
      </c>
      <c r="CO115" s="159">
        <v>1.3887516386248415</v>
      </c>
      <c r="CP115" s="159">
        <v>1.0692041457603727</v>
      </c>
      <c r="CQ115" s="159">
        <v>1.0361339341895492</v>
      </c>
      <c r="CR115" s="159">
        <v>1.0243882578128982</v>
      </c>
      <c r="CS115" s="159">
        <v>1.0170960655116053</v>
      </c>
    </row>
    <row r="116" spans="1:97">
      <c r="A116" s="34"/>
      <c r="Q116" s="143"/>
      <c r="AA116" s="143"/>
      <c r="AF116" s="143"/>
      <c r="AK116" s="143"/>
      <c r="AP116" s="143"/>
      <c r="AU116" s="381"/>
      <c r="AZ116" s="381"/>
      <c r="BE116" s="381"/>
      <c r="BJ116" s="381"/>
      <c r="BO116" s="381"/>
      <c r="BT116" s="381"/>
      <c r="BY116" s="381"/>
      <c r="CD116" s="381"/>
      <c r="CI116" s="381"/>
    </row>
    <row r="117" spans="1:97">
      <c r="A117" s="34" t="s">
        <v>80</v>
      </c>
      <c r="B117" s="86"/>
      <c r="C117" s="86"/>
      <c r="D117" s="86"/>
      <c r="E117" s="86"/>
      <c r="F117" s="86"/>
      <c r="G117" s="86"/>
      <c r="H117" s="86"/>
      <c r="I117" s="86"/>
      <c r="J117" s="86"/>
      <c r="K117" s="86"/>
      <c r="L117" s="86"/>
      <c r="M117" s="86"/>
      <c r="N117" s="86"/>
      <c r="O117" s="86"/>
      <c r="P117" s="86"/>
      <c r="Q117" s="104"/>
      <c r="R117" s="86"/>
      <c r="S117" s="86"/>
      <c r="T117" s="86"/>
      <c r="U117" s="86"/>
      <c r="V117" s="86"/>
      <c r="W117" s="86"/>
      <c r="X117" s="86"/>
      <c r="Y117" s="86"/>
      <c r="Z117" s="86"/>
      <c r="AA117" s="104"/>
      <c r="AB117" s="86"/>
      <c r="AC117" s="86"/>
      <c r="AD117" s="86"/>
      <c r="AE117" s="86"/>
      <c r="AF117" s="104"/>
      <c r="AG117" s="86"/>
      <c r="AH117" s="86"/>
      <c r="AI117" s="86"/>
      <c r="AJ117" s="86"/>
      <c r="AK117" s="104"/>
      <c r="AL117" s="86"/>
      <c r="AM117" s="86"/>
      <c r="AN117" s="86"/>
      <c r="AO117" s="86"/>
      <c r="AP117" s="104"/>
      <c r="AQ117" s="86"/>
      <c r="AR117" s="86"/>
      <c r="AS117" s="86"/>
      <c r="AT117" s="86"/>
      <c r="AU117" s="370"/>
      <c r="AV117" s="86"/>
      <c r="AW117" s="86"/>
      <c r="AX117" s="86"/>
      <c r="AY117" s="86"/>
      <c r="AZ117" s="370"/>
      <c r="BA117" s="86"/>
      <c r="BB117" s="86"/>
      <c r="BC117" s="86"/>
      <c r="BD117" s="86"/>
      <c r="BE117" s="370"/>
      <c r="BF117" s="86"/>
      <c r="BG117" s="86"/>
      <c r="BH117" s="86"/>
      <c r="BI117" s="86"/>
      <c r="BJ117" s="370"/>
      <c r="BK117" s="86"/>
      <c r="BL117" s="86"/>
      <c r="BM117" s="86"/>
      <c r="BN117" s="86"/>
      <c r="BO117" s="370"/>
      <c r="BP117" s="86"/>
      <c r="BQ117" s="86"/>
      <c r="BR117" s="86"/>
      <c r="BS117" s="86">
        <v>-52.701999999999991</v>
      </c>
      <c r="BT117" s="370">
        <v>-52.701999999999991</v>
      </c>
      <c r="BU117" s="86">
        <v>0</v>
      </c>
      <c r="BV117" s="86">
        <v>-37.762999999999998</v>
      </c>
      <c r="BW117" s="86">
        <v>-20.227999999999998</v>
      </c>
      <c r="BX117" s="86">
        <v>-21.566999999999958</v>
      </c>
      <c r="BY117" s="370">
        <v>-79.55799999999995</v>
      </c>
      <c r="BZ117" s="86">
        <v>0</v>
      </c>
      <c r="CA117" s="86">
        <v>-59.582999999999998</v>
      </c>
      <c r="CB117" s="86">
        <v>-31.821999999999996</v>
      </c>
      <c r="CC117" s="86">
        <v>-47.20499999999997</v>
      </c>
      <c r="CD117" s="370">
        <v>-138.60999999999999</v>
      </c>
      <c r="CE117" s="86">
        <v>-46.823943107221005</v>
      </c>
      <c r="CF117" s="86">
        <v>-49.854155012883538</v>
      </c>
      <c r="CG117" s="86">
        <v>-52.839371739993815</v>
      </c>
      <c r="CH117" s="86">
        <v>-55.826454810790935</v>
      </c>
      <c r="CI117" s="370">
        <v>-205.34392467088929</v>
      </c>
      <c r="CJ117" s="86">
        <v>-235.01236777139144</v>
      </c>
      <c r="CK117" s="86">
        <v>-250.5262910949744</v>
      </c>
      <c r="CL117" s="86">
        <v>-245.64650709270904</v>
      </c>
      <c r="CM117" s="86">
        <v>-206.03581584183218</v>
      </c>
      <c r="CN117" s="86">
        <v>28.158522137161494</v>
      </c>
      <c r="CO117" s="86">
        <v>95.18283006764625</v>
      </c>
      <c r="CP117" s="86">
        <v>477.66216551581579</v>
      </c>
      <c r="CQ117" s="86">
        <v>1111.3306460629794</v>
      </c>
      <c r="CR117" s="86">
        <v>1709.1381182493355</v>
      </c>
      <c r="CS117" s="86">
        <v>2322.4951124989502</v>
      </c>
    </row>
    <row r="118" spans="1:97">
      <c r="A118" s="34" t="s">
        <v>59</v>
      </c>
      <c r="B118" s="132"/>
      <c r="C118" s="132"/>
      <c r="D118" s="132"/>
      <c r="E118" s="132"/>
      <c r="F118" s="132"/>
      <c r="G118" s="132"/>
      <c r="H118" s="132"/>
      <c r="I118" s="132"/>
      <c r="J118" s="132"/>
      <c r="K118" s="132"/>
      <c r="L118" s="132"/>
      <c r="M118" s="132"/>
      <c r="N118" s="132"/>
      <c r="O118" s="132"/>
      <c r="P118" s="132"/>
      <c r="Q118" s="134"/>
      <c r="R118" s="132"/>
      <c r="S118" s="132"/>
      <c r="T118" s="132"/>
      <c r="U118" s="132"/>
      <c r="V118" s="132"/>
      <c r="W118" s="132"/>
      <c r="X118" s="132"/>
      <c r="Y118" s="132"/>
      <c r="Z118" s="132"/>
      <c r="AA118" s="134"/>
      <c r="AB118" s="132"/>
      <c r="AC118" s="132"/>
      <c r="AD118" s="132"/>
      <c r="AE118" s="132"/>
      <c r="AF118" s="134"/>
      <c r="AG118" s="132"/>
      <c r="AH118" s="132"/>
      <c r="AI118" s="132"/>
      <c r="AJ118" s="132"/>
      <c r="AK118" s="134"/>
      <c r="AL118" s="132"/>
      <c r="AM118" s="132"/>
      <c r="AN118" s="132"/>
      <c r="AO118" s="132"/>
      <c r="AP118" s="134"/>
      <c r="AQ118" s="132"/>
      <c r="AR118" s="132"/>
      <c r="AS118" s="132"/>
      <c r="AT118" s="132"/>
      <c r="AU118" s="387"/>
      <c r="AV118" s="132"/>
      <c r="AW118" s="132"/>
      <c r="AX118" s="132"/>
      <c r="AY118" s="132"/>
      <c r="AZ118" s="387"/>
      <c r="BA118" s="132"/>
      <c r="BB118" s="132"/>
      <c r="BC118" s="132"/>
      <c r="BD118" s="132"/>
      <c r="BE118" s="387"/>
      <c r="BF118" s="132"/>
      <c r="BG118" s="132"/>
      <c r="BH118" s="132"/>
      <c r="BI118" s="132"/>
      <c r="BJ118" s="387"/>
      <c r="BK118" s="132"/>
      <c r="BL118" s="132"/>
      <c r="BM118" s="132"/>
      <c r="BN118" s="132"/>
      <c r="BO118" s="387"/>
      <c r="BP118" s="132"/>
      <c r="BQ118" s="132"/>
      <c r="BR118" s="132"/>
      <c r="BS118" s="132" t="e">
        <v>#DIV/0!</v>
      </c>
      <c r="BT118" s="387">
        <v>-79.891439255493736</v>
      </c>
      <c r="BU118" s="132">
        <v>0</v>
      </c>
      <c r="BV118" s="132">
        <v>-52.943132179745071</v>
      </c>
      <c r="BW118" s="132">
        <v>-26.67883577506845</v>
      </c>
      <c r="BX118" s="132">
        <v>-28.074573941296787</v>
      </c>
      <c r="BY118" s="387">
        <v>-108.06897244959772</v>
      </c>
      <c r="BZ118" s="132">
        <v>0</v>
      </c>
      <c r="CA118" s="132">
        <v>-78.154500365868159</v>
      </c>
      <c r="CB118" s="132">
        <v>-40.223630340008611</v>
      </c>
      <c r="CC118" s="132">
        <v>-1.4683204383144126</v>
      </c>
      <c r="CD118" s="387">
        <v>-16.079728109127458</v>
      </c>
      <c r="CE118" s="132">
        <v>-1.1017398378169649</v>
      </c>
      <c r="CF118" s="132">
        <v>-1.133048977565535</v>
      </c>
      <c r="CG118" s="132">
        <v>-1.0886699107577829</v>
      </c>
      <c r="CH118" s="132">
        <v>-1.1443197179371496</v>
      </c>
      <c r="CI118" s="387">
        <v>-4.4683348675227519</v>
      </c>
      <c r="CJ118" s="132">
        <v>-4.2729521412980258</v>
      </c>
      <c r="CK118" s="132">
        <v>-4.0926115231384381</v>
      </c>
      <c r="CL118" s="132">
        <v>-3.6430626051884816</v>
      </c>
      <c r="CM118" s="132">
        <v>-2.7977705351946174</v>
      </c>
      <c r="CN118" s="132">
        <v>0.37978738913319937</v>
      </c>
      <c r="CO118" s="132">
        <v>1.275176670762725</v>
      </c>
      <c r="CP118" s="132">
        <v>6.3567208338606669</v>
      </c>
      <c r="CQ118" s="132">
        <v>14.691812129255631</v>
      </c>
      <c r="CR118" s="132">
        <v>22.446466843799904</v>
      </c>
      <c r="CS118" s="132">
        <v>30.302825326174563</v>
      </c>
    </row>
    <row r="119" spans="1:97">
      <c r="A119" s="34" t="s">
        <v>60</v>
      </c>
      <c r="B119" s="159"/>
      <c r="C119" s="159"/>
      <c r="D119" s="258"/>
      <c r="E119" s="258"/>
      <c r="F119" s="258"/>
      <c r="G119" s="258"/>
      <c r="H119" s="159"/>
      <c r="I119" s="159"/>
      <c r="J119" s="159"/>
      <c r="K119" s="159"/>
      <c r="L119" s="159"/>
      <c r="M119" s="159"/>
      <c r="N119" s="159"/>
      <c r="O119" s="159"/>
      <c r="P119" s="159"/>
      <c r="Q119" s="160"/>
      <c r="R119" s="159"/>
      <c r="S119" s="159"/>
      <c r="T119" s="159"/>
      <c r="U119" s="159"/>
      <c r="V119" s="159"/>
      <c r="W119" s="159"/>
      <c r="X119" s="159"/>
      <c r="Y119" s="159"/>
      <c r="Z119" s="159"/>
      <c r="AA119" s="160"/>
      <c r="AB119" s="159"/>
      <c r="AC119" s="159"/>
      <c r="AD119" s="159"/>
      <c r="AE119" s="159"/>
      <c r="AF119" s="160"/>
      <c r="AG119" s="159"/>
      <c r="AH119" s="159"/>
      <c r="AI119" s="159"/>
      <c r="AJ119" s="159"/>
      <c r="AK119" s="160"/>
      <c r="AL119" s="159"/>
      <c r="AM119" s="159"/>
      <c r="AN119" s="159"/>
      <c r="AO119" s="159"/>
      <c r="AP119" s="160"/>
      <c r="AQ119" s="159"/>
      <c r="AR119" s="159"/>
      <c r="AS119" s="159"/>
      <c r="AT119" s="159"/>
      <c r="AU119" s="388"/>
      <c r="AV119" s="159"/>
      <c r="AW119" s="159"/>
      <c r="AX119" s="159"/>
      <c r="AY119" s="159"/>
      <c r="AZ119" s="388"/>
      <c r="BA119" s="159"/>
      <c r="BB119" s="159"/>
      <c r="BC119" s="159"/>
      <c r="BD119" s="159"/>
      <c r="BE119" s="388"/>
      <c r="BF119" s="159"/>
      <c r="BG119" s="159"/>
      <c r="BH119" s="159"/>
      <c r="BI119" s="159"/>
      <c r="BJ119" s="388"/>
      <c r="BK119" s="159"/>
      <c r="BL119" s="159"/>
      <c r="BM119" s="159"/>
      <c r="BN119" s="159"/>
      <c r="BO119" s="388"/>
      <c r="BP119" s="159"/>
      <c r="BQ119" s="159"/>
      <c r="BR119" s="159"/>
      <c r="BS119" s="159" t="e">
        <v>#DIV/0!</v>
      </c>
      <c r="BT119" s="388" t="s">
        <v>153</v>
      </c>
      <c r="BU119" s="159" t="s">
        <v>153</v>
      </c>
      <c r="BV119" s="159" t="s">
        <v>153</v>
      </c>
      <c r="BW119" s="159" t="s">
        <v>153</v>
      </c>
      <c r="BX119" s="159" t="s">
        <v>153</v>
      </c>
      <c r="BY119" s="388" t="s">
        <v>153</v>
      </c>
      <c r="BZ119" s="159" t="s">
        <v>153</v>
      </c>
      <c r="CA119" s="159" t="s">
        <v>153</v>
      </c>
      <c r="CB119" s="159" t="s">
        <v>153</v>
      </c>
      <c r="CC119" s="159" t="s">
        <v>153</v>
      </c>
      <c r="CD119" s="388" t="s">
        <v>153</v>
      </c>
      <c r="CE119" s="159" t="s">
        <v>153</v>
      </c>
      <c r="CF119" s="159" t="s">
        <v>153</v>
      </c>
      <c r="CG119" s="159" t="s">
        <v>153</v>
      </c>
      <c r="CH119" s="159" t="s">
        <v>153</v>
      </c>
      <c r="CI119" s="388" t="s">
        <v>153</v>
      </c>
      <c r="CJ119" s="159" t="s">
        <v>153</v>
      </c>
      <c r="CK119" s="159" t="s">
        <v>153</v>
      </c>
      <c r="CL119" s="159" t="s">
        <v>153</v>
      </c>
      <c r="CM119" s="159" t="s">
        <v>153</v>
      </c>
      <c r="CN119" s="159">
        <v>12.048600925732311</v>
      </c>
      <c r="CO119" s="159">
        <v>1.3601714534695384</v>
      </c>
      <c r="CP119" s="159">
        <v>1.0647459907394923</v>
      </c>
      <c r="CQ119" s="159">
        <v>1.0342726112521925</v>
      </c>
      <c r="CR119" s="159">
        <v>1.023190939785922</v>
      </c>
      <c r="CS119" s="159">
        <v>1.0162209541293161</v>
      </c>
    </row>
    <row r="120" spans="1:97">
      <c r="A120" s="154"/>
      <c r="Q120" s="143"/>
      <c r="AA120" s="143"/>
      <c r="AF120" s="143"/>
      <c r="AK120" s="143"/>
      <c r="AP120" s="143"/>
      <c r="AU120" s="381"/>
      <c r="AZ120" s="381"/>
      <c r="BE120" s="381"/>
      <c r="BJ120" s="381"/>
      <c r="BO120" s="381"/>
      <c r="BT120" s="381"/>
      <c r="BY120" s="381"/>
      <c r="CD120" s="381"/>
      <c r="CI120" s="381"/>
    </row>
    <row r="121" spans="1:97" ht="13.5" customHeight="1">
      <c r="A121" s="34" t="s">
        <v>82</v>
      </c>
      <c r="B121" s="86"/>
      <c r="C121" s="86"/>
      <c r="D121" s="86"/>
      <c r="E121" s="86"/>
      <c r="F121" s="86"/>
      <c r="G121" s="86"/>
      <c r="H121" s="86"/>
      <c r="I121" s="86"/>
      <c r="J121" s="86"/>
      <c r="K121" s="86"/>
      <c r="L121" s="86"/>
      <c r="M121" s="86"/>
      <c r="N121" s="86"/>
      <c r="O121" s="86"/>
      <c r="P121" s="86"/>
      <c r="Q121" s="104"/>
      <c r="R121" s="86"/>
      <c r="S121" s="86"/>
      <c r="T121" s="86"/>
      <c r="U121" s="86"/>
      <c r="V121" s="86"/>
      <c r="W121" s="86"/>
      <c r="X121" s="86"/>
      <c r="Y121" s="86"/>
      <c r="Z121" s="86"/>
      <c r="AA121" s="104"/>
      <c r="AB121" s="86"/>
      <c r="AC121" s="86"/>
      <c r="AD121" s="86"/>
      <c r="AE121" s="86"/>
      <c r="AF121" s="104"/>
      <c r="AG121" s="86"/>
      <c r="AH121" s="86"/>
      <c r="AI121" s="86"/>
      <c r="AJ121" s="86"/>
      <c r="AK121" s="104"/>
      <c r="AL121" s="86"/>
      <c r="AM121" s="86"/>
      <c r="AN121" s="86"/>
      <c r="AO121" s="86"/>
      <c r="AP121" s="104"/>
      <c r="AQ121" s="86"/>
      <c r="AR121" s="86"/>
      <c r="AS121" s="86"/>
      <c r="AT121" s="86"/>
      <c r="AU121" s="370"/>
      <c r="AV121" s="86"/>
      <c r="AW121" s="86"/>
      <c r="AX121" s="86"/>
      <c r="AY121" s="86"/>
      <c r="AZ121" s="370"/>
      <c r="BA121" s="86"/>
      <c r="BB121" s="86"/>
      <c r="BC121" s="86"/>
      <c r="BD121" s="86"/>
      <c r="BE121" s="370"/>
      <c r="BF121" s="86"/>
      <c r="BG121" s="86"/>
      <c r="BH121" s="86"/>
      <c r="BI121" s="86"/>
      <c r="BJ121" s="370"/>
      <c r="BK121" s="86"/>
      <c r="BL121" s="86"/>
      <c r="BM121" s="86"/>
      <c r="BN121" s="86"/>
      <c r="BO121" s="370"/>
      <c r="BP121" s="86"/>
      <c r="BQ121" s="86"/>
      <c r="BR121" s="86"/>
      <c r="BS121" s="86"/>
      <c r="BT121" s="370" t="e">
        <v>#DIV/0!</v>
      </c>
      <c r="BU121" s="86"/>
      <c r="BV121" s="86"/>
      <c r="BW121" s="86"/>
      <c r="BX121" s="86"/>
      <c r="BY121" s="370"/>
      <c r="BZ121" s="86"/>
      <c r="CA121" s="86"/>
      <c r="CB121" s="86"/>
      <c r="CC121" s="86"/>
      <c r="CD121" s="370"/>
      <c r="CE121" s="86"/>
      <c r="CF121" s="86"/>
      <c r="CG121" s="86"/>
      <c r="CH121" s="86"/>
      <c r="CI121" s="370"/>
      <c r="CJ121" s="86"/>
      <c r="CK121" s="86"/>
      <c r="CL121" s="86"/>
      <c r="CM121" s="86">
        <v>35</v>
      </c>
      <c r="CN121" s="86">
        <v>35</v>
      </c>
      <c r="CO121" s="86">
        <v>35</v>
      </c>
      <c r="CP121" s="86">
        <v>35</v>
      </c>
      <c r="CQ121" s="86">
        <v>35</v>
      </c>
      <c r="CR121" s="86">
        <v>35</v>
      </c>
      <c r="CS121" s="86">
        <v>35.000000000000007</v>
      </c>
    </row>
    <row r="122" spans="1:97">
      <c r="A122" s="34" t="s">
        <v>83</v>
      </c>
      <c r="B122" s="156"/>
      <c r="C122" s="156"/>
      <c r="D122" s="257"/>
      <c r="E122" s="257"/>
      <c r="F122" s="257"/>
      <c r="G122" s="257"/>
      <c r="H122" s="156"/>
      <c r="I122" s="156"/>
      <c r="J122" s="156"/>
      <c r="K122" s="156"/>
      <c r="L122" s="156"/>
      <c r="M122" s="156"/>
      <c r="N122" s="156"/>
      <c r="O122" s="156"/>
      <c r="P122" s="156"/>
      <c r="Q122" s="157"/>
      <c r="R122" s="156"/>
      <c r="S122" s="156"/>
      <c r="T122" s="156"/>
      <c r="U122" s="156"/>
      <c r="V122" s="156"/>
      <c r="W122" s="156"/>
      <c r="X122" s="156"/>
      <c r="Y122" s="156"/>
      <c r="Z122" s="156"/>
      <c r="AA122" s="157"/>
      <c r="AB122" s="156"/>
      <c r="AC122" s="156"/>
      <c r="AD122" s="156"/>
      <c r="AE122" s="156"/>
      <c r="AF122" s="157"/>
      <c r="AG122" s="156"/>
      <c r="AH122" s="156"/>
      <c r="AI122" s="156"/>
      <c r="AJ122" s="156"/>
      <c r="AK122" s="157"/>
      <c r="AL122" s="156"/>
      <c r="AM122" s="156"/>
      <c r="AN122" s="156"/>
      <c r="AO122" s="156"/>
      <c r="AP122" s="157"/>
      <c r="AQ122" s="156"/>
      <c r="AR122" s="156"/>
      <c r="AS122" s="156"/>
      <c r="AT122" s="156"/>
      <c r="AU122" s="386"/>
      <c r="AV122" s="156"/>
      <c r="AW122" s="156"/>
      <c r="AX122" s="156"/>
      <c r="AY122" s="156"/>
      <c r="AZ122" s="386"/>
      <c r="BA122" s="156"/>
      <c r="BB122" s="156"/>
      <c r="BC122" s="156"/>
      <c r="BD122" s="156"/>
      <c r="BE122" s="386"/>
      <c r="BF122" s="156"/>
      <c r="BG122" s="156"/>
      <c r="BH122" s="156"/>
      <c r="BI122" s="156"/>
      <c r="BJ122" s="386"/>
      <c r="BK122" s="156"/>
      <c r="BL122" s="156"/>
      <c r="BM122" s="156"/>
      <c r="BN122" s="156"/>
      <c r="BO122" s="386"/>
      <c r="BP122" s="156"/>
      <c r="BQ122" s="156"/>
      <c r="BR122" s="156"/>
      <c r="BS122" s="156"/>
      <c r="BT122" s="386"/>
      <c r="BU122" s="156"/>
      <c r="BV122" s="156"/>
      <c r="BW122" s="156"/>
      <c r="BX122" s="156"/>
      <c r="BY122" s="386"/>
      <c r="BZ122" s="156"/>
      <c r="CA122" s="156"/>
      <c r="CB122" s="156"/>
      <c r="CC122" s="156"/>
      <c r="CD122" s="386"/>
      <c r="CE122" s="156"/>
      <c r="CF122" s="156"/>
      <c r="CG122" s="156"/>
      <c r="CH122" s="156"/>
      <c r="CI122" s="386"/>
      <c r="CJ122" s="156"/>
      <c r="CK122" s="156"/>
      <c r="CL122" s="156"/>
      <c r="CM122" s="156"/>
      <c r="CN122" s="156"/>
      <c r="CO122" s="156"/>
      <c r="CP122" s="156"/>
      <c r="CQ122" s="156"/>
      <c r="CR122" s="156"/>
      <c r="CS122" s="156"/>
    </row>
    <row r="123" spans="1:97">
      <c r="A123" s="47" t="s">
        <v>84</v>
      </c>
      <c r="B123" s="111"/>
      <c r="C123" s="145"/>
      <c r="D123" s="158"/>
      <c r="E123" s="158"/>
      <c r="F123" s="158"/>
      <c r="G123" s="158"/>
      <c r="H123" s="145"/>
      <c r="I123" s="145"/>
      <c r="J123" s="145"/>
      <c r="K123" s="145"/>
      <c r="L123" s="158"/>
      <c r="M123" s="145"/>
      <c r="N123" s="145"/>
      <c r="O123" s="145"/>
      <c r="P123" s="145"/>
      <c r="Q123" s="133"/>
      <c r="R123" s="145"/>
      <c r="S123" s="145"/>
      <c r="T123" s="145"/>
      <c r="U123" s="145"/>
      <c r="V123" s="111"/>
      <c r="W123" s="145"/>
      <c r="X123" s="145"/>
      <c r="Y123" s="145"/>
      <c r="Z123" s="145"/>
      <c r="AA123" s="133"/>
      <c r="AB123" s="145"/>
      <c r="AC123" s="145"/>
      <c r="AD123" s="145"/>
      <c r="AE123" s="145"/>
      <c r="AF123" s="133"/>
      <c r="AG123" s="145"/>
      <c r="AH123" s="145"/>
      <c r="AI123" s="145"/>
      <c r="AJ123" s="145"/>
      <c r="AK123" s="133"/>
      <c r="AL123" s="145"/>
      <c r="AM123" s="145"/>
      <c r="AN123" s="145"/>
      <c r="AO123" s="145"/>
      <c r="AP123" s="133"/>
      <c r="AQ123" s="145"/>
      <c r="AR123" s="145"/>
      <c r="AS123" s="145"/>
      <c r="AT123" s="145"/>
      <c r="AU123" s="385"/>
      <c r="AV123" s="145"/>
      <c r="AW123" s="145"/>
      <c r="AX123" s="145"/>
      <c r="AY123" s="145"/>
      <c r="AZ123" s="385"/>
      <c r="BA123" s="145"/>
      <c r="BB123" s="145"/>
      <c r="BC123" s="145"/>
      <c r="BD123" s="145"/>
      <c r="BE123" s="385"/>
      <c r="BF123" s="145"/>
      <c r="BG123" s="145"/>
      <c r="BH123" s="145"/>
      <c r="BI123" s="145"/>
      <c r="BJ123" s="385"/>
      <c r="BK123" s="145"/>
      <c r="BL123" s="145"/>
      <c r="BM123" s="145"/>
      <c r="BN123" s="145"/>
      <c r="BO123" s="385"/>
      <c r="BP123" s="145"/>
      <c r="BQ123" s="145"/>
      <c r="BR123" s="145"/>
      <c r="BS123" s="145"/>
      <c r="BT123" s="385">
        <v>0.94755283411999824</v>
      </c>
      <c r="BU123" s="145"/>
      <c r="BV123" s="145"/>
      <c r="BW123" s="145"/>
      <c r="BX123" s="145"/>
      <c r="BY123" s="385">
        <v>0.49856529129567212</v>
      </c>
      <c r="BZ123" s="145"/>
      <c r="CA123" s="145"/>
      <c r="CB123" s="145"/>
      <c r="CC123" s="145"/>
      <c r="CD123" s="385">
        <v>-1.2174150626013553</v>
      </c>
      <c r="CE123" s="145"/>
      <c r="CF123" s="145"/>
      <c r="CG123" s="145"/>
      <c r="CH123" s="145"/>
      <c r="CI123" s="385">
        <v>-0.49534224753666994</v>
      </c>
      <c r="CJ123" s="145">
        <v>-0.5832917370821622</v>
      </c>
      <c r="CK123" s="145">
        <v>-0.73715915452071734</v>
      </c>
      <c r="CL123" s="145">
        <v>-0.84888124736107162</v>
      </c>
      <c r="CM123" s="145">
        <v>-0.88903910603572533</v>
      </c>
      <c r="CN123" s="145">
        <v>8.5056114447187043E-3</v>
      </c>
      <c r="CO123" s="145">
        <v>0.21146233635309569</v>
      </c>
      <c r="CP123" s="145">
        <v>0.73516609453794857</v>
      </c>
      <c r="CQ123" s="145">
        <v>0.77203376270535473</v>
      </c>
      <c r="CR123" s="145">
        <v>0.599948982007945</v>
      </c>
      <c r="CS123" s="145">
        <v>0.47790724779030619</v>
      </c>
    </row>
    <row r="124" spans="1:97">
      <c r="A124" s="34"/>
      <c r="Q124" s="143"/>
      <c r="AA124" s="143"/>
      <c r="AF124" s="143"/>
      <c r="AK124" s="143"/>
      <c r="AP124" s="143"/>
      <c r="AU124" s="381"/>
      <c r="AZ124" s="381"/>
      <c r="BE124" s="381"/>
      <c r="BJ124" s="381"/>
      <c r="BO124" s="381"/>
      <c r="BT124" s="381"/>
      <c r="BY124" s="381"/>
      <c r="CD124" s="381"/>
      <c r="CI124" s="381"/>
    </row>
    <row r="125" spans="1:97">
      <c r="A125" s="366" t="s">
        <v>70</v>
      </c>
      <c r="B125" s="360"/>
      <c r="C125" s="360"/>
      <c r="D125" s="360"/>
      <c r="E125" s="360"/>
      <c r="F125" s="360"/>
      <c r="G125" s="360"/>
      <c r="H125" s="360"/>
      <c r="I125" s="360"/>
      <c r="J125" s="360"/>
      <c r="K125" s="360"/>
      <c r="L125" s="360"/>
      <c r="M125" s="360"/>
      <c r="N125" s="360"/>
      <c r="O125" s="360"/>
      <c r="P125" s="360"/>
      <c r="Q125" s="360"/>
      <c r="R125" s="360"/>
      <c r="S125" s="360"/>
      <c r="T125" s="360"/>
      <c r="U125" s="360"/>
      <c r="V125" s="360"/>
      <c r="W125" s="360"/>
      <c r="X125" s="360"/>
      <c r="Y125" s="360"/>
      <c r="Z125" s="360"/>
      <c r="AA125" s="360"/>
      <c r="AB125" s="360"/>
      <c r="AC125" s="360"/>
      <c r="AD125" s="360"/>
      <c r="AE125" s="360"/>
      <c r="AF125" s="360"/>
      <c r="AG125" s="360"/>
      <c r="AH125" s="360"/>
      <c r="AI125" s="360"/>
      <c r="AJ125" s="360"/>
      <c r="AK125" s="360"/>
      <c r="AL125" s="360"/>
      <c r="AM125" s="360"/>
      <c r="AN125" s="360"/>
      <c r="AO125" s="360"/>
      <c r="AP125" s="360"/>
      <c r="AQ125" s="360"/>
      <c r="AR125" s="360"/>
      <c r="AS125" s="360"/>
      <c r="AT125" s="360"/>
      <c r="AU125" s="360"/>
      <c r="AV125" s="360"/>
      <c r="AW125" s="360"/>
      <c r="AX125" s="360"/>
      <c r="AY125" s="360"/>
      <c r="AZ125" s="360"/>
      <c r="BA125" s="360"/>
      <c r="BB125" s="360"/>
      <c r="BC125" s="360"/>
      <c r="BD125" s="360"/>
      <c r="BE125" s="360"/>
      <c r="BF125" s="360"/>
      <c r="BG125" s="360"/>
      <c r="BH125" s="360"/>
      <c r="BI125" s="360"/>
      <c r="BJ125" s="360"/>
      <c r="BK125" s="360"/>
      <c r="BL125" s="360"/>
      <c r="BM125" s="360"/>
      <c r="BN125" s="360"/>
      <c r="BO125" s="360"/>
      <c r="BP125" s="360"/>
      <c r="BQ125" s="360"/>
      <c r="BR125" s="360"/>
      <c r="BS125" s="360"/>
      <c r="BT125" s="360"/>
      <c r="BU125" s="360"/>
      <c r="BV125" s="360"/>
      <c r="BW125" s="360"/>
      <c r="BX125" s="360"/>
      <c r="BY125" s="360"/>
      <c r="BZ125" s="360"/>
      <c r="CA125" s="360"/>
      <c r="CB125" s="360"/>
      <c r="CC125" s="360"/>
      <c r="CD125" s="360"/>
      <c r="CE125" s="360"/>
      <c r="CF125" s="360"/>
      <c r="CG125" s="360"/>
      <c r="CH125" s="360"/>
      <c r="CI125" s="360"/>
      <c r="CJ125" s="360"/>
      <c r="CK125" s="360"/>
      <c r="CL125" s="360"/>
      <c r="CM125" s="360"/>
      <c r="CN125" s="360"/>
      <c r="CO125" s="360"/>
      <c r="CP125" s="360"/>
      <c r="CQ125" s="360"/>
      <c r="CR125" s="360"/>
      <c r="CS125" s="360"/>
    </row>
    <row r="126" spans="1:97">
      <c r="A126" s="35" t="s">
        <v>81</v>
      </c>
    </row>
    <row r="127" spans="1:97">
      <c r="A127" s="35" t="s">
        <v>85</v>
      </c>
    </row>
    <row r="128" spans="1:97">
      <c r="A128" s="35" t="s">
        <v>86</v>
      </c>
    </row>
    <row r="129" spans="1:97">
      <c r="A129" s="35" t="s">
        <v>87</v>
      </c>
    </row>
    <row r="130" spans="1:97">
      <c r="A130" s="35" t="s">
        <v>297</v>
      </c>
      <c r="AL130" s="35"/>
    </row>
    <row r="132" spans="1:97">
      <c r="A132" s="155" t="s">
        <v>258</v>
      </c>
      <c r="B132" s="86"/>
      <c r="C132" s="86"/>
      <c r="D132" s="86"/>
      <c r="E132" s="86"/>
      <c r="F132" s="86"/>
      <c r="G132" s="86"/>
      <c r="H132" s="86"/>
      <c r="I132" s="86"/>
      <c r="J132" s="86"/>
      <c r="K132" s="86"/>
      <c r="L132" s="86"/>
      <c r="M132" s="86"/>
      <c r="N132" s="86"/>
      <c r="O132" s="86"/>
      <c r="P132" s="86"/>
      <c r="Q132" s="104"/>
      <c r="R132" s="86"/>
      <c r="S132" s="86"/>
      <c r="T132" s="86"/>
      <c r="U132" s="86"/>
      <c r="V132" s="86"/>
      <c r="W132" s="86"/>
      <c r="X132" s="86"/>
      <c r="Y132" s="86"/>
      <c r="Z132" s="86"/>
      <c r="AA132" s="104"/>
      <c r="AB132" s="86"/>
      <c r="AC132" s="86"/>
      <c r="AD132" s="86"/>
      <c r="AE132" s="86"/>
      <c r="AF132" s="104"/>
      <c r="AG132" s="86"/>
      <c r="AH132" s="86"/>
      <c r="AI132" s="86"/>
      <c r="AJ132" s="86"/>
      <c r="AK132" s="104"/>
      <c r="AL132" s="86"/>
      <c r="AM132" s="86"/>
      <c r="AN132" s="86"/>
      <c r="AO132" s="86"/>
      <c r="AP132" s="104"/>
      <c r="AQ132" s="86"/>
      <c r="AR132" s="86"/>
      <c r="AS132" s="86"/>
      <c r="AT132" s="86"/>
      <c r="AU132" s="86"/>
      <c r="AV132" s="86"/>
      <c r="AW132" s="86"/>
      <c r="AX132" s="86"/>
      <c r="AY132" s="86"/>
      <c r="AZ132" s="86"/>
      <c r="BA132" s="86"/>
      <c r="BB132" s="86"/>
      <c r="BC132" s="86"/>
      <c r="BD132" s="86"/>
      <c r="BE132" s="86"/>
      <c r="BF132" s="86"/>
      <c r="BG132" s="86"/>
      <c r="BH132" s="86"/>
      <c r="BI132" s="86"/>
      <c r="BJ132" s="86"/>
      <c r="BK132" s="86"/>
      <c r="BL132" s="86"/>
      <c r="BM132" s="86"/>
      <c r="BN132" s="86"/>
      <c r="BO132" s="86"/>
      <c r="BP132" s="86"/>
      <c r="BQ132" s="86"/>
      <c r="BR132" s="86"/>
      <c r="BS132" s="86"/>
      <c r="BT132" s="86">
        <v>-52.239999999999988</v>
      </c>
      <c r="BU132" s="86">
        <v>0</v>
      </c>
      <c r="BV132" s="86">
        <v>-37.472999999999999</v>
      </c>
      <c r="BW132" s="86">
        <v>-19.853999999999999</v>
      </c>
      <c r="BX132" s="86">
        <v>-21.460999999999956</v>
      </c>
      <c r="BY132" s="86">
        <v>-78.787999999999954</v>
      </c>
      <c r="BZ132" s="86">
        <v>0</v>
      </c>
      <c r="CA132" s="86">
        <v>-59.516999999999996</v>
      </c>
      <c r="CB132" s="86">
        <v>-31.790999999999997</v>
      </c>
      <c r="CC132" s="86">
        <v>-46.828999999999972</v>
      </c>
      <c r="CD132" s="86">
        <v>-138.13699999999997</v>
      </c>
      <c r="CE132" s="86">
        <v>-46.723943107221004</v>
      </c>
      <c r="CF132" s="86">
        <v>-49.754155012883537</v>
      </c>
      <c r="CG132" s="86">
        <v>-52.739371739993814</v>
      </c>
      <c r="CH132" s="86">
        <v>-55.726454810790933</v>
      </c>
      <c r="CI132" s="86">
        <v>-204.94392467088929</v>
      </c>
      <c r="CJ132" s="86">
        <v>-234.51236777139144</v>
      </c>
      <c r="CK132" s="86">
        <v>-248.5262910949744</v>
      </c>
      <c r="CL132" s="86">
        <v>-243.64650709270904</v>
      </c>
      <c r="CM132" s="86">
        <v>-204.03581584183218</v>
      </c>
      <c r="CN132" s="86">
        <v>30.158522137161494</v>
      </c>
      <c r="CO132" s="86">
        <v>97.18283006764625</v>
      </c>
      <c r="CP132" s="86">
        <v>479.66216551581579</v>
      </c>
      <c r="CQ132" s="86">
        <v>1113.3306460629794</v>
      </c>
      <c r="CR132" s="86">
        <v>1711.1381182493355</v>
      </c>
      <c r="CS132" s="86">
        <v>2324.4951124989502</v>
      </c>
    </row>
    <row r="133" spans="1:97">
      <c r="A133" s="155" t="s">
        <v>259</v>
      </c>
      <c r="B133" s="86"/>
      <c r="C133" s="86"/>
      <c r="D133" s="86"/>
      <c r="E133" s="86"/>
      <c r="F133" s="86"/>
      <c r="G133" s="86"/>
      <c r="H133" s="86"/>
      <c r="I133" s="86"/>
      <c r="J133" s="86"/>
      <c r="K133" s="86"/>
      <c r="L133" s="86"/>
      <c r="M133" s="86"/>
      <c r="N133" s="86"/>
      <c r="O133" s="86"/>
      <c r="P133" s="86"/>
      <c r="Q133" s="104"/>
      <c r="R133" s="86"/>
      <c r="S133" s="86"/>
      <c r="T133" s="86"/>
      <c r="U133" s="86"/>
      <c r="V133" s="86"/>
      <c r="W133" s="86"/>
      <c r="X133" s="86"/>
      <c r="Y133" s="86"/>
      <c r="Z133" s="86"/>
      <c r="AA133" s="104"/>
      <c r="AB133" s="86"/>
      <c r="AC133" s="86"/>
      <c r="AD133" s="86"/>
      <c r="AE133" s="86"/>
      <c r="AF133" s="104"/>
      <c r="AG133" s="86"/>
      <c r="AH133" s="86"/>
      <c r="AI133" s="86"/>
      <c r="AJ133" s="86"/>
      <c r="AK133" s="104"/>
      <c r="AL133" s="86"/>
      <c r="AM133" s="86"/>
      <c r="AN133" s="86"/>
      <c r="AO133" s="86"/>
      <c r="AP133" s="104"/>
      <c r="AQ133" s="86"/>
      <c r="AR133" s="86"/>
      <c r="AS133" s="86"/>
      <c r="AT133" s="86"/>
      <c r="AU133" s="86"/>
      <c r="AV133" s="86"/>
      <c r="AW133" s="86"/>
      <c r="AX133" s="86"/>
      <c r="AY133" s="86"/>
      <c r="AZ133" s="86"/>
      <c r="BA133" s="86"/>
      <c r="BB133" s="86"/>
      <c r="BC133" s="86"/>
      <c r="BD133" s="86"/>
      <c r="BE133" s="86"/>
      <c r="BF133" s="86"/>
      <c r="BG133" s="86"/>
      <c r="BH133" s="86"/>
      <c r="BI133" s="86"/>
      <c r="BJ133" s="86"/>
      <c r="BK133" s="86"/>
      <c r="BL133" s="86"/>
      <c r="BM133" s="86"/>
      <c r="BN133" s="86"/>
      <c r="BO133" s="86"/>
      <c r="BP133" s="86"/>
      <c r="BQ133" s="86"/>
      <c r="BR133" s="86"/>
      <c r="BS133" s="86"/>
      <c r="BT133" s="86">
        <v>79.769000000000005</v>
      </c>
      <c r="BU133" s="86">
        <v>0</v>
      </c>
      <c r="BV133" s="86">
        <v>38.73599999999999</v>
      </c>
      <c r="BW133" s="86">
        <v>27.314999999999984</v>
      </c>
      <c r="BX133" s="86">
        <v>38.253000000000029</v>
      </c>
      <c r="BY133" s="86">
        <v>38.253000000000043</v>
      </c>
      <c r="BZ133" s="86">
        <v>0</v>
      </c>
      <c r="CA133" s="86">
        <v>33.467000000000041</v>
      </c>
      <c r="CB133" s="86">
        <v>64.146000000000043</v>
      </c>
      <c r="CC133" s="86">
        <v>46.729000000000127</v>
      </c>
      <c r="CD133" s="86">
        <v>46.729000000000156</v>
      </c>
      <c r="CE133" s="86">
        <v>199.90505689277916</v>
      </c>
      <c r="CF133" s="86">
        <v>150.0509018798956</v>
      </c>
      <c r="CG133" s="86">
        <v>247.21153013990178</v>
      </c>
      <c r="CH133" s="86">
        <v>191.38507532911086</v>
      </c>
      <c r="CI133" s="86">
        <v>191.38507532911086</v>
      </c>
      <c r="CJ133" s="86">
        <v>156.37270755771942</v>
      </c>
      <c r="CK133" s="86">
        <v>105.84641646274503</v>
      </c>
      <c r="CL133" s="86">
        <v>60.199909370035982</v>
      </c>
      <c r="CM133" s="86">
        <v>54.164093528203807</v>
      </c>
      <c r="CN133" s="86">
        <v>82.322615665365305</v>
      </c>
      <c r="CO133" s="86">
        <v>177.50544573301156</v>
      </c>
      <c r="CP133" s="86">
        <v>655.16761124882737</v>
      </c>
      <c r="CQ133" s="86">
        <v>1766.4982573118068</v>
      </c>
      <c r="CR133" s="86">
        <v>3475.6363755611424</v>
      </c>
      <c r="CS133" s="86">
        <v>5798.131488060093</v>
      </c>
    </row>
    <row r="134" spans="1:97">
      <c r="A134" s="34" t="s">
        <v>316</v>
      </c>
      <c r="B134" s="86"/>
      <c r="C134" s="86"/>
      <c r="D134" s="86"/>
      <c r="E134" s="86"/>
      <c r="F134" s="86"/>
      <c r="G134" s="86"/>
      <c r="H134" s="86"/>
      <c r="I134" s="86"/>
      <c r="J134" s="86"/>
      <c r="K134" s="86"/>
      <c r="L134" s="86"/>
      <c r="M134" s="86"/>
      <c r="N134" s="86"/>
      <c r="O134" s="86"/>
      <c r="P134" s="86"/>
      <c r="Q134" s="104"/>
      <c r="R134" s="86"/>
      <c r="S134" s="86"/>
      <c r="T134" s="86"/>
      <c r="U134" s="86"/>
      <c r="V134" s="86"/>
      <c r="W134" s="86"/>
      <c r="X134" s="86"/>
      <c r="Y134" s="86"/>
      <c r="Z134" s="86"/>
      <c r="AA134" s="104"/>
      <c r="AB134" s="86"/>
      <c r="AC134" s="86"/>
      <c r="AD134" s="86"/>
      <c r="AE134" s="86"/>
      <c r="AF134" s="104"/>
      <c r="AG134" s="4"/>
      <c r="AH134" s="4"/>
      <c r="AI134" s="4"/>
      <c r="AJ134" s="4"/>
      <c r="AK134" s="5"/>
      <c r="AL134" s="4"/>
      <c r="AM134" s="4"/>
      <c r="AN134" s="4"/>
      <c r="AO134" s="4"/>
      <c r="AP134" s="5"/>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v>121.27727248979673</v>
      </c>
      <c r="BU134" s="4">
        <v>0</v>
      </c>
      <c r="BV134" s="4">
        <v>0</v>
      </c>
      <c r="BW134" s="4">
        <v>0</v>
      </c>
      <c r="BX134" s="4">
        <v>141.89199743818051</v>
      </c>
      <c r="BY134" s="4">
        <v>148.06473434413962</v>
      </c>
      <c r="BZ134" s="4">
        <v>0</v>
      </c>
      <c r="CA134" s="4">
        <v>79.592113987219804</v>
      </c>
      <c r="CB134" s="4">
        <v>287.40644675254418</v>
      </c>
      <c r="CC134" s="4">
        <v>14.093636634223234</v>
      </c>
      <c r="CD134" s="4">
        <v>52.562300608420877</v>
      </c>
      <c r="CE134" s="4">
        <v>9.5593425151242162</v>
      </c>
      <c r="CF134" s="4">
        <v>8.1004068609067179</v>
      </c>
      <c r="CG134" s="4">
        <v>9.3452530124483086</v>
      </c>
      <c r="CH134" s="4">
        <v>8.1530440038177936</v>
      </c>
      <c r="CI134" s="4">
        <v>8.6551840755508884</v>
      </c>
      <c r="CJ134" s="4">
        <v>6.5952674101403534</v>
      </c>
      <c r="CK134" s="4">
        <v>5.1003358582012028</v>
      </c>
      <c r="CL134" s="4">
        <v>3.9533228084539238</v>
      </c>
      <c r="CM134" s="4">
        <v>3.5377646065905468</v>
      </c>
      <c r="CN134" s="4">
        <v>3.893694238261189</v>
      </c>
      <c r="CO134" s="4">
        <v>5.1427887466623563</v>
      </c>
      <c r="CP134" s="4">
        <v>11.465289503311391</v>
      </c>
      <c r="CQ134" s="4">
        <v>26.081315960684886</v>
      </c>
      <c r="CR134" s="4">
        <v>48.356517127444654</v>
      </c>
      <c r="CS134" s="4">
        <v>78.343875892675968</v>
      </c>
    </row>
    <row r="135" spans="1:97">
      <c r="A135" s="34"/>
      <c r="B135" s="86"/>
      <c r="C135" s="86"/>
      <c r="D135" s="86"/>
      <c r="E135" s="86"/>
      <c r="F135" s="86"/>
      <c r="G135" s="86"/>
      <c r="H135" s="86"/>
      <c r="I135" s="86"/>
      <c r="J135" s="86"/>
      <c r="K135" s="86"/>
      <c r="L135" s="86"/>
      <c r="M135" s="86"/>
      <c r="N135" s="86"/>
      <c r="O135" s="86"/>
      <c r="P135" s="86"/>
      <c r="Q135" s="104"/>
      <c r="R135" s="86"/>
      <c r="S135" s="86"/>
      <c r="T135" s="86"/>
      <c r="U135" s="86"/>
      <c r="V135" s="86"/>
      <c r="W135" s="86"/>
      <c r="X135" s="86"/>
      <c r="Y135" s="86"/>
      <c r="Z135" s="86"/>
      <c r="AA135" s="104"/>
      <c r="AB135" s="86"/>
      <c r="AC135" s="86"/>
      <c r="AD135" s="86"/>
      <c r="AE135" s="86"/>
      <c r="AF135" s="104"/>
      <c r="AG135" s="86"/>
      <c r="AH135" s="86"/>
      <c r="AI135" s="86"/>
      <c r="AJ135" s="86"/>
      <c r="AK135" s="104"/>
      <c r="AL135" s="86"/>
      <c r="AM135" s="86"/>
      <c r="AN135" s="86"/>
      <c r="AO135" s="86"/>
      <c r="AP135" s="104"/>
      <c r="AQ135" s="86"/>
      <c r="AR135" s="86"/>
      <c r="AS135" s="86"/>
      <c r="AT135" s="86"/>
      <c r="AU135" s="86"/>
      <c r="AV135" s="86"/>
      <c r="AW135" s="86"/>
      <c r="AX135" s="86"/>
      <c r="AY135" s="86"/>
      <c r="AZ135" s="86"/>
      <c r="BA135" s="86"/>
      <c r="BB135" s="86"/>
      <c r="BC135" s="86"/>
      <c r="BD135" s="86"/>
      <c r="BE135" s="86"/>
      <c r="BF135" s="86"/>
      <c r="BG135" s="86"/>
      <c r="BH135" s="86"/>
      <c r="BI135" s="86"/>
      <c r="BJ135" s="86"/>
      <c r="BK135" s="86"/>
      <c r="BL135" s="86"/>
      <c r="BM135" s="86"/>
      <c r="BN135" s="86"/>
      <c r="BO135" s="86"/>
      <c r="BP135" s="86"/>
      <c r="BQ135" s="86"/>
      <c r="BR135" s="86"/>
      <c r="BS135" s="86"/>
      <c r="BT135" s="86"/>
      <c r="BU135" s="86"/>
      <c r="BV135" s="86"/>
      <c r="BW135" s="86"/>
      <c r="BX135" s="86"/>
      <c r="BY135" s="86"/>
      <c r="BZ135" s="86"/>
      <c r="CA135" s="86"/>
      <c r="CB135" s="86"/>
      <c r="CC135" s="86"/>
      <c r="CD135" s="86"/>
      <c r="CE135" s="86"/>
      <c r="CF135" s="86"/>
      <c r="CG135" s="86"/>
      <c r="CH135" s="86"/>
      <c r="CI135" s="86"/>
      <c r="CJ135" s="86"/>
      <c r="CK135" s="86"/>
      <c r="CL135" s="86"/>
      <c r="CM135" s="86"/>
      <c r="CN135" s="86"/>
      <c r="CO135" s="86"/>
      <c r="CP135" s="86"/>
      <c r="CQ135" s="86"/>
      <c r="CR135" s="86"/>
      <c r="CS135" s="86"/>
    </row>
    <row r="136" spans="1:97">
      <c r="A136" s="155"/>
      <c r="B136" s="86"/>
      <c r="C136" s="86"/>
      <c r="D136" s="86"/>
      <c r="E136" s="86"/>
      <c r="F136" s="86"/>
      <c r="G136" s="86"/>
      <c r="H136" s="86"/>
      <c r="I136" s="86"/>
      <c r="J136" s="86"/>
      <c r="K136" s="86"/>
      <c r="L136" s="86"/>
      <c r="M136" s="86"/>
      <c r="N136" s="86"/>
      <c r="O136" s="86"/>
      <c r="P136" s="86"/>
      <c r="Q136" s="104"/>
      <c r="R136" s="86"/>
      <c r="S136" s="86"/>
      <c r="T136" s="86"/>
      <c r="U136" s="86"/>
      <c r="V136" s="86"/>
      <c r="W136" s="86"/>
      <c r="X136" s="86"/>
      <c r="Y136" s="86"/>
      <c r="Z136" s="86"/>
      <c r="AA136" s="104"/>
      <c r="AB136" s="86"/>
      <c r="AC136" s="86"/>
      <c r="AD136" s="86"/>
      <c r="AE136" s="86"/>
      <c r="AF136" s="104"/>
      <c r="AG136" s="86"/>
      <c r="AH136" s="86"/>
      <c r="AI136" s="86"/>
      <c r="AJ136" s="86"/>
      <c r="AK136" s="104"/>
      <c r="AL136" s="86"/>
      <c r="AM136" s="86"/>
      <c r="AN136" s="86"/>
      <c r="AO136" s="86"/>
      <c r="AP136" s="104"/>
      <c r="AQ136" s="86"/>
      <c r="AR136" s="86"/>
      <c r="AS136" s="86"/>
      <c r="AT136" s="86"/>
      <c r="AU136" s="86"/>
      <c r="AV136" s="86"/>
      <c r="AW136" s="86"/>
      <c r="AX136" s="86"/>
      <c r="AY136" s="86"/>
      <c r="AZ136" s="86"/>
      <c r="BA136" s="86"/>
      <c r="BB136" s="86"/>
      <c r="BC136" s="86"/>
      <c r="BD136" s="86"/>
      <c r="BE136" s="86"/>
      <c r="BF136" s="86"/>
      <c r="BG136" s="86"/>
      <c r="BH136" s="86"/>
      <c r="BI136" s="86"/>
      <c r="BJ136" s="86"/>
      <c r="BK136" s="86"/>
      <c r="BL136" s="86"/>
      <c r="BM136" s="86"/>
      <c r="BN136" s="86"/>
      <c r="BO136" s="86"/>
      <c r="BP136" s="86"/>
      <c r="BQ136" s="86"/>
      <c r="BR136" s="86"/>
      <c r="BS136" s="86"/>
      <c r="BT136" s="86"/>
      <c r="BU136" s="86"/>
      <c r="BV136" s="86"/>
      <c r="BW136" s="86"/>
      <c r="BX136" s="86"/>
      <c r="BY136" s="86"/>
      <c r="BZ136" s="86"/>
      <c r="CA136" s="86"/>
      <c r="CB136" s="86"/>
      <c r="CC136" s="86"/>
      <c r="CD136" s="86"/>
      <c r="CE136" s="86"/>
      <c r="CF136" s="86"/>
      <c r="CG136" s="86"/>
      <c r="CH136" s="86"/>
      <c r="CI136" s="86"/>
      <c r="CJ136" s="86"/>
      <c r="CK136" s="86"/>
      <c r="CL136" s="86"/>
      <c r="CM136" s="86"/>
      <c r="CN136" s="86"/>
      <c r="CO136" s="86"/>
      <c r="CP136" s="86"/>
      <c r="CQ136" s="86"/>
      <c r="CR136" s="86"/>
      <c r="CS136" s="86"/>
    </row>
    <row r="137" spans="1:97">
      <c r="A137" s="155"/>
      <c r="B137" s="86"/>
      <c r="C137" s="86"/>
      <c r="D137" s="86"/>
      <c r="E137" s="86"/>
      <c r="F137" s="86"/>
      <c r="G137" s="86"/>
      <c r="H137" s="86"/>
      <c r="I137" s="86"/>
      <c r="J137" s="86"/>
      <c r="K137" s="86"/>
      <c r="L137" s="86"/>
      <c r="M137" s="86"/>
      <c r="N137" s="86"/>
      <c r="O137" s="86"/>
      <c r="P137" s="86"/>
      <c r="Q137" s="104"/>
      <c r="R137" s="86"/>
      <c r="S137" s="86"/>
      <c r="T137" s="86"/>
      <c r="U137" s="86"/>
      <c r="V137" s="86"/>
      <c r="W137" s="86"/>
      <c r="X137" s="86"/>
      <c r="Y137" s="86"/>
      <c r="Z137" s="86"/>
      <c r="AA137" s="104"/>
      <c r="AB137" s="86"/>
      <c r="AC137" s="86"/>
      <c r="AD137" s="86"/>
      <c r="AE137" s="86"/>
      <c r="AF137" s="104"/>
      <c r="AG137" s="86"/>
      <c r="AH137" s="86"/>
      <c r="AI137" s="86"/>
      <c r="AJ137" s="86"/>
      <c r="AK137" s="104"/>
      <c r="AL137" s="86"/>
      <c r="AM137" s="86"/>
      <c r="AN137" s="86"/>
      <c r="AO137" s="86"/>
      <c r="AP137" s="104"/>
      <c r="AQ137" s="86"/>
      <c r="AR137" s="86"/>
      <c r="AS137" s="86"/>
      <c r="AT137" s="86"/>
      <c r="AU137" s="86"/>
      <c r="AV137" s="86"/>
      <c r="AW137" s="86"/>
      <c r="AX137" s="86"/>
      <c r="AY137" s="86"/>
      <c r="AZ137" s="86"/>
      <c r="BA137" s="86"/>
      <c r="BB137" s="86"/>
      <c r="BC137" s="86"/>
      <c r="BD137" s="86"/>
      <c r="BE137" s="86"/>
      <c r="BF137" s="86"/>
      <c r="BG137" s="86"/>
      <c r="BH137" s="86"/>
      <c r="BI137" s="86"/>
      <c r="BJ137" s="86"/>
      <c r="BK137" s="86"/>
      <c r="BL137" s="86"/>
      <c r="BM137" s="86"/>
      <c r="BN137" s="86"/>
      <c r="BO137" s="86"/>
      <c r="BP137" s="86"/>
      <c r="BQ137" s="86"/>
      <c r="BR137" s="86"/>
      <c r="BS137" s="86"/>
      <c r="BT137" s="86"/>
      <c r="BU137" s="86"/>
      <c r="BV137" s="86"/>
      <c r="BW137" s="86"/>
      <c r="BX137" s="86"/>
      <c r="BY137" s="86"/>
      <c r="BZ137" s="86"/>
      <c r="CA137" s="86"/>
      <c r="CB137" s="86"/>
      <c r="CC137" s="86"/>
      <c r="CD137" s="86"/>
      <c r="CE137" s="86"/>
      <c r="CF137" s="86"/>
      <c r="CG137" s="86"/>
      <c r="CH137" s="86"/>
      <c r="CI137" s="86"/>
      <c r="CJ137" s="86"/>
      <c r="CK137" s="86"/>
      <c r="CL137" s="86"/>
      <c r="CM137" s="86"/>
      <c r="CN137" s="86"/>
      <c r="CO137" s="86"/>
      <c r="CP137" s="86"/>
      <c r="CQ137" s="86"/>
      <c r="CR137" s="86"/>
      <c r="CS137" s="86"/>
    </row>
    <row r="138" spans="1:97">
      <c r="A138" s="34" t="s">
        <v>260</v>
      </c>
      <c r="B138" s="86"/>
      <c r="C138" s="86"/>
      <c r="D138" s="86"/>
      <c r="E138" s="86"/>
      <c r="F138" s="86"/>
      <c r="G138" s="86"/>
      <c r="H138" s="86"/>
      <c r="I138" s="86"/>
      <c r="J138" s="86"/>
      <c r="K138" s="86"/>
      <c r="L138" s="86"/>
      <c r="M138" s="86"/>
      <c r="N138" s="86"/>
      <c r="O138" s="86"/>
      <c r="P138" s="86"/>
      <c r="Q138" s="104"/>
      <c r="R138" s="86"/>
      <c r="S138" s="86"/>
      <c r="T138" s="86"/>
      <c r="U138" s="86"/>
      <c r="V138" s="86"/>
      <c r="W138" s="86"/>
      <c r="X138" s="86"/>
      <c r="Y138" s="86"/>
      <c r="Z138" s="86"/>
      <c r="AA138" s="104"/>
      <c r="AB138" s="86"/>
      <c r="AC138" s="86"/>
      <c r="AD138" s="86"/>
      <c r="AE138" s="86"/>
      <c r="AF138" s="104"/>
      <c r="AG138" s="86"/>
      <c r="AH138" s="86"/>
      <c r="AI138" s="86"/>
      <c r="AJ138" s="86"/>
      <c r="AK138" s="104"/>
      <c r="AL138" s="86"/>
      <c r="AM138" s="86"/>
      <c r="AN138" s="86"/>
      <c r="AO138" s="86"/>
      <c r="AP138" s="104"/>
      <c r="AQ138" s="86"/>
      <c r="AR138" s="86"/>
      <c r="AS138" s="86"/>
      <c r="AT138" s="86"/>
      <c r="AU138" s="86"/>
      <c r="AV138" s="86"/>
      <c r="AW138" s="86"/>
      <c r="AX138" s="86"/>
      <c r="AY138" s="86"/>
      <c r="AZ138" s="86"/>
      <c r="BA138" s="86"/>
      <c r="BB138" s="86"/>
      <c r="BC138" s="86"/>
      <c r="BD138" s="86"/>
      <c r="BE138" s="86"/>
      <c r="BF138" s="86"/>
      <c r="BG138" s="86"/>
      <c r="BH138" s="86"/>
      <c r="BI138" s="86"/>
      <c r="BJ138" s="86"/>
      <c r="BK138" s="86"/>
      <c r="BL138" s="86"/>
      <c r="BM138" s="86"/>
      <c r="BN138" s="86"/>
      <c r="BO138" s="86"/>
      <c r="BP138" s="86"/>
      <c r="BQ138" s="86"/>
      <c r="BR138" s="86"/>
      <c r="BS138" s="86"/>
      <c r="BT138" s="86"/>
      <c r="BU138" s="86"/>
      <c r="BV138" s="86"/>
      <c r="BW138" s="86"/>
      <c r="BX138" s="86"/>
      <c r="BY138" s="86"/>
      <c r="BZ138" s="86"/>
      <c r="CA138" s="86"/>
      <c r="CB138" s="86"/>
      <c r="CC138" s="86"/>
      <c r="CD138" s="86"/>
      <c r="CE138" s="86"/>
      <c r="CF138" s="86"/>
      <c r="CG138" s="86"/>
      <c r="CH138" s="86"/>
      <c r="CI138" s="86"/>
      <c r="CJ138" s="86"/>
      <c r="CK138" s="86"/>
      <c r="CL138" s="86"/>
      <c r="CM138" s="86"/>
      <c r="CN138" s="86"/>
      <c r="CO138" s="86"/>
      <c r="CP138" s="86"/>
      <c r="CQ138" s="86"/>
      <c r="CR138" s="86"/>
      <c r="CS138" s="86"/>
    </row>
    <row r="139" spans="1:97">
      <c r="A139" s="155"/>
      <c r="B139" s="86"/>
      <c r="C139" s="86"/>
      <c r="D139" s="86"/>
      <c r="E139" s="86"/>
      <c r="F139" s="86"/>
      <c r="G139" s="86"/>
      <c r="H139" s="86"/>
      <c r="I139" s="86"/>
      <c r="J139" s="86"/>
      <c r="K139" s="86"/>
      <c r="L139" s="86"/>
      <c r="M139" s="86"/>
      <c r="N139" s="86"/>
      <c r="O139" s="86"/>
      <c r="P139" s="86"/>
      <c r="Q139" s="104"/>
      <c r="R139" s="86"/>
      <c r="S139" s="86"/>
      <c r="T139" s="86"/>
      <c r="U139" s="86"/>
      <c r="V139" s="86"/>
      <c r="W139" s="86"/>
      <c r="X139" s="86"/>
      <c r="Y139" s="86"/>
      <c r="Z139" s="86"/>
      <c r="AA139" s="104"/>
      <c r="AB139" s="86"/>
      <c r="AC139" s="86"/>
      <c r="AD139" s="86"/>
      <c r="AE139" s="86"/>
      <c r="AF139" s="104"/>
      <c r="AG139" s="86"/>
      <c r="AH139" s="86"/>
      <c r="AI139" s="86"/>
      <c r="AJ139" s="86"/>
      <c r="AK139" s="104"/>
      <c r="AL139" s="86"/>
      <c r="AM139" s="86"/>
      <c r="AN139" s="86"/>
      <c r="AO139" s="86"/>
      <c r="AP139" s="104"/>
      <c r="AQ139" s="86"/>
      <c r="AR139" s="86"/>
      <c r="AS139" s="86"/>
      <c r="AT139" s="86"/>
      <c r="AU139" s="86"/>
      <c r="AV139" s="86"/>
      <c r="AW139" s="86"/>
      <c r="AX139" s="86"/>
      <c r="AY139" s="86"/>
      <c r="AZ139" s="86"/>
      <c r="BA139" s="86"/>
      <c r="BB139" s="86"/>
      <c r="BC139" s="86"/>
      <c r="BD139" s="86"/>
      <c r="BE139" s="86"/>
      <c r="BF139" s="86"/>
      <c r="BG139" s="86"/>
      <c r="BH139" s="86"/>
      <c r="BI139" s="86"/>
      <c r="BJ139" s="86"/>
      <c r="BK139" s="86"/>
      <c r="BL139" s="86"/>
      <c r="BM139" s="86"/>
      <c r="BN139" s="86"/>
      <c r="BO139" s="86"/>
      <c r="BP139" s="86"/>
      <c r="BQ139" s="86"/>
      <c r="BR139" s="86"/>
      <c r="BS139" s="86"/>
      <c r="BT139" s="86"/>
      <c r="BU139" s="86"/>
      <c r="BV139" s="86"/>
      <c r="BW139" s="86"/>
      <c r="BX139" s="86"/>
      <c r="BY139" s="86"/>
      <c r="BZ139" s="86"/>
      <c r="CA139" s="86"/>
      <c r="CB139" s="86"/>
      <c r="CC139" s="86"/>
      <c r="CD139" s="86"/>
      <c r="CE139" s="86"/>
      <c r="CF139" s="86"/>
      <c r="CG139" s="86"/>
      <c r="CH139" s="86"/>
      <c r="CI139" s="86"/>
      <c r="CJ139" s="86"/>
      <c r="CK139" s="86"/>
      <c r="CL139" s="86"/>
      <c r="CM139" s="86"/>
      <c r="CN139" s="86"/>
      <c r="CO139" s="86"/>
      <c r="CP139" s="86"/>
      <c r="CQ139" s="86"/>
      <c r="CR139" s="86"/>
      <c r="CS139" s="86"/>
    </row>
    <row r="140" spans="1:97">
      <c r="A140" s="34" t="s">
        <v>261</v>
      </c>
      <c r="B140" s="86"/>
      <c r="C140" s="86"/>
      <c r="D140" s="86"/>
      <c r="E140" s="86"/>
      <c r="F140" s="86"/>
      <c r="G140" s="86"/>
      <c r="H140" s="86"/>
      <c r="I140" s="86"/>
      <c r="J140" s="86"/>
      <c r="K140" s="86"/>
      <c r="L140" s="86"/>
      <c r="M140" s="86"/>
      <c r="N140" s="86"/>
      <c r="O140" s="86"/>
      <c r="P140" s="86"/>
      <c r="Q140" s="104"/>
      <c r="R140" s="86"/>
      <c r="S140" s="86"/>
      <c r="T140" s="86"/>
      <c r="U140" s="86"/>
      <c r="V140" s="86"/>
      <c r="W140" s="86"/>
      <c r="X140" s="86"/>
      <c r="Y140" s="86"/>
      <c r="Z140" s="86"/>
      <c r="AA140" s="104"/>
      <c r="AB140" s="86"/>
      <c r="AC140" s="86"/>
      <c r="AD140" s="86"/>
      <c r="AE140" s="86"/>
      <c r="AF140" s="104"/>
      <c r="AG140" s="86"/>
      <c r="AH140" s="86"/>
      <c r="AI140" s="86"/>
      <c r="AJ140" s="86"/>
      <c r="AK140" s="104"/>
      <c r="AL140" s="86"/>
      <c r="AM140" s="86"/>
      <c r="AN140" s="86"/>
      <c r="AO140" s="86"/>
      <c r="AP140" s="104"/>
      <c r="AQ140" s="86"/>
      <c r="AR140" s="86"/>
      <c r="AS140" s="86"/>
      <c r="AT140" s="86"/>
      <c r="AU140" s="86"/>
      <c r="AV140" s="86"/>
      <c r="AW140" s="86"/>
      <c r="AX140" s="86"/>
      <c r="AY140" s="86"/>
      <c r="AZ140" s="86"/>
      <c r="BA140" s="86"/>
      <c r="BB140" s="86"/>
      <c r="BC140" s="86"/>
      <c r="BD140" s="86"/>
      <c r="BE140" s="86"/>
      <c r="BF140" s="86"/>
      <c r="BG140" s="86"/>
      <c r="BH140" s="86"/>
      <c r="BI140" s="86"/>
      <c r="BJ140" s="86"/>
      <c r="BK140" s="86"/>
      <c r="BL140" s="86"/>
      <c r="BM140" s="86"/>
      <c r="BN140" s="86"/>
      <c r="BO140" s="86"/>
      <c r="BP140" s="86"/>
      <c r="BQ140" s="86"/>
      <c r="BR140" s="86"/>
      <c r="BS140" s="86"/>
      <c r="BT140" s="86"/>
      <c r="BU140" s="86"/>
      <c r="BV140" s="86"/>
      <c r="BW140" s="86"/>
      <c r="BX140" s="86"/>
      <c r="BY140" s="86"/>
      <c r="BZ140" s="86"/>
      <c r="CA140" s="86"/>
      <c r="CB140" s="86"/>
      <c r="CC140" s="86"/>
      <c r="CD140" s="86"/>
      <c r="CE140" s="86"/>
      <c r="CF140" s="86"/>
      <c r="CG140" s="86"/>
      <c r="CH140" s="86"/>
      <c r="CI140" s="86"/>
      <c r="CJ140" s="86"/>
      <c r="CK140" s="86"/>
      <c r="CL140" s="86"/>
      <c r="CM140" s="86"/>
      <c r="CN140" s="86"/>
      <c r="CO140" s="86"/>
      <c r="CP140" s="86"/>
      <c r="CQ140" s="86"/>
      <c r="CR140" s="86"/>
      <c r="CS140" s="86"/>
    </row>
    <row r="141" spans="1:97">
      <c r="A141" s="155" t="s">
        <v>31</v>
      </c>
      <c r="B141" s="86"/>
      <c r="C141" s="86"/>
      <c r="D141" s="86"/>
      <c r="E141" s="86"/>
      <c r="F141" s="86"/>
      <c r="G141" s="86"/>
      <c r="H141" s="86"/>
      <c r="I141" s="86"/>
      <c r="J141" s="86"/>
      <c r="K141" s="86"/>
      <c r="L141" s="86"/>
      <c r="M141" s="86"/>
      <c r="N141" s="86"/>
      <c r="O141" s="86"/>
      <c r="P141" s="86"/>
      <c r="Q141" s="104"/>
      <c r="R141" s="86"/>
      <c r="S141" s="86"/>
      <c r="T141" s="86"/>
      <c r="U141" s="86"/>
      <c r="V141" s="86"/>
      <c r="W141" s="86"/>
      <c r="X141" s="86"/>
      <c r="Y141" s="86"/>
      <c r="Z141" s="86"/>
      <c r="AA141" s="104"/>
      <c r="AB141" s="86"/>
      <c r="AC141" s="86"/>
      <c r="AD141" s="86"/>
      <c r="AE141" s="86"/>
      <c r="AF141" s="104"/>
      <c r="AG141" s="86"/>
      <c r="AH141" s="86"/>
      <c r="AI141" s="86"/>
      <c r="AJ141" s="86"/>
      <c r="AK141" s="104"/>
      <c r="AL141" s="86"/>
      <c r="AM141" s="86"/>
      <c r="AN141" s="86"/>
      <c r="AO141" s="86"/>
      <c r="AP141" s="104"/>
      <c r="AQ141" s="86"/>
      <c r="AR141" s="86"/>
      <c r="AS141" s="86"/>
      <c r="AT141" s="86"/>
      <c r="AU141" s="86"/>
      <c r="AV141" s="86"/>
      <c r="AW141" s="86"/>
      <c r="AX141" s="86"/>
      <c r="AY141" s="86"/>
      <c r="AZ141" s="86"/>
      <c r="BA141" s="86"/>
      <c r="BB141" s="86"/>
      <c r="BC141" s="86"/>
      <c r="BD141" s="86"/>
      <c r="BE141" s="5"/>
      <c r="BF141" s="86"/>
      <c r="BG141" s="86"/>
      <c r="BH141" s="86"/>
      <c r="BI141" s="86"/>
      <c r="BJ141" s="5"/>
      <c r="BK141" s="86"/>
      <c r="BL141" s="86"/>
      <c r="BM141" s="86"/>
      <c r="BN141" s="86"/>
      <c r="BO141" s="5"/>
      <c r="BP141" s="86"/>
      <c r="BQ141" s="86"/>
      <c r="BR141" s="86"/>
      <c r="BS141" s="86"/>
      <c r="BT141" s="86"/>
      <c r="BU141" s="86"/>
      <c r="BV141" s="86"/>
      <c r="BW141" s="86"/>
      <c r="BX141" s="86"/>
      <c r="BY141" s="86"/>
      <c r="BZ141" s="86">
        <v>35</v>
      </c>
      <c r="CA141" s="86">
        <v>35</v>
      </c>
      <c r="CB141" s="86">
        <v>35</v>
      </c>
      <c r="CC141" s="86">
        <v>35</v>
      </c>
      <c r="CD141" s="86">
        <v>35</v>
      </c>
      <c r="CE141" s="86">
        <v>35</v>
      </c>
      <c r="CF141" s="86">
        <v>35</v>
      </c>
      <c r="CG141" s="86">
        <v>35</v>
      </c>
      <c r="CH141" s="86">
        <v>35</v>
      </c>
      <c r="CI141" s="86">
        <v>35</v>
      </c>
      <c r="CJ141" s="86">
        <v>35</v>
      </c>
      <c r="CK141" s="86">
        <v>35</v>
      </c>
      <c r="CL141" s="86">
        <v>35</v>
      </c>
      <c r="CM141" s="86">
        <v>35</v>
      </c>
      <c r="CN141" s="86">
        <v>35</v>
      </c>
      <c r="CO141" s="86">
        <v>35</v>
      </c>
      <c r="CP141" s="86">
        <v>35</v>
      </c>
      <c r="CQ141" s="86">
        <v>35</v>
      </c>
      <c r="CR141" s="86">
        <v>35</v>
      </c>
      <c r="CS141" s="86">
        <v>35</v>
      </c>
    </row>
    <row r="142" spans="1:97">
      <c r="A142" s="155" t="s">
        <v>262</v>
      </c>
      <c r="B142" s="86"/>
      <c r="C142" s="86"/>
      <c r="D142" s="86"/>
      <c r="E142" s="86"/>
      <c r="F142" s="86"/>
      <c r="G142" s="86"/>
      <c r="H142" s="86"/>
      <c r="I142" s="86"/>
      <c r="J142" s="86"/>
      <c r="K142" s="86"/>
      <c r="L142" s="86"/>
      <c r="M142" s="86"/>
      <c r="N142" s="86"/>
      <c r="O142" s="86"/>
      <c r="P142" s="86"/>
      <c r="Q142" s="104"/>
      <c r="R142" s="86"/>
      <c r="S142" s="86"/>
      <c r="T142" s="86"/>
      <c r="U142" s="86"/>
      <c r="V142" s="86"/>
      <c r="W142" s="86"/>
      <c r="X142" s="86"/>
      <c r="Y142" s="86"/>
      <c r="Z142" s="86"/>
      <c r="AA142" s="104"/>
      <c r="AB142" s="86"/>
      <c r="AC142" s="86"/>
      <c r="AD142" s="86"/>
      <c r="AE142" s="86"/>
      <c r="AF142" s="104"/>
      <c r="AG142" s="86"/>
      <c r="AH142" s="86"/>
      <c r="AI142" s="86"/>
      <c r="AJ142" s="86"/>
      <c r="AK142" s="104"/>
      <c r="AL142" s="86"/>
      <c r="AM142" s="86"/>
      <c r="AN142" s="86"/>
      <c r="AO142" s="86"/>
      <c r="AP142" s="104"/>
      <c r="AQ142" s="86"/>
      <c r="AR142" s="86"/>
      <c r="AS142" s="86"/>
      <c r="AT142" s="86"/>
      <c r="AU142" s="86"/>
      <c r="AV142" s="86"/>
      <c r="AW142" s="86"/>
      <c r="AX142" s="86"/>
      <c r="AY142" s="86"/>
      <c r="AZ142" s="86"/>
      <c r="BA142" s="86"/>
      <c r="BB142" s="86"/>
      <c r="BC142" s="86"/>
      <c r="BD142" s="86"/>
      <c r="BE142" s="5"/>
      <c r="BF142" s="86"/>
      <c r="BG142" s="86"/>
      <c r="BH142" s="86"/>
      <c r="BI142" s="86"/>
      <c r="BJ142" s="5"/>
      <c r="BK142" s="86"/>
      <c r="BL142" s="86"/>
      <c r="BM142" s="86"/>
      <c r="BN142" s="86"/>
      <c r="BO142" s="5"/>
      <c r="BP142" s="86"/>
      <c r="BQ142" s="86"/>
      <c r="BR142" s="86"/>
      <c r="BS142" s="86"/>
      <c r="BT142" s="86"/>
      <c r="BU142" s="86"/>
      <c r="BV142" s="86"/>
      <c r="BW142" s="86"/>
      <c r="BX142" s="86"/>
      <c r="BY142" s="86"/>
      <c r="BZ142" s="86">
        <v>45</v>
      </c>
      <c r="CA142" s="86">
        <v>45</v>
      </c>
      <c r="CB142" s="86">
        <v>45</v>
      </c>
      <c r="CC142" s="86">
        <v>45</v>
      </c>
      <c r="CD142" s="86">
        <v>45</v>
      </c>
      <c r="CE142" s="86">
        <v>45</v>
      </c>
      <c r="CF142" s="86">
        <v>45</v>
      </c>
      <c r="CG142" s="86">
        <v>45</v>
      </c>
      <c r="CH142" s="86">
        <v>45</v>
      </c>
      <c r="CI142" s="86">
        <v>45</v>
      </c>
      <c r="CJ142" s="86">
        <v>45</v>
      </c>
      <c r="CK142" s="86">
        <v>45</v>
      </c>
      <c r="CL142" s="86">
        <v>45</v>
      </c>
      <c r="CM142" s="86">
        <v>45</v>
      </c>
      <c r="CN142" s="86">
        <v>45</v>
      </c>
      <c r="CO142" s="86">
        <v>45</v>
      </c>
      <c r="CP142" s="86">
        <v>45</v>
      </c>
      <c r="CQ142" s="86">
        <v>45</v>
      </c>
      <c r="CR142" s="86">
        <v>45</v>
      </c>
      <c r="CS142" s="86">
        <v>45</v>
      </c>
    </row>
    <row r="143" spans="1:97">
      <c r="A143" s="155" t="s">
        <v>263</v>
      </c>
      <c r="B143" s="86"/>
      <c r="C143" s="86"/>
      <c r="D143" s="86"/>
      <c r="E143" s="86"/>
      <c r="F143" s="86"/>
      <c r="G143" s="86"/>
      <c r="H143" s="86"/>
      <c r="I143" s="86"/>
      <c r="J143" s="86"/>
      <c r="K143" s="86"/>
      <c r="L143" s="86"/>
      <c r="M143" s="86"/>
      <c r="N143" s="86"/>
      <c r="O143" s="86"/>
      <c r="P143" s="86"/>
      <c r="Q143" s="104"/>
      <c r="R143" s="86"/>
      <c r="S143" s="86"/>
      <c r="T143" s="86"/>
      <c r="U143" s="86"/>
      <c r="V143" s="86"/>
      <c r="W143" s="86"/>
      <c r="X143" s="86"/>
      <c r="Y143" s="86"/>
      <c r="Z143" s="86"/>
      <c r="AA143" s="104"/>
      <c r="AB143" s="86"/>
      <c r="AC143" s="86"/>
      <c r="AD143" s="86"/>
      <c r="AE143" s="86"/>
      <c r="AF143" s="104"/>
      <c r="AG143" s="86"/>
      <c r="AH143" s="86"/>
      <c r="AI143" s="86"/>
      <c r="AJ143" s="86"/>
      <c r="AK143" s="104"/>
      <c r="AL143" s="86"/>
      <c r="AM143" s="86"/>
      <c r="AN143" s="86"/>
      <c r="AO143" s="86"/>
      <c r="AP143" s="104"/>
      <c r="AQ143" s="86"/>
      <c r="AR143" s="86"/>
      <c r="AS143" s="86"/>
      <c r="AT143" s="86"/>
      <c r="AU143" s="86"/>
      <c r="AV143" s="86"/>
      <c r="AW143" s="86"/>
      <c r="AX143" s="86"/>
      <c r="AY143" s="86"/>
      <c r="AZ143" s="86"/>
      <c r="BA143" s="86"/>
      <c r="BB143" s="86"/>
      <c r="BC143" s="86"/>
      <c r="BD143" s="86"/>
      <c r="BE143" s="5"/>
      <c r="BF143" s="86"/>
      <c r="BG143" s="86"/>
      <c r="BH143" s="86"/>
      <c r="BI143" s="86"/>
      <c r="BJ143" s="5"/>
      <c r="BK143" s="86"/>
      <c r="BL143" s="86"/>
      <c r="BM143" s="86"/>
      <c r="BN143" s="86"/>
      <c r="BO143" s="5"/>
      <c r="BP143" s="86"/>
      <c r="BQ143" s="86"/>
      <c r="BR143" s="86"/>
      <c r="BS143" s="86"/>
      <c r="BT143" s="86"/>
      <c r="BU143" s="86"/>
      <c r="BV143" s="86"/>
      <c r="BW143" s="86"/>
      <c r="BX143" s="86"/>
      <c r="BY143" s="86"/>
      <c r="BZ143" s="86">
        <v>90</v>
      </c>
      <c r="CA143" s="86">
        <v>90</v>
      </c>
      <c r="CB143" s="86">
        <v>90</v>
      </c>
      <c r="CC143" s="86">
        <v>90</v>
      </c>
      <c r="CD143" s="86">
        <v>90</v>
      </c>
      <c r="CE143" s="86">
        <v>90</v>
      </c>
      <c r="CF143" s="86">
        <v>90</v>
      </c>
      <c r="CG143" s="86">
        <v>90</v>
      </c>
      <c r="CH143" s="86">
        <v>90</v>
      </c>
      <c r="CI143" s="86">
        <v>90</v>
      </c>
      <c r="CJ143" s="86">
        <v>90</v>
      </c>
      <c r="CK143" s="86">
        <v>90</v>
      </c>
      <c r="CL143" s="86">
        <v>90</v>
      </c>
      <c r="CM143" s="86">
        <v>90</v>
      </c>
      <c r="CN143" s="86">
        <v>90</v>
      </c>
      <c r="CO143" s="86">
        <v>90</v>
      </c>
      <c r="CP143" s="86">
        <v>90</v>
      </c>
      <c r="CQ143" s="86">
        <v>90</v>
      </c>
      <c r="CR143" s="86">
        <v>90</v>
      </c>
      <c r="CS143" s="86">
        <v>90</v>
      </c>
    </row>
    <row r="144" spans="1:97">
      <c r="A144" s="155"/>
      <c r="B144" s="86"/>
      <c r="C144" s="86"/>
      <c r="D144" s="86"/>
      <c r="E144" s="86"/>
      <c r="F144" s="86"/>
      <c r="G144" s="86"/>
      <c r="H144" s="86"/>
      <c r="I144" s="86"/>
      <c r="J144" s="86"/>
      <c r="K144" s="86"/>
      <c r="L144" s="86"/>
      <c r="M144" s="86"/>
      <c r="N144" s="86"/>
      <c r="O144" s="86"/>
      <c r="P144" s="86"/>
      <c r="Q144" s="104"/>
      <c r="R144" s="86"/>
      <c r="S144" s="86"/>
      <c r="T144" s="86"/>
      <c r="U144" s="86"/>
      <c r="V144" s="86"/>
      <c r="W144" s="86"/>
      <c r="X144" s="86"/>
      <c r="Y144" s="86"/>
      <c r="Z144" s="86"/>
      <c r="AA144" s="104"/>
      <c r="AB144" s="86"/>
      <c r="AC144" s="86"/>
      <c r="AD144" s="86"/>
      <c r="AE144" s="86"/>
      <c r="AF144" s="104"/>
      <c r="AG144" s="86"/>
      <c r="AH144" s="86"/>
      <c r="AI144" s="86"/>
      <c r="AJ144" s="86"/>
      <c r="AK144" s="104"/>
      <c r="AL144" s="86"/>
      <c r="AM144" s="86"/>
      <c r="AN144" s="86"/>
      <c r="AO144" s="86"/>
      <c r="AP144" s="104"/>
      <c r="AQ144" s="86"/>
      <c r="AR144" s="86"/>
      <c r="AS144" s="86"/>
      <c r="AT144" s="86"/>
      <c r="AU144" s="86"/>
      <c r="AV144" s="86"/>
      <c r="AW144" s="86"/>
      <c r="AX144" s="86"/>
      <c r="AY144" s="86"/>
      <c r="AZ144" s="86"/>
      <c r="BA144" s="86"/>
      <c r="BB144" s="86"/>
      <c r="BC144" s="86"/>
      <c r="BD144" s="86"/>
      <c r="BE144" s="86"/>
      <c r="BF144" s="86"/>
      <c r="BG144" s="86"/>
      <c r="BH144" s="86"/>
      <c r="BI144" s="86"/>
      <c r="BJ144" s="86"/>
      <c r="BK144" s="86"/>
      <c r="BL144" s="86"/>
      <c r="BM144" s="86"/>
      <c r="BN144" s="86"/>
      <c r="BO144" s="86"/>
      <c r="BP144" s="86"/>
      <c r="BQ144" s="86"/>
      <c r="BR144" s="86"/>
      <c r="BS144" s="86"/>
      <c r="BT144" s="86"/>
      <c r="BU144" s="86"/>
      <c r="BV144" s="86"/>
      <c r="BW144" s="86"/>
      <c r="BX144" s="86"/>
      <c r="BY144" s="86"/>
      <c r="BZ144" s="86"/>
      <c r="CA144" s="86"/>
      <c r="CB144" s="86"/>
      <c r="CC144" s="86"/>
      <c r="CD144" s="86"/>
      <c r="CE144" s="86"/>
      <c r="CF144" s="86"/>
      <c r="CG144" s="86"/>
      <c r="CH144" s="86"/>
      <c r="CI144" s="86"/>
      <c r="CJ144" s="86"/>
      <c r="CK144" s="86"/>
      <c r="CL144" s="86"/>
      <c r="CM144" s="86"/>
      <c r="CN144" s="86"/>
      <c r="CO144" s="86"/>
      <c r="CP144" s="86"/>
      <c r="CQ144" s="86"/>
      <c r="CR144" s="86"/>
      <c r="CS144" s="86"/>
    </row>
    <row r="145" spans="1:97">
      <c r="A145" s="34" t="s">
        <v>264</v>
      </c>
      <c r="B145" s="86"/>
      <c r="C145" s="86"/>
      <c r="D145" s="86"/>
      <c r="E145" s="86"/>
      <c r="F145" s="86"/>
      <c r="G145" s="86"/>
      <c r="H145" s="86"/>
      <c r="I145" s="86"/>
      <c r="J145" s="86"/>
      <c r="K145" s="86"/>
      <c r="L145" s="86"/>
      <c r="M145" s="86"/>
      <c r="N145" s="86"/>
      <c r="O145" s="86"/>
      <c r="P145" s="86"/>
      <c r="Q145" s="104"/>
      <c r="R145" s="86"/>
      <c r="S145" s="86"/>
      <c r="T145" s="86"/>
      <c r="U145" s="86"/>
      <c r="V145" s="86"/>
      <c r="W145" s="86"/>
      <c r="X145" s="86"/>
      <c r="Y145" s="86"/>
      <c r="Z145" s="86"/>
      <c r="AA145" s="104"/>
      <c r="AB145" s="86"/>
      <c r="AC145" s="86"/>
      <c r="AD145" s="86"/>
      <c r="AE145" s="86"/>
      <c r="AF145" s="104"/>
      <c r="AG145" s="86"/>
      <c r="AH145" s="86"/>
      <c r="AI145" s="86"/>
      <c r="AJ145" s="86"/>
      <c r="AK145" s="104"/>
      <c r="AL145" s="86"/>
      <c r="AM145" s="86"/>
      <c r="AN145" s="86"/>
      <c r="AO145" s="86"/>
      <c r="AP145" s="104"/>
      <c r="AQ145" s="86"/>
      <c r="AR145" s="86"/>
      <c r="AS145" s="86"/>
      <c r="AT145" s="86"/>
      <c r="AU145" s="86"/>
      <c r="AV145" s="86"/>
      <c r="AW145" s="86"/>
      <c r="AX145" s="86"/>
      <c r="AY145" s="86"/>
      <c r="AZ145" s="86"/>
      <c r="BA145" s="86"/>
      <c r="BB145" s="86"/>
      <c r="BC145" s="86"/>
      <c r="BD145" s="86"/>
      <c r="BE145" s="86"/>
      <c r="BF145" s="86"/>
      <c r="BG145" s="86"/>
      <c r="BH145" s="86"/>
      <c r="BI145" s="86"/>
      <c r="BJ145" s="86"/>
      <c r="BK145" s="86"/>
      <c r="BL145" s="86"/>
      <c r="BM145" s="86"/>
      <c r="BN145" s="86"/>
      <c r="BO145" s="86"/>
      <c r="BP145" s="86"/>
      <c r="BQ145" s="86"/>
      <c r="BR145" s="86"/>
      <c r="BS145" s="86"/>
      <c r="BT145" s="86"/>
      <c r="BU145" s="86"/>
      <c r="BV145" s="86"/>
      <c r="BW145" s="86"/>
      <c r="BX145" s="86"/>
      <c r="BY145" s="86"/>
      <c r="BZ145" s="86"/>
      <c r="CA145" s="86"/>
      <c r="CB145" s="86"/>
      <c r="CC145" s="86"/>
      <c r="CD145" s="86"/>
      <c r="CE145" s="86"/>
      <c r="CF145" s="86"/>
      <c r="CG145" s="86"/>
      <c r="CH145" s="86"/>
      <c r="CI145" s="86"/>
      <c r="CJ145" s="86"/>
      <c r="CK145" s="86"/>
      <c r="CL145" s="86"/>
      <c r="CM145" s="86"/>
      <c r="CN145" s="86"/>
      <c r="CO145" s="86"/>
      <c r="CP145" s="86"/>
      <c r="CQ145" s="86"/>
      <c r="CR145" s="86"/>
      <c r="CS145" s="86"/>
    </row>
    <row r="146" spans="1:97">
      <c r="A146" s="155" t="s">
        <v>265</v>
      </c>
      <c r="B146" s="86"/>
      <c r="C146" s="86"/>
      <c r="D146" s="86"/>
      <c r="E146" s="86"/>
      <c r="F146" s="86"/>
      <c r="G146" s="86"/>
      <c r="H146" s="86"/>
      <c r="I146" s="86"/>
      <c r="J146" s="86"/>
      <c r="K146" s="86"/>
      <c r="L146" s="86"/>
      <c r="M146" s="86"/>
      <c r="N146" s="86"/>
      <c r="O146" s="86"/>
      <c r="P146" s="86"/>
      <c r="Q146" s="104"/>
      <c r="R146" s="86"/>
      <c r="S146" s="86"/>
      <c r="T146" s="86"/>
      <c r="U146" s="86"/>
      <c r="V146" s="86"/>
      <c r="W146" s="86"/>
      <c r="X146" s="86"/>
      <c r="Y146" s="86"/>
      <c r="Z146" s="86"/>
      <c r="AA146" s="104"/>
      <c r="AB146" s="86"/>
      <c r="AC146" s="86"/>
      <c r="AD146" s="86"/>
      <c r="AE146" s="86"/>
      <c r="AF146" s="104"/>
      <c r="AG146" s="145"/>
      <c r="AH146" s="145"/>
      <c r="AI146" s="145"/>
      <c r="AJ146" s="145"/>
      <c r="AK146" s="104"/>
      <c r="AL146" s="145"/>
      <c r="AM146" s="145"/>
      <c r="AN146" s="145"/>
      <c r="AO146" s="145"/>
      <c r="AP146" s="133"/>
      <c r="AQ146" s="145"/>
      <c r="AR146" s="145"/>
      <c r="AS146" s="145"/>
      <c r="AT146" s="145"/>
      <c r="AU146" s="133"/>
      <c r="AV146" s="145"/>
      <c r="AW146" s="145"/>
      <c r="AX146" s="145"/>
      <c r="AY146" s="145"/>
      <c r="AZ146" s="133"/>
      <c r="BA146" s="145"/>
      <c r="BB146" s="145"/>
      <c r="BC146" s="145"/>
      <c r="BD146" s="145"/>
      <c r="BE146" s="133"/>
      <c r="BF146" s="145"/>
      <c r="BG146" s="145"/>
      <c r="BH146" s="145"/>
      <c r="BI146" s="145"/>
      <c r="BJ146" s="133"/>
      <c r="BK146" s="145"/>
      <c r="BL146" s="145"/>
      <c r="BM146" s="145"/>
      <c r="BN146" s="145"/>
      <c r="BO146" s="145"/>
      <c r="BP146" s="145"/>
      <c r="BQ146" s="145"/>
      <c r="BR146" s="145"/>
      <c r="BS146" s="145"/>
      <c r="BT146" s="145"/>
      <c r="BU146" s="145"/>
      <c r="BV146" s="145"/>
      <c r="BW146" s="145"/>
      <c r="BX146" s="145"/>
      <c r="BY146" s="145"/>
      <c r="BZ146" s="145">
        <v>0.08</v>
      </c>
      <c r="CA146" s="145">
        <v>0.08</v>
      </c>
      <c r="CB146" s="145">
        <v>0.08</v>
      </c>
      <c r="CC146" s="145">
        <v>0.08</v>
      </c>
      <c r="CD146" s="145">
        <v>0.08</v>
      </c>
      <c r="CE146" s="145">
        <v>0.05</v>
      </c>
      <c r="CF146" s="145">
        <v>0.05</v>
      </c>
      <c r="CG146" s="145">
        <v>0.05</v>
      </c>
      <c r="CH146" s="145">
        <v>0.05</v>
      </c>
      <c r="CI146" s="145">
        <v>0.05</v>
      </c>
      <c r="CJ146" s="145">
        <v>0.05</v>
      </c>
      <c r="CK146" s="145">
        <v>0.05</v>
      </c>
      <c r="CL146" s="145">
        <v>0.05</v>
      </c>
      <c r="CM146" s="145">
        <v>0.05</v>
      </c>
      <c r="CN146" s="145">
        <v>0.05</v>
      </c>
      <c r="CO146" s="145">
        <v>0.05</v>
      </c>
      <c r="CP146" s="145">
        <v>0.05</v>
      </c>
      <c r="CQ146" s="145">
        <v>0.05</v>
      </c>
      <c r="CR146" s="145">
        <v>0.05</v>
      </c>
      <c r="CS146" s="145">
        <v>0.05</v>
      </c>
    </row>
    <row r="147" spans="1:97">
      <c r="A147" s="155" t="s">
        <v>266</v>
      </c>
      <c r="B147" s="86"/>
      <c r="C147" s="86"/>
      <c r="D147" s="86"/>
      <c r="E147" s="86"/>
      <c r="F147" s="86"/>
      <c r="G147" s="86"/>
      <c r="H147" s="86"/>
      <c r="I147" s="86"/>
      <c r="J147" s="86"/>
      <c r="K147" s="86"/>
      <c r="L147" s="86"/>
      <c r="M147" s="86"/>
      <c r="N147" s="86"/>
      <c r="O147" s="86"/>
      <c r="P147" s="86"/>
      <c r="Q147" s="104"/>
      <c r="R147" s="86"/>
      <c r="S147" s="86"/>
      <c r="T147" s="86"/>
      <c r="U147" s="86"/>
      <c r="V147" s="86"/>
      <c r="W147" s="86"/>
      <c r="X147" s="86"/>
      <c r="Y147" s="86"/>
      <c r="Z147" s="86"/>
      <c r="AA147" s="104"/>
      <c r="AB147" s="86"/>
      <c r="AC147" s="86"/>
      <c r="AD147" s="86"/>
      <c r="AE147" s="86"/>
      <c r="AF147" s="104"/>
      <c r="AG147" s="145"/>
      <c r="AH147" s="145"/>
      <c r="AI147" s="145"/>
      <c r="AJ147" s="145"/>
      <c r="AK147" s="104"/>
      <c r="AL147" s="145"/>
      <c r="AM147" s="145"/>
      <c r="AN147" s="145"/>
      <c r="AO147" s="145"/>
      <c r="AP147" s="133"/>
      <c r="AQ147" s="145"/>
      <c r="AR147" s="145"/>
      <c r="AS147" s="145"/>
      <c r="AT147" s="145"/>
      <c r="AU147" s="133"/>
      <c r="AV147" s="145"/>
      <c r="AW147" s="145"/>
      <c r="AX147" s="145"/>
      <c r="AY147" s="145"/>
      <c r="AZ147" s="133"/>
      <c r="BA147" s="145"/>
      <c r="BB147" s="145"/>
      <c r="BC147" s="145"/>
      <c r="BD147" s="145"/>
      <c r="BE147" s="133"/>
      <c r="BF147" s="145"/>
      <c r="BG147" s="145"/>
      <c r="BH147" s="145"/>
      <c r="BI147" s="145"/>
      <c r="BJ147" s="133"/>
      <c r="BK147" s="145"/>
      <c r="BL147" s="145"/>
      <c r="BM147" s="145"/>
      <c r="BN147" s="145"/>
      <c r="BO147" s="145"/>
      <c r="BP147" s="145"/>
      <c r="BQ147" s="145"/>
      <c r="BR147" s="145"/>
      <c r="BS147" s="145"/>
      <c r="BT147" s="145"/>
      <c r="BU147" s="145"/>
      <c r="BV147" s="145"/>
      <c r="BW147" s="145"/>
      <c r="BX147" s="145"/>
      <c r="BY147" s="145"/>
      <c r="BZ147" s="145">
        <v>0.2</v>
      </c>
      <c r="CA147" s="145">
        <v>0.2</v>
      </c>
      <c r="CB147" s="145">
        <v>0.2</v>
      </c>
      <c r="CC147" s="145">
        <v>0.2</v>
      </c>
      <c r="CD147" s="145">
        <v>0.2</v>
      </c>
      <c r="CE147" s="145">
        <v>0.08</v>
      </c>
      <c r="CF147" s="145">
        <v>0.08</v>
      </c>
      <c r="CG147" s="145">
        <v>0.08</v>
      </c>
      <c r="CH147" s="145">
        <v>0.08</v>
      </c>
      <c r="CI147" s="145">
        <v>0.08</v>
      </c>
      <c r="CJ147" s="145">
        <v>0.08</v>
      </c>
      <c r="CK147" s="145">
        <v>0.08</v>
      </c>
      <c r="CL147" s="145">
        <v>0.08</v>
      </c>
      <c r="CM147" s="145">
        <v>0.08</v>
      </c>
      <c r="CN147" s="145">
        <v>0.08</v>
      </c>
      <c r="CO147" s="145">
        <v>0.08</v>
      </c>
      <c r="CP147" s="145">
        <v>0.08</v>
      </c>
      <c r="CQ147" s="145">
        <v>0.08</v>
      </c>
      <c r="CR147" s="145">
        <v>0.08</v>
      </c>
      <c r="CS147" s="145">
        <v>0.08</v>
      </c>
    </row>
    <row r="148" spans="1:97">
      <c r="A148" s="155" t="s">
        <v>267</v>
      </c>
      <c r="B148" s="86"/>
      <c r="C148" s="86"/>
      <c r="D148" s="86"/>
      <c r="E148" s="86"/>
      <c r="F148" s="86"/>
      <c r="G148" s="86"/>
      <c r="H148" s="86"/>
      <c r="I148" s="86"/>
      <c r="J148" s="86"/>
      <c r="K148" s="86"/>
      <c r="L148" s="86"/>
      <c r="M148" s="86"/>
      <c r="N148" s="86"/>
      <c r="O148" s="86"/>
      <c r="P148" s="86"/>
      <c r="Q148" s="104"/>
      <c r="R148" s="86"/>
      <c r="S148" s="86"/>
      <c r="T148" s="86"/>
      <c r="U148" s="86"/>
      <c r="V148" s="86"/>
      <c r="W148" s="86"/>
      <c r="X148" s="86"/>
      <c r="Y148" s="86"/>
      <c r="Z148" s="86"/>
      <c r="AA148" s="104"/>
      <c r="AB148" s="86"/>
      <c r="AC148" s="86"/>
      <c r="AD148" s="86"/>
      <c r="AE148" s="86"/>
      <c r="AF148" s="104"/>
      <c r="AG148" s="145"/>
      <c r="AH148" s="145"/>
      <c r="AI148" s="145"/>
      <c r="AJ148" s="145"/>
      <c r="AK148" s="104"/>
      <c r="AL148" s="145"/>
      <c r="AM148" s="145"/>
      <c r="AN148" s="145"/>
      <c r="AO148" s="145"/>
      <c r="AP148" s="133"/>
      <c r="AQ148" s="145"/>
      <c r="AR148" s="145"/>
      <c r="AS148" s="145"/>
      <c r="AT148" s="145"/>
      <c r="AU148" s="133"/>
      <c r="AV148" s="145"/>
      <c r="AW148" s="145"/>
      <c r="AX148" s="145"/>
      <c r="AY148" s="145"/>
      <c r="AZ148" s="133"/>
      <c r="BA148" s="145"/>
      <c r="BB148" s="145"/>
      <c r="BC148" s="145"/>
      <c r="BD148" s="145"/>
      <c r="BE148" s="133"/>
      <c r="BF148" s="145"/>
      <c r="BG148" s="145"/>
      <c r="BH148" s="145"/>
      <c r="BI148" s="145"/>
      <c r="BJ148" s="133"/>
      <c r="BK148" s="145"/>
      <c r="BL148" s="145"/>
      <c r="BM148" s="145"/>
      <c r="BN148" s="145"/>
      <c r="BO148" s="145"/>
      <c r="BP148" s="145"/>
      <c r="BQ148" s="145"/>
      <c r="BR148" s="145"/>
      <c r="BS148" s="145"/>
      <c r="BT148" s="145"/>
      <c r="BU148" s="145"/>
      <c r="BV148" s="145"/>
      <c r="BW148" s="145"/>
      <c r="BX148" s="145"/>
      <c r="BY148" s="145"/>
      <c r="BZ148" s="145">
        <v>0.32</v>
      </c>
      <c r="CA148" s="145">
        <v>0.32</v>
      </c>
      <c r="CB148" s="145">
        <v>0.32</v>
      </c>
      <c r="CC148" s="145">
        <v>0.32</v>
      </c>
      <c r="CD148" s="145">
        <v>0.32</v>
      </c>
      <c r="CE148" s="145">
        <v>0.1</v>
      </c>
      <c r="CF148" s="145">
        <v>0.1</v>
      </c>
      <c r="CG148" s="145">
        <v>0.1</v>
      </c>
      <c r="CH148" s="145">
        <v>0.1</v>
      </c>
      <c r="CI148" s="145">
        <v>0.1</v>
      </c>
      <c r="CJ148" s="145">
        <v>0.1</v>
      </c>
      <c r="CK148" s="145">
        <v>0.1</v>
      </c>
      <c r="CL148" s="145">
        <v>0.1</v>
      </c>
      <c r="CM148" s="145">
        <v>0.1</v>
      </c>
      <c r="CN148" s="145">
        <v>0.1</v>
      </c>
      <c r="CO148" s="145">
        <v>0.1</v>
      </c>
      <c r="CP148" s="145">
        <v>0.1</v>
      </c>
      <c r="CQ148" s="145">
        <v>0.1</v>
      </c>
      <c r="CR148" s="145">
        <v>0.1</v>
      </c>
      <c r="CS148" s="145">
        <v>0.1</v>
      </c>
    </row>
    <row r="149" spans="1:97">
      <c r="A149" s="155" t="s">
        <v>168</v>
      </c>
      <c r="B149" s="86"/>
      <c r="C149" s="86"/>
      <c r="D149" s="86"/>
      <c r="E149" s="86"/>
      <c r="F149" s="86"/>
      <c r="G149" s="86"/>
      <c r="H149" s="86"/>
      <c r="I149" s="86"/>
      <c r="J149" s="86"/>
      <c r="K149" s="86"/>
      <c r="L149" s="86"/>
      <c r="M149" s="86"/>
      <c r="N149" s="86"/>
      <c r="O149" s="86"/>
      <c r="P149" s="86"/>
      <c r="Q149" s="104"/>
      <c r="R149" s="86"/>
      <c r="S149" s="86"/>
      <c r="T149" s="86"/>
      <c r="U149" s="86"/>
      <c r="V149" s="86"/>
      <c r="W149" s="86"/>
      <c r="X149" s="86"/>
      <c r="Y149" s="86"/>
      <c r="Z149" s="86"/>
      <c r="AA149" s="104"/>
      <c r="AB149" s="86"/>
      <c r="AC149" s="86"/>
      <c r="AD149" s="86"/>
      <c r="AE149" s="86"/>
      <c r="AF149" s="104"/>
      <c r="AG149" s="133"/>
      <c r="AH149" s="133"/>
      <c r="AI149" s="133"/>
      <c r="AJ149" s="133"/>
      <c r="AK149" s="104"/>
      <c r="AL149" s="133"/>
      <c r="AM149" s="133"/>
      <c r="AN149" s="133"/>
      <c r="AO149" s="133"/>
      <c r="AP149" s="133"/>
      <c r="AQ149" s="133"/>
      <c r="AR149" s="133"/>
      <c r="AS149" s="133"/>
      <c r="AT149" s="133"/>
      <c r="AU149" s="133"/>
      <c r="AV149" s="133"/>
      <c r="AW149" s="133"/>
      <c r="AX149" s="133"/>
      <c r="AY149" s="133"/>
      <c r="AZ149" s="133"/>
      <c r="BA149" s="133"/>
      <c r="BB149" s="133"/>
      <c r="BC149" s="133"/>
      <c r="BD149" s="133"/>
      <c r="BE149" s="133"/>
      <c r="BF149" s="133"/>
      <c r="BG149" s="133"/>
      <c r="BH149" s="133"/>
      <c r="BI149" s="133"/>
      <c r="BJ149" s="133"/>
      <c r="BK149" s="133"/>
      <c r="BL149" s="133"/>
      <c r="BM149" s="133"/>
      <c r="BN149" s="133"/>
      <c r="BO149" s="133"/>
      <c r="BP149" s="133"/>
      <c r="BQ149" s="133"/>
      <c r="BR149" s="133"/>
      <c r="BS149" s="133"/>
      <c r="BT149" s="133"/>
      <c r="BU149" s="133"/>
      <c r="BV149" s="133"/>
      <c r="BW149" s="133"/>
      <c r="BX149" s="133"/>
      <c r="BY149" s="145"/>
      <c r="BZ149" s="145">
        <v>0.04</v>
      </c>
      <c r="CA149" s="145">
        <v>0.04</v>
      </c>
      <c r="CB149" s="145">
        <v>0.04</v>
      </c>
      <c r="CC149" s="145">
        <v>0.04</v>
      </c>
      <c r="CD149" s="145">
        <v>0.04</v>
      </c>
      <c r="CE149" s="145">
        <v>0.04</v>
      </c>
      <c r="CF149" s="145">
        <v>0.04</v>
      </c>
      <c r="CG149" s="145">
        <v>0.04</v>
      </c>
      <c r="CH149" s="145">
        <v>0.04</v>
      </c>
      <c r="CI149" s="145">
        <v>0.04</v>
      </c>
      <c r="CJ149" s="145">
        <v>0.04</v>
      </c>
      <c r="CK149" s="145">
        <v>0.04</v>
      </c>
      <c r="CL149" s="145">
        <v>0.04</v>
      </c>
      <c r="CM149" s="145">
        <v>0.04</v>
      </c>
      <c r="CN149" s="145">
        <v>0.04</v>
      </c>
      <c r="CO149" s="145">
        <v>0.04</v>
      </c>
      <c r="CP149" s="145">
        <v>0.04</v>
      </c>
      <c r="CQ149" s="145">
        <v>0.04</v>
      </c>
      <c r="CR149" s="145">
        <v>0.04</v>
      </c>
      <c r="CS149" s="145">
        <v>0.04</v>
      </c>
    </row>
    <row r="150" spans="1:97">
      <c r="A150" s="155" t="s">
        <v>48</v>
      </c>
      <c r="B150" s="86"/>
      <c r="C150" s="86"/>
      <c r="D150" s="86"/>
      <c r="E150" s="86"/>
      <c r="F150" s="86"/>
      <c r="G150" s="86"/>
      <c r="H150" s="86"/>
      <c r="I150" s="86"/>
      <c r="J150" s="86"/>
      <c r="K150" s="86"/>
      <c r="L150" s="86"/>
      <c r="M150" s="86"/>
      <c r="N150" s="86"/>
      <c r="O150" s="86"/>
      <c r="P150" s="86"/>
      <c r="Q150" s="104"/>
      <c r="R150" s="86"/>
      <c r="S150" s="86"/>
      <c r="T150" s="86"/>
      <c r="U150" s="86"/>
      <c r="V150" s="86"/>
      <c r="W150" s="86"/>
      <c r="X150" s="86"/>
      <c r="Y150" s="86"/>
      <c r="Z150" s="86"/>
      <c r="AA150" s="104"/>
      <c r="AB150" s="86"/>
      <c r="AC150" s="86"/>
      <c r="AD150" s="86"/>
      <c r="AE150" s="86"/>
      <c r="AF150" s="104"/>
      <c r="AG150" s="145"/>
      <c r="AH150" s="145"/>
      <c r="AI150" s="145"/>
      <c r="AJ150" s="145"/>
      <c r="AK150" s="104"/>
      <c r="AL150" s="145"/>
      <c r="AM150" s="145"/>
      <c r="AN150" s="145"/>
      <c r="AO150" s="145"/>
      <c r="AP150" s="133"/>
      <c r="AQ150" s="145"/>
      <c r="AR150" s="145"/>
      <c r="AS150" s="145"/>
      <c r="AT150" s="145"/>
      <c r="AU150" s="133"/>
      <c r="AV150" s="145"/>
      <c r="AW150" s="145"/>
      <c r="AX150" s="145"/>
      <c r="AY150" s="145"/>
      <c r="AZ150" s="133"/>
      <c r="BA150" s="145"/>
      <c r="BB150" s="145"/>
      <c r="BC150" s="145"/>
      <c r="BD150" s="145"/>
      <c r="BE150" s="133"/>
      <c r="BF150" s="145"/>
      <c r="BG150" s="145"/>
      <c r="BH150" s="145"/>
      <c r="BI150" s="145"/>
      <c r="BJ150" s="133"/>
      <c r="BK150" s="145"/>
      <c r="BL150" s="145"/>
      <c r="BM150" s="145"/>
      <c r="BN150" s="145"/>
      <c r="BO150" s="145"/>
      <c r="BP150" s="145"/>
      <c r="BQ150" s="145"/>
      <c r="BR150" s="145"/>
      <c r="BS150" s="145"/>
      <c r="BT150" s="145"/>
      <c r="BU150" s="145"/>
      <c r="BV150" s="145"/>
      <c r="BW150" s="145"/>
      <c r="BX150" s="145"/>
      <c r="BY150" s="145"/>
      <c r="BZ150" s="145">
        <v>0.25</v>
      </c>
      <c r="CA150" s="145">
        <v>0.25</v>
      </c>
      <c r="CB150" s="145">
        <v>0.25</v>
      </c>
      <c r="CC150" s="145">
        <v>0.25</v>
      </c>
      <c r="CD150" s="145">
        <v>0.25</v>
      </c>
      <c r="CE150" s="145">
        <v>0.1</v>
      </c>
      <c r="CF150" s="145">
        <v>0.1</v>
      </c>
      <c r="CG150" s="145">
        <v>0.1</v>
      </c>
      <c r="CH150" s="145">
        <v>0.1</v>
      </c>
      <c r="CI150" s="145">
        <v>0.1</v>
      </c>
      <c r="CJ150" s="145">
        <v>0.1</v>
      </c>
      <c r="CK150" s="145">
        <v>0.1</v>
      </c>
      <c r="CL150" s="145">
        <v>0.1</v>
      </c>
      <c r="CM150" s="145">
        <v>0.1</v>
      </c>
      <c r="CN150" s="145">
        <v>0.1</v>
      </c>
      <c r="CO150" s="145">
        <v>0.1</v>
      </c>
      <c r="CP150" s="145">
        <v>0.1</v>
      </c>
      <c r="CQ150" s="145">
        <v>0.1</v>
      </c>
      <c r="CR150" s="145">
        <v>0.1</v>
      </c>
      <c r="CS150" s="145">
        <v>0.1</v>
      </c>
    </row>
    <row r="151" spans="1:97">
      <c r="A151" s="155"/>
      <c r="B151" s="86"/>
      <c r="C151" s="86"/>
      <c r="D151" s="86"/>
      <c r="E151" s="86"/>
      <c r="F151" s="86"/>
      <c r="G151" s="86"/>
      <c r="H151" s="86"/>
      <c r="I151" s="86"/>
      <c r="J151" s="86"/>
      <c r="K151" s="86"/>
      <c r="L151" s="86"/>
      <c r="M151" s="86"/>
      <c r="N151" s="86"/>
      <c r="O151" s="86"/>
      <c r="P151" s="86"/>
      <c r="Q151" s="104"/>
      <c r="R151" s="86"/>
      <c r="S151" s="86"/>
      <c r="T151" s="86"/>
      <c r="U151" s="86"/>
      <c r="V151" s="86"/>
      <c r="W151" s="86"/>
      <c r="X151" s="86"/>
      <c r="Y151" s="86"/>
      <c r="Z151" s="86"/>
      <c r="AA151" s="104"/>
      <c r="AB151" s="86"/>
      <c r="AC151" s="86"/>
      <c r="AD151" s="86"/>
      <c r="AE151" s="86"/>
      <c r="AF151" s="104"/>
      <c r="AG151" s="86"/>
      <c r="AH151" s="86"/>
      <c r="AI151" s="86"/>
      <c r="AJ151" s="86"/>
      <c r="AK151" s="104"/>
      <c r="AL151" s="86"/>
      <c r="AM151" s="86"/>
      <c r="AN151" s="86"/>
      <c r="AO151" s="86"/>
      <c r="AP151" s="104"/>
      <c r="AQ151" s="86"/>
      <c r="AR151" s="86"/>
      <c r="AS151" s="86"/>
      <c r="AT151" s="86"/>
      <c r="AU151" s="86"/>
      <c r="AV151" s="86"/>
      <c r="AW151" s="86"/>
      <c r="AX151" s="86"/>
      <c r="AY151" s="86"/>
      <c r="AZ151" s="86"/>
      <c r="BA151" s="86"/>
      <c r="BB151" s="86"/>
      <c r="BC151" s="86"/>
      <c r="BD151" s="86"/>
      <c r="BE151" s="86"/>
      <c r="BF151" s="86"/>
      <c r="BG151" s="86"/>
      <c r="BH151" s="86"/>
      <c r="BI151" s="86"/>
      <c r="BJ151" s="86"/>
      <c r="BK151" s="86"/>
      <c r="BL151" s="86"/>
      <c r="BM151" s="86"/>
      <c r="BN151" s="86"/>
      <c r="BO151" s="86"/>
      <c r="BP151" s="86"/>
      <c r="BQ151" s="86"/>
      <c r="BR151" s="86"/>
      <c r="BS151" s="86"/>
      <c r="BT151" s="86"/>
      <c r="BU151" s="86"/>
      <c r="BV151" s="86"/>
      <c r="BW151" s="86"/>
      <c r="BX151" s="86"/>
      <c r="BY151" s="86"/>
      <c r="BZ151" s="86"/>
      <c r="CA151" s="86"/>
      <c r="CB151" s="86"/>
      <c r="CC151" s="86"/>
      <c r="CD151" s="86"/>
      <c r="CE151" s="86"/>
      <c r="CF151" s="86"/>
      <c r="CG151" s="86"/>
      <c r="CH151" s="86"/>
      <c r="CI151" s="86"/>
      <c r="CJ151" s="86"/>
      <c r="CK151" s="86"/>
      <c r="CL151" s="86"/>
      <c r="CM151" s="86"/>
      <c r="CN151" s="86"/>
      <c r="CO151" s="86"/>
      <c r="CP151" s="86"/>
      <c r="CQ151" s="86"/>
      <c r="CR151" s="86"/>
      <c r="CS151" s="86"/>
    </row>
    <row r="152" spans="1:97">
      <c r="A152" s="155"/>
      <c r="B152" s="86"/>
      <c r="C152" s="86"/>
      <c r="D152" s="86"/>
      <c r="E152" s="86"/>
      <c r="F152" s="86"/>
      <c r="G152" s="86"/>
      <c r="H152" s="86"/>
      <c r="I152" s="86"/>
      <c r="J152" s="86"/>
      <c r="K152" s="86"/>
      <c r="L152" s="86"/>
      <c r="M152" s="86"/>
      <c r="N152" s="86"/>
      <c r="O152" s="86"/>
      <c r="P152" s="86"/>
      <c r="Q152" s="104"/>
      <c r="R152" s="86"/>
      <c r="S152" s="86"/>
      <c r="T152" s="86"/>
      <c r="U152" s="86"/>
      <c r="V152" s="86"/>
      <c r="W152" s="86"/>
      <c r="X152" s="86"/>
      <c r="Y152" s="86"/>
      <c r="Z152" s="86"/>
      <c r="AA152" s="104"/>
      <c r="AB152" s="86"/>
      <c r="AC152" s="86"/>
      <c r="AD152" s="86"/>
      <c r="AE152" s="86"/>
      <c r="AF152" s="104"/>
      <c r="AG152" s="86"/>
      <c r="AH152" s="86"/>
      <c r="AI152" s="86"/>
      <c r="AJ152" s="86"/>
      <c r="AK152" s="104"/>
      <c r="AL152" s="86"/>
      <c r="AM152" s="86"/>
      <c r="AN152" s="86"/>
      <c r="AO152" s="86"/>
      <c r="AP152" s="104"/>
      <c r="AQ152" s="86"/>
      <c r="AR152" s="86"/>
      <c r="AS152" s="86"/>
      <c r="AT152" s="86"/>
      <c r="AU152" s="86"/>
      <c r="AV152" s="86"/>
      <c r="AW152" s="86"/>
      <c r="AX152" s="86"/>
      <c r="AY152" s="86"/>
      <c r="AZ152" s="86"/>
      <c r="BA152" s="86"/>
      <c r="BB152" s="86"/>
      <c r="BC152" s="86"/>
      <c r="BD152" s="86"/>
      <c r="BE152" s="86"/>
      <c r="BF152" s="86"/>
      <c r="BG152" s="86"/>
      <c r="BH152" s="86"/>
      <c r="BI152" s="86"/>
      <c r="BJ152" s="86"/>
      <c r="BK152" s="86"/>
      <c r="BL152" s="86"/>
      <c r="BM152" s="86"/>
      <c r="BN152" s="86"/>
      <c r="BO152" s="86"/>
      <c r="BP152" s="86"/>
      <c r="BQ152" s="86"/>
      <c r="BR152" s="86"/>
      <c r="BS152" s="86"/>
      <c r="BT152" s="86"/>
      <c r="BU152" s="86"/>
      <c r="BV152" s="86"/>
      <c r="BW152" s="86"/>
      <c r="BX152" s="86"/>
      <c r="BY152" s="86"/>
      <c r="BZ152" s="86"/>
      <c r="CA152" s="86"/>
      <c r="CB152" s="86"/>
      <c r="CC152" s="86"/>
      <c r="CD152" s="86"/>
      <c r="CE152" s="86"/>
      <c r="CF152" s="86"/>
      <c r="CG152" s="86"/>
      <c r="CH152" s="86"/>
      <c r="CI152" s="86"/>
      <c r="CJ152" s="86"/>
      <c r="CK152" s="86"/>
      <c r="CL152" s="86"/>
      <c r="CM152" s="86"/>
      <c r="CN152" s="86"/>
      <c r="CO152" s="86"/>
      <c r="CP152" s="86"/>
      <c r="CQ152" s="86"/>
      <c r="CR152" s="86"/>
      <c r="CS152" s="86"/>
    </row>
    <row r="153" spans="1:97" s="3" customFormat="1">
      <c r="A153" s="34" t="s">
        <v>30</v>
      </c>
      <c r="B153" s="4"/>
      <c r="C153" s="4"/>
      <c r="D153" s="4"/>
      <c r="E153" s="4"/>
      <c r="F153" s="4"/>
      <c r="G153" s="4"/>
      <c r="H153" s="4"/>
      <c r="I153" s="4"/>
      <c r="J153" s="4"/>
      <c r="K153" s="4"/>
      <c r="L153" s="4"/>
      <c r="M153" s="4"/>
      <c r="N153" s="4"/>
      <c r="O153" s="4"/>
      <c r="P153" s="4"/>
      <c r="Q153" s="5"/>
      <c r="R153" s="4"/>
      <c r="S153" s="4"/>
      <c r="T153" s="4"/>
      <c r="U153" s="4"/>
      <c r="V153" s="4"/>
      <c r="W153" s="4"/>
      <c r="X153" s="4"/>
      <c r="Y153" s="4"/>
      <c r="Z153" s="4"/>
      <c r="AA153" s="5"/>
      <c r="AB153" s="4"/>
      <c r="AC153" s="4"/>
      <c r="AD153" s="4"/>
      <c r="AE153" s="4"/>
      <c r="AF153" s="5"/>
      <c r="AG153" s="4"/>
      <c r="AH153" s="4"/>
      <c r="AI153" s="4"/>
      <c r="AJ153" s="4"/>
      <c r="AK153" s="5"/>
      <c r="AL153" s="4"/>
      <c r="AM153" s="4"/>
      <c r="AN153" s="4"/>
      <c r="AO153" s="4"/>
      <c r="AP153" s="5"/>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v>0</v>
      </c>
      <c r="BP153" s="4"/>
      <c r="BQ153" s="4"/>
      <c r="BR153" s="4"/>
      <c r="BS153" s="4"/>
      <c r="BT153" s="4">
        <v>0</v>
      </c>
      <c r="BU153" s="4">
        <v>0</v>
      </c>
      <c r="BV153" s="4">
        <v>0</v>
      </c>
      <c r="BW153" s="4">
        <v>0</v>
      </c>
      <c r="BX153" s="4">
        <v>0</v>
      </c>
      <c r="BY153" s="4">
        <v>0</v>
      </c>
      <c r="BZ153" s="4">
        <v>0</v>
      </c>
      <c r="CA153" s="4">
        <v>0</v>
      </c>
      <c r="CB153" s="4">
        <v>0</v>
      </c>
      <c r="CC153" s="4">
        <v>0</v>
      </c>
      <c r="CD153" s="4">
        <v>0</v>
      </c>
      <c r="CE153" s="4">
        <v>0</v>
      </c>
      <c r="CF153" s="4">
        <v>0</v>
      </c>
      <c r="CG153" s="4">
        <v>0</v>
      </c>
      <c r="CH153" s="4">
        <v>0</v>
      </c>
      <c r="CI153" s="4">
        <v>0</v>
      </c>
      <c r="CJ153" s="4">
        <v>0</v>
      </c>
      <c r="CK153" s="4">
        <v>0</v>
      </c>
      <c r="CL153" s="4">
        <v>0</v>
      </c>
      <c r="CM153" s="4">
        <v>57.314510233392021</v>
      </c>
      <c r="CN153" s="4">
        <v>374.48993061497799</v>
      </c>
      <c r="CO153" s="4">
        <v>662.96905808477095</v>
      </c>
      <c r="CP153" s="4">
        <v>1130.0803483379077</v>
      </c>
      <c r="CQ153" s="4">
        <v>1958.9361751641613</v>
      </c>
      <c r="CR153" s="4">
        <v>2876.6970663288857</v>
      </c>
      <c r="CS153" s="4">
        <v>3716.9757749326991</v>
      </c>
    </row>
    <row r="154" spans="1:97" s="3" customFormat="1">
      <c r="A154" s="34" t="s">
        <v>14</v>
      </c>
      <c r="B154" s="4"/>
      <c r="C154" s="4"/>
      <c r="D154" s="4"/>
      <c r="E154" s="4"/>
      <c r="F154" s="4"/>
      <c r="G154" s="4"/>
      <c r="H154" s="4"/>
      <c r="I154" s="4"/>
      <c r="J154" s="4"/>
      <c r="K154" s="4"/>
      <c r="L154" s="4"/>
      <c r="M154" s="4"/>
      <c r="N154" s="4"/>
      <c r="O154" s="4"/>
      <c r="P154" s="4"/>
      <c r="Q154" s="5"/>
      <c r="R154" s="4"/>
      <c r="S154" s="4"/>
      <c r="T154" s="4"/>
      <c r="U154" s="4"/>
      <c r="V154" s="4"/>
      <c r="W154" s="4"/>
      <c r="X154" s="4"/>
      <c r="Y154" s="4"/>
      <c r="Z154" s="4"/>
      <c r="AA154" s="5"/>
      <c r="AB154" s="4"/>
      <c r="AC154" s="4"/>
      <c r="AD154" s="4"/>
      <c r="AE154" s="4"/>
      <c r="AF154" s="5"/>
      <c r="AG154" s="4"/>
      <c r="AH154" s="4"/>
      <c r="AI154" s="4"/>
      <c r="AJ154" s="4"/>
      <c r="AK154" s="5"/>
      <c r="AL154" s="4"/>
      <c r="AM154" s="4"/>
      <c r="AN154" s="4"/>
      <c r="AO154" s="4"/>
      <c r="AP154" s="5"/>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v>0</v>
      </c>
      <c r="BP154" s="4"/>
      <c r="BQ154" s="4"/>
      <c r="BR154" s="4"/>
      <c r="BS154" s="4"/>
      <c r="BT154" s="4">
        <v>0</v>
      </c>
      <c r="BU154" s="4">
        <v>0</v>
      </c>
      <c r="BV154" s="4">
        <v>0</v>
      </c>
      <c r="BW154" s="4">
        <v>0</v>
      </c>
      <c r="BX154" s="4">
        <v>0</v>
      </c>
      <c r="BY154" s="4">
        <v>0</v>
      </c>
      <c r="BZ154" s="4">
        <v>0</v>
      </c>
      <c r="CA154" s="4">
        <v>0</v>
      </c>
      <c r="CB154" s="4">
        <v>0</v>
      </c>
      <c r="CC154" s="4">
        <v>0</v>
      </c>
      <c r="CD154" s="4">
        <v>0</v>
      </c>
      <c r="CE154" s="4">
        <v>0</v>
      </c>
      <c r="CF154" s="4">
        <v>0</v>
      </c>
      <c r="CG154" s="4">
        <v>0</v>
      </c>
      <c r="CH154" s="4">
        <v>0</v>
      </c>
      <c r="CI154" s="4">
        <v>0</v>
      </c>
      <c r="CJ154" s="4">
        <v>0</v>
      </c>
      <c r="CK154" s="4">
        <v>0</v>
      </c>
      <c r="CL154" s="4">
        <v>0</v>
      </c>
      <c r="CM154" s="4">
        <v>3.4388706140035268</v>
      </c>
      <c r="CN154" s="4">
        <v>22.469395836898741</v>
      </c>
      <c r="CO154" s="4">
        <v>39.778143485086275</v>
      </c>
      <c r="CP154" s="4">
        <v>67.804820900274535</v>
      </c>
      <c r="CQ154" s="4">
        <v>117.53617050984963</v>
      </c>
      <c r="CR154" s="4">
        <v>172.60182397973313</v>
      </c>
      <c r="CS154" s="4">
        <v>223.01854649596225</v>
      </c>
    </row>
    <row r="155" spans="1:97" s="3" customFormat="1">
      <c r="A155" s="34" t="s">
        <v>268</v>
      </c>
      <c r="B155" s="4"/>
      <c r="C155" s="4"/>
      <c r="D155" s="4"/>
      <c r="E155" s="4"/>
      <c r="F155" s="4"/>
      <c r="G155" s="4"/>
      <c r="H155" s="4"/>
      <c r="I155" s="4"/>
      <c r="J155" s="4"/>
      <c r="K155" s="4"/>
      <c r="L155" s="4"/>
      <c r="M155" s="4"/>
      <c r="N155" s="4"/>
      <c r="O155" s="4"/>
      <c r="P155" s="4"/>
      <c r="Q155" s="5"/>
      <c r="R155" s="4"/>
      <c r="S155" s="4"/>
      <c r="T155" s="4"/>
      <c r="U155" s="4"/>
      <c r="V155" s="4"/>
      <c r="W155" s="4"/>
      <c r="X155" s="4"/>
      <c r="Y155" s="4"/>
      <c r="Z155" s="4"/>
      <c r="AA155" s="5"/>
      <c r="AB155" s="4"/>
      <c r="AC155" s="4"/>
      <c r="AD155" s="4"/>
      <c r="AE155" s="4"/>
      <c r="AF155" s="5"/>
      <c r="AG155" s="4"/>
      <c r="AH155" s="4"/>
      <c r="AI155" s="4"/>
      <c r="AJ155" s="4"/>
      <c r="AK155" s="5"/>
      <c r="AL155" s="4"/>
      <c r="AM155" s="4"/>
      <c r="AN155" s="4"/>
      <c r="AO155" s="4"/>
      <c r="AP155" s="5"/>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v>0</v>
      </c>
      <c r="BP155" s="4"/>
      <c r="BQ155" s="4"/>
      <c r="BR155" s="4"/>
      <c r="BS155" s="4"/>
      <c r="BT155" s="4">
        <v>57.281999999999996</v>
      </c>
      <c r="BU155" s="4">
        <v>19.638000000000002</v>
      </c>
      <c r="BV155" s="4">
        <v>19.638000000000002</v>
      </c>
      <c r="BW155" s="4">
        <v>20.893999999999998</v>
      </c>
      <c r="BX155" s="4">
        <v>22.777999999999999</v>
      </c>
      <c r="BY155" s="4">
        <v>82.945999999999998</v>
      </c>
      <c r="BZ155" s="4">
        <v>25.602</v>
      </c>
      <c r="CA155" s="4">
        <v>28.605</v>
      </c>
      <c r="CB155" s="4">
        <v>31.498000000000001</v>
      </c>
      <c r="CC155" s="4">
        <v>83.378</v>
      </c>
      <c r="CD155" s="4">
        <v>169.083</v>
      </c>
      <c r="CE155" s="4">
        <v>49</v>
      </c>
      <c r="CF155" s="4">
        <v>52</v>
      </c>
      <c r="CG155" s="4">
        <v>55</v>
      </c>
      <c r="CH155" s="4">
        <v>58</v>
      </c>
      <c r="CI155" s="4">
        <v>214</v>
      </c>
      <c r="CJ155" s="4">
        <v>230</v>
      </c>
      <c r="CK155" s="4">
        <v>265</v>
      </c>
      <c r="CL155" s="4">
        <v>265</v>
      </c>
      <c r="CM155" s="4">
        <v>300</v>
      </c>
      <c r="CN155" s="4">
        <v>350</v>
      </c>
      <c r="CO155" s="4">
        <v>550</v>
      </c>
      <c r="CP155" s="4">
        <v>565</v>
      </c>
      <c r="CQ155" s="4">
        <v>580.45000000000005</v>
      </c>
      <c r="CR155" s="4">
        <v>596.36350000000004</v>
      </c>
      <c r="CS155" s="4">
        <v>612.75440500000002</v>
      </c>
    </row>
    <row r="156" spans="1:97" s="3" customFormat="1">
      <c r="A156" s="34" t="s">
        <v>269</v>
      </c>
      <c r="B156" s="4"/>
      <c r="C156" s="4"/>
      <c r="D156" s="4"/>
      <c r="E156" s="4"/>
      <c r="F156" s="4"/>
      <c r="G156" s="4"/>
      <c r="H156" s="4"/>
      <c r="I156" s="4"/>
      <c r="J156" s="4"/>
      <c r="K156" s="4"/>
      <c r="L156" s="4"/>
      <c r="M156" s="4"/>
      <c r="N156" s="4"/>
      <c r="O156" s="4"/>
      <c r="P156" s="4"/>
      <c r="Q156" s="5"/>
      <c r="R156" s="4"/>
      <c r="S156" s="4"/>
      <c r="T156" s="4"/>
      <c r="U156" s="4"/>
      <c r="V156" s="4"/>
      <c r="W156" s="4"/>
      <c r="X156" s="4"/>
      <c r="Y156" s="4"/>
      <c r="Z156" s="4"/>
      <c r="AA156" s="5"/>
      <c r="AB156" s="4"/>
      <c r="AC156" s="4"/>
      <c r="AD156" s="4"/>
      <c r="AE156" s="4"/>
      <c r="AF156" s="5"/>
      <c r="AG156" s="4"/>
      <c r="AH156" s="4"/>
      <c r="AI156" s="4"/>
      <c r="AJ156" s="4"/>
      <c r="AK156" s="5"/>
      <c r="AL156" s="4"/>
      <c r="AM156" s="4"/>
      <c r="AN156" s="4"/>
      <c r="AO156" s="4"/>
      <c r="AP156" s="5"/>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v>0</v>
      </c>
      <c r="BP156" s="4"/>
      <c r="BQ156" s="4"/>
      <c r="BR156" s="4"/>
      <c r="BS156" s="4"/>
      <c r="BT156" s="4">
        <v>1.099</v>
      </c>
      <c r="BU156" s="4">
        <v>1.2625</v>
      </c>
      <c r="BV156" s="4">
        <v>1.2625</v>
      </c>
      <c r="BW156" s="4">
        <v>1.081</v>
      </c>
      <c r="BX156" s="4">
        <v>0.89900000000000002</v>
      </c>
      <c r="BY156" s="4">
        <v>4.5039999999999996</v>
      </c>
      <c r="BZ156" s="4">
        <v>0.69799999999999995</v>
      </c>
      <c r="CA156" s="4">
        <v>0.8</v>
      </c>
      <c r="CB156" s="4">
        <v>1.5489999999999999</v>
      </c>
      <c r="CC156" s="4">
        <v>2.4710000000000001</v>
      </c>
      <c r="CD156" s="4">
        <v>5.5179999999999998</v>
      </c>
      <c r="CE156" s="4">
        <v>0.17605689277899356</v>
      </c>
      <c r="CF156" s="4">
        <v>0.14584498711646088</v>
      </c>
      <c r="CG156" s="4">
        <v>0.16062826000618671</v>
      </c>
      <c r="CH156" s="4">
        <v>0.17354518920906645</v>
      </c>
      <c r="CI156" s="4">
        <v>0.65607532911070765</v>
      </c>
      <c r="CJ156" s="4">
        <v>0.5806322286085378</v>
      </c>
      <c r="CK156" s="4">
        <v>0.47370890502558061</v>
      </c>
      <c r="CL156" s="4">
        <v>0.35349290729097627</v>
      </c>
      <c r="CM156" s="4">
        <v>0.28889000362279971</v>
      </c>
      <c r="CN156" s="4">
        <v>0.3165433864919614</v>
      </c>
      <c r="CO156" s="4">
        <v>0.47072007674797112</v>
      </c>
      <c r="CP156" s="4">
        <v>1.1867763212272988</v>
      </c>
      <c r="CQ156" s="4">
        <v>3.1730173357007931</v>
      </c>
      <c r="CR156" s="4">
        <v>6.6986032910911861</v>
      </c>
      <c r="CS156" s="4">
        <v>11.738144829526544</v>
      </c>
    </row>
    <row r="157" spans="1:97" s="3" customFormat="1">
      <c r="A157" s="34" t="s">
        <v>270</v>
      </c>
      <c r="B157" s="4"/>
      <c r="C157" s="4"/>
      <c r="D157" s="4"/>
      <c r="E157" s="4"/>
      <c r="F157" s="4"/>
      <c r="G157" s="4"/>
      <c r="H157" s="4"/>
      <c r="I157" s="4"/>
      <c r="J157" s="4"/>
      <c r="K157" s="4"/>
      <c r="L157" s="4"/>
      <c r="M157" s="4"/>
      <c r="N157" s="4"/>
      <c r="O157" s="4"/>
      <c r="P157" s="4"/>
      <c r="Q157" s="5"/>
      <c r="R157" s="4"/>
      <c r="S157" s="4"/>
      <c r="T157" s="4"/>
      <c r="U157" s="4"/>
      <c r="V157" s="4"/>
      <c r="W157" s="4"/>
      <c r="X157" s="4"/>
      <c r="Y157" s="4"/>
      <c r="Z157" s="4"/>
      <c r="AA157" s="5"/>
      <c r="AB157" s="4"/>
      <c r="AC157" s="4"/>
      <c r="AD157" s="4"/>
      <c r="AE157" s="4"/>
      <c r="AF157" s="5"/>
      <c r="AG157" s="4"/>
      <c r="AH157" s="4"/>
      <c r="AI157" s="4"/>
      <c r="AJ157" s="4"/>
      <c r="AK157" s="5"/>
      <c r="AL157" s="4"/>
      <c r="AM157" s="4"/>
      <c r="AN157" s="4"/>
      <c r="AO157" s="4"/>
      <c r="AP157" s="5"/>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v>0</v>
      </c>
      <c r="BP157" s="4"/>
      <c r="BQ157" s="4"/>
      <c r="BR157" s="4"/>
      <c r="BS157" s="4"/>
      <c r="BT157" s="4">
        <v>-55.708999999999996</v>
      </c>
      <c r="BU157" s="4">
        <v>-18.667000000000002</v>
      </c>
      <c r="BV157" s="4">
        <v>-18.667000000000002</v>
      </c>
      <c r="BW157" s="4">
        <v>-19.015999999999998</v>
      </c>
      <c r="BX157" s="4">
        <v>-21.228999999999999</v>
      </c>
      <c r="BY157" s="4">
        <v>-77.58</v>
      </c>
      <c r="BZ157" s="4">
        <v>-24.580666666666666</v>
      </c>
      <c r="CA157" s="4">
        <v>-27.605</v>
      </c>
      <c r="CB157" s="4">
        <v>-29.417999999999999</v>
      </c>
      <c r="CC157" s="4">
        <v>-79.548000000000002</v>
      </c>
      <c r="CD157" s="4">
        <v>-161.15166666666667</v>
      </c>
      <c r="CE157" s="4">
        <v>-48.823943107221005</v>
      </c>
      <c r="CF157" s="4">
        <v>-51.854155012883538</v>
      </c>
      <c r="CG157" s="4">
        <v>-54.839371739993815</v>
      </c>
      <c r="CH157" s="4">
        <v>-57.826454810790935</v>
      </c>
      <c r="CI157" s="4">
        <v>-213.34392467088929</v>
      </c>
      <c r="CJ157" s="4">
        <v>-229.41936777139145</v>
      </c>
      <c r="CK157" s="4">
        <v>-264.5262910949744</v>
      </c>
      <c r="CL157" s="4">
        <v>-264.64650709270904</v>
      </c>
      <c r="CM157" s="4">
        <v>-245.8354703769887</v>
      </c>
      <c r="CN157" s="4">
        <v>2.3370781645712135</v>
      </c>
      <c r="CO157" s="4">
        <v>73.661634676432641</v>
      </c>
      <c r="CP157" s="4">
        <v>498.46230375886046</v>
      </c>
      <c r="CQ157" s="4">
        <v>1264.1230219900124</v>
      </c>
      <c r="CR157" s="4">
        <v>2114.430345640244</v>
      </c>
      <c r="CS157" s="4">
        <v>2892.9409682662631</v>
      </c>
    </row>
    <row r="158" spans="1:97" s="3" customFormat="1">
      <c r="A158" s="34" t="s">
        <v>271</v>
      </c>
      <c r="B158" s="4"/>
      <c r="C158" s="4"/>
      <c r="D158" s="4"/>
      <c r="E158" s="4"/>
      <c r="F158" s="4"/>
      <c r="G158" s="4"/>
      <c r="H158" s="4"/>
      <c r="I158" s="4"/>
      <c r="J158" s="4"/>
      <c r="K158" s="4"/>
      <c r="L158" s="4"/>
      <c r="M158" s="4"/>
      <c r="N158" s="4"/>
      <c r="O158" s="4"/>
      <c r="P158" s="4"/>
      <c r="Q158" s="5"/>
      <c r="R158" s="4"/>
      <c r="S158" s="4"/>
      <c r="T158" s="4"/>
      <c r="U158" s="4"/>
      <c r="V158" s="4"/>
      <c r="W158" s="4"/>
      <c r="X158" s="4"/>
      <c r="Y158" s="4"/>
      <c r="Z158" s="4"/>
      <c r="AA158" s="5"/>
      <c r="AB158" s="4"/>
      <c r="AC158" s="4"/>
      <c r="AD158" s="4"/>
      <c r="AE158" s="4"/>
      <c r="AF158" s="5"/>
      <c r="AG158" s="4"/>
      <c r="AH158" s="4"/>
      <c r="AI158" s="4"/>
      <c r="AJ158" s="4"/>
      <c r="AK158" s="5"/>
      <c r="AL158" s="4"/>
      <c r="AM158" s="4"/>
      <c r="AN158" s="4"/>
      <c r="AO158" s="4"/>
      <c r="AP158" s="5"/>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v>0</v>
      </c>
      <c r="BP158" s="4"/>
      <c r="BQ158" s="4"/>
      <c r="BR158" s="4"/>
      <c r="BS158" s="4"/>
      <c r="BT158" s="4">
        <v>0.65967017857142851</v>
      </c>
      <c r="BU158" s="4">
        <v>0.66967017857142852</v>
      </c>
      <c r="BV158" s="4">
        <v>0.7132747619047618</v>
      </c>
      <c r="BW158" s="4">
        <v>0.75820399999999999</v>
      </c>
      <c r="BX158" s="4">
        <v>0.768204</v>
      </c>
      <c r="BY158" s="4">
        <v>0.736178</v>
      </c>
      <c r="BZ158" s="4">
        <v>0.77820400000000001</v>
      </c>
      <c r="CA158" s="4">
        <v>0.76237452380952386</v>
      </c>
      <c r="CB158" s="4">
        <v>0.79112700000000002</v>
      </c>
      <c r="CC158" s="4">
        <v>32.148977000000002</v>
      </c>
      <c r="CD158" s="4">
        <v>8.6201706309523818</v>
      </c>
      <c r="CE158" s="4">
        <v>42.5</v>
      </c>
      <c r="CF158" s="4">
        <v>44</v>
      </c>
      <c r="CG158" s="4">
        <v>48.535714285714285</v>
      </c>
      <c r="CH158" s="4">
        <v>48.785714285714285</v>
      </c>
      <c r="CI158" s="4">
        <v>45.955357142857139</v>
      </c>
      <c r="CJ158" s="4">
        <v>55</v>
      </c>
      <c r="CK158" s="4">
        <v>61.214285714285715</v>
      </c>
      <c r="CL158" s="4">
        <v>67.428571428571431</v>
      </c>
      <c r="CM158" s="4">
        <v>73.642857142857139</v>
      </c>
      <c r="CN158" s="4">
        <v>74.142857142857139</v>
      </c>
      <c r="CO158" s="4">
        <v>74.642857142857139</v>
      </c>
      <c r="CP158" s="4">
        <v>75.142857142857139</v>
      </c>
      <c r="CQ158" s="4">
        <v>75.642857142857139</v>
      </c>
      <c r="CR158" s="4">
        <v>76.142857142857139</v>
      </c>
      <c r="CS158" s="4">
        <v>76.642857142857139</v>
      </c>
    </row>
    <row r="159" spans="1:97" s="3" customFormat="1">
      <c r="A159" s="34" t="s">
        <v>24</v>
      </c>
      <c r="B159" s="4"/>
      <c r="C159" s="4"/>
      <c r="D159" s="4"/>
      <c r="E159" s="4"/>
      <c r="F159" s="4"/>
      <c r="G159" s="4"/>
      <c r="H159" s="4"/>
      <c r="I159" s="4"/>
      <c r="J159" s="4"/>
      <c r="K159" s="4"/>
      <c r="L159" s="4"/>
      <c r="M159" s="4"/>
      <c r="N159" s="4"/>
      <c r="O159" s="4"/>
      <c r="P159" s="4"/>
      <c r="Q159" s="5"/>
      <c r="R159" s="4"/>
      <c r="S159" s="4"/>
      <c r="T159" s="4"/>
      <c r="U159" s="4"/>
      <c r="V159" s="4"/>
      <c r="W159" s="4"/>
      <c r="X159" s="4"/>
      <c r="Y159" s="4"/>
      <c r="Z159" s="4"/>
      <c r="AA159" s="5"/>
      <c r="AB159" s="4"/>
      <c r="AC159" s="4"/>
      <c r="AD159" s="4"/>
      <c r="AE159" s="4"/>
      <c r="AF159" s="5"/>
      <c r="AG159" s="4"/>
      <c r="AH159" s="4"/>
      <c r="AI159" s="4"/>
      <c r="AJ159" s="4"/>
      <c r="AK159" s="5"/>
      <c r="AL159" s="4"/>
      <c r="AM159" s="4"/>
      <c r="AN159" s="4"/>
      <c r="AO159" s="4"/>
      <c r="AP159" s="5"/>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v>0</v>
      </c>
      <c r="BP159" s="4"/>
      <c r="BQ159" s="4"/>
      <c r="BR159" s="4"/>
      <c r="BS159" s="4"/>
      <c r="BT159" s="4">
        <v>-55.708999999999996</v>
      </c>
      <c r="BU159" s="4">
        <v>-18.667000000000002</v>
      </c>
      <c r="BV159" s="4">
        <v>-18.667000000000002</v>
      </c>
      <c r="BW159" s="4">
        <v>-19.015999999999998</v>
      </c>
      <c r="BX159" s="4">
        <v>-21.228999999999999</v>
      </c>
      <c r="BY159" s="4">
        <v>-77.58</v>
      </c>
      <c r="BZ159" s="4">
        <v>-24.580666666666666</v>
      </c>
      <c r="CA159" s="4">
        <v>-27.605</v>
      </c>
      <c r="CB159" s="4">
        <v>-29.417999999999999</v>
      </c>
      <c r="CC159" s="4">
        <v>-79.548000000000002</v>
      </c>
      <c r="CD159" s="4">
        <v>-161.15166666666667</v>
      </c>
      <c r="CE159" s="4">
        <v>-48.823943107221005</v>
      </c>
      <c r="CF159" s="4">
        <v>-51.854155012883538</v>
      </c>
      <c r="CG159" s="4">
        <v>-54.839371739993815</v>
      </c>
      <c r="CH159" s="4">
        <v>-57.826454810790935</v>
      </c>
      <c r="CI159" s="4">
        <v>-213.34392467088929</v>
      </c>
      <c r="CJ159" s="4">
        <v>-229.41936777139145</v>
      </c>
      <c r="CK159" s="4">
        <v>-264.5262910949744</v>
      </c>
      <c r="CL159" s="4">
        <v>-264.64650709270904</v>
      </c>
      <c r="CM159" s="4">
        <v>-245.8354703769887</v>
      </c>
      <c r="CN159" s="4">
        <v>2.3370781645712135</v>
      </c>
      <c r="CO159" s="4">
        <v>69.978552942611003</v>
      </c>
      <c r="CP159" s="4">
        <v>448.61607338297438</v>
      </c>
      <c r="CQ159" s="4">
        <v>1074.5045686915105</v>
      </c>
      <c r="CR159" s="4">
        <v>1670.3999730557928</v>
      </c>
      <c r="CS159" s="4">
        <v>2285.4233649303478</v>
      </c>
    </row>
    <row r="160" spans="1:97">
      <c r="A160" s="155"/>
      <c r="B160" s="86"/>
      <c r="C160" s="86"/>
      <c r="D160" s="86"/>
      <c r="E160" s="86"/>
      <c r="F160" s="86"/>
      <c r="G160" s="86"/>
      <c r="H160" s="86"/>
      <c r="I160" s="86"/>
      <c r="J160" s="86"/>
      <c r="K160" s="86"/>
      <c r="L160" s="86"/>
      <c r="M160" s="86"/>
      <c r="N160" s="86"/>
      <c r="O160" s="86"/>
      <c r="P160" s="86"/>
      <c r="Q160" s="104"/>
      <c r="R160" s="86"/>
      <c r="S160" s="86"/>
      <c r="T160" s="86"/>
      <c r="U160" s="86"/>
      <c r="V160" s="86"/>
      <c r="W160" s="86"/>
      <c r="X160" s="86"/>
      <c r="Y160" s="86"/>
      <c r="Z160" s="86"/>
      <c r="AA160" s="104"/>
      <c r="AB160" s="86"/>
      <c r="AC160" s="86"/>
      <c r="AD160" s="86"/>
      <c r="AE160" s="86"/>
      <c r="AF160" s="104"/>
      <c r="AG160" s="86"/>
      <c r="AH160" s="86"/>
      <c r="AI160" s="86"/>
      <c r="AJ160" s="86"/>
      <c r="AK160" s="104"/>
      <c r="AL160" s="86"/>
      <c r="AM160" s="86"/>
      <c r="AN160" s="86"/>
      <c r="AO160" s="86"/>
      <c r="AP160" s="104"/>
      <c r="AQ160" s="86"/>
      <c r="AR160" s="86"/>
      <c r="AS160" s="86"/>
      <c r="AT160" s="86"/>
      <c r="AU160" s="86"/>
      <c r="AV160" s="86"/>
      <c r="AW160" s="86"/>
      <c r="AX160" s="86"/>
      <c r="AY160" s="86"/>
      <c r="AZ160" s="86"/>
      <c r="BA160" s="86"/>
      <c r="BB160" s="86"/>
      <c r="BC160" s="86"/>
      <c r="BD160" s="86"/>
      <c r="BE160" s="86"/>
      <c r="BF160" s="86"/>
      <c r="BG160" s="86"/>
      <c r="BH160" s="86"/>
      <c r="BI160" s="86"/>
      <c r="BJ160" s="86"/>
      <c r="BK160" s="86"/>
      <c r="BL160" s="86"/>
      <c r="BM160" s="86"/>
      <c r="BN160" s="86"/>
      <c r="BO160" s="86"/>
      <c r="BP160" s="86"/>
      <c r="BQ160" s="86"/>
      <c r="BR160" s="86"/>
      <c r="BS160" s="86"/>
      <c r="BT160" s="86"/>
      <c r="BU160" s="86"/>
      <c r="BV160" s="86"/>
      <c r="BW160" s="86"/>
      <c r="BX160" s="86"/>
      <c r="BY160" s="86"/>
      <c r="BZ160" s="86"/>
      <c r="CA160" s="86"/>
      <c r="CB160" s="86"/>
      <c r="CC160" s="86"/>
      <c r="CD160" s="86"/>
      <c r="CE160" s="86"/>
      <c r="CF160" s="86"/>
      <c r="CG160" s="86"/>
      <c r="CH160" s="86"/>
      <c r="CI160" s="86"/>
      <c r="CJ160" s="86"/>
      <c r="CK160" s="86"/>
      <c r="CL160" s="86"/>
      <c r="CM160" s="86"/>
      <c r="CN160" s="86"/>
      <c r="CO160" s="86"/>
      <c r="CP160" s="86"/>
      <c r="CQ160" s="86"/>
      <c r="CR160" s="86"/>
      <c r="CS160" s="86"/>
    </row>
    <row r="161" spans="1:97">
      <c r="A161" s="155"/>
      <c r="B161" s="86"/>
      <c r="C161" s="86"/>
      <c r="D161" s="86"/>
      <c r="E161" s="86"/>
      <c r="F161" s="86"/>
      <c r="G161" s="86"/>
      <c r="H161" s="86"/>
      <c r="I161" s="86"/>
      <c r="J161" s="86"/>
      <c r="K161" s="86"/>
      <c r="L161" s="86"/>
      <c r="M161" s="86"/>
      <c r="N161" s="86"/>
      <c r="O161" s="86"/>
      <c r="P161" s="86"/>
      <c r="Q161" s="104"/>
      <c r="R161" s="86"/>
      <c r="S161" s="86"/>
      <c r="T161" s="86"/>
      <c r="U161" s="86"/>
      <c r="V161" s="86"/>
      <c r="W161" s="86"/>
      <c r="X161" s="86"/>
      <c r="Y161" s="86"/>
      <c r="Z161" s="86"/>
      <c r="AA161" s="104"/>
      <c r="AB161" s="86"/>
      <c r="AC161" s="86"/>
      <c r="AD161" s="86"/>
      <c r="AE161" s="86"/>
      <c r="AF161" s="104"/>
      <c r="AG161" s="86"/>
      <c r="AH161" s="86"/>
      <c r="AI161" s="86"/>
      <c r="AJ161" s="86"/>
      <c r="AK161" s="104"/>
      <c r="AL161" s="86"/>
      <c r="AM161" s="86"/>
      <c r="AN161" s="86"/>
      <c r="AO161" s="86"/>
      <c r="AP161" s="104"/>
      <c r="AQ161" s="86"/>
      <c r="AR161" s="86"/>
      <c r="AS161" s="86"/>
      <c r="AT161" s="86"/>
      <c r="AU161" s="86"/>
      <c r="AV161" s="86"/>
      <c r="AW161" s="86"/>
      <c r="AX161" s="86"/>
      <c r="AY161" s="86"/>
      <c r="AZ161" s="86"/>
      <c r="BA161" s="86"/>
      <c r="BB161" s="86"/>
      <c r="BC161" s="86"/>
      <c r="BD161" s="86"/>
      <c r="BE161" s="86"/>
      <c r="BF161" s="86"/>
      <c r="BG161" s="86"/>
      <c r="BH161" s="86"/>
      <c r="BI161" s="86"/>
      <c r="BJ161" s="86"/>
      <c r="BK161" s="86"/>
      <c r="BL161" s="86"/>
      <c r="BM161" s="86"/>
      <c r="BN161" s="86"/>
      <c r="BO161" s="86"/>
      <c r="BP161" s="86"/>
      <c r="BQ161" s="86"/>
      <c r="BR161" s="86"/>
      <c r="BS161" s="86"/>
      <c r="BT161" s="86"/>
      <c r="BU161" s="86"/>
      <c r="BV161" s="86"/>
      <c r="BW161" s="86"/>
      <c r="BX161" s="86"/>
      <c r="BY161" s="86"/>
      <c r="BZ161" s="86"/>
      <c r="CA161" s="86"/>
      <c r="CB161" s="86"/>
      <c r="CC161" s="86"/>
      <c r="CD161" s="86"/>
      <c r="CE161" s="86"/>
      <c r="CF161" s="86"/>
      <c r="CG161" s="86"/>
      <c r="CH161" s="86"/>
      <c r="CI161" s="86"/>
      <c r="CJ161" s="86"/>
      <c r="CK161" s="86"/>
      <c r="CL161" s="86"/>
      <c r="CM161" s="86"/>
      <c r="CN161" s="86"/>
      <c r="CO161" s="86"/>
      <c r="CP161" s="86"/>
      <c r="CQ161" s="86"/>
      <c r="CR161" s="86"/>
      <c r="CS161" s="86"/>
    </row>
    <row r="162" spans="1:97" s="3" customFormat="1">
      <c r="A162" s="34" t="s">
        <v>272</v>
      </c>
      <c r="B162" s="4"/>
      <c r="C162" s="4"/>
      <c r="D162" s="4"/>
      <c r="E162" s="4"/>
      <c r="F162" s="4"/>
      <c r="G162" s="4"/>
      <c r="H162" s="4"/>
      <c r="I162" s="4"/>
      <c r="J162" s="4"/>
      <c r="K162" s="4"/>
      <c r="L162" s="4"/>
      <c r="M162" s="4"/>
      <c r="N162" s="4"/>
      <c r="O162" s="4"/>
      <c r="P162" s="4"/>
      <c r="Q162" s="5"/>
      <c r="R162" s="4"/>
      <c r="S162" s="4"/>
      <c r="T162" s="4"/>
      <c r="U162" s="4"/>
      <c r="V162" s="4"/>
      <c r="W162" s="4"/>
      <c r="X162" s="4"/>
      <c r="Y162" s="4"/>
      <c r="Z162" s="4"/>
      <c r="AA162" s="5"/>
      <c r="AB162" s="4"/>
      <c r="AC162" s="4"/>
      <c r="AD162" s="4"/>
      <c r="AE162" s="4"/>
      <c r="AF162" s="5"/>
      <c r="AG162" s="4"/>
      <c r="AH162" s="4"/>
      <c r="AI162" s="4"/>
      <c r="AJ162" s="4"/>
      <c r="AK162" s="5"/>
      <c r="AL162" s="4"/>
      <c r="AM162" s="4"/>
      <c r="AN162" s="4"/>
      <c r="AO162" s="4"/>
      <c r="AP162" s="5"/>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row>
    <row r="163" spans="1:97">
      <c r="A163" s="155"/>
      <c r="B163" s="86"/>
      <c r="C163" s="86"/>
      <c r="D163" s="86"/>
      <c r="E163" s="86"/>
      <c r="F163" s="86"/>
      <c r="G163" s="86"/>
      <c r="H163" s="86"/>
      <c r="I163" s="86"/>
      <c r="J163" s="86"/>
      <c r="K163" s="86"/>
      <c r="L163" s="86"/>
      <c r="M163" s="86"/>
      <c r="N163" s="86"/>
      <c r="O163" s="86"/>
      <c r="P163" s="86"/>
      <c r="Q163" s="104"/>
      <c r="R163" s="86"/>
      <c r="S163" s="86"/>
      <c r="T163" s="86"/>
      <c r="U163" s="86"/>
      <c r="V163" s="86"/>
      <c r="W163" s="86"/>
      <c r="X163" s="86"/>
      <c r="Y163" s="86"/>
      <c r="Z163" s="86"/>
      <c r="AA163" s="104"/>
      <c r="AB163" s="86"/>
      <c r="AC163" s="86"/>
      <c r="AD163" s="86"/>
      <c r="AE163" s="86"/>
      <c r="AF163" s="104"/>
      <c r="AG163" s="86"/>
      <c r="AH163" s="86"/>
      <c r="AI163" s="86"/>
      <c r="AJ163" s="86"/>
      <c r="AK163" s="104"/>
      <c r="AL163" s="86"/>
      <c r="AM163" s="86"/>
      <c r="AN163" s="86"/>
      <c r="AO163" s="86"/>
      <c r="AP163" s="104"/>
      <c r="AQ163" s="86"/>
      <c r="AR163" s="86"/>
      <c r="AS163" s="86"/>
      <c r="AT163" s="86"/>
      <c r="AU163" s="86"/>
      <c r="AV163" s="86"/>
      <c r="AW163" s="86"/>
      <c r="AX163" s="86"/>
      <c r="AY163" s="86"/>
      <c r="AZ163" s="86"/>
      <c r="BA163" s="86"/>
      <c r="BB163" s="86"/>
      <c r="BC163" s="86"/>
      <c r="BD163" s="86"/>
      <c r="BE163" s="86"/>
      <c r="BF163" s="86"/>
      <c r="BG163" s="86"/>
      <c r="BH163" s="86"/>
      <c r="BI163" s="86"/>
      <c r="BJ163" s="86"/>
      <c r="BK163" s="86"/>
      <c r="BL163" s="86"/>
      <c r="BM163" s="86"/>
      <c r="BN163" s="86"/>
      <c r="BO163" s="86"/>
      <c r="BP163" s="86"/>
      <c r="BQ163" s="86"/>
      <c r="BR163" s="86"/>
      <c r="BS163" s="86"/>
      <c r="BT163" s="86" t="s">
        <v>334</v>
      </c>
      <c r="BU163" s="86"/>
      <c r="BV163" s="86"/>
      <c r="BW163" s="86"/>
      <c r="BX163" s="86"/>
      <c r="BY163" s="86"/>
      <c r="BZ163" s="86"/>
      <c r="CA163" s="86"/>
      <c r="CB163" s="86"/>
      <c r="CC163" s="86"/>
      <c r="CD163" s="86"/>
      <c r="CE163" s="86"/>
      <c r="CF163" s="86"/>
      <c r="CG163" s="86"/>
      <c r="CH163" s="86"/>
      <c r="CI163" s="86"/>
      <c r="CJ163" s="86"/>
      <c r="CK163" s="86"/>
      <c r="CL163" s="86"/>
      <c r="CM163" s="86"/>
      <c r="CN163" s="86"/>
      <c r="CO163" s="86"/>
      <c r="CP163" s="86"/>
      <c r="CQ163" s="86"/>
      <c r="CR163" s="86"/>
      <c r="CS163" s="86"/>
    </row>
    <row r="164" spans="1:97">
      <c r="A164" s="155"/>
      <c r="B164" s="86"/>
      <c r="C164" s="86"/>
      <c r="D164" s="86"/>
      <c r="E164" s="86"/>
      <c r="F164" s="86"/>
      <c r="G164" s="86"/>
      <c r="H164" s="86"/>
      <c r="I164" s="86"/>
      <c r="J164" s="86"/>
      <c r="K164" s="86"/>
      <c r="L164" s="86"/>
      <c r="M164" s="86"/>
      <c r="N164" s="86"/>
      <c r="O164" s="86"/>
      <c r="P164" s="86"/>
      <c r="Q164" s="104"/>
      <c r="R164" s="86"/>
      <c r="S164" s="86"/>
      <c r="T164" s="86"/>
      <c r="U164" s="86"/>
      <c r="V164" s="86"/>
      <c r="W164" s="86"/>
      <c r="X164" s="86"/>
      <c r="Y164" s="86"/>
      <c r="Z164" s="86"/>
      <c r="AA164" s="104"/>
      <c r="AB164" s="86"/>
      <c r="AC164" s="86"/>
      <c r="AD164" s="86"/>
      <c r="AE164" s="86"/>
      <c r="AF164" s="104"/>
      <c r="AG164" s="86"/>
      <c r="AH164" s="86"/>
      <c r="AI164" s="86"/>
      <c r="AJ164" s="86"/>
      <c r="AK164" s="104"/>
      <c r="AL164" s="86"/>
      <c r="AM164" s="86"/>
      <c r="AN164" s="86"/>
      <c r="AO164" s="86"/>
      <c r="AP164" s="104"/>
      <c r="AQ164" s="86"/>
      <c r="AR164" s="86"/>
      <c r="AS164" s="86"/>
      <c r="AT164" s="86"/>
      <c r="AU164" s="86"/>
      <c r="AV164" s="86"/>
      <c r="AW164" s="86"/>
      <c r="AX164" s="86"/>
      <c r="AY164" s="86"/>
      <c r="AZ164" s="86"/>
      <c r="BA164" s="86"/>
      <c r="BB164" s="86"/>
      <c r="BC164" s="86"/>
      <c r="BD164" s="86"/>
      <c r="BE164" s="86"/>
      <c r="BF164" s="86"/>
      <c r="BG164" s="86"/>
      <c r="BH164" s="86"/>
      <c r="BI164" s="86"/>
      <c r="BJ164" s="86"/>
      <c r="BK164" s="86"/>
      <c r="BL164" s="86"/>
      <c r="BM164" s="86"/>
      <c r="BN164" s="86"/>
      <c r="BO164" s="86"/>
      <c r="BP164" s="86"/>
      <c r="BQ164" s="86"/>
      <c r="BR164" s="86"/>
      <c r="BS164" s="86"/>
      <c r="BT164" s="86"/>
      <c r="BU164" s="86"/>
      <c r="BV164" s="86"/>
      <c r="BW164" s="86"/>
      <c r="BX164" s="86"/>
      <c r="BY164" s="86"/>
      <c r="BZ164" s="86"/>
      <c r="CA164" s="86"/>
      <c r="CB164" s="86"/>
      <c r="CC164" s="86"/>
      <c r="CD164" s="86"/>
      <c r="CE164" s="86"/>
      <c r="CF164" s="86"/>
      <c r="CG164" s="86"/>
      <c r="CH164" s="86"/>
      <c r="CI164" s="86"/>
      <c r="CJ164" s="86"/>
      <c r="CK164" s="86"/>
      <c r="CL164" s="86"/>
      <c r="CM164" s="86"/>
      <c r="CN164" s="86"/>
      <c r="CO164" s="86"/>
      <c r="CP164" s="86"/>
      <c r="CQ164" s="86"/>
      <c r="CR164" s="86"/>
      <c r="CS164" s="86"/>
    </row>
    <row r="165" spans="1:97">
      <c r="A165" s="34" t="s">
        <v>273</v>
      </c>
      <c r="B165" s="86"/>
      <c r="C165" s="86"/>
      <c r="D165" s="86"/>
      <c r="E165" s="86"/>
      <c r="F165" s="86"/>
      <c r="G165" s="86"/>
      <c r="H165" s="86"/>
      <c r="I165" s="86"/>
      <c r="J165" s="86"/>
      <c r="K165" s="86"/>
      <c r="L165" s="86"/>
      <c r="M165" s="86"/>
      <c r="N165" s="86"/>
      <c r="O165" s="86"/>
      <c r="P165" s="86"/>
      <c r="Q165" s="104"/>
      <c r="R165" s="86"/>
      <c r="S165" s="86"/>
      <c r="T165" s="86"/>
      <c r="U165" s="86"/>
      <c r="V165" s="86"/>
      <c r="W165" s="86"/>
      <c r="X165" s="86"/>
      <c r="Y165" s="86"/>
      <c r="Z165" s="86"/>
      <c r="AA165" s="104"/>
      <c r="AB165" s="86"/>
      <c r="AC165" s="86"/>
      <c r="AD165" s="86"/>
      <c r="AE165" s="86"/>
      <c r="AF165" s="104"/>
      <c r="AG165" s="86"/>
      <c r="AH165" s="86"/>
      <c r="AI165" s="86"/>
      <c r="AJ165" s="86"/>
      <c r="AK165" s="104"/>
      <c r="AL165" s="86"/>
      <c r="AM165" s="86"/>
      <c r="AN165" s="86"/>
      <c r="AO165" s="86"/>
      <c r="AP165" s="104"/>
      <c r="AQ165" s="86"/>
      <c r="AR165" s="86"/>
      <c r="AS165" s="86"/>
      <c r="AT165" s="86"/>
      <c r="AU165" s="86"/>
      <c r="AV165" s="86"/>
      <c r="AW165" s="86"/>
      <c r="AX165" s="86"/>
      <c r="AY165" s="86"/>
      <c r="AZ165" s="86"/>
      <c r="BA165" s="86"/>
      <c r="BB165" s="86"/>
      <c r="BC165" s="86"/>
      <c r="BD165" s="86"/>
      <c r="BE165" s="86"/>
      <c r="BF165" s="86"/>
      <c r="BG165" s="86"/>
      <c r="BH165" s="86"/>
      <c r="BI165" s="86"/>
      <c r="BJ165" s="86"/>
      <c r="BK165" s="86"/>
      <c r="BL165" s="86"/>
      <c r="BM165" s="86"/>
      <c r="BN165" s="86"/>
      <c r="BO165" s="86"/>
      <c r="BP165" s="86"/>
      <c r="BQ165" s="86"/>
      <c r="BR165" s="86"/>
      <c r="BS165" s="86"/>
      <c r="BT165" s="86"/>
      <c r="BU165" s="86"/>
      <c r="BV165" s="86"/>
      <c r="BW165" s="86"/>
      <c r="BX165" s="86"/>
      <c r="BY165" s="86"/>
      <c r="BZ165" s="86"/>
      <c r="CA165" s="86"/>
      <c r="CB165" s="86"/>
      <c r="CC165" s="86"/>
      <c r="CD165" s="86"/>
      <c r="CE165" s="86"/>
      <c r="CF165" s="86"/>
      <c r="CG165" s="86"/>
      <c r="CH165" s="86"/>
      <c r="CI165" s="86"/>
      <c r="CJ165" s="86"/>
      <c r="CK165" s="86"/>
      <c r="CL165" s="86"/>
      <c r="CM165" s="86"/>
      <c r="CN165" s="86"/>
      <c r="CO165" s="86"/>
      <c r="CP165" s="86"/>
      <c r="CQ165" s="86"/>
      <c r="CR165" s="86"/>
      <c r="CS165" s="86"/>
    </row>
    <row r="166" spans="1:97">
      <c r="A166" s="155"/>
      <c r="B166" s="86"/>
      <c r="C166" s="86"/>
      <c r="D166" s="86"/>
      <c r="E166" s="86"/>
      <c r="F166" s="86"/>
      <c r="G166" s="86"/>
      <c r="H166" s="86"/>
      <c r="I166" s="86"/>
      <c r="J166" s="86"/>
      <c r="K166" s="86"/>
      <c r="L166" s="86"/>
      <c r="M166" s="86"/>
      <c r="N166" s="86"/>
      <c r="O166" s="86"/>
      <c r="P166" s="86"/>
      <c r="Q166" s="104"/>
      <c r="R166" s="86"/>
      <c r="S166" s="86"/>
      <c r="T166" s="86"/>
      <c r="U166" s="86"/>
      <c r="V166" s="86"/>
      <c r="W166" s="86"/>
      <c r="X166" s="86"/>
      <c r="Y166" s="86"/>
      <c r="Z166" s="86"/>
      <c r="AA166" s="104"/>
      <c r="AB166" s="86"/>
      <c r="AC166" s="86"/>
      <c r="AD166" s="86"/>
      <c r="AE166" s="86"/>
      <c r="AF166" s="104"/>
      <c r="AG166" s="86"/>
      <c r="AH166" s="86"/>
      <c r="AI166" s="86"/>
      <c r="AJ166" s="86"/>
      <c r="AK166" s="104"/>
      <c r="AL166" s="86"/>
      <c r="AM166" s="86"/>
      <c r="AN166" s="86"/>
      <c r="AO166" s="86"/>
      <c r="AP166" s="104"/>
      <c r="AQ166" s="86"/>
      <c r="AR166" s="86"/>
      <c r="AS166" s="86"/>
      <c r="AT166" s="86"/>
      <c r="AU166" s="86"/>
      <c r="AV166" s="86"/>
      <c r="AW166" s="86"/>
      <c r="AX166" s="86"/>
      <c r="AY166" s="86"/>
      <c r="AZ166" s="86"/>
      <c r="BA166" s="86"/>
      <c r="BB166" s="86"/>
      <c r="BC166" s="86"/>
      <c r="BD166" s="86"/>
      <c r="BE166" s="86"/>
      <c r="BF166" s="86"/>
      <c r="BG166" s="86"/>
      <c r="BH166" s="86"/>
      <c r="BI166" s="86"/>
      <c r="BJ166" s="86"/>
      <c r="BK166" s="86"/>
      <c r="BL166" s="86"/>
      <c r="BM166" s="86"/>
      <c r="BN166" s="86"/>
      <c r="BO166" s="86"/>
      <c r="BP166" s="86"/>
      <c r="BQ166" s="86"/>
      <c r="BR166" s="86"/>
      <c r="BS166" s="86"/>
      <c r="BT166" s="86"/>
      <c r="BU166" s="86"/>
      <c r="BV166" s="86"/>
      <c r="BW166" s="86"/>
      <c r="BX166" s="86"/>
      <c r="BY166" s="86"/>
      <c r="BZ166" s="86"/>
      <c r="CA166" s="86"/>
      <c r="CB166" s="86"/>
      <c r="CC166" s="86"/>
      <c r="CD166" s="86"/>
      <c r="CE166" s="86"/>
      <c r="CF166" s="86"/>
      <c r="CG166" s="86"/>
      <c r="CH166" s="86"/>
      <c r="CI166" s="86"/>
      <c r="CJ166" s="86"/>
      <c r="CK166" s="86"/>
      <c r="CL166" s="86"/>
      <c r="CM166" s="86"/>
      <c r="CN166" s="86"/>
      <c r="CO166" s="86"/>
      <c r="CP166" s="86"/>
      <c r="CQ166" s="86"/>
      <c r="CR166" s="86"/>
      <c r="CS166" s="86"/>
    </row>
    <row r="167" spans="1:97">
      <c r="A167" s="155" t="s">
        <v>274</v>
      </c>
      <c r="B167" s="86"/>
      <c r="C167" s="86"/>
      <c r="D167" s="86"/>
      <c r="E167" s="86"/>
      <c r="F167" s="86"/>
      <c r="G167" s="86"/>
      <c r="H167" s="86"/>
      <c r="I167" s="86"/>
      <c r="J167" s="86"/>
      <c r="K167" s="86"/>
      <c r="L167" s="86"/>
      <c r="M167" s="86"/>
      <c r="N167" s="86"/>
      <c r="O167" s="86"/>
      <c r="P167" s="86"/>
      <c r="Q167" s="104"/>
      <c r="R167" s="86"/>
      <c r="S167" s="86"/>
      <c r="T167" s="86"/>
      <c r="U167" s="86"/>
      <c r="V167" s="86"/>
      <c r="W167" s="86"/>
      <c r="X167" s="86"/>
      <c r="Y167" s="86"/>
      <c r="Z167" s="86"/>
      <c r="AA167" s="104"/>
      <c r="AB167" s="86"/>
      <c r="AC167" s="86"/>
      <c r="AD167" s="86"/>
      <c r="AE167" s="86"/>
      <c r="AF167" s="104"/>
      <c r="AG167" s="86"/>
      <c r="AH167" s="86"/>
      <c r="AI167" s="86"/>
      <c r="AJ167" s="86"/>
      <c r="AK167" s="86"/>
      <c r="AL167" s="86"/>
      <c r="AM167" s="86"/>
      <c r="AN167" s="86"/>
      <c r="AO167" s="86"/>
      <c r="AP167" s="104"/>
      <c r="AQ167" s="86"/>
      <c r="AR167" s="86"/>
      <c r="AS167" s="86"/>
      <c r="AT167" s="86"/>
      <c r="AU167" s="104"/>
      <c r="AV167" s="86"/>
      <c r="AW167" s="86"/>
      <c r="AX167" s="86"/>
      <c r="AY167" s="86"/>
      <c r="AZ167" s="86"/>
      <c r="BA167" s="86"/>
      <c r="BB167" s="86"/>
      <c r="BC167" s="86"/>
      <c r="BD167" s="86"/>
      <c r="BE167" s="86"/>
      <c r="BF167" s="86"/>
      <c r="BG167" s="86"/>
      <c r="BH167" s="86"/>
      <c r="BI167" s="86"/>
      <c r="BJ167" s="86"/>
      <c r="BK167" s="86"/>
      <c r="BL167" s="86"/>
      <c r="BM167" s="86"/>
      <c r="BN167" s="86"/>
      <c r="BO167" s="86">
        <v>0</v>
      </c>
      <c r="BP167" s="86"/>
      <c r="BQ167" s="86"/>
      <c r="BR167" s="86"/>
      <c r="BS167" s="86"/>
      <c r="BT167" s="86">
        <v>0.46200000000000002</v>
      </c>
      <c r="BU167" s="86">
        <v>0</v>
      </c>
      <c r="BV167" s="86">
        <v>0.28999999999999998</v>
      </c>
      <c r="BW167" s="86">
        <v>0.37400000000000005</v>
      </c>
      <c r="BX167" s="86">
        <v>0.10599999999999998</v>
      </c>
      <c r="BY167" s="86">
        <v>0.77</v>
      </c>
      <c r="BZ167" s="86">
        <v>0</v>
      </c>
      <c r="CA167" s="86">
        <v>6.6000000000000003E-2</v>
      </c>
      <c r="CB167" s="86">
        <v>3.1E-2</v>
      </c>
      <c r="CC167" s="86">
        <v>0.376</v>
      </c>
      <c r="CD167" s="86">
        <v>0.47299999999999998</v>
      </c>
      <c r="CE167" s="86">
        <v>0.1</v>
      </c>
      <c r="CF167" s="86">
        <v>0.1</v>
      </c>
      <c r="CG167" s="86">
        <v>0.1</v>
      </c>
      <c r="CH167" s="86">
        <v>0.1</v>
      </c>
      <c r="CI167" s="86">
        <v>0.4</v>
      </c>
      <c r="CJ167" s="86">
        <v>0.5</v>
      </c>
      <c r="CK167" s="86">
        <v>2</v>
      </c>
      <c r="CL167" s="86">
        <v>2</v>
      </c>
      <c r="CM167" s="86">
        <v>2</v>
      </c>
      <c r="CN167" s="86">
        <v>2</v>
      </c>
      <c r="CO167" s="86">
        <v>2</v>
      </c>
      <c r="CP167" s="86">
        <v>2</v>
      </c>
      <c r="CQ167" s="86">
        <v>2</v>
      </c>
      <c r="CR167" s="86">
        <v>2</v>
      </c>
      <c r="CS167" s="86">
        <v>2</v>
      </c>
    </row>
    <row r="168" spans="1:97">
      <c r="A168" s="155" t="s">
        <v>275</v>
      </c>
      <c r="B168" s="86"/>
      <c r="C168" s="86"/>
      <c r="D168" s="86"/>
      <c r="E168" s="86"/>
      <c r="F168" s="86"/>
      <c r="G168" s="86"/>
      <c r="H168" s="86"/>
      <c r="I168" s="86"/>
      <c r="J168" s="86"/>
      <c r="K168" s="86"/>
      <c r="L168" s="86"/>
      <c r="M168" s="86"/>
      <c r="N168" s="86"/>
      <c r="O168" s="86"/>
      <c r="P168" s="86"/>
      <c r="Q168" s="104"/>
      <c r="R168" s="86"/>
      <c r="S168" s="86"/>
      <c r="T168" s="86"/>
      <c r="U168" s="86"/>
      <c r="V168" s="86"/>
      <c r="W168" s="86"/>
      <c r="X168" s="86"/>
      <c r="Y168" s="86"/>
      <c r="Z168" s="86"/>
      <c r="AA168" s="104"/>
      <c r="AB168" s="86"/>
      <c r="AC168" s="86"/>
      <c r="AD168" s="86"/>
      <c r="AE168" s="86"/>
      <c r="AF168" s="104"/>
      <c r="AG168" s="86"/>
      <c r="AH168" s="86"/>
      <c r="AI168" s="86"/>
      <c r="AJ168" s="86"/>
      <c r="AK168" s="104"/>
      <c r="AL168" s="86"/>
      <c r="AM168" s="86"/>
      <c r="AN168" s="86"/>
      <c r="AO168" s="86"/>
      <c r="AP168" s="133"/>
      <c r="AQ168" s="86"/>
      <c r="AR168" s="86"/>
      <c r="AS168" s="86"/>
      <c r="AT168" s="86"/>
      <c r="AU168" s="145"/>
      <c r="AV168" s="86"/>
      <c r="AW168" s="86"/>
      <c r="AX168" s="86"/>
      <c r="AY168" s="86"/>
      <c r="AZ168" s="145"/>
      <c r="BA168" s="86"/>
      <c r="BB168" s="86"/>
      <c r="BC168" s="86"/>
      <c r="BD168" s="86"/>
      <c r="BE168" s="145"/>
      <c r="BF168" s="86"/>
      <c r="BG168" s="86"/>
      <c r="BH168" s="86"/>
      <c r="BI168" s="86"/>
      <c r="BJ168" s="145"/>
      <c r="BK168" s="86"/>
      <c r="BL168" s="86"/>
      <c r="BM168" s="86"/>
      <c r="BN168" s="86"/>
      <c r="BO168" s="86"/>
      <c r="BP168" s="86"/>
      <c r="BQ168" s="86"/>
      <c r="BR168" s="86"/>
      <c r="BS168" s="86"/>
      <c r="BT168" s="86"/>
      <c r="BU168" s="86"/>
      <c r="BV168" s="86"/>
      <c r="BW168" s="86"/>
      <c r="BX168" s="86"/>
      <c r="BY168" s="86"/>
      <c r="BZ168" s="86"/>
      <c r="CA168" s="86"/>
      <c r="CB168" s="86"/>
      <c r="CC168" s="86"/>
      <c r="CD168" s="145" t="e">
        <v>#DIV/0!</v>
      </c>
      <c r="CE168" s="86"/>
      <c r="CF168" s="86"/>
      <c r="CG168" s="86"/>
      <c r="CH168" s="86"/>
      <c r="CI168" s="145"/>
      <c r="CJ168" s="145"/>
      <c r="CK168" s="145"/>
      <c r="CL168" s="145"/>
      <c r="CM168" s="145">
        <v>3.4895177361818921E-2</v>
      </c>
      <c r="CN168" s="145">
        <v>5.3405975341330276E-3</v>
      </c>
      <c r="CO168" s="145">
        <v>3.0167320414284989E-3</v>
      </c>
      <c r="CP168" s="145">
        <v>1.7697856643039119E-3</v>
      </c>
      <c r="CQ168" s="145">
        <v>1.0209623087043137E-3</v>
      </c>
      <c r="CR168" s="145">
        <v>6.9524178385328283E-4</v>
      </c>
      <c r="CS168" s="145">
        <v>5.3807184149221759E-4</v>
      </c>
    </row>
    <row r="169" spans="1:97">
      <c r="A169" s="155"/>
      <c r="B169" s="86"/>
      <c r="C169" s="86"/>
      <c r="D169" s="86"/>
      <c r="E169" s="86"/>
      <c r="F169" s="86"/>
      <c r="G169" s="86"/>
      <c r="H169" s="86"/>
      <c r="I169" s="86"/>
      <c r="J169" s="86"/>
      <c r="K169" s="86"/>
      <c r="L169" s="86"/>
      <c r="M169" s="86"/>
      <c r="N169" s="86"/>
      <c r="O169" s="86"/>
      <c r="P169" s="86"/>
      <c r="Q169" s="104"/>
      <c r="R169" s="86"/>
      <c r="S169" s="86"/>
      <c r="T169" s="86"/>
      <c r="U169" s="86"/>
      <c r="V169" s="86"/>
      <c r="W169" s="86"/>
      <c r="X169" s="86"/>
      <c r="Y169" s="86"/>
      <c r="Z169" s="86"/>
      <c r="AA169" s="104"/>
      <c r="AB169" s="86"/>
      <c r="AC169" s="86"/>
      <c r="AD169" s="86"/>
      <c r="AE169" s="86"/>
      <c r="AF169" s="104"/>
      <c r="AG169" s="86"/>
      <c r="AH169" s="86"/>
      <c r="AI169" s="86"/>
      <c r="AJ169" s="86"/>
      <c r="AK169" s="104"/>
      <c r="AL169" s="86"/>
      <c r="AM169" s="86"/>
      <c r="AN169" s="86"/>
      <c r="AO169" s="86"/>
      <c r="AP169" s="104"/>
      <c r="AQ169" s="86"/>
      <c r="AR169" s="86"/>
      <c r="AS169" s="86"/>
      <c r="AT169" s="86"/>
      <c r="AU169" s="86"/>
      <c r="AV169" s="86"/>
      <c r="AW169" s="86"/>
      <c r="AX169" s="86"/>
      <c r="AY169" s="86"/>
      <c r="AZ169" s="86"/>
      <c r="BA169" s="86"/>
      <c r="BB169" s="86"/>
      <c r="BC169" s="86"/>
      <c r="BD169" s="86"/>
      <c r="BE169" s="86"/>
      <c r="BF169" s="86"/>
      <c r="BG169" s="86"/>
      <c r="BH169" s="86"/>
      <c r="BI169" s="86"/>
      <c r="BJ169" s="86"/>
      <c r="BK169" s="86"/>
      <c r="BL169" s="86"/>
      <c r="BM169" s="86"/>
      <c r="BN169" s="86"/>
      <c r="BO169" s="86"/>
      <c r="BP169" s="86"/>
      <c r="BQ169" s="86"/>
      <c r="BR169" s="86"/>
      <c r="BS169" s="86"/>
      <c r="BT169" s="86"/>
      <c r="BU169" s="86"/>
      <c r="BV169" s="86"/>
      <c r="BW169" s="86"/>
      <c r="BX169" s="86"/>
      <c r="BY169" s="86"/>
      <c r="BZ169" s="86"/>
      <c r="CA169" s="86"/>
      <c r="CB169" s="86"/>
      <c r="CC169" s="86"/>
      <c r="CD169" s="86"/>
      <c r="CE169" s="86"/>
      <c r="CF169" s="86"/>
      <c r="CG169" s="86"/>
      <c r="CH169" s="86"/>
      <c r="CI169" s="86"/>
      <c r="CJ169" s="86"/>
      <c r="CK169" s="86"/>
      <c r="CL169" s="86"/>
      <c r="CM169" s="86"/>
      <c r="CN169" s="86"/>
      <c r="CO169" s="86"/>
      <c r="CP169" s="86"/>
      <c r="CQ169" s="86"/>
      <c r="CR169" s="86"/>
      <c r="CS169" s="86"/>
    </row>
    <row r="170" spans="1:97">
      <c r="A170" s="155" t="s">
        <v>276</v>
      </c>
      <c r="B170" s="86"/>
      <c r="C170" s="86"/>
      <c r="D170" s="86"/>
      <c r="E170" s="86"/>
      <c r="F170" s="86"/>
      <c r="G170" s="86"/>
      <c r="H170" s="86"/>
      <c r="I170" s="86"/>
      <c r="J170" s="86"/>
      <c r="K170" s="86"/>
      <c r="L170" s="86"/>
      <c r="M170" s="86"/>
      <c r="N170" s="86"/>
      <c r="O170" s="86"/>
      <c r="P170" s="86"/>
      <c r="Q170" s="104"/>
      <c r="R170" s="86"/>
      <c r="S170" s="86"/>
      <c r="T170" s="86"/>
      <c r="U170" s="86"/>
      <c r="V170" s="86"/>
      <c r="W170" s="86"/>
      <c r="X170" s="86"/>
      <c r="Y170" s="86"/>
      <c r="Z170" s="86"/>
      <c r="AA170" s="104"/>
      <c r="AB170" s="86"/>
      <c r="AC170" s="86"/>
      <c r="AD170" s="86"/>
      <c r="AE170" s="86"/>
      <c r="AF170" s="104"/>
      <c r="AG170" s="86"/>
      <c r="AH170" s="86"/>
      <c r="AI170" s="86"/>
      <c r="AJ170" s="86"/>
      <c r="AK170" s="86"/>
      <c r="AL170" s="86"/>
      <c r="AM170" s="86"/>
      <c r="AN170" s="86"/>
      <c r="AO170" s="86"/>
      <c r="AP170" s="104"/>
      <c r="AQ170" s="86"/>
      <c r="AR170" s="86"/>
      <c r="AS170" s="86"/>
      <c r="AT170" s="86"/>
      <c r="AU170" s="104"/>
      <c r="AV170" s="86"/>
      <c r="AW170" s="86"/>
      <c r="AX170" s="86"/>
      <c r="AY170" s="86"/>
      <c r="AZ170" s="86"/>
      <c r="BA170" s="86"/>
      <c r="BB170" s="86"/>
      <c r="BC170" s="86"/>
      <c r="BD170" s="86"/>
      <c r="BE170" s="86"/>
      <c r="BF170" s="86"/>
      <c r="BG170" s="86"/>
      <c r="BH170" s="86"/>
      <c r="BI170" s="86"/>
      <c r="BJ170" s="86"/>
      <c r="BK170" s="86"/>
      <c r="BL170" s="86"/>
      <c r="BM170" s="86"/>
      <c r="BN170" s="86"/>
      <c r="BO170" s="86">
        <v>0</v>
      </c>
      <c r="BP170" s="86"/>
      <c r="BQ170" s="86"/>
      <c r="BR170" s="86"/>
      <c r="BS170" s="86"/>
      <c r="BT170" s="86">
        <v>0.55600000000000005</v>
      </c>
      <c r="BU170" s="86">
        <v>0</v>
      </c>
      <c r="BV170" s="86">
        <v>0.32</v>
      </c>
      <c r="BW170" s="86">
        <v>0.187</v>
      </c>
      <c r="BX170" s="86">
        <v>0.19399999999999995</v>
      </c>
      <c r="BY170" s="86">
        <v>0.70099999999999996</v>
      </c>
      <c r="BZ170" s="86">
        <v>0</v>
      </c>
      <c r="CA170" s="86">
        <v>0.30199999999999999</v>
      </c>
      <c r="CB170" s="86">
        <v>0.13600000000000001</v>
      </c>
      <c r="CC170" s="86">
        <v>0.13999999999999996</v>
      </c>
      <c r="CD170" s="86">
        <v>0.57799999999999996</v>
      </c>
      <c r="CE170" s="86">
        <v>0.1</v>
      </c>
      <c r="CF170" s="86">
        <v>0.1</v>
      </c>
      <c r="CG170" s="86">
        <v>0.1</v>
      </c>
      <c r="CH170" s="86">
        <v>0.1</v>
      </c>
      <c r="CI170" s="86">
        <v>0.4</v>
      </c>
      <c r="CJ170" s="86">
        <v>0.5</v>
      </c>
      <c r="CK170" s="86">
        <v>1</v>
      </c>
      <c r="CL170" s="86">
        <v>1</v>
      </c>
      <c r="CM170" s="86">
        <v>1</v>
      </c>
      <c r="CN170" s="86">
        <v>1</v>
      </c>
      <c r="CO170" s="86">
        <v>1</v>
      </c>
      <c r="CP170" s="86">
        <v>1</v>
      </c>
      <c r="CQ170" s="86">
        <v>1</v>
      </c>
      <c r="CR170" s="86">
        <v>1</v>
      </c>
      <c r="CS170" s="86">
        <v>1</v>
      </c>
    </row>
    <row r="171" spans="1:97">
      <c r="A171" s="155"/>
      <c r="B171" s="86"/>
      <c r="C171" s="86"/>
      <c r="D171" s="86"/>
      <c r="E171" s="86"/>
      <c r="F171" s="86"/>
      <c r="G171" s="86"/>
      <c r="H171" s="86"/>
      <c r="I171" s="86"/>
      <c r="J171" s="86"/>
      <c r="K171" s="86"/>
      <c r="L171" s="86"/>
      <c r="M171" s="86"/>
      <c r="N171" s="86"/>
      <c r="O171" s="86"/>
      <c r="P171" s="86"/>
      <c r="Q171" s="104"/>
      <c r="R171" s="86"/>
      <c r="S171" s="86"/>
      <c r="T171" s="86"/>
      <c r="U171" s="86"/>
      <c r="V171" s="86"/>
      <c r="W171" s="86"/>
      <c r="X171" s="86"/>
      <c r="Y171" s="86"/>
      <c r="Z171" s="86"/>
      <c r="AA171" s="104"/>
      <c r="AB171" s="86"/>
      <c r="AC171" s="86"/>
      <c r="AD171" s="86"/>
      <c r="AE171" s="86"/>
      <c r="AF171" s="104"/>
      <c r="AG171" s="86"/>
      <c r="AH171" s="86"/>
      <c r="AI171" s="86"/>
      <c r="AJ171" s="86"/>
      <c r="AK171" s="104"/>
      <c r="AL171" s="86"/>
      <c r="AM171" s="86"/>
      <c r="AN171" s="86"/>
      <c r="AO171" s="86"/>
      <c r="AP171" s="104"/>
      <c r="AQ171" s="86"/>
      <c r="AR171" s="86"/>
      <c r="AS171" s="86"/>
      <c r="AT171" s="86"/>
      <c r="AU171" s="86"/>
      <c r="AV171" s="86"/>
      <c r="AW171" s="86"/>
      <c r="AX171" s="86"/>
      <c r="AY171" s="86"/>
      <c r="AZ171" s="86"/>
      <c r="BA171" s="86"/>
      <c r="BB171" s="86"/>
      <c r="BC171" s="86"/>
      <c r="BD171" s="86"/>
      <c r="BE171" s="86"/>
      <c r="BF171" s="86"/>
      <c r="BG171" s="86"/>
      <c r="BH171" s="86"/>
      <c r="BI171" s="86"/>
      <c r="BJ171" s="86"/>
      <c r="BK171" s="86"/>
      <c r="BL171" s="86"/>
      <c r="BM171" s="86"/>
      <c r="BN171" s="86"/>
      <c r="BO171" s="86"/>
      <c r="BP171" s="86"/>
      <c r="BQ171" s="86"/>
      <c r="BR171" s="86"/>
      <c r="BS171" s="86"/>
      <c r="BT171" s="86"/>
      <c r="BU171" s="86"/>
      <c r="BV171" s="86"/>
      <c r="BW171" s="86"/>
      <c r="BX171" s="86"/>
      <c r="BY171" s="86"/>
      <c r="BZ171" s="86"/>
      <c r="CA171" s="86"/>
      <c r="CB171" s="86"/>
      <c r="CC171" s="86"/>
      <c r="CD171" s="86"/>
      <c r="CE171" s="86"/>
      <c r="CF171" s="86"/>
      <c r="CG171" s="86"/>
      <c r="CH171" s="86"/>
      <c r="CI171" s="86"/>
      <c r="CJ171" s="86"/>
      <c r="CK171" s="86"/>
      <c r="CL171" s="86"/>
      <c r="CM171" s="86"/>
      <c r="CN171" s="86"/>
      <c r="CO171" s="86"/>
      <c r="CP171" s="86"/>
      <c r="CQ171" s="86"/>
      <c r="CR171" s="86"/>
      <c r="CS171" s="86"/>
    </row>
    <row r="172" spans="1:97">
      <c r="A172" s="34" t="s">
        <v>277</v>
      </c>
      <c r="B172" s="86"/>
      <c r="C172" s="86"/>
      <c r="D172" s="86"/>
      <c r="E172" s="86"/>
      <c r="F172" s="86"/>
      <c r="G172" s="86"/>
      <c r="H172" s="86"/>
      <c r="I172" s="86"/>
      <c r="J172" s="86"/>
      <c r="K172" s="86"/>
      <c r="L172" s="86"/>
      <c r="M172" s="86"/>
      <c r="N172" s="86"/>
      <c r="O172" s="86"/>
      <c r="P172" s="86"/>
      <c r="Q172" s="104"/>
      <c r="R172" s="86"/>
      <c r="S172" s="86"/>
      <c r="T172" s="86"/>
      <c r="U172" s="86"/>
      <c r="V172" s="86"/>
      <c r="W172" s="86"/>
      <c r="X172" s="86"/>
      <c r="Y172" s="86"/>
      <c r="Z172" s="86"/>
      <c r="AA172" s="104"/>
      <c r="AB172" s="86"/>
      <c r="AC172" s="86"/>
      <c r="AD172" s="86"/>
      <c r="AE172" s="86"/>
      <c r="AF172" s="104"/>
      <c r="AG172" s="86"/>
      <c r="AH172" s="86"/>
      <c r="AI172" s="86"/>
      <c r="AJ172" s="86"/>
      <c r="AK172" s="104"/>
      <c r="AL172" s="86"/>
      <c r="AM172" s="86"/>
      <c r="AN172" s="86"/>
      <c r="AO172" s="86"/>
      <c r="AP172" s="104"/>
      <c r="AQ172" s="86"/>
      <c r="AR172" s="86"/>
      <c r="AS172" s="86"/>
      <c r="AT172" s="86"/>
      <c r="AU172" s="86"/>
      <c r="AV172" s="86"/>
      <c r="AW172" s="86"/>
      <c r="AX172" s="86"/>
      <c r="AY172" s="86"/>
      <c r="AZ172" s="86"/>
      <c r="BA172" s="86"/>
      <c r="BB172" s="86"/>
      <c r="BC172" s="86"/>
      <c r="BD172" s="86"/>
      <c r="BE172" s="86"/>
      <c r="BF172" s="86"/>
      <c r="BG172" s="86"/>
      <c r="BH172" s="86"/>
      <c r="BI172" s="86"/>
      <c r="BJ172" s="86"/>
      <c r="BK172" s="86"/>
      <c r="BL172" s="86"/>
      <c r="BM172" s="86"/>
      <c r="BN172" s="86"/>
      <c r="BO172" s="86"/>
      <c r="BP172" s="86"/>
      <c r="BQ172" s="86"/>
      <c r="BR172" s="86"/>
      <c r="BS172" s="86"/>
      <c r="BT172" s="86"/>
      <c r="BU172" s="86"/>
      <c r="BV172" s="86"/>
      <c r="BW172" s="86"/>
      <c r="BX172" s="86"/>
      <c r="BY172" s="86"/>
      <c r="BZ172" s="86"/>
      <c r="CA172" s="86"/>
      <c r="CB172" s="86"/>
      <c r="CC172" s="86"/>
      <c r="CD172" s="86"/>
      <c r="CE172" s="86"/>
      <c r="CF172" s="86"/>
      <c r="CG172" s="86"/>
      <c r="CH172" s="86"/>
      <c r="CI172" s="86"/>
      <c r="CJ172" s="86"/>
      <c r="CK172" s="86"/>
      <c r="CL172" s="86"/>
      <c r="CM172" s="86"/>
      <c r="CN172" s="86"/>
      <c r="CO172" s="86"/>
      <c r="CP172" s="86"/>
      <c r="CQ172" s="86"/>
      <c r="CR172" s="86"/>
      <c r="CS172" s="86"/>
    </row>
    <row r="173" spans="1:97">
      <c r="A173" s="155"/>
      <c r="B173" s="86"/>
      <c r="C173" s="86"/>
      <c r="D173" s="86"/>
      <c r="E173" s="86"/>
      <c r="F173" s="86"/>
      <c r="G173" s="86"/>
      <c r="H173" s="86"/>
      <c r="I173" s="86"/>
      <c r="J173" s="86"/>
      <c r="K173" s="86"/>
      <c r="L173" s="86"/>
      <c r="M173" s="86"/>
      <c r="N173" s="86"/>
      <c r="O173" s="86"/>
      <c r="P173" s="86"/>
      <c r="Q173" s="104"/>
      <c r="R173" s="86"/>
      <c r="S173" s="86"/>
      <c r="T173" s="86"/>
      <c r="U173" s="86"/>
      <c r="V173" s="86"/>
      <c r="W173" s="86"/>
      <c r="X173" s="86"/>
      <c r="Y173" s="86"/>
      <c r="Z173" s="86"/>
      <c r="AA173" s="104"/>
      <c r="AB173" s="86"/>
      <c r="AC173" s="86"/>
      <c r="AD173" s="86"/>
      <c r="AE173" s="86"/>
      <c r="AF173" s="104"/>
      <c r="AG173" s="86"/>
      <c r="AH173" s="86"/>
      <c r="AI173" s="86"/>
      <c r="AJ173" s="86"/>
      <c r="AK173" s="104"/>
      <c r="AL173" s="86"/>
      <c r="AM173" s="86"/>
      <c r="AN173" s="86"/>
      <c r="AO173" s="86"/>
      <c r="AP173" s="104"/>
      <c r="AQ173" s="86"/>
      <c r="AR173" s="86"/>
      <c r="AS173" s="86"/>
      <c r="AT173" s="86"/>
      <c r="AU173" s="86"/>
      <c r="AV173" s="86"/>
      <c r="AW173" s="86"/>
      <c r="AX173" s="86"/>
      <c r="AY173" s="86"/>
      <c r="AZ173" s="86"/>
      <c r="BA173" s="86"/>
      <c r="BB173" s="86"/>
      <c r="BC173" s="86"/>
      <c r="BD173" s="86"/>
      <c r="BE173" s="86"/>
      <c r="BF173" s="86"/>
      <c r="BG173" s="86"/>
      <c r="BH173" s="86"/>
      <c r="BI173" s="86"/>
      <c r="BJ173" s="86"/>
      <c r="BK173" s="86"/>
      <c r="BL173" s="86"/>
      <c r="BM173" s="86"/>
      <c r="BN173" s="86"/>
      <c r="BO173" s="86"/>
      <c r="BP173" s="86"/>
      <c r="BQ173" s="86"/>
      <c r="BR173" s="86"/>
      <c r="BS173" s="86"/>
      <c r="BT173" s="86"/>
      <c r="BU173" s="86"/>
      <c r="BV173" s="86"/>
      <c r="BW173" s="86"/>
      <c r="BX173" s="86"/>
      <c r="BY173" s="86"/>
      <c r="BZ173" s="86"/>
      <c r="CA173" s="86"/>
      <c r="CB173" s="86"/>
      <c r="CC173" s="86"/>
      <c r="CD173" s="86"/>
      <c r="CE173" s="86"/>
      <c r="CF173" s="86"/>
      <c r="CG173" s="86"/>
      <c r="CH173" s="86"/>
      <c r="CI173" s="86"/>
      <c r="CJ173" s="86"/>
      <c r="CK173" s="86"/>
      <c r="CL173" s="86"/>
      <c r="CM173" s="86"/>
      <c r="CN173" s="86"/>
      <c r="CO173" s="86"/>
      <c r="CP173" s="86"/>
      <c r="CQ173" s="86"/>
      <c r="CR173" s="86"/>
      <c r="CS173" s="86"/>
    </row>
    <row r="174" spans="1:97">
      <c r="A174" s="155" t="s">
        <v>278</v>
      </c>
      <c r="B174" s="86"/>
      <c r="C174" s="86"/>
      <c r="D174" s="86"/>
      <c r="E174" s="86"/>
      <c r="F174" s="86"/>
      <c r="G174" s="86"/>
      <c r="H174" s="86"/>
      <c r="I174" s="86"/>
      <c r="J174" s="86"/>
      <c r="K174" s="86"/>
      <c r="L174" s="86"/>
      <c r="M174" s="86"/>
      <c r="N174" s="86"/>
      <c r="O174" s="86"/>
      <c r="P174" s="86"/>
      <c r="Q174" s="104"/>
      <c r="R174" s="86"/>
      <c r="S174" s="86"/>
      <c r="T174" s="86"/>
      <c r="U174" s="86"/>
      <c r="V174" s="86"/>
      <c r="W174" s="86"/>
      <c r="X174" s="86"/>
      <c r="Y174" s="86"/>
      <c r="Z174" s="86"/>
      <c r="AA174" s="104"/>
      <c r="AB174" s="86"/>
      <c r="AC174" s="86"/>
      <c r="AD174" s="86"/>
      <c r="AE174" s="86"/>
      <c r="AF174" s="104"/>
      <c r="AG174" s="86"/>
      <c r="AH174" s="86"/>
      <c r="AI174" s="86"/>
      <c r="AJ174" s="86"/>
      <c r="AK174" s="104"/>
      <c r="AL174" s="86"/>
      <c r="AM174" s="86"/>
      <c r="AN174" s="86"/>
      <c r="AO174" s="86"/>
      <c r="AP174" s="104"/>
      <c r="AQ174" s="104"/>
      <c r="AR174" s="104"/>
      <c r="AS174" s="104"/>
      <c r="AT174" s="104"/>
      <c r="AU174" s="104"/>
      <c r="AV174" s="104"/>
      <c r="AW174" s="104"/>
      <c r="AX174" s="104"/>
      <c r="AY174" s="104"/>
      <c r="AZ174" s="104"/>
      <c r="BA174" s="104"/>
      <c r="BB174" s="104"/>
      <c r="BC174" s="104"/>
      <c r="BD174" s="104"/>
      <c r="BE174" s="104"/>
      <c r="BF174" s="104"/>
      <c r="BG174" s="104"/>
      <c r="BH174" s="104"/>
      <c r="BI174" s="104"/>
      <c r="BJ174" s="86"/>
      <c r="BK174" s="104"/>
      <c r="BL174" s="104"/>
      <c r="BM174" s="104"/>
      <c r="BN174" s="104"/>
      <c r="BO174" s="104"/>
      <c r="BP174" s="104"/>
      <c r="BQ174" s="104"/>
      <c r="BR174" s="104"/>
      <c r="BS174" s="104"/>
      <c r="BT174" s="104"/>
      <c r="BU174" s="104"/>
      <c r="BV174" s="104"/>
      <c r="BW174" s="104"/>
      <c r="BX174" s="104"/>
      <c r="BY174" s="104"/>
      <c r="BZ174" s="86"/>
      <c r="CA174" s="86"/>
      <c r="CB174" s="86"/>
      <c r="CC174" s="86"/>
      <c r="CD174" s="86">
        <v>0</v>
      </c>
      <c r="CE174" s="86">
        <v>0</v>
      </c>
      <c r="CF174" s="86">
        <v>0</v>
      </c>
      <c r="CG174" s="86">
        <v>0</v>
      </c>
      <c r="CH174" s="86">
        <v>0</v>
      </c>
      <c r="CI174" s="86">
        <v>0</v>
      </c>
      <c r="CJ174" s="86">
        <v>0</v>
      </c>
      <c r="CK174" s="86">
        <v>0</v>
      </c>
      <c r="CL174" s="86">
        <v>0</v>
      </c>
      <c r="CM174" s="86">
        <v>0</v>
      </c>
      <c r="CN174" s="86">
        <v>0</v>
      </c>
      <c r="CO174" s="86">
        <v>0</v>
      </c>
      <c r="CP174" s="86">
        <v>0</v>
      </c>
      <c r="CQ174" s="86">
        <v>0</v>
      </c>
      <c r="CR174" s="86">
        <v>0</v>
      </c>
      <c r="CS174" s="86">
        <v>0</v>
      </c>
    </row>
    <row r="175" spans="1:97">
      <c r="A175" s="155" t="s">
        <v>279</v>
      </c>
      <c r="B175" s="86"/>
      <c r="C175" s="86"/>
      <c r="D175" s="86"/>
      <c r="E175" s="86"/>
      <c r="F175" s="86"/>
      <c r="G175" s="86"/>
      <c r="H175" s="86"/>
      <c r="I175" s="86"/>
      <c r="J175" s="86"/>
      <c r="K175" s="86"/>
      <c r="L175" s="86"/>
      <c r="M175" s="86"/>
      <c r="N175" s="86"/>
      <c r="O175" s="86"/>
      <c r="P175" s="86"/>
      <c r="Q175" s="104"/>
      <c r="R175" s="86"/>
      <c r="S175" s="86"/>
      <c r="T175" s="86"/>
      <c r="U175" s="86"/>
      <c r="V175" s="86"/>
      <c r="W175" s="86"/>
      <c r="X175" s="86"/>
      <c r="Y175" s="86"/>
      <c r="Z175" s="86"/>
      <c r="AA175" s="104"/>
      <c r="AB175" s="86"/>
      <c r="AC175" s="86"/>
      <c r="AD175" s="86"/>
      <c r="AE175" s="86"/>
      <c r="AF175" s="104"/>
      <c r="AG175" s="86"/>
      <c r="AH175" s="86"/>
      <c r="AI175" s="86"/>
      <c r="AJ175" s="86"/>
      <c r="AK175" s="104"/>
      <c r="AL175" s="86"/>
      <c r="AM175" s="86"/>
      <c r="AN175" s="86"/>
      <c r="AO175" s="86"/>
      <c r="AP175" s="104"/>
      <c r="AQ175" s="104"/>
      <c r="AR175" s="104"/>
      <c r="AS175" s="104"/>
      <c r="AT175" s="104"/>
      <c r="AU175" s="104"/>
      <c r="AV175" s="104"/>
      <c r="AW175" s="104"/>
      <c r="AX175" s="104"/>
      <c r="AY175" s="104"/>
      <c r="AZ175" s="104"/>
      <c r="BA175" s="104"/>
      <c r="BB175" s="104"/>
      <c r="BC175" s="104"/>
      <c r="BD175" s="104"/>
      <c r="BE175" s="104"/>
      <c r="BF175" s="104"/>
      <c r="BG175" s="104"/>
      <c r="BH175" s="104"/>
      <c r="BI175" s="104"/>
      <c r="BJ175" s="104"/>
      <c r="BK175" s="104"/>
      <c r="BL175" s="104"/>
      <c r="BM175" s="104"/>
      <c r="BN175" s="104"/>
      <c r="BO175" s="104"/>
      <c r="BP175" s="104"/>
      <c r="BQ175" s="104"/>
      <c r="BR175" s="104"/>
      <c r="BS175" s="104"/>
      <c r="BT175" s="104"/>
      <c r="BU175" s="104"/>
      <c r="BV175" s="104"/>
      <c r="BW175" s="104"/>
      <c r="BX175" s="104"/>
      <c r="BY175" s="104"/>
      <c r="BZ175" s="86"/>
      <c r="CA175" s="86"/>
      <c r="CB175" s="86"/>
      <c r="CC175" s="86"/>
      <c r="CD175" s="86">
        <v>0</v>
      </c>
      <c r="CE175" s="86">
        <v>0</v>
      </c>
      <c r="CF175" s="86">
        <v>0</v>
      </c>
      <c r="CG175" s="86">
        <v>0</v>
      </c>
      <c r="CH175" s="86">
        <v>0</v>
      </c>
      <c r="CI175" s="86">
        <v>0</v>
      </c>
      <c r="CJ175" s="86">
        <v>0</v>
      </c>
      <c r="CK175" s="86">
        <v>0</v>
      </c>
      <c r="CL175" s="86">
        <v>0</v>
      </c>
      <c r="CM175" s="86">
        <v>0</v>
      </c>
      <c r="CN175" s="86">
        <v>0</v>
      </c>
      <c r="CO175" s="86">
        <v>0</v>
      </c>
      <c r="CP175" s="86">
        <v>0</v>
      </c>
      <c r="CQ175" s="86">
        <v>0</v>
      </c>
      <c r="CR175" s="86">
        <v>0</v>
      </c>
      <c r="CS175" s="86">
        <v>0</v>
      </c>
    </row>
    <row r="176" spans="1:97">
      <c r="A176" s="261" t="s">
        <v>280</v>
      </c>
      <c r="B176" s="119"/>
      <c r="C176" s="119"/>
      <c r="D176" s="119"/>
      <c r="E176" s="119"/>
      <c r="F176" s="119"/>
      <c r="G176" s="119"/>
      <c r="H176" s="119"/>
      <c r="I176" s="119"/>
      <c r="J176" s="119"/>
      <c r="K176" s="119"/>
      <c r="L176" s="119"/>
      <c r="M176" s="119"/>
      <c r="N176" s="119"/>
      <c r="O176" s="119"/>
      <c r="P176" s="119"/>
      <c r="Q176" s="166"/>
      <c r="R176" s="119"/>
      <c r="S176" s="119"/>
      <c r="T176" s="119"/>
      <c r="U176" s="119"/>
      <c r="V176" s="119"/>
      <c r="W176" s="119"/>
      <c r="X176" s="119"/>
      <c r="Y176" s="119"/>
      <c r="Z176" s="119"/>
      <c r="AA176" s="166"/>
      <c r="AB176" s="119"/>
      <c r="AC176" s="119"/>
      <c r="AD176" s="119"/>
      <c r="AE176" s="119"/>
      <c r="AF176" s="166"/>
      <c r="AG176" s="119"/>
      <c r="AH176" s="119"/>
      <c r="AI176" s="119"/>
      <c r="AJ176" s="119"/>
      <c r="AK176" s="166"/>
      <c r="AL176" s="119"/>
      <c r="AM176" s="119"/>
      <c r="AN176" s="119"/>
      <c r="AO176" s="119"/>
      <c r="AP176" s="166"/>
      <c r="AQ176" s="166"/>
      <c r="AR176" s="166"/>
      <c r="AS176" s="166"/>
      <c r="AT176" s="166"/>
      <c r="AU176" s="166"/>
      <c r="AV176" s="166"/>
      <c r="AW176" s="166"/>
      <c r="AX176" s="166"/>
      <c r="AY176" s="166"/>
      <c r="AZ176" s="166"/>
      <c r="BA176" s="166"/>
      <c r="BB176" s="166"/>
      <c r="BC176" s="166"/>
      <c r="BD176" s="166"/>
      <c r="BE176" s="166"/>
      <c r="BF176" s="166"/>
      <c r="BG176" s="166"/>
      <c r="BH176" s="166"/>
      <c r="BI176" s="166"/>
      <c r="BJ176" s="119"/>
      <c r="BK176" s="166"/>
      <c r="BL176" s="166"/>
      <c r="BM176" s="166"/>
      <c r="BN176" s="166"/>
      <c r="BO176" s="166"/>
      <c r="BP176" s="166"/>
      <c r="BQ176" s="166"/>
      <c r="BR176" s="166"/>
      <c r="BS176" s="166"/>
      <c r="BT176" s="166"/>
      <c r="BU176" s="166"/>
      <c r="BV176" s="166"/>
      <c r="BW176" s="166"/>
      <c r="BX176" s="166"/>
      <c r="BY176" s="166"/>
      <c r="BZ176" s="119"/>
      <c r="CA176" s="119"/>
      <c r="CB176" s="119"/>
      <c r="CC176" s="119"/>
      <c r="CD176" s="119">
        <v>0</v>
      </c>
      <c r="CE176" s="119">
        <v>0</v>
      </c>
      <c r="CF176" s="119">
        <v>0</v>
      </c>
      <c r="CG176" s="119">
        <v>0</v>
      </c>
      <c r="CH176" s="119">
        <v>0</v>
      </c>
      <c r="CI176" s="119">
        <v>0</v>
      </c>
      <c r="CJ176" s="119">
        <v>0</v>
      </c>
      <c r="CK176" s="119">
        <v>0</v>
      </c>
      <c r="CL176" s="119">
        <v>0</v>
      </c>
      <c r="CM176" s="119">
        <v>0</v>
      </c>
      <c r="CN176" s="119">
        <v>0</v>
      </c>
      <c r="CO176" s="119">
        <v>0</v>
      </c>
      <c r="CP176" s="119">
        <v>0</v>
      </c>
      <c r="CQ176" s="119">
        <v>0</v>
      </c>
      <c r="CR176" s="119">
        <v>0</v>
      </c>
      <c r="CS176" s="119">
        <v>0</v>
      </c>
    </row>
    <row r="177" spans="1:97">
      <c r="A177" s="155" t="s">
        <v>281</v>
      </c>
      <c r="B177" s="86"/>
      <c r="C177" s="86"/>
      <c r="D177" s="86"/>
      <c r="E177" s="86"/>
      <c r="F177" s="86"/>
      <c r="G177" s="86"/>
      <c r="H177" s="86"/>
      <c r="I177" s="86"/>
      <c r="J177" s="86"/>
      <c r="K177" s="86"/>
      <c r="L177" s="86"/>
      <c r="M177" s="86"/>
      <c r="N177" s="86"/>
      <c r="O177" s="86"/>
      <c r="P177" s="86"/>
      <c r="Q177" s="104"/>
      <c r="R177" s="86"/>
      <c r="S177" s="86"/>
      <c r="T177" s="86"/>
      <c r="U177" s="86"/>
      <c r="V177" s="86"/>
      <c r="W177" s="86"/>
      <c r="X177" s="86"/>
      <c r="Y177" s="86"/>
      <c r="Z177" s="86"/>
      <c r="AA177" s="104"/>
      <c r="AB177" s="86"/>
      <c r="AC177" s="86"/>
      <c r="AD177" s="86"/>
      <c r="AE177" s="86"/>
      <c r="AF177" s="104"/>
      <c r="AG177" s="86"/>
      <c r="AH177" s="86"/>
      <c r="AI177" s="86"/>
      <c r="AJ177" s="86"/>
      <c r="AK177" s="104"/>
      <c r="AL177" s="86"/>
      <c r="AM177" s="86"/>
      <c r="AN177" s="86"/>
      <c r="AO177" s="86"/>
      <c r="AP177" s="86"/>
      <c r="AQ177" s="86"/>
      <c r="AR177" s="86"/>
      <c r="AS177" s="86"/>
      <c r="AT177" s="86"/>
      <c r="AU177" s="86"/>
      <c r="AV177" s="86"/>
      <c r="AW177" s="86"/>
      <c r="AX177" s="86"/>
      <c r="AY177" s="86"/>
      <c r="AZ177" s="86"/>
      <c r="BA177" s="86"/>
      <c r="BB177" s="86"/>
      <c r="BC177" s="86"/>
      <c r="BD177" s="86"/>
      <c r="BE177" s="86"/>
      <c r="BF177" s="86"/>
      <c r="BG177" s="86"/>
      <c r="BH177" s="86"/>
      <c r="BI177" s="86"/>
      <c r="BJ177" s="86"/>
      <c r="BK177" s="86"/>
      <c r="BL177" s="86"/>
      <c r="BM177" s="86"/>
      <c r="BN177" s="86"/>
      <c r="BO177" s="86">
        <v>0</v>
      </c>
      <c r="BP177" s="86"/>
      <c r="BQ177" s="86"/>
      <c r="BR177" s="86"/>
      <c r="BS177" s="86"/>
      <c r="BT177" s="86">
        <v>0</v>
      </c>
      <c r="BU177" s="86">
        <v>0</v>
      </c>
      <c r="BV177" s="86">
        <v>0</v>
      </c>
      <c r="BW177" s="86">
        <v>0</v>
      </c>
      <c r="BX177" s="86">
        <v>0</v>
      </c>
      <c r="BY177" s="86">
        <v>0</v>
      </c>
      <c r="BZ177" s="86">
        <v>0</v>
      </c>
      <c r="CA177" s="86">
        <v>0</v>
      </c>
      <c r="CB177" s="86">
        <v>0</v>
      </c>
      <c r="CC177" s="86">
        <v>0</v>
      </c>
      <c r="CD177" s="86">
        <v>0</v>
      </c>
      <c r="CE177" s="86">
        <v>0</v>
      </c>
      <c r="CF177" s="86">
        <v>0</v>
      </c>
      <c r="CG177" s="86">
        <v>0</v>
      </c>
      <c r="CH177" s="86">
        <v>0</v>
      </c>
      <c r="CI177" s="86">
        <v>0</v>
      </c>
      <c r="CJ177" s="86">
        <v>0</v>
      </c>
      <c r="CK177" s="86">
        <v>0</v>
      </c>
      <c r="CL177" s="86">
        <v>0</v>
      </c>
      <c r="CM177" s="86">
        <v>0</v>
      </c>
      <c r="CN177" s="86">
        <v>0</v>
      </c>
      <c r="CO177" s="86">
        <v>0</v>
      </c>
      <c r="CP177" s="86">
        <v>0</v>
      </c>
      <c r="CQ177" s="86">
        <v>0</v>
      </c>
      <c r="CR177" s="86">
        <v>0</v>
      </c>
      <c r="CS177" s="86">
        <v>0</v>
      </c>
    </row>
    <row r="178" spans="1:97">
      <c r="A178" s="155"/>
      <c r="B178" s="86"/>
      <c r="C178" s="86"/>
      <c r="D178" s="86"/>
      <c r="E178" s="86"/>
      <c r="F178" s="86"/>
      <c r="G178" s="86"/>
      <c r="H178" s="86"/>
      <c r="I178" s="86"/>
      <c r="J178" s="86"/>
      <c r="K178" s="86"/>
      <c r="L178" s="86"/>
      <c r="M178" s="86"/>
      <c r="N178" s="86"/>
      <c r="O178" s="86"/>
      <c r="P178" s="86"/>
      <c r="Q178" s="104"/>
      <c r="R178" s="86"/>
      <c r="S178" s="86"/>
      <c r="T178" s="86"/>
      <c r="U178" s="86"/>
      <c r="V178" s="86"/>
      <c r="W178" s="86"/>
      <c r="X178" s="86"/>
      <c r="Y178" s="86"/>
      <c r="Z178" s="86"/>
      <c r="AA178" s="104"/>
      <c r="AB178" s="86"/>
      <c r="AC178" s="86"/>
      <c r="AD178" s="86"/>
      <c r="AE178" s="86"/>
      <c r="AF178" s="104"/>
      <c r="AG178" s="86"/>
      <c r="AH178" s="86"/>
      <c r="AI178" s="86"/>
      <c r="AJ178" s="86"/>
      <c r="AK178" s="104"/>
      <c r="AL178" s="86"/>
      <c r="AM178" s="86"/>
      <c r="AN178" s="86"/>
      <c r="AO178" s="86"/>
      <c r="AP178" s="86"/>
      <c r="AQ178" s="86"/>
      <c r="AR178" s="86"/>
      <c r="AS178" s="86"/>
      <c r="AT178" s="86"/>
      <c r="AU178" s="86"/>
      <c r="AV178" s="86"/>
      <c r="AW178" s="86"/>
      <c r="AX178" s="86"/>
      <c r="AY178" s="86"/>
      <c r="AZ178" s="86"/>
      <c r="BA178" s="86"/>
      <c r="BB178" s="86"/>
      <c r="BC178" s="86"/>
      <c r="BD178" s="86"/>
      <c r="BE178" s="86"/>
      <c r="BF178" s="86"/>
      <c r="BG178" s="86"/>
      <c r="BH178" s="86"/>
      <c r="BI178" s="86"/>
      <c r="BJ178" s="86"/>
      <c r="BK178" s="86"/>
      <c r="BL178" s="86"/>
      <c r="BM178" s="86"/>
      <c r="BN178" s="86"/>
      <c r="BO178" s="86"/>
      <c r="BP178" s="86"/>
      <c r="BQ178" s="86"/>
      <c r="BR178" s="86"/>
      <c r="BS178" s="86"/>
      <c r="BT178" s="86"/>
      <c r="BU178" s="86"/>
      <c r="BV178" s="86"/>
      <c r="BW178" s="86"/>
      <c r="BX178" s="86"/>
      <c r="BY178" s="86"/>
      <c r="BZ178" s="86"/>
      <c r="CA178" s="86"/>
      <c r="CB178" s="86"/>
      <c r="CC178" s="86"/>
      <c r="CD178" s="86"/>
      <c r="CE178" s="86"/>
      <c r="CF178" s="86"/>
      <c r="CG178" s="86"/>
      <c r="CH178" s="86"/>
      <c r="CI178" s="86"/>
      <c r="CJ178" s="86"/>
      <c r="CK178" s="86"/>
      <c r="CL178" s="86"/>
      <c r="CM178" s="86"/>
      <c r="CN178" s="86"/>
      <c r="CO178" s="86"/>
      <c r="CP178" s="86"/>
      <c r="CQ178" s="86"/>
      <c r="CR178" s="86"/>
      <c r="CS178" s="86"/>
    </row>
    <row r="179" spans="1:97">
      <c r="A179" s="155"/>
      <c r="B179" s="86"/>
      <c r="C179" s="86"/>
      <c r="D179" s="86"/>
      <c r="E179" s="86"/>
      <c r="F179" s="86"/>
      <c r="G179" s="86"/>
      <c r="H179" s="86"/>
      <c r="I179" s="86"/>
      <c r="J179" s="86"/>
      <c r="K179" s="86"/>
      <c r="L179" s="86"/>
      <c r="M179" s="86"/>
      <c r="N179" s="86"/>
      <c r="O179" s="86"/>
      <c r="P179" s="86"/>
      <c r="Q179" s="104"/>
      <c r="R179" s="86"/>
      <c r="S179" s="86"/>
      <c r="T179" s="86"/>
      <c r="U179" s="86"/>
      <c r="V179" s="86"/>
      <c r="W179" s="86"/>
      <c r="X179" s="86"/>
      <c r="Y179" s="86"/>
      <c r="Z179" s="86"/>
      <c r="AA179" s="104"/>
      <c r="AB179" s="86"/>
      <c r="AC179" s="86"/>
      <c r="AD179" s="86"/>
      <c r="AE179" s="86"/>
      <c r="AF179" s="104"/>
      <c r="AG179" s="86"/>
      <c r="AH179" s="86"/>
      <c r="AI179" s="86"/>
      <c r="AJ179" s="86"/>
      <c r="AK179" s="104"/>
      <c r="AL179" s="86"/>
      <c r="AM179" s="86"/>
      <c r="AN179" s="86"/>
      <c r="AO179" s="86"/>
      <c r="AP179" s="86"/>
      <c r="AQ179" s="86"/>
      <c r="AR179" s="86"/>
      <c r="AS179" s="86"/>
      <c r="AT179" s="86"/>
      <c r="AU179" s="86"/>
      <c r="AV179" s="86"/>
      <c r="AW179" s="86"/>
      <c r="AX179" s="86"/>
      <c r="AY179" s="86"/>
      <c r="AZ179" s="86"/>
      <c r="BA179" s="86"/>
      <c r="BB179" s="86"/>
      <c r="BC179" s="86"/>
      <c r="BD179" s="86"/>
      <c r="BE179" s="86"/>
      <c r="BF179" s="86"/>
      <c r="BG179" s="86"/>
      <c r="BH179" s="86"/>
      <c r="BI179" s="86"/>
      <c r="BJ179" s="86"/>
      <c r="BK179" s="86"/>
      <c r="BL179" s="86"/>
      <c r="BM179" s="86"/>
      <c r="BN179" s="86"/>
      <c r="BO179" s="86"/>
      <c r="BP179" s="86"/>
      <c r="BQ179" s="86"/>
      <c r="BR179" s="86"/>
      <c r="BS179" s="86"/>
      <c r="BT179" s="86"/>
      <c r="BU179" s="86"/>
      <c r="BV179" s="86"/>
      <c r="BW179" s="86"/>
      <c r="BX179" s="86"/>
      <c r="BY179" s="86"/>
      <c r="BZ179" s="86"/>
      <c r="CA179" s="86"/>
      <c r="CB179" s="86"/>
      <c r="CC179" s="86"/>
      <c r="CD179" s="86"/>
      <c r="CE179" s="86"/>
      <c r="CF179" s="86"/>
      <c r="CG179" s="86"/>
      <c r="CH179" s="86"/>
      <c r="CI179" s="86"/>
      <c r="CJ179" s="86"/>
      <c r="CK179" s="86"/>
      <c r="CL179" s="86"/>
      <c r="CM179" s="86"/>
      <c r="CN179" s="86"/>
      <c r="CO179" s="86"/>
      <c r="CP179" s="86"/>
      <c r="CQ179" s="86"/>
      <c r="CR179" s="86"/>
      <c r="CS179" s="86"/>
    </row>
    <row r="180" spans="1:97">
      <c r="A180" s="34" t="s">
        <v>282</v>
      </c>
      <c r="B180" s="86"/>
      <c r="C180" s="86"/>
      <c r="D180" s="86"/>
      <c r="E180" s="86"/>
      <c r="F180" s="86"/>
      <c r="G180" s="86"/>
      <c r="H180" s="86"/>
      <c r="I180" s="86"/>
      <c r="J180" s="86"/>
      <c r="K180" s="86"/>
      <c r="L180" s="86"/>
      <c r="M180" s="86"/>
      <c r="N180" s="86"/>
      <c r="O180" s="86"/>
      <c r="P180" s="86"/>
      <c r="Q180" s="104"/>
      <c r="R180" s="86"/>
      <c r="S180" s="86"/>
      <c r="T180" s="86"/>
      <c r="U180" s="86"/>
      <c r="V180" s="86"/>
      <c r="W180" s="86"/>
      <c r="X180" s="86"/>
      <c r="Y180" s="86"/>
      <c r="Z180" s="86"/>
      <c r="AA180" s="104"/>
      <c r="AB180" s="86"/>
      <c r="AC180" s="86"/>
      <c r="AD180" s="86"/>
      <c r="AE180" s="86"/>
      <c r="AF180" s="104"/>
      <c r="AG180" s="86"/>
      <c r="AH180" s="86"/>
      <c r="AI180" s="86"/>
      <c r="AJ180" s="86"/>
      <c r="AK180" s="104"/>
      <c r="AL180" s="86"/>
      <c r="AM180" s="86"/>
      <c r="AN180" s="86"/>
      <c r="AO180" s="86"/>
      <c r="AP180" s="86"/>
      <c r="AQ180" s="86"/>
      <c r="AR180" s="86"/>
      <c r="AS180" s="86"/>
      <c r="AT180" s="86"/>
      <c r="AU180" s="86"/>
      <c r="AV180" s="86"/>
      <c r="AW180" s="86"/>
      <c r="AX180" s="86"/>
      <c r="AY180" s="86"/>
      <c r="AZ180" s="86"/>
      <c r="BA180" s="86"/>
      <c r="BB180" s="86"/>
      <c r="BC180" s="86"/>
      <c r="BD180" s="86"/>
      <c r="BE180" s="86"/>
      <c r="BF180" s="86"/>
      <c r="BG180" s="86"/>
      <c r="BH180" s="86"/>
      <c r="BI180" s="86"/>
      <c r="BJ180" s="86"/>
      <c r="BK180" s="86"/>
      <c r="BL180" s="86"/>
      <c r="BM180" s="86"/>
      <c r="BN180" s="86"/>
      <c r="BO180" s="86"/>
      <c r="BP180" s="86"/>
      <c r="BQ180" s="86"/>
      <c r="BR180" s="86"/>
      <c r="BS180" s="86"/>
      <c r="BT180" s="86"/>
      <c r="BU180" s="86"/>
      <c r="BV180" s="86"/>
      <c r="BW180" s="86"/>
      <c r="BX180" s="86"/>
      <c r="BY180" s="86"/>
      <c r="BZ180" s="86"/>
      <c r="CA180" s="86"/>
      <c r="CB180" s="86"/>
      <c r="CC180" s="86"/>
      <c r="CD180" s="86"/>
      <c r="CE180" s="86"/>
      <c r="CF180" s="86"/>
      <c r="CG180" s="86"/>
      <c r="CH180" s="86"/>
      <c r="CI180" s="86"/>
      <c r="CJ180" s="86"/>
      <c r="CK180" s="86"/>
      <c r="CL180" s="86"/>
      <c r="CM180" s="86"/>
      <c r="CN180" s="86"/>
      <c r="CO180" s="86"/>
      <c r="CP180" s="86"/>
      <c r="CQ180" s="86"/>
      <c r="CR180" s="86"/>
      <c r="CS180" s="86"/>
    </row>
    <row r="181" spans="1:97">
      <c r="A181" s="155"/>
      <c r="B181" s="86"/>
      <c r="C181" s="86"/>
      <c r="D181" s="86"/>
      <c r="E181" s="86"/>
      <c r="F181" s="86"/>
      <c r="G181" s="86"/>
      <c r="H181" s="86"/>
      <c r="I181" s="86"/>
      <c r="J181" s="86"/>
      <c r="K181" s="86"/>
      <c r="L181" s="86"/>
      <c r="M181" s="86"/>
      <c r="N181" s="86"/>
      <c r="O181" s="86"/>
      <c r="P181" s="86"/>
      <c r="Q181" s="104"/>
      <c r="R181" s="86"/>
      <c r="S181" s="86"/>
      <c r="T181" s="86"/>
      <c r="U181" s="86"/>
      <c r="V181" s="86"/>
      <c r="W181" s="86"/>
      <c r="X181" s="86"/>
      <c r="Y181" s="86"/>
      <c r="Z181" s="86"/>
      <c r="AA181" s="104"/>
      <c r="AB181" s="86"/>
      <c r="AC181" s="86"/>
      <c r="AD181" s="86"/>
      <c r="AE181" s="86"/>
      <c r="AF181" s="104"/>
      <c r="AG181" s="86"/>
      <c r="AH181" s="86"/>
      <c r="AI181" s="86"/>
      <c r="AJ181" s="86"/>
      <c r="AK181" s="104"/>
      <c r="AL181" s="86"/>
      <c r="AM181" s="86"/>
      <c r="AN181" s="86"/>
      <c r="AO181" s="86"/>
      <c r="AP181" s="86"/>
      <c r="AQ181" s="86"/>
      <c r="AR181" s="86"/>
      <c r="AS181" s="86"/>
      <c r="AT181" s="86"/>
      <c r="AU181" s="86"/>
      <c r="AV181" s="86"/>
      <c r="AW181" s="86"/>
      <c r="AX181" s="86"/>
      <c r="AY181" s="86"/>
      <c r="AZ181" s="86"/>
      <c r="BA181" s="86"/>
      <c r="BB181" s="86"/>
      <c r="BC181" s="86"/>
      <c r="BD181" s="86"/>
      <c r="BE181" s="86"/>
      <c r="BF181" s="86"/>
      <c r="BG181" s="86"/>
      <c r="BH181" s="86"/>
      <c r="BI181" s="86"/>
      <c r="BJ181" s="86"/>
      <c r="BK181" s="86"/>
      <c r="BL181" s="86"/>
      <c r="BM181" s="86"/>
      <c r="BN181" s="86"/>
      <c r="BO181" s="86"/>
      <c r="BP181" s="86"/>
      <c r="BQ181" s="86"/>
      <c r="BR181" s="86"/>
      <c r="BS181" s="86"/>
      <c r="BT181" s="86"/>
      <c r="BU181" s="86"/>
      <c r="BV181" s="86"/>
      <c r="BW181" s="86"/>
      <c r="BX181" s="86"/>
      <c r="BY181" s="86"/>
      <c r="BZ181" s="86"/>
      <c r="CA181" s="86"/>
      <c r="CB181" s="86"/>
      <c r="CC181" s="86"/>
      <c r="CD181" s="86"/>
      <c r="CE181" s="86"/>
      <c r="CF181" s="86"/>
      <c r="CG181" s="86"/>
      <c r="CH181" s="86"/>
      <c r="CI181" s="86"/>
      <c r="CJ181" s="86"/>
      <c r="CK181" s="86"/>
      <c r="CL181" s="86"/>
      <c r="CM181" s="86"/>
      <c r="CN181" s="86"/>
      <c r="CO181" s="86"/>
      <c r="CP181" s="86"/>
      <c r="CQ181" s="86"/>
      <c r="CR181" s="86"/>
      <c r="CS181" s="86"/>
    </row>
    <row r="182" spans="1:97">
      <c r="A182" s="155" t="s">
        <v>283</v>
      </c>
      <c r="B182" s="86"/>
      <c r="C182" s="86"/>
      <c r="D182" s="86"/>
      <c r="E182" s="86"/>
      <c r="F182" s="86"/>
      <c r="G182" s="86"/>
      <c r="H182" s="86"/>
      <c r="I182" s="86"/>
      <c r="J182" s="86"/>
      <c r="K182" s="86"/>
      <c r="L182" s="86"/>
      <c r="M182" s="86"/>
      <c r="N182" s="86"/>
      <c r="O182" s="86"/>
      <c r="P182" s="86"/>
      <c r="Q182" s="104"/>
      <c r="R182" s="86"/>
      <c r="S182" s="86"/>
      <c r="T182" s="86"/>
      <c r="U182" s="86"/>
      <c r="V182" s="86"/>
      <c r="W182" s="86"/>
      <c r="X182" s="86"/>
      <c r="Y182" s="86"/>
      <c r="Z182" s="86"/>
      <c r="AA182" s="104"/>
      <c r="AB182" s="86"/>
      <c r="AC182" s="86"/>
      <c r="AD182" s="86"/>
      <c r="AE182" s="86"/>
      <c r="AF182" s="104"/>
      <c r="AG182" s="86"/>
      <c r="AH182" s="86"/>
      <c r="AI182" s="86"/>
      <c r="AJ182" s="86"/>
      <c r="AK182" s="104"/>
      <c r="AL182" s="86"/>
      <c r="AM182" s="86"/>
      <c r="AN182" s="86"/>
      <c r="AO182" s="86"/>
      <c r="AP182" s="86"/>
      <c r="AQ182" s="86"/>
      <c r="AR182" s="86"/>
      <c r="AS182" s="86"/>
      <c r="AT182" s="86"/>
      <c r="AU182" s="86"/>
      <c r="AV182" s="86"/>
      <c r="AW182" s="86"/>
      <c r="AX182" s="86"/>
      <c r="AY182" s="86"/>
      <c r="AZ182" s="86"/>
      <c r="BA182" s="86"/>
      <c r="BB182" s="86"/>
      <c r="BC182" s="86"/>
      <c r="BD182" s="86"/>
      <c r="BE182" s="86"/>
      <c r="BF182" s="86"/>
      <c r="BG182" s="86"/>
      <c r="BH182" s="86"/>
      <c r="BI182" s="86"/>
      <c r="BJ182" s="86"/>
      <c r="BK182" s="86"/>
      <c r="BL182" s="86"/>
      <c r="BM182" s="86"/>
      <c r="BN182" s="86"/>
      <c r="BO182" s="86"/>
      <c r="BP182" s="86"/>
      <c r="BQ182" s="86"/>
      <c r="BR182" s="86"/>
      <c r="BS182" s="86"/>
      <c r="BT182" s="86"/>
      <c r="BU182" s="86"/>
      <c r="BV182" s="86"/>
      <c r="BW182" s="86"/>
      <c r="BX182" s="86"/>
      <c r="BY182" s="86"/>
      <c r="BZ182" s="86"/>
      <c r="CA182" s="86"/>
      <c r="CB182" s="86"/>
      <c r="CC182" s="86"/>
      <c r="CD182" s="86"/>
      <c r="CE182" s="86"/>
      <c r="CF182" s="86"/>
      <c r="CG182" s="86"/>
      <c r="CH182" s="86"/>
      <c r="CI182" s="86"/>
      <c r="CJ182" s="86"/>
      <c r="CK182" s="86"/>
      <c r="CL182" s="86"/>
      <c r="CM182" s="86"/>
      <c r="CN182" s="86"/>
      <c r="CO182" s="86"/>
      <c r="CP182" s="86"/>
      <c r="CQ182" s="86"/>
      <c r="CR182" s="86"/>
      <c r="CS182" s="86"/>
    </row>
    <row r="183" spans="1:97">
      <c r="A183" s="155" t="s">
        <v>284</v>
      </c>
      <c r="B183" s="86"/>
      <c r="C183" s="86"/>
      <c r="D183" s="86"/>
      <c r="E183" s="86"/>
      <c r="F183" s="86"/>
      <c r="G183" s="86"/>
      <c r="H183" s="86"/>
      <c r="I183" s="86"/>
      <c r="J183" s="86"/>
      <c r="K183" s="86"/>
      <c r="L183" s="86"/>
      <c r="M183" s="86"/>
      <c r="N183" s="86"/>
      <c r="O183" s="86"/>
      <c r="P183" s="86"/>
      <c r="Q183" s="104"/>
      <c r="R183" s="86"/>
      <c r="S183" s="86"/>
      <c r="T183" s="86"/>
      <c r="U183" s="86"/>
      <c r="V183" s="86"/>
      <c r="W183" s="86"/>
      <c r="X183" s="86"/>
      <c r="Y183" s="86"/>
      <c r="Z183" s="86"/>
      <c r="AA183" s="104"/>
      <c r="AB183" s="86"/>
      <c r="AC183" s="86"/>
      <c r="AD183" s="86"/>
      <c r="AE183" s="86"/>
      <c r="AF183" s="104"/>
      <c r="AG183" s="86"/>
      <c r="AH183" s="86"/>
      <c r="AI183" s="86"/>
      <c r="AJ183" s="86"/>
      <c r="AK183" s="104"/>
      <c r="AL183" s="86"/>
      <c r="AM183" s="86"/>
      <c r="AN183" s="86"/>
      <c r="AO183" s="86"/>
      <c r="AP183" s="86"/>
      <c r="AQ183" s="86"/>
      <c r="AR183" s="86"/>
      <c r="AS183" s="86"/>
      <c r="AT183" s="86"/>
      <c r="AU183" s="86"/>
      <c r="AV183" s="86"/>
      <c r="AW183" s="86"/>
      <c r="AX183" s="86"/>
      <c r="AY183" s="86"/>
      <c r="AZ183" s="86"/>
      <c r="BA183" s="86"/>
      <c r="BB183" s="86"/>
      <c r="BC183" s="86"/>
      <c r="BD183" s="86"/>
      <c r="BE183" s="86"/>
      <c r="BF183" s="86"/>
      <c r="BG183" s="86"/>
      <c r="BH183" s="86"/>
      <c r="BI183" s="86"/>
      <c r="BJ183" s="86"/>
      <c r="BK183" s="86"/>
      <c r="BL183" s="86"/>
      <c r="BM183" s="86"/>
      <c r="BN183" s="86"/>
      <c r="BO183" s="86"/>
      <c r="BP183" s="86"/>
      <c r="BQ183" s="86"/>
      <c r="BR183" s="86"/>
      <c r="BS183" s="86"/>
      <c r="BT183" s="86"/>
      <c r="BU183" s="86"/>
      <c r="BV183" s="86"/>
      <c r="BW183" s="86"/>
      <c r="BX183" s="86"/>
      <c r="BY183" s="86"/>
      <c r="BZ183" s="86"/>
      <c r="CA183" s="86"/>
      <c r="CB183" s="86"/>
      <c r="CC183" s="86"/>
      <c r="CD183" s="86">
        <v>0</v>
      </c>
      <c r="CE183" s="86">
        <v>0</v>
      </c>
      <c r="CF183" s="86">
        <v>0</v>
      </c>
      <c r="CG183" s="86">
        <v>0</v>
      </c>
      <c r="CH183" s="86">
        <v>0</v>
      </c>
      <c r="CI183" s="86">
        <v>0</v>
      </c>
      <c r="CJ183" s="86">
        <v>0</v>
      </c>
      <c r="CK183" s="86">
        <v>0</v>
      </c>
      <c r="CL183" s="86">
        <v>0</v>
      </c>
      <c r="CM183" s="86">
        <v>0</v>
      </c>
      <c r="CN183" s="86">
        <v>0</v>
      </c>
      <c r="CO183" s="86">
        <v>0</v>
      </c>
      <c r="CP183" s="86">
        <v>0</v>
      </c>
      <c r="CQ183" s="86">
        <v>0</v>
      </c>
      <c r="CR183" s="86">
        <v>0</v>
      </c>
      <c r="CS183" s="86">
        <v>0</v>
      </c>
    </row>
    <row r="184" spans="1:97">
      <c r="A184" s="261" t="s">
        <v>285</v>
      </c>
      <c r="B184" s="119"/>
      <c r="C184" s="119"/>
      <c r="D184" s="119"/>
      <c r="E184" s="119"/>
      <c r="F184" s="119"/>
      <c r="G184" s="119"/>
      <c r="H184" s="119"/>
      <c r="I184" s="119"/>
      <c r="J184" s="119"/>
      <c r="K184" s="119"/>
      <c r="L184" s="119"/>
      <c r="M184" s="119"/>
      <c r="N184" s="119"/>
      <c r="O184" s="119"/>
      <c r="P184" s="119"/>
      <c r="Q184" s="166"/>
      <c r="R184" s="119"/>
      <c r="S184" s="119"/>
      <c r="T184" s="119"/>
      <c r="U184" s="119"/>
      <c r="V184" s="119"/>
      <c r="W184" s="119"/>
      <c r="X184" s="119"/>
      <c r="Y184" s="119"/>
      <c r="Z184" s="119"/>
      <c r="AA184" s="166"/>
      <c r="AB184" s="119"/>
      <c r="AC184" s="119"/>
      <c r="AD184" s="119"/>
      <c r="AE184" s="119"/>
      <c r="AF184" s="166"/>
      <c r="AG184" s="119"/>
      <c r="AH184" s="119"/>
      <c r="AI184" s="119"/>
      <c r="AJ184" s="119"/>
      <c r="AK184" s="166"/>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66"/>
      <c r="BK184" s="119"/>
      <c r="BL184" s="119"/>
      <c r="BM184" s="119"/>
      <c r="BN184" s="119"/>
      <c r="BO184" s="119"/>
      <c r="BP184" s="119"/>
      <c r="BQ184" s="119"/>
      <c r="BR184" s="119"/>
      <c r="BS184" s="119"/>
      <c r="BT184" s="119"/>
      <c r="BU184" s="119"/>
      <c r="BV184" s="119"/>
      <c r="BW184" s="119"/>
      <c r="BX184" s="119"/>
      <c r="BY184" s="119"/>
      <c r="BZ184" s="119"/>
      <c r="CA184" s="119"/>
      <c r="CB184" s="119"/>
      <c r="CC184" s="119"/>
      <c r="CD184" s="166">
        <v>0</v>
      </c>
      <c r="CE184" s="119">
        <v>0</v>
      </c>
      <c r="CF184" s="119">
        <v>0</v>
      </c>
      <c r="CG184" s="119">
        <v>0</v>
      </c>
      <c r="CH184" s="119">
        <v>0</v>
      </c>
      <c r="CI184" s="166">
        <v>0</v>
      </c>
      <c r="CJ184" s="119">
        <v>0</v>
      </c>
      <c r="CK184" s="119">
        <v>0</v>
      </c>
      <c r="CL184" s="119">
        <v>0</v>
      </c>
      <c r="CM184" s="119">
        <v>0</v>
      </c>
      <c r="CN184" s="119">
        <v>0</v>
      </c>
      <c r="CO184" s="119">
        <v>0</v>
      </c>
      <c r="CP184" s="119">
        <v>0</v>
      </c>
      <c r="CQ184" s="119">
        <v>0</v>
      </c>
      <c r="CR184" s="119">
        <v>0</v>
      </c>
      <c r="CS184" s="119">
        <v>0</v>
      </c>
    </row>
    <row r="185" spans="1:97">
      <c r="A185" s="155" t="s">
        <v>286</v>
      </c>
      <c r="B185" s="86"/>
      <c r="C185" s="86"/>
      <c r="D185" s="86"/>
      <c r="E185" s="86"/>
      <c r="F185" s="86"/>
      <c r="G185" s="86"/>
      <c r="H185" s="86"/>
      <c r="I185" s="86"/>
      <c r="J185" s="86"/>
      <c r="K185" s="86"/>
      <c r="L185" s="86"/>
      <c r="M185" s="86"/>
      <c r="N185" s="86"/>
      <c r="O185" s="86"/>
      <c r="P185" s="86"/>
      <c r="Q185" s="104"/>
      <c r="R185" s="86"/>
      <c r="S185" s="86"/>
      <c r="T185" s="86"/>
      <c r="U185" s="86"/>
      <c r="V185" s="86"/>
      <c r="W185" s="86"/>
      <c r="X185" s="86"/>
      <c r="Y185" s="86"/>
      <c r="Z185" s="86"/>
      <c r="AA185" s="104"/>
      <c r="AB185" s="86"/>
      <c r="AC185" s="86"/>
      <c r="AD185" s="86"/>
      <c r="AE185" s="86"/>
      <c r="AF185" s="104"/>
      <c r="AG185" s="86"/>
      <c r="AH185" s="86"/>
      <c r="AI185" s="86"/>
      <c r="AJ185" s="86"/>
      <c r="AK185" s="86"/>
      <c r="AL185" s="86"/>
      <c r="AM185" s="86"/>
      <c r="AN185" s="86"/>
      <c r="AO185" s="86"/>
      <c r="AP185" s="86"/>
      <c r="AQ185" s="86"/>
      <c r="AR185" s="86"/>
      <c r="AS185" s="86"/>
      <c r="AT185" s="86"/>
      <c r="AU185" s="86"/>
      <c r="AV185" s="86"/>
      <c r="AW185" s="86"/>
      <c r="AX185" s="86"/>
      <c r="AY185" s="86"/>
      <c r="AZ185" s="86"/>
      <c r="BA185" s="86"/>
      <c r="BB185" s="86"/>
      <c r="BC185" s="86"/>
      <c r="BD185" s="86"/>
      <c r="BE185" s="86"/>
      <c r="BF185" s="86"/>
      <c r="BG185" s="86"/>
      <c r="BH185" s="86"/>
      <c r="BI185" s="86"/>
      <c r="BJ185" s="86"/>
      <c r="BK185" s="86"/>
      <c r="BL185" s="86"/>
      <c r="BM185" s="86"/>
      <c r="BN185" s="86"/>
      <c r="BO185" s="86">
        <v>0</v>
      </c>
      <c r="BP185" s="86"/>
      <c r="BQ185" s="86"/>
      <c r="BR185" s="86"/>
      <c r="BS185" s="86"/>
      <c r="BT185" s="86">
        <v>0</v>
      </c>
      <c r="BU185" s="86">
        <v>0</v>
      </c>
      <c r="BV185" s="86">
        <v>0</v>
      </c>
      <c r="BW185" s="86">
        <v>0</v>
      </c>
      <c r="BX185" s="86">
        <v>0</v>
      </c>
      <c r="BY185" s="86">
        <v>0</v>
      </c>
      <c r="BZ185" s="86">
        <v>0</v>
      </c>
      <c r="CA185" s="86">
        <v>0</v>
      </c>
      <c r="CB185" s="86">
        <v>0</v>
      </c>
      <c r="CC185" s="86">
        <v>0</v>
      </c>
      <c r="CD185" s="86">
        <v>0</v>
      </c>
      <c r="CE185" s="86">
        <v>0</v>
      </c>
      <c r="CF185" s="86">
        <v>0</v>
      </c>
      <c r="CG185" s="86">
        <v>0</v>
      </c>
      <c r="CH185" s="86">
        <v>0</v>
      </c>
      <c r="CI185" s="86">
        <v>0</v>
      </c>
      <c r="CJ185" s="86">
        <v>0</v>
      </c>
      <c r="CK185" s="86">
        <v>0</v>
      </c>
      <c r="CL185" s="86">
        <v>0</v>
      </c>
      <c r="CM185" s="86">
        <v>0</v>
      </c>
      <c r="CN185" s="86">
        <v>0</v>
      </c>
      <c r="CO185" s="86">
        <v>0</v>
      </c>
      <c r="CP185" s="86">
        <v>0</v>
      </c>
      <c r="CQ185" s="86">
        <v>0</v>
      </c>
      <c r="CR185" s="86">
        <v>0</v>
      </c>
      <c r="CS185" s="86">
        <v>0</v>
      </c>
    </row>
    <row r="186" spans="1:97">
      <c r="A186" s="155" t="s">
        <v>287</v>
      </c>
      <c r="B186" s="86"/>
      <c r="C186" s="86"/>
      <c r="D186" s="86"/>
      <c r="E186" s="86"/>
      <c r="F186" s="86"/>
      <c r="G186" s="86"/>
      <c r="H186" s="86"/>
      <c r="I186" s="86"/>
      <c r="J186" s="86"/>
      <c r="K186" s="86"/>
      <c r="L186" s="86"/>
      <c r="M186" s="86"/>
      <c r="N186" s="86"/>
      <c r="O186" s="86"/>
      <c r="P186" s="86"/>
      <c r="Q186" s="133">
        <v>0.02</v>
      </c>
      <c r="R186" s="86"/>
      <c r="S186" s="86"/>
      <c r="T186" s="86"/>
      <c r="U186" s="86"/>
      <c r="V186" s="86"/>
      <c r="W186" s="86"/>
      <c r="X186" s="86"/>
      <c r="Y186" s="86"/>
      <c r="Z186" s="86"/>
      <c r="AA186" s="104"/>
      <c r="AB186" s="86"/>
      <c r="AC186" s="86"/>
      <c r="AD186" s="86"/>
      <c r="AE186" s="86"/>
      <c r="AF186" s="104"/>
      <c r="AG186" s="86"/>
      <c r="AH186" s="86"/>
      <c r="AI186" s="86"/>
      <c r="AJ186" s="86"/>
      <c r="AK186" s="104"/>
      <c r="AL186" s="86"/>
      <c r="AM186" s="86"/>
      <c r="AN186" s="86"/>
      <c r="AO186" s="86"/>
      <c r="AP186" s="86"/>
      <c r="AQ186" s="86"/>
      <c r="AR186" s="86"/>
      <c r="AS186" s="86"/>
      <c r="AT186" s="86"/>
      <c r="AU186" s="86"/>
      <c r="AV186" s="86"/>
      <c r="AW186" s="86"/>
      <c r="AX186" s="86"/>
      <c r="AY186" s="86"/>
      <c r="AZ186" s="86"/>
      <c r="BA186" s="86"/>
      <c r="BB186" s="86"/>
      <c r="BC186" s="86"/>
      <c r="BD186" s="86"/>
      <c r="BE186" s="86"/>
      <c r="BF186" s="86"/>
      <c r="BG186" s="86"/>
      <c r="BH186" s="86"/>
      <c r="BI186" s="86"/>
      <c r="BJ186" s="86"/>
      <c r="BK186" s="86"/>
      <c r="BL186" s="86"/>
      <c r="BM186" s="86"/>
      <c r="BN186" s="86"/>
      <c r="BO186" s="86"/>
      <c r="BP186" s="86"/>
      <c r="BQ186" s="86"/>
      <c r="BR186" s="86"/>
      <c r="BS186" s="86"/>
      <c r="BT186" s="86"/>
      <c r="BU186" s="86"/>
      <c r="BV186" s="86"/>
      <c r="BW186" s="86"/>
      <c r="BX186" s="86"/>
      <c r="BY186" s="86"/>
      <c r="BZ186" s="86"/>
      <c r="CA186" s="86"/>
      <c r="CB186" s="86"/>
      <c r="CC186" s="86"/>
      <c r="CD186" s="86">
        <v>0</v>
      </c>
      <c r="CE186" s="86">
        <v>0</v>
      </c>
      <c r="CF186" s="86">
        <v>0</v>
      </c>
      <c r="CG186" s="86">
        <v>0</v>
      </c>
      <c r="CH186" s="86">
        <v>0</v>
      </c>
      <c r="CI186" s="86">
        <v>0</v>
      </c>
      <c r="CJ186" s="86">
        <v>0</v>
      </c>
      <c r="CK186" s="86">
        <v>0</v>
      </c>
      <c r="CL186" s="86">
        <v>0</v>
      </c>
      <c r="CM186" s="86">
        <v>0</v>
      </c>
      <c r="CN186" s="86">
        <v>0</v>
      </c>
      <c r="CO186" s="86">
        <v>0</v>
      </c>
      <c r="CP186" s="86">
        <v>0</v>
      </c>
      <c r="CQ186" s="86">
        <v>0</v>
      </c>
      <c r="CR186" s="86">
        <v>0</v>
      </c>
      <c r="CS186" s="86">
        <v>0</v>
      </c>
    </row>
    <row r="187" spans="1:97">
      <c r="A187" s="155"/>
      <c r="B187" s="86"/>
      <c r="C187" s="86"/>
      <c r="D187" s="86"/>
      <c r="E187" s="86"/>
      <c r="F187" s="86"/>
      <c r="G187" s="86"/>
      <c r="H187" s="86"/>
      <c r="I187" s="86"/>
      <c r="J187" s="86"/>
      <c r="K187" s="86"/>
      <c r="L187" s="86"/>
      <c r="M187" s="86"/>
      <c r="N187" s="86"/>
      <c r="O187" s="86"/>
      <c r="P187" s="86"/>
      <c r="Q187" s="104"/>
      <c r="R187" s="86"/>
      <c r="S187" s="86"/>
      <c r="T187" s="86"/>
      <c r="U187" s="86"/>
      <c r="V187" s="86"/>
      <c r="W187" s="86"/>
      <c r="X187" s="86"/>
      <c r="Y187" s="86"/>
      <c r="Z187" s="86"/>
      <c r="AA187" s="104"/>
      <c r="AB187" s="86"/>
      <c r="AC187" s="86"/>
      <c r="AD187" s="86"/>
      <c r="AE187" s="86"/>
      <c r="AF187" s="104"/>
      <c r="AG187" s="86"/>
      <c r="AH187" s="86"/>
      <c r="AI187" s="86"/>
      <c r="AJ187" s="86"/>
      <c r="AK187" s="104"/>
      <c r="AL187" s="86"/>
      <c r="AM187" s="86"/>
      <c r="AN187" s="86"/>
      <c r="AO187" s="86"/>
      <c r="AP187" s="86"/>
      <c r="AQ187" s="86"/>
      <c r="AR187" s="86"/>
      <c r="AS187" s="86"/>
      <c r="AT187" s="86"/>
      <c r="AU187" s="86"/>
      <c r="AV187" s="86"/>
      <c r="AW187" s="86"/>
      <c r="AX187" s="86"/>
      <c r="AY187" s="86"/>
      <c r="AZ187" s="86"/>
      <c r="BA187" s="86"/>
      <c r="BB187" s="86"/>
      <c r="BC187" s="86"/>
      <c r="BD187" s="86"/>
      <c r="BE187" s="86"/>
      <c r="BF187" s="86"/>
      <c r="BG187" s="86"/>
      <c r="BH187" s="86"/>
      <c r="BI187" s="86"/>
      <c r="BJ187" s="86"/>
      <c r="BK187" s="86"/>
      <c r="BL187" s="86"/>
      <c r="BM187" s="86"/>
      <c r="BN187" s="86"/>
      <c r="BO187" s="86"/>
      <c r="BP187" s="86"/>
      <c r="BQ187" s="86"/>
      <c r="BR187" s="86"/>
      <c r="BS187" s="86"/>
      <c r="BT187" s="86"/>
      <c r="BU187" s="86"/>
      <c r="BV187" s="86"/>
      <c r="BW187" s="86"/>
      <c r="BX187" s="86"/>
      <c r="BY187" s="86"/>
      <c r="BZ187" s="86"/>
      <c r="CA187" s="86"/>
      <c r="CB187" s="86"/>
      <c r="CC187" s="86"/>
      <c r="CD187" s="86"/>
      <c r="CE187" s="86"/>
      <c r="CF187" s="86"/>
      <c r="CG187" s="86"/>
      <c r="CH187" s="86"/>
      <c r="CI187" s="86"/>
      <c r="CJ187" s="86"/>
      <c r="CK187" s="86"/>
      <c r="CL187" s="86"/>
      <c r="CM187" s="86"/>
      <c r="CN187" s="86"/>
      <c r="CO187" s="86"/>
      <c r="CP187" s="86"/>
      <c r="CQ187" s="86"/>
      <c r="CR187" s="86"/>
      <c r="CS187" s="86"/>
    </row>
    <row r="188" spans="1:97">
      <c r="A188" s="155" t="s">
        <v>283</v>
      </c>
      <c r="B188" s="86"/>
      <c r="C188" s="86"/>
      <c r="D188" s="86"/>
      <c r="E188" s="86"/>
      <c r="F188" s="86"/>
      <c r="G188" s="86"/>
      <c r="H188" s="86"/>
      <c r="I188" s="86"/>
      <c r="J188" s="86"/>
      <c r="K188" s="86"/>
      <c r="L188" s="86"/>
      <c r="M188" s="86"/>
      <c r="N188" s="86"/>
      <c r="O188" s="86"/>
      <c r="P188" s="86"/>
      <c r="Q188" s="104"/>
      <c r="R188" s="86"/>
      <c r="S188" s="86"/>
      <c r="T188" s="86"/>
      <c r="U188" s="86"/>
      <c r="V188" s="86"/>
      <c r="W188" s="86"/>
      <c r="X188" s="86"/>
      <c r="Y188" s="86"/>
      <c r="Z188" s="86"/>
      <c r="AA188" s="104"/>
      <c r="AB188" s="86"/>
      <c r="AC188" s="86"/>
      <c r="AD188" s="86"/>
      <c r="AE188" s="86"/>
      <c r="AF188" s="104"/>
      <c r="AG188" s="86"/>
      <c r="AH188" s="86"/>
      <c r="AI188" s="86"/>
      <c r="AJ188" s="86"/>
      <c r="AK188" s="104"/>
      <c r="AL188" s="86"/>
      <c r="AM188" s="86"/>
      <c r="AN188" s="86"/>
      <c r="AO188" s="86"/>
      <c r="AP188" s="86"/>
      <c r="AQ188" s="86"/>
      <c r="AR188" s="86"/>
      <c r="AS188" s="86"/>
      <c r="AT188" s="86"/>
      <c r="AU188" s="86"/>
      <c r="AV188" s="86"/>
      <c r="AW188" s="86"/>
      <c r="AX188" s="86"/>
      <c r="AY188" s="86"/>
      <c r="AZ188" s="86"/>
      <c r="BA188" s="86"/>
      <c r="BB188" s="86"/>
      <c r="BC188" s="86"/>
      <c r="BD188" s="86"/>
      <c r="BE188" s="86"/>
      <c r="BF188" s="86"/>
      <c r="BG188" s="86"/>
      <c r="BH188" s="86"/>
      <c r="BI188" s="86"/>
      <c r="BJ188" s="86"/>
      <c r="BK188" s="86"/>
      <c r="BL188" s="86"/>
      <c r="BM188" s="86"/>
      <c r="BN188" s="86"/>
      <c r="BO188" s="86"/>
      <c r="BP188" s="86"/>
      <c r="BQ188" s="86"/>
      <c r="BR188" s="86"/>
      <c r="BS188" s="86"/>
      <c r="BT188" s="86"/>
      <c r="BU188" s="86"/>
      <c r="BV188" s="86"/>
      <c r="BW188" s="86"/>
      <c r="BX188" s="86"/>
      <c r="BY188" s="86"/>
      <c r="BZ188" s="86"/>
      <c r="CA188" s="86"/>
      <c r="CB188" s="86"/>
      <c r="CC188" s="86"/>
      <c r="CD188" s="86"/>
      <c r="CE188" s="86"/>
      <c r="CF188" s="86"/>
      <c r="CG188" s="86"/>
      <c r="CH188" s="86"/>
      <c r="CI188" s="86"/>
      <c r="CJ188" s="86"/>
      <c r="CK188" s="86"/>
      <c r="CL188" s="86"/>
      <c r="CM188" s="86"/>
      <c r="CN188" s="86"/>
      <c r="CO188" s="86"/>
      <c r="CP188" s="86"/>
      <c r="CQ188" s="86"/>
      <c r="CR188" s="86"/>
      <c r="CS188" s="86"/>
    </row>
    <row r="189" spans="1:97">
      <c r="A189" s="155" t="s">
        <v>284</v>
      </c>
      <c r="B189" s="86"/>
      <c r="C189" s="86"/>
      <c r="D189" s="86"/>
      <c r="E189" s="86"/>
      <c r="F189" s="86"/>
      <c r="G189" s="86"/>
      <c r="H189" s="86"/>
      <c r="I189" s="86"/>
      <c r="J189" s="86"/>
      <c r="K189" s="86"/>
      <c r="L189" s="86"/>
      <c r="M189" s="86"/>
      <c r="N189" s="86"/>
      <c r="O189" s="86"/>
      <c r="P189" s="86"/>
      <c r="Q189" s="104"/>
      <c r="R189" s="86"/>
      <c r="S189" s="86"/>
      <c r="T189" s="86"/>
      <c r="U189" s="86"/>
      <c r="V189" s="86"/>
      <c r="W189" s="86"/>
      <c r="X189" s="86"/>
      <c r="Y189" s="86"/>
      <c r="Z189" s="86"/>
      <c r="AA189" s="104"/>
      <c r="AB189" s="86"/>
      <c r="AC189" s="86"/>
      <c r="AD189" s="86"/>
      <c r="AE189" s="86"/>
      <c r="AF189" s="104"/>
      <c r="AG189" s="86"/>
      <c r="AH189" s="86"/>
      <c r="AI189" s="86"/>
      <c r="AJ189" s="86"/>
      <c r="AK189" s="104"/>
      <c r="AL189" s="86"/>
      <c r="AM189" s="86"/>
      <c r="AN189" s="86"/>
      <c r="AO189" s="86"/>
      <c r="AP189" s="86"/>
      <c r="AQ189" s="86"/>
      <c r="AR189" s="86"/>
      <c r="AS189" s="86"/>
      <c r="AT189" s="86"/>
      <c r="AU189" s="86"/>
      <c r="AV189" s="86"/>
      <c r="AW189" s="86"/>
      <c r="AX189" s="86"/>
      <c r="AY189" s="86"/>
      <c r="AZ189" s="86"/>
      <c r="BA189" s="86"/>
      <c r="BB189" s="86"/>
      <c r="BC189" s="86"/>
      <c r="BD189" s="86"/>
      <c r="BE189" s="86"/>
      <c r="BF189" s="86"/>
      <c r="BG189" s="86"/>
      <c r="BH189" s="86"/>
      <c r="BI189" s="86"/>
      <c r="BJ189" s="86"/>
      <c r="BK189" s="86"/>
      <c r="BL189" s="86"/>
      <c r="BM189" s="86"/>
      <c r="BN189" s="86"/>
      <c r="BO189" s="86"/>
      <c r="BP189" s="86"/>
      <c r="BQ189" s="86"/>
      <c r="BR189" s="86"/>
      <c r="BS189" s="86"/>
      <c r="BT189" s="86"/>
      <c r="BU189" s="86"/>
      <c r="BV189" s="86"/>
      <c r="BW189" s="86"/>
      <c r="BX189" s="86"/>
      <c r="BY189" s="86"/>
      <c r="BZ189" s="86"/>
      <c r="CA189" s="86"/>
      <c r="CB189" s="86"/>
      <c r="CC189" s="86"/>
      <c r="CD189" s="86">
        <v>0</v>
      </c>
      <c r="CE189" s="86">
        <v>0</v>
      </c>
      <c r="CF189" s="86">
        <v>0</v>
      </c>
      <c r="CG189" s="86">
        <v>0</v>
      </c>
      <c r="CH189" s="86">
        <v>0</v>
      </c>
      <c r="CI189" s="86">
        <v>0</v>
      </c>
      <c r="CJ189" s="86">
        <v>0</v>
      </c>
      <c r="CK189" s="86">
        <v>0</v>
      </c>
      <c r="CL189" s="86">
        <v>0</v>
      </c>
      <c r="CM189" s="86">
        <v>0</v>
      </c>
      <c r="CN189" s="86">
        <v>0</v>
      </c>
      <c r="CO189" s="86">
        <v>0</v>
      </c>
      <c r="CP189" s="86">
        <v>0</v>
      </c>
      <c r="CQ189" s="86">
        <v>0</v>
      </c>
      <c r="CR189" s="86">
        <v>0</v>
      </c>
      <c r="CS189" s="86">
        <v>0</v>
      </c>
    </row>
    <row r="190" spans="1:97">
      <c r="A190" s="261" t="s">
        <v>285</v>
      </c>
      <c r="B190" s="119"/>
      <c r="C190" s="119"/>
      <c r="D190" s="119"/>
      <c r="E190" s="119"/>
      <c r="F190" s="119"/>
      <c r="G190" s="119"/>
      <c r="H190" s="119"/>
      <c r="I190" s="119"/>
      <c r="J190" s="119"/>
      <c r="K190" s="119"/>
      <c r="L190" s="119"/>
      <c r="M190" s="119"/>
      <c r="N190" s="119"/>
      <c r="O190" s="119"/>
      <c r="P190" s="119"/>
      <c r="Q190" s="166"/>
      <c r="R190" s="119"/>
      <c r="S190" s="119"/>
      <c r="T190" s="119"/>
      <c r="U190" s="119"/>
      <c r="V190" s="119"/>
      <c r="W190" s="119"/>
      <c r="X190" s="119"/>
      <c r="Y190" s="119"/>
      <c r="Z190" s="119"/>
      <c r="AA190" s="166"/>
      <c r="AB190" s="119"/>
      <c r="AC190" s="119"/>
      <c r="AD190" s="119"/>
      <c r="AE190" s="119"/>
      <c r="AF190" s="166"/>
      <c r="AG190" s="119"/>
      <c r="AH190" s="119"/>
      <c r="AI190" s="119"/>
      <c r="AJ190" s="119"/>
      <c r="AK190" s="166"/>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66"/>
      <c r="BK190" s="119"/>
      <c r="BL190" s="119"/>
      <c r="BM190" s="119"/>
      <c r="BN190" s="119"/>
      <c r="BO190" s="119"/>
      <c r="BP190" s="119"/>
      <c r="BQ190" s="119"/>
      <c r="BR190" s="119"/>
      <c r="BS190" s="119"/>
      <c r="BT190" s="119"/>
      <c r="BU190" s="119"/>
      <c r="BV190" s="119"/>
      <c r="BW190" s="119"/>
      <c r="BX190" s="119"/>
      <c r="BY190" s="119"/>
      <c r="BZ190" s="119"/>
      <c r="CA190" s="119"/>
      <c r="CB190" s="119"/>
      <c r="CC190" s="119"/>
      <c r="CD190" s="166">
        <v>0</v>
      </c>
      <c r="CE190" s="119">
        <v>0</v>
      </c>
      <c r="CF190" s="119">
        <v>0</v>
      </c>
      <c r="CG190" s="119">
        <v>0</v>
      </c>
      <c r="CH190" s="119">
        <v>0</v>
      </c>
      <c r="CI190" s="166">
        <v>0</v>
      </c>
      <c r="CJ190" s="119">
        <v>0</v>
      </c>
      <c r="CK190" s="119">
        <v>0</v>
      </c>
      <c r="CL190" s="119">
        <v>0</v>
      </c>
      <c r="CM190" s="119">
        <v>0</v>
      </c>
      <c r="CN190" s="119">
        <v>0</v>
      </c>
      <c r="CO190" s="119">
        <v>0</v>
      </c>
      <c r="CP190" s="119">
        <v>0</v>
      </c>
      <c r="CQ190" s="119">
        <v>0</v>
      </c>
      <c r="CR190" s="119">
        <v>0</v>
      </c>
      <c r="CS190" s="119">
        <v>0</v>
      </c>
    </row>
    <row r="191" spans="1:97">
      <c r="A191" s="155" t="s">
        <v>286</v>
      </c>
      <c r="B191" s="86"/>
      <c r="C191" s="86"/>
      <c r="D191" s="86"/>
      <c r="E191" s="86"/>
      <c r="F191" s="86"/>
      <c r="G191" s="86"/>
      <c r="H191" s="86"/>
      <c r="I191" s="86"/>
      <c r="J191" s="86"/>
      <c r="K191" s="86"/>
      <c r="L191" s="86"/>
      <c r="M191" s="86"/>
      <c r="N191" s="86"/>
      <c r="O191" s="86"/>
      <c r="P191" s="86"/>
      <c r="Q191" s="104"/>
      <c r="R191" s="86"/>
      <c r="S191" s="86"/>
      <c r="T191" s="86"/>
      <c r="U191" s="86"/>
      <c r="V191" s="86"/>
      <c r="W191" s="86"/>
      <c r="X191" s="86"/>
      <c r="Y191" s="86"/>
      <c r="Z191" s="86"/>
      <c r="AA191" s="104"/>
      <c r="AB191" s="86"/>
      <c r="AC191" s="86"/>
      <c r="AD191" s="86"/>
      <c r="AE191" s="86"/>
      <c r="AF191" s="104"/>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c r="BC191" s="86"/>
      <c r="BD191" s="86"/>
      <c r="BE191" s="86"/>
      <c r="BF191" s="86"/>
      <c r="BG191" s="86"/>
      <c r="BH191" s="86"/>
      <c r="BI191" s="86"/>
      <c r="BJ191" s="86"/>
      <c r="BK191" s="86"/>
      <c r="BL191" s="86"/>
      <c r="BM191" s="86"/>
      <c r="BN191" s="86"/>
      <c r="BO191" s="86">
        <v>0</v>
      </c>
      <c r="BP191" s="86"/>
      <c r="BQ191" s="86"/>
      <c r="BR191" s="86"/>
      <c r="BS191" s="86"/>
      <c r="BT191" s="86">
        <v>0</v>
      </c>
      <c r="BU191" s="86">
        <v>0</v>
      </c>
      <c r="BV191" s="86">
        <v>0</v>
      </c>
      <c r="BW191" s="86">
        <v>0</v>
      </c>
      <c r="BX191" s="86">
        <v>0</v>
      </c>
      <c r="BY191" s="86">
        <v>0</v>
      </c>
      <c r="BZ191" s="86">
        <v>0</v>
      </c>
      <c r="CA191" s="86">
        <v>0</v>
      </c>
      <c r="CB191" s="86">
        <v>0</v>
      </c>
      <c r="CC191" s="86">
        <v>0</v>
      </c>
      <c r="CD191" s="86">
        <v>0</v>
      </c>
      <c r="CE191" s="86">
        <v>0</v>
      </c>
      <c r="CF191" s="86">
        <v>0</v>
      </c>
      <c r="CG191" s="86">
        <v>0</v>
      </c>
      <c r="CH191" s="86">
        <v>0</v>
      </c>
      <c r="CI191" s="86">
        <v>0</v>
      </c>
      <c r="CJ191" s="86">
        <v>0</v>
      </c>
      <c r="CK191" s="86">
        <v>0</v>
      </c>
      <c r="CL191" s="86">
        <v>0</v>
      </c>
      <c r="CM191" s="86">
        <v>0</v>
      </c>
      <c r="CN191" s="86">
        <v>0</v>
      </c>
      <c r="CO191" s="86">
        <v>0</v>
      </c>
      <c r="CP191" s="86">
        <v>0</v>
      </c>
      <c r="CQ191" s="86">
        <v>0</v>
      </c>
      <c r="CR191" s="86">
        <v>0</v>
      </c>
      <c r="CS191" s="86">
        <v>0</v>
      </c>
    </row>
    <row r="192" spans="1:97">
      <c r="A192" s="155" t="s">
        <v>287</v>
      </c>
      <c r="B192" s="86"/>
      <c r="C192" s="86"/>
      <c r="D192" s="86"/>
      <c r="E192" s="86"/>
      <c r="F192" s="86"/>
      <c r="G192" s="86"/>
      <c r="H192" s="86"/>
      <c r="I192" s="86"/>
      <c r="J192" s="86"/>
      <c r="K192" s="86"/>
      <c r="L192" s="86"/>
      <c r="M192" s="86"/>
      <c r="N192" s="86"/>
      <c r="O192" s="86"/>
      <c r="P192" s="86"/>
      <c r="Q192" s="133">
        <v>0.02</v>
      </c>
      <c r="R192" s="86"/>
      <c r="S192" s="86"/>
      <c r="T192" s="86"/>
      <c r="U192" s="86"/>
      <c r="V192" s="86"/>
      <c r="W192" s="86"/>
      <c r="X192" s="86"/>
      <c r="Y192" s="86"/>
      <c r="Z192" s="86"/>
      <c r="AA192" s="104"/>
      <c r="AB192" s="86"/>
      <c r="AC192" s="86"/>
      <c r="AD192" s="86"/>
      <c r="AE192" s="86"/>
      <c r="AF192" s="104"/>
      <c r="AG192" s="86"/>
      <c r="AH192" s="86"/>
      <c r="AI192" s="86"/>
      <c r="AJ192" s="86"/>
      <c r="AK192" s="104"/>
      <c r="AL192" s="86"/>
      <c r="AM192" s="86"/>
      <c r="AN192" s="86"/>
      <c r="AO192" s="86"/>
      <c r="AP192" s="86"/>
      <c r="AQ192" s="86"/>
      <c r="AR192" s="86"/>
      <c r="AS192" s="86"/>
      <c r="AT192" s="86"/>
      <c r="AU192" s="86"/>
      <c r="AV192" s="86"/>
      <c r="AW192" s="86"/>
      <c r="AX192" s="86"/>
      <c r="AY192" s="86"/>
      <c r="AZ192" s="86"/>
      <c r="BA192" s="86"/>
      <c r="BB192" s="86"/>
      <c r="BC192" s="86"/>
      <c r="BD192" s="86"/>
      <c r="BE192" s="86"/>
      <c r="BF192" s="86"/>
      <c r="BG192" s="86"/>
      <c r="BH192" s="86"/>
      <c r="BI192" s="86"/>
      <c r="BJ192" s="86"/>
      <c r="BK192" s="86"/>
      <c r="BL192" s="86"/>
      <c r="BM192" s="86"/>
      <c r="BN192" s="86"/>
      <c r="BO192" s="86"/>
      <c r="BP192" s="86"/>
      <c r="BQ192" s="86"/>
      <c r="BR192" s="86"/>
      <c r="BS192" s="86"/>
      <c r="BT192" s="86"/>
      <c r="BU192" s="86"/>
      <c r="BV192" s="86"/>
      <c r="BW192" s="86"/>
      <c r="BX192" s="86"/>
      <c r="BY192" s="86"/>
      <c r="BZ192" s="86"/>
      <c r="CA192" s="86"/>
      <c r="CB192" s="86"/>
      <c r="CC192" s="86"/>
      <c r="CD192" s="86">
        <v>0</v>
      </c>
      <c r="CE192" s="86">
        <v>0</v>
      </c>
      <c r="CF192" s="86">
        <v>0</v>
      </c>
      <c r="CG192" s="86">
        <v>0</v>
      </c>
      <c r="CH192" s="86">
        <v>0</v>
      </c>
      <c r="CI192" s="86">
        <v>0</v>
      </c>
      <c r="CJ192" s="86">
        <v>0</v>
      </c>
      <c r="CK192" s="86">
        <v>0</v>
      </c>
      <c r="CL192" s="86">
        <v>0</v>
      </c>
      <c r="CM192" s="86">
        <v>0</v>
      </c>
      <c r="CN192" s="86">
        <v>0</v>
      </c>
      <c r="CO192" s="86">
        <v>0</v>
      </c>
      <c r="CP192" s="86">
        <v>0</v>
      </c>
      <c r="CQ192" s="86">
        <v>0</v>
      </c>
      <c r="CR192" s="86">
        <v>0</v>
      </c>
      <c r="CS192" s="86">
        <v>0</v>
      </c>
    </row>
    <row r="193" spans="1:97">
      <c r="A193" s="155"/>
      <c r="B193" s="86"/>
      <c r="C193" s="86"/>
      <c r="D193" s="86"/>
      <c r="E193" s="86"/>
      <c r="F193" s="86"/>
      <c r="G193" s="86"/>
      <c r="H193" s="86"/>
      <c r="I193" s="86"/>
      <c r="J193" s="86"/>
      <c r="K193" s="86"/>
      <c r="L193" s="86"/>
      <c r="M193" s="86"/>
      <c r="N193" s="86"/>
      <c r="O193" s="86"/>
      <c r="P193" s="86"/>
      <c r="Q193" s="104"/>
      <c r="R193" s="86"/>
      <c r="S193" s="86"/>
      <c r="T193" s="86"/>
      <c r="U193" s="86"/>
      <c r="V193" s="86"/>
      <c r="W193" s="86"/>
      <c r="X193" s="86"/>
      <c r="Y193" s="86"/>
      <c r="Z193" s="86"/>
      <c r="AA193" s="104"/>
      <c r="AB193" s="86"/>
      <c r="AC193" s="86"/>
      <c r="AD193" s="86"/>
      <c r="AE193" s="86"/>
      <c r="AF193" s="104"/>
      <c r="AG193" s="86"/>
      <c r="AH193" s="86"/>
      <c r="AI193" s="86"/>
      <c r="AJ193" s="86"/>
      <c r="AK193" s="104"/>
      <c r="AL193" s="86"/>
      <c r="AM193" s="86"/>
      <c r="AN193" s="86"/>
      <c r="AO193" s="86"/>
      <c r="AP193" s="86"/>
      <c r="AQ193" s="86"/>
      <c r="AR193" s="86"/>
      <c r="AS193" s="86"/>
      <c r="AT193" s="86"/>
      <c r="AU193" s="86"/>
      <c r="AV193" s="86"/>
      <c r="AW193" s="86"/>
      <c r="AX193" s="86"/>
      <c r="AY193" s="86"/>
      <c r="AZ193" s="86"/>
      <c r="BA193" s="86"/>
      <c r="BB193" s="86"/>
      <c r="BC193" s="86"/>
      <c r="BD193" s="86"/>
      <c r="BE193" s="86"/>
      <c r="BF193" s="86"/>
      <c r="BG193" s="86"/>
      <c r="BH193" s="86"/>
      <c r="BI193" s="86"/>
      <c r="BJ193" s="86"/>
      <c r="BK193" s="86"/>
      <c r="BL193" s="86"/>
      <c r="BM193" s="86"/>
      <c r="BN193" s="86"/>
      <c r="BO193" s="86"/>
      <c r="BP193" s="86"/>
      <c r="BQ193" s="86"/>
      <c r="BR193" s="86"/>
      <c r="BS193" s="86"/>
      <c r="BT193" s="86"/>
      <c r="BU193" s="86"/>
      <c r="BV193" s="86"/>
      <c r="BW193" s="86"/>
      <c r="BX193" s="86"/>
      <c r="BY193" s="86"/>
      <c r="BZ193" s="86"/>
      <c r="CA193" s="86"/>
      <c r="CB193" s="86"/>
      <c r="CC193" s="86"/>
      <c r="CD193" s="86"/>
      <c r="CE193" s="86"/>
      <c r="CF193" s="86"/>
      <c r="CG193" s="86"/>
      <c r="CH193" s="86"/>
      <c r="CI193" s="86"/>
      <c r="CJ193" s="86"/>
      <c r="CK193" s="86"/>
      <c r="CL193" s="86"/>
      <c r="CM193" s="86"/>
      <c r="CN193" s="86"/>
      <c r="CO193" s="86"/>
      <c r="CP193" s="86"/>
      <c r="CQ193" s="86"/>
      <c r="CR193" s="86"/>
      <c r="CS193" s="86"/>
    </row>
    <row r="194" spans="1:97">
      <c r="A194" s="155" t="s">
        <v>288</v>
      </c>
      <c r="B194" s="86"/>
      <c r="C194" s="86"/>
      <c r="D194" s="86"/>
      <c r="E194" s="86"/>
      <c r="F194" s="86"/>
      <c r="G194" s="86"/>
      <c r="H194" s="86"/>
      <c r="I194" s="86"/>
      <c r="J194" s="86"/>
      <c r="K194" s="86"/>
      <c r="L194" s="86"/>
      <c r="M194" s="86"/>
      <c r="N194" s="86"/>
      <c r="O194" s="86"/>
      <c r="P194" s="86"/>
      <c r="Q194" s="104"/>
      <c r="R194" s="86"/>
      <c r="S194" s="86"/>
      <c r="T194" s="86"/>
      <c r="U194" s="86"/>
      <c r="V194" s="86"/>
      <c r="W194" s="86"/>
      <c r="X194" s="86"/>
      <c r="Y194" s="86"/>
      <c r="Z194" s="86"/>
      <c r="AA194" s="104"/>
      <c r="AB194" s="86"/>
      <c r="AC194" s="86"/>
      <c r="AD194" s="86"/>
      <c r="AE194" s="86"/>
      <c r="AF194" s="104"/>
      <c r="AG194" s="86"/>
      <c r="AH194" s="86"/>
      <c r="AI194" s="86"/>
      <c r="AJ194" s="86"/>
      <c r="AK194" s="104"/>
      <c r="AL194" s="86"/>
      <c r="AM194" s="86"/>
      <c r="AN194" s="86"/>
      <c r="AO194" s="86"/>
      <c r="AP194" s="86"/>
      <c r="AQ194" s="86"/>
      <c r="AR194" s="86"/>
      <c r="AS194" s="86"/>
      <c r="AT194" s="86"/>
      <c r="AU194" s="86"/>
      <c r="AV194" s="86"/>
      <c r="AW194" s="86"/>
      <c r="AX194" s="86"/>
      <c r="AY194" s="86"/>
      <c r="AZ194" s="104"/>
      <c r="BA194" s="104"/>
      <c r="BB194" s="104"/>
      <c r="BC194" s="86"/>
      <c r="BD194" s="86"/>
      <c r="BE194" s="104"/>
      <c r="BF194" s="86"/>
      <c r="BG194" s="86"/>
      <c r="BH194" s="86"/>
      <c r="BI194" s="86"/>
      <c r="BJ194" s="104"/>
      <c r="BK194" s="86"/>
      <c r="BL194" s="86"/>
      <c r="BM194" s="86"/>
      <c r="BN194" s="86"/>
      <c r="BO194" s="86"/>
      <c r="BP194" s="86"/>
      <c r="BQ194" s="86"/>
      <c r="BR194" s="86"/>
      <c r="BS194" s="86"/>
      <c r="BT194" s="86"/>
      <c r="BU194" s="86"/>
      <c r="BV194" s="86"/>
      <c r="BW194" s="86"/>
      <c r="BX194" s="86"/>
      <c r="BY194" s="86"/>
      <c r="BZ194" s="86"/>
      <c r="CA194" s="86"/>
      <c r="CB194" s="86"/>
      <c r="CC194" s="86"/>
      <c r="CD194" s="104">
        <v>0</v>
      </c>
      <c r="CE194" s="86">
        <v>0</v>
      </c>
      <c r="CF194" s="86">
        <v>0</v>
      </c>
      <c r="CG194" s="86">
        <v>0</v>
      </c>
      <c r="CH194" s="86">
        <v>0</v>
      </c>
      <c r="CI194" s="104">
        <v>0</v>
      </c>
      <c r="CJ194" s="86">
        <v>0</v>
      </c>
      <c r="CK194" s="86">
        <v>0</v>
      </c>
      <c r="CL194" s="86">
        <v>0</v>
      </c>
      <c r="CM194" s="86">
        <v>0</v>
      </c>
      <c r="CN194" s="86">
        <v>0</v>
      </c>
      <c r="CO194" s="86">
        <v>0</v>
      </c>
      <c r="CP194" s="86">
        <v>0</v>
      </c>
      <c r="CQ194" s="86">
        <v>0</v>
      </c>
      <c r="CR194" s="86">
        <v>0</v>
      </c>
      <c r="CS194" s="86">
        <v>0</v>
      </c>
    </row>
    <row r="195" spans="1:97">
      <c r="A195" s="155"/>
      <c r="B195" s="86"/>
      <c r="C195" s="86"/>
      <c r="D195" s="86"/>
      <c r="E195" s="86"/>
      <c r="F195" s="86"/>
      <c r="G195" s="86"/>
      <c r="H195" s="86"/>
      <c r="I195" s="86"/>
      <c r="J195" s="86"/>
      <c r="K195" s="86"/>
      <c r="L195" s="86"/>
      <c r="M195" s="86"/>
      <c r="N195" s="86"/>
      <c r="O195" s="86"/>
      <c r="P195" s="86"/>
      <c r="Q195" s="104"/>
      <c r="R195" s="86"/>
      <c r="S195" s="86"/>
      <c r="T195" s="86"/>
      <c r="U195" s="86"/>
      <c r="V195" s="86"/>
      <c r="W195" s="86"/>
      <c r="X195" s="86"/>
      <c r="Y195" s="86"/>
      <c r="Z195" s="86"/>
      <c r="AA195" s="104"/>
      <c r="AB195" s="86"/>
      <c r="AC195" s="86"/>
      <c r="AD195" s="86"/>
      <c r="AE195" s="86"/>
      <c r="AF195" s="104"/>
      <c r="AG195" s="86"/>
      <c r="AH195" s="86"/>
      <c r="AI195" s="86"/>
      <c r="AJ195" s="86"/>
      <c r="AK195" s="104"/>
      <c r="AL195" s="86"/>
      <c r="AM195" s="86"/>
      <c r="AN195" s="86"/>
      <c r="AO195" s="86"/>
      <c r="AP195" s="86"/>
      <c r="AQ195" s="86"/>
      <c r="AR195" s="86"/>
      <c r="AS195" s="86"/>
      <c r="AT195" s="86"/>
      <c r="AU195" s="86"/>
      <c r="AV195" s="86"/>
      <c r="AW195" s="86"/>
      <c r="AX195" s="86"/>
      <c r="AY195" s="86"/>
      <c r="AZ195" s="86"/>
      <c r="BA195" s="86"/>
      <c r="BB195" s="86"/>
      <c r="BC195" s="86"/>
      <c r="BD195" s="86"/>
      <c r="BE195" s="86"/>
      <c r="BF195" s="86"/>
      <c r="BG195" s="86"/>
      <c r="BH195" s="86"/>
      <c r="BI195" s="86"/>
      <c r="BJ195" s="86"/>
      <c r="BK195" s="86"/>
      <c r="BL195" s="86"/>
      <c r="BM195" s="86"/>
      <c r="BN195" s="86"/>
      <c r="BO195" s="86"/>
      <c r="BP195" s="86"/>
      <c r="BQ195" s="86"/>
      <c r="BR195" s="86"/>
      <c r="BS195" s="86"/>
      <c r="BT195" s="86"/>
      <c r="BU195" s="86"/>
      <c r="BV195" s="86"/>
      <c r="BW195" s="86"/>
      <c r="BX195" s="86"/>
      <c r="BY195" s="86"/>
      <c r="BZ195" s="86"/>
      <c r="CA195" s="86"/>
      <c r="CB195" s="86"/>
      <c r="CC195" s="86"/>
      <c r="CD195" s="86"/>
      <c r="CE195" s="86"/>
      <c r="CF195" s="86"/>
      <c r="CG195" s="86"/>
      <c r="CH195" s="86"/>
      <c r="CI195" s="86"/>
      <c r="CJ195" s="86"/>
      <c r="CK195" s="86"/>
      <c r="CL195" s="86"/>
      <c r="CM195" s="86"/>
      <c r="CN195" s="86"/>
      <c r="CO195" s="86"/>
      <c r="CP195" s="86"/>
      <c r="CQ195" s="86"/>
      <c r="CR195" s="86"/>
      <c r="CS195" s="86"/>
    </row>
    <row r="196" spans="1:97">
      <c r="A196" s="155" t="s">
        <v>289</v>
      </c>
      <c r="B196" s="86"/>
      <c r="C196" s="86"/>
      <c r="D196" s="86"/>
      <c r="E196" s="86"/>
      <c r="F196" s="86"/>
      <c r="G196" s="86"/>
      <c r="H196" s="86"/>
      <c r="I196" s="86"/>
      <c r="J196" s="86"/>
      <c r="K196" s="86"/>
      <c r="L196" s="86"/>
      <c r="M196" s="86"/>
      <c r="N196" s="86"/>
      <c r="O196" s="86"/>
      <c r="P196" s="86"/>
      <c r="Q196" s="104"/>
      <c r="R196" s="86"/>
      <c r="S196" s="86"/>
      <c r="T196" s="86"/>
      <c r="U196" s="86"/>
      <c r="V196" s="86"/>
      <c r="W196" s="86"/>
      <c r="X196" s="86"/>
      <c r="Y196" s="86"/>
      <c r="Z196" s="86"/>
      <c r="AA196" s="104"/>
      <c r="AB196" s="86"/>
      <c r="AC196" s="86"/>
      <c r="AD196" s="86"/>
      <c r="AE196" s="86"/>
      <c r="AF196" s="104"/>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c r="BC196" s="86"/>
      <c r="BD196" s="86"/>
      <c r="BE196" s="86"/>
      <c r="BF196" s="86"/>
      <c r="BG196" s="86"/>
      <c r="BH196" s="86"/>
      <c r="BI196" s="86"/>
      <c r="BJ196" s="86"/>
      <c r="BK196" s="86"/>
      <c r="BL196" s="86"/>
      <c r="BM196" s="86"/>
      <c r="BN196" s="86"/>
      <c r="BO196" s="86">
        <v>0</v>
      </c>
      <c r="BP196" s="86"/>
      <c r="BQ196" s="86"/>
      <c r="BR196" s="86"/>
      <c r="BS196" s="86"/>
      <c r="BT196" s="86">
        <v>0</v>
      </c>
      <c r="BU196" s="86">
        <v>0</v>
      </c>
      <c r="BV196" s="86">
        <v>0</v>
      </c>
      <c r="BW196" s="86">
        <v>0</v>
      </c>
      <c r="BX196" s="86">
        <v>0</v>
      </c>
      <c r="BY196" s="86">
        <v>0</v>
      </c>
      <c r="BZ196" s="86">
        <v>0</v>
      </c>
      <c r="CA196" s="86">
        <v>0</v>
      </c>
      <c r="CB196" s="86">
        <v>0</v>
      </c>
      <c r="CC196" s="86">
        <v>0</v>
      </c>
      <c r="CD196" s="86">
        <v>0</v>
      </c>
      <c r="CE196" s="86">
        <v>0</v>
      </c>
      <c r="CF196" s="86">
        <v>0</v>
      </c>
      <c r="CG196" s="86">
        <v>0</v>
      </c>
      <c r="CH196" s="86">
        <v>0</v>
      </c>
      <c r="CI196" s="86">
        <v>0</v>
      </c>
      <c r="CJ196" s="86">
        <v>0</v>
      </c>
      <c r="CK196" s="86">
        <v>0</v>
      </c>
      <c r="CL196" s="86">
        <v>0</v>
      </c>
      <c r="CM196" s="86">
        <v>0</v>
      </c>
      <c r="CN196" s="86">
        <v>0</v>
      </c>
      <c r="CO196" s="86">
        <v>0</v>
      </c>
      <c r="CP196" s="86">
        <v>0</v>
      </c>
      <c r="CQ196" s="86">
        <v>0</v>
      </c>
      <c r="CR196" s="86">
        <v>0</v>
      </c>
      <c r="CS196" s="86">
        <v>0</v>
      </c>
    </row>
    <row r="197" spans="1:97">
      <c r="A197" s="155"/>
      <c r="B197" s="86"/>
      <c r="C197" s="86"/>
      <c r="D197" s="86"/>
      <c r="E197" s="86"/>
      <c r="F197" s="86"/>
      <c r="G197" s="86"/>
      <c r="H197" s="86"/>
      <c r="I197" s="86"/>
      <c r="J197" s="86"/>
      <c r="K197" s="86"/>
      <c r="L197" s="86"/>
      <c r="M197" s="86"/>
      <c r="N197" s="86"/>
      <c r="O197" s="86"/>
      <c r="P197" s="86"/>
      <c r="Q197" s="104"/>
      <c r="R197" s="86"/>
      <c r="S197" s="86"/>
      <c r="T197" s="86"/>
      <c r="U197" s="86"/>
      <c r="V197" s="86"/>
      <c r="W197" s="86"/>
      <c r="X197" s="86"/>
      <c r="Y197" s="86"/>
      <c r="Z197" s="86"/>
      <c r="AA197" s="104"/>
      <c r="AB197" s="86"/>
      <c r="AC197" s="86"/>
      <c r="AD197" s="86"/>
      <c r="AE197" s="86"/>
      <c r="AF197" s="104"/>
      <c r="AG197" s="86"/>
      <c r="AH197" s="86"/>
      <c r="AI197" s="86"/>
      <c r="AJ197" s="86"/>
      <c r="AK197" s="104"/>
      <c r="AL197" s="86"/>
      <c r="AM197" s="86"/>
      <c r="AN197" s="86"/>
      <c r="AO197" s="86"/>
      <c r="AP197" s="86"/>
      <c r="AQ197" s="86"/>
      <c r="AR197" s="86"/>
      <c r="AS197" s="86"/>
      <c r="AT197" s="86"/>
      <c r="AU197" s="86"/>
      <c r="AV197" s="86"/>
      <c r="AW197" s="86"/>
      <c r="AX197" s="86"/>
      <c r="AY197" s="86"/>
      <c r="AZ197" s="86"/>
      <c r="BA197" s="86"/>
      <c r="BB197" s="86"/>
      <c r="BC197" s="86"/>
      <c r="BD197" s="86"/>
      <c r="BE197" s="86"/>
      <c r="BF197" s="86"/>
      <c r="BG197" s="86"/>
      <c r="BH197" s="86"/>
      <c r="BI197" s="86"/>
      <c r="BJ197" s="86"/>
      <c r="BK197" s="86"/>
      <c r="BL197" s="86"/>
      <c r="BM197" s="86"/>
      <c r="BN197" s="86"/>
      <c r="BO197" s="86"/>
      <c r="BP197" s="86"/>
      <c r="BQ197" s="86"/>
      <c r="BR197" s="86"/>
      <c r="BS197" s="86"/>
      <c r="BT197" s="86"/>
      <c r="BU197" s="86"/>
      <c r="BV197" s="86"/>
      <c r="BW197" s="86"/>
      <c r="BX197" s="86"/>
      <c r="BY197" s="86"/>
      <c r="BZ197" s="86"/>
      <c r="CA197" s="86"/>
      <c r="CB197" s="86"/>
      <c r="CC197" s="86"/>
      <c r="CD197" s="86"/>
      <c r="CE197" s="86"/>
      <c r="CF197" s="86"/>
      <c r="CG197" s="86"/>
      <c r="CH197" s="86"/>
      <c r="CI197" s="86"/>
      <c r="CJ197" s="86"/>
      <c r="CK197" s="86"/>
      <c r="CL197" s="86"/>
      <c r="CM197" s="86"/>
      <c r="CN197" s="86"/>
      <c r="CO197" s="86"/>
      <c r="CP197" s="86"/>
      <c r="CQ197" s="86"/>
      <c r="CR197" s="86"/>
      <c r="CS197" s="86"/>
    </row>
    <row r="198" spans="1:97">
      <c r="A198" s="155"/>
      <c r="B198" s="86"/>
      <c r="C198" s="86"/>
      <c r="D198" s="86"/>
      <c r="E198" s="86"/>
      <c r="F198" s="86"/>
      <c r="G198" s="86"/>
      <c r="H198" s="86"/>
      <c r="I198" s="86"/>
      <c r="J198" s="86"/>
      <c r="K198" s="86"/>
      <c r="L198" s="86"/>
      <c r="M198" s="86"/>
      <c r="N198" s="86"/>
      <c r="O198" s="86"/>
      <c r="P198" s="86"/>
      <c r="Q198" s="104"/>
      <c r="R198" s="86"/>
      <c r="S198" s="86"/>
      <c r="T198" s="86"/>
      <c r="U198" s="86"/>
      <c r="V198" s="86"/>
      <c r="W198" s="86"/>
      <c r="X198" s="86"/>
      <c r="Y198" s="86"/>
      <c r="Z198" s="86"/>
      <c r="AA198" s="104"/>
      <c r="AB198" s="86"/>
      <c r="AC198" s="86"/>
      <c r="AD198" s="86"/>
      <c r="AE198" s="86"/>
      <c r="AF198" s="104"/>
      <c r="AG198" s="86"/>
      <c r="AH198" s="86"/>
      <c r="AI198" s="86"/>
      <c r="AJ198" s="86"/>
      <c r="AK198" s="104"/>
      <c r="AL198" s="86"/>
      <c r="AM198" s="86"/>
      <c r="AN198" s="86"/>
      <c r="AO198" s="86"/>
      <c r="AP198" s="86"/>
      <c r="AQ198" s="86"/>
      <c r="AR198" s="86"/>
      <c r="AS198" s="86"/>
      <c r="AT198" s="86"/>
      <c r="AU198" s="86"/>
      <c r="AV198" s="86"/>
      <c r="AW198" s="86"/>
      <c r="AX198" s="86"/>
      <c r="AY198" s="86"/>
      <c r="AZ198" s="86"/>
      <c r="BA198" s="86"/>
      <c r="BB198" s="86"/>
      <c r="BC198" s="86"/>
      <c r="BD198" s="86"/>
      <c r="BE198" s="86"/>
      <c r="BF198" s="86"/>
      <c r="BG198" s="86"/>
      <c r="BH198" s="86"/>
      <c r="BI198" s="86"/>
      <c r="BJ198" s="86"/>
      <c r="BK198" s="86"/>
      <c r="BL198" s="86"/>
      <c r="BM198" s="86"/>
      <c r="BN198" s="86"/>
      <c r="BO198" s="86"/>
      <c r="BP198" s="86"/>
      <c r="BQ198" s="86"/>
      <c r="BR198" s="86"/>
      <c r="BS198" s="86"/>
      <c r="BT198" s="86"/>
      <c r="BU198" s="86"/>
      <c r="BV198" s="86"/>
      <c r="BW198" s="86"/>
      <c r="BX198" s="86"/>
      <c r="BY198" s="86"/>
      <c r="BZ198" s="86"/>
      <c r="CA198" s="86"/>
      <c r="CB198" s="86"/>
      <c r="CC198" s="86"/>
      <c r="CD198" s="86"/>
      <c r="CE198" s="86"/>
      <c r="CF198" s="86"/>
      <c r="CG198" s="86"/>
      <c r="CH198" s="86"/>
      <c r="CI198" s="86"/>
      <c r="CJ198" s="86"/>
      <c r="CK198" s="86"/>
      <c r="CL198" s="86"/>
      <c r="CM198" s="86"/>
      <c r="CN198" s="86"/>
      <c r="CO198" s="86"/>
      <c r="CP198" s="86"/>
      <c r="CQ198" s="86"/>
      <c r="CR198" s="86"/>
      <c r="CS198" s="86"/>
    </row>
    <row r="199" spans="1:97">
      <c r="A199" s="34" t="s">
        <v>290</v>
      </c>
      <c r="B199" s="86"/>
      <c r="C199" s="86"/>
      <c r="D199" s="86"/>
      <c r="E199" s="86"/>
      <c r="F199" s="86"/>
      <c r="G199" s="86"/>
      <c r="H199" s="86"/>
      <c r="I199" s="86"/>
      <c r="J199" s="86"/>
      <c r="K199" s="86"/>
      <c r="L199" s="86"/>
      <c r="M199" s="86"/>
      <c r="N199" s="86"/>
      <c r="O199" s="86"/>
      <c r="P199" s="86"/>
      <c r="Q199" s="104"/>
      <c r="R199" s="86"/>
      <c r="S199" s="86"/>
      <c r="T199" s="86"/>
      <c r="U199" s="86"/>
      <c r="V199" s="86"/>
      <c r="W199" s="86"/>
      <c r="X199" s="86"/>
      <c r="Y199" s="86"/>
      <c r="Z199" s="86"/>
      <c r="AA199" s="104"/>
      <c r="AB199" s="86"/>
      <c r="AC199" s="86"/>
      <c r="AD199" s="86"/>
      <c r="AE199" s="86"/>
      <c r="AF199" s="104"/>
      <c r="AG199" s="86"/>
      <c r="AH199" s="86"/>
      <c r="AI199" s="86"/>
      <c r="AJ199" s="86"/>
      <c r="AK199" s="104"/>
      <c r="AL199" s="86"/>
      <c r="AM199" s="86"/>
      <c r="AN199" s="86"/>
      <c r="AO199" s="86"/>
      <c r="AP199" s="86"/>
      <c r="AQ199" s="86"/>
      <c r="AR199" s="86"/>
      <c r="AS199" s="86"/>
      <c r="AT199" s="86"/>
      <c r="AU199" s="86"/>
      <c r="AV199" s="86"/>
      <c r="AW199" s="86"/>
      <c r="AX199" s="86"/>
      <c r="AY199" s="86"/>
      <c r="AZ199" s="86"/>
      <c r="BA199" s="86"/>
      <c r="BB199" s="86"/>
      <c r="BC199" s="86"/>
      <c r="BD199" s="86"/>
      <c r="BE199" s="86"/>
      <c r="BF199" s="86"/>
      <c r="BG199" s="86"/>
      <c r="BH199" s="86"/>
      <c r="BI199" s="86"/>
      <c r="BJ199" s="86"/>
      <c r="BK199" s="86"/>
      <c r="BL199" s="86"/>
      <c r="BM199" s="86"/>
      <c r="BN199" s="86"/>
      <c r="BO199" s="86"/>
      <c r="BP199" s="86"/>
      <c r="BQ199" s="86"/>
      <c r="BR199" s="86"/>
      <c r="BS199" s="86"/>
      <c r="BT199" s="86"/>
      <c r="BU199" s="86"/>
      <c r="BV199" s="86"/>
      <c r="BW199" s="86"/>
      <c r="BX199" s="86"/>
      <c r="BY199" s="86"/>
      <c r="BZ199" s="86"/>
      <c r="CA199" s="86"/>
      <c r="CB199" s="86"/>
      <c r="CC199" s="86"/>
      <c r="CD199" s="86"/>
      <c r="CE199" s="86"/>
      <c r="CF199" s="86"/>
      <c r="CG199" s="86"/>
      <c r="CH199" s="86"/>
      <c r="CI199" s="86"/>
      <c r="CJ199" s="86"/>
      <c r="CK199" s="86"/>
      <c r="CL199" s="86"/>
      <c r="CM199" s="86"/>
      <c r="CN199" s="86"/>
      <c r="CO199" s="86"/>
      <c r="CP199" s="86"/>
      <c r="CQ199" s="86"/>
      <c r="CR199" s="86"/>
      <c r="CS199" s="86"/>
    </row>
    <row r="200" spans="1:97">
      <c r="A200" s="155" t="s">
        <v>284</v>
      </c>
      <c r="B200" s="86"/>
      <c r="C200" s="86"/>
      <c r="D200" s="86"/>
      <c r="E200" s="86"/>
      <c r="F200" s="86"/>
      <c r="G200" s="86"/>
      <c r="H200" s="86"/>
      <c r="I200" s="86"/>
      <c r="J200" s="86"/>
      <c r="K200" s="86"/>
      <c r="L200" s="86"/>
      <c r="M200" s="86"/>
      <c r="N200" s="86"/>
      <c r="O200" s="86"/>
      <c r="P200" s="86"/>
      <c r="Q200" s="104"/>
      <c r="R200" s="86"/>
      <c r="S200" s="86"/>
      <c r="T200" s="86"/>
      <c r="U200" s="86"/>
      <c r="V200" s="86"/>
      <c r="W200" s="86"/>
      <c r="X200" s="86"/>
      <c r="Y200" s="86"/>
      <c r="Z200" s="86"/>
      <c r="AA200" s="104"/>
      <c r="AB200" s="86"/>
      <c r="AC200" s="86"/>
      <c r="AD200" s="86"/>
      <c r="AE200" s="86"/>
      <c r="AF200" s="104"/>
      <c r="AG200" s="86"/>
      <c r="AH200" s="86"/>
      <c r="AI200" s="86"/>
      <c r="AJ200" s="86"/>
      <c r="AK200" s="104"/>
      <c r="AL200" s="86"/>
      <c r="AM200" s="86"/>
      <c r="AN200" s="86"/>
      <c r="AO200" s="86"/>
      <c r="AP200" s="86"/>
      <c r="AQ200" s="86"/>
      <c r="AR200" s="86"/>
      <c r="AS200" s="86"/>
      <c r="AT200" s="86"/>
      <c r="AU200" s="86"/>
      <c r="AV200" s="86"/>
      <c r="AW200" s="86"/>
      <c r="AX200" s="86"/>
      <c r="AY200" s="86"/>
      <c r="AZ200" s="86"/>
      <c r="BA200" s="86"/>
      <c r="BB200" s="86"/>
      <c r="BC200" s="86"/>
      <c r="BD200" s="86"/>
      <c r="BE200" s="86"/>
      <c r="BF200" s="86"/>
      <c r="BG200" s="86"/>
      <c r="BH200" s="86"/>
      <c r="BI200" s="86"/>
      <c r="BJ200" s="86"/>
      <c r="BK200" s="86"/>
      <c r="BL200" s="86"/>
      <c r="BM200" s="86"/>
      <c r="BN200" s="86"/>
      <c r="BO200" s="86"/>
      <c r="BP200" s="86"/>
      <c r="BQ200" s="86"/>
      <c r="BR200" s="86"/>
      <c r="BS200" s="86"/>
      <c r="BT200" s="86"/>
      <c r="BU200" s="86"/>
      <c r="BV200" s="86"/>
      <c r="BW200" s="86"/>
      <c r="BX200" s="86"/>
      <c r="BY200" s="86"/>
      <c r="BZ200" s="86"/>
      <c r="CA200" s="86"/>
      <c r="CB200" s="86"/>
      <c r="CC200" s="86"/>
      <c r="CD200" s="86">
        <v>46.729000000000127</v>
      </c>
      <c r="CE200" s="86">
        <v>46.729000000000127</v>
      </c>
      <c r="CF200" s="86">
        <v>199.90505689277913</v>
      </c>
      <c r="CG200" s="86">
        <v>150.0509018798956</v>
      </c>
      <c r="CH200" s="86">
        <v>247.21153013990178</v>
      </c>
      <c r="CI200" s="86">
        <v>46.729000000000127</v>
      </c>
      <c r="CJ200" s="86">
        <v>191.38507532911083</v>
      </c>
      <c r="CK200" s="86">
        <v>156.37270755771939</v>
      </c>
      <c r="CL200" s="86">
        <v>105.846416462745</v>
      </c>
      <c r="CM200" s="86">
        <v>60.199909370035954</v>
      </c>
      <c r="CN200" s="86">
        <v>54.164093528203779</v>
      </c>
      <c r="CO200" s="86">
        <v>82.322615665365277</v>
      </c>
      <c r="CP200" s="86">
        <v>177.50544573301153</v>
      </c>
      <c r="CQ200" s="86">
        <v>655.16761124882737</v>
      </c>
      <c r="CR200" s="86">
        <v>1766.4982573118068</v>
      </c>
      <c r="CS200" s="86">
        <v>3475.6363755611424</v>
      </c>
    </row>
    <row r="201" spans="1:97">
      <c r="A201" s="261" t="s">
        <v>291</v>
      </c>
      <c r="B201" s="119"/>
      <c r="C201" s="119"/>
      <c r="D201" s="119"/>
      <c r="E201" s="119"/>
      <c r="F201" s="119"/>
      <c r="G201" s="119"/>
      <c r="H201" s="119"/>
      <c r="I201" s="119"/>
      <c r="J201" s="119"/>
      <c r="K201" s="119"/>
      <c r="L201" s="119"/>
      <c r="M201" s="119"/>
      <c r="N201" s="119"/>
      <c r="O201" s="119"/>
      <c r="P201" s="119"/>
      <c r="Q201" s="166"/>
      <c r="R201" s="119"/>
      <c r="S201" s="119"/>
      <c r="T201" s="119"/>
      <c r="U201" s="119"/>
      <c r="V201" s="119"/>
      <c r="W201" s="119"/>
      <c r="X201" s="119"/>
      <c r="Y201" s="119"/>
      <c r="Z201" s="119"/>
      <c r="AA201" s="166"/>
      <c r="AB201" s="119"/>
      <c r="AC201" s="119"/>
      <c r="AD201" s="119"/>
      <c r="AE201" s="119"/>
      <c r="AF201" s="166"/>
      <c r="AG201" s="119"/>
      <c r="AH201" s="119"/>
      <c r="AI201" s="119"/>
      <c r="AJ201" s="119"/>
      <c r="AK201" s="166"/>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66"/>
      <c r="BK201" s="119"/>
      <c r="BL201" s="119"/>
      <c r="BM201" s="119"/>
      <c r="BN201" s="119"/>
      <c r="BO201" s="119"/>
      <c r="BP201" s="119"/>
      <c r="BQ201" s="119"/>
      <c r="BR201" s="119"/>
      <c r="BS201" s="119"/>
      <c r="BT201" s="119"/>
      <c r="BU201" s="119"/>
      <c r="BV201" s="119"/>
      <c r="BW201" s="119"/>
      <c r="BX201" s="119"/>
      <c r="BY201" s="119"/>
      <c r="BZ201" s="119"/>
      <c r="CA201" s="119"/>
      <c r="CB201" s="119"/>
      <c r="CC201" s="119"/>
      <c r="CD201" s="166">
        <v>0</v>
      </c>
      <c r="CE201" s="119">
        <v>153.176056892779</v>
      </c>
      <c r="CF201" s="119">
        <v>-49.854155012883538</v>
      </c>
      <c r="CG201" s="119">
        <v>97.160628260006177</v>
      </c>
      <c r="CH201" s="119">
        <v>-55.826454810790935</v>
      </c>
      <c r="CI201" s="166">
        <v>144.65607532911071</v>
      </c>
      <c r="CJ201" s="119">
        <v>-35.012367771391439</v>
      </c>
      <c r="CK201" s="119">
        <v>-50.526291094974397</v>
      </c>
      <c r="CL201" s="119">
        <v>-45.646507092709044</v>
      </c>
      <c r="CM201" s="119">
        <v>-6.035815841832175</v>
      </c>
      <c r="CN201" s="119">
        <v>28.158522137161494</v>
      </c>
      <c r="CO201" s="119">
        <v>95.18283006764625</v>
      </c>
      <c r="CP201" s="119">
        <v>477.66216551581579</v>
      </c>
      <c r="CQ201" s="119">
        <v>1111.3306460629794</v>
      </c>
      <c r="CR201" s="119">
        <v>1709.1381182493355</v>
      </c>
      <c r="CS201" s="119">
        <v>2322.4951124989502</v>
      </c>
    </row>
    <row r="202" spans="1:97">
      <c r="A202" s="155" t="s">
        <v>286</v>
      </c>
      <c r="B202" s="86"/>
      <c r="C202" s="86"/>
      <c r="D202" s="86"/>
      <c r="E202" s="86"/>
      <c r="F202" s="86"/>
      <c r="G202" s="86"/>
      <c r="H202" s="86"/>
      <c r="I202" s="86"/>
      <c r="J202" s="86"/>
      <c r="K202" s="86"/>
      <c r="L202" s="86"/>
      <c r="M202" s="86"/>
      <c r="N202" s="86"/>
      <c r="O202" s="86"/>
      <c r="P202" s="86"/>
      <c r="Q202" s="104"/>
      <c r="R202" s="86"/>
      <c r="S202" s="86"/>
      <c r="T202" s="86"/>
      <c r="U202" s="86"/>
      <c r="V202" s="86"/>
      <c r="W202" s="86"/>
      <c r="X202" s="86"/>
      <c r="Y202" s="86"/>
      <c r="Z202" s="86"/>
      <c r="AA202" s="104"/>
      <c r="AB202" s="86"/>
      <c r="AC202" s="86"/>
      <c r="AD202" s="86"/>
      <c r="AE202" s="86"/>
      <c r="AF202" s="104"/>
      <c r="AG202" s="86"/>
      <c r="AH202" s="86"/>
      <c r="AI202" s="86"/>
      <c r="AJ202" s="86"/>
      <c r="AK202" s="86"/>
      <c r="AL202" s="86"/>
      <c r="AM202" s="86"/>
      <c r="AN202" s="86"/>
      <c r="AO202" s="86"/>
      <c r="AP202" s="86"/>
      <c r="AQ202" s="86"/>
      <c r="AR202" s="86"/>
      <c r="AS202" s="86"/>
      <c r="AT202" s="86"/>
      <c r="AU202" s="86"/>
      <c r="AV202" s="86"/>
      <c r="AW202" s="86"/>
      <c r="AX202" s="86"/>
      <c r="AY202" s="86"/>
      <c r="AZ202" s="86"/>
      <c r="BA202" s="86"/>
      <c r="BB202" s="86"/>
      <c r="BC202" s="86"/>
      <c r="BD202" s="86"/>
      <c r="BE202" s="86"/>
      <c r="BF202" s="86"/>
      <c r="BG202" s="86"/>
      <c r="BH202" s="86"/>
      <c r="BI202" s="86"/>
      <c r="BJ202" s="86"/>
      <c r="BK202" s="86"/>
      <c r="BL202" s="86"/>
      <c r="BM202" s="86"/>
      <c r="BN202" s="86"/>
      <c r="BO202" s="86">
        <v>0</v>
      </c>
      <c r="BP202" s="86"/>
      <c r="BQ202" s="86"/>
      <c r="BR202" s="86"/>
      <c r="BS202" s="86"/>
      <c r="BT202" s="86">
        <v>79.769000000000005</v>
      </c>
      <c r="BU202" s="86">
        <v>0</v>
      </c>
      <c r="BV202" s="86">
        <v>0</v>
      </c>
      <c r="BW202" s="86">
        <v>0</v>
      </c>
      <c r="BX202" s="86">
        <v>38.253000000000029</v>
      </c>
      <c r="BY202" s="86">
        <v>38.253000000000029</v>
      </c>
      <c r="BZ202" s="86">
        <v>0</v>
      </c>
      <c r="CA202" s="86">
        <v>33.467000000000041</v>
      </c>
      <c r="CB202" s="86">
        <v>64.146000000000043</v>
      </c>
      <c r="CC202" s="86">
        <v>46.729000000000127</v>
      </c>
      <c r="CD202" s="86">
        <v>46.729000000000127</v>
      </c>
      <c r="CE202" s="86">
        <v>199.90505689277913</v>
      </c>
      <c r="CF202" s="86">
        <v>150.0509018798956</v>
      </c>
      <c r="CG202" s="86">
        <v>247.21153013990178</v>
      </c>
      <c r="CH202" s="86">
        <v>191.38507532911086</v>
      </c>
      <c r="CI202" s="86">
        <v>191.38507532911083</v>
      </c>
      <c r="CJ202" s="86">
        <v>156.37270755771939</v>
      </c>
      <c r="CK202" s="86">
        <v>105.846416462745</v>
      </c>
      <c r="CL202" s="86">
        <v>60.199909370035954</v>
      </c>
      <c r="CM202" s="86">
        <v>54.164093528203779</v>
      </c>
      <c r="CN202" s="86">
        <v>82.322615665365277</v>
      </c>
      <c r="CO202" s="86">
        <v>177.50544573301153</v>
      </c>
      <c r="CP202" s="86">
        <v>655.16761124882737</v>
      </c>
      <c r="CQ202" s="86">
        <v>1766.4982573118068</v>
      </c>
      <c r="CR202" s="86">
        <v>3475.6363755611424</v>
      </c>
      <c r="CS202" s="86">
        <v>5798.131488060093</v>
      </c>
    </row>
    <row r="203" spans="1:97">
      <c r="A203" s="155" t="s">
        <v>292</v>
      </c>
      <c r="Q203" s="133">
        <v>2.5000000000000001E-3</v>
      </c>
      <c r="AL203" s="86"/>
      <c r="AM203" s="86"/>
      <c r="AN203" s="86"/>
      <c r="AO203" s="86"/>
      <c r="AP203" s="86"/>
      <c r="AQ203" s="86"/>
      <c r="AR203" s="86"/>
      <c r="AS203" s="86"/>
      <c r="AT203" s="86"/>
      <c r="AU203" s="86"/>
      <c r="AV203" s="86"/>
      <c r="AW203" s="86"/>
      <c r="AX203" s="86"/>
      <c r="AY203" s="86"/>
      <c r="AZ203" s="86"/>
      <c r="BA203" s="86"/>
      <c r="BB203" s="86"/>
      <c r="BC203" s="86"/>
      <c r="BD203" s="86"/>
      <c r="BE203" s="86"/>
      <c r="BF203" s="86"/>
      <c r="BG203" s="86"/>
      <c r="BH203" s="86"/>
      <c r="BI203" s="86"/>
      <c r="BJ203" s="86"/>
      <c r="BK203" s="86"/>
      <c r="BL203" s="86"/>
      <c r="BM203" s="86"/>
      <c r="BN203" s="86"/>
      <c r="BO203" s="86"/>
      <c r="BP203" s="86"/>
      <c r="BQ203" s="86"/>
      <c r="BR203" s="86"/>
      <c r="BS203" s="86"/>
      <c r="BT203" s="86"/>
      <c r="BU203" s="86"/>
      <c r="BV203" s="86"/>
      <c r="BW203" s="86"/>
      <c r="BX203" s="86"/>
      <c r="BY203" s="86"/>
      <c r="BZ203" s="86"/>
      <c r="CA203" s="86"/>
      <c r="CB203" s="86"/>
      <c r="CC203" s="86"/>
      <c r="CD203" s="86">
        <v>0.11682250000000031</v>
      </c>
      <c r="CE203" s="86">
        <v>7.707314277899352E-2</v>
      </c>
      <c r="CF203" s="86">
        <v>0.10936123711646087</v>
      </c>
      <c r="CG203" s="86">
        <v>0.12414451000618669</v>
      </c>
      <c r="CH203" s="86">
        <v>0.13706143920906644</v>
      </c>
      <c r="CI203" s="86">
        <v>0.29764259416138872</v>
      </c>
      <c r="CJ203" s="86">
        <v>0.43469722860853777</v>
      </c>
      <c r="CK203" s="86">
        <v>0.32777390502558051</v>
      </c>
      <c r="CL203" s="86">
        <v>0.2075579072909762</v>
      </c>
      <c r="CM203" s="86">
        <v>0.14295500362279967</v>
      </c>
      <c r="CN203" s="86">
        <v>0.17060838649196133</v>
      </c>
      <c r="CO203" s="86">
        <v>0.32478507674797102</v>
      </c>
      <c r="CP203" s="86">
        <v>1.0408413212272987</v>
      </c>
      <c r="CQ203" s="86">
        <v>3.027082335700793</v>
      </c>
      <c r="CR203" s="86">
        <v>6.5526682910911864</v>
      </c>
      <c r="CS203" s="86">
        <v>11.592209829526544</v>
      </c>
    </row>
    <row r="205" spans="1:97">
      <c r="A205" s="34" t="s">
        <v>293</v>
      </c>
    </row>
    <row r="206" spans="1:97">
      <c r="A206" s="155" t="s">
        <v>284</v>
      </c>
      <c r="B206" s="86"/>
      <c r="C206" s="86"/>
      <c r="D206" s="86"/>
      <c r="E206" s="86"/>
      <c r="F206" s="86"/>
      <c r="G206" s="86"/>
      <c r="H206" s="86"/>
      <c r="I206" s="86"/>
      <c r="J206" s="86"/>
      <c r="K206" s="86"/>
      <c r="L206" s="86"/>
      <c r="M206" s="86"/>
      <c r="N206" s="86"/>
      <c r="O206" s="86"/>
      <c r="P206" s="86"/>
      <c r="Q206" s="104"/>
      <c r="R206" s="86"/>
      <c r="S206" s="86"/>
      <c r="T206" s="86"/>
      <c r="U206" s="86"/>
      <c r="V206" s="86"/>
      <c r="W206" s="86"/>
      <c r="X206" s="86"/>
      <c r="Y206" s="86"/>
      <c r="Z206" s="86"/>
      <c r="AA206" s="104"/>
      <c r="AB206" s="86"/>
      <c r="AC206" s="86"/>
      <c r="AD206" s="86"/>
      <c r="AE206" s="86"/>
      <c r="AF206" s="104"/>
      <c r="AG206" s="86"/>
      <c r="AH206" s="86"/>
      <c r="AI206" s="86"/>
      <c r="AJ206" s="86"/>
      <c r="AK206" s="86"/>
      <c r="AL206" s="86"/>
      <c r="AM206" s="86"/>
      <c r="AN206" s="86"/>
      <c r="AO206" s="86"/>
      <c r="AP206" s="86"/>
      <c r="AQ206" s="86"/>
      <c r="AR206" s="86"/>
      <c r="AS206" s="86"/>
      <c r="AT206" s="86"/>
      <c r="AU206" s="86"/>
      <c r="AV206" s="86"/>
      <c r="AW206" s="86"/>
      <c r="AX206" s="86"/>
      <c r="AY206" s="86"/>
      <c r="AZ206" s="86"/>
      <c r="BA206" s="86"/>
      <c r="BB206" s="86"/>
      <c r="BC206" s="86"/>
      <c r="BD206" s="86"/>
      <c r="BE206" s="86"/>
      <c r="BF206" s="86"/>
      <c r="BG206" s="86"/>
      <c r="BH206" s="86"/>
      <c r="BI206" s="86"/>
      <c r="BJ206" s="86"/>
      <c r="BK206" s="86"/>
      <c r="BL206" s="86"/>
      <c r="BM206" s="86"/>
      <c r="BN206" s="86"/>
      <c r="BO206" s="86"/>
      <c r="BP206" s="86"/>
      <c r="BQ206" s="86"/>
      <c r="BR206" s="86"/>
      <c r="BS206" s="86"/>
      <c r="BT206" s="86"/>
      <c r="BU206" s="86"/>
      <c r="BV206" s="86"/>
      <c r="BW206" s="86"/>
      <c r="BX206" s="86"/>
      <c r="BY206" s="86"/>
      <c r="BZ206" s="86"/>
      <c r="CA206" s="86"/>
      <c r="CB206" s="86"/>
      <c r="CC206" s="86"/>
      <c r="CD206" s="86">
        <v>258.37400000000002</v>
      </c>
      <c r="CE206" s="86">
        <v>258.37400000000002</v>
      </c>
      <c r="CF206" s="86">
        <v>58.374000000000024</v>
      </c>
      <c r="CG206" s="86">
        <v>58.374000000000024</v>
      </c>
      <c r="CH206" s="86">
        <v>58.374000000000024</v>
      </c>
      <c r="CI206" s="86">
        <v>258.37400000000002</v>
      </c>
      <c r="CJ206" s="86">
        <v>58.374000000000024</v>
      </c>
      <c r="CK206" s="86">
        <v>58.374000000000024</v>
      </c>
      <c r="CL206" s="86">
        <v>58.374000000000024</v>
      </c>
      <c r="CM206" s="86">
        <v>58.374000000000024</v>
      </c>
      <c r="CN206" s="86">
        <v>58.374000000000024</v>
      </c>
      <c r="CO206" s="86">
        <v>58.374000000000024</v>
      </c>
      <c r="CP206" s="86">
        <v>58.374000000000024</v>
      </c>
      <c r="CQ206" s="86">
        <v>58.374000000000024</v>
      </c>
      <c r="CR206" s="86">
        <v>58.374000000000024</v>
      </c>
      <c r="CS206" s="86">
        <v>58.374000000000024</v>
      </c>
    </row>
    <row r="207" spans="1:97">
      <c r="A207" s="261" t="s">
        <v>294</v>
      </c>
      <c r="B207" s="119"/>
      <c r="C207" s="119"/>
      <c r="D207" s="119"/>
      <c r="E207" s="119"/>
      <c r="F207" s="119"/>
      <c r="G207" s="119"/>
      <c r="H207" s="119"/>
      <c r="I207" s="119"/>
      <c r="J207" s="119"/>
      <c r="K207" s="119"/>
      <c r="L207" s="119"/>
      <c r="M207" s="119"/>
      <c r="N207" s="119"/>
      <c r="O207" s="119"/>
      <c r="P207" s="119"/>
      <c r="Q207" s="166"/>
      <c r="R207" s="119"/>
      <c r="S207" s="119"/>
      <c r="T207" s="119"/>
      <c r="U207" s="119"/>
      <c r="V207" s="119"/>
      <c r="W207" s="119"/>
      <c r="X207" s="119"/>
      <c r="Y207" s="119"/>
      <c r="Z207" s="119"/>
      <c r="AA207" s="166"/>
      <c r="AB207" s="119"/>
      <c r="AC207" s="119"/>
      <c r="AD207" s="119"/>
      <c r="AE207" s="119"/>
      <c r="AF207" s="166"/>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66"/>
      <c r="BK207" s="119"/>
      <c r="BL207" s="119"/>
      <c r="BM207" s="119"/>
      <c r="BN207" s="119"/>
      <c r="BO207" s="119"/>
      <c r="BP207" s="119"/>
      <c r="BQ207" s="119"/>
      <c r="BR207" s="119"/>
      <c r="BS207" s="119"/>
      <c r="BT207" s="119"/>
      <c r="BU207" s="119"/>
      <c r="BV207" s="119"/>
      <c r="BW207" s="119"/>
      <c r="BX207" s="119"/>
      <c r="BY207" s="119"/>
      <c r="BZ207" s="119"/>
      <c r="CA207" s="119"/>
      <c r="CB207" s="119"/>
      <c r="CC207" s="119"/>
      <c r="CD207" s="166">
        <v>0</v>
      </c>
      <c r="CE207" s="119">
        <v>-200</v>
      </c>
      <c r="CF207" s="119">
        <v>0</v>
      </c>
      <c r="CG207" s="119">
        <v>0</v>
      </c>
      <c r="CH207" s="119">
        <v>0</v>
      </c>
      <c r="CI207" s="166">
        <v>-200</v>
      </c>
      <c r="CJ207" s="119">
        <v>0</v>
      </c>
      <c r="CK207" s="119">
        <v>0</v>
      </c>
      <c r="CL207" s="119">
        <v>0</v>
      </c>
      <c r="CM207" s="119">
        <v>0</v>
      </c>
      <c r="CN207" s="119">
        <v>0</v>
      </c>
      <c r="CO207" s="119">
        <v>0</v>
      </c>
      <c r="CP207" s="119">
        <v>0</v>
      </c>
      <c r="CQ207" s="119">
        <v>0</v>
      </c>
      <c r="CR207" s="119">
        <v>0</v>
      </c>
      <c r="CS207" s="119">
        <v>0</v>
      </c>
    </row>
    <row r="208" spans="1:97">
      <c r="A208" s="155" t="s">
        <v>286</v>
      </c>
      <c r="B208" s="86"/>
      <c r="C208" s="86"/>
      <c r="D208" s="86"/>
      <c r="E208" s="86"/>
      <c r="F208" s="86"/>
      <c r="G208" s="86"/>
      <c r="H208" s="86"/>
      <c r="I208" s="86"/>
      <c r="J208" s="86"/>
      <c r="K208" s="86"/>
      <c r="L208" s="86"/>
      <c r="M208" s="86"/>
      <c r="N208" s="86"/>
      <c r="O208" s="86"/>
      <c r="P208" s="86"/>
      <c r="Q208" s="104"/>
      <c r="R208" s="86"/>
      <c r="S208" s="86"/>
      <c r="T208" s="86"/>
      <c r="U208" s="86"/>
      <c r="V208" s="86"/>
      <c r="W208" s="86"/>
      <c r="X208" s="86"/>
      <c r="Y208" s="86"/>
      <c r="Z208" s="86"/>
      <c r="AA208" s="104"/>
      <c r="AB208" s="86"/>
      <c r="AC208" s="86"/>
      <c r="AD208" s="86"/>
      <c r="AE208" s="86"/>
      <c r="AF208" s="104"/>
      <c r="AG208" s="86"/>
      <c r="AH208" s="86"/>
      <c r="AI208" s="86"/>
      <c r="AJ208" s="86"/>
      <c r="AK208" s="86"/>
      <c r="AL208" s="86"/>
      <c r="AM208" s="86"/>
      <c r="AN208" s="86"/>
      <c r="AO208" s="86"/>
      <c r="AP208" s="86"/>
      <c r="AQ208" s="86"/>
      <c r="AR208" s="86"/>
      <c r="AS208" s="86"/>
      <c r="AT208" s="86"/>
      <c r="AU208" s="86"/>
      <c r="AV208" s="86"/>
      <c r="AW208" s="86"/>
      <c r="AX208" s="86"/>
      <c r="AY208" s="86"/>
      <c r="AZ208" s="86"/>
      <c r="BA208" s="86"/>
      <c r="BB208" s="86"/>
      <c r="BC208" s="86"/>
      <c r="BD208" s="86"/>
      <c r="BE208" s="86"/>
      <c r="BF208" s="86"/>
      <c r="BG208" s="86"/>
      <c r="BH208" s="86"/>
      <c r="BI208" s="86"/>
      <c r="BJ208" s="86"/>
      <c r="BK208" s="86"/>
      <c r="BL208" s="86"/>
      <c r="BM208" s="86"/>
      <c r="BN208" s="86"/>
      <c r="BO208" s="86">
        <v>0</v>
      </c>
      <c r="BP208" s="86"/>
      <c r="BQ208" s="86"/>
      <c r="BR208" s="86"/>
      <c r="BS208" s="86"/>
      <c r="BT208" s="86">
        <v>0</v>
      </c>
      <c r="BU208" s="86">
        <v>0</v>
      </c>
      <c r="BV208" s="86">
        <v>0</v>
      </c>
      <c r="BW208" s="86">
        <v>0</v>
      </c>
      <c r="BX208" s="86">
        <v>70.542000000000002</v>
      </c>
      <c r="BY208" s="86">
        <v>70.542000000000002</v>
      </c>
      <c r="BZ208" s="86">
        <v>0</v>
      </c>
      <c r="CA208" s="86">
        <v>27.004999999999999</v>
      </c>
      <c r="CB208" s="86">
        <v>163.02199999999999</v>
      </c>
      <c r="CC208" s="86">
        <v>258.37400000000002</v>
      </c>
      <c r="CD208" s="86">
        <v>258.37400000000002</v>
      </c>
      <c r="CE208" s="86">
        <v>58.374000000000024</v>
      </c>
      <c r="CF208" s="86">
        <v>58.374000000000024</v>
      </c>
      <c r="CG208" s="86">
        <v>58.374000000000024</v>
      </c>
      <c r="CH208" s="86">
        <v>58.374000000000024</v>
      </c>
      <c r="CI208" s="86">
        <v>58.374000000000024</v>
      </c>
      <c r="CJ208" s="86">
        <v>58.374000000000024</v>
      </c>
      <c r="CK208" s="86">
        <v>58.374000000000024</v>
      </c>
      <c r="CL208" s="86">
        <v>58.374000000000024</v>
      </c>
      <c r="CM208" s="86">
        <v>58.374000000000024</v>
      </c>
      <c r="CN208" s="86">
        <v>58.374000000000024</v>
      </c>
      <c r="CO208" s="86">
        <v>58.374000000000024</v>
      </c>
      <c r="CP208" s="86">
        <v>58.374000000000024</v>
      </c>
      <c r="CQ208" s="86">
        <v>58.374000000000024</v>
      </c>
      <c r="CR208" s="86">
        <v>58.374000000000024</v>
      </c>
      <c r="CS208" s="86">
        <v>58.374000000000024</v>
      </c>
    </row>
    <row r="209" spans="1:97">
      <c r="A209" s="155" t="s">
        <v>292</v>
      </c>
      <c r="Q209" s="133">
        <v>2.5000000000000001E-3</v>
      </c>
      <c r="AL209" s="86"/>
      <c r="AM209" s="86"/>
      <c r="AN209" s="86"/>
      <c r="AO209" s="86"/>
      <c r="AP209" s="86"/>
      <c r="AQ209" s="86"/>
      <c r="AR209" s="86"/>
      <c r="AS209" s="86"/>
      <c r="AT209" s="86"/>
      <c r="AU209" s="86"/>
      <c r="AV209" s="86"/>
      <c r="AW209" s="86"/>
      <c r="AX209" s="86"/>
      <c r="AY209" s="86"/>
      <c r="AZ209" s="86"/>
      <c r="BA209" s="86"/>
      <c r="BB209" s="86"/>
      <c r="BC209" s="86"/>
      <c r="BD209" s="86"/>
      <c r="BE209" s="86"/>
      <c r="BF209" s="86"/>
      <c r="BG209" s="86"/>
      <c r="BH209" s="86"/>
      <c r="BI209" s="86"/>
      <c r="BJ209" s="86"/>
      <c r="BK209" s="86"/>
      <c r="BL209" s="86"/>
      <c r="BM209" s="86"/>
      <c r="BN209" s="86"/>
      <c r="BO209" s="86"/>
      <c r="BP209" s="86"/>
      <c r="BQ209" s="86"/>
      <c r="BR209" s="86"/>
      <c r="BS209" s="86"/>
      <c r="BT209" s="86"/>
      <c r="BU209" s="86"/>
      <c r="BV209" s="86"/>
      <c r="BW209" s="86"/>
      <c r="BX209" s="86"/>
      <c r="BY209" s="86"/>
      <c r="BZ209" s="86"/>
      <c r="CA209" s="86"/>
      <c r="CB209" s="86"/>
      <c r="CC209" s="86"/>
      <c r="CD209" s="86">
        <v>0.64593500000000004</v>
      </c>
      <c r="CE209" s="86">
        <v>9.8983750000000023E-2</v>
      </c>
      <c r="CF209" s="86">
        <v>3.6483750000000016E-2</v>
      </c>
      <c r="CG209" s="86">
        <v>3.6483750000000016E-2</v>
      </c>
      <c r="CH209" s="86">
        <v>3.6483750000000016E-2</v>
      </c>
      <c r="CI209" s="86">
        <v>0.39593500000000009</v>
      </c>
      <c r="CJ209" s="86">
        <v>0.14593500000000006</v>
      </c>
      <c r="CK209" s="86">
        <v>0.14593500000000006</v>
      </c>
      <c r="CL209" s="86">
        <v>0.14593500000000006</v>
      </c>
      <c r="CM209" s="86">
        <v>0.14593500000000006</v>
      </c>
      <c r="CN209" s="86">
        <v>0.14593500000000006</v>
      </c>
      <c r="CO209" s="86">
        <v>0.14593500000000006</v>
      </c>
      <c r="CP209" s="86">
        <v>0.14593500000000006</v>
      </c>
      <c r="CQ209" s="86">
        <v>0.14593500000000006</v>
      </c>
      <c r="CR209" s="86">
        <v>0.14593500000000006</v>
      </c>
      <c r="CS209" s="86">
        <v>0.14593500000000006</v>
      </c>
    </row>
    <row r="211" spans="1:97">
      <c r="A211" s="34" t="s">
        <v>310</v>
      </c>
    </row>
    <row r="212" spans="1:97">
      <c r="A212" s="155" t="s">
        <v>284</v>
      </c>
      <c r="B212" s="86"/>
      <c r="C212" s="86"/>
      <c r="D212" s="86"/>
      <c r="E212" s="86"/>
      <c r="F212" s="86"/>
      <c r="G212" s="86"/>
      <c r="H212" s="86"/>
      <c r="I212" s="86"/>
      <c r="J212" s="86"/>
      <c r="K212" s="86"/>
      <c r="L212" s="86"/>
      <c r="M212" s="86"/>
      <c r="N212" s="86"/>
      <c r="O212" s="86"/>
      <c r="P212" s="86"/>
      <c r="Q212" s="104"/>
      <c r="R212" s="86"/>
      <c r="S212" s="86"/>
      <c r="T212" s="86"/>
      <c r="U212" s="86"/>
      <c r="V212" s="86"/>
      <c r="W212" s="86"/>
      <c r="X212" s="86"/>
      <c r="Y212" s="86"/>
      <c r="Z212" s="86"/>
      <c r="AA212" s="104"/>
      <c r="AB212" s="86"/>
      <c r="AC212" s="86"/>
      <c r="AD212" s="86"/>
      <c r="AE212" s="86"/>
      <c r="AF212" s="104"/>
      <c r="AG212" s="86"/>
      <c r="AH212" s="86"/>
      <c r="AI212" s="86"/>
      <c r="AJ212" s="86"/>
      <c r="AK212" s="86"/>
      <c r="AL212" s="86"/>
      <c r="AM212" s="86"/>
      <c r="AN212" s="86"/>
      <c r="AO212" s="86"/>
      <c r="AP212" s="86"/>
      <c r="AQ212" s="86"/>
      <c r="AR212" s="86"/>
      <c r="AS212" s="86"/>
      <c r="AT212" s="86"/>
      <c r="AU212" s="86"/>
      <c r="AV212" s="86"/>
      <c r="AW212" s="86"/>
      <c r="AX212" s="86"/>
      <c r="AY212" s="86"/>
      <c r="AZ212" s="86"/>
      <c r="BA212" s="86"/>
      <c r="BB212" s="86"/>
      <c r="BC212" s="86"/>
      <c r="BD212" s="86"/>
      <c r="BE212" s="86"/>
      <c r="BF212" s="86"/>
      <c r="BG212" s="86"/>
      <c r="BH212" s="86"/>
      <c r="BI212" s="86"/>
      <c r="BJ212" s="86"/>
      <c r="BK212" s="86"/>
      <c r="BL212" s="86"/>
      <c r="BM212" s="86"/>
      <c r="BN212" s="86"/>
      <c r="BO212" s="86"/>
      <c r="BP212" s="86"/>
      <c r="BQ212" s="86"/>
      <c r="BR212" s="86"/>
      <c r="BS212" s="86"/>
      <c r="BT212" s="86"/>
      <c r="BU212" s="86"/>
      <c r="BV212" s="86"/>
      <c r="BW212" s="86"/>
      <c r="BX212" s="86"/>
      <c r="BY212" s="86"/>
      <c r="BZ212" s="86"/>
      <c r="CA212" s="86"/>
      <c r="CB212" s="86"/>
      <c r="CC212" s="86"/>
      <c r="CD212" s="86">
        <v>147.99299999999999</v>
      </c>
      <c r="CE212" s="86">
        <v>147.99299999999999</v>
      </c>
      <c r="CF212" s="86">
        <v>147.99299999999999</v>
      </c>
      <c r="CG212" s="86">
        <v>147.99299999999999</v>
      </c>
      <c r="CH212" s="86">
        <v>147.99299999999999</v>
      </c>
      <c r="CI212" s="86">
        <v>147.99299999999999</v>
      </c>
      <c r="CJ212" s="86">
        <v>147.99299999999999</v>
      </c>
      <c r="CK212" s="86">
        <v>147.99299999999999</v>
      </c>
      <c r="CL212" s="86">
        <v>147.99299999999999</v>
      </c>
      <c r="CM212" s="86">
        <v>147.99299999999999</v>
      </c>
      <c r="CN212" s="86">
        <v>147.99299999999999</v>
      </c>
      <c r="CO212" s="86">
        <v>147.99299999999999</v>
      </c>
      <c r="CP212" s="86">
        <v>147.99299999999999</v>
      </c>
      <c r="CQ212" s="86">
        <v>147.99299999999999</v>
      </c>
      <c r="CR212" s="86">
        <v>147.99299999999999</v>
      </c>
      <c r="CS212" s="86">
        <v>147.99299999999999</v>
      </c>
    </row>
    <row r="213" spans="1:97">
      <c r="A213" s="261" t="s">
        <v>294</v>
      </c>
      <c r="B213" s="119"/>
      <c r="C213" s="119"/>
      <c r="D213" s="119"/>
      <c r="E213" s="119"/>
      <c r="F213" s="119"/>
      <c r="G213" s="119"/>
      <c r="H213" s="119"/>
      <c r="I213" s="119"/>
      <c r="J213" s="119"/>
      <c r="K213" s="119"/>
      <c r="L213" s="119"/>
      <c r="M213" s="119"/>
      <c r="N213" s="119"/>
      <c r="O213" s="119"/>
      <c r="P213" s="119"/>
      <c r="Q213" s="166"/>
      <c r="R213" s="119"/>
      <c r="S213" s="119"/>
      <c r="T213" s="119"/>
      <c r="U213" s="119"/>
      <c r="V213" s="119"/>
      <c r="W213" s="119"/>
      <c r="X213" s="119"/>
      <c r="Y213" s="119"/>
      <c r="Z213" s="119"/>
      <c r="AA213" s="166"/>
      <c r="AB213" s="119"/>
      <c r="AC213" s="119"/>
      <c r="AD213" s="119"/>
      <c r="AE213" s="119"/>
      <c r="AF213" s="166"/>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66"/>
      <c r="BK213" s="119"/>
      <c r="BL213" s="119"/>
      <c r="BM213" s="119"/>
      <c r="BN213" s="119"/>
      <c r="BO213" s="119"/>
      <c r="BP213" s="119"/>
      <c r="BQ213" s="119"/>
      <c r="BR213" s="119"/>
      <c r="BS213" s="119"/>
      <c r="BT213" s="119"/>
      <c r="BU213" s="119"/>
      <c r="BV213" s="119"/>
      <c r="BW213" s="119"/>
      <c r="BX213" s="119"/>
      <c r="BY213" s="119"/>
      <c r="BZ213" s="119"/>
      <c r="CA213" s="119"/>
      <c r="CB213" s="119"/>
      <c r="CC213" s="119"/>
      <c r="CD213" s="166">
        <v>0</v>
      </c>
      <c r="CE213" s="119">
        <v>0</v>
      </c>
      <c r="CF213" s="119">
        <v>0</v>
      </c>
      <c r="CG213" s="119">
        <v>0</v>
      </c>
      <c r="CH213" s="119">
        <v>0</v>
      </c>
      <c r="CI213" s="166">
        <v>0</v>
      </c>
      <c r="CJ213" s="119">
        <v>0</v>
      </c>
      <c r="CK213" s="119">
        <v>0</v>
      </c>
      <c r="CL213" s="119">
        <v>0</v>
      </c>
      <c r="CM213" s="119">
        <v>0</v>
      </c>
      <c r="CN213" s="119">
        <v>0</v>
      </c>
      <c r="CO213" s="119">
        <v>0</v>
      </c>
      <c r="CP213" s="119">
        <v>0</v>
      </c>
      <c r="CQ213" s="119">
        <v>0</v>
      </c>
      <c r="CR213" s="119">
        <v>0</v>
      </c>
      <c r="CS213" s="119">
        <v>0</v>
      </c>
    </row>
    <row r="214" spans="1:97">
      <c r="A214" s="155" t="s">
        <v>286</v>
      </c>
      <c r="B214" s="86"/>
      <c r="C214" s="86"/>
      <c r="D214" s="86"/>
      <c r="E214" s="86"/>
      <c r="F214" s="86"/>
      <c r="G214" s="86"/>
      <c r="H214" s="86"/>
      <c r="I214" s="86"/>
      <c r="J214" s="86"/>
      <c r="K214" s="86"/>
      <c r="L214" s="86"/>
      <c r="M214" s="86"/>
      <c r="N214" s="86"/>
      <c r="O214" s="86"/>
      <c r="P214" s="86"/>
      <c r="Q214" s="104"/>
      <c r="R214" s="86"/>
      <c r="S214" s="86"/>
      <c r="T214" s="86"/>
      <c r="U214" s="86"/>
      <c r="V214" s="86"/>
      <c r="W214" s="86"/>
      <c r="X214" s="86"/>
      <c r="Y214" s="86"/>
      <c r="Z214" s="86"/>
      <c r="AA214" s="104"/>
      <c r="AB214" s="86"/>
      <c r="AC214" s="86"/>
      <c r="AD214" s="86"/>
      <c r="AE214" s="86"/>
      <c r="AF214" s="104"/>
      <c r="AG214" s="86"/>
      <c r="AH214" s="86"/>
      <c r="AI214" s="86"/>
      <c r="AJ214" s="86"/>
      <c r="AK214" s="86"/>
      <c r="AL214" s="86"/>
      <c r="AM214" s="86"/>
      <c r="AN214" s="86"/>
      <c r="AO214" s="86"/>
      <c r="AP214" s="86"/>
      <c r="AQ214" s="86"/>
      <c r="AR214" s="86"/>
      <c r="AS214" s="86"/>
      <c r="AT214" s="86"/>
      <c r="AU214" s="86"/>
      <c r="AV214" s="86"/>
      <c r="AW214" s="86"/>
      <c r="AX214" s="86"/>
      <c r="AY214" s="86"/>
      <c r="AZ214" s="86"/>
      <c r="BA214" s="86"/>
      <c r="BB214" s="86"/>
      <c r="BC214" s="86"/>
      <c r="BD214" s="86"/>
      <c r="BE214" s="86"/>
      <c r="BF214" s="86"/>
      <c r="BG214" s="86"/>
      <c r="BH214" s="86"/>
      <c r="BI214" s="86"/>
      <c r="BJ214" s="86"/>
      <c r="BK214" s="86"/>
      <c r="BL214" s="86"/>
      <c r="BM214" s="86"/>
      <c r="BN214" s="86"/>
      <c r="BO214" s="86">
        <v>0</v>
      </c>
      <c r="BP214" s="86"/>
      <c r="BQ214" s="86"/>
      <c r="BR214" s="86"/>
      <c r="BS214" s="86"/>
      <c r="BT214" s="86">
        <v>0</v>
      </c>
      <c r="BU214" s="86">
        <v>0</v>
      </c>
      <c r="BV214" s="86">
        <v>0</v>
      </c>
      <c r="BW214" s="86">
        <v>0</v>
      </c>
      <c r="BX214" s="86">
        <v>11.38</v>
      </c>
      <c r="BY214" s="86">
        <v>11.38</v>
      </c>
      <c r="BZ214" s="86">
        <v>0</v>
      </c>
      <c r="CA214" s="86">
        <v>0</v>
      </c>
      <c r="CB214" s="86">
        <v>0</v>
      </c>
      <c r="CC214" s="86">
        <v>147.99299999999999</v>
      </c>
      <c r="CD214" s="86">
        <v>147.99299999999999</v>
      </c>
      <c r="CE214" s="86">
        <v>147.99299999999999</v>
      </c>
      <c r="CF214" s="86">
        <v>147.99299999999999</v>
      </c>
      <c r="CG214" s="86">
        <v>147.99299999999999</v>
      </c>
      <c r="CH214" s="86">
        <v>147.99299999999999</v>
      </c>
      <c r="CI214" s="86">
        <v>147.99299999999999</v>
      </c>
      <c r="CJ214" s="86">
        <v>147.99299999999999</v>
      </c>
      <c r="CK214" s="86">
        <v>147.99299999999999</v>
      </c>
      <c r="CL214" s="86">
        <v>147.99299999999999</v>
      </c>
      <c r="CM214" s="86">
        <v>147.99299999999999</v>
      </c>
      <c r="CN214" s="86">
        <v>147.99299999999999</v>
      </c>
      <c r="CO214" s="86">
        <v>147.99299999999999</v>
      </c>
      <c r="CP214" s="86">
        <v>147.99299999999999</v>
      </c>
      <c r="CQ214" s="86">
        <v>147.99299999999999</v>
      </c>
      <c r="CR214" s="86">
        <v>147.99299999999999</v>
      </c>
      <c r="CS214" s="86">
        <v>147.99299999999999</v>
      </c>
    </row>
    <row r="215" spans="1:97">
      <c r="A215" s="155" t="s">
        <v>292</v>
      </c>
      <c r="Q215" s="133">
        <v>2.5000000000000001E-3</v>
      </c>
      <c r="AL215" s="86"/>
      <c r="AM215" s="86"/>
      <c r="AN215" s="86"/>
      <c r="AO215" s="86"/>
      <c r="AP215" s="86"/>
      <c r="AQ215" s="86"/>
      <c r="AR215" s="86"/>
      <c r="AS215" s="86"/>
      <c r="AT215" s="86"/>
      <c r="AU215" s="86"/>
      <c r="AV215" s="86"/>
      <c r="AW215" s="86"/>
      <c r="AX215" s="86"/>
      <c r="AY215" s="86"/>
      <c r="AZ215" s="86"/>
      <c r="BA215" s="86"/>
      <c r="BB215" s="86"/>
      <c r="BC215" s="86"/>
      <c r="BD215" s="86"/>
      <c r="BE215" s="86"/>
      <c r="BF215" s="86"/>
      <c r="BG215" s="86"/>
      <c r="BH215" s="86"/>
      <c r="BI215" s="86"/>
      <c r="BJ215" s="86"/>
      <c r="BK215" s="86"/>
      <c r="BL215" s="86"/>
      <c r="BM215" s="86"/>
      <c r="BN215" s="86"/>
      <c r="BO215" s="86"/>
      <c r="BP215" s="86"/>
      <c r="BQ215" s="86"/>
      <c r="BR215" s="86"/>
      <c r="BS215" s="86"/>
      <c r="BT215" s="86"/>
      <c r="BU215" s="86"/>
      <c r="BV215" s="86"/>
      <c r="BW215" s="86"/>
      <c r="BX215" s="86"/>
      <c r="BY215" s="86"/>
      <c r="BZ215" s="86"/>
      <c r="CA215" s="86"/>
      <c r="CB215" s="86"/>
      <c r="CC215" s="86"/>
      <c r="CD215" s="86">
        <v>0.36998249999999999</v>
      </c>
      <c r="CE215" s="86">
        <v>9.2495624999999998E-2</v>
      </c>
      <c r="CF215" s="86">
        <v>9.2495624999999998E-2</v>
      </c>
      <c r="CG215" s="86">
        <v>9.2495624999999998E-2</v>
      </c>
      <c r="CH215" s="86">
        <v>9.2495624999999998E-2</v>
      </c>
      <c r="CI215" s="86">
        <v>0.36998249999999999</v>
      </c>
      <c r="CJ215" s="86">
        <v>0.36998249999999999</v>
      </c>
      <c r="CK215" s="86">
        <v>0.36998249999999999</v>
      </c>
      <c r="CL215" s="86">
        <v>0.36998249999999999</v>
      </c>
      <c r="CM215" s="86">
        <v>0.36998249999999999</v>
      </c>
      <c r="CN215" s="86">
        <v>0.36998249999999999</v>
      </c>
      <c r="CO215" s="86">
        <v>0.36998249999999999</v>
      </c>
      <c r="CP215" s="86">
        <v>0.36998249999999999</v>
      </c>
      <c r="CQ215" s="86">
        <v>0.36998249999999999</v>
      </c>
      <c r="CR215" s="86">
        <v>0.36998249999999999</v>
      </c>
      <c r="CS215" s="86">
        <v>0.36998249999999999</v>
      </c>
    </row>
    <row r="217" spans="1:97">
      <c r="A217" s="155" t="s">
        <v>295</v>
      </c>
      <c r="B217" s="86"/>
      <c r="C217" s="86"/>
      <c r="D217" s="86"/>
      <c r="E217" s="86"/>
      <c r="F217" s="86"/>
      <c r="G217" s="86"/>
      <c r="H217" s="86"/>
      <c r="I217" s="86"/>
      <c r="J217" s="86"/>
      <c r="K217" s="86"/>
      <c r="L217" s="86"/>
      <c r="M217" s="86"/>
      <c r="N217" s="86"/>
      <c r="O217" s="86"/>
      <c r="P217" s="86"/>
      <c r="Q217" s="104"/>
      <c r="R217" s="86"/>
      <c r="S217" s="86"/>
      <c r="T217" s="86"/>
      <c r="U217" s="86"/>
      <c r="V217" s="86"/>
      <c r="W217" s="86"/>
      <c r="X217" s="86"/>
      <c r="Y217" s="86"/>
      <c r="Z217" s="86"/>
      <c r="AA217" s="104"/>
      <c r="AB217" s="86"/>
      <c r="AC217" s="86"/>
      <c r="AD217" s="86"/>
      <c r="AE217" s="86"/>
      <c r="AF217" s="104"/>
      <c r="AG217" s="86"/>
      <c r="AH217" s="86"/>
      <c r="AI217" s="86"/>
      <c r="AJ217" s="86"/>
      <c r="AK217" s="104"/>
      <c r="AL217" s="86"/>
      <c r="AM217" s="86"/>
      <c r="AN217" s="86"/>
      <c r="AO217" s="86"/>
      <c r="AP217" s="86"/>
      <c r="AQ217" s="86"/>
      <c r="AR217" s="86"/>
      <c r="AS217" s="86"/>
      <c r="AT217" s="86"/>
      <c r="AU217" s="86"/>
      <c r="AV217" s="86"/>
      <c r="AW217" s="86"/>
      <c r="AX217" s="86"/>
      <c r="AY217" s="86"/>
      <c r="AZ217" s="86"/>
      <c r="BA217" s="86"/>
      <c r="BB217" s="86"/>
      <c r="BC217" s="86"/>
      <c r="BD217" s="86"/>
      <c r="BE217" s="86"/>
      <c r="BF217" s="86"/>
      <c r="BG217" s="86"/>
      <c r="BH217" s="86"/>
      <c r="BI217" s="86"/>
      <c r="BJ217" s="86"/>
      <c r="BK217" s="86"/>
      <c r="BL217" s="86"/>
      <c r="BM217" s="86"/>
      <c r="BN217" s="86"/>
      <c r="BO217" s="86"/>
      <c r="BP217" s="86"/>
      <c r="BQ217" s="86"/>
      <c r="BR217" s="86"/>
      <c r="BS217" s="86"/>
      <c r="BT217" s="86"/>
      <c r="BU217" s="86"/>
      <c r="BV217" s="86"/>
      <c r="BW217" s="86"/>
      <c r="BX217" s="86"/>
      <c r="BY217" s="86"/>
      <c r="BZ217" s="86"/>
      <c r="CA217" s="86"/>
      <c r="CB217" s="86"/>
      <c r="CC217" s="86"/>
      <c r="CD217" s="86">
        <v>0.76275750000000031</v>
      </c>
      <c r="CE217" s="86">
        <v>0.17605689277899356</v>
      </c>
      <c r="CF217" s="86">
        <v>0.14584498711646088</v>
      </c>
      <c r="CG217" s="86">
        <v>0.16062826000618671</v>
      </c>
      <c r="CH217" s="86">
        <v>0.17354518920906645</v>
      </c>
      <c r="CI217" s="86">
        <v>0.69357759416138887</v>
      </c>
      <c r="CJ217" s="86">
        <v>0.5806322286085378</v>
      </c>
      <c r="CK217" s="86">
        <v>0.47370890502558061</v>
      </c>
      <c r="CL217" s="86">
        <v>0.35349290729097627</v>
      </c>
      <c r="CM217" s="86">
        <v>0.28889000362279971</v>
      </c>
      <c r="CN217" s="86">
        <v>0.3165433864919614</v>
      </c>
      <c r="CO217" s="86">
        <v>0.47072007674797112</v>
      </c>
      <c r="CP217" s="86">
        <v>1.1867763212272988</v>
      </c>
      <c r="CQ217" s="86">
        <v>3.1730173357007931</v>
      </c>
      <c r="CR217" s="86">
        <v>6.6986032910911861</v>
      </c>
      <c r="CS217" s="86">
        <v>11.738144829526544</v>
      </c>
    </row>
    <row r="218" spans="1:97">
      <c r="A218" s="155" t="s">
        <v>289</v>
      </c>
      <c r="B218" s="86"/>
      <c r="C218" s="86"/>
      <c r="D218" s="86"/>
      <c r="E218" s="86"/>
      <c r="F218" s="86"/>
      <c r="G218" s="86"/>
      <c r="H218" s="86"/>
      <c r="I218" s="86"/>
      <c r="J218" s="86"/>
      <c r="K218" s="86"/>
      <c r="L218" s="86"/>
      <c r="M218" s="86"/>
      <c r="N218" s="86"/>
      <c r="O218" s="86"/>
      <c r="P218" s="86"/>
      <c r="Q218" s="104"/>
      <c r="R218" s="86"/>
      <c r="S218" s="86"/>
      <c r="T218" s="86"/>
      <c r="U218" s="86"/>
      <c r="V218" s="86"/>
      <c r="W218" s="86"/>
      <c r="X218" s="86"/>
      <c r="Y218" s="86"/>
      <c r="Z218" s="86"/>
      <c r="AA218" s="104"/>
      <c r="AB218" s="86"/>
      <c r="AC218" s="86"/>
      <c r="AD218" s="86"/>
      <c r="AE218" s="86"/>
      <c r="AF218" s="104"/>
      <c r="AG218" s="86"/>
      <c r="AH218" s="86"/>
      <c r="AI218" s="86"/>
      <c r="AJ218" s="86"/>
      <c r="AK218" s="104"/>
      <c r="AL218" s="86"/>
      <c r="AM218" s="86"/>
      <c r="AN218" s="86"/>
      <c r="AO218" s="86"/>
      <c r="AP218" s="86"/>
      <c r="AQ218" s="86"/>
      <c r="AR218" s="86"/>
      <c r="AS218" s="86"/>
      <c r="AT218" s="86"/>
      <c r="AU218" s="86"/>
      <c r="AV218" s="86"/>
      <c r="AW218" s="86"/>
      <c r="AX218" s="86"/>
      <c r="AY218" s="86"/>
      <c r="AZ218" s="86"/>
      <c r="BA218" s="86"/>
      <c r="BB218" s="86"/>
      <c r="BC218" s="86"/>
      <c r="BD218" s="86"/>
      <c r="BE218" s="86"/>
      <c r="BF218" s="86"/>
      <c r="BG218" s="86"/>
      <c r="BH218" s="86"/>
      <c r="BI218" s="86"/>
      <c r="BJ218" s="86"/>
      <c r="BK218" s="86"/>
      <c r="BL218" s="86"/>
      <c r="BM218" s="86"/>
      <c r="BN218" s="86"/>
      <c r="BO218" s="86"/>
      <c r="BP218" s="86"/>
      <c r="BQ218" s="86"/>
      <c r="BR218" s="86"/>
      <c r="BS218" s="86"/>
      <c r="BT218" s="86"/>
      <c r="BU218" s="86"/>
      <c r="BV218" s="86"/>
      <c r="BW218" s="86"/>
      <c r="BX218" s="86"/>
      <c r="BY218" s="86"/>
      <c r="BZ218" s="86"/>
      <c r="CA218" s="86"/>
      <c r="CB218" s="86"/>
      <c r="CC218" s="86"/>
      <c r="CD218" s="86">
        <v>0</v>
      </c>
      <c r="CE218" s="86">
        <v>0</v>
      </c>
      <c r="CF218" s="86">
        <v>0</v>
      </c>
      <c r="CG218" s="86">
        <v>0</v>
      </c>
      <c r="CH218" s="86">
        <v>0</v>
      </c>
      <c r="CI218" s="86">
        <v>0</v>
      </c>
      <c r="CJ218" s="86">
        <v>0</v>
      </c>
      <c r="CK218" s="86">
        <v>0</v>
      </c>
      <c r="CL218" s="86">
        <v>0</v>
      </c>
      <c r="CM218" s="86">
        <v>0</v>
      </c>
      <c r="CN218" s="86">
        <v>0</v>
      </c>
      <c r="CO218" s="86">
        <v>0</v>
      </c>
      <c r="CP218" s="86">
        <v>0</v>
      </c>
      <c r="CQ218" s="86">
        <v>0</v>
      </c>
      <c r="CR218" s="86">
        <v>0</v>
      </c>
      <c r="CS218" s="86">
        <v>0</v>
      </c>
    </row>
    <row r="219" spans="1:97">
      <c r="A219" s="155" t="s">
        <v>296</v>
      </c>
      <c r="B219" s="86"/>
      <c r="C219" s="86"/>
      <c r="D219" s="86"/>
      <c r="E219" s="86"/>
      <c r="F219" s="86"/>
      <c r="G219" s="86"/>
      <c r="H219" s="86"/>
      <c r="I219" s="86"/>
      <c r="J219" s="86"/>
      <c r="K219" s="86"/>
      <c r="L219" s="86"/>
      <c r="M219" s="86"/>
      <c r="N219" s="86"/>
      <c r="O219" s="86"/>
      <c r="P219" s="86"/>
      <c r="Q219" s="104"/>
      <c r="R219" s="86"/>
      <c r="S219" s="86"/>
      <c r="T219" s="86"/>
      <c r="U219" s="86"/>
      <c r="V219" s="86"/>
      <c r="W219" s="86"/>
      <c r="X219" s="86"/>
      <c r="Y219" s="86"/>
      <c r="Z219" s="86"/>
      <c r="AA219" s="104"/>
      <c r="AB219" s="86"/>
      <c r="AC219" s="86"/>
      <c r="AD219" s="86"/>
      <c r="AE219" s="86"/>
      <c r="AF219" s="104"/>
      <c r="AG219" s="86"/>
      <c r="AH219" s="86"/>
      <c r="AI219" s="86"/>
      <c r="AJ219" s="86"/>
      <c r="AK219" s="104"/>
      <c r="AL219" s="86"/>
      <c r="AM219" s="86"/>
      <c r="AN219" s="86"/>
      <c r="AO219" s="86"/>
      <c r="AP219" s="86"/>
      <c r="AQ219" s="86"/>
      <c r="AR219" s="86"/>
      <c r="AS219" s="86"/>
      <c r="AT219" s="86"/>
      <c r="AU219" s="86"/>
      <c r="AV219" s="86"/>
      <c r="AW219" s="86"/>
      <c r="AX219" s="86"/>
      <c r="AY219" s="86"/>
      <c r="AZ219" s="86"/>
      <c r="BA219" s="86"/>
      <c r="BB219" s="86"/>
      <c r="BC219" s="86"/>
      <c r="BD219" s="86"/>
      <c r="BE219" s="86"/>
      <c r="BF219" s="86"/>
      <c r="BG219" s="86"/>
      <c r="BH219" s="86"/>
      <c r="BI219" s="86"/>
      <c r="BJ219" s="86"/>
      <c r="BK219" s="86"/>
      <c r="BL219" s="86"/>
      <c r="BM219" s="86"/>
      <c r="BN219" s="86"/>
      <c r="BO219" s="86"/>
      <c r="BP219" s="86"/>
      <c r="BQ219" s="86"/>
      <c r="BR219" s="86"/>
      <c r="BS219" s="86"/>
      <c r="BT219" s="86"/>
      <c r="BU219" s="86"/>
      <c r="BV219" s="86"/>
      <c r="BW219" s="86"/>
      <c r="BX219" s="86"/>
      <c r="BY219" s="86"/>
      <c r="BZ219" s="86"/>
      <c r="CA219" s="86"/>
      <c r="CB219" s="86"/>
      <c r="CC219" s="86"/>
      <c r="CD219" s="86">
        <v>0.76275750000000031</v>
      </c>
      <c r="CE219" s="86">
        <v>0.17605689277899356</v>
      </c>
      <c r="CF219" s="86">
        <v>0.14584498711646088</v>
      </c>
      <c r="CG219" s="86">
        <v>0.16062826000618671</v>
      </c>
      <c r="CH219" s="86">
        <v>0.17354518920906645</v>
      </c>
      <c r="CI219" s="86">
        <v>0.69357759416138887</v>
      </c>
      <c r="CJ219" s="86">
        <v>0.5806322286085378</v>
      </c>
      <c r="CK219" s="86">
        <v>0.47370890502558061</v>
      </c>
      <c r="CL219" s="86">
        <v>0.35349290729097627</v>
      </c>
      <c r="CM219" s="86">
        <v>0.28889000362279971</v>
      </c>
      <c r="CN219" s="86">
        <v>0.3165433864919614</v>
      </c>
      <c r="CO219" s="86">
        <v>0.47072007674797112</v>
      </c>
      <c r="CP219" s="86">
        <v>1.1867763212272988</v>
      </c>
      <c r="CQ219" s="86">
        <v>3.1730173357007931</v>
      </c>
      <c r="CR219" s="86">
        <v>6.6986032910911861</v>
      </c>
      <c r="CS219" s="86">
        <v>11.738144829526544</v>
      </c>
    </row>
    <row r="221" spans="1:97">
      <c r="A221" s="34" t="s">
        <v>318</v>
      </c>
      <c r="AM221" s="112"/>
      <c r="AN221" s="112"/>
      <c r="AO221" s="112"/>
      <c r="AP221" s="112"/>
      <c r="AQ221" s="112"/>
      <c r="AR221" s="112"/>
      <c r="AS221" s="112"/>
      <c r="AT221" s="112"/>
      <c r="AU221" s="112"/>
    </row>
    <row r="222" spans="1:97">
      <c r="A222" s="155" t="s">
        <v>313</v>
      </c>
      <c r="AM222" s="112"/>
      <c r="AN222" s="112"/>
      <c r="AO222" s="112"/>
      <c r="AP222" s="112"/>
      <c r="AQ222" s="112"/>
      <c r="AR222" s="112"/>
      <c r="AS222" s="112"/>
      <c r="AT222" s="112"/>
      <c r="AU222" s="112"/>
      <c r="AV222" s="112"/>
      <c r="AW222" s="112"/>
      <c r="AX222" s="112"/>
      <c r="AY222" s="112"/>
      <c r="AZ222" s="112"/>
      <c r="BA222" s="112"/>
      <c r="BB222" s="112"/>
      <c r="BC222" s="112"/>
      <c r="BD222" s="112"/>
      <c r="BE222" s="112"/>
      <c r="BF222" s="112"/>
      <c r="BG222" s="112"/>
      <c r="BH222" s="112"/>
      <c r="BI222" s="112"/>
      <c r="BJ222" s="86"/>
      <c r="BK222" s="112"/>
      <c r="BL222" s="112"/>
      <c r="BM222" s="112"/>
      <c r="BN222" s="112"/>
      <c r="BO222" s="112"/>
      <c r="BP222" s="112"/>
      <c r="BQ222" s="112"/>
      <c r="BR222" s="112"/>
      <c r="BS222" s="112"/>
      <c r="BT222" s="112"/>
      <c r="BU222" s="112"/>
      <c r="BV222" s="112"/>
      <c r="BW222" s="112"/>
      <c r="BX222" s="112"/>
      <c r="BY222" s="112"/>
      <c r="BZ222" s="86"/>
      <c r="CA222" s="86"/>
      <c r="CB222" s="86"/>
      <c r="CC222" s="86"/>
      <c r="CD222" s="86">
        <v>0</v>
      </c>
      <c r="CE222" s="86">
        <v>0</v>
      </c>
      <c r="CF222" s="86">
        <v>0</v>
      </c>
      <c r="CG222" s="86">
        <v>0</v>
      </c>
      <c r="CH222" s="86">
        <v>0</v>
      </c>
      <c r="CI222" s="86">
        <v>0</v>
      </c>
      <c r="CJ222" s="86">
        <v>0</v>
      </c>
      <c r="CK222" s="86">
        <v>0</v>
      </c>
      <c r="CL222" s="86">
        <v>0</v>
      </c>
      <c r="CM222" s="86">
        <v>0</v>
      </c>
      <c r="CN222" s="86">
        <v>0</v>
      </c>
      <c r="CO222" s="86">
        <v>0</v>
      </c>
      <c r="CP222" s="86">
        <v>0</v>
      </c>
      <c r="CQ222" s="86">
        <v>0</v>
      </c>
      <c r="CR222" s="86">
        <v>0</v>
      </c>
      <c r="CS222" s="86">
        <v>0</v>
      </c>
    </row>
    <row r="223" spans="1:97">
      <c r="A223" s="155" t="s">
        <v>279</v>
      </c>
      <c r="B223" s="86"/>
      <c r="C223" s="86"/>
      <c r="D223" s="86"/>
      <c r="E223" s="86"/>
      <c r="F223" s="86"/>
      <c r="G223" s="86"/>
      <c r="H223" s="86"/>
      <c r="I223" s="86"/>
      <c r="J223" s="86"/>
      <c r="K223" s="86"/>
      <c r="L223" s="86"/>
      <c r="M223" s="86"/>
      <c r="N223" s="86"/>
      <c r="O223" s="86"/>
      <c r="P223" s="86"/>
      <c r="Q223" s="104"/>
      <c r="R223" s="86"/>
      <c r="S223" s="86"/>
      <c r="T223" s="86"/>
      <c r="U223" s="86"/>
      <c r="V223" s="86"/>
      <c r="W223" s="86"/>
      <c r="X223" s="86"/>
      <c r="Y223" s="86"/>
      <c r="Z223" s="86"/>
      <c r="AA223" s="104"/>
      <c r="AB223" s="86"/>
      <c r="AC223" s="86"/>
      <c r="AD223" s="86"/>
      <c r="AE223" s="86"/>
      <c r="AF223" s="104"/>
      <c r="AG223" s="86"/>
      <c r="AH223" s="86"/>
      <c r="AI223" s="86"/>
      <c r="AJ223" s="86"/>
      <c r="AK223" s="86"/>
      <c r="AL223" s="86"/>
      <c r="AM223" s="86"/>
      <c r="AN223" s="86"/>
      <c r="AO223" s="86"/>
      <c r="AP223" s="86"/>
      <c r="AQ223" s="86"/>
      <c r="AR223" s="86"/>
      <c r="AS223" s="86"/>
      <c r="AT223" s="86"/>
      <c r="AU223" s="86"/>
      <c r="AV223" s="86"/>
      <c r="AW223" s="86"/>
      <c r="AX223" s="86"/>
      <c r="AY223" s="86"/>
      <c r="AZ223" s="86"/>
      <c r="BA223" s="86"/>
      <c r="BB223" s="86"/>
      <c r="BC223" s="86"/>
      <c r="BD223" s="86"/>
      <c r="BE223" s="86"/>
      <c r="BF223" s="86"/>
      <c r="BG223" s="86"/>
      <c r="BH223" s="86"/>
      <c r="BI223" s="86"/>
      <c r="BJ223" s="104"/>
      <c r="BK223" s="86"/>
      <c r="BL223" s="86"/>
      <c r="BM223" s="86"/>
      <c r="BN223" s="86"/>
      <c r="BO223" s="86"/>
      <c r="BP223" s="86"/>
      <c r="BQ223" s="86"/>
      <c r="BR223" s="86"/>
      <c r="BS223" s="86"/>
      <c r="BT223" s="86"/>
      <c r="BU223" s="86"/>
      <c r="BV223" s="86"/>
      <c r="BW223" s="86"/>
      <c r="BX223" s="86"/>
      <c r="BY223" s="86"/>
      <c r="BZ223" s="86"/>
      <c r="CA223" s="86"/>
      <c r="CB223" s="86"/>
      <c r="CC223" s="86"/>
      <c r="CD223" s="104">
        <v>0</v>
      </c>
      <c r="CE223" s="86">
        <v>0</v>
      </c>
      <c r="CF223" s="86">
        <v>0</v>
      </c>
      <c r="CG223" s="86">
        <v>0</v>
      </c>
      <c r="CH223" s="86">
        <v>0</v>
      </c>
      <c r="CI223" s="104">
        <v>0</v>
      </c>
      <c r="CJ223" s="86">
        <v>0</v>
      </c>
      <c r="CK223" s="86">
        <v>0</v>
      </c>
      <c r="CL223" s="86">
        <v>0</v>
      </c>
      <c r="CM223" s="86">
        <v>0</v>
      </c>
      <c r="CN223" s="86">
        <v>0</v>
      </c>
      <c r="CO223" s="86">
        <v>0</v>
      </c>
      <c r="CP223" s="86">
        <v>0</v>
      </c>
      <c r="CQ223" s="86">
        <v>0</v>
      </c>
      <c r="CR223" s="86">
        <v>0</v>
      </c>
      <c r="CS223" s="86">
        <v>0</v>
      </c>
    </row>
    <row r="224" spans="1:97">
      <c r="A224" s="99" t="s">
        <v>320</v>
      </c>
      <c r="AM224" s="112"/>
      <c r="AN224" s="112"/>
      <c r="AO224" s="112"/>
      <c r="AP224" s="112"/>
      <c r="AQ224" s="112"/>
      <c r="AR224" s="112"/>
      <c r="AS224" s="112"/>
      <c r="AT224" s="112"/>
      <c r="AU224" s="112"/>
      <c r="AV224" s="112"/>
      <c r="AW224" s="112"/>
      <c r="AX224" s="112"/>
      <c r="AY224" s="112"/>
      <c r="AZ224" s="112"/>
      <c r="BA224" s="112"/>
      <c r="BB224" s="112"/>
      <c r="BC224" s="112"/>
      <c r="BD224" s="112"/>
      <c r="BE224" s="112"/>
      <c r="BF224" s="112"/>
      <c r="BG224" s="112"/>
      <c r="BH224" s="112"/>
      <c r="BI224" s="112"/>
      <c r="BJ224" s="166"/>
      <c r="BK224" s="112"/>
      <c r="BL224" s="112"/>
      <c r="BM224" s="112"/>
      <c r="BN224" s="112"/>
      <c r="BO224" s="112"/>
      <c r="BP224" s="112"/>
      <c r="BQ224" s="112"/>
      <c r="BR224" s="112"/>
      <c r="BS224" s="112"/>
      <c r="BT224" s="112"/>
      <c r="BU224" s="112"/>
      <c r="BV224" s="112"/>
      <c r="BW224" s="112"/>
      <c r="BX224" s="112"/>
      <c r="BY224" s="112"/>
      <c r="BZ224" s="119"/>
      <c r="CA224" s="119"/>
      <c r="CB224" s="119"/>
      <c r="CC224" s="119"/>
      <c r="CD224" s="166">
        <v>0</v>
      </c>
      <c r="CE224" s="119">
        <v>0</v>
      </c>
      <c r="CF224" s="119">
        <v>0</v>
      </c>
      <c r="CG224" s="119">
        <v>0</v>
      </c>
      <c r="CH224" s="119">
        <v>0</v>
      </c>
      <c r="CI224" s="166">
        <v>0</v>
      </c>
      <c r="CJ224" s="119">
        <v>0</v>
      </c>
      <c r="CK224" s="119">
        <v>0</v>
      </c>
      <c r="CL224" s="119">
        <v>0</v>
      </c>
      <c r="CM224" s="119">
        <v>0</v>
      </c>
      <c r="CN224" s="119">
        <v>0</v>
      </c>
      <c r="CO224" s="119">
        <v>0</v>
      </c>
      <c r="CP224" s="119">
        <v>0</v>
      </c>
      <c r="CQ224" s="119">
        <v>0</v>
      </c>
      <c r="CR224" s="119">
        <v>0</v>
      </c>
      <c r="CS224" s="119">
        <v>0</v>
      </c>
    </row>
    <row r="225" spans="1:97">
      <c r="A225" s="360" t="s">
        <v>314</v>
      </c>
      <c r="B225" s="360"/>
      <c r="C225" s="360"/>
      <c r="D225" s="360"/>
      <c r="E225" s="360"/>
      <c r="F225" s="360"/>
      <c r="G225" s="360"/>
      <c r="H225" s="360"/>
      <c r="I225" s="360"/>
      <c r="J225" s="360"/>
      <c r="K225" s="360"/>
      <c r="L225" s="360"/>
      <c r="M225" s="360"/>
      <c r="N225" s="360"/>
      <c r="O225" s="360"/>
      <c r="P225" s="360"/>
      <c r="Q225" s="360"/>
      <c r="R225" s="360"/>
      <c r="S225" s="360"/>
      <c r="T225" s="360"/>
      <c r="U225" s="360"/>
      <c r="V225" s="360"/>
      <c r="W225" s="360"/>
      <c r="X225" s="360"/>
      <c r="Y225" s="360"/>
      <c r="Z225" s="360"/>
      <c r="AA225" s="360"/>
      <c r="AB225" s="360"/>
      <c r="AC225" s="360"/>
      <c r="AD225" s="360"/>
      <c r="AE225" s="360"/>
      <c r="AF225" s="360"/>
      <c r="AG225" s="360"/>
      <c r="AH225" s="360"/>
      <c r="AI225" s="360"/>
      <c r="AJ225" s="360"/>
      <c r="AK225" s="360"/>
      <c r="AL225" s="391"/>
      <c r="AM225" s="391"/>
      <c r="AN225" s="391"/>
      <c r="AO225" s="391"/>
      <c r="AP225" s="391"/>
      <c r="AQ225" s="391"/>
      <c r="AR225" s="391"/>
      <c r="AS225" s="391"/>
      <c r="AT225" s="391"/>
      <c r="AU225" s="391"/>
      <c r="AV225" s="391"/>
      <c r="AW225" s="391"/>
      <c r="AX225" s="391"/>
      <c r="AY225" s="391"/>
      <c r="AZ225" s="391"/>
      <c r="BA225" s="391"/>
      <c r="BB225" s="391"/>
      <c r="BC225" s="391"/>
      <c r="BD225" s="391"/>
      <c r="BE225" s="391"/>
      <c r="BF225" s="391"/>
      <c r="BG225" s="391"/>
      <c r="BH225" s="391"/>
      <c r="BI225" s="391"/>
      <c r="BJ225" s="86"/>
      <c r="BK225" s="391"/>
      <c r="BL225" s="391"/>
      <c r="BM225" s="391"/>
      <c r="BN225" s="391"/>
      <c r="BO225" s="391"/>
      <c r="BP225" s="391"/>
      <c r="BQ225" s="391"/>
      <c r="BR225" s="391"/>
      <c r="BS225" s="391"/>
      <c r="BT225" s="391">
        <v>4.1980000000000004</v>
      </c>
      <c r="BU225" s="391">
        <v>0</v>
      </c>
      <c r="BV225" s="391">
        <v>0</v>
      </c>
      <c r="BW225" s="391">
        <v>0</v>
      </c>
      <c r="BX225" s="391">
        <v>3.2389999999999999</v>
      </c>
      <c r="BY225" s="391">
        <v>3.2389999999999999</v>
      </c>
      <c r="BZ225" s="86">
        <v>0</v>
      </c>
      <c r="CA225" s="86">
        <v>2.4060000000000001</v>
      </c>
      <c r="CB225" s="86">
        <v>1.206</v>
      </c>
      <c r="CC225" s="86">
        <v>0</v>
      </c>
      <c r="CD225" s="86">
        <v>0</v>
      </c>
      <c r="CE225" s="86">
        <v>0</v>
      </c>
      <c r="CF225" s="86">
        <v>0</v>
      </c>
      <c r="CG225" s="86">
        <v>0</v>
      </c>
      <c r="CH225" s="86">
        <v>0</v>
      </c>
      <c r="CI225" s="86">
        <v>0</v>
      </c>
      <c r="CJ225" s="86">
        <v>0</v>
      </c>
      <c r="CK225" s="86">
        <v>0</v>
      </c>
      <c r="CL225" s="86">
        <v>0</v>
      </c>
      <c r="CM225" s="86">
        <v>0</v>
      </c>
      <c r="CN225" s="86">
        <v>0</v>
      </c>
      <c r="CO225" s="86">
        <v>0</v>
      </c>
      <c r="CP225" s="86">
        <v>0</v>
      </c>
      <c r="CQ225" s="86">
        <v>0</v>
      </c>
      <c r="CR225" s="86">
        <v>0</v>
      </c>
      <c r="CS225" s="86">
        <v>0</v>
      </c>
    </row>
    <row r="226" spans="1:97">
      <c r="A226" s="99" t="s">
        <v>272</v>
      </c>
      <c r="AL226" s="112"/>
      <c r="AM226" s="112"/>
      <c r="AN226" s="112"/>
      <c r="AO226" s="112"/>
      <c r="AP226" s="112"/>
      <c r="AQ226" s="408"/>
      <c r="AR226" s="408"/>
      <c r="AS226" s="408"/>
      <c r="AT226" s="408"/>
      <c r="AU226" s="408"/>
      <c r="AV226" s="408"/>
      <c r="AW226" s="408"/>
      <c r="AX226" s="408"/>
      <c r="AY226" s="408"/>
      <c r="AZ226" s="408"/>
      <c r="BA226" s="408"/>
      <c r="BB226" s="408"/>
      <c r="BC226" s="408"/>
      <c r="BD226" s="408"/>
      <c r="BE226" s="408"/>
      <c r="BF226" s="408"/>
      <c r="BG226" s="408"/>
      <c r="BH226" s="408"/>
      <c r="BI226" s="408"/>
      <c r="BJ226" s="408"/>
      <c r="BK226" s="408"/>
      <c r="BL226" s="408"/>
      <c r="BM226" s="408"/>
      <c r="BN226" s="408"/>
      <c r="BO226" s="408"/>
      <c r="BP226" s="408"/>
      <c r="BQ226" s="408"/>
      <c r="BR226" s="408"/>
      <c r="BS226" s="408"/>
      <c r="BT226" s="408" t="b">
        <v>1</v>
      </c>
      <c r="BU226" s="408" t="b">
        <v>0</v>
      </c>
      <c r="BV226" s="408" t="b">
        <v>0</v>
      </c>
      <c r="BW226" s="408" t="b">
        <v>0</v>
      </c>
      <c r="BX226" s="408" t="b">
        <v>1</v>
      </c>
      <c r="BY226" s="408" t="b">
        <v>1</v>
      </c>
      <c r="BZ226" s="408" t="b">
        <v>0</v>
      </c>
      <c r="CA226" s="408" t="b">
        <v>1</v>
      </c>
      <c r="CB226" s="408" t="b">
        <v>1</v>
      </c>
      <c r="CC226" s="408" t="b">
        <v>0</v>
      </c>
      <c r="CD226" s="408" t="b">
        <v>0</v>
      </c>
      <c r="CE226" s="408" t="b">
        <v>0</v>
      </c>
      <c r="CF226" s="408" t="b">
        <v>0</v>
      </c>
      <c r="CG226" s="408" t="b">
        <v>0</v>
      </c>
      <c r="CH226" s="408" t="b">
        <v>0</v>
      </c>
      <c r="CI226" s="408" t="b">
        <v>0</v>
      </c>
      <c r="CJ226" s="408" t="b">
        <v>0</v>
      </c>
      <c r="CK226" s="408" t="b">
        <v>0</v>
      </c>
      <c r="CL226" s="408" t="b">
        <v>0</v>
      </c>
      <c r="CM226" s="408" t="b">
        <v>0</v>
      </c>
      <c r="CN226" s="408" t="b">
        <v>0</v>
      </c>
      <c r="CO226" s="408" t="b">
        <v>0</v>
      </c>
      <c r="CP226" s="408" t="b">
        <v>0</v>
      </c>
      <c r="CQ226" s="408" t="b">
        <v>0</v>
      </c>
      <c r="CR226" s="408" t="b">
        <v>0</v>
      </c>
      <c r="CS226" s="408" t="b">
        <v>0</v>
      </c>
    </row>
    <row r="227" spans="1:97">
      <c r="AM227" s="112"/>
      <c r="AN227" s="112"/>
      <c r="AO227" s="112"/>
      <c r="AP227" s="112"/>
      <c r="AQ227" s="112"/>
      <c r="AR227" s="112"/>
      <c r="AS227" s="112"/>
      <c r="AT227" s="112"/>
      <c r="AU227" s="112"/>
      <c r="AV227" s="112"/>
      <c r="AW227" s="112"/>
    </row>
    <row r="228" spans="1:97">
      <c r="A228" s="34" t="s">
        <v>319</v>
      </c>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59"/>
      <c r="AN228" s="359"/>
      <c r="AO228" s="359"/>
      <c r="AP228" s="359"/>
      <c r="AQ228" s="359"/>
      <c r="AR228" s="359"/>
      <c r="AS228" s="359"/>
      <c r="AT228" s="359"/>
      <c r="AU228" s="359"/>
      <c r="AV228" s="359"/>
      <c r="AW228" s="359"/>
      <c r="AX228" s="359"/>
      <c r="AY228" s="359"/>
      <c r="AZ228" s="359"/>
      <c r="BA228" s="359"/>
      <c r="BB228" s="359"/>
      <c r="BC228" s="359"/>
      <c r="BD228" s="359"/>
      <c r="BE228" s="359"/>
      <c r="BF228" s="359"/>
      <c r="BG228" s="359"/>
      <c r="BH228" s="359"/>
      <c r="BI228" s="359"/>
      <c r="BJ228" s="359"/>
      <c r="BK228" s="359"/>
      <c r="BL228" s="359"/>
      <c r="BM228" s="359"/>
      <c r="BN228" s="359"/>
      <c r="BO228" s="359"/>
      <c r="BP228" s="359"/>
      <c r="BQ228" s="359"/>
      <c r="BR228" s="359"/>
      <c r="BS228" s="359"/>
      <c r="BT228" s="359"/>
      <c r="BU228" s="359"/>
      <c r="BV228" s="359"/>
      <c r="BW228" s="359"/>
      <c r="BX228" s="359"/>
      <c r="BY228" s="359"/>
      <c r="BZ228" s="359"/>
      <c r="CA228" s="359"/>
      <c r="CB228" s="359"/>
      <c r="CC228" s="359"/>
      <c r="CD228" s="359"/>
      <c r="CE228" s="359"/>
      <c r="CF228" s="359"/>
      <c r="CG228" s="359"/>
      <c r="CH228" s="359"/>
      <c r="CI228" s="359"/>
      <c r="CJ228" s="359"/>
      <c r="CK228" s="359"/>
      <c r="CL228" s="359"/>
      <c r="CM228" s="359"/>
      <c r="CN228" s="359"/>
      <c r="CO228" s="359"/>
      <c r="CP228" s="359"/>
      <c r="CQ228" s="359"/>
      <c r="CR228" s="359"/>
      <c r="CS228" s="359"/>
    </row>
    <row r="229" spans="1:97">
      <c r="A229" s="155" t="s">
        <v>313</v>
      </c>
      <c r="BJ229" s="86"/>
      <c r="BZ229" s="86"/>
      <c r="CA229" s="86"/>
      <c r="CB229" s="86"/>
      <c r="CC229" s="86"/>
      <c r="CD229" s="86">
        <v>0</v>
      </c>
      <c r="CE229" s="86">
        <v>0</v>
      </c>
      <c r="CF229" s="86">
        <v>0</v>
      </c>
      <c r="CG229" s="86">
        <v>0</v>
      </c>
      <c r="CH229" s="86">
        <v>0</v>
      </c>
      <c r="CI229" s="86">
        <v>0</v>
      </c>
      <c r="CJ229" s="86">
        <v>0</v>
      </c>
      <c r="CK229" s="86">
        <v>0</v>
      </c>
      <c r="CL229" s="86">
        <v>0</v>
      </c>
      <c r="CM229" s="86">
        <v>0</v>
      </c>
      <c r="CN229" s="86">
        <v>0</v>
      </c>
      <c r="CO229" s="86">
        <v>0</v>
      </c>
      <c r="CP229" s="86">
        <v>0</v>
      </c>
      <c r="CQ229" s="86">
        <v>0</v>
      </c>
      <c r="CR229" s="86">
        <v>0</v>
      </c>
      <c r="CS229" s="86">
        <v>0</v>
      </c>
    </row>
    <row r="230" spans="1:97">
      <c r="A230" s="155" t="s">
        <v>279</v>
      </c>
      <c r="B230" s="86"/>
      <c r="C230" s="86"/>
      <c r="D230" s="86"/>
      <c r="E230" s="86"/>
      <c r="F230" s="86"/>
      <c r="G230" s="86"/>
      <c r="H230" s="86"/>
      <c r="I230" s="86"/>
      <c r="J230" s="86"/>
      <c r="K230" s="86"/>
      <c r="L230" s="86"/>
      <c r="M230" s="86"/>
      <c r="N230" s="86"/>
      <c r="O230" s="86"/>
      <c r="P230" s="86"/>
      <c r="Q230" s="104"/>
      <c r="R230" s="86"/>
      <c r="S230" s="86"/>
      <c r="T230" s="86"/>
      <c r="U230" s="86"/>
      <c r="V230" s="86"/>
      <c r="W230" s="86"/>
      <c r="X230" s="86"/>
      <c r="Y230" s="86"/>
      <c r="Z230" s="86"/>
      <c r="AA230" s="104"/>
      <c r="AB230" s="86"/>
      <c r="AC230" s="86"/>
      <c r="AD230" s="86"/>
      <c r="AE230" s="86"/>
      <c r="AF230" s="104"/>
      <c r="AG230" s="86"/>
      <c r="AH230" s="86"/>
      <c r="AI230" s="86"/>
      <c r="AJ230" s="86"/>
      <c r="AK230" s="86"/>
      <c r="AL230" s="86"/>
      <c r="AM230" s="86"/>
      <c r="AN230" s="86"/>
      <c r="AO230" s="86"/>
      <c r="AP230" s="86"/>
      <c r="AQ230" s="86"/>
      <c r="AR230" s="86"/>
      <c r="AS230" s="86"/>
      <c r="AT230" s="86"/>
      <c r="AU230" s="86"/>
      <c r="AV230" s="86"/>
      <c r="AW230" s="86"/>
      <c r="AX230" s="86"/>
      <c r="AY230" s="86"/>
      <c r="AZ230" s="86"/>
      <c r="BA230" s="86"/>
      <c r="BB230" s="86"/>
      <c r="BC230" s="86"/>
      <c r="BD230" s="86"/>
      <c r="BE230" s="86"/>
      <c r="BF230" s="86"/>
      <c r="BG230" s="86"/>
      <c r="BH230" s="86"/>
      <c r="BI230" s="86"/>
      <c r="BJ230" s="86"/>
      <c r="BK230" s="86"/>
      <c r="BL230" s="86"/>
      <c r="BM230" s="86"/>
      <c r="BN230" s="86"/>
      <c r="BO230" s="86"/>
      <c r="BP230" s="86"/>
      <c r="BQ230" s="86"/>
      <c r="BR230" s="86"/>
      <c r="BS230" s="86"/>
      <c r="BT230" s="86"/>
      <c r="BU230" s="86"/>
      <c r="BV230" s="86"/>
      <c r="BW230" s="86"/>
      <c r="BX230" s="86"/>
      <c r="BY230" s="86"/>
      <c r="BZ230" s="86"/>
      <c r="CA230" s="86"/>
      <c r="CB230" s="86"/>
      <c r="CC230" s="86"/>
      <c r="CD230" s="86">
        <v>0</v>
      </c>
      <c r="CE230" s="86">
        <v>0</v>
      </c>
      <c r="CF230" s="86">
        <v>0</v>
      </c>
      <c r="CG230" s="86">
        <v>0</v>
      </c>
      <c r="CH230" s="86">
        <v>0</v>
      </c>
      <c r="CI230" s="86">
        <v>0</v>
      </c>
      <c r="CJ230" s="86">
        <v>0</v>
      </c>
      <c r="CK230" s="86">
        <v>0</v>
      </c>
      <c r="CL230" s="86">
        <v>0</v>
      </c>
      <c r="CM230" s="86">
        <v>0</v>
      </c>
      <c r="CN230" s="86">
        <v>0</v>
      </c>
      <c r="CO230" s="86">
        <v>0</v>
      </c>
      <c r="CP230" s="86">
        <v>0</v>
      </c>
      <c r="CQ230" s="86">
        <v>0</v>
      </c>
      <c r="CR230" s="86">
        <v>0</v>
      </c>
      <c r="CS230" s="86">
        <v>0</v>
      </c>
    </row>
    <row r="231" spans="1:97">
      <c r="A231" s="99" t="s">
        <v>320</v>
      </c>
      <c r="BJ231" s="119"/>
      <c r="BZ231" s="119"/>
      <c r="CA231" s="119"/>
      <c r="CB231" s="119"/>
      <c r="CC231" s="119"/>
      <c r="CD231" s="119">
        <v>0</v>
      </c>
      <c r="CE231" s="119">
        <v>0</v>
      </c>
      <c r="CF231" s="119">
        <v>0</v>
      </c>
      <c r="CG231" s="119">
        <v>0</v>
      </c>
      <c r="CH231" s="119">
        <v>0</v>
      </c>
      <c r="CI231" s="119">
        <v>0</v>
      </c>
      <c r="CJ231" s="119">
        <v>0</v>
      </c>
      <c r="CK231" s="119">
        <v>0</v>
      </c>
      <c r="CL231" s="119">
        <v>0</v>
      </c>
      <c r="CM231" s="119">
        <v>0</v>
      </c>
      <c r="CN231" s="119">
        <v>0</v>
      </c>
      <c r="CO231" s="119">
        <v>0</v>
      </c>
      <c r="CP231" s="119">
        <v>0</v>
      </c>
      <c r="CQ231" s="119">
        <v>0</v>
      </c>
      <c r="CR231" s="119">
        <v>0</v>
      </c>
      <c r="CS231" s="119">
        <v>0</v>
      </c>
    </row>
    <row r="232" spans="1:97">
      <c r="A232" s="360" t="s">
        <v>314</v>
      </c>
      <c r="B232" s="360"/>
      <c r="C232" s="360"/>
      <c r="D232" s="360"/>
      <c r="E232" s="360"/>
      <c r="F232" s="360"/>
      <c r="G232" s="360"/>
      <c r="H232" s="360"/>
      <c r="I232" s="360"/>
      <c r="J232" s="360"/>
      <c r="K232" s="360"/>
      <c r="L232" s="360"/>
      <c r="M232" s="360"/>
      <c r="N232" s="360"/>
      <c r="O232" s="360"/>
      <c r="P232" s="360"/>
      <c r="Q232" s="360"/>
      <c r="R232" s="360"/>
      <c r="S232" s="360"/>
      <c r="T232" s="360"/>
      <c r="U232" s="360"/>
      <c r="V232" s="360"/>
      <c r="W232" s="360"/>
      <c r="X232" s="360"/>
      <c r="Y232" s="360"/>
      <c r="Z232" s="360"/>
      <c r="AA232" s="360"/>
      <c r="AB232" s="360"/>
      <c r="AC232" s="360"/>
      <c r="AD232" s="360"/>
      <c r="AE232" s="360"/>
      <c r="AF232" s="360"/>
      <c r="AG232" s="360"/>
      <c r="AH232" s="360"/>
      <c r="AI232" s="360"/>
      <c r="AJ232" s="360"/>
      <c r="AK232" s="360"/>
      <c r="AL232" s="391"/>
      <c r="AM232" s="391"/>
      <c r="AN232" s="391"/>
      <c r="AO232" s="391"/>
      <c r="AP232" s="391"/>
      <c r="AQ232" s="391"/>
      <c r="AR232" s="391"/>
      <c r="AS232" s="391"/>
      <c r="AT232" s="391"/>
      <c r="AU232" s="391"/>
      <c r="AV232" s="391"/>
      <c r="AW232" s="391"/>
      <c r="AX232" s="391"/>
      <c r="AY232" s="391"/>
      <c r="AZ232" s="391"/>
      <c r="BA232" s="391"/>
      <c r="BB232" s="391"/>
      <c r="BC232" s="391"/>
      <c r="BD232" s="391"/>
      <c r="BE232" s="391"/>
      <c r="BF232" s="391"/>
      <c r="BG232" s="391"/>
      <c r="BH232" s="391"/>
      <c r="BI232" s="391"/>
      <c r="BJ232" s="86"/>
      <c r="BK232" s="391"/>
      <c r="BL232" s="391"/>
      <c r="BM232" s="391"/>
      <c r="BN232" s="391"/>
      <c r="BO232" s="391"/>
      <c r="BP232" s="391"/>
      <c r="BQ232" s="391"/>
      <c r="BR232" s="391"/>
      <c r="BS232" s="391"/>
      <c r="BT232" s="391">
        <v>0</v>
      </c>
      <c r="BU232" s="391">
        <v>0</v>
      </c>
      <c r="BV232" s="391">
        <v>0</v>
      </c>
      <c r="BW232" s="391">
        <v>0</v>
      </c>
      <c r="BX232" s="391">
        <v>0</v>
      </c>
      <c r="BY232" s="391">
        <v>0</v>
      </c>
      <c r="BZ232" s="86">
        <v>0</v>
      </c>
      <c r="CA232" s="86">
        <v>0</v>
      </c>
      <c r="CB232" s="86">
        <v>0</v>
      </c>
      <c r="CC232" s="86">
        <v>0</v>
      </c>
      <c r="CD232" s="86">
        <v>0</v>
      </c>
      <c r="CE232" s="86">
        <v>0</v>
      </c>
      <c r="CF232" s="86">
        <v>0</v>
      </c>
      <c r="CG232" s="86">
        <v>0</v>
      </c>
      <c r="CH232" s="86">
        <v>0</v>
      </c>
      <c r="CI232" s="86">
        <v>0</v>
      </c>
      <c r="CJ232" s="86">
        <v>0</v>
      </c>
      <c r="CK232" s="86">
        <v>0</v>
      </c>
      <c r="CL232" s="86">
        <v>0</v>
      </c>
      <c r="CM232" s="86">
        <v>0</v>
      </c>
      <c r="CN232" s="86">
        <v>0</v>
      </c>
      <c r="CO232" s="86">
        <v>0</v>
      </c>
      <c r="CP232" s="86">
        <v>0</v>
      </c>
      <c r="CQ232" s="86">
        <v>0</v>
      </c>
      <c r="CR232" s="86">
        <v>0</v>
      </c>
      <c r="CS232" s="86">
        <v>0</v>
      </c>
    </row>
    <row r="233" spans="1:97">
      <c r="A233" s="99" t="s">
        <v>272</v>
      </c>
      <c r="AL233" s="112"/>
      <c r="AM233" s="112"/>
      <c r="AN233" s="112"/>
      <c r="AO233" s="112"/>
      <c r="AP233" s="112"/>
      <c r="AQ233" s="112"/>
      <c r="AR233" s="112"/>
      <c r="AS233" s="112"/>
      <c r="AT233" s="112"/>
      <c r="AU233" s="112"/>
      <c r="AV233" s="112"/>
      <c r="AW233" s="112"/>
      <c r="AX233" s="112"/>
      <c r="AY233" s="408"/>
      <c r="AZ233" s="408"/>
      <c r="BA233" s="408"/>
      <c r="BB233" s="408"/>
      <c r="BC233" s="408"/>
      <c r="BD233" s="408"/>
      <c r="BE233" s="408"/>
      <c r="BF233" s="408"/>
      <c r="BG233" s="408"/>
      <c r="BH233" s="408"/>
      <c r="BI233" s="408"/>
      <c r="BJ233" s="408"/>
      <c r="BK233" s="408"/>
      <c r="BL233" s="408"/>
      <c r="BM233" s="408"/>
      <c r="BN233" s="408"/>
      <c r="BO233" s="408"/>
      <c r="BP233" s="408"/>
      <c r="BQ233" s="408"/>
      <c r="BR233" s="408"/>
      <c r="BS233" s="408"/>
      <c r="BT233" s="408" t="b">
        <v>0</v>
      </c>
      <c r="BU233" s="408" t="b">
        <v>0</v>
      </c>
      <c r="BV233" s="408" t="b">
        <v>0</v>
      </c>
      <c r="BW233" s="408" t="b">
        <v>0</v>
      </c>
      <c r="BX233" s="408" t="b">
        <v>0</v>
      </c>
      <c r="BY233" s="408" t="b">
        <v>0</v>
      </c>
      <c r="BZ233" s="408" t="b">
        <v>0</v>
      </c>
      <c r="CA233" s="408" t="b">
        <v>0</v>
      </c>
      <c r="CB233" s="408" t="b">
        <v>0</v>
      </c>
      <c r="CC233" s="408" t="b">
        <v>0</v>
      </c>
      <c r="CD233" s="408" t="b">
        <v>0</v>
      </c>
      <c r="CE233" s="408" t="b">
        <v>0</v>
      </c>
      <c r="CF233" s="408" t="b">
        <v>0</v>
      </c>
      <c r="CG233" s="408" t="b">
        <v>0</v>
      </c>
      <c r="CH233" s="408" t="b">
        <v>0</v>
      </c>
      <c r="CI233" s="408" t="b">
        <v>0</v>
      </c>
      <c r="CJ233" s="408" t="b">
        <v>0</v>
      </c>
      <c r="CK233" s="408" t="b">
        <v>0</v>
      </c>
      <c r="CL233" s="408" t="b">
        <v>0</v>
      </c>
      <c r="CM233" s="408" t="b">
        <v>0</v>
      </c>
      <c r="CN233" s="408" t="b">
        <v>0</v>
      </c>
      <c r="CO233" s="408" t="b">
        <v>0</v>
      </c>
      <c r="CP233" s="408" t="b">
        <v>0</v>
      </c>
      <c r="CQ233" s="408" t="b">
        <v>0</v>
      </c>
      <c r="CR233" s="408" t="b">
        <v>0</v>
      </c>
      <c r="CS233" s="408" t="b">
        <v>0</v>
      </c>
    </row>
    <row r="236" spans="1:97">
      <c r="A236" s="34" t="s">
        <v>404</v>
      </c>
      <c r="AM236" s="112"/>
      <c r="AN236" s="112"/>
      <c r="AO236" s="112"/>
      <c r="AP236" s="112"/>
      <c r="AQ236" s="112"/>
      <c r="AR236" s="112"/>
      <c r="AS236" s="112"/>
      <c r="AT236" s="112"/>
      <c r="AU236" s="112"/>
    </row>
    <row r="237" spans="1:97">
      <c r="A237" s="155" t="s">
        <v>313</v>
      </c>
      <c r="AM237" s="112"/>
      <c r="AN237" s="112"/>
      <c r="AO237" s="112"/>
      <c r="AP237" s="112"/>
      <c r="AQ237" s="112"/>
      <c r="AR237" s="112"/>
      <c r="AS237" s="112"/>
      <c r="AT237" s="112"/>
      <c r="AU237" s="112"/>
      <c r="AV237" s="112"/>
      <c r="AW237" s="86"/>
      <c r="AX237" s="86"/>
      <c r="AY237" s="86"/>
      <c r="AZ237" s="86"/>
      <c r="BA237" s="86"/>
      <c r="BB237" s="86"/>
      <c r="BC237" s="86"/>
      <c r="BD237" s="86"/>
      <c r="BE237" s="86"/>
      <c r="BF237" s="86"/>
      <c r="BG237" s="86"/>
      <c r="BH237" s="86"/>
      <c r="BI237" s="86"/>
      <c r="BJ237" s="86"/>
      <c r="BK237" s="86"/>
      <c r="BL237" s="86"/>
      <c r="BM237" s="86"/>
      <c r="BN237" s="86"/>
      <c r="BO237" s="86"/>
      <c r="BP237" s="86"/>
      <c r="BQ237" s="86"/>
      <c r="BR237" s="86"/>
      <c r="BS237" s="86"/>
      <c r="BT237" s="86"/>
      <c r="BU237" s="86"/>
      <c r="BV237" s="86"/>
      <c r="BW237" s="86"/>
      <c r="BX237" s="86"/>
      <c r="BY237" s="86"/>
      <c r="BZ237" s="86"/>
      <c r="CA237" s="86"/>
      <c r="CB237" s="86"/>
      <c r="CC237" s="86"/>
      <c r="CD237" s="86">
        <v>0</v>
      </c>
      <c r="CE237" s="86">
        <v>0</v>
      </c>
      <c r="CF237" s="86">
        <v>0</v>
      </c>
      <c r="CG237" s="86">
        <v>0</v>
      </c>
      <c r="CH237" s="86">
        <v>0</v>
      </c>
      <c r="CI237" s="86">
        <v>0</v>
      </c>
      <c r="CJ237" s="86">
        <v>0</v>
      </c>
      <c r="CK237" s="86">
        <v>0</v>
      </c>
      <c r="CL237" s="86">
        <v>0</v>
      </c>
      <c r="CM237" s="86">
        <v>0</v>
      </c>
      <c r="CN237" s="86">
        <v>0</v>
      </c>
      <c r="CO237" s="86">
        <v>0</v>
      </c>
      <c r="CP237" s="86">
        <v>0</v>
      </c>
      <c r="CQ237" s="86">
        <v>0</v>
      </c>
      <c r="CR237" s="86">
        <v>0</v>
      </c>
      <c r="CS237" s="86">
        <v>0</v>
      </c>
    </row>
    <row r="238" spans="1:97">
      <c r="A238" s="155" t="s">
        <v>279</v>
      </c>
      <c r="B238" s="86"/>
      <c r="C238" s="86"/>
      <c r="D238" s="86"/>
      <c r="E238" s="86"/>
      <c r="F238" s="86"/>
      <c r="G238" s="86"/>
      <c r="H238" s="86"/>
      <c r="I238" s="86"/>
      <c r="J238" s="86"/>
      <c r="K238" s="86"/>
      <c r="L238" s="86"/>
      <c r="M238" s="86"/>
      <c r="N238" s="86"/>
      <c r="O238" s="86"/>
      <c r="P238" s="86"/>
      <c r="Q238" s="104"/>
      <c r="R238" s="86"/>
      <c r="S238" s="86"/>
      <c r="T238" s="86"/>
      <c r="U238" s="86"/>
      <c r="V238" s="86"/>
      <c r="W238" s="86"/>
      <c r="X238" s="86"/>
      <c r="Y238" s="86"/>
      <c r="Z238" s="86"/>
      <c r="AA238" s="104"/>
      <c r="AB238" s="86"/>
      <c r="AC238" s="86"/>
      <c r="AD238" s="86"/>
      <c r="AE238" s="86"/>
      <c r="AF238" s="104"/>
      <c r="AG238" s="86"/>
      <c r="AH238" s="86"/>
      <c r="AI238" s="86"/>
      <c r="AJ238" s="86"/>
      <c r="AK238" s="86"/>
      <c r="AL238" s="86"/>
      <c r="AM238" s="86"/>
      <c r="AN238" s="86"/>
      <c r="AO238" s="86"/>
      <c r="AP238" s="86"/>
      <c r="AQ238" s="86"/>
      <c r="AR238" s="86"/>
      <c r="AS238" s="86"/>
      <c r="AT238" s="86"/>
      <c r="AU238" s="86"/>
      <c r="AV238" s="86"/>
      <c r="AW238" s="86"/>
      <c r="AX238" s="86"/>
      <c r="AY238" s="86"/>
      <c r="AZ238" s="104"/>
      <c r="BA238" s="86"/>
      <c r="BB238" s="86"/>
      <c r="BC238" s="86"/>
      <c r="BD238" s="86"/>
      <c r="BE238" s="104"/>
      <c r="BF238" s="86"/>
      <c r="BG238" s="86"/>
      <c r="BH238" s="86"/>
      <c r="BI238" s="86"/>
      <c r="BJ238" s="104"/>
      <c r="BK238" s="86"/>
      <c r="BL238" s="86"/>
      <c r="BM238" s="86"/>
      <c r="BN238" s="86"/>
      <c r="BO238" s="86"/>
      <c r="BP238" s="86"/>
      <c r="BQ238" s="86"/>
      <c r="BR238" s="86"/>
      <c r="BS238" s="86"/>
      <c r="BT238" s="86"/>
      <c r="BU238" s="86"/>
      <c r="BV238" s="86"/>
      <c r="BW238" s="86"/>
      <c r="BX238" s="86"/>
      <c r="BY238" s="86"/>
      <c r="BZ238" s="86"/>
      <c r="CA238" s="86"/>
      <c r="CB238" s="86"/>
      <c r="CC238" s="86"/>
      <c r="CD238" s="104">
        <v>0</v>
      </c>
      <c r="CE238" s="86">
        <v>0</v>
      </c>
      <c r="CF238" s="86">
        <v>0</v>
      </c>
      <c r="CG238" s="86">
        <v>0</v>
      </c>
      <c r="CH238" s="86">
        <v>0</v>
      </c>
      <c r="CI238" s="104">
        <v>0</v>
      </c>
      <c r="CJ238" s="86">
        <v>0</v>
      </c>
      <c r="CK238" s="86">
        <v>0</v>
      </c>
      <c r="CL238" s="86">
        <v>0</v>
      </c>
      <c r="CM238" s="86">
        <v>0</v>
      </c>
      <c r="CN238" s="86">
        <v>0</v>
      </c>
      <c r="CO238" s="86">
        <v>0</v>
      </c>
      <c r="CP238" s="86">
        <v>0</v>
      </c>
      <c r="CQ238" s="86">
        <v>0</v>
      </c>
      <c r="CR238" s="86">
        <v>0</v>
      </c>
      <c r="CS238" s="86">
        <v>0</v>
      </c>
    </row>
    <row r="239" spans="1:97">
      <c r="A239" s="99" t="s">
        <v>320</v>
      </c>
      <c r="AM239" s="112"/>
      <c r="AN239" s="112"/>
      <c r="AO239" s="112"/>
      <c r="AP239" s="112"/>
      <c r="AQ239" s="112"/>
      <c r="AR239" s="112"/>
      <c r="AS239" s="112"/>
      <c r="AT239" s="112"/>
      <c r="AU239" s="112"/>
      <c r="AV239" s="112"/>
      <c r="AW239" s="119"/>
      <c r="AX239" s="119"/>
      <c r="AY239" s="119"/>
      <c r="AZ239" s="166"/>
      <c r="BA239" s="119"/>
      <c r="BB239" s="119"/>
      <c r="BC239" s="119"/>
      <c r="BD239" s="119"/>
      <c r="BE239" s="166"/>
      <c r="BF239" s="119"/>
      <c r="BG239" s="119"/>
      <c r="BH239" s="119"/>
      <c r="BI239" s="119"/>
      <c r="BJ239" s="166"/>
      <c r="BK239" s="119"/>
      <c r="BL239" s="119"/>
      <c r="BM239" s="119"/>
      <c r="BN239" s="119"/>
      <c r="BO239" s="119"/>
      <c r="BP239" s="119"/>
      <c r="BQ239" s="119"/>
      <c r="BR239" s="119"/>
      <c r="BS239" s="119"/>
      <c r="BT239" s="119"/>
      <c r="BU239" s="119"/>
      <c r="BV239" s="119"/>
      <c r="BW239" s="119"/>
      <c r="BX239" s="119"/>
      <c r="BY239" s="119"/>
      <c r="BZ239" s="119"/>
      <c r="CA239" s="119"/>
      <c r="CB239" s="119"/>
      <c r="CC239" s="119"/>
      <c r="CD239" s="166">
        <v>0</v>
      </c>
      <c r="CE239" s="119">
        <v>0</v>
      </c>
      <c r="CF239" s="119">
        <v>0</v>
      </c>
      <c r="CG239" s="119">
        <v>0</v>
      </c>
      <c r="CH239" s="119">
        <v>0</v>
      </c>
      <c r="CI239" s="166">
        <v>0</v>
      </c>
      <c r="CJ239" s="119">
        <v>0</v>
      </c>
      <c r="CK239" s="119">
        <v>0</v>
      </c>
      <c r="CL239" s="119">
        <v>0</v>
      </c>
      <c r="CM239" s="119">
        <v>0</v>
      </c>
      <c r="CN239" s="119">
        <v>0</v>
      </c>
      <c r="CO239" s="119">
        <v>0</v>
      </c>
      <c r="CP239" s="119">
        <v>0</v>
      </c>
      <c r="CQ239" s="119">
        <v>0</v>
      </c>
      <c r="CR239" s="119">
        <v>0</v>
      </c>
      <c r="CS239" s="119">
        <v>0</v>
      </c>
    </row>
    <row r="240" spans="1:97">
      <c r="A240" s="360" t="s">
        <v>314</v>
      </c>
      <c r="B240" s="360"/>
      <c r="C240" s="360"/>
      <c r="D240" s="360"/>
      <c r="E240" s="360"/>
      <c r="F240" s="360"/>
      <c r="G240" s="360"/>
      <c r="H240" s="360"/>
      <c r="I240" s="360"/>
      <c r="J240" s="360"/>
      <c r="K240" s="360"/>
      <c r="L240" s="360"/>
      <c r="M240" s="360"/>
      <c r="N240" s="360"/>
      <c r="O240" s="360"/>
      <c r="P240" s="360"/>
      <c r="Q240" s="360"/>
      <c r="R240" s="360"/>
      <c r="S240" s="360"/>
      <c r="T240" s="360"/>
      <c r="U240" s="360"/>
      <c r="V240" s="360"/>
      <c r="W240" s="360"/>
      <c r="X240" s="360"/>
      <c r="Y240" s="360"/>
      <c r="Z240" s="360"/>
      <c r="AA240" s="360"/>
      <c r="AB240" s="360"/>
      <c r="AC240" s="360"/>
      <c r="AD240" s="360"/>
      <c r="AE240" s="360"/>
      <c r="AF240" s="360"/>
      <c r="AG240" s="360"/>
      <c r="AH240" s="360"/>
      <c r="AI240" s="360"/>
      <c r="AJ240" s="360"/>
      <c r="AK240" s="360"/>
      <c r="AL240" s="391"/>
      <c r="AM240" s="391"/>
      <c r="AN240" s="391"/>
      <c r="AO240" s="391"/>
      <c r="AP240" s="391"/>
      <c r="AQ240" s="391"/>
      <c r="AR240" s="391"/>
      <c r="AS240" s="391"/>
      <c r="AT240" s="391"/>
      <c r="AU240" s="391"/>
      <c r="AV240" s="391"/>
      <c r="AW240" s="391"/>
      <c r="AX240" s="391"/>
      <c r="AY240" s="86"/>
      <c r="AZ240" s="86"/>
      <c r="BA240" s="391"/>
      <c r="BB240" s="391"/>
      <c r="BC240" s="391"/>
      <c r="BD240" s="86"/>
      <c r="BE240" s="86"/>
      <c r="BF240" s="86"/>
      <c r="BG240" s="86"/>
      <c r="BH240" s="86"/>
      <c r="BI240" s="86"/>
      <c r="BJ240" s="86"/>
      <c r="BK240" s="86"/>
      <c r="BL240" s="86"/>
      <c r="BM240" s="86"/>
      <c r="BN240" s="86">
        <v>5.859</v>
      </c>
      <c r="BO240" s="86">
        <v>5.859</v>
      </c>
      <c r="BP240" s="86">
        <v>5.859</v>
      </c>
      <c r="BQ240" s="86">
        <v>5.859</v>
      </c>
      <c r="BR240" s="86">
        <v>5.859</v>
      </c>
      <c r="BS240" s="86">
        <v>4.1980000000000004</v>
      </c>
      <c r="BT240" s="86">
        <v>4.1980000000000004</v>
      </c>
      <c r="BU240" s="86">
        <v>4.1980000000000004</v>
      </c>
      <c r="BV240" s="86">
        <v>4.1980000000000004</v>
      </c>
      <c r="BW240" s="86">
        <v>4.1980000000000004</v>
      </c>
      <c r="BX240" s="86">
        <v>3.2389999999999999</v>
      </c>
      <c r="BY240" s="86">
        <v>3.2389999999999999</v>
      </c>
      <c r="BZ240" s="86">
        <v>3.2389999999999999</v>
      </c>
      <c r="CA240" s="86">
        <v>3.2389999999999999</v>
      </c>
      <c r="CB240" s="86">
        <v>1.2</v>
      </c>
      <c r="CC240" s="86">
        <v>0</v>
      </c>
      <c r="CD240" s="86">
        <v>0</v>
      </c>
      <c r="CE240" s="86">
        <v>0</v>
      </c>
      <c r="CF240" s="86">
        <v>0</v>
      </c>
      <c r="CG240" s="86">
        <v>0</v>
      </c>
      <c r="CH240" s="86">
        <v>0</v>
      </c>
      <c r="CI240" s="86">
        <v>0</v>
      </c>
      <c r="CJ240" s="86">
        <v>0</v>
      </c>
      <c r="CK240" s="86">
        <v>0</v>
      </c>
      <c r="CL240" s="86">
        <v>0</v>
      </c>
      <c r="CM240" s="86">
        <v>0</v>
      </c>
      <c r="CN240" s="86">
        <v>0</v>
      </c>
      <c r="CO240" s="86">
        <v>0</v>
      </c>
      <c r="CP240" s="86">
        <v>0</v>
      </c>
      <c r="CQ240" s="86">
        <v>0</v>
      </c>
      <c r="CR240" s="86">
        <v>0</v>
      </c>
      <c r="CS240" s="86">
        <v>0</v>
      </c>
    </row>
  </sheetData>
  <phoneticPr fontId="0" type="noConversion"/>
  <pageMargins left="0.75" right="0.75" top="0.65" bottom="0.65" header="0.5" footer="0.5"/>
  <pageSetup scale="41" orientation="portrait" cellComments="asDisplayed" r:id="rId1"/>
  <headerFooter alignWithMargins="0">
    <oddFooter>&amp;L&amp;"Arial,Bold"&amp;10&amp;K000000Sumant Kulkarni&amp;C&amp;"Arial,Bold"&amp;10&amp;K000000Canaccord Genuity&amp;R&amp;"Arial,Bold"&amp;10&amp;K000000&amp;D, &amp;T_x000D_212-389-8037</oddFooter>
  </headerFooter>
  <rowBreaks count="1" manualBreakCount="1">
    <brk id="93" max="16383" man="1"/>
  </rowBreaks>
  <drawing r:id="rId2"/>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DB23"/>
  <sheetViews>
    <sheetView view="pageBreakPreview" zoomScaleSheetLayoutView="100" workbookViewId="0">
      <pane xSplit="1" ySplit="6" topLeftCell="CI7" activePane="bottomRight" state="frozen"/>
      <selection sqref="A1:XFD1048576"/>
      <selection pane="topRight" sqref="A1:XFD1048576"/>
      <selection pane="bottomLeft" sqref="A1:XFD1048576"/>
      <selection pane="bottomRight" activeCell="CI7" sqref="CI7"/>
    </sheetView>
  </sheetViews>
  <sheetFormatPr defaultColWidth="9.33203125" defaultRowHeight="11.25" outlineLevelRow="1" outlineLevelCol="1"/>
  <cols>
    <col min="1" max="1" width="30.83203125" style="99" customWidth="1"/>
    <col min="2" max="2" width="9.33203125" style="99" hidden="1" customWidth="1" outlineLevel="1" collapsed="1"/>
    <col min="3" max="6" width="9.33203125" style="99" hidden="1" customWidth="1" outlineLevel="1"/>
    <col min="7" max="7" width="9.33203125" style="99" hidden="1" customWidth="1" outlineLevel="1" collapsed="1"/>
    <col min="8" max="21" width="9.33203125" style="99" hidden="1" customWidth="1" outlineLevel="1"/>
    <col min="22" max="22" width="9.33203125" style="99" hidden="1" customWidth="1" outlineLevel="1" collapsed="1"/>
    <col min="23" max="26" width="9.33203125" style="99" hidden="1" customWidth="1" outlineLevel="1"/>
    <col min="27" max="27" width="9.33203125" style="99" hidden="1" customWidth="1" outlineLevel="1" collapsed="1"/>
    <col min="28" max="31" width="9.33203125" style="99" hidden="1" customWidth="1" outlineLevel="1"/>
    <col min="32" max="32" width="9.33203125" style="99" hidden="1" customWidth="1" outlineLevel="1" collapsed="1"/>
    <col min="33" max="35" width="9.33203125" style="99" hidden="1" customWidth="1" outlineLevel="1"/>
    <col min="36" max="36" width="9.33203125" style="99" hidden="1" customWidth="1" outlineLevel="1" collapsed="1"/>
    <col min="37" max="51" width="9.33203125" style="99" hidden="1" customWidth="1" outlineLevel="1"/>
    <col min="52" max="52" width="9.33203125" style="99" hidden="1" customWidth="1" outlineLevel="1" collapsed="1"/>
    <col min="53" max="56" width="9.33203125" style="99" hidden="1" customWidth="1" outlineLevel="1"/>
    <col min="57" max="57" width="9.33203125" style="99" hidden="1" customWidth="1" outlineLevel="1" collapsed="1"/>
    <col min="58" max="61" width="9.33203125" style="99" hidden="1" customWidth="1" outlineLevel="1"/>
    <col min="62" max="62" width="9.33203125" style="99" hidden="1" customWidth="1" outlineLevel="1" collapsed="1"/>
    <col min="63" max="65" width="9.33203125" style="99" hidden="1" customWidth="1" outlineLevel="1"/>
    <col min="66" max="66" width="9.33203125" style="99" hidden="1" customWidth="1" outlineLevel="1" collapsed="1"/>
    <col min="67" max="75" width="9.33203125" style="99" hidden="1" customWidth="1" outlineLevel="1"/>
    <col min="76" max="76" width="9.33203125" style="99" hidden="1" customWidth="1" outlineLevel="1" collapsed="1"/>
    <col min="77" max="77" width="0" style="99" hidden="1" customWidth="1" outlineLevel="1" collapsed="1"/>
    <col min="78" max="80" width="0" style="99" hidden="1" customWidth="1" outlineLevel="1"/>
    <col min="81" max="81" width="9.33203125" style="99" hidden="1" customWidth="1" outlineLevel="1"/>
    <col min="82" max="82" width="0" style="99" hidden="1" customWidth="1" outlineLevel="1" collapsed="1"/>
    <col min="83" max="85" width="0" style="99" hidden="1" customWidth="1" outlineLevel="1"/>
    <col min="86" max="86" width="9.33203125" style="99" hidden="1" customWidth="1" outlineLevel="1"/>
    <col min="87" max="87" width="9.33203125" style="99" collapsed="1"/>
    <col min="88" max="90" width="9.33203125" style="99"/>
    <col min="91" max="91" width="9.33203125" style="99" customWidth="1"/>
    <col min="92" max="95" width="9.33203125" style="99"/>
    <col min="96" max="97" width="9.33203125" style="99" customWidth="1"/>
    <col min="98" max="16384" width="9.33203125" style="99"/>
  </cols>
  <sheetData>
    <row r="3" spans="1:106">
      <c r="AF3" s="123"/>
      <c r="AJ3" s="86"/>
      <c r="AK3" s="123"/>
      <c r="AO3" s="115"/>
      <c r="AP3" s="123"/>
      <c r="AT3" s="115"/>
      <c r="AY3" s="115"/>
    </row>
    <row r="4" spans="1:106" ht="13.5" thickBot="1">
      <c r="A4" s="1" t="s">
        <v>412</v>
      </c>
      <c r="B4" s="124"/>
      <c r="C4" s="124"/>
      <c r="D4" s="124"/>
      <c r="E4" s="124"/>
      <c r="F4" s="124"/>
      <c r="G4" s="124"/>
      <c r="H4" s="124"/>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c r="CT4" s="124"/>
      <c r="CU4" s="124"/>
      <c r="CV4" s="124"/>
      <c r="CW4" s="124"/>
      <c r="CX4" s="124"/>
      <c r="CY4" s="124"/>
      <c r="CZ4" s="124"/>
      <c r="DA4" s="124"/>
      <c r="DB4" s="124"/>
    </row>
    <row r="5" spans="1:106" ht="12" thickTop="1"/>
    <row r="6" spans="1:106" ht="12" thickBot="1">
      <c r="A6" s="125" t="s">
        <v>250</v>
      </c>
      <c r="B6" s="41" t="s">
        <v>147</v>
      </c>
      <c r="C6" s="41" t="s">
        <v>148</v>
      </c>
      <c r="D6" s="41" t="s">
        <v>149</v>
      </c>
      <c r="E6" s="41" t="s">
        <v>150</v>
      </c>
      <c r="F6" s="42" t="s">
        <v>146</v>
      </c>
      <c r="G6" s="41" t="s">
        <v>151</v>
      </c>
      <c r="H6" s="41" t="s">
        <v>152</v>
      </c>
      <c r="I6" s="41" t="s">
        <v>155</v>
      </c>
      <c r="J6" s="41" t="s">
        <v>157</v>
      </c>
      <c r="K6" s="42" t="s">
        <v>156</v>
      </c>
      <c r="L6" s="41" t="s">
        <v>10</v>
      </c>
      <c r="M6" s="41" t="s">
        <v>8</v>
      </c>
      <c r="N6" s="41" t="s">
        <v>9</v>
      </c>
      <c r="O6" s="41" t="s">
        <v>6</v>
      </c>
      <c r="P6" s="42" t="s">
        <v>7</v>
      </c>
      <c r="Q6" s="41" t="s">
        <v>159</v>
      </c>
      <c r="R6" s="41" t="s">
        <v>165</v>
      </c>
      <c r="S6" s="41" t="s">
        <v>167</v>
      </c>
      <c r="T6" s="41" t="s">
        <v>3</v>
      </c>
      <c r="U6" s="42" t="s">
        <v>4</v>
      </c>
      <c r="V6" s="41" t="s">
        <v>2</v>
      </c>
      <c r="W6" s="41" t="s">
        <v>1</v>
      </c>
      <c r="X6" s="41" t="s">
        <v>169</v>
      </c>
      <c r="Y6" s="41" t="s">
        <v>170</v>
      </c>
      <c r="Z6" s="42" t="s">
        <v>171</v>
      </c>
      <c r="AA6" s="41" t="s">
        <v>172</v>
      </c>
      <c r="AB6" s="41" t="s">
        <v>0</v>
      </c>
      <c r="AC6" s="41" t="s">
        <v>176</v>
      </c>
      <c r="AD6" s="41" t="s">
        <v>182</v>
      </c>
      <c r="AE6" s="42" t="s">
        <v>183</v>
      </c>
      <c r="AF6" s="41" t="s">
        <v>181</v>
      </c>
      <c r="AG6" s="41" t="s">
        <v>185</v>
      </c>
      <c r="AH6" s="41" t="s">
        <v>187</v>
      </c>
      <c r="AI6" s="41" t="s">
        <v>188</v>
      </c>
      <c r="AJ6" s="42" t="s">
        <v>189</v>
      </c>
      <c r="AK6" s="41" t="s">
        <v>190</v>
      </c>
      <c r="AL6" s="41" t="s">
        <v>191</v>
      </c>
      <c r="AM6" s="41" t="s">
        <v>192</v>
      </c>
      <c r="AN6" s="41" t="s">
        <v>193</v>
      </c>
      <c r="AO6" s="42" t="s">
        <v>194</v>
      </c>
      <c r="AP6" s="41" t="s">
        <v>195</v>
      </c>
      <c r="AQ6" s="41" t="s">
        <v>196</v>
      </c>
      <c r="AR6" s="41" t="s">
        <v>197</v>
      </c>
      <c r="AS6" s="41" t="s">
        <v>198</v>
      </c>
      <c r="AT6" s="42" t="s">
        <v>199</v>
      </c>
      <c r="AU6" s="41" t="s">
        <v>298</v>
      </c>
      <c r="AV6" s="41" t="s">
        <v>311</v>
      </c>
      <c r="AW6" s="41" t="s">
        <v>317</v>
      </c>
      <c r="AX6" s="41" t="s">
        <v>321</v>
      </c>
      <c r="AY6" s="42" t="s">
        <v>322</v>
      </c>
      <c r="AZ6" s="41" t="s">
        <v>323</v>
      </c>
      <c r="BA6" s="41" t="s">
        <v>325</v>
      </c>
      <c r="BB6" s="41" t="s">
        <v>326</v>
      </c>
      <c r="BC6" s="41" t="s">
        <v>327</v>
      </c>
      <c r="BD6" s="389" t="s">
        <v>328</v>
      </c>
      <c r="BE6" s="41" t="s">
        <v>330</v>
      </c>
      <c r="BF6" s="41" t="s">
        <v>332</v>
      </c>
      <c r="BG6" s="41" t="s">
        <v>333</v>
      </c>
      <c r="BH6" s="41" t="s">
        <v>335</v>
      </c>
      <c r="BI6" s="389" t="s">
        <v>336</v>
      </c>
      <c r="BJ6" s="41" t="s">
        <v>337</v>
      </c>
      <c r="BK6" s="41" t="s">
        <v>339</v>
      </c>
      <c r="BL6" s="41" t="s">
        <v>340</v>
      </c>
      <c r="BM6" s="41" t="s">
        <v>341</v>
      </c>
      <c r="BN6" s="389" t="s">
        <v>342</v>
      </c>
      <c r="BO6" s="41" t="s">
        <v>344</v>
      </c>
      <c r="BP6" s="41" t="s">
        <v>343</v>
      </c>
      <c r="BQ6" s="41" t="s">
        <v>346</v>
      </c>
      <c r="BR6" s="41" t="s">
        <v>347</v>
      </c>
      <c r="BS6" s="389" t="s">
        <v>348</v>
      </c>
      <c r="BT6" s="41" t="s">
        <v>349</v>
      </c>
      <c r="BU6" s="41" t="s">
        <v>352</v>
      </c>
      <c r="BV6" s="41" t="s">
        <v>353</v>
      </c>
      <c r="BW6" s="41" t="s">
        <v>354</v>
      </c>
      <c r="BX6" s="389" t="s">
        <v>355</v>
      </c>
      <c r="BY6" s="41" t="s">
        <v>356</v>
      </c>
      <c r="BZ6" s="41" t="s">
        <v>359</v>
      </c>
      <c r="CA6" s="41" t="s">
        <v>360</v>
      </c>
      <c r="CB6" s="41" t="s">
        <v>362</v>
      </c>
      <c r="CC6" s="389" t="s">
        <v>363</v>
      </c>
      <c r="CD6" s="41" t="s">
        <v>365</v>
      </c>
      <c r="CE6" s="41" t="s">
        <v>366</v>
      </c>
      <c r="CF6" s="41" t="s">
        <v>367</v>
      </c>
      <c r="CG6" s="41" t="s">
        <v>368</v>
      </c>
      <c r="CH6" s="389" t="s">
        <v>369</v>
      </c>
      <c r="CI6" s="41" t="s">
        <v>370</v>
      </c>
      <c r="CJ6" s="41" t="s">
        <v>371</v>
      </c>
      <c r="CK6" s="41" t="s">
        <v>377</v>
      </c>
      <c r="CL6" s="41" t="s">
        <v>413</v>
      </c>
      <c r="CM6" s="389" t="s">
        <v>414</v>
      </c>
      <c r="CN6" s="41" t="s">
        <v>373</v>
      </c>
      <c r="CO6" s="41" t="s">
        <v>374</v>
      </c>
      <c r="CP6" s="41" t="s">
        <v>375</v>
      </c>
      <c r="CQ6" s="41" t="s">
        <v>376</v>
      </c>
      <c r="CR6" s="389" t="s">
        <v>248</v>
      </c>
      <c r="CS6" s="43" t="s">
        <v>249</v>
      </c>
      <c r="CT6" s="43" t="s">
        <v>312</v>
      </c>
      <c r="CU6" s="43" t="s">
        <v>324</v>
      </c>
      <c r="CV6" s="43" t="s">
        <v>331</v>
      </c>
      <c r="CW6" s="43" t="s">
        <v>338</v>
      </c>
      <c r="CX6" s="43" t="s">
        <v>345</v>
      </c>
      <c r="CY6" s="43" t="s">
        <v>350</v>
      </c>
      <c r="CZ6" s="43" t="s">
        <v>358</v>
      </c>
      <c r="DA6" s="43" t="s">
        <v>364</v>
      </c>
      <c r="DB6" s="43" t="s">
        <v>372</v>
      </c>
    </row>
    <row r="7" spans="1:106">
      <c r="B7" s="126"/>
      <c r="C7" s="126"/>
      <c r="D7" s="126"/>
      <c r="E7" s="126"/>
      <c r="F7" s="127"/>
      <c r="G7" s="126"/>
      <c r="H7" s="126"/>
      <c r="I7" s="126"/>
      <c r="J7" s="126"/>
      <c r="K7" s="104"/>
      <c r="L7" s="126"/>
      <c r="M7" s="126"/>
      <c r="N7" s="126"/>
      <c r="O7" s="126"/>
      <c r="P7" s="104"/>
      <c r="Q7" s="126"/>
      <c r="R7" s="126"/>
      <c r="S7" s="126"/>
      <c r="T7" s="126"/>
      <c r="U7" s="104"/>
      <c r="V7" s="126"/>
      <c r="W7" s="126"/>
      <c r="X7" s="126"/>
      <c r="Y7" s="126"/>
      <c r="Z7" s="104"/>
      <c r="AA7" s="126"/>
      <c r="AB7" s="126"/>
      <c r="AC7" s="126"/>
      <c r="AD7" s="126"/>
      <c r="AE7" s="104"/>
      <c r="AF7" s="126"/>
      <c r="AG7" s="126"/>
      <c r="AH7" s="126"/>
      <c r="AI7" s="126"/>
      <c r="AJ7" s="104"/>
      <c r="AK7" s="126"/>
      <c r="AL7" s="126"/>
      <c r="AM7" s="126"/>
      <c r="AN7" s="126"/>
      <c r="AO7" s="104"/>
      <c r="AP7" s="126"/>
      <c r="AQ7" s="126"/>
      <c r="AR7" s="126"/>
      <c r="AS7" s="126"/>
      <c r="AT7" s="104"/>
      <c r="AU7" s="126"/>
      <c r="AV7" s="126"/>
      <c r="AW7" s="126"/>
      <c r="AX7" s="126"/>
      <c r="AY7" s="104"/>
      <c r="AZ7" s="126"/>
      <c r="BA7" s="126"/>
      <c r="BB7" s="126"/>
      <c r="BC7" s="126"/>
      <c r="BD7" s="370"/>
      <c r="BE7" s="126"/>
      <c r="BF7" s="126"/>
      <c r="BG7" s="126"/>
      <c r="BH7" s="126"/>
      <c r="BI7" s="370"/>
      <c r="BJ7" s="126"/>
      <c r="BK7" s="126"/>
      <c r="BL7" s="126"/>
      <c r="BM7" s="126"/>
      <c r="BN7" s="370"/>
      <c r="BO7" s="126"/>
      <c r="BP7" s="126"/>
      <c r="BQ7" s="126"/>
      <c r="BR7" s="126"/>
      <c r="BS7" s="370"/>
      <c r="BT7" s="126"/>
      <c r="BU7" s="126"/>
      <c r="BV7" s="126"/>
      <c r="BW7" s="126"/>
      <c r="BX7" s="370"/>
      <c r="BY7" s="126"/>
      <c r="BZ7" s="126"/>
      <c r="CA7" s="126"/>
      <c r="CB7" s="126"/>
      <c r="CC7" s="370"/>
      <c r="CD7" s="126"/>
      <c r="CE7" s="126"/>
      <c r="CF7" s="126"/>
      <c r="CG7" s="126"/>
      <c r="CH7" s="370"/>
      <c r="CI7" s="126"/>
      <c r="CJ7" s="126"/>
      <c r="CK7" s="126"/>
      <c r="CL7" s="126"/>
      <c r="CM7" s="370"/>
      <c r="CN7" s="126"/>
      <c r="CO7" s="126"/>
      <c r="CP7" s="126"/>
      <c r="CQ7" s="126"/>
      <c r="CR7" s="370"/>
      <c r="CS7" s="86"/>
      <c r="CT7" s="86"/>
      <c r="CU7" s="86"/>
      <c r="CV7" s="86"/>
      <c r="CW7" s="86"/>
      <c r="CX7" s="86"/>
      <c r="CY7" s="86"/>
      <c r="CZ7" s="86"/>
      <c r="DA7" s="86"/>
      <c r="DB7" s="86"/>
    </row>
    <row r="8" spans="1:106" s="3" customFormat="1">
      <c r="A8" s="3" t="s">
        <v>24</v>
      </c>
      <c r="B8" s="4"/>
      <c r="C8" s="4"/>
      <c r="D8" s="4"/>
      <c r="E8" s="4"/>
      <c r="F8" s="5"/>
      <c r="G8" s="4"/>
      <c r="H8" s="4"/>
      <c r="I8" s="4"/>
      <c r="J8" s="4"/>
      <c r="K8" s="5"/>
      <c r="L8" s="4"/>
      <c r="M8" s="4"/>
      <c r="N8" s="4"/>
      <c r="O8" s="4"/>
      <c r="P8" s="5"/>
      <c r="Q8" s="4"/>
      <c r="R8" s="4"/>
      <c r="S8" s="4"/>
      <c r="T8" s="4"/>
      <c r="U8" s="5"/>
      <c r="V8" s="4"/>
      <c r="W8" s="4"/>
      <c r="X8" s="4"/>
      <c r="Y8" s="4"/>
      <c r="Z8" s="5"/>
      <c r="AA8" s="4"/>
      <c r="AB8" s="4"/>
      <c r="AC8" s="4"/>
      <c r="AD8" s="4"/>
      <c r="AE8" s="5">
        <v>0</v>
      </c>
      <c r="AF8" s="4">
        <v>0</v>
      </c>
      <c r="AG8" s="4">
        <v>0</v>
      </c>
      <c r="AH8" s="4">
        <v>0</v>
      </c>
      <c r="AI8" s="4">
        <v>0</v>
      </c>
      <c r="AJ8" s="5">
        <v>0</v>
      </c>
      <c r="AK8" s="4">
        <v>0</v>
      </c>
      <c r="AL8" s="4">
        <v>0</v>
      </c>
      <c r="AM8" s="4">
        <v>0</v>
      </c>
      <c r="AN8" s="4">
        <v>0</v>
      </c>
      <c r="AO8" s="5">
        <v>0</v>
      </c>
      <c r="AP8" s="86">
        <v>0</v>
      </c>
      <c r="AQ8" s="86">
        <v>0</v>
      </c>
      <c r="AR8" s="86">
        <v>0</v>
      </c>
      <c r="AS8" s="86">
        <v>0</v>
      </c>
      <c r="AT8" s="5">
        <v>0</v>
      </c>
      <c r="AU8" s="86">
        <v>0</v>
      </c>
      <c r="AV8" s="86">
        <v>0</v>
      </c>
      <c r="AW8" s="86">
        <v>0</v>
      </c>
      <c r="AX8" s="86">
        <v>0</v>
      </c>
      <c r="AY8" s="5">
        <v>0</v>
      </c>
      <c r="AZ8" s="86">
        <v>0</v>
      </c>
      <c r="BA8" s="86">
        <v>0</v>
      </c>
      <c r="BB8" s="86">
        <v>0</v>
      </c>
      <c r="BC8" s="86">
        <v>0</v>
      </c>
      <c r="BD8" s="370">
        <v>0</v>
      </c>
      <c r="BE8" s="86">
        <v>0</v>
      </c>
      <c r="BF8" s="86">
        <v>0</v>
      </c>
      <c r="BG8" s="86">
        <v>0</v>
      </c>
      <c r="BH8" s="86">
        <v>0</v>
      </c>
      <c r="BI8" s="370">
        <v>0</v>
      </c>
      <c r="BJ8" s="86">
        <v>0</v>
      </c>
      <c r="BK8" s="86">
        <v>0</v>
      </c>
      <c r="BL8" s="86">
        <v>0</v>
      </c>
      <c r="BM8" s="86">
        <v>0</v>
      </c>
      <c r="BN8" s="370">
        <v>0</v>
      </c>
      <c r="BO8" s="86">
        <v>0</v>
      </c>
      <c r="BP8" s="86">
        <v>0</v>
      </c>
      <c r="BQ8" s="86">
        <v>0</v>
      </c>
      <c r="BR8" s="86">
        <v>0</v>
      </c>
      <c r="BS8" s="370">
        <v>0</v>
      </c>
      <c r="BT8" s="86">
        <v>0</v>
      </c>
      <c r="BU8" s="86">
        <v>0</v>
      </c>
      <c r="BV8" s="86">
        <v>0</v>
      </c>
      <c r="BW8" s="86">
        <v>0</v>
      </c>
      <c r="BX8" s="370">
        <v>0</v>
      </c>
      <c r="BY8" s="86">
        <v>0</v>
      </c>
      <c r="BZ8" s="86">
        <v>0</v>
      </c>
      <c r="CA8" s="86">
        <v>0</v>
      </c>
      <c r="CB8" s="86">
        <v>0</v>
      </c>
      <c r="CC8" s="370">
        <v>-55.708999999999996</v>
      </c>
      <c r="CD8" s="86">
        <v>-18.667000000000002</v>
      </c>
      <c r="CE8" s="86">
        <v>-18.667000000000002</v>
      </c>
      <c r="CF8" s="86">
        <v>-19.015999999999998</v>
      </c>
      <c r="CG8" s="86">
        <v>-21.228999999999999</v>
      </c>
      <c r="CH8" s="370">
        <v>-77.58</v>
      </c>
      <c r="CI8" s="86">
        <v>-24.580666666666666</v>
      </c>
      <c r="CJ8" s="86">
        <v>-27.605</v>
      </c>
      <c r="CK8" s="86">
        <v>-29.417999999999999</v>
      </c>
      <c r="CL8" s="86">
        <v>-79.548000000000002</v>
      </c>
      <c r="CM8" s="370">
        <v>-161.15166666666667</v>
      </c>
      <c r="CN8" s="86">
        <v>-48.823943107221005</v>
      </c>
      <c r="CO8" s="86">
        <v>-51.854155012883538</v>
      </c>
      <c r="CP8" s="86">
        <v>-54.839371739993815</v>
      </c>
      <c r="CQ8" s="86">
        <v>-57.826454810790935</v>
      </c>
      <c r="CR8" s="370">
        <v>-213.34392467088929</v>
      </c>
      <c r="CS8" s="86">
        <v>-229.41936777139145</v>
      </c>
      <c r="CT8" s="86">
        <v>-264.5262910949744</v>
      </c>
      <c r="CU8" s="86">
        <v>-264.64650709270904</v>
      </c>
      <c r="CV8" s="86">
        <v>-245.8354703769887</v>
      </c>
      <c r="CW8" s="86">
        <v>2.3370781645712135</v>
      </c>
      <c r="CX8" s="86">
        <v>69.978552942611003</v>
      </c>
      <c r="CY8" s="86">
        <v>448.61607338297438</v>
      </c>
      <c r="CZ8" s="86">
        <v>1074.5045686915105</v>
      </c>
      <c r="DA8" s="86">
        <v>1670.3999730557928</v>
      </c>
      <c r="DB8" s="86">
        <v>2285.4233649303478</v>
      </c>
    </row>
    <row r="9" spans="1:106">
      <c r="A9" s="99" t="s">
        <v>25</v>
      </c>
      <c r="B9" s="86"/>
      <c r="C9" s="86"/>
      <c r="D9" s="86"/>
      <c r="E9" s="86"/>
      <c r="F9" s="104"/>
      <c r="G9" s="86"/>
      <c r="H9" s="86"/>
      <c r="I9" s="86"/>
      <c r="J9" s="86"/>
      <c r="K9" s="104"/>
      <c r="L9" s="86"/>
      <c r="M9" s="86"/>
      <c r="N9" s="86"/>
      <c r="O9" s="86"/>
      <c r="P9" s="104"/>
      <c r="Q9" s="86"/>
      <c r="R9" s="86"/>
      <c r="S9" s="86"/>
      <c r="T9" s="86"/>
      <c r="U9" s="104"/>
      <c r="V9" s="86"/>
      <c r="W9" s="86"/>
      <c r="X9" s="86"/>
      <c r="Y9" s="86"/>
      <c r="Z9" s="104"/>
      <c r="AA9" s="86"/>
      <c r="AB9" s="86"/>
      <c r="AC9" s="86"/>
      <c r="AD9" s="86"/>
      <c r="AE9" s="104">
        <v>0</v>
      </c>
      <c r="AF9" s="86">
        <v>0</v>
      </c>
      <c r="AG9" s="86">
        <v>0</v>
      </c>
      <c r="AH9" s="86">
        <v>0</v>
      </c>
      <c r="AI9" s="86">
        <v>0</v>
      </c>
      <c r="AJ9" s="104">
        <v>0</v>
      </c>
      <c r="AK9" s="86">
        <v>0</v>
      </c>
      <c r="AL9" s="86">
        <v>0</v>
      </c>
      <c r="AM9" s="86">
        <v>0</v>
      </c>
      <c r="AN9" s="86">
        <v>0</v>
      </c>
      <c r="AO9" s="104">
        <v>0</v>
      </c>
      <c r="AP9" s="132">
        <v>0</v>
      </c>
      <c r="AQ9" s="132">
        <v>0</v>
      </c>
      <c r="AR9" s="132">
        <v>0</v>
      </c>
      <c r="AS9" s="132">
        <v>0</v>
      </c>
      <c r="AT9" s="134">
        <v>0</v>
      </c>
      <c r="AU9" s="132">
        <v>0</v>
      </c>
      <c r="AV9" s="132">
        <v>0</v>
      </c>
      <c r="AW9" s="132">
        <v>0</v>
      </c>
      <c r="AX9" s="132">
        <v>0</v>
      </c>
      <c r="AY9" s="134">
        <v>0</v>
      </c>
      <c r="AZ9" s="132">
        <v>0</v>
      </c>
      <c r="BA9" s="132">
        <v>0</v>
      </c>
      <c r="BB9" s="132">
        <v>0</v>
      </c>
      <c r="BC9" s="132">
        <v>0</v>
      </c>
      <c r="BD9" s="387">
        <v>0</v>
      </c>
      <c r="BE9" s="132">
        <v>0</v>
      </c>
      <c r="BF9" s="132">
        <v>0</v>
      </c>
      <c r="BG9" s="132">
        <v>0</v>
      </c>
      <c r="BH9" s="132">
        <v>0</v>
      </c>
      <c r="BI9" s="387">
        <v>0</v>
      </c>
      <c r="BJ9" s="132">
        <v>0</v>
      </c>
      <c r="BK9" s="132">
        <v>0</v>
      </c>
      <c r="BL9" s="132">
        <v>0</v>
      </c>
      <c r="BM9" s="132">
        <v>0</v>
      </c>
      <c r="BN9" s="387">
        <v>0</v>
      </c>
      <c r="BO9" s="132">
        <v>0</v>
      </c>
      <c r="BP9" s="132">
        <v>0</v>
      </c>
      <c r="BQ9" s="132">
        <v>0</v>
      </c>
      <c r="BR9" s="132">
        <v>0</v>
      </c>
      <c r="BS9" s="387">
        <v>0</v>
      </c>
      <c r="BT9" s="132">
        <v>0</v>
      </c>
      <c r="BU9" s="132">
        <v>0</v>
      </c>
      <c r="BV9" s="132">
        <v>0</v>
      </c>
      <c r="BW9" s="132">
        <v>0</v>
      </c>
      <c r="BX9" s="387">
        <v>0</v>
      </c>
      <c r="BY9" s="132">
        <v>0</v>
      </c>
      <c r="BZ9" s="132">
        <v>0</v>
      </c>
      <c r="CA9" s="132">
        <v>0</v>
      </c>
      <c r="CB9" s="132">
        <v>0</v>
      </c>
      <c r="CC9" s="387">
        <v>-84.449777797508659</v>
      </c>
      <c r="CD9" s="132">
        <v>-27.874916036759039</v>
      </c>
      <c r="CE9" s="132">
        <v>-26.170840462868451</v>
      </c>
      <c r="CF9" s="132">
        <v>-25.080321391076804</v>
      </c>
      <c r="CG9" s="132">
        <v>-27.634586646255421</v>
      </c>
      <c r="CH9" s="387">
        <v>-105.38212225847553</v>
      </c>
      <c r="CI9" s="132">
        <v>-31.586404935809462</v>
      </c>
      <c r="CJ9" s="132">
        <v>-36.209237242162878</v>
      </c>
      <c r="CK9" s="132">
        <v>-37.184927325195574</v>
      </c>
      <c r="CL9" s="132">
        <v>-2.4743555603651091</v>
      </c>
      <c r="CM9" s="387">
        <v>-18.694718882712205</v>
      </c>
      <c r="CN9" s="132">
        <v>-1.1487986613463765</v>
      </c>
      <c r="CO9" s="132">
        <v>-1.1785035230200804</v>
      </c>
      <c r="CP9" s="132">
        <v>-1.1298766804413738</v>
      </c>
      <c r="CQ9" s="132">
        <v>-1.1853153255506195</v>
      </c>
      <c r="CR9" s="387">
        <v>-4.6424168570312032</v>
      </c>
      <c r="CS9" s="132">
        <v>-4.171261232207117</v>
      </c>
      <c r="CT9" s="132">
        <v>-4.321316307269127</v>
      </c>
      <c r="CU9" s="132">
        <v>-3.9248422662054305</v>
      </c>
      <c r="CV9" s="132">
        <v>-3.3382120128786053</v>
      </c>
      <c r="CW9" s="132">
        <v>3.1521285456644503E-2</v>
      </c>
      <c r="CX9" s="132">
        <v>0.93751171406368816</v>
      </c>
      <c r="CY9" s="132">
        <v>5.970175881522473</v>
      </c>
      <c r="CZ9" s="132">
        <v>14.204970690917042</v>
      </c>
      <c r="DA9" s="132">
        <v>21.937710715554502</v>
      </c>
      <c r="DB9" s="132">
        <v>29.81913057691041</v>
      </c>
    </row>
    <row r="10" spans="1:106" s="3" customFormat="1">
      <c r="A10" s="3" t="s">
        <v>251</v>
      </c>
      <c r="B10" s="4"/>
      <c r="C10" s="4"/>
      <c r="D10" s="4"/>
      <c r="E10" s="4"/>
      <c r="F10" s="5"/>
      <c r="G10" s="4"/>
      <c r="H10" s="4"/>
      <c r="I10" s="4"/>
      <c r="J10" s="4"/>
      <c r="K10" s="5"/>
      <c r="L10" s="4"/>
      <c r="M10" s="4"/>
      <c r="N10" s="4"/>
      <c r="O10" s="4"/>
      <c r="P10" s="5"/>
      <c r="Q10" s="4"/>
      <c r="R10" s="4"/>
      <c r="S10" s="4"/>
      <c r="T10" s="4"/>
      <c r="U10" s="5"/>
      <c r="V10" s="4"/>
      <c r="W10" s="4"/>
      <c r="X10" s="4"/>
      <c r="Y10" s="4"/>
      <c r="Z10" s="5"/>
      <c r="AA10" s="4"/>
      <c r="AB10" s="4"/>
      <c r="AC10" s="4"/>
      <c r="AD10" s="4"/>
      <c r="AE10" s="5"/>
      <c r="AF10" s="4"/>
      <c r="AG10" s="4"/>
      <c r="AH10" s="4"/>
      <c r="AI10" s="4"/>
      <c r="AJ10" s="5"/>
      <c r="AK10" s="4"/>
      <c r="AL10" s="4"/>
      <c r="AM10" s="4"/>
      <c r="AN10" s="4"/>
      <c r="AO10" s="5"/>
      <c r="AP10" s="4"/>
      <c r="AQ10" s="4"/>
      <c r="AR10" s="4"/>
      <c r="AS10" s="4"/>
      <c r="AT10" s="5"/>
      <c r="AU10" s="86"/>
      <c r="AV10" s="86"/>
      <c r="AW10" s="86"/>
      <c r="AX10" s="86"/>
      <c r="AY10" s="5"/>
      <c r="AZ10" s="86"/>
      <c r="BA10" s="86"/>
      <c r="BB10" s="86"/>
      <c r="BC10" s="86"/>
      <c r="BD10" s="370"/>
      <c r="BE10" s="86"/>
      <c r="BF10" s="86"/>
      <c r="BG10" s="86"/>
      <c r="BH10" s="86"/>
      <c r="BI10" s="370"/>
      <c r="BJ10" s="86"/>
      <c r="BK10" s="86"/>
      <c r="BL10" s="86"/>
      <c r="BM10" s="86"/>
      <c r="BN10" s="370"/>
      <c r="BO10" s="86"/>
      <c r="BP10" s="86"/>
      <c r="BQ10" s="86"/>
      <c r="BR10" s="86"/>
      <c r="BS10" s="370"/>
      <c r="BT10" s="86"/>
      <c r="BU10" s="86"/>
      <c r="BV10" s="86"/>
      <c r="BW10" s="86"/>
      <c r="BX10" s="370"/>
      <c r="BY10" s="86"/>
      <c r="BZ10" s="86"/>
      <c r="CA10" s="86"/>
      <c r="CB10" s="86"/>
      <c r="CC10" s="370"/>
      <c r="CD10" s="86"/>
      <c r="CE10" s="86"/>
      <c r="CF10" s="86"/>
      <c r="CG10" s="86"/>
      <c r="CH10" s="370"/>
      <c r="CI10" s="86"/>
      <c r="CJ10" s="86"/>
      <c r="CK10" s="86"/>
      <c r="CL10" s="86"/>
      <c r="CM10" s="370"/>
      <c r="CN10" s="86"/>
      <c r="CO10" s="86"/>
      <c r="CP10" s="86"/>
      <c r="CQ10" s="86"/>
      <c r="CR10" s="370"/>
      <c r="CS10" s="86"/>
      <c r="CT10" s="86"/>
      <c r="CU10" s="86"/>
      <c r="CV10" s="86"/>
      <c r="CW10" s="86"/>
      <c r="CX10" s="86"/>
      <c r="CY10" s="86"/>
      <c r="CZ10" s="86"/>
      <c r="DA10" s="86"/>
      <c r="DB10" s="86"/>
    </row>
    <row r="11" spans="1:106">
      <c r="B11" s="86"/>
      <c r="C11" s="86"/>
      <c r="D11" s="86"/>
      <c r="E11" s="86"/>
      <c r="F11" s="129"/>
      <c r="G11" s="86"/>
      <c r="H11" s="86"/>
      <c r="I11" s="86"/>
      <c r="J11" s="86"/>
      <c r="K11" s="129"/>
      <c r="L11" s="86"/>
      <c r="M11" s="86"/>
      <c r="N11" s="86"/>
      <c r="O11" s="86"/>
      <c r="P11" s="129"/>
      <c r="Q11" s="86"/>
      <c r="R11" s="86"/>
      <c r="S11" s="86"/>
      <c r="T11" s="86"/>
      <c r="U11" s="129"/>
      <c r="V11" s="86"/>
      <c r="W11" s="86"/>
      <c r="X11" s="86"/>
      <c r="Y11" s="86"/>
      <c r="Z11" s="129"/>
      <c r="AA11" s="86"/>
      <c r="AB11" s="86"/>
      <c r="AC11" s="86"/>
      <c r="AD11" s="86"/>
      <c r="AE11" s="129"/>
      <c r="AF11" s="86"/>
      <c r="AG11" s="86"/>
      <c r="AH11" s="86"/>
      <c r="AI11" s="86"/>
      <c r="AJ11" s="129"/>
      <c r="AK11" s="86"/>
      <c r="AL11" s="86"/>
      <c r="AM11" s="86"/>
      <c r="AN11" s="86"/>
      <c r="AO11" s="129"/>
      <c r="AP11" s="86"/>
      <c r="AQ11" s="86"/>
      <c r="AR11" s="86"/>
      <c r="AS11" s="86"/>
      <c r="AT11" s="129"/>
      <c r="AU11" s="86"/>
      <c r="AV11" s="86"/>
      <c r="AW11" s="86"/>
      <c r="AX11" s="86"/>
      <c r="AY11" s="129"/>
      <c r="AZ11" s="86"/>
      <c r="BA11" s="86"/>
      <c r="BB11" s="86"/>
      <c r="BC11" s="86"/>
      <c r="BD11" s="370"/>
      <c r="BE11" s="86"/>
      <c r="BF11" s="86"/>
      <c r="BG11" s="86"/>
      <c r="BH11" s="86"/>
      <c r="BI11" s="400"/>
      <c r="BJ11" s="86"/>
      <c r="BK11" s="86"/>
      <c r="BL11" s="86"/>
      <c r="BM11" s="86"/>
      <c r="BN11" s="400"/>
      <c r="BO11" s="86"/>
      <c r="BP11" s="86"/>
      <c r="BQ11" s="86"/>
      <c r="BR11" s="86"/>
      <c r="BS11" s="400"/>
      <c r="BT11" s="86"/>
      <c r="BU11" s="86"/>
      <c r="BV11" s="86"/>
      <c r="BW11" s="86"/>
      <c r="BX11" s="400"/>
      <c r="BY11" s="86"/>
      <c r="BZ11" s="86"/>
      <c r="CA11" s="86"/>
      <c r="CB11" s="86"/>
      <c r="CC11" s="400"/>
      <c r="CD11" s="86"/>
      <c r="CE11" s="86"/>
      <c r="CF11" s="86"/>
      <c r="CG11" s="86"/>
      <c r="CH11" s="400"/>
      <c r="CI11" s="86"/>
      <c r="CJ11" s="86"/>
      <c r="CK11" s="86"/>
      <c r="CL11" s="86"/>
      <c r="CM11" s="400"/>
      <c r="CN11" s="86"/>
      <c r="CO11" s="86"/>
      <c r="CP11" s="86"/>
      <c r="CQ11" s="86"/>
      <c r="CR11" s="400"/>
      <c r="CS11" s="130"/>
      <c r="CT11" s="130"/>
      <c r="CU11" s="130"/>
      <c r="CV11" s="130"/>
      <c r="CW11" s="130"/>
      <c r="CX11" s="130"/>
      <c r="CY11" s="130"/>
      <c r="CZ11" s="130"/>
      <c r="DA11" s="130"/>
      <c r="DB11" s="130"/>
    </row>
    <row r="12" spans="1:106">
      <c r="A12" s="3" t="s">
        <v>252</v>
      </c>
      <c r="B12" s="86"/>
      <c r="C12" s="86"/>
      <c r="D12" s="86"/>
      <c r="E12" s="86"/>
      <c r="F12" s="104"/>
      <c r="G12" s="86"/>
      <c r="H12" s="86"/>
      <c r="I12" s="86"/>
      <c r="J12" s="86"/>
      <c r="K12" s="104"/>
      <c r="L12" s="86"/>
      <c r="M12" s="86"/>
      <c r="N12" s="86"/>
      <c r="O12" s="86"/>
      <c r="P12" s="104"/>
      <c r="Q12" s="86"/>
      <c r="R12" s="86"/>
      <c r="S12" s="86"/>
      <c r="T12" s="86"/>
      <c r="U12" s="104"/>
      <c r="V12" s="86"/>
      <c r="W12" s="86"/>
      <c r="X12" s="86"/>
      <c r="Y12" s="86"/>
      <c r="Z12" s="104"/>
      <c r="AA12" s="86"/>
      <c r="AB12" s="86"/>
      <c r="AC12" s="86"/>
      <c r="AD12" s="86"/>
      <c r="AE12" s="104"/>
      <c r="AF12" s="86"/>
      <c r="AG12" s="86"/>
      <c r="AH12" s="86"/>
      <c r="AI12" s="86"/>
      <c r="AJ12" s="104"/>
      <c r="AK12" s="86"/>
      <c r="AL12" s="86"/>
      <c r="AM12" s="86"/>
      <c r="AN12" s="86"/>
      <c r="AO12" s="104"/>
      <c r="AP12" s="86"/>
      <c r="AQ12" s="86"/>
      <c r="AR12" s="86"/>
      <c r="AS12" s="86"/>
      <c r="AT12" s="104"/>
      <c r="AU12" s="86"/>
      <c r="AV12" s="86"/>
      <c r="AW12" s="86"/>
      <c r="AX12" s="86"/>
      <c r="AY12" s="104"/>
      <c r="AZ12" s="86"/>
      <c r="BA12" s="86"/>
      <c r="BB12" s="86"/>
      <c r="BC12" s="86"/>
      <c r="BD12" s="370"/>
      <c r="BE12" s="86"/>
      <c r="BF12" s="86"/>
      <c r="BG12" s="86"/>
      <c r="BH12" s="86"/>
      <c r="BI12" s="370"/>
      <c r="BJ12" s="86"/>
      <c r="BK12" s="86"/>
      <c r="BL12" s="86"/>
      <c r="BM12" s="86"/>
      <c r="BN12" s="370"/>
      <c r="BO12" s="86"/>
      <c r="BP12" s="86"/>
      <c r="BQ12" s="86"/>
      <c r="BR12" s="86"/>
      <c r="BS12" s="370"/>
      <c r="BT12" s="86"/>
      <c r="BU12" s="86"/>
      <c r="BV12" s="86"/>
      <c r="BW12" s="86"/>
      <c r="BX12" s="370"/>
      <c r="BY12" s="86"/>
      <c r="BZ12" s="86"/>
      <c r="CA12" s="86"/>
      <c r="CB12" s="86"/>
      <c r="CC12" s="370"/>
      <c r="CD12" s="86"/>
      <c r="CE12" s="86"/>
      <c r="CF12" s="86"/>
      <c r="CG12" s="86"/>
      <c r="CH12" s="370"/>
      <c r="CI12" s="86"/>
      <c r="CJ12" s="86"/>
      <c r="CK12" s="86"/>
      <c r="CL12" s="86"/>
      <c r="CM12" s="370"/>
      <c r="CN12" s="86"/>
      <c r="CO12" s="86"/>
      <c r="CP12" s="86"/>
      <c r="CQ12" s="86"/>
      <c r="CR12" s="370"/>
      <c r="CS12" s="86"/>
      <c r="CT12" s="86"/>
      <c r="CU12" s="86"/>
      <c r="CV12" s="86"/>
      <c r="CW12" s="86"/>
      <c r="CX12" s="86"/>
      <c r="CY12" s="86"/>
      <c r="CZ12" s="86"/>
      <c r="DA12" s="86"/>
      <c r="DB12" s="86"/>
    </row>
    <row r="13" spans="1:106">
      <c r="A13" s="99" t="s">
        <v>253</v>
      </c>
      <c r="B13" s="86"/>
      <c r="C13" s="86"/>
      <c r="D13" s="86"/>
      <c r="E13" s="86"/>
      <c r="F13" s="104"/>
      <c r="G13" s="86"/>
      <c r="H13" s="86"/>
      <c r="I13" s="86"/>
      <c r="J13" s="86"/>
      <c r="K13" s="104"/>
      <c r="L13" s="86"/>
      <c r="M13" s="86"/>
      <c r="N13" s="86"/>
      <c r="O13" s="86"/>
      <c r="P13" s="104"/>
      <c r="Q13" s="86"/>
      <c r="R13" s="86"/>
      <c r="S13" s="86"/>
      <c r="T13" s="86"/>
      <c r="U13" s="104"/>
      <c r="V13" s="86"/>
      <c r="W13" s="86"/>
      <c r="X13" s="86"/>
      <c r="Y13" s="86"/>
      <c r="Z13" s="104"/>
      <c r="AA13" s="86"/>
      <c r="AB13" s="86"/>
      <c r="AC13" s="86"/>
      <c r="AD13" s="86"/>
      <c r="AE13" s="104">
        <v>0</v>
      </c>
      <c r="AF13" s="86">
        <v>0</v>
      </c>
      <c r="AG13" s="86">
        <v>0</v>
      </c>
      <c r="AH13" s="86">
        <v>0</v>
      </c>
      <c r="AI13" s="86">
        <v>0</v>
      </c>
      <c r="AJ13" s="104">
        <v>0</v>
      </c>
      <c r="AK13" s="86">
        <v>0</v>
      </c>
      <c r="AL13" s="86">
        <v>0</v>
      </c>
      <c r="AM13" s="86">
        <v>0</v>
      </c>
      <c r="AN13" s="86">
        <v>0</v>
      </c>
      <c r="AO13" s="104">
        <v>0</v>
      </c>
      <c r="AP13" s="86">
        <v>0</v>
      </c>
      <c r="AQ13" s="86">
        <v>0</v>
      </c>
      <c r="AR13" s="86">
        <v>0</v>
      </c>
      <c r="AS13" s="86">
        <v>0</v>
      </c>
      <c r="AT13" s="104">
        <v>0</v>
      </c>
      <c r="AU13" s="86">
        <v>0</v>
      </c>
      <c r="AV13" s="86">
        <v>0</v>
      </c>
      <c r="AW13" s="86">
        <v>0</v>
      </c>
      <c r="AX13" s="86">
        <v>0</v>
      </c>
      <c r="AY13" s="104">
        <v>0</v>
      </c>
      <c r="AZ13" s="86">
        <v>0</v>
      </c>
      <c r="BA13" s="86">
        <v>0</v>
      </c>
      <c r="BB13" s="86">
        <v>0</v>
      </c>
      <c r="BC13" s="86">
        <v>0</v>
      </c>
      <c r="BD13" s="370">
        <v>0</v>
      </c>
      <c r="BE13" s="86">
        <v>0</v>
      </c>
      <c r="BF13" s="86">
        <v>0</v>
      </c>
      <c r="BG13" s="86">
        <v>0</v>
      </c>
      <c r="BH13" s="86">
        <v>0</v>
      </c>
      <c r="BI13" s="370">
        <v>0</v>
      </c>
      <c r="BJ13" s="86">
        <v>0</v>
      </c>
      <c r="BK13" s="86">
        <v>0</v>
      </c>
      <c r="BL13" s="86">
        <v>0</v>
      </c>
      <c r="BM13" s="86">
        <v>0</v>
      </c>
      <c r="BN13" s="370">
        <v>0</v>
      </c>
      <c r="BO13" s="86">
        <v>0</v>
      </c>
      <c r="BP13" s="86">
        <v>0</v>
      </c>
      <c r="BQ13" s="86">
        <v>0</v>
      </c>
      <c r="BR13" s="86">
        <v>0</v>
      </c>
      <c r="BS13" s="370">
        <v>0</v>
      </c>
      <c r="BT13" s="86">
        <v>0</v>
      </c>
      <c r="BU13" s="86">
        <v>0</v>
      </c>
      <c r="BV13" s="86">
        <v>0</v>
      </c>
      <c r="BW13" s="86">
        <v>0</v>
      </c>
      <c r="BX13" s="370">
        <v>0</v>
      </c>
      <c r="BY13" s="86">
        <v>0</v>
      </c>
      <c r="BZ13" s="86">
        <v>0</v>
      </c>
      <c r="CA13" s="86">
        <v>0</v>
      </c>
      <c r="CB13" s="86">
        <v>0</v>
      </c>
      <c r="CC13" s="370">
        <v>0</v>
      </c>
      <c r="CD13" s="86">
        <v>0</v>
      </c>
      <c r="CE13" s="86">
        <v>0</v>
      </c>
      <c r="CF13" s="86">
        <v>0</v>
      </c>
      <c r="CG13" s="86">
        <v>0</v>
      </c>
      <c r="CH13" s="370">
        <v>0</v>
      </c>
      <c r="CI13" s="86">
        <v>0</v>
      </c>
      <c r="CJ13" s="86">
        <v>0</v>
      </c>
      <c r="CK13" s="86">
        <v>0</v>
      </c>
      <c r="CL13" s="86">
        <v>0</v>
      </c>
      <c r="CM13" s="370">
        <v>0</v>
      </c>
      <c r="CN13" s="86">
        <v>0</v>
      </c>
      <c r="CO13" s="86">
        <v>0</v>
      </c>
      <c r="CP13" s="86">
        <v>0</v>
      </c>
      <c r="CQ13" s="86">
        <v>0</v>
      </c>
      <c r="CR13" s="370">
        <v>0</v>
      </c>
      <c r="CS13" s="86">
        <v>0</v>
      </c>
      <c r="CT13" s="86">
        <v>0</v>
      </c>
      <c r="CU13" s="86">
        <v>0</v>
      </c>
      <c r="CV13" s="86">
        <v>0</v>
      </c>
      <c r="CW13" s="86">
        <v>0</v>
      </c>
      <c r="CX13" s="86">
        <v>0</v>
      </c>
      <c r="CY13" s="86">
        <v>0</v>
      </c>
      <c r="CZ13" s="86">
        <v>0</v>
      </c>
      <c r="DA13" s="86">
        <v>0</v>
      </c>
      <c r="DB13" s="86">
        <v>0</v>
      </c>
    </row>
    <row r="14" spans="1:106">
      <c r="A14" s="99" t="s">
        <v>254</v>
      </c>
      <c r="B14" s="86"/>
      <c r="C14" s="86"/>
      <c r="D14" s="86"/>
      <c r="E14" s="86"/>
      <c r="F14" s="104"/>
      <c r="G14" s="86"/>
      <c r="H14" s="86"/>
      <c r="I14" s="86"/>
      <c r="J14" s="86"/>
      <c r="K14" s="104"/>
      <c r="L14" s="86"/>
      <c r="M14" s="86"/>
      <c r="N14" s="86"/>
      <c r="O14" s="86"/>
      <c r="P14" s="104"/>
      <c r="Q14" s="86"/>
      <c r="R14" s="86"/>
      <c r="S14" s="86"/>
      <c r="T14" s="86"/>
      <c r="U14" s="104"/>
      <c r="V14" s="86"/>
      <c r="W14" s="86"/>
      <c r="X14" s="86"/>
      <c r="Y14" s="86"/>
      <c r="Z14" s="104"/>
      <c r="AA14" s="86"/>
      <c r="AB14" s="86"/>
      <c r="AC14" s="86"/>
      <c r="AD14" s="86"/>
      <c r="AE14" s="104">
        <v>0</v>
      </c>
      <c r="AF14" s="86">
        <v>0</v>
      </c>
      <c r="AG14" s="86">
        <v>0</v>
      </c>
      <c r="AH14" s="86">
        <v>0</v>
      </c>
      <c r="AI14" s="86">
        <v>0</v>
      </c>
      <c r="AJ14" s="104">
        <v>0</v>
      </c>
      <c r="AK14" s="86">
        <v>0</v>
      </c>
      <c r="AL14" s="86">
        <v>0</v>
      </c>
      <c r="AM14" s="86">
        <v>0</v>
      </c>
      <c r="AN14" s="86">
        <v>0</v>
      </c>
      <c r="AO14" s="104">
        <v>0</v>
      </c>
      <c r="AP14" s="86">
        <v>0</v>
      </c>
      <c r="AQ14" s="86">
        <v>0</v>
      </c>
      <c r="AR14" s="86">
        <v>0</v>
      </c>
      <c r="AS14" s="86">
        <v>0</v>
      </c>
      <c r="AT14" s="104">
        <v>0</v>
      </c>
      <c r="AU14" s="86">
        <v>0</v>
      </c>
      <c r="AV14" s="86">
        <v>0</v>
      </c>
      <c r="AW14" s="86">
        <v>0</v>
      </c>
      <c r="AX14" s="86">
        <v>0</v>
      </c>
      <c r="AY14" s="104">
        <v>0</v>
      </c>
      <c r="AZ14" s="86">
        <v>0</v>
      </c>
      <c r="BA14" s="86">
        <v>0</v>
      </c>
      <c r="BB14" s="86">
        <v>0</v>
      </c>
      <c r="BC14" s="86">
        <v>0</v>
      </c>
      <c r="BD14" s="370">
        <v>0</v>
      </c>
      <c r="BE14" s="86">
        <v>0</v>
      </c>
      <c r="BF14" s="86">
        <v>0</v>
      </c>
      <c r="BG14" s="86">
        <v>0</v>
      </c>
      <c r="BH14" s="86">
        <v>0</v>
      </c>
      <c r="BI14" s="370">
        <v>0</v>
      </c>
      <c r="BJ14" s="86">
        <v>0</v>
      </c>
      <c r="BK14" s="86">
        <v>0</v>
      </c>
      <c r="BL14" s="86">
        <v>0</v>
      </c>
      <c r="BM14" s="86">
        <v>0</v>
      </c>
      <c r="BN14" s="370">
        <v>0</v>
      </c>
      <c r="BO14" s="86">
        <v>0</v>
      </c>
      <c r="BP14" s="86">
        <v>0</v>
      </c>
      <c r="BQ14" s="86">
        <v>0</v>
      </c>
      <c r="BR14" s="86">
        <v>0</v>
      </c>
      <c r="BS14" s="370">
        <v>0</v>
      </c>
      <c r="BT14" s="86">
        <v>0</v>
      </c>
      <c r="BU14" s="86">
        <v>0</v>
      </c>
      <c r="BV14" s="86">
        <v>0</v>
      </c>
      <c r="BW14" s="86">
        <v>0</v>
      </c>
      <c r="BX14" s="370">
        <v>0</v>
      </c>
      <c r="BY14" s="86">
        <v>0</v>
      </c>
      <c r="BZ14" s="86">
        <v>0</v>
      </c>
      <c r="CA14" s="86">
        <v>0</v>
      </c>
      <c r="CB14" s="86">
        <v>0</v>
      </c>
      <c r="CC14" s="370">
        <v>0</v>
      </c>
      <c r="CD14" s="86">
        <v>0</v>
      </c>
      <c r="CE14" s="86">
        <v>0</v>
      </c>
      <c r="CF14" s="86">
        <v>0</v>
      </c>
      <c r="CG14" s="86">
        <v>0</v>
      </c>
      <c r="CH14" s="370">
        <v>0</v>
      </c>
      <c r="CI14" s="86">
        <v>0</v>
      </c>
      <c r="CJ14" s="86">
        <v>0</v>
      </c>
      <c r="CK14" s="86">
        <v>0</v>
      </c>
      <c r="CL14" s="86">
        <v>0</v>
      </c>
      <c r="CM14" s="370">
        <v>0</v>
      </c>
      <c r="CN14" s="86">
        <v>0</v>
      </c>
      <c r="CO14" s="86">
        <v>0</v>
      </c>
      <c r="CP14" s="86">
        <v>0</v>
      </c>
      <c r="CQ14" s="86">
        <v>0</v>
      </c>
      <c r="CR14" s="370">
        <v>0</v>
      </c>
      <c r="CS14" s="86">
        <v>0</v>
      </c>
      <c r="CT14" s="86">
        <v>0</v>
      </c>
      <c r="CU14" s="86">
        <v>0</v>
      </c>
      <c r="CV14" s="86">
        <v>0</v>
      </c>
      <c r="CW14" s="86">
        <v>0</v>
      </c>
      <c r="CX14" s="86">
        <v>0</v>
      </c>
      <c r="CY14" s="86">
        <v>0</v>
      </c>
      <c r="CZ14" s="86">
        <v>0</v>
      </c>
      <c r="DA14" s="86">
        <v>0</v>
      </c>
      <c r="DB14" s="86">
        <v>0</v>
      </c>
    </row>
    <row r="15" spans="1:106">
      <c r="A15" s="99" t="s">
        <v>255</v>
      </c>
      <c r="B15" s="86"/>
      <c r="C15" s="86"/>
      <c r="D15" s="86"/>
      <c r="E15" s="86"/>
      <c r="F15" s="104"/>
      <c r="G15" s="86"/>
      <c r="H15" s="86"/>
      <c r="I15" s="86"/>
      <c r="J15" s="86"/>
      <c r="K15" s="104"/>
      <c r="L15" s="86"/>
      <c r="M15" s="86"/>
      <c r="N15" s="86"/>
      <c r="O15" s="86"/>
      <c r="P15" s="104"/>
      <c r="Q15" s="86"/>
      <c r="R15" s="86"/>
      <c r="S15" s="86"/>
      <c r="T15" s="86"/>
      <c r="U15" s="104"/>
      <c r="V15" s="86"/>
      <c r="W15" s="86"/>
      <c r="X15" s="86"/>
      <c r="Y15" s="86"/>
      <c r="Z15" s="104"/>
      <c r="AA15" s="86"/>
      <c r="AB15" s="86"/>
      <c r="AC15" s="86"/>
      <c r="AD15" s="86"/>
      <c r="AE15" s="104">
        <v>0</v>
      </c>
      <c r="AF15" s="86">
        <v>0</v>
      </c>
      <c r="AG15" s="86">
        <v>0</v>
      </c>
      <c r="AH15" s="86">
        <v>0</v>
      </c>
      <c r="AI15" s="86">
        <v>0</v>
      </c>
      <c r="AJ15" s="104">
        <v>0</v>
      </c>
      <c r="AK15" s="86">
        <v>0</v>
      </c>
      <c r="AL15" s="86">
        <v>0</v>
      </c>
      <c r="AM15" s="86">
        <v>0</v>
      </c>
      <c r="AN15" s="86">
        <v>0</v>
      </c>
      <c r="AO15" s="104">
        <v>0</v>
      </c>
      <c r="AP15" s="86">
        <v>0</v>
      </c>
      <c r="AQ15" s="86">
        <v>0</v>
      </c>
      <c r="AR15" s="86">
        <v>0</v>
      </c>
      <c r="AS15" s="86">
        <v>0</v>
      </c>
      <c r="AT15" s="104">
        <v>0</v>
      </c>
      <c r="AU15" s="86">
        <v>0</v>
      </c>
      <c r="AV15" s="86">
        <v>0</v>
      </c>
      <c r="AW15" s="86">
        <v>0</v>
      </c>
      <c r="AX15" s="86">
        <v>0</v>
      </c>
      <c r="AY15" s="104">
        <v>0</v>
      </c>
      <c r="AZ15" s="86">
        <v>0</v>
      </c>
      <c r="BA15" s="86">
        <v>0</v>
      </c>
      <c r="BB15" s="86">
        <v>0</v>
      </c>
      <c r="BC15" s="86">
        <v>0</v>
      </c>
      <c r="BD15" s="370">
        <v>0</v>
      </c>
      <c r="BE15" s="86">
        <v>0</v>
      </c>
      <c r="BF15" s="86">
        <v>0</v>
      </c>
      <c r="BG15" s="86">
        <v>0</v>
      </c>
      <c r="BH15" s="86">
        <v>0</v>
      </c>
      <c r="BI15" s="370">
        <v>0</v>
      </c>
      <c r="BJ15" s="86">
        <v>0</v>
      </c>
      <c r="BK15" s="86">
        <v>0</v>
      </c>
      <c r="BL15" s="86">
        <v>0</v>
      </c>
      <c r="BM15" s="86">
        <v>0</v>
      </c>
      <c r="BN15" s="370">
        <v>0</v>
      </c>
      <c r="BO15" s="86">
        <v>0</v>
      </c>
      <c r="BP15" s="86">
        <v>0</v>
      </c>
      <c r="BQ15" s="86">
        <v>0</v>
      </c>
      <c r="BR15" s="86">
        <v>0</v>
      </c>
      <c r="BS15" s="370">
        <v>0</v>
      </c>
      <c r="BT15" s="86">
        <v>0</v>
      </c>
      <c r="BU15" s="86">
        <v>0</v>
      </c>
      <c r="BV15" s="86">
        <v>0</v>
      </c>
      <c r="BW15" s="86">
        <v>0</v>
      </c>
      <c r="BX15" s="370">
        <v>0</v>
      </c>
      <c r="BY15" s="86">
        <v>0</v>
      </c>
      <c r="BZ15" s="86">
        <v>0</v>
      </c>
      <c r="CA15" s="86">
        <v>0</v>
      </c>
      <c r="CB15" s="86">
        <v>0</v>
      </c>
      <c r="CC15" s="370">
        <v>0</v>
      </c>
      <c r="CD15" s="86">
        <v>0</v>
      </c>
      <c r="CE15" s="86">
        <v>0</v>
      </c>
      <c r="CF15" s="86">
        <v>0</v>
      </c>
      <c r="CG15" s="86">
        <v>0</v>
      </c>
      <c r="CH15" s="370">
        <v>0</v>
      </c>
      <c r="CI15" s="86">
        <v>0</v>
      </c>
      <c r="CJ15" s="86">
        <v>0</v>
      </c>
      <c r="CK15" s="86">
        <v>0</v>
      </c>
      <c r="CL15" s="86">
        <v>0</v>
      </c>
      <c r="CM15" s="370">
        <v>0</v>
      </c>
      <c r="CN15" s="86">
        <v>0</v>
      </c>
      <c r="CO15" s="86">
        <v>0</v>
      </c>
      <c r="CP15" s="86">
        <v>0</v>
      </c>
      <c r="CQ15" s="86">
        <v>0</v>
      </c>
      <c r="CR15" s="370">
        <v>0</v>
      </c>
      <c r="CS15" s="86">
        <v>0</v>
      </c>
      <c r="CT15" s="86">
        <v>0</v>
      </c>
      <c r="CU15" s="86">
        <v>0</v>
      </c>
      <c r="CV15" s="86">
        <v>0</v>
      </c>
      <c r="CW15" s="86">
        <v>0</v>
      </c>
      <c r="CX15" s="86">
        <v>0</v>
      </c>
      <c r="CY15" s="86">
        <v>0</v>
      </c>
      <c r="CZ15" s="86">
        <v>0</v>
      </c>
      <c r="DA15" s="86">
        <v>0</v>
      </c>
      <c r="DB15" s="86">
        <v>0</v>
      </c>
    </row>
    <row r="16" spans="1:106">
      <c r="A16" s="99" t="s">
        <v>20</v>
      </c>
      <c r="B16" s="86"/>
      <c r="C16" s="86"/>
      <c r="D16" s="86"/>
      <c r="E16" s="86"/>
      <c r="F16" s="104"/>
      <c r="G16" s="86"/>
      <c r="H16" s="86"/>
      <c r="I16" s="86"/>
      <c r="J16" s="86"/>
      <c r="K16" s="104"/>
      <c r="L16" s="86"/>
      <c r="M16" s="86"/>
      <c r="N16" s="86"/>
      <c r="O16" s="86"/>
      <c r="P16" s="104"/>
      <c r="Q16" s="86"/>
      <c r="R16" s="86"/>
      <c r="S16" s="86"/>
      <c r="T16" s="86"/>
      <c r="U16" s="104"/>
      <c r="V16" s="86"/>
      <c r="W16" s="86"/>
      <c r="X16" s="86"/>
      <c r="Y16" s="86"/>
      <c r="Z16" s="104"/>
      <c r="AA16" s="86"/>
      <c r="AB16" s="86"/>
      <c r="AC16" s="86"/>
      <c r="AD16" s="86"/>
      <c r="AE16" s="104">
        <v>0</v>
      </c>
      <c r="AF16" s="86">
        <v>0</v>
      </c>
      <c r="AG16" s="86">
        <v>0</v>
      </c>
      <c r="AH16" s="86">
        <v>0</v>
      </c>
      <c r="AI16" s="86">
        <v>0</v>
      </c>
      <c r="AJ16" s="104">
        <v>0</v>
      </c>
      <c r="AK16" s="86">
        <v>0</v>
      </c>
      <c r="AL16" s="86">
        <v>0</v>
      </c>
      <c r="AM16" s="86">
        <v>0</v>
      </c>
      <c r="AN16" s="86">
        <v>0</v>
      </c>
      <c r="AO16" s="104">
        <v>0</v>
      </c>
      <c r="AP16" s="86">
        <v>0</v>
      </c>
      <c r="AQ16" s="86">
        <v>0</v>
      </c>
      <c r="AR16" s="86">
        <v>0</v>
      </c>
      <c r="AS16" s="86">
        <v>0</v>
      </c>
      <c r="AT16" s="104">
        <v>0</v>
      </c>
      <c r="AU16" s="86">
        <v>0</v>
      </c>
      <c r="AV16" s="86">
        <v>0</v>
      </c>
      <c r="AW16" s="86">
        <v>0</v>
      </c>
      <c r="AX16" s="86">
        <v>0</v>
      </c>
      <c r="AY16" s="104">
        <v>0</v>
      </c>
      <c r="AZ16" s="86">
        <v>0</v>
      </c>
      <c r="BA16" s="86">
        <v>0</v>
      </c>
      <c r="BB16" s="86">
        <v>0</v>
      </c>
      <c r="BC16" s="86">
        <v>0</v>
      </c>
      <c r="BD16" s="370">
        <v>0</v>
      </c>
      <c r="BE16" s="86">
        <v>0</v>
      </c>
      <c r="BF16" s="86">
        <v>0</v>
      </c>
      <c r="BG16" s="86">
        <v>0</v>
      </c>
      <c r="BH16" s="86">
        <v>0</v>
      </c>
      <c r="BI16" s="370">
        <v>0</v>
      </c>
      <c r="BJ16" s="86">
        <v>0</v>
      </c>
      <c r="BK16" s="86">
        <v>0</v>
      </c>
      <c r="BL16" s="86">
        <v>0</v>
      </c>
      <c r="BM16" s="86">
        <v>0</v>
      </c>
      <c r="BN16" s="370">
        <v>0</v>
      </c>
      <c r="BO16" s="86">
        <v>0</v>
      </c>
      <c r="BP16" s="86">
        <v>0</v>
      </c>
      <c r="BQ16" s="86">
        <v>0</v>
      </c>
      <c r="BR16" s="86">
        <v>0</v>
      </c>
      <c r="BS16" s="370">
        <v>0</v>
      </c>
      <c r="BT16" s="86">
        <v>0</v>
      </c>
      <c r="BU16" s="86">
        <v>0</v>
      </c>
      <c r="BV16" s="86">
        <v>0</v>
      </c>
      <c r="BW16" s="86">
        <v>0</v>
      </c>
      <c r="BX16" s="370">
        <v>0</v>
      </c>
      <c r="BY16" s="86">
        <v>0</v>
      </c>
      <c r="BZ16" s="86">
        <v>0</v>
      </c>
      <c r="CA16" s="86">
        <v>0</v>
      </c>
      <c r="CB16" s="86">
        <v>0</v>
      </c>
      <c r="CC16" s="370">
        <v>0</v>
      </c>
      <c r="CD16" s="86">
        <v>0</v>
      </c>
      <c r="CE16" s="86">
        <v>0</v>
      </c>
      <c r="CF16" s="86">
        <v>0</v>
      </c>
      <c r="CG16" s="86">
        <v>0</v>
      </c>
      <c r="CH16" s="370">
        <v>0</v>
      </c>
      <c r="CI16" s="86">
        <v>0</v>
      </c>
      <c r="CJ16" s="86">
        <v>0</v>
      </c>
      <c r="CK16" s="86">
        <v>0</v>
      </c>
      <c r="CL16" s="86">
        <v>0</v>
      </c>
      <c r="CM16" s="370">
        <v>0</v>
      </c>
      <c r="CN16" s="86">
        <v>0</v>
      </c>
      <c r="CO16" s="86">
        <v>0</v>
      </c>
      <c r="CP16" s="86">
        <v>0</v>
      </c>
      <c r="CQ16" s="86">
        <v>0</v>
      </c>
      <c r="CR16" s="370">
        <v>0</v>
      </c>
      <c r="CS16" s="86">
        <v>0</v>
      </c>
      <c r="CT16" s="86">
        <v>0</v>
      </c>
      <c r="CU16" s="86">
        <v>0</v>
      </c>
      <c r="CV16" s="86">
        <v>0</v>
      </c>
      <c r="CW16" s="86">
        <v>0</v>
      </c>
      <c r="CX16" s="86">
        <v>0</v>
      </c>
      <c r="CY16" s="86">
        <v>0</v>
      </c>
      <c r="CZ16" s="86">
        <v>0</v>
      </c>
      <c r="DA16" s="86">
        <v>0</v>
      </c>
      <c r="DB16" s="86">
        <v>0</v>
      </c>
    </row>
    <row r="17" spans="1:106" hidden="1" outlineLevel="1">
      <c r="A17" s="99" t="s">
        <v>256</v>
      </c>
      <c r="B17" s="86"/>
      <c r="C17" s="86"/>
      <c r="D17" s="86"/>
      <c r="E17" s="86"/>
      <c r="F17" s="104"/>
      <c r="G17" s="86"/>
      <c r="H17" s="86"/>
      <c r="I17" s="86"/>
      <c r="J17" s="86"/>
      <c r="K17" s="104"/>
      <c r="L17" s="86"/>
      <c r="M17" s="86"/>
      <c r="N17" s="86"/>
      <c r="O17" s="86"/>
      <c r="P17" s="104"/>
      <c r="Q17" s="86"/>
      <c r="R17" s="86"/>
      <c r="S17" s="86"/>
      <c r="T17" s="86"/>
      <c r="U17" s="104"/>
      <c r="V17" s="86"/>
      <c r="W17" s="86"/>
      <c r="X17" s="86"/>
      <c r="Y17" s="86"/>
      <c r="Z17" s="104"/>
      <c r="AA17" s="86"/>
      <c r="AB17" s="86"/>
      <c r="AC17" s="86"/>
      <c r="AD17" s="86"/>
      <c r="AE17" s="104">
        <v>0</v>
      </c>
      <c r="AF17" s="86">
        <v>0</v>
      </c>
      <c r="AG17" s="86">
        <v>0</v>
      </c>
      <c r="AH17" s="86">
        <v>0</v>
      </c>
      <c r="AI17" s="86">
        <v>0</v>
      </c>
      <c r="AJ17" s="104">
        <v>0</v>
      </c>
      <c r="AK17" s="86">
        <v>0</v>
      </c>
      <c r="AL17" s="86">
        <v>0</v>
      </c>
      <c r="AM17" s="86">
        <v>0</v>
      </c>
      <c r="AN17" s="86">
        <v>0</v>
      </c>
      <c r="AO17" s="104">
        <v>0</v>
      </c>
      <c r="AP17" s="86">
        <v>0</v>
      </c>
      <c r="AQ17" s="86">
        <v>0</v>
      </c>
      <c r="AR17" s="86">
        <v>0</v>
      </c>
      <c r="AS17" s="86">
        <v>0</v>
      </c>
      <c r="AT17" s="104">
        <v>0</v>
      </c>
      <c r="AU17" s="86">
        <v>0</v>
      </c>
      <c r="AV17" s="86">
        <v>0</v>
      </c>
      <c r="AW17" s="86">
        <v>0</v>
      </c>
      <c r="AX17" s="86">
        <v>0</v>
      </c>
      <c r="AY17" s="104">
        <v>0</v>
      </c>
      <c r="AZ17" s="86">
        <v>0</v>
      </c>
      <c r="BA17" s="86">
        <v>0</v>
      </c>
      <c r="BB17" s="86">
        <v>0</v>
      </c>
      <c r="BC17" s="86">
        <v>0</v>
      </c>
      <c r="BD17" s="370">
        <v>0</v>
      </c>
      <c r="BE17" s="86">
        <v>0</v>
      </c>
      <c r="BF17" s="86">
        <v>0</v>
      </c>
      <c r="BG17" s="86">
        <v>0</v>
      </c>
      <c r="BH17" s="86">
        <v>0</v>
      </c>
      <c r="BI17" s="370">
        <v>0</v>
      </c>
      <c r="BJ17" s="86">
        <v>0</v>
      </c>
      <c r="BK17" s="86">
        <v>0</v>
      </c>
      <c r="BL17" s="86">
        <v>0</v>
      </c>
      <c r="BM17" s="86">
        <v>0</v>
      </c>
      <c r="BN17" s="370">
        <v>0</v>
      </c>
      <c r="BO17" s="86">
        <v>0</v>
      </c>
      <c r="BP17" s="86">
        <v>0</v>
      </c>
      <c r="BQ17" s="86">
        <v>0</v>
      </c>
      <c r="BR17" s="86">
        <v>0</v>
      </c>
      <c r="BS17" s="370">
        <v>0</v>
      </c>
      <c r="BT17" s="86">
        <v>0</v>
      </c>
      <c r="BU17" s="86">
        <v>0</v>
      </c>
      <c r="BV17" s="86">
        <v>0</v>
      </c>
      <c r="BW17" s="86">
        <v>0</v>
      </c>
      <c r="BX17" s="370">
        <v>0</v>
      </c>
      <c r="BY17" s="86">
        <v>0</v>
      </c>
      <c r="BZ17" s="86">
        <v>0</v>
      </c>
      <c r="CA17" s="86">
        <v>0</v>
      </c>
      <c r="CB17" s="86">
        <v>0</v>
      </c>
      <c r="CC17" s="370">
        <v>0</v>
      </c>
      <c r="CD17" s="86">
        <v>0</v>
      </c>
      <c r="CE17" s="86">
        <v>0</v>
      </c>
      <c r="CF17" s="86">
        <v>0</v>
      </c>
      <c r="CG17" s="86">
        <v>0</v>
      </c>
      <c r="CH17" s="370">
        <v>0</v>
      </c>
      <c r="CI17" s="86">
        <v>0</v>
      </c>
      <c r="CJ17" s="86">
        <v>0</v>
      </c>
      <c r="CK17" s="86">
        <v>0</v>
      </c>
      <c r="CL17" s="86">
        <v>0</v>
      </c>
      <c r="CM17" s="370">
        <v>0</v>
      </c>
      <c r="CN17" s="86">
        <v>0</v>
      </c>
      <c r="CO17" s="86">
        <v>0</v>
      </c>
      <c r="CP17" s="86">
        <v>0</v>
      </c>
      <c r="CQ17" s="86">
        <v>0</v>
      </c>
      <c r="CR17" s="370">
        <v>0</v>
      </c>
      <c r="CS17" s="86">
        <v>0</v>
      </c>
      <c r="CT17" s="86">
        <v>0</v>
      </c>
      <c r="CU17" s="86">
        <v>0</v>
      </c>
      <c r="CV17" s="86">
        <v>0</v>
      </c>
      <c r="CW17" s="86">
        <v>0</v>
      </c>
      <c r="CX17" s="86">
        <v>0</v>
      </c>
      <c r="CY17" s="86">
        <v>0</v>
      </c>
      <c r="CZ17" s="86">
        <v>0</v>
      </c>
      <c r="DA17" s="86">
        <v>0</v>
      </c>
      <c r="DB17" s="86">
        <v>0</v>
      </c>
    </row>
    <row r="18" spans="1:106" s="3" customFormat="1" collapsed="1">
      <c r="A18" s="6" t="s">
        <v>66</v>
      </c>
      <c r="B18" s="7"/>
      <c r="C18" s="7"/>
      <c r="D18" s="7"/>
      <c r="E18" s="7"/>
      <c r="F18" s="8"/>
      <c r="G18" s="7"/>
      <c r="H18" s="7"/>
      <c r="I18" s="7"/>
      <c r="J18" s="7"/>
      <c r="K18" s="8"/>
      <c r="L18" s="7"/>
      <c r="M18" s="7"/>
      <c r="N18" s="7"/>
      <c r="O18" s="7"/>
      <c r="P18" s="8"/>
      <c r="Q18" s="7"/>
      <c r="R18" s="7"/>
      <c r="S18" s="7"/>
      <c r="T18" s="7"/>
      <c r="U18" s="8"/>
      <c r="V18" s="7"/>
      <c r="W18" s="7"/>
      <c r="X18" s="7"/>
      <c r="Y18" s="7"/>
      <c r="Z18" s="8"/>
      <c r="AA18" s="7"/>
      <c r="AB18" s="7"/>
      <c r="AC18" s="7"/>
      <c r="AD18" s="7"/>
      <c r="AE18" s="8">
        <v>0</v>
      </c>
      <c r="AF18" s="7">
        <v>0</v>
      </c>
      <c r="AG18" s="7">
        <v>0</v>
      </c>
      <c r="AH18" s="7">
        <v>0</v>
      </c>
      <c r="AI18" s="7">
        <v>0</v>
      </c>
      <c r="AJ18" s="8">
        <v>0</v>
      </c>
      <c r="AK18" s="7">
        <v>0</v>
      </c>
      <c r="AL18" s="7">
        <v>0</v>
      </c>
      <c r="AM18" s="7">
        <v>0</v>
      </c>
      <c r="AN18" s="7">
        <v>0</v>
      </c>
      <c r="AO18" s="8">
        <v>0</v>
      </c>
      <c r="AP18" s="7">
        <v>0</v>
      </c>
      <c r="AQ18" s="7">
        <v>0</v>
      </c>
      <c r="AR18" s="7">
        <v>0</v>
      </c>
      <c r="AS18" s="7">
        <v>0</v>
      </c>
      <c r="AT18" s="8">
        <v>0</v>
      </c>
      <c r="AU18" s="7">
        <v>0</v>
      </c>
      <c r="AV18" s="7">
        <v>0</v>
      </c>
      <c r="AW18" s="7">
        <v>0</v>
      </c>
      <c r="AX18" s="7">
        <v>0</v>
      </c>
      <c r="AY18" s="8">
        <v>0</v>
      </c>
      <c r="AZ18" s="7">
        <v>0</v>
      </c>
      <c r="BA18" s="7">
        <v>0</v>
      </c>
      <c r="BB18" s="7">
        <v>0</v>
      </c>
      <c r="BC18" s="7">
        <v>0</v>
      </c>
      <c r="BD18" s="383">
        <v>0</v>
      </c>
      <c r="BE18" s="7">
        <v>0</v>
      </c>
      <c r="BF18" s="7">
        <v>0</v>
      </c>
      <c r="BG18" s="7">
        <v>0</v>
      </c>
      <c r="BH18" s="7">
        <v>0</v>
      </c>
      <c r="BI18" s="383">
        <v>0</v>
      </c>
      <c r="BJ18" s="7">
        <v>0</v>
      </c>
      <c r="BK18" s="7">
        <v>0</v>
      </c>
      <c r="BL18" s="7">
        <v>0</v>
      </c>
      <c r="BM18" s="7">
        <v>0</v>
      </c>
      <c r="BN18" s="383">
        <v>0</v>
      </c>
      <c r="BO18" s="7">
        <v>0</v>
      </c>
      <c r="BP18" s="7">
        <v>0</v>
      </c>
      <c r="BQ18" s="7">
        <v>0</v>
      </c>
      <c r="BR18" s="7">
        <v>0</v>
      </c>
      <c r="BS18" s="383">
        <v>0</v>
      </c>
      <c r="BT18" s="7">
        <v>0</v>
      </c>
      <c r="BU18" s="7">
        <v>0</v>
      </c>
      <c r="BV18" s="7">
        <v>0</v>
      </c>
      <c r="BW18" s="7">
        <v>0</v>
      </c>
      <c r="BX18" s="383">
        <v>0</v>
      </c>
      <c r="BY18" s="7">
        <v>0</v>
      </c>
      <c r="BZ18" s="7">
        <v>0</v>
      </c>
      <c r="CA18" s="7">
        <v>0</v>
      </c>
      <c r="CB18" s="7">
        <v>0</v>
      </c>
      <c r="CC18" s="383">
        <v>-55.708999999999996</v>
      </c>
      <c r="CD18" s="7">
        <v>-18.667000000000002</v>
      </c>
      <c r="CE18" s="7">
        <v>-18.667000000000002</v>
      </c>
      <c r="CF18" s="7">
        <v>-19.015999999999998</v>
      </c>
      <c r="CG18" s="7">
        <v>-21.228999999999999</v>
      </c>
      <c r="CH18" s="383">
        <v>-77.58</v>
      </c>
      <c r="CI18" s="7">
        <v>-24.580666666666666</v>
      </c>
      <c r="CJ18" s="7">
        <v>-27.605</v>
      </c>
      <c r="CK18" s="7">
        <v>-29.417999999999999</v>
      </c>
      <c r="CL18" s="7">
        <v>-79.548000000000002</v>
      </c>
      <c r="CM18" s="383">
        <v>-161.15166666666667</v>
      </c>
      <c r="CN18" s="7">
        <v>-48.823943107221005</v>
      </c>
      <c r="CO18" s="7">
        <v>-51.854155012883538</v>
      </c>
      <c r="CP18" s="7">
        <v>-54.839371739993815</v>
      </c>
      <c r="CQ18" s="7">
        <v>-57.826454810790935</v>
      </c>
      <c r="CR18" s="383">
        <v>-213.34392467088929</v>
      </c>
      <c r="CS18" s="7">
        <v>-229.41936777139145</v>
      </c>
      <c r="CT18" s="7">
        <v>-264.5262910949744</v>
      </c>
      <c r="CU18" s="7">
        <v>-264.64650709270904</v>
      </c>
      <c r="CV18" s="7">
        <v>-245.8354703769887</v>
      </c>
      <c r="CW18" s="7">
        <v>2.3370781645712135</v>
      </c>
      <c r="CX18" s="7">
        <v>69.978552942611003</v>
      </c>
      <c r="CY18" s="7">
        <v>448.61607338297438</v>
      </c>
      <c r="CZ18" s="7">
        <v>1074.5045686915105</v>
      </c>
      <c r="DA18" s="7">
        <v>1670.3999730557928</v>
      </c>
      <c r="DB18" s="7">
        <v>2285.4233649303478</v>
      </c>
    </row>
    <row r="19" spans="1:106">
      <c r="B19" s="86"/>
      <c r="C19" s="86"/>
      <c r="D19" s="86"/>
      <c r="E19" s="86"/>
      <c r="F19" s="104"/>
      <c r="H19" s="86"/>
      <c r="I19" s="86"/>
      <c r="J19" s="86"/>
      <c r="K19" s="104"/>
      <c r="L19" s="86"/>
      <c r="M19" s="86"/>
      <c r="N19" s="86"/>
      <c r="O19" s="86"/>
      <c r="P19" s="104"/>
      <c r="Q19" s="86"/>
      <c r="R19" s="86"/>
      <c r="S19" s="86"/>
      <c r="T19" s="86"/>
      <c r="U19" s="104"/>
      <c r="V19" s="86"/>
      <c r="W19" s="86"/>
      <c r="X19" s="86"/>
      <c r="Y19" s="86"/>
      <c r="Z19" s="104"/>
      <c r="AA19" s="86"/>
      <c r="AB19" s="86"/>
      <c r="AC19" s="86"/>
      <c r="AD19" s="86"/>
      <c r="AE19" s="104"/>
      <c r="AF19" s="86"/>
      <c r="AG19" s="86"/>
      <c r="AH19" s="86"/>
      <c r="AI19" s="86"/>
      <c r="AJ19" s="104"/>
      <c r="AK19" s="86"/>
      <c r="AL19" s="86"/>
      <c r="AM19" s="86"/>
      <c r="AN19" s="86"/>
      <c r="AO19" s="104"/>
      <c r="AP19" s="86"/>
      <c r="AQ19" s="86"/>
      <c r="AR19" s="86"/>
      <c r="AS19" s="86"/>
      <c r="AT19" s="104"/>
      <c r="AU19" s="86"/>
      <c r="AV19" s="86"/>
      <c r="AW19" s="86"/>
      <c r="AX19" s="86"/>
      <c r="AY19" s="104"/>
      <c r="AZ19" s="86"/>
      <c r="BA19" s="86"/>
      <c r="BB19" s="86"/>
      <c r="BC19" s="86"/>
      <c r="BD19" s="370"/>
      <c r="BE19" s="86"/>
      <c r="BF19" s="86"/>
      <c r="BG19" s="86"/>
      <c r="BH19" s="86"/>
      <c r="BI19" s="370"/>
      <c r="BJ19" s="86"/>
      <c r="BK19" s="86"/>
      <c r="BL19" s="86"/>
      <c r="BM19" s="86"/>
      <c r="BN19" s="370"/>
      <c r="BO19" s="86"/>
      <c r="BP19" s="86"/>
      <c r="BQ19" s="86"/>
      <c r="BR19" s="86"/>
      <c r="BS19" s="370"/>
      <c r="BT19" s="86"/>
      <c r="BU19" s="86"/>
      <c r="BV19" s="86"/>
      <c r="BW19" s="86"/>
      <c r="BX19" s="370"/>
      <c r="BY19" s="86"/>
      <c r="BZ19" s="86"/>
      <c r="CA19" s="86"/>
      <c r="CB19" s="86"/>
      <c r="CC19" s="370"/>
      <c r="CD19" s="86"/>
      <c r="CE19" s="86"/>
      <c r="CF19" s="86"/>
      <c r="CG19" s="86"/>
      <c r="CH19" s="370"/>
      <c r="CI19" s="86"/>
      <c r="CJ19" s="86"/>
      <c r="CK19" s="86"/>
      <c r="CL19" s="86"/>
      <c r="CM19" s="370"/>
      <c r="CN19" s="86"/>
      <c r="CO19" s="86"/>
      <c r="CP19" s="86"/>
      <c r="CQ19" s="86"/>
      <c r="CR19" s="370"/>
      <c r="CS19" s="86"/>
      <c r="CT19" s="86"/>
      <c r="CU19" s="86"/>
      <c r="CV19" s="86"/>
      <c r="CW19" s="86"/>
      <c r="CX19" s="86"/>
      <c r="CY19" s="86"/>
      <c r="CZ19" s="86"/>
      <c r="DA19" s="86"/>
      <c r="DB19" s="86"/>
    </row>
    <row r="20" spans="1:106">
      <c r="A20" s="99" t="s">
        <v>257</v>
      </c>
      <c r="B20" s="86"/>
      <c r="C20" s="86"/>
      <c r="D20" s="86"/>
      <c r="E20" s="86"/>
      <c r="F20" s="104"/>
      <c r="G20" s="86"/>
      <c r="H20" s="86"/>
      <c r="I20" s="86"/>
      <c r="J20" s="86"/>
      <c r="K20" s="104"/>
      <c r="L20" s="86"/>
      <c r="M20" s="86"/>
      <c r="N20" s="86"/>
      <c r="O20" s="86"/>
      <c r="P20" s="104"/>
      <c r="Q20" s="86"/>
      <c r="R20" s="86"/>
      <c r="S20" s="86"/>
      <c r="T20" s="86"/>
      <c r="U20" s="104"/>
      <c r="V20" s="86"/>
      <c r="W20" s="86"/>
      <c r="X20" s="86"/>
      <c r="Y20" s="86"/>
      <c r="Z20" s="104"/>
      <c r="AA20" s="86"/>
      <c r="AB20" s="86"/>
      <c r="AC20" s="86"/>
      <c r="AD20" s="86"/>
      <c r="AE20" s="104">
        <v>0</v>
      </c>
      <c r="AF20" s="86">
        <v>0</v>
      </c>
      <c r="AG20" s="86">
        <v>0</v>
      </c>
      <c r="AH20" s="86">
        <v>0</v>
      </c>
      <c r="AI20" s="86">
        <v>0</v>
      </c>
      <c r="AJ20" s="104">
        <v>0</v>
      </c>
      <c r="AK20" s="86">
        <v>0</v>
      </c>
      <c r="AL20" s="86">
        <v>0</v>
      </c>
      <c r="AM20" s="86">
        <v>0</v>
      </c>
      <c r="AN20" s="86">
        <v>0</v>
      </c>
      <c r="AO20" s="104">
        <v>0</v>
      </c>
      <c r="AP20" s="86">
        <v>0</v>
      </c>
      <c r="AQ20" s="86">
        <v>0</v>
      </c>
      <c r="AR20" s="86">
        <v>0</v>
      </c>
      <c r="AS20" s="86">
        <v>0</v>
      </c>
      <c r="AT20" s="104">
        <v>0</v>
      </c>
      <c r="AU20" s="86">
        <v>0</v>
      </c>
      <c r="AV20" s="86">
        <v>0</v>
      </c>
      <c r="AW20" s="86">
        <v>0</v>
      </c>
      <c r="AX20" s="86">
        <v>0</v>
      </c>
      <c r="AY20" s="104">
        <v>0</v>
      </c>
      <c r="AZ20" s="86">
        <v>0</v>
      </c>
      <c r="BA20" s="86">
        <v>0</v>
      </c>
      <c r="BB20" s="86">
        <v>0</v>
      </c>
      <c r="BC20" s="86">
        <v>0</v>
      </c>
      <c r="BD20" s="370">
        <v>0</v>
      </c>
      <c r="BE20" s="86">
        <v>0</v>
      </c>
      <c r="BF20" s="86">
        <v>0</v>
      </c>
      <c r="BG20" s="86">
        <v>0</v>
      </c>
      <c r="BH20" s="86">
        <v>0</v>
      </c>
      <c r="BI20" s="370">
        <v>0</v>
      </c>
      <c r="BJ20" s="86">
        <v>0</v>
      </c>
      <c r="BK20" s="86">
        <v>0</v>
      </c>
      <c r="BL20" s="86">
        <v>0</v>
      </c>
      <c r="BM20" s="86">
        <v>0</v>
      </c>
      <c r="BN20" s="370">
        <v>0</v>
      </c>
      <c r="BO20" s="86">
        <v>0</v>
      </c>
      <c r="BP20" s="86">
        <v>0</v>
      </c>
      <c r="BQ20" s="86">
        <v>0</v>
      </c>
      <c r="BR20" s="86">
        <v>0</v>
      </c>
      <c r="BS20" s="370">
        <v>0</v>
      </c>
      <c r="BT20" s="86">
        <v>0</v>
      </c>
      <c r="BU20" s="86">
        <v>0</v>
      </c>
      <c r="BV20" s="86">
        <v>0</v>
      </c>
      <c r="BW20" s="86">
        <v>0</v>
      </c>
      <c r="BX20" s="370">
        <v>0</v>
      </c>
      <c r="BY20" s="86">
        <v>0</v>
      </c>
      <c r="BZ20" s="86">
        <v>0</v>
      </c>
      <c r="CA20" s="86">
        <v>0</v>
      </c>
      <c r="CB20" s="86">
        <v>0</v>
      </c>
      <c r="CC20" s="370">
        <v>-55.708999999999996</v>
      </c>
      <c r="CD20" s="86">
        <v>-18.667000000000002</v>
      </c>
      <c r="CE20" s="86">
        <v>-18.667000000000002</v>
      </c>
      <c r="CF20" s="86">
        <v>-19.015999999999998</v>
      </c>
      <c r="CG20" s="86">
        <v>-21.228999999999999</v>
      </c>
      <c r="CH20" s="370">
        <v>-77.58</v>
      </c>
      <c r="CI20" s="86">
        <v>-24.580666666666666</v>
      </c>
      <c r="CJ20" s="86">
        <v>-27.605</v>
      </c>
      <c r="CK20" s="86">
        <v>-29.417999999999999</v>
      </c>
      <c r="CL20" s="86">
        <v>-79.548000000000002</v>
      </c>
      <c r="CM20" s="370">
        <v>-161.15166666666667</v>
      </c>
      <c r="CN20" s="86">
        <v>-48.823943107221005</v>
      </c>
      <c r="CO20" s="86">
        <v>-51.854155012883538</v>
      </c>
      <c r="CP20" s="86">
        <v>-54.839371739993815</v>
      </c>
      <c r="CQ20" s="86">
        <v>-57.826454810790935</v>
      </c>
      <c r="CR20" s="370">
        <v>-213.34392467088929</v>
      </c>
      <c r="CS20" s="86">
        <v>-229.41936777139145</v>
      </c>
      <c r="CT20" s="86">
        <v>-264.5262910949744</v>
      </c>
      <c r="CU20" s="86">
        <v>-264.64650709270904</v>
      </c>
      <c r="CV20" s="86">
        <v>-245.8354703769887</v>
      </c>
      <c r="CW20" s="86">
        <v>2.3370781645712135</v>
      </c>
      <c r="CX20" s="86">
        <v>69.978552942611003</v>
      </c>
      <c r="CY20" s="86">
        <v>448.61607338297438</v>
      </c>
      <c r="CZ20" s="86">
        <v>1074.5045686915105</v>
      </c>
      <c r="DA20" s="86">
        <v>1670.3999730557928</v>
      </c>
      <c r="DB20" s="86">
        <v>2285.4233649303478</v>
      </c>
    </row>
    <row r="21" spans="1:106">
      <c r="A21" s="99" t="s">
        <v>27</v>
      </c>
      <c r="B21" s="132"/>
      <c r="C21" s="132"/>
      <c r="D21" s="132"/>
      <c r="E21" s="132"/>
      <c r="F21" s="134"/>
      <c r="G21" s="132"/>
      <c r="H21" s="132"/>
      <c r="I21" s="132"/>
      <c r="J21" s="132"/>
      <c r="K21" s="134"/>
      <c r="L21" s="132"/>
      <c r="M21" s="132"/>
      <c r="N21" s="132"/>
      <c r="O21" s="132"/>
      <c r="P21" s="134"/>
      <c r="Q21" s="132"/>
      <c r="R21" s="132"/>
      <c r="S21" s="132"/>
      <c r="T21" s="132"/>
      <c r="U21" s="134"/>
      <c r="V21" s="132"/>
      <c r="W21" s="132"/>
      <c r="X21" s="132"/>
      <c r="Y21" s="132"/>
      <c r="Z21" s="134"/>
      <c r="AA21" s="132"/>
      <c r="AB21" s="132"/>
      <c r="AC21" s="132"/>
      <c r="AD21" s="132"/>
      <c r="AE21" s="134" t="e">
        <v>#DIV/0!</v>
      </c>
      <c r="AF21" s="132" t="e">
        <v>#DIV/0!</v>
      </c>
      <c r="AG21" s="132" t="e">
        <v>#DIV/0!</v>
      </c>
      <c r="AH21" s="132" t="e">
        <v>#DIV/0!</v>
      </c>
      <c r="AI21" s="132" t="e">
        <v>#DIV/0!</v>
      </c>
      <c r="AJ21" s="134" t="e">
        <v>#DIV/0!</v>
      </c>
      <c r="AK21" s="132" t="e">
        <v>#DIV/0!</v>
      </c>
      <c r="AL21" s="132" t="e">
        <v>#DIV/0!</v>
      </c>
      <c r="AM21" s="132" t="e">
        <v>#DIV/0!</v>
      </c>
      <c r="AN21" s="132" t="e">
        <v>#DIV/0!</v>
      </c>
      <c r="AO21" s="134" t="e">
        <v>#DIV/0!</v>
      </c>
      <c r="AP21" s="132" t="e">
        <v>#DIV/0!</v>
      </c>
      <c r="AQ21" s="132" t="e">
        <v>#DIV/0!</v>
      </c>
      <c r="AR21" s="132" t="e">
        <v>#DIV/0!</v>
      </c>
      <c r="AS21" s="132" t="e">
        <v>#DIV/0!</v>
      </c>
      <c r="AT21" s="134" t="e">
        <v>#DIV/0!</v>
      </c>
      <c r="AU21" s="132" t="e">
        <v>#DIV/0!</v>
      </c>
      <c r="AV21" s="132" t="e">
        <v>#DIV/0!</v>
      </c>
      <c r="AW21" s="132" t="e">
        <v>#DIV/0!</v>
      </c>
      <c r="AX21" s="132" t="e">
        <v>#DIV/0!</v>
      </c>
      <c r="AY21" s="134" t="e">
        <v>#DIV/0!</v>
      </c>
      <c r="AZ21" s="132" t="e">
        <v>#DIV/0!</v>
      </c>
      <c r="BA21" s="132" t="e">
        <v>#DIV/0!</v>
      </c>
      <c r="BB21" s="132" t="e">
        <v>#DIV/0!</v>
      </c>
      <c r="BC21" s="132" t="e">
        <v>#DIV/0!</v>
      </c>
      <c r="BD21" s="387" t="e">
        <v>#DIV/0!</v>
      </c>
      <c r="BE21" s="132" t="e">
        <v>#DIV/0!</v>
      </c>
      <c r="BF21" s="132" t="e">
        <v>#DIV/0!</v>
      </c>
      <c r="BG21" s="132" t="e">
        <v>#DIV/0!</v>
      </c>
      <c r="BH21" s="132" t="e">
        <v>#DIV/0!</v>
      </c>
      <c r="BI21" s="387" t="e">
        <v>#DIV/0!</v>
      </c>
      <c r="BJ21" s="132" t="e">
        <v>#DIV/0!</v>
      </c>
      <c r="BK21" s="132" t="e">
        <v>#DIV/0!</v>
      </c>
      <c r="BL21" s="132" t="e">
        <v>#DIV/0!</v>
      </c>
      <c r="BM21" s="132" t="e">
        <v>#DIV/0!</v>
      </c>
      <c r="BN21" s="387" t="e">
        <v>#DIV/0!</v>
      </c>
      <c r="BO21" s="132" t="e">
        <v>#DIV/0!</v>
      </c>
      <c r="BP21" s="132" t="e">
        <v>#DIV/0!</v>
      </c>
      <c r="BQ21" s="132" t="e">
        <v>#DIV/0!</v>
      </c>
      <c r="BR21" s="132" t="e">
        <v>#DIV/0!</v>
      </c>
      <c r="BS21" s="387" t="e">
        <v>#DIV/0!</v>
      </c>
      <c r="BT21" s="132" t="e">
        <v>#DIV/0!</v>
      </c>
      <c r="BU21" s="132" t="e">
        <v>#DIV/0!</v>
      </c>
      <c r="BV21" s="132" t="e">
        <v>#DIV/0!</v>
      </c>
      <c r="BW21" s="132" t="e">
        <v>#DIV/0!</v>
      </c>
      <c r="BX21" s="387" t="e">
        <v>#DIV/0!</v>
      </c>
      <c r="BY21" s="132" t="e">
        <v>#DIV/0!</v>
      </c>
      <c r="BZ21" s="132" t="e">
        <v>#DIV/0!</v>
      </c>
      <c r="CA21" s="132" t="e">
        <v>#DIV/0!</v>
      </c>
      <c r="CB21" s="132" t="e">
        <v>#DIV/0!</v>
      </c>
      <c r="CC21" s="387">
        <v>-84.449777797508659</v>
      </c>
      <c r="CD21" s="132">
        <v>-27.874916036759039</v>
      </c>
      <c r="CE21" s="132">
        <v>-26.170840462868451</v>
      </c>
      <c r="CF21" s="132">
        <v>-25.080321391076804</v>
      </c>
      <c r="CG21" s="132">
        <v>-27.634586646255421</v>
      </c>
      <c r="CH21" s="387">
        <v>-105.38212225847553</v>
      </c>
      <c r="CI21" s="132">
        <v>-31.586404935809462</v>
      </c>
      <c r="CJ21" s="132">
        <v>-36.209237242162878</v>
      </c>
      <c r="CK21" s="132">
        <v>-37.184927325195574</v>
      </c>
      <c r="CL21" s="132">
        <v>-2.4743555603651091</v>
      </c>
      <c r="CM21" s="387">
        <v>-18.694718882712205</v>
      </c>
      <c r="CN21" s="132">
        <v>-1.1487986613463765</v>
      </c>
      <c r="CO21" s="132">
        <v>-1.1785035230200804</v>
      </c>
      <c r="CP21" s="132">
        <v>-1.1298766804413738</v>
      </c>
      <c r="CQ21" s="132">
        <v>-1.1853153255506195</v>
      </c>
      <c r="CR21" s="387">
        <v>-4.6424168570312032</v>
      </c>
      <c r="CS21" s="132">
        <v>-4.171261232207117</v>
      </c>
      <c r="CT21" s="132">
        <v>-4.321316307269127</v>
      </c>
      <c r="CU21" s="132">
        <v>-3.9248422662054305</v>
      </c>
      <c r="CV21" s="132">
        <v>-3.3382120128786053</v>
      </c>
      <c r="CW21" s="132">
        <v>3.1521285456644503E-2</v>
      </c>
      <c r="CX21" s="132">
        <v>0.93751171406368816</v>
      </c>
      <c r="CY21" s="132">
        <v>5.970175881522473</v>
      </c>
      <c r="CZ21" s="132">
        <v>14.204970690917042</v>
      </c>
      <c r="DA21" s="132">
        <v>21.937710715554502</v>
      </c>
      <c r="DB21" s="132">
        <v>29.81913057691041</v>
      </c>
    </row>
    <row r="22" spans="1:106">
      <c r="B22" s="86"/>
      <c r="C22" s="86"/>
      <c r="D22" s="86"/>
      <c r="E22" s="86"/>
      <c r="F22" s="104"/>
      <c r="G22" s="86"/>
      <c r="H22" s="86"/>
      <c r="I22" s="86"/>
      <c r="J22" s="86"/>
      <c r="K22" s="104"/>
      <c r="L22" s="86"/>
      <c r="M22" s="86"/>
      <c r="N22" s="86"/>
      <c r="O22" s="86"/>
      <c r="P22" s="104"/>
      <c r="Q22" s="86"/>
      <c r="R22" s="86"/>
      <c r="S22" s="86"/>
      <c r="T22" s="86"/>
      <c r="U22" s="104"/>
      <c r="V22" s="86"/>
      <c r="W22" s="86"/>
      <c r="X22" s="86"/>
      <c r="Y22" s="86"/>
      <c r="Z22" s="104"/>
      <c r="AA22" s="86"/>
      <c r="AB22" s="86"/>
      <c r="AC22" s="86"/>
      <c r="AD22" s="86"/>
      <c r="AE22" s="104"/>
      <c r="AF22" s="86"/>
      <c r="AG22" s="86"/>
      <c r="AH22" s="86"/>
      <c r="AI22" s="86"/>
      <c r="AJ22" s="104"/>
      <c r="AK22" s="86"/>
      <c r="AL22" s="86"/>
      <c r="AM22" s="86"/>
      <c r="AN22" s="86"/>
      <c r="AO22" s="104"/>
      <c r="AP22" s="86"/>
      <c r="AQ22" s="86"/>
      <c r="AR22" s="86"/>
      <c r="AS22" s="86"/>
      <c r="AT22" s="104"/>
      <c r="AU22" s="86"/>
      <c r="AV22" s="86"/>
      <c r="AW22" s="86"/>
      <c r="AX22" s="86"/>
      <c r="AY22" s="104"/>
      <c r="AZ22" s="86"/>
      <c r="BA22" s="86"/>
      <c r="BB22" s="86"/>
      <c r="BC22" s="86"/>
      <c r="BD22" s="370"/>
      <c r="BE22" s="86"/>
      <c r="BF22" s="86"/>
      <c r="BG22" s="86"/>
      <c r="BH22" s="86"/>
      <c r="BI22" s="370"/>
      <c r="BJ22" s="86"/>
      <c r="BK22" s="86"/>
      <c r="BL22" s="86"/>
      <c r="BM22" s="86"/>
      <c r="BN22" s="370"/>
      <c r="BO22" s="86"/>
      <c r="BP22" s="86"/>
      <c r="BQ22" s="86"/>
      <c r="BR22" s="86"/>
      <c r="BS22" s="370"/>
      <c r="BT22" s="86"/>
      <c r="BU22" s="86"/>
      <c r="BV22" s="86"/>
      <c r="BW22" s="86"/>
      <c r="BX22" s="370"/>
      <c r="BY22" s="86"/>
      <c r="BZ22" s="86"/>
      <c r="CA22" s="86"/>
      <c r="CB22" s="86"/>
      <c r="CC22" s="370"/>
      <c r="CD22" s="86"/>
      <c r="CE22" s="86"/>
      <c r="CF22" s="86"/>
      <c r="CG22" s="86"/>
      <c r="CH22" s="370"/>
      <c r="CI22" s="86"/>
      <c r="CJ22" s="86"/>
      <c r="CK22" s="86"/>
      <c r="CL22" s="86"/>
      <c r="CM22" s="370"/>
      <c r="CN22" s="86"/>
      <c r="CO22" s="86"/>
      <c r="CP22" s="86"/>
      <c r="CQ22" s="86"/>
      <c r="CR22" s="370"/>
      <c r="CS22" s="86"/>
      <c r="CT22" s="86"/>
      <c r="CU22" s="86"/>
      <c r="CV22" s="86"/>
      <c r="CW22" s="86"/>
      <c r="CX22" s="86"/>
      <c r="CY22" s="86"/>
      <c r="CZ22" s="86"/>
      <c r="DA22" s="86"/>
      <c r="DB22" s="86"/>
    </row>
    <row r="23" spans="1:106">
      <c r="A23" s="99" t="s">
        <v>26</v>
      </c>
      <c r="B23" s="86"/>
      <c r="C23" s="86"/>
      <c r="D23" s="86"/>
      <c r="E23" s="86"/>
      <c r="F23" s="104"/>
      <c r="G23" s="86"/>
      <c r="H23" s="86"/>
      <c r="I23" s="86"/>
      <c r="J23" s="86"/>
      <c r="K23" s="104"/>
      <c r="L23" s="86"/>
      <c r="M23" s="86"/>
      <c r="N23" s="86"/>
      <c r="O23" s="86"/>
      <c r="P23" s="104"/>
      <c r="Q23" s="86"/>
      <c r="R23" s="86"/>
      <c r="S23" s="86"/>
      <c r="T23" s="86"/>
      <c r="U23" s="104"/>
      <c r="V23" s="86"/>
      <c r="W23" s="86"/>
      <c r="X23" s="86"/>
      <c r="Y23" s="86"/>
      <c r="Z23" s="104"/>
      <c r="AA23" s="86"/>
      <c r="AB23" s="86"/>
      <c r="AC23" s="86"/>
      <c r="AD23" s="86"/>
      <c r="AE23" s="104">
        <v>0</v>
      </c>
      <c r="AF23" s="86">
        <v>0</v>
      </c>
      <c r="AG23" s="86">
        <v>0</v>
      </c>
      <c r="AH23" s="86">
        <v>0</v>
      </c>
      <c r="AI23" s="86">
        <v>0</v>
      </c>
      <c r="AJ23" s="104">
        <v>0</v>
      </c>
      <c r="AK23" s="86">
        <v>0</v>
      </c>
      <c r="AL23" s="86">
        <v>0</v>
      </c>
      <c r="AM23" s="86">
        <v>0</v>
      </c>
      <c r="AN23" s="86">
        <v>0</v>
      </c>
      <c r="AO23" s="104">
        <v>0</v>
      </c>
      <c r="AP23" s="86">
        <v>0</v>
      </c>
      <c r="AQ23" s="86">
        <v>0</v>
      </c>
      <c r="AR23" s="86">
        <v>0</v>
      </c>
      <c r="AS23" s="86">
        <v>0</v>
      </c>
      <c r="AT23" s="104">
        <v>0</v>
      </c>
      <c r="AU23" s="86">
        <v>0</v>
      </c>
      <c r="AV23" s="86">
        <v>0</v>
      </c>
      <c r="AW23" s="86">
        <v>0</v>
      </c>
      <c r="AX23" s="86">
        <v>0</v>
      </c>
      <c r="AY23" s="104">
        <v>0</v>
      </c>
      <c r="AZ23" s="86">
        <v>0</v>
      </c>
      <c r="BA23" s="86">
        <v>0</v>
      </c>
      <c r="BB23" s="86">
        <v>0</v>
      </c>
      <c r="BC23" s="86">
        <v>0</v>
      </c>
      <c r="BD23" s="370">
        <v>0</v>
      </c>
      <c r="BE23" s="86">
        <v>0</v>
      </c>
      <c r="BF23" s="86">
        <v>0</v>
      </c>
      <c r="BG23" s="86">
        <v>0</v>
      </c>
      <c r="BH23" s="86">
        <v>0</v>
      </c>
      <c r="BI23" s="370">
        <v>0</v>
      </c>
      <c r="BJ23" s="86">
        <v>0</v>
      </c>
      <c r="BK23" s="86">
        <v>0</v>
      </c>
      <c r="BL23" s="86">
        <v>0</v>
      </c>
      <c r="BM23" s="86">
        <v>0</v>
      </c>
      <c r="BN23" s="370">
        <v>0</v>
      </c>
      <c r="BO23" s="86">
        <v>0</v>
      </c>
      <c r="BP23" s="86">
        <v>0</v>
      </c>
      <c r="BQ23" s="86">
        <v>0</v>
      </c>
      <c r="BR23" s="86">
        <v>0</v>
      </c>
      <c r="BS23" s="370">
        <v>0</v>
      </c>
      <c r="BT23" s="86">
        <v>0</v>
      </c>
      <c r="BU23" s="86">
        <v>0</v>
      </c>
      <c r="BV23" s="86">
        <v>0</v>
      </c>
      <c r="BW23" s="86">
        <v>0</v>
      </c>
      <c r="BX23" s="370">
        <v>0</v>
      </c>
      <c r="BY23" s="86">
        <v>0</v>
      </c>
      <c r="BZ23" s="86">
        <v>0</v>
      </c>
      <c r="CA23" s="86">
        <v>0</v>
      </c>
      <c r="CB23" s="86">
        <v>0</v>
      </c>
      <c r="CC23" s="370">
        <v>0.65967017857142851</v>
      </c>
      <c r="CD23" s="86">
        <v>0.66967017857142852</v>
      </c>
      <c r="CE23" s="86">
        <v>0.7132747619047618</v>
      </c>
      <c r="CF23" s="86">
        <v>0.75820399999999999</v>
      </c>
      <c r="CG23" s="86">
        <v>0.768204</v>
      </c>
      <c r="CH23" s="370">
        <v>0.736178</v>
      </c>
      <c r="CI23" s="86">
        <v>0.77820400000000001</v>
      </c>
      <c r="CJ23" s="86">
        <v>0.76237452380952386</v>
      </c>
      <c r="CK23" s="86">
        <v>0.79112700000000002</v>
      </c>
      <c r="CL23" s="86">
        <v>32.148977000000002</v>
      </c>
      <c r="CM23" s="370">
        <v>8.6201706309523818</v>
      </c>
      <c r="CN23" s="86">
        <v>42.5</v>
      </c>
      <c r="CO23" s="86">
        <v>44</v>
      </c>
      <c r="CP23" s="86">
        <v>48.535714285714285</v>
      </c>
      <c r="CQ23" s="86">
        <v>48.785714285714285</v>
      </c>
      <c r="CR23" s="370">
        <v>45.955357142857139</v>
      </c>
      <c r="CS23" s="86">
        <v>55</v>
      </c>
      <c r="CT23" s="86">
        <v>61.214285714285715</v>
      </c>
      <c r="CU23" s="86">
        <v>67.428571428571431</v>
      </c>
      <c r="CV23" s="86">
        <v>73.642857142857139</v>
      </c>
      <c r="CW23" s="86">
        <v>74.142857142857139</v>
      </c>
      <c r="CX23" s="86">
        <v>74.642857142857139</v>
      </c>
      <c r="CY23" s="86">
        <v>75.142857142857139</v>
      </c>
      <c r="CZ23" s="86">
        <v>75.642857142857139</v>
      </c>
      <c r="DA23" s="86">
        <v>76.142857142857139</v>
      </c>
      <c r="DB23" s="86">
        <v>76.642857142857139</v>
      </c>
    </row>
  </sheetData>
  <pageMargins left="0.75" right="0.75" top="0.65" bottom="0.65" header="0.5" footer="0.5"/>
  <pageSetup scale="52" orientation="portrait" cellComments="asDisplayed" r:id="rId1"/>
  <headerFooter alignWithMargins="0">
    <oddFooter>&amp;L&amp;"Arial,Bold"&amp;10&amp;K000000Sumant Kulkarni&amp;C&amp;"Arial,Bold"&amp;10&amp;K000000Canaccord Genuity&amp;R&amp;"Arial,Bold"&amp;10&amp;K000000&amp;D, &amp;T_x000D_212-389-8037</oddFooter>
  </headerFooter>
  <drawing r:id="rId2"/>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1111"/>
  <dimension ref="A4:M138"/>
  <sheetViews>
    <sheetView view="pageBreakPreview" topLeftCell="A59" zoomScaleSheetLayoutView="100" workbookViewId="0">
      <selection activeCell="A87" sqref="A87"/>
    </sheetView>
  </sheetViews>
  <sheetFormatPr defaultColWidth="10.6640625" defaultRowHeight="11.25"/>
  <cols>
    <col min="1" max="1" width="20.83203125" style="51" customWidth="1"/>
    <col min="2" max="2" width="7.83203125" style="51" customWidth="1"/>
    <col min="3" max="14" width="9.33203125" style="51" customWidth="1"/>
    <col min="15" max="16384" width="10.6640625" style="51"/>
  </cols>
  <sheetData>
    <row r="4" spans="1:13" ht="13.5" thickBot="1">
      <c r="A4" s="49" t="s">
        <v>103</v>
      </c>
      <c r="B4" s="50"/>
      <c r="C4" s="50"/>
      <c r="D4" s="50"/>
      <c r="E4" s="50"/>
      <c r="F4" s="50"/>
      <c r="G4" s="50"/>
      <c r="H4" s="50"/>
      <c r="I4" s="50"/>
      <c r="J4" s="50"/>
      <c r="K4" s="50"/>
      <c r="L4" s="50"/>
      <c r="M4" s="50"/>
    </row>
    <row r="5" spans="1:13" ht="12" thickTop="1">
      <c r="A5" s="52"/>
      <c r="B5" s="52"/>
      <c r="C5" s="52"/>
    </row>
    <row r="6" spans="1:13">
      <c r="B6" s="52"/>
      <c r="C6" s="52"/>
    </row>
    <row r="7" spans="1:13" ht="12" thickBot="1">
      <c r="B7" s="52"/>
      <c r="C7" s="43" t="s">
        <v>73</v>
      </c>
      <c r="D7" s="43" t="s">
        <v>74</v>
      </c>
      <c r="E7" s="43" t="s">
        <v>75</v>
      </c>
      <c r="F7" s="43" t="s">
        <v>76</v>
      </c>
      <c r="G7" s="43" t="s">
        <v>77</v>
      </c>
      <c r="H7" s="43" t="s">
        <v>88</v>
      </c>
      <c r="I7" s="43" t="s">
        <v>89</v>
      </c>
      <c r="J7" s="43" t="s">
        <v>90</v>
      </c>
      <c r="K7" s="43" t="s">
        <v>91</v>
      </c>
      <c r="L7" s="43" t="s">
        <v>92</v>
      </c>
      <c r="M7" s="43" t="s">
        <v>92</v>
      </c>
    </row>
    <row r="8" spans="1:13">
      <c r="A8" s="77" t="s">
        <v>110</v>
      </c>
      <c r="B8" s="78"/>
      <c r="C8" s="79">
        <v>1</v>
      </c>
      <c r="D8" s="79">
        <f t="shared" ref="D8:L8" si="0">C8+1</f>
        <v>2</v>
      </c>
      <c r="E8" s="79">
        <f t="shared" si="0"/>
        <v>3</v>
      </c>
      <c r="F8" s="79">
        <f t="shared" si="0"/>
        <v>4</v>
      </c>
      <c r="G8" s="79">
        <f t="shared" si="0"/>
        <v>5</v>
      </c>
      <c r="H8" s="79">
        <f t="shared" si="0"/>
        <v>6</v>
      </c>
      <c r="I8" s="79">
        <f t="shared" si="0"/>
        <v>7</v>
      </c>
      <c r="J8" s="79">
        <f t="shared" si="0"/>
        <v>8</v>
      </c>
      <c r="K8" s="79">
        <f t="shared" si="0"/>
        <v>9</v>
      </c>
      <c r="L8" s="79">
        <f t="shared" si="0"/>
        <v>10</v>
      </c>
      <c r="M8" s="79">
        <f>L8+1</f>
        <v>11</v>
      </c>
    </row>
    <row r="9" spans="1:13">
      <c r="A9" s="53" t="s">
        <v>115</v>
      </c>
      <c r="B9" s="52"/>
      <c r="C9" s="52"/>
      <c r="D9" s="53"/>
      <c r="H9" s="53"/>
    </row>
    <row r="10" spans="1:13">
      <c r="A10" s="51" t="s">
        <v>112</v>
      </c>
      <c r="C10" s="36" t="e">
        <f>'QTR-REV'!#REF!</f>
        <v>#REF!</v>
      </c>
      <c r="D10" s="36" t="e">
        <f>'QTR-REV'!#REF!</f>
        <v>#REF!</v>
      </c>
      <c r="E10" s="36" t="e">
        <f>'QTR-REV'!#REF!</f>
        <v>#REF!</v>
      </c>
      <c r="F10" s="36" t="e">
        <f>'QTR-REV'!#REF!</f>
        <v>#REF!</v>
      </c>
      <c r="G10" s="36" t="e">
        <f>'QTR-REV'!#REF!</f>
        <v>#REF!</v>
      </c>
      <c r="H10" s="36" t="e">
        <f>#REF!</f>
        <v>#REF!</v>
      </c>
      <c r="I10" s="36" t="e">
        <f>#REF!</f>
        <v>#REF!</v>
      </c>
      <c r="J10" s="36" t="e">
        <f>#REF!</f>
        <v>#REF!</v>
      </c>
      <c r="K10" s="36" t="e">
        <f>#REF!</f>
        <v>#REF!</v>
      </c>
      <c r="L10" s="36" t="e">
        <f>#REF!</f>
        <v>#REF!</v>
      </c>
      <c r="M10" s="36" t="e">
        <f>#REF!</f>
        <v>#REF!</v>
      </c>
    </row>
    <row r="11" spans="1:13">
      <c r="A11" s="51" t="s">
        <v>114</v>
      </c>
      <c r="C11" s="36" t="e">
        <f>'QTR-REV'!#REF!</f>
        <v>#REF!</v>
      </c>
      <c r="D11" s="36" t="e">
        <f>'QTR-REV'!#REF!</f>
        <v>#REF!</v>
      </c>
      <c r="E11" s="36" t="e">
        <f>'QTR-REV'!#REF!</f>
        <v>#REF!</v>
      </c>
      <c r="F11" s="36" t="e">
        <f>'QTR-REV'!#REF!</f>
        <v>#REF!</v>
      </c>
      <c r="G11" s="36" t="e">
        <f>'QTR-REV'!#REF!</f>
        <v>#REF!</v>
      </c>
      <c r="H11" s="36" t="e">
        <f>#REF!</f>
        <v>#REF!</v>
      </c>
      <c r="I11" s="36" t="e">
        <f>#REF!</f>
        <v>#REF!</v>
      </c>
      <c r="J11" s="36" t="e">
        <f>#REF!</f>
        <v>#REF!</v>
      </c>
      <c r="K11" s="36" t="e">
        <f>#REF!</f>
        <v>#REF!</v>
      </c>
      <c r="L11" s="36" t="e">
        <f>#REF!</f>
        <v>#REF!</v>
      </c>
      <c r="M11" s="36" t="e">
        <f>#REF!</f>
        <v>#REF!</v>
      </c>
    </row>
    <row r="12" spans="1:13">
      <c r="A12" s="51" t="s">
        <v>113</v>
      </c>
      <c r="C12" s="66" t="e">
        <f>'QTR-REV'!#REF!</f>
        <v>#REF!</v>
      </c>
      <c r="D12" s="66" t="e">
        <f>'QTR-REV'!#REF!</f>
        <v>#REF!</v>
      </c>
      <c r="E12" s="66" t="e">
        <f>'QTR-REV'!#REF!</f>
        <v>#REF!</v>
      </c>
      <c r="F12" s="66" t="e">
        <f>'QTR-REV'!#REF!</f>
        <v>#REF!</v>
      </c>
      <c r="G12" s="66" t="e">
        <f>'QTR-REV'!#REF!</f>
        <v>#REF!</v>
      </c>
      <c r="H12" s="66" t="e">
        <f>#REF!</f>
        <v>#REF!</v>
      </c>
      <c r="I12" s="66" t="e">
        <f>#REF!</f>
        <v>#REF!</v>
      </c>
      <c r="J12" s="66" t="e">
        <f>#REF!</f>
        <v>#REF!</v>
      </c>
      <c r="K12" s="66" t="e">
        <f>#REF!</f>
        <v>#REF!</v>
      </c>
      <c r="L12" s="66" t="e">
        <f>#REF!</f>
        <v>#REF!</v>
      </c>
      <c r="M12" s="66" t="e">
        <f>#REF!</f>
        <v>#REF!</v>
      </c>
    </row>
    <row r="13" spans="1:13">
      <c r="A13" s="51" t="s">
        <v>117</v>
      </c>
      <c r="C13" s="36" t="e">
        <f>SUM(C10:C12)</f>
        <v>#REF!</v>
      </c>
      <c r="D13" s="36" t="e">
        <f t="shared" ref="D13:M13" si="1">SUM(D10:D12)</f>
        <v>#REF!</v>
      </c>
      <c r="E13" s="36" t="e">
        <f t="shared" si="1"/>
        <v>#REF!</v>
      </c>
      <c r="F13" s="36" t="e">
        <f t="shared" si="1"/>
        <v>#REF!</v>
      </c>
      <c r="G13" s="36" t="e">
        <f t="shared" si="1"/>
        <v>#REF!</v>
      </c>
      <c r="H13" s="36" t="e">
        <f t="shared" si="1"/>
        <v>#REF!</v>
      </c>
      <c r="I13" s="36" t="e">
        <f t="shared" si="1"/>
        <v>#REF!</v>
      </c>
      <c r="J13" s="36" t="e">
        <f t="shared" si="1"/>
        <v>#REF!</v>
      </c>
      <c r="K13" s="36" t="e">
        <f t="shared" si="1"/>
        <v>#REF!</v>
      </c>
      <c r="L13" s="36" t="e">
        <f t="shared" si="1"/>
        <v>#REF!</v>
      </c>
      <c r="M13" s="36" t="e">
        <f t="shared" si="1"/>
        <v>#REF!</v>
      </c>
    </row>
    <row r="14" spans="1:13">
      <c r="C14" s="36"/>
      <c r="D14" s="36"/>
      <c r="E14" s="36"/>
      <c r="F14" s="36"/>
      <c r="G14" s="36"/>
      <c r="H14" s="36"/>
      <c r="I14" s="36"/>
      <c r="J14" s="36"/>
      <c r="K14" s="36"/>
      <c r="L14" s="36"/>
      <c r="M14" s="36"/>
    </row>
    <row r="15" spans="1:13">
      <c r="A15" s="51" t="s">
        <v>104</v>
      </c>
      <c r="B15" s="44" t="e">
        <f>'QTR-REV'!#REF!</f>
        <v>#REF!</v>
      </c>
      <c r="C15" s="36" t="e">
        <f t="shared" ref="C15:L15" si="2">C13*$B$15</f>
        <v>#REF!</v>
      </c>
      <c r="D15" s="36" t="e">
        <f t="shared" si="2"/>
        <v>#REF!</v>
      </c>
      <c r="E15" s="36" t="e">
        <f t="shared" si="2"/>
        <v>#REF!</v>
      </c>
      <c r="F15" s="36" t="e">
        <f t="shared" si="2"/>
        <v>#REF!</v>
      </c>
      <c r="G15" s="36" t="e">
        <f t="shared" si="2"/>
        <v>#REF!</v>
      </c>
      <c r="H15" s="36" t="e">
        <f t="shared" si="2"/>
        <v>#REF!</v>
      </c>
      <c r="I15" s="36" t="e">
        <f t="shared" si="2"/>
        <v>#REF!</v>
      </c>
      <c r="J15" s="36" t="e">
        <f t="shared" si="2"/>
        <v>#REF!</v>
      </c>
      <c r="K15" s="36" t="e">
        <f t="shared" si="2"/>
        <v>#REF!</v>
      </c>
      <c r="L15" s="36" t="e">
        <f t="shared" si="2"/>
        <v>#REF!</v>
      </c>
      <c r="M15" s="36" t="e">
        <f>M13*$B$15</f>
        <v>#REF!</v>
      </c>
    </row>
    <row r="16" spans="1:13">
      <c r="A16" s="51" t="s">
        <v>105</v>
      </c>
      <c r="B16" s="71">
        <v>0.45</v>
      </c>
      <c r="C16" s="36" t="e">
        <f>'QTR-EPS'!#REF!*$B$16</f>
        <v>#REF!</v>
      </c>
      <c r="D16" s="36" t="e">
        <f>'QTR-EPS'!#REF!*$B$16</f>
        <v>#REF!</v>
      </c>
      <c r="E16" s="36" t="e">
        <f>'QTR-EPS'!#REF!*$B$16</f>
        <v>#REF!</v>
      </c>
      <c r="F16" s="36">
        <f>'QTR-EPS'!F12*$B$16</f>
        <v>0</v>
      </c>
      <c r="G16" s="36">
        <f>'QTR-EPS'!K12*$B$16</f>
        <v>0</v>
      </c>
      <c r="H16" s="72">
        <f t="shared" ref="H16:L18" si="3">G16*1.03</f>
        <v>0</v>
      </c>
      <c r="I16" s="72">
        <f t="shared" si="3"/>
        <v>0</v>
      </c>
      <c r="J16" s="72">
        <f t="shared" si="3"/>
        <v>0</v>
      </c>
      <c r="K16" s="72">
        <f t="shared" si="3"/>
        <v>0</v>
      </c>
      <c r="L16" s="72">
        <f t="shared" si="3"/>
        <v>0</v>
      </c>
      <c r="M16" s="72">
        <f>L16*1.03</f>
        <v>0</v>
      </c>
    </row>
    <row r="17" spans="1:13">
      <c r="A17" s="51" t="s">
        <v>108</v>
      </c>
      <c r="B17" s="71">
        <v>0.5</v>
      </c>
      <c r="C17" s="36" t="e">
        <f>'QTR-EPS'!#REF!*$B$17</f>
        <v>#REF!</v>
      </c>
      <c r="D17" s="36" t="e">
        <f>'QTR-EPS'!#REF!*$B$17</f>
        <v>#REF!</v>
      </c>
      <c r="E17" s="36" t="e">
        <f>'QTR-EPS'!#REF!*$B$17</f>
        <v>#REF!</v>
      </c>
      <c r="F17" s="36">
        <f>'QTR-EPS'!F13*$B$17</f>
        <v>0</v>
      </c>
      <c r="G17" s="36">
        <f>'QTR-EPS'!K13*$B$17</f>
        <v>0</v>
      </c>
      <c r="H17" s="72">
        <f t="shared" si="3"/>
        <v>0</v>
      </c>
      <c r="I17" s="72">
        <f t="shared" si="3"/>
        <v>0</v>
      </c>
      <c r="J17" s="72">
        <f t="shared" si="3"/>
        <v>0</v>
      </c>
      <c r="K17" s="72">
        <f t="shared" si="3"/>
        <v>0</v>
      </c>
      <c r="L17" s="72">
        <f t="shared" si="3"/>
        <v>0</v>
      </c>
      <c r="M17" s="72">
        <f>L17*1.03</f>
        <v>0</v>
      </c>
    </row>
    <row r="18" spans="1:13">
      <c r="A18" s="51" t="s">
        <v>106</v>
      </c>
      <c r="C18" s="48">
        <v>0</v>
      </c>
      <c r="D18" s="66">
        <f>C18*1.03</f>
        <v>0</v>
      </c>
      <c r="E18" s="66">
        <f>D18*1.03</f>
        <v>0</v>
      </c>
      <c r="F18" s="66">
        <f>E18*1.03</f>
        <v>0</v>
      </c>
      <c r="G18" s="66">
        <f>F18*1.03</f>
        <v>0</v>
      </c>
      <c r="H18" s="66">
        <f t="shared" si="3"/>
        <v>0</v>
      </c>
      <c r="I18" s="66">
        <f t="shared" si="3"/>
        <v>0</v>
      </c>
      <c r="J18" s="66">
        <f t="shared" si="3"/>
        <v>0</v>
      </c>
      <c r="K18" s="66">
        <f t="shared" si="3"/>
        <v>0</v>
      </c>
      <c r="L18" s="66">
        <f t="shared" si="3"/>
        <v>0</v>
      </c>
      <c r="M18" s="66">
        <f>L18*1.03</f>
        <v>0</v>
      </c>
    </row>
    <row r="19" spans="1:13">
      <c r="A19" s="51" t="s">
        <v>107</v>
      </c>
      <c r="C19" s="36" t="e">
        <f t="shared" ref="C19:M19" si="4">C15-SUM(C16:C18)</f>
        <v>#REF!</v>
      </c>
      <c r="D19" s="36" t="e">
        <f t="shared" si="4"/>
        <v>#REF!</v>
      </c>
      <c r="E19" s="36" t="e">
        <f t="shared" si="4"/>
        <v>#REF!</v>
      </c>
      <c r="F19" s="36" t="e">
        <f t="shared" si="4"/>
        <v>#REF!</v>
      </c>
      <c r="G19" s="36" t="e">
        <f t="shared" si="4"/>
        <v>#REF!</v>
      </c>
      <c r="H19" s="36" t="e">
        <f t="shared" si="4"/>
        <v>#REF!</v>
      </c>
      <c r="I19" s="36" t="e">
        <f t="shared" si="4"/>
        <v>#REF!</v>
      </c>
      <c r="J19" s="36" t="e">
        <f t="shared" si="4"/>
        <v>#REF!</v>
      </c>
      <c r="K19" s="36" t="e">
        <f t="shared" si="4"/>
        <v>#REF!</v>
      </c>
      <c r="L19" s="36" t="e">
        <f t="shared" si="4"/>
        <v>#REF!</v>
      </c>
      <c r="M19" s="36" t="e">
        <f t="shared" si="4"/>
        <v>#REF!</v>
      </c>
    </row>
    <row r="20" spans="1:13">
      <c r="C20" s="36"/>
      <c r="D20" s="36"/>
      <c r="E20" s="36"/>
      <c r="F20" s="36"/>
      <c r="G20" s="36"/>
      <c r="H20" s="36"/>
      <c r="I20" s="36"/>
      <c r="J20" s="36"/>
      <c r="K20" s="36"/>
      <c r="L20" s="36"/>
      <c r="M20" s="36"/>
    </row>
    <row r="21" spans="1:13">
      <c r="A21" s="51" t="s">
        <v>22</v>
      </c>
      <c r="B21" s="44" t="e">
        <f>'QTR-EPS'!#REF!</f>
        <v>#REF!</v>
      </c>
      <c r="C21" s="36" t="e">
        <f>C19*$B21</f>
        <v>#REF!</v>
      </c>
      <c r="D21" s="36" t="e">
        <f t="shared" ref="D21:M21" si="5">D19*$B21</f>
        <v>#REF!</v>
      </c>
      <c r="E21" s="36" t="e">
        <f t="shared" si="5"/>
        <v>#REF!</v>
      </c>
      <c r="F21" s="36" t="e">
        <f t="shared" si="5"/>
        <v>#REF!</v>
      </c>
      <c r="G21" s="36" t="e">
        <f t="shared" si="5"/>
        <v>#REF!</v>
      </c>
      <c r="H21" s="36" t="e">
        <f t="shared" si="5"/>
        <v>#REF!</v>
      </c>
      <c r="I21" s="36" t="e">
        <f t="shared" si="5"/>
        <v>#REF!</v>
      </c>
      <c r="J21" s="36" t="e">
        <f t="shared" si="5"/>
        <v>#REF!</v>
      </c>
      <c r="K21" s="36" t="e">
        <f t="shared" si="5"/>
        <v>#REF!</v>
      </c>
      <c r="L21" s="36" t="e">
        <f t="shared" si="5"/>
        <v>#REF!</v>
      </c>
      <c r="M21" s="36" t="e">
        <f t="shared" si="5"/>
        <v>#REF!</v>
      </c>
    </row>
    <row r="22" spans="1:13">
      <c r="A22" s="51" t="s">
        <v>109</v>
      </c>
      <c r="B22" s="53"/>
      <c r="C22" s="36" t="e">
        <f>C19-C21</f>
        <v>#REF!</v>
      </c>
      <c r="D22" s="36" t="e">
        <f t="shared" ref="D22:M22" si="6">D19-D21</f>
        <v>#REF!</v>
      </c>
      <c r="E22" s="36" t="e">
        <f t="shared" si="6"/>
        <v>#REF!</v>
      </c>
      <c r="F22" s="36" t="e">
        <f t="shared" si="6"/>
        <v>#REF!</v>
      </c>
      <c r="G22" s="36" t="e">
        <f t="shared" si="6"/>
        <v>#REF!</v>
      </c>
      <c r="H22" s="36" t="e">
        <f t="shared" si="6"/>
        <v>#REF!</v>
      </c>
      <c r="I22" s="36" t="e">
        <f t="shared" si="6"/>
        <v>#REF!</v>
      </c>
      <c r="J22" s="36" t="e">
        <f t="shared" si="6"/>
        <v>#REF!</v>
      </c>
      <c r="K22" s="36" t="e">
        <f t="shared" si="6"/>
        <v>#REF!</v>
      </c>
      <c r="L22" s="36" t="e">
        <f t="shared" si="6"/>
        <v>#REF!</v>
      </c>
      <c r="M22" s="36" t="e">
        <f t="shared" si="6"/>
        <v>#REF!</v>
      </c>
    </row>
    <row r="23" spans="1:13">
      <c r="B23" s="53"/>
      <c r="C23" s="36"/>
      <c r="D23" s="36"/>
      <c r="E23" s="36"/>
      <c r="F23" s="36"/>
      <c r="G23" s="36"/>
      <c r="H23" s="36"/>
      <c r="I23" s="36"/>
      <c r="J23" s="36"/>
      <c r="K23" s="36"/>
      <c r="L23" s="36"/>
      <c r="M23" s="36"/>
    </row>
    <row r="24" spans="1:13">
      <c r="A24" s="39" t="s">
        <v>111</v>
      </c>
      <c r="B24" s="71">
        <v>0.1</v>
      </c>
      <c r="C24" s="36" t="e">
        <f>C22/(1+$B24)^C$8</f>
        <v>#REF!</v>
      </c>
      <c r="D24" s="36" t="e">
        <f t="shared" ref="D24:M24" si="7">D22/(1+$B24)^D$8</f>
        <v>#REF!</v>
      </c>
      <c r="E24" s="36" t="e">
        <f t="shared" si="7"/>
        <v>#REF!</v>
      </c>
      <c r="F24" s="36" t="e">
        <f t="shared" si="7"/>
        <v>#REF!</v>
      </c>
      <c r="G24" s="36" t="e">
        <f t="shared" si="7"/>
        <v>#REF!</v>
      </c>
      <c r="H24" s="36" t="e">
        <f t="shared" si="7"/>
        <v>#REF!</v>
      </c>
      <c r="I24" s="36" t="e">
        <f t="shared" si="7"/>
        <v>#REF!</v>
      </c>
      <c r="J24" s="36" t="e">
        <f t="shared" si="7"/>
        <v>#REF!</v>
      </c>
      <c r="K24" s="36" t="e">
        <f t="shared" si="7"/>
        <v>#REF!</v>
      </c>
      <c r="L24" s="36" t="e">
        <f t="shared" si="7"/>
        <v>#REF!</v>
      </c>
      <c r="M24" s="36" t="e">
        <f t="shared" si="7"/>
        <v>#REF!</v>
      </c>
    </row>
    <row r="25" spans="1:13">
      <c r="A25" s="39"/>
      <c r="B25" s="71"/>
      <c r="C25" s="4"/>
      <c r="D25" s="36"/>
      <c r="E25" s="36"/>
      <c r="F25" s="36"/>
      <c r="G25" s="36"/>
      <c r="H25" s="36"/>
      <c r="I25" s="36"/>
      <c r="J25" s="36"/>
      <c r="K25" s="36"/>
      <c r="L25" s="36"/>
      <c r="M25" s="36"/>
    </row>
    <row r="26" spans="1:13">
      <c r="A26" s="53" t="s">
        <v>116</v>
      </c>
    </row>
    <row r="27" spans="1:13">
      <c r="A27" s="51" t="s">
        <v>96</v>
      </c>
      <c r="B27" s="54"/>
      <c r="C27" s="36" t="e">
        <f>'QTR-REV'!#REF!</f>
        <v>#REF!</v>
      </c>
      <c r="D27" s="36" t="e">
        <f>'QTR-REV'!#REF!</f>
        <v>#REF!</v>
      </c>
      <c r="E27" s="36" t="e">
        <f>'QTR-REV'!#REF!</f>
        <v>#REF!</v>
      </c>
      <c r="F27" s="36" t="e">
        <f>'QTR-REV'!#REF!</f>
        <v>#REF!</v>
      </c>
      <c r="G27" s="36" t="e">
        <f>'QTR-REV'!#REF!</f>
        <v>#REF!</v>
      </c>
      <c r="H27" s="36" t="e">
        <f>#REF!</f>
        <v>#REF!</v>
      </c>
      <c r="I27" s="36" t="e">
        <f>#REF!</f>
        <v>#REF!</v>
      </c>
      <c r="J27" s="36" t="e">
        <f>#REF!</f>
        <v>#REF!</v>
      </c>
      <c r="K27" s="36" t="e">
        <f>#REF!</f>
        <v>#REF!</v>
      </c>
      <c r="L27" s="36" t="e">
        <f>#REF!</f>
        <v>#REF!</v>
      </c>
      <c r="M27" s="36" t="e">
        <f>#REF!</f>
        <v>#REF!</v>
      </c>
    </row>
    <row r="28" spans="1:13">
      <c r="A28" s="51" t="s">
        <v>99</v>
      </c>
      <c r="B28" s="52"/>
      <c r="C28" s="66" t="e">
        <f>'QTR-REV'!#REF!</f>
        <v>#REF!</v>
      </c>
      <c r="D28" s="66" t="e">
        <f>'QTR-REV'!#REF!</f>
        <v>#REF!</v>
      </c>
      <c r="E28" s="66" t="e">
        <f>'QTR-REV'!#REF!</f>
        <v>#REF!</v>
      </c>
      <c r="F28" s="66" t="e">
        <f>'QTR-REV'!#REF!</f>
        <v>#REF!</v>
      </c>
      <c r="G28" s="66" t="e">
        <f>'QTR-REV'!#REF!</f>
        <v>#REF!</v>
      </c>
      <c r="H28" s="66" t="e">
        <f>#REF!</f>
        <v>#REF!</v>
      </c>
      <c r="I28" s="66" t="e">
        <f>#REF!</f>
        <v>#REF!</v>
      </c>
      <c r="J28" s="66" t="e">
        <f>#REF!</f>
        <v>#REF!</v>
      </c>
      <c r="K28" s="66" t="e">
        <f>#REF!</f>
        <v>#REF!</v>
      </c>
      <c r="L28" s="66" t="e">
        <f>#REF!</f>
        <v>#REF!</v>
      </c>
      <c r="M28" s="66" t="e">
        <f>#REF!</f>
        <v>#REF!</v>
      </c>
    </row>
    <row r="29" spans="1:13">
      <c r="A29" s="51" t="s">
        <v>118</v>
      </c>
      <c r="B29" s="73"/>
      <c r="C29" s="36" t="e">
        <f t="shared" ref="C29:M29" si="8">SUM(C27:C28)</f>
        <v>#REF!</v>
      </c>
      <c r="D29" s="36" t="e">
        <f t="shared" si="8"/>
        <v>#REF!</v>
      </c>
      <c r="E29" s="36" t="e">
        <f t="shared" si="8"/>
        <v>#REF!</v>
      </c>
      <c r="F29" s="36" t="e">
        <f t="shared" si="8"/>
        <v>#REF!</v>
      </c>
      <c r="G29" s="36" t="e">
        <f t="shared" si="8"/>
        <v>#REF!</v>
      </c>
      <c r="H29" s="36" t="e">
        <f t="shared" si="8"/>
        <v>#REF!</v>
      </c>
      <c r="I29" s="36" t="e">
        <f t="shared" si="8"/>
        <v>#REF!</v>
      </c>
      <c r="J29" s="36" t="e">
        <f t="shared" si="8"/>
        <v>#REF!</v>
      </c>
      <c r="K29" s="36" t="e">
        <f t="shared" si="8"/>
        <v>#REF!</v>
      </c>
      <c r="L29" s="36" t="e">
        <f t="shared" si="8"/>
        <v>#REF!</v>
      </c>
      <c r="M29" s="36" t="e">
        <f t="shared" si="8"/>
        <v>#REF!</v>
      </c>
    </row>
    <row r="30" spans="1:13">
      <c r="A30" s="53"/>
      <c r="B30" s="55"/>
      <c r="C30" s="36"/>
      <c r="D30" s="56"/>
      <c r="E30" s="56"/>
      <c r="F30" s="73"/>
      <c r="G30" s="73"/>
      <c r="H30" s="73"/>
      <c r="I30" s="73"/>
      <c r="J30" s="56"/>
      <c r="K30" s="56"/>
    </row>
    <row r="31" spans="1:13">
      <c r="A31" s="51" t="s">
        <v>119</v>
      </c>
      <c r="B31" s="44" t="e">
        <f>'QTR-REV'!#REF!</f>
        <v>#REF!</v>
      </c>
      <c r="C31" s="36" t="e">
        <f>C27*$B$31</f>
        <v>#REF!</v>
      </c>
      <c r="D31" s="36" t="e">
        <f t="shared" ref="D31:L31" si="9">D27*$B$31</f>
        <v>#REF!</v>
      </c>
      <c r="E31" s="36" t="e">
        <f t="shared" si="9"/>
        <v>#REF!</v>
      </c>
      <c r="F31" s="36" t="e">
        <f t="shared" si="9"/>
        <v>#REF!</v>
      </c>
      <c r="G31" s="36" t="e">
        <f t="shared" si="9"/>
        <v>#REF!</v>
      </c>
      <c r="H31" s="36" t="e">
        <f t="shared" si="9"/>
        <v>#REF!</v>
      </c>
      <c r="I31" s="36" t="e">
        <f t="shared" si="9"/>
        <v>#REF!</v>
      </c>
      <c r="J31" s="36" t="e">
        <f t="shared" si="9"/>
        <v>#REF!</v>
      </c>
      <c r="K31" s="36" t="e">
        <f t="shared" si="9"/>
        <v>#REF!</v>
      </c>
      <c r="L31" s="36" t="e">
        <f t="shared" si="9"/>
        <v>#REF!</v>
      </c>
      <c r="M31" s="36" t="e">
        <f>M27*$B$31</f>
        <v>#REF!</v>
      </c>
    </row>
    <row r="32" spans="1:13">
      <c r="A32" s="51" t="s">
        <v>120</v>
      </c>
      <c r="B32" s="44" t="e">
        <f>'QTR-REV'!#REF!</f>
        <v>#REF!</v>
      </c>
      <c r="C32" s="36" t="e">
        <f>C28*$B$32</f>
        <v>#REF!</v>
      </c>
      <c r="D32" s="36" t="e">
        <f t="shared" ref="D32:L32" si="10">D28*$B$32</f>
        <v>#REF!</v>
      </c>
      <c r="E32" s="36" t="e">
        <f t="shared" si="10"/>
        <v>#REF!</v>
      </c>
      <c r="F32" s="36" t="e">
        <f t="shared" si="10"/>
        <v>#REF!</v>
      </c>
      <c r="G32" s="36" t="e">
        <f t="shared" si="10"/>
        <v>#REF!</v>
      </c>
      <c r="H32" s="36" t="e">
        <f t="shared" si="10"/>
        <v>#REF!</v>
      </c>
      <c r="I32" s="36" t="e">
        <f t="shared" si="10"/>
        <v>#REF!</v>
      </c>
      <c r="J32" s="36" t="e">
        <f t="shared" si="10"/>
        <v>#REF!</v>
      </c>
      <c r="K32" s="36" t="e">
        <f t="shared" si="10"/>
        <v>#REF!</v>
      </c>
      <c r="L32" s="36" t="e">
        <f t="shared" si="10"/>
        <v>#REF!</v>
      </c>
      <c r="M32" s="36" t="e">
        <f>M28*$B$32</f>
        <v>#REF!</v>
      </c>
    </row>
    <row r="33" spans="1:13">
      <c r="A33" s="51" t="s">
        <v>105</v>
      </c>
      <c r="B33" s="71">
        <v>0.35</v>
      </c>
      <c r="C33" s="36" t="e">
        <f>'QTR-EPS'!#REF!*$B$33</f>
        <v>#REF!</v>
      </c>
      <c r="D33" s="36" t="e">
        <f>'QTR-EPS'!#REF!*$B$33</f>
        <v>#REF!</v>
      </c>
      <c r="E33" s="36" t="e">
        <f>'QTR-EPS'!#REF!*$B$33</f>
        <v>#REF!</v>
      </c>
      <c r="F33" s="36">
        <f>'QTR-EPS'!F12*$B$33</f>
        <v>0</v>
      </c>
      <c r="G33" s="36">
        <f>'QTR-EPS'!K12*$B$33</f>
        <v>0</v>
      </c>
      <c r="H33" s="36">
        <f t="shared" ref="H33:L35" si="11">G33*1.03</f>
        <v>0</v>
      </c>
      <c r="I33" s="36">
        <f t="shared" si="11"/>
        <v>0</v>
      </c>
      <c r="J33" s="36">
        <f t="shared" si="11"/>
        <v>0</v>
      </c>
      <c r="K33" s="36">
        <f t="shared" si="11"/>
        <v>0</v>
      </c>
      <c r="L33" s="36">
        <f t="shared" si="11"/>
        <v>0</v>
      </c>
      <c r="M33" s="36">
        <f>L33*1.03</f>
        <v>0</v>
      </c>
    </row>
    <row r="34" spans="1:13">
      <c r="A34" s="51" t="s">
        <v>108</v>
      </c>
      <c r="B34" s="71">
        <v>0.35</v>
      </c>
      <c r="C34" s="36" t="e">
        <f>'QTR-EPS'!#REF!*$B$34</f>
        <v>#REF!</v>
      </c>
      <c r="D34" s="36" t="e">
        <f>'QTR-EPS'!#REF!*$B$34</f>
        <v>#REF!</v>
      </c>
      <c r="E34" s="36" t="e">
        <f>'QTR-EPS'!#REF!*$B$34</f>
        <v>#REF!</v>
      </c>
      <c r="F34" s="36">
        <f>'QTR-EPS'!F13*$B$34</f>
        <v>0</v>
      </c>
      <c r="G34" s="36">
        <f>'QTR-EPS'!K13*$B$34</f>
        <v>0</v>
      </c>
      <c r="H34" s="72">
        <f t="shared" si="11"/>
        <v>0</v>
      </c>
      <c r="I34" s="72">
        <f t="shared" si="11"/>
        <v>0</v>
      </c>
      <c r="J34" s="72">
        <f t="shared" si="11"/>
        <v>0</v>
      </c>
      <c r="K34" s="72">
        <f t="shared" si="11"/>
        <v>0</v>
      </c>
      <c r="L34" s="72">
        <f t="shared" si="11"/>
        <v>0</v>
      </c>
      <c r="M34" s="72">
        <f>L34*1.03</f>
        <v>0</v>
      </c>
    </row>
    <row r="35" spans="1:13">
      <c r="A35" s="51" t="s">
        <v>106</v>
      </c>
      <c r="C35" s="48">
        <v>0</v>
      </c>
      <c r="D35" s="66">
        <f>C35*1.03</f>
        <v>0</v>
      </c>
      <c r="E35" s="66">
        <f>D35*1.03</f>
        <v>0</v>
      </c>
      <c r="F35" s="66">
        <f>E35*1.03</f>
        <v>0</v>
      </c>
      <c r="G35" s="66">
        <f>F35*1.03</f>
        <v>0</v>
      </c>
      <c r="H35" s="66">
        <f t="shared" si="11"/>
        <v>0</v>
      </c>
      <c r="I35" s="66">
        <f t="shared" si="11"/>
        <v>0</v>
      </c>
      <c r="J35" s="66">
        <f t="shared" si="11"/>
        <v>0</v>
      </c>
      <c r="K35" s="66">
        <f t="shared" si="11"/>
        <v>0</v>
      </c>
      <c r="L35" s="66">
        <f t="shared" si="11"/>
        <v>0</v>
      </c>
      <c r="M35" s="66">
        <f>L35*1.03</f>
        <v>0</v>
      </c>
    </row>
    <row r="36" spans="1:13">
      <c r="A36" s="51" t="s">
        <v>107</v>
      </c>
      <c r="C36" s="36" t="e">
        <f>SUM(C31,C32)-SUM(C33:C35)</f>
        <v>#REF!</v>
      </c>
      <c r="D36" s="36" t="e">
        <f t="shared" ref="D36:M36" si="12">SUM(D31,D32)-SUM(D33:D35)</f>
        <v>#REF!</v>
      </c>
      <c r="E36" s="36" t="e">
        <f t="shared" si="12"/>
        <v>#REF!</v>
      </c>
      <c r="F36" s="36" t="e">
        <f t="shared" si="12"/>
        <v>#REF!</v>
      </c>
      <c r="G36" s="36" t="e">
        <f t="shared" si="12"/>
        <v>#REF!</v>
      </c>
      <c r="H36" s="36" t="e">
        <f t="shared" si="12"/>
        <v>#REF!</v>
      </c>
      <c r="I36" s="36" t="e">
        <f t="shared" si="12"/>
        <v>#REF!</v>
      </c>
      <c r="J36" s="36" t="e">
        <f t="shared" si="12"/>
        <v>#REF!</v>
      </c>
      <c r="K36" s="36" t="e">
        <f t="shared" si="12"/>
        <v>#REF!</v>
      </c>
      <c r="L36" s="36" t="e">
        <f t="shared" si="12"/>
        <v>#REF!</v>
      </c>
      <c r="M36" s="36" t="e">
        <f t="shared" si="12"/>
        <v>#REF!</v>
      </c>
    </row>
    <row r="37" spans="1:13">
      <c r="C37" s="36"/>
      <c r="D37" s="36"/>
      <c r="E37" s="36"/>
      <c r="F37" s="36"/>
      <c r="G37" s="36"/>
      <c r="H37" s="36"/>
      <c r="I37" s="36"/>
      <c r="J37" s="36"/>
      <c r="K37" s="36"/>
      <c r="L37" s="36"/>
      <c r="M37" s="36"/>
    </row>
    <row r="38" spans="1:13">
      <c r="A38" s="51" t="s">
        <v>22</v>
      </c>
      <c r="B38" s="44" t="e">
        <f>'QTR-EPS'!#REF!</f>
        <v>#REF!</v>
      </c>
      <c r="C38" s="36" t="e">
        <f>C36*$B38</f>
        <v>#REF!</v>
      </c>
      <c r="D38" s="36" t="e">
        <f t="shared" ref="D38:M38" si="13">D36*$B38</f>
        <v>#REF!</v>
      </c>
      <c r="E38" s="36" t="e">
        <f t="shared" si="13"/>
        <v>#REF!</v>
      </c>
      <c r="F38" s="36" t="e">
        <f t="shared" si="13"/>
        <v>#REF!</v>
      </c>
      <c r="G38" s="36" t="e">
        <f t="shared" si="13"/>
        <v>#REF!</v>
      </c>
      <c r="H38" s="36" t="e">
        <f t="shared" si="13"/>
        <v>#REF!</v>
      </c>
      <c r="I38" s="36" t="e">
        <f t="shared" si="13"/>
        <v>#REF!</v>
      </c>
      <c r="J38" s="36" t="e">
        <f t="shared" si="13"/>
        <v>#REF!</v>
      </c>
      <c r="K38" s="36" t="e">
        <f t="shared" si="13"/>
        <v>#REF!</v>
      </c>
      <c r="L38" s="36" t="e">
        <f t="shared" si="13"/>
        <v>#REF!</v>
      </c>
      <c r="M38" s="36" t="e">
        <f t="shared" si="13"/>
        <v>#REF!</v>
      </c>
    </row>
    <row r="39" spans="1:13">
      <c r="A39" s="51" t="s">
        <v>109</v>
      </c>
      <c r="B39" s="53"/>
      <c r="C39" s="36" t="e">
        <f t="shared" ref="C39:M39" si="14">C36-C38</f>
        <v>#REF!</v>
      </c>
      <c r="D39" s="36" t="e">
        <f t="shared" si="14"/>
        <v>#REF!</v>
      </c>
      <c r="E39" s="36" t="e">
        <f t="shared" si="14"/>
        <v>#REF!</v>
      </c>
      <c r="F39" s="36" t="e">
        <f t="shared" si="14"/>
        <v>#REF!</v>
      </c>
      <c r="G39" s="36" t="e">
        <f t="shared" si="14"/>
        <v>#REF!</v>
      </c>
      <c r="H39" s="36" t="e">
        <f t="shared" si="14"/>
        <v>#REF!</v>
      </c>
      <c r="I39" s="36" t="e">
        <f t="shared" si="14"/>
        <v>#REF!</v>
      </c>
      <c r="J39" s="36" t="e">
        <f t="shared" si="14"/>
        <v>#REF!</v>
      </c>
      <c r="K39" s="36" t="e">
        <f t="shared" si="14"/>
        <v>#REF!</v>
      </c>
      <c r="L39" s="36" t="e">
        <f t="shared" si="14"/>
        <v>#REF!</v>
      </c>
      <c r="M39" s="36" t="e">
        <f t="shared" si="14"/>
        <v>#REF!</v>
      </c>
    </row>
    <row r="40" spans="1:13">
      <c r="B40" s="53"/>
      <c r="C40" s="36"/>
      <c r="D40" s="36"/>
      <c r="E40" s="36"/>
      <c r="F40" s="36"/>
      <c r="G40" s="36"/>
      <c r="H40" s="36"/>
      <c r="I40" s="36"/>
      <c r="J40" s="36"/>
      <c r="K40" s="36"/>
      <c r="L40" s="36"/>
      <c r="M40" s="36"/>
    </row>
    <row r="41" spans="1:13">
      <c r="A41" s="39" t="s">
        <v>111</v>
      </c>
      <c r="B41" s="71">
        <v>0.1</v>
      </c>
      <c r="C41" s="36" t="e">
        <f>C39/(1+$B41)^C$8</f>
        <v>#REF!</v>
      </c>
      <c r="D41" s="36" t="e">
        <f t="shared" ref="D41:M41" si="15">D39/(1+$B41)^D$8</f>
        <v>#REF!</v>
      </c>
      <c r="E41" s="36" t="e">
        <f t="shared" si="15"/>
        <v>#REF!</v>
      </c>
      <c r="F41" s="36" t="e">
        <f t="shared" si="15"/>
        <v>#REF!</v>
      </c>
      <c r="G41" s="36" t="e">
        <f t="shared" si="15"/>
        <v>#REF!</v>
      </c>
      <c r="H41" s="36" t="e">
        <f t="shared" si="15"/>
        <v>#REF!</v>
      </c>
      <c r="I41" s="36" t="e">
        <f t="shared" si="15"/>
        <v>#REF!</v>
      </c>
      <c r="J41" s="36" t="e">
        <f t="shared" si="15"/>
        <v>#REF!</v>
      </c>
      <c r="K41" s="36" t="e">
        <f t="shared" si="15"/>
        <v>#REF!</v>
      </c>
      <c r="L41" s="36" t="e">
        <f t="shared" si="15"/>
        <v>#REF!</v>
      </c>
      <c r="M41" s="36" t="e">
        <f t="shared" si="15"/>
        <v>#REF!</v>
      </c>
    </row>
    <row r="42" spans="1:13">
      <c r="B42" s="71"/>
      <c r="C42" s="36"/>
      <c r="D42" s="36"/>
      <c r="E42" s="36"/>
      <c r="F42" s="36"/>
      <c r="G42" s="36"/>
      <c r="H42" s="36"/>
      <c r="I42" s="36"/>
      <c r="J42" s="36"/>
      <c r="K42" s="36"/>
      <c r="L42" s="36"/>
      <c r="M42" s="36"/>
    </row>
    <row r="43" spans="1:13">
      <c r="A43" s="53" t="s">
        <v>121</v>
      </c>
      <c r="B43" s="52"/>
      <c r="C43" s="52"/>
      <c r="D43" s="53"/>
      <c r="H43" s="53"/>
    </row>
    <row r="44" spans="1:13">
      <c r="A44" s="51" t="s">
        <v>122</v>
      </c>
      <c r="C44" s="36" t="e">
        <f>'QTR-REV'!#REF!</f>
        <v>#REF!</v>
      </c>
      <c r="D44" s="36" t="e">
        <f>'QTR-REV'!#REF!</f>
        <v>#REF!</v>
      </c>
      <c r="E44" s="36" t="e">
        <f>'QTR-REV'!#REF!</f>
        <v>#REF!</v>
      </c>
      <c r="F44" s="36" t="e">
        <f>'QTR-REV'!#REF!</f>
        <v>#REF!</v>
      </c>
      <c r="G44" s="36" t="e">
        <f>'QTR-REV'!#REF!</f>
        <v>#REF!</v>
      </c>
      <c r="H44" s="36" t="e">
        <f>#REF!</f>
        <v>#REF!</v>
      </c>
      <c r="I44" s="36" t="e">
        <f>#REF!</f>
        <v>#REF!</v>
      </c>
      <c r="J44" s="36" t="e">
        <f>#REF!</f>
        <v>#REF!</v>
      </c>
      <c r="K44" s="36" t="e">
        <f>#REF!</f>
        <v>#REF!</v>
      </c>
      <c r="L44" s="36" t="e">
        <f>#REF!</f>
        <v>#REF!</v>
      </c>
      <c r="M44" s="36" t="e">
        <f>#REF!</f>
        <v>#REF!</v>
      </c>
    </row>
    <row r="45" spans="1:13">
      <c r="C45" s="36"/>
      <c r="D45" s="36"/>
      <c r="E45" s="36"/>
      <c r="F45" s="36"/>
      <c r="G45" s="36"/>
      <c r="H45" s="36"/>
      <c r="I45" s="36"/>
      <c r="J45" s="36"/>
      <c r="K45" s="36"/>
      <c r="L45" s="36"/>
      <c r="M45" s="36"/>
    </row>
    <row r="46" spans="1:13">
      <c r="A46" s="51" t="s">
        <v>104</v>
      </c>
      <c r="B46" s="44" t="e">
        <f>'QTR-REV'!#REF!</f>
        <v>#REF!</v>
      </c>
      <c r="C46" s="36" t="e">
        <f>C44*$B$46</f>
        <v>#REF!</v>
      </c>
      <c r="D46" s="36" t="e">
        <f>D44*$B$46</f>
        <v>#REF!</v>
      </c>
      <c r="E46" s="36" t="e">
        <f>E44*$B$46</f>
        <v>#REF!</v>
      </c>
      <c r="F46" s="36" t="e">
        <f>F44*$B$46</f>
        <v>#REF!</v>
      </c>
      <c r="G46" s="36" t="e">
        <f>G44*$B$46</f>
        <v>#REF!</v>
      </c>
      <c r="H46" s="36" t="e">
        <f t="shared" ref="H46:M46" si="16">H44*$B$15</f>
        <v>#REF!</v>
      </c>
      <c r="I46" s="36" t="e">
        <f t="shared" si="16"/>
        <v>#REF!</v>
      </c>
      <c r="J46" s="36" t="e">
        <f t="shared" si="16"/>
        <v>#REF!</v>
      </c>
      <c r="K46" s="36" t="e">
        <f t="shared" si="16"/>
        <v>#REF!</v>
      </c>
      <c r="L46" s="36" t="e">
        <f t="shared" si="16"/>
        <v>#REF!</v>
      </c>
      <c r="M46" s="36" t="e">
        <f t="shared" si="16"/>
        <v>#REF!</v>
      </c>
    </row>
    <row r="47" spans="1:13">
      <c r="A47" s="51" t="s">
        <v>105</v>
      </c>
      <c r="B47" s="71">
        <v>0.1</v>
      </c>
      <c r="C47" s="36" t="e">
        <f>'QTR-EPS'!#REF!*$B$47</f>
        <v>#REF!</v>
      </c>
      <c r="D47" s="36" t="e">
        <f>'QTR-EPS'!#REF!*$B$47</f>
        <v>#REF!</v>
      </c>
      <c r="E47" s="36" t="e">
        <f>'QTR-EPS'!#REF!*$B$47</f>
        <v>#REF!</v>
      </c>
      <c r="F47" s="36">
        <f>'QTR-EPS'!F12*$B$47</f>
        <v>0</v>
      </c>
      <c r="G47" s="36">
        <f>'QTR-EPS'!K12*$B$47</f>
        <v>0</v>
      </c>
      <c r="H47" s="72">
        <f t="shared" ref="H47:L48" si="17">G47*1.03</f>
        <v>0</v>
      </c>
      <c r="I47" s="72">
        <f t="shared" si="17"/>
        <v>0</v>
      </c>
      <c r="J47" s="72">
        <f t="shared" si="17"/>
        <v>0</v>
      </c>
      <c r="K47" s="72">
        <f t="shared" si="17"/>
        <v>0</v>
      </c>
      <c r="L47" s="72">
        <f t="shared" si="17"/>
        <v>0</v>
      </c>
      <c r="M47" s="72">
        <f>L47*1.03</f>
        <v>0</v>
      </c>
    </row>
    <row r="48" spans="1:13">
      <c r="A48" s="51" t="s">
        <v>108</v>
      </c>
      <c r="B48" s="44">
        <f>1-B17-B34</f>
        <v>0.15000000000000002</v>
      </c>
      <c r="C48" s="36" t="e">
        <f>'QTR-EPS'!#REF!*$B$48</f>
        <v>#REF!</v>
      </c>
      <c r="D48" s="36" t="e">
        <f>'QTR-EPS'!#REF!*$B$48</f>
        <v>#REF!</v>
      </c>
      <c r="E48" s="36" t="e">
        <f>'QTR-EPS'!#REF!*$B$48</f>
        <v>#REF!</v>
      </c>
      <c r="F48" s="36">
        <f>'QTR-EPS'!F13*$B$48</f>
        <v>0</v>
      </c>
      <c r="G48" s="36">
        <f>'QTR-EPS'!K13*$B$48</f>
        <v>0</v>
      </c>
      <c r="H48" s="72">
        <f t="shared" si="17"/>
        <v>0</v>
      </c>
      <c r="I48" s="72">
        <f t="shared" si="17"/>
        <v>0</v>
      </c>
      <c r="J48" s="72">
        <f t="shared" si="17"/>
        <v>0</v>
      </c>
      <c r="K48" s="72">
        <f t="shared" si="17"/>
        <v>0</v>
      </c>
      <c r="L48" s="72">
        <f t="shared" si="17"/>
        <v>0</v>
      </c>
      <c r="M48" s="72">
        <f>L48*1.03</f>
        <v>0</v>
      </c>
    </row>
    <row r="49" spans="1:13">
      <c r="A49" s="51" t="s">
        <v>106</v>
      </c>
      <c r="C49" s="48">
        <v>0</v>
      </c>
      <c r="D49" s="66">
        <f t="shared" ref="D49:L49" si="18">C49*1.03</f>
        <v>0</v>
      </c>
      <c r="E49" s="66">
        <f t="shared" si="18"/>
        <v>0</v>
      </c>
      <c r="F49" s="66">
        <f t="shared" si="18"/>
        <v>0</v>
      </c>
      <c r="G49" s="66">
        <f t="shared" si="18"/>
        <v>0</v>
      </c>
      <c r="H49" s="66">
        <f t="shared" si="18"/>
        <v>0</v>
      </c>
      <c r="I49" s="66">
        <f t="shared" si="18"/>
        <v>0</v>
      </c>
      <c r="J49" s="66">
        <f t="shared" si="18"/>
        <v>0</v>
      </c>
      <c r="K49" s="66">
        <f t="shared" si="18"/>
        <v>0</v>
      </c>
      <c r="L49" s="66">
        <f t="shared" si="18"/>
        <v>0</v>
      </c>
      <c r="M49" s="66">
        <f>L49*1.03</f>
        <v>0</v>
      </c>
    </row>
    <row r="50" spans="1:13">
      <c r="A50" s="51" t="s">
        <v>107</v>
      </c>
      <c r="C50" s="36" t="e">
        <f t="shared" ref="C50:M50" si="19">C46-SUM(C47:C49)</f>
        <v>#REF!</v>
      </c>
      <c r="D50" s="36" t="e">
        <f t="shared" si="19"/>
        <v>#REF!</v>
      </c>
      <c r="E50" s="36" t="e">
        <f t="shared" si="19"/>
        <v>#REF!</v>
      </c>
      <c r="F50" s="36" t="e">
        <f t="shared" si="19"/>
        <v>#REF!</v>
      </c>
      <c r="G50" s="36" t="e">
        <f t="shared" si="19"/>
        <v>#REF!</v>
      </c>
      <c r="H50" s="36" t="e">
        <f t="shared" si="19"/>
        <v>#REF!</v>
      </c>
      <c r="I50" s="36" t="e">
        <f t="shared" si="19"/>
        <v>#REF!</v>
      </c>
      <c r="J50" s="36" t="e">
        <f t="shared" si="19"/>
        <v>#REF!</v>
      </c>
      <c r="K50" s="36" t="e">
        <f t="shared" si="19"/>
        <v>#REF!</v>
      </c>
      <c r="L50" s="36" t="e">
        <f t="shared" si="19"/>
        <v>#REF!</v>
      </c>
      <c r="M50" s="36" t="e">
        <f t="shared" si="19"/>
        <v>#REF!</v>
      </c>
    </row>
    <row r="51" spans="1:13">
      <c r="B51" s="71"/>
      <c r="C51" s="36"/>
      <c r="D51" s="36"/>
      <c r="E51" s="36"/>
      <c r="F51" s="36"/>
      <c r="G51" s="36"/>
      <c r="H51" s="36"/>
      <c r="I51" s="36"/>
      <c r="J51" s="36"/>
      <c r="K51" s="36"/>
      <c r="L51" s="36"/>
      <c r="M51" s="36"/>
    </row>
    <row r="52" spans="1:13">
      <c r="A52" s="51" t="s">
        <v>22</v>
      </c>
      <c r="B52" s="44" t="e">
        <f>'QTR-EPS'!#REF!</f>
        <v>#REF!</v>
      </c>
      <c r="C52" s="36" t="e">
        <f>C50*$B52</f>
        <v>#REF!</v>
      </c>
      <c r="D52" s="36" t="e">
        <f t="shared" ref="D52:M52" si="20">D50*$B52</f>
        <v>#REF!</v>
      </c>
      <c r="E52" s="36" t="e">
        <f t="shared" si="20"/>
        <v>#REF!</v>
      </c>
      <c r="F52" s="36" t="e">
        <f t="shared" si="20"/>
        <v>#REF!</v>
      </c>
      <c r="G52" s="36" t="e">
        <f t="shared" si="20"/>
        <v>#REF!</v>
      </c>
      <c r="H52" s="36" t="e">
        <f t="shared" si="20"/>
        <v>#REF!</v>
      </c>
      <c r="I52" s="36" t="e">
        <f t="shared" si="20"/>
        <v>#REF!</v>
      </c>
      <c r="J52" s="36" t="e">
        <f t="shared" si="20"/>
        <v>#REF!</v>
      </c>
      <c r="K52" s="36" t="e">
        <f t="shared" si="20"/>
        <v>#REF!</v>
      </c>
      <c r="L52" s="36" t="e">
        <f t="shared" si="20"/>
        <v>#REF!</v>
      </c>
      <c r="M52" s="36" t="e">
        <f t="shared" si="20"/>
        <v>#REF!</v>
      </c>
    </row>
    <row r="53" spans="1:13">
      <c r="A53" s="51" t="s">
        <v>109</v>
      </c>
      <c r="B53" s="53"/>
      <c r="C53" s="36" t="e">
        <f t="shared" ref="C53:M53" si="21">C50-C52</f>
        <v>#REF!</v>
      </c>
      <c r="D53" s="36" t="e">
        <f t="shared" si="21"/>
        <v>#REF!</v>
      </c>
      <c r="E53" s="36" t="e">
        <f t="shared" si="21"/>
        <v>#REF!</v>
      </c>
      <c r="F53" s="36" t="e">
        <f t="shared" si="21"/>
        <v>#REF!</v>
      </c>
      <c r="G53" s="36" t="e">
        <f t="shared" si="21"/>
        <v>#REF!</v>
      </c>
      <c r="H53" s="36" t="e">
        <f t="shared" si="21"/>
        <v>#REF!</v>
      </c>
      <c r="I53" s="36" t="e">
        <f t="shared" si="21"/>
        <v>#REF!</v>
      </c>
      <c r="J53" s="36" t="e">
        <f t="shared" si="21"/>
        <v>#REF!</v>
      </c>
      <c r="K53" s="36" t="e">
        <f t="shared" si="21"/>
        <v>#REF!</v>
      </c>
      <c r="L53" s="36" t="e">
        <f t="shared" si="21"/>
        <v>#REF!</v>
      </c>
      <c r="M53" s="36" t="e">
        <f t="shared" si="21"/>
        <v>#REF!</v>
      </c>
    </row>
    <row r="54" spans="1:13">
      <c r="B54" s="53"/>
      <c r="C54" s="36"/>
      <c r="D54" s="36"/>
      <c r="E54" s="36"/>
      <c r="F54" s="36"/>
      <c r="G54" s="36"/>
      <c r="H54" s="36"/>
      <c r="I54" s="36"/>
      <c r="J54" s="36"/>
      <c r="K54" s="36"/>
      <c r="L54" s="36"/>
      <c r="M54" s="36"/>
    </row>
    <row r="55" spans="1:13">
      <c r="A55" s="39" t="s">
        <v>111</v>
      </c>
      <c r="B55" s="71">
        <v>0.1</v>
      </c>
      <c r="C55" s="36" t="e">
        <f t="shared" ref="C55:M55" si="22">C53/(1+$B55)^C$8</f>
        <v>#REF!</v>
      </c>
      <c r="D55" s="36" t="e">
        <f t="shared" si="22"/>
        <v>#REF!</v>
      </c>
      <c r="E55" s="36" t="e">
        <f t="shared" si="22"/>
        <v>#REF!</v>
      </c>
      <c r="F55" s="36" t="e">
        <f t="shared" si="22"/>
        <v>#REF!</v>
      </c>
      <c r="G55" s="36" t="e">
        <f t="shared" si="22"/>
        <v>#REF!</v>
      </c>
      <c r="H55" s="36" t="e">
        <f t="shared" si="22"/>
        <v>#REF!</v>
      </c>
      <c r="I55" s="36" t="e">
        <f t="shared" si="22"/>
        <v>#REF!</v>
      </c>
      <c r="J55" s="36" t="e">
        <f t="shared" si="22"/>
        <v>#REF!</v>
      </c>
      <c r="K55" s="36" t="e">
        <f t="shared" si="22"/>
        <v>#REF!</v>
      </c>
      <c r="L55" s="36" t="e">
        <f t="shared" si="22"/>
        <v>#REF!</v>
      </c>
      <c r="M55" s="36" t="e">
        <f t="shared" si="22"/>
        <v>#REF!</v>
      </c>
    </row>
    <row r="56" spans="1:13">
      <c r="B56" s="71"/>
      <c r="C56" s="36"/>
      <c r="D56" s="36"/>
      <c r="E56" s="36"/>
      <c r="F56" s="36"/>
      <c r="G56" s="36"/>
      <c r="H56" s="36"/>
      <c r="I56" s="36"/>
      <c r="J56" s="36"/>
      <c r="K56" s="36"/>
      <c r="L56" s="36"/>
      <c r="M56" s="36"/>
    </row>
    <row r="57" spans="1:13">
      <c r="A57" s="53" t="s">
        <v>136</v>
      </c>
      <c r="B57" s="71"/>
      <c r="C57" s="36"/>
      <c r="D57" s="36"/>
      <c r="E57" s="36"/>
      <c r="F57" s="36"/>
      <c r="G57" s="36"/>
      <c r="H57" s="76">
        <v>0</v>
      </c>
      <c r="I57" s="76">
        <v>0</v>
      </c>
      <c r="J57" s="76">
        <v>0</v>
      </c>
      <c r="K57" s="76">
        <v>0</v>
      </c>
      <c r="L57" s="76">
        <v>0</v>
      </c>
      <c r="M57" s="76">
        <v>0</v>
      </c>
    </row>
    <row r="58" spans="1:13">
      <c r="A58" s="51" t="s">
        <v>102</v>
      </c>
      <c r="B58" s="71"/>
      <c r="C58" s="36" t="e">
        <f>'QTR-REV'!#REF!</f>
        <v>#REF!</v>
      </c>
      <c r="D58" s="36" t="e">
        <f>'QTR-REV'!#REF!</f>
        <v>#REF!</v>
      </c>
      <c r="E58" s="36" t="e">
        <f>'QTR-REV'!#REF!</f>
        <v>#REF!</v>
      </c>
      <c r="F58" s="36" t="e">
        <f>'QTR-REV'!#REF!</f>
        <v>#REF!</v>
      </c>
      <c r="G58" s="36" t="e">
        <f>'QTR-REV'!#REF!</f>
        <v>#REF!</v>
      </c>
      <c r="H58" s="36" t="e">
        <f t="shared" ref="H58:M58" si="23">G58*(1+H57)</f>
        <v>#REF!</v>
      </c>
      <c r="I58" s="36" t="e">
        <f t="shared" si="23"/>
        <v>#REF!</v>
      </c>
      <c r="J58" s="36" t="e">
        <f t="shared" si="23"/>
        <v>#REF!</v>
      </c>
      <c r="K58" s="36" t="e">
        <f t="shared" si="23"/>
        <v>#REF!</v>
      </c>
      <c r="L58" s="36" t="e">
        <f t="shared" si="23"/>
        <v>#REF!</v>
      </c>
      <c r="M58" s="36" t="e">
        <f t="shared" si="23"/>
        <v>#REF!</v>
      </c>
    </row>
    <row r="59" spans="1:13">
      <c r="A59" s="51" t="s">
        <v>104</v>
      </c>
      <c r="B59" s="44" t="e">
        <f>'QTR-REV'!#REF!</f>
        <v>#REF!</v>
      </c>
      <c r="C59" s="36" t="e">
        <f>C58*$B$59</f>
        <v>#REF!</v>
      </c>
      <c r="D59" s="36" t="e">
        <f t="shared" ref="D59:M59" si="24">D58*$B$59</f>
        <v>#REF!</v>
      </c>
      <c r="E59" s="36" t="e">
        <f t="shared" si="24"/>
        <v>#REF!</v>
      </c>
      <c r="F59" s="36" t="e">
        <f t="shared" si="24"/>
        <v>#REF!</v>
      </c>
      <c r="G59" s="36" t="e">
        <f t="shared" si="24"/>
        <v>#REF!</v>
      </c>
      <c r="H59" s="36" t="e">
        <f t="shared" si="24"/>
        <v>#REF!</v>
      </c>
      <c r="I59" s="36" t="e">
        <f t="shared" si="24"/>
        <v>#REF!</v>
      </c>
      <c r="J59" s="36" t="e">
        <f t="shared" si="24"/>
        <v>#REF!</v>
      </c>
      <c r="K59" s="36" t="e">
        <f t="shared" si="24"/>
        <v>#REF!</v>
      </c>
      <c r="L59" s="36" t="e">
        <f t="shared" si="24"/>
        <v>#REF!</v>
      </c>
      <c r="M59" s="36" t="e">
        <f t="shared" si="24"/>
        <v>#REF!</v>
      </c>
    </row>
    <row r="60" spans="1:13">
      <c r="A60" s="51" t="s">
        <v>105</v>
      </c>
      <c r="B60" s="71">
        <v>0.05</v>
      </c>
      <c r="C60" s="36" t="e">
        <f>'QTR-EPS'!#REF!*$B$60</f>
        <v>#REF!</v>
      </c>
      <c r="D60" s="36" t="e">
        <f>'QTR-EPS'!#REF!*$B$60</f>
        <v>#REF!</v>
      </c>
      <c r="E60" s="36" t="e">
        <f>'QTR-EPS'!#REF!*$B$60</f>
        <v>#REF!</v>
      </c>
      <c r="F60" s="36">
        <f>'QTR-EPS'!F12*$B$60</f>
        <v>0</v>
      </c>
      <c r="G60" s="36">
        <f>'QTR-EPS'!K12*$B$60</f>
        <v>0</v>
      </c>
      <c r="H60" s="72">
        <f t="shared" ref="H60:M61" si="25">G60*1.03</f>
        <v>0</v>
      </c>
      <c r="I60" s="72">
        <f t="shared" si="25"/>
        <v>0</v>
      </c>
      <c r="J60" s="72">
        <f t="shared" si="25"/>
        <v>0</v>
      </c>
      <c r="K60" s="72">
        <f t="shared" si="25"/>
        <v>0</v>
      </c>
      <c r="L60" s="72">
        <f t="shared" si="25"/>
        <v>0</v>
      </c>
      <c r="M60" s="72">
        <f t="shared" si="25"/>
        <v>0</v>
      </c>
    </row>
    <row r="61" spans="1:13">
      <c r="A61" s="51" t="s">
        <v>106</v>
      </c>
      <c r="C61" s="48">
        <v>0</v>
      </c>
      <c r="D61" s="66">
        <f t="shared" ref="D61:L61" si="26">C61*1.03</f>
        <v>0</v>
      </c>
      <c r="E61" s="66">
        <f t="shared" si="26"/>
        <v>0</v>
      </c>
      <c r="F61" s="66">
        <f t="shared" si="26"/>
        <v>0</v>
      </c>
      <c r="G61" s="66">
        <f t="shared" si="26"/>
        <v>0</v>
      </c>
      <c r="H61" s="66">
        <f t="shared" si="26"/>
        <v>0</v>
      </c>
      <c r="I61" s="66">
        <f t="shared" si="26"/>
        <v>0</v>
      </c>
      <c r="J61" s="66">
        <f t="shared" si="26"/>
        <v>0</v>
      </c>
      <c r="K61" s="66">
        <f t="shared" si="26"/>
        <v>0</v>
      </c>
      <c r="L61" s="66">
        <f t="shared" si="26"/>
        <v>0</v>
      </c>
      <c r="M61" s="66">
        <f t="shared" si="25"/>
        <v>0</v>
      </c>
    </row>
    <row r="62" spans="1:13">
      <c r="A62" s="51" t="s">
        <v>107</v>
      </c>
      <c r="C62" s="36" t="e">
        <f>C59-SUM(C60:C61)</f>
        <v>#REF!</v>
      </c>
      <c r="D62" s="36" t="e">
        <f t="shared" ref="D62:M62" si="27">D59-SUM(D60:D61)</f>
        <v>#REF!</v>
      </c>
      <c r="E62" s="36" t="e">
        <f t="shared" si="27"/>
        <v>#REF!</v>
      </c>
      <c r="F62" s="36" t="e">
        <f t="shared" si="27"/>
        <v>#REF!</v>
      </c>
      <c r="G62" s="36" t="e">
        <f t="shared" si="27"/>
        <v>#REF!</v>
      </c>
      <c r="H62" s="36" t="e">
        <f t="shared" si="27"/>
        <v>#REF!</v>
      </c>
      <c r="I62" s="36" t="e">
        <f t="shared" si="27"/>
        <v>#REF!</v>
      </c>
      <c r="J62" s="36" t="e">
        <f t="shared" si="27"/>
        <v>#REF!</v>
      </c>
      <c r="K62" s="36" t="e">
        <f t="shared" si="27"/>
        <v>#REF!</v>
      </c>
      <c r="L62" s="36" t="e">
        <f t="shared" si="27"/>
        <v>#REF!</v>
      </c>
      <c r="M62" s="36" t="e">
        <f t="shared" si="27"/>
        <v>#REF!</v>
      </c>
    </row>
    <row r="63" spans="1:13">
      <c r="B63" s="71"/>
      <c r="C63" s="36"/>
      <c r="D63" s="36"/>
      <c r="E63" s="36"/>
      <c r="F63" s="36"/>
      <c r="G63" s="36"/>
      <c r="H63" s="76">
        <v>0</v>
      </c>
      <c r="I63" s="76">
        <v>0</v>
      </c>
      <c r="J63" s="76">
        <v>0</v>
      </c>
      <c r="K63" s="76">
        <v>0</v>
      </c>
      <c r="L63" s="76">
        <v>0</v>
      </c>
      <c r="M63" s="76">
        <v>0</v>
      </c>
    </row>
    <row r="64" spans="1:13">
      <c r="A64" s="51" t="s">
        <v>22</v>
      </c>
      <c r="B64" s="44" t="e">
        <f>'QTR-EPS'!#REF!</f>
        <v>#REF!</v>
      </c>
      <c r="C64" s="36" t="e">
        <f>C62*$B64</f>
        <v>#REF!</v>
      </c>
      <c r="D64" s="36" t="e">
        <f t="shared" ref="D64:M64" si="28">D62*$B64</f>
        <v>#REF!</v>
      </c>
      <c r="E64" s="36" t="e">
        <f t="shared" si="28"/>
        <v>#REF!</v>
      </c>
      <c r="F64" s="36" t="e">
        <f t="shared" si="28"/>
        <v>#REF!</v>
      </c>
      <c r="G64" s="36" t="e">
        <f t="shared" si="28"/>
        <v>#REF!</v>
      </c>
      <c r="H64" s="36" t="e">
        <f t="shared" si="28"/>
        <v>#REF!</v>
      </c>
      <c r="I64" s="36" t="e">
        <f t="shared" si="28"/>
        <v>#REF!</v>
      </c>
      <c r="J64" s="36" t="e">
        <f t="shared" si="28"/>
        <v>#REF!</v>
      </c>
      <c r="K64" s="36" t="e">
        <f t="shared" si="28"/>
        <v>#REF!</v>
      </c>
      <c r="L64" s="36" t="e">
        <f t="shared" si="28"/>
        <v>#REF!</v>
      </c>
      <c r="M64" s="36" t="e">
        <f t="shared" si="28"/>
        <v>#REF!</v>
      </c>
    </row>
    <row r="65" spans="1:13">
      <c r="A65" s="51" t="s">
        <v>109</v>
      </c>
      <c r="B65" s="53"/>
      <c r="C65" s="36" t="e">
        <f t="shared" ref="C65:M65" si="29">C62-C64</f>
        <v>#REF!</v>
      </c>
      <c r="D65" s="36" t="e">
        <f t="shared" si="29"/>
        <v>#REF!</v>
      </c>
      <c r="E65" s="36" t="e">
        <f t="shared" si="29"/>
        <v>#REF!</v>
      </c>
      <c r="F65" s="36" t="e">
        <f t="shared" si="29"/>
        <v>#REF!</v>
      </c>
      <c r="G65" s="36" t="e">
        <f t="shared" si="29"/>
        <v>#REF!</v>
      </c>
      <c r="H65" s="36" t="e">
        <f t="shared" si="29"/>
        <v>#REF!</v>
      </c>
      <c r="I65" s="36" t="e">
        <f t="shared" si="29"/>
        <v>#REF!</v>
      </c>
      <c r="J65" s="36" t="e">
        <f t="shared" si="29"/>
        <v>#REF!</v>
      </c>
      <c r="K65" s="36" t="e">
        <f t="shared" si="29"/>
        <v>#REF!</v>
      </c>
      <c r="L65" s="36" t="e">
        <f t="shared" si="29"/>
        <v>#REF!</v>
      </c>
      <c r="M65" s="36" t="e">
        <f t="shared" si="29"/>
        <v>#REF!</v>
      </c>
    </row>
    <row r="66" spans="1:13">
      <c r="B66" s="53"/>
      <c r="C66" s="36"/>
      <c r="D66" s="36"/>
      <c r="E66" s="36"/>
      <c r="F66" s="36"/>
      <c r="G66" s="36"/>
      <c r="H66" s="36"/>
      <c r="I66" s="36"/>
      <c r="J66" s="36"/>
      <c r="K66" s="36"/>
      <c r="L66" s="36"/>
      <c r="M66" s="36"/>
    </row>
    <row r="67" spans="1:13">
      <c r="A67" s="39" t="s">
        <v>111</v>
      </c>
      <c r="B67" s="71">
        <v>0.1</v>
      </c>
      <c r="C67" s="36" t="e">
        <f t="shared" ref="C67:M67" si="30">C65/(1+$B67)^C$8</f>
        <v>#REF!</v>
      </c>
      <c r="D67" s="36" t="e">
        <f t="shared" si="30"/>
        <v>#REF!</v>
      </c>
      <c r="E67" s="36" t="e">
        <f t="shared" si="30"/>
        <v>#REF!</v>
      </c>
      <c r="F67" s="36" t="e">
        <f t="shared" si="30"/>
        <v>#REF!</v>
      </c>
      <c r="G67" s="36" t="e">
        <f t="shared" si="30"/>
        <v>#REF!</v>
      </c>
      <c r="H67" s="36" t="e">
        <f t="shared" si="30"/>
        <v>#REF!</v>
      </c>
      <c r="I67" s="36" t="e">
        <f t="shared" si="30"/>
        <v>#REF!</v>
      </c>
      <c r="J67" s="36" t="e">
        <f t="shared" si="30"/>
        <v>#REF!</v>
      </c>
      <c r="K67" s="36" t="e">
        <f t="shared" si="30"/>
        <v>#REF!</v>
      </c>
      <c r="L67" s="36" t="e">
        <f t="shared" si="30"/>
        <v>#REF!</v>
      </c>
      <c r="M67" s="36" t="e">
        <f t="shared" si="30"/>
        <v>#REF!</v>
      </c>
    </row>
    <row r="68" spans="1:13">
      <c r="A68" s="39"/>
      <c r="B68" s="71"/>
      <c r="C68" s="36"/>
      <c r="D68" s="36"/>
      <c r="E68" s="36"/>
      <c r="F68" s="36"/>
      <c r="G68" s="36"/>
      <c r="H68" s="36"/>
      <c r="I68" s="36"/>
      <c r="J68" s="36"/>
      <c r="K68" s="36"/>
      <c r="L68" s="36"/>
      <c r="M68" s="36"/>
    </row>
    <row r="69" spans="1:13">
      <c r="A69" s="53" t="s">
        <v>137</v>
      </c>
      <c r="B69" s="71"/>
      <c r="C69" s="36"/>
      <c r="D69" s="36"/>
      <c r="E69" s="36"/>
      <c r="F69" s="36"/>
      <c r="G69" s="36"/>
      <c r="H69" s="76"/>
      <c r="I69" s="76"/>
      <c r="J69" s="76"/>
      <c r="K69" s="76"/>
      <c r="L69" s="76"/>
      <c r="M69" s="76"/>
    </row>
    <row r="70" spans="1:13">
      <c r="A70" s="51" t="s">
        <v>13</v>
      </c>
      <c r="B70" s="71"/>
      <c r="C70" s="36" t="e">
        <f>'QTR-REV'!#REF!</f>
        <v>#REF!</v>
      </c>
      <c r="D70" s="36" t="e">
        <f>'QTR-REV'!#REF!</f>
        <v>#REF!</v>
      </c>
      <c r="E70" s="36" t="e">
        <f>'QTR-REV'!#REF!</f>
        <v>#REF!</v>
      </c>
      <c r="F70" s="36" t="e">
        <f>'QTR-REV'!#REF!</f>
        <v>#REF!</v>
      </c>
      <c r="G70" s="36" t="e">
        <f>'QTR-REV'!#REF!</f>
        <v>#REF!</v>
      </c>
      <c r="H70" s="36" t="e">
        <f t="shared" ref="H70:M70" si="31">G70*(1+H63)</f>
        <v>#REF!</v>
      </c>
      <c r="I70" s="36" t="e">
        <f t="shared" si="31"/>
        <v>#REF!</v>
      </c>
      <c r="J70" s="36" t="e">
        <f t="shared" si="31"/>
        <v>#REF!</v>
      </c>
      <c r="K70" s="36" t="e">
        <f t="shared" si="31"/>
        <v>#REF!</v>
      </c>
      <c r="L70" s="36" t="e">
        <f t="shared" si="31"/>
        <v>#REF!</v>
      </c>
      <c r="M70" s="36" t="e">
        <f t="shared" si="31"/>
        <v>#REF!</v>
      </c>
    </row>
    <row r="71" spans="1:13">
      <c r="A71" s="51" t="s">
        <v>104</v>
      </c>
      <c r="B71" s="44" t="e">
        <f>'QTR-REV'!#REF!</f>
        <v>#REF!</v>
      </c>
      <c r="C71" s="36" t="e">
        <f t="shared" ref="C71:M71" si="32">C70*$B$71</f>
        <v>#REF!</v>
      </c>
      <c r="D71" s="36" t="e">
        <f t="shared" si="32"/>
        <v>#REF!</v>
      </c>
      <c r="E71" s="36" t="e">
        <f t="shared" si="32"/>
        <v>#REF!</v>
      </c>
      <c r="F71" s="36" t="e">
        <f t="shared" si="32"/>
        <v>#REF!</v>
      </c>
      <c r="G71" s="36" t="e">
        <f t="shared" si="32"/>
        <v>#REF!</v>
      </c>
      <c r="H71" s="36" t="e">
        <f t="shared" si="32"/>
        <v>#REF!</v>
      </c>
      <c r="I71" s="36" t="e">
        <f t="shared" si="32"/>
        <v>#REF!</v>
      </c>
      <c r="J71" s="36" t="e">
        <f t="shared" si="32"/>
        <v>#REF!</v>
      </c>
      <c r="K71" s="36" t="e">
        <f t="shared" si="32"/>
        <v>#REF!</v>
      </c>
      <c r="L71" s="36" t="e">
        <f t="shared" si="32"/>
        <v>#REF!</v>
      </c>
      <c r="M71" s="36" t="e">
        <f t="shared" si="32"/>
        <v>#REF!</v>
      </c>
    </row>
    <row r="72" spans="1:13">
      <c r="A72" s="51" t="s">
        <v>105</v>
      </c>
      <c r="B72" s="44">
        <f>1-B16-B33-B47-B60</f>
        <v>5.0000000000000058E-2</v>
      </c>
      <c r="C72" s="36" t="e">
        <f>'QTR-EPS'!#REF!*$B$72</f>
        <v>#REF!</v>
      </c>
      <c r="D72" s="36" t="e">
        <f>'QTR-EPS'!#REF!*$B$72</f>
        <v>#REF!</v>
      </c>
      <c r="E72" s="36" t="e">
        <f>'QTR-EPS'!#REF!*$B$72</f>
        <v>#REF!</v>
      </c>
      <c r="F72" s="36">
        <f>'QTR-EPS'!F12*$B$72</f>
        <v>0</v>
      </c>
      <c r="G72" s="36">
        <f>'QTR-EPS'!K12*$B$72</f>
        <v>0</v>
      </c>
      <c r="H72" s="72">
        <f t="shared" ref="H72:M72" si="33">G72*1.03</f>
        <v>0</v>
      </c>
      <c r="I72" s="72">
        <f t="shared" si="33"/>
        <v>0</v>
      </c>
      <c r="J72" s="72">
        <f t="shared" si="33"/>
        <v>0</v>
      </c>
      <c r="K72" s="72">
        <f t="shared" si="33"/>
        <v>0</v>
      </c>
      <c r="L72" s="72">
        <f t="shared" si="33"/>
        <v>0</v>
      </c>
      <c r="M72" s="72">
        <f t="shared" si="33"/>
        <v>0</v>
      </c>
    </row>
    <row r="73" spans="1:13">
      <c r="A73" s="51" t="s">
        <v>106</v>
      </c>
      <c r="C73" s="48">
        <v>0</v>
      </c>
      <c r="D73" s="66">
        <f>C73*1.03</f>
        <v>0</v>
      </c>
      <c r="E73" s="66">
        <f>D73*1.03</f>
        <v>0</v>
      </c>
      <c r="F73" s="66">
        <f>E73*1.03</f>
        <v>0</v>
      </c>
      <c r="G73" s="66">
        <f>F73*1.03</f>
        <v>0</v>
      </c>
      <c r="H73" s="66">
        <f t="shared" ref="H73:M73" si="34">G73*1.03</f>
        <v>0</v>
      </c>
      <c r="I73" s="66">
        <f t="shared" si="34"/>
        <v>0</v>
      </c>
      <c r="J73" s="66">
        <f t="shared" si="34"/>
        <v>0</v>
      </c>
      <c r="K73" s="66">
        <f t="shared" si="34"/>
        <v>0</v>
      </c>
      <c r="L73" s="66">
        <f t="shared" si="34"/>
        <v>0</v>
      </c>
      <c r="M73" s="66">
        <f t="shared" si="34"/>
        <v>0</v>
      </c>
    </row>
    <row r="74" spans="1:13">
      <c r="A74" s="51" t="s">
        <v>107</v>
      </c>
      <c r="C74" s="36" t="e">
        <f>C71-SUM(C72:C73)</f>
        <v>#REF!</v>
      </c>
      <c r="D74" s="36" t="e">
        <f t="shared" ref="D74:M74" si="35">D71-SUM(D72:D73)</f>
        <v>#REF!</v>
      </c>
      <c r="E74" s="36" t="e">
        <f t="shared" si="35"/>
        <v>#REF!</v>
      </c>
      <c r="F74" s="36" t="e">
        <f t="shared" si="35"/>
        <v>#REF!</v>
      </c>
      <c r="G74" s="36" t="e">
        <f t="shared" si="35"/>
        <v>#REF!</v>
      </c>
      <c r="H74" s="36" t="e">
        <f t="shared" si="35"/>
        <v>#REF!</v>
      </c>
      <c r="I74" s="36" t="e">
        <f t="shared" si="35"/>
        <v>#REF!</v>
      </c>
      <c r="J74" s="36" t="e">
        <f t="shared" si="35"/>
        <v>#REF!</v>
      </c>
      <c r="K74" s="36" t="e">
        <f t="shared" si="35"/>
        <v>#REF!</v>
      </c>
      <c r="L74" s="36" t="e">
        <f t="shared" si="35"/>
        <v>#REF!</v>
      </c>
      <c r="M74" s="36" t="e">
        <f t="shared" si="35"/>
        <v>#REF!</v>
      </c>
    </row>
    <row r="75" spans="1:13">
      <c r="B75" s="71"/>
      <c r="C75" s="36"/>
      <c r="D75" s="36"/>
      <c r="E75" s="36"/>
      <c r="F75" s="36"/>
      <c r="G75" s="36"/>
      <c r="H75" s="36"/>
      <c r="I75" s="36"/>
      <c r="J75" s="36"/>
      <c r="K75" s="36"/>
      <c r="L75" s="36"/>
      <c r="M75" s="36"/>
    </row>
    <row r="76" spans="1:13">
      <c r="A76" s="51" t="s">
        <v>22</v>
      </c>
      <c r="B76" s="44" t="e">
        <f>'QTR-EPS'!#REF!</f>
        <v>#REF!</v>
      </c>
      <c r="C76" s="36" t="e">
        <f>C74*$B76</f>
        <v>#REF!</v>
      </c>
      <c r="D76" s="36" t="e">
        <f t="shared" ref="D76:M76" si="36">D74*$B76</f>
        <v>#REF!</v>
      </c>
      <c r="E76" s="36" t="e">
        <f t="shared" si="36"/>
        <v>#REF!</v>
      </c>
      <c r="F76" s="36" t="e">
        <f t="shared" si="36"/>
        <v>#REF!</v>
      </c>
      <c r="G76" s="36" t="e">
        <f t="shared" si="36"/>
        <v>#REF!</v>
      </c>
      <c r="H76" s="36" t="e">
        <f t="shared" si="36"/>
        <v>#REF!</v>
      </c>
      <c r="I76" s="36" t="e">
        <f t="shared" si="36"/>
        <v>#REF!</v>
      </c>
      <c r="J76" s="36" t="e">
        <f t="shared" si="36"/>
        <v>#REF!</v>
      </c>
      <c r="K76" s="36" t="e">
        <f t="shared" si="36"/>
        <v>#REF!</v>
      </c>
      <c r="L76" s="36" t="e">
        <f t="shared" si="36"/>
        <v>#REF!</v>
      </c>
      <c r="M76" s="36" t="e">
        <f t="shared" si="36"/>
        <v>#REF!</v>
      </c>
    </row>
    <row r="77" spans="1:13">
      <c r="A77" s="51" t="s">
        <v>109</v>
      </c>
      <c r="B77" s="53"/>
      <c r="C77" s="36" t="e">
        <f t="shared" ref="C77:M77" si="37">C74-C76</f>
        <v>#REF!</v>
      </c>
      <c r="D77" s="36" t="e">
        <f t="shared" si="37"/>
        <v>#REF!</v>
      </c>
      <c r="E77" s="36" t="e">
        <f t="shared" si="37"/>
        <v>#REF!</v>
      </c>
      <c r="F77" s="36" t="e">
        <f t="shared" si="37"/>
        <v>#REF!</v>
      </c>
      <c r="G77" s="36" t="e">
        <f t="shared" si="37"/>
        <v>#REF!</v>
      </c>
      <c r="H77" s="36" t="e">
        <f t="shared" si="37"/>
        <v>#REF!</v>
      </c>
      <c r="I77" s="36" t="e">
        <f t="shared" si="37"/>
        <v>#REF!</v>
      </c>
      <c r="J77" s="36" t="e">
        <f t="shared" si="37"/>
        <v>#REF!</v>
      </c>
      <c r="K77" s="36" t="e">
        <f t="shared" si="37"/>
        <v>#REF!</v>
      </c>
      <c r="L77" s="36" t="e">
        <f t="shared" si="37"/>
        <v>#REF!</v>
      </c>
      <c r="M77" s="36" t="e">
        <f t="shared" si="37"/>
        <v>#REF!</v>
      </c>
    </row>
    <row r="78" spans="1:13">
      <c r="B78" s="53"/>
      <c r="C78" s="36"/>
      <c r="D78" s="36"/>
      <c r="E78" s="36"/>
      <c r="F78" s="36"/>
      <c r="G78" s="36"/>
      <c r="H78" s="36"/>
      <c r="I78" s="36"/>
      <c r="J78" s="36"/>
      <c r="K78" s="36"/>
      <c r="L78" s="36"/>
      <c r="M78" s="36"/>
    </row>
    <row r="79" spans="1:13">
      <c r="A79" s="39" t="s">
        <v>111</v>
      </c>
      <c r="B79" s="71">
        <v>0.1</v>
      </c>
      <c r="C79" s="36" t="e">
        <f t="shared" ref="C79:M79" si="38">C77/(1+$B79)^C$8</f>
        <v>#REF!</v>
      </c>
      <c r="D79" s="36" t="e">
        <f t="shared" si="38"/>
        <v>#REF!</v>
      </c>
      <c r="E79" s="36" t="e">
        <f t="shared" si="38"/>
        <v>#REF!</v>
      </c>
      <c r="F79" s="36" t="e">
        <f t="shared" si="38"/>
        <v>#REF!</v>
      </c>
      <c r="G79" s="36" t="e">
        <f t="shared" si="38"/>
        <v>#REF!</v>
      </c>
      <c r="H79" s="36" t="e">
        <f t="shared" si="38"/>
        <v>#REF!</v>
      </c>
      <c r="I79" s="36" t="e">
        <f t="shared" si="38"/>
        <v>#REF!</v>
      </c>
      <c r="J79" s="36" t="e">
        <f t="shared" si="38"/>
        <v>#REF!</v>
      </c>
      <c r="K79" s="36" t="e">
        <f t="shared" si="38"/>
        <v>#REF!</v>
      </c>
      <c r="L79" s="36" t="e">
        <f t="shared" si="38"/>
        <v>#REF!</v>
      </c>
      <c r="M79" s="36" t="e">
        <f t="shared" si="38"/>
        <v>#REF!</v>
      </c>
    </row>
    <row r="80" spans="1:13" ht="12.75" customHeight="1"/>
    <row r="81" spans="1:13">
      <c r="B81" s="54"/>
      <c r="C81" s="36"/>
      <c r="D81" s="60"/>
      <c r="E81" s="80" t="s">
        <v>140</v>
      </c>
      <c r="F81" s="80" t="s">
        <v>141</v>
      </c>
      <c r="G81" s="54"/>
      <c r="H81" s="54"/>
      <c r="I81" s="54"/>
      <c r="J81" s="58"/>
      <c r="K81" s="58"/>
    </row>
    <row r="82" spans="1:13">
      <c r="B82" s="54"/>
      <c r="C82" s="40" t="s">
        <v>111</v>
      </c>
      <c r="D82" s="40" t="s">
        <v>94</v>
      </c>
      <c r="E82" s="40" t="s">
        <v>111</v>
      </c>
      <c r="F82" s="40" t="s">
        <v>72</v>
      </c>
      <c r="G82" s="54"/>
      <c r="H82" s="54"/>
      <c r="I82" s="77" t="s">
        <v>93</v>
      </c>
      <c r="J82" s="83" t="e">
        <f>'QTR-EPS'!#REF!</f>
        <v>#REF!</v>
      </c>
    </row>
    <row r="83" spans="1:13">
      <c r="B83" s="54"/>
      <c r="C83" s="80"/>
      <c r="D83" s="60"/>
      <c r="E83" s="60"/>
      <c r="F83" s="54"/>
      <c r="G83" s="54"/>
      <c r="H83" s="54"/>
      <c r="I83" s="54"/>
      <c r="J83" s="84">
        <v>38352</v>
      </c>
      <c r="K83" s="58"/>
    </row>
    <row r="84" spans="1:13">
      <c r="A84" s="51" t="s">
        <v>138</v>
      </c>
      <c r="B84" s="54"/>
      <c r="C84" s="36" t="e">
        <f>SUM(C24:M24)</f>
        <v>#REF!</v>
      </c>
      <c r="D84" s="71">
        <v>1</v>
      </c>
      <c r="E84" s="36" t="e">
        <f>C84*D84</f>
        <v>#REF!</v>
      </c>
      <c r="F84" s="58" t="e">
        <f>E84/$J$82</f>
        <v>#REF!</v>
      </c>
      <c r="G84" s="54"/>
      <c r="H84" s="54"/>
      <c r="I84" s="54"/>
      <c r="J84" s="58"/>
      <c r="K84" s="58"/>
    </row>
    <row r="85" spans="1:13">
      <c r="A85" s="51" t="s">
        <v>139</v>
      </c>
      <c r="B85" s="54"/>
      <c r="C85" s="36" t="e">
        <f>SUM(C41:M41)</f>
        <v>#REF!</v>
      </c>
      <c r="D85" s="71">
        <v>1</v>
      </c>
      <c r="E85" s="36" t="e">
        <f>C85*D85</f>
        <v>#REF!</v>
      </c>
      <c r="F85" s="58" t="e">
        <f>E85/$J$82</f>
        <v>#REF!</v>
      </c>
      <c r="G85" s="54"/>
      <c r="H85" s="54"/>
      <c r="I85" s="54"/>
      <c r="J85" s="58"/>
      <c r="K85" s="58"/>
    </row>
    <row r="86" spans="1:13">
      <c r="A86" s="51" t="s">
        <v>97</v>
      </c>
      <c r="B86" s="54"/>
      <c r="C86" s="36" t="e">
        <f>SUM(C55:M55)</f>
        <v>#REF!</v>
      </c>
      <c r="D86" s="71">
        <v>1</v>
      </c>
      <c r="E86" s="36" t="e">
        <f>C86*D86</f>
        <v>#REF!</v>
      </c>
      <c r="F86" s="58" t="e">
        <f>E86/$J$82</f>
        <v>#REF!</v>
      </c>
      <c r="G86" s="54"/>
      <c r="H86" s="54"/>
      <c r="I86" s="54"/>
      <c r="J86" s="58"/>
      <c r="K86" s="58"/>
    </row>
    <row r="87" spans="1:13">
      <c r="A87" s="51" t="s">
        <v>100</v>
      </c>
      <c r="B87" s="54"/>
      <c r="C87" s="36" t="e">
        <f>SUM(C67:M67)</f>
        <v>#REF!</v>
      </c>
      <c r="D87" s="71">
        <v>1</v>
      </c>
      <c r="E87" s="36" t="e">
        <f>C87*D87</f>
        <v>#REF!</v>
      </c>
      <c r="F87" s="58" t="e">
        <f>E87/$J$82</f>
        <v>#REF!</v>
      </c>
      <c r="G87" s="54"/>
      <c r="H87" s="54"/>
      <c r="I87" s="54"/>
      <c r="J87" s="58"/>
      <c r="K87" s="58"/>
    </row>
    <row r="88" spans="1:13">
      <c r="A88" s="51" t="s">
        <v>101</v>
      </c>
      <c r="B88" s="54"/>
      <c r="C88" s="66" t="e">
        <f>SUM(C79:M79)</f>
        <v>#REF!</v>
      </c>
      <c r="D88" s="71">
        <v>0.8</v>
      </c>
      <c r="E88" s="66" t="e">
        <f>C88*D88</f>
        <v>#REF!</v>
      </c>
      <c r="F88" s="82" t="e">
        <f>E88/$J$82</f>
        <v>#REF!</v>
      </c>
      <c r="G88" s="54"/>
      <c r="H88" s="54"/>
      <c r="I88" s="54"/>
      <c r="J88" s="58"/>
      <c r="K88" s="58"/>
    </row>
    <row r="89" spans="1:13">
      <c r="A89" s="81" t="s">
        <v>95</v>
      </c>
      <c r="B89" s="71"/>
      <c r="C89" s="36" t="e">
        <f>SUM(C84:C88)</f>
        <v>#REF!</v>
      </c>
      <c r="D89" s="36"/>
      <c r="E89" s="36" t="e">
        <f>SUM(E84:E88)</f>
        <v>#REF!</v>
      </c>
      <c r="F89" s="58" t="e">
        <f>SUM(F84:F88)</f>
        <v>#REF!</v>
      </c>
      <c r="G89" s="36"/>
      <c r="H89" s="36"/>
      <c r="I89" s="36"/>
      <c r="J89" s="36"/>
      <c r="K89" s="36"/>
      <c r="L89" s="36"/>
      <c r="M89" s="36"/>
    </row>
    <row r="90" spans="1:13">
      <c r="A90" s="39"/>
      <c r="B90" s="74"/>
      <c r="D90" s="57"/>
      <c r="E90" s="57"/>
      <c r="F90" s="57"/>
      <c r="G90" s="57"/>
      <c r="H90" s="57"/>
      <c r="J90" s="61"/>
      <c r="K90" s="61"/>
    </row>
    <row r="92" spans="1:13">
      <c r="A92" s="39"/>
      <c r="B92" s="61"/>
    </row>
    <row r="93" spans="1:13">
      <c r="A93" s="53"/>
      <c r="B93" s="55"/>
      <c r="C93" s="56"/>
      <c r="D93" s="56"/>
      <c r="E93" s="56"/>
      <c r="F93" s="56"/>
      <c r="G93" s="56"/>
      <c r="H93" s="56"/>
      <c r="I93" s="56"/>
      <c r="J93" s="56"/>
      <c r="K93" s="56"/>
    </row>
    <row r="94" spans="1:13">
      <c r="A94" s="53"/>
      <c r="B94" s="55"/>
      <c r="C94" s="56"/>
      <c r="D94" s="56"/>
      <c r="E94" s="56"/>
      <c r="F94" s="56"/>
      <c r="G94" s="56"/>
      <c r="H94" s="56"/>
      <c r="I94" s="56"/>
      <c r="J94" s="56"/>
      <c r="K94" s="56"/>
    </row>
    <row r="95" spans="1:13">
      <c r="B95" s="56"/>
      <c r="C95" s="36"/>
      <c r="D95" s="36"/>
      <c r="E95" s="36"/>
      <c r="F95" s="36"/>
      <c r="G95" s="36"/>
      <c r="H95" s="36"/>
      <c r="I95" s="36"/>
      <c r="J95" s="36"/>
      <c r="K95" s="36"/>
      <c r="L95" s="36"/>
      <c r="M95" s="36"/>
    </row>
    <row r="96" spans="1:13">
      <c r="A96" s="51" t="s">
        <v>123</v>
      </c>
      <c r="B96" s="71"/>
      <c r="C96" s="36"/>
      <c r="D96" s="36"/>
      <c r="E96" s="36"/>
      <c r="F96" s="36"/>
      <c r="G96" s="36"/>
      <c r="H96" s="54"/>
      <c r="I96" s="54"/>
      <c r="J96" s="58"/>
      <c r="K96" s="58"/>
    </row>
    <row r="97" spans="1:11">
      <c r="A97" s="51" t="s">
        <v>134</v>
      </c>
      <c r="B97" s="71"/>
      <c r="C97" s="36" t="e">
        <f>SUM(C13,C29,C44,C58,C70)</f>
        <v>#REF!</v>
      </c>
      <c r="D97" s="36" t="e">
        <f>SUM(D13,D29,D44,D58,D70)</f>
        <v>#REF!</v>
      </c>
      <c r="E97" s="36" t="e">
        <f>SUM(E13,E29,E44,E58,E70)</f>
        <v>#REF!</v>
      </c>
      <c r="F97" s="36" t="e">
        <f>SUM(F13,F29,F44,F58,F70)</f>
        <v>#REF!</v>
      </c>
      <c r="G97" s="36" t="e">
        <f>SUM(G13,G29,G44,G58,G70)</f>
        <v>#REF!</v>
      </c>
      <c r="H97" s="54"/>
      <c r="I97" s="54"/>
      <c r="J97" s="58"/>
      <c r="K97" s="58"/>
    </row>
    <row r="98" spans="1:11">
      <c r="A98" s="51" t="s">
        <v>135</v>
      </c>
      <c r="B98" s="71"/>
      <c r="C98" s="36" t="e">
        <f>'QTR-EPS'!#REF!</f>
        <v>#REF!</v>
      </c>
      <c r="D98" s="36" t="e">
        <f>'QTR-EPS'!#REF!</f>
        <v>#REF!</v>
      </c>
      <c r="E98" s="36" t="e">
        <f>'QTR-EPS'!#REF!</f>
        <v>#REF!</v>
      </c>
      <c r="F98" s="36">
        <f>'QTR-EPS'!F8</f>
        <v>0</v>
      </c>
      <c r="G98" s="36">
        <f>'QTR-EPS'!K8</f>
        <v>0</v>
      </c>
      <c r="H98" s="54"/>
      <c r="I98" s="54"/>
      <c r="J98" s="58"/>
      <c r="K98" s="58"/>
    </row>
    <row r="99" spans="1:11">
      <c r="B99" s="71"/>
      <c r="C99" s="36"/>
      <c r="D99" s="36"/>
      <c r="E99" s="36"/>
      <c r="F99" s="36"/>
      <c r="G99" s="36"/>
      <c r="H99" s="54"/>
      <c r="I99" s="54"/>
      <c r="J99" s="58"/>
      <c r="K99" s="58"/>
    </row>
    <row r="100" spans="1:11">
      <c r="A100" s="51" t="s">
        <v>131</v>
      </c>
      <c r="B100" s="71"/>
      <c r="C100" s="36" t="e">
        <f>(C13-C15)+(C29-C31-C32)+(C44-C46)+(C58-C59)+(C70-C71)</f>
        <v>#REF!</v>
      </c>
      <c r="D100" s="36" t="e">
        <f>(D13-D15)+(D29-D31-D32)+(D44-D46)+(D58-D59)+(D70-D71)</f>
        <v>#REF!</v>
      </c>
      <c r="E100" s="36" t="e">
        <f>(E13-E15)+(E29-E31-E32)+(E44-E46)+(E58-E59)+(E70-E71)</f>
        <v>#REF!</v>
      </c>
      <c r="F100" s="36" t="e">
        <f>(F13-F15)+(F29-F31-F32)+(F44-F46)+(F58-F59)+(F70-F71)</f>
        <v>#REF!</v>
      </c>
      <c r="G100" s="36" t="e">
        <f>(G13-G15)+(G29-G31-G32)+(G44-G46)+(G58-G59)+(G70-G71)</f>
        <v>#REF!</v>
      </c>
      <c r="H100" s="54"/>
      <c r="I100" s="54"/>
      <c r="J100" s="58"/>
      <c r="K100" s="58"/>
    </row>
    <row r="101" spans="1:11">
      <c r="A101" s="51" t="s">
        <v>130</v>
      </c>
      <c r="B101" s="71"/>
      <c r="C101" s="36" t="e">
        <f>'QTR-EPS'!#REF!</f>
        <v>#REF!</v>
      </c>
      <c r="D101" s="36" t="e">
        <f>'QTR-EPS'!#REF!</f>
        <v>#REF!</v>
      </c>
      <c r="E101" s="36" t="e">
        <f>'QTR-EPS'!#REF!</f>
        <v>#REF!</v>
      </c>
      <c r="F101" s="36">
        <f>'QTR-EPS'!F9</f>
        <v>0</v>
      </c>
      <c r="G101" s="36">
        <f>'QTR-EPS'!K9</f>
        <v>0</v>
      </c>
      <c r="H101" s="54"/>
      <c r="I101" s="54"/>
      <c r="J101" s="58"/>
      <c r="K101" s="58"/>
    </row>
    <row r="102" spans="1:11">
      <c r="B102" s="71"/>
      <c r="C102" s="36"/>
      <c r="D102" s="36"/>
      <c r="E102" s="36"/>
      <c r="F102" s="36"/>
      <c r="G102" s="36"/>
      <c r="H102" s="54"/>
      <c r="I102" s="54"/>
      <c r="J102" s="58"/>
      <c r="K102" s="58"/>
    </row>
    <row r="103" spans="1:11">
      <c r="A103" s="51" t="s">
        <v>126</v>
      </c>
      <c r="B103" s="71"/>
      <c r="C103" s="36" t="e">
        <f>SUM(C16,C33,C47,C60,C72)</f>
        <v>#REF!</v>
      </c>
      <c r="D103" s="36" t="e">
        <f>SUM(D16,D33,D47,D60,D72)</f>
        <v>#REF!</v>
      </c>
      <c r="E103" s="36" t="e">
        <f>SUM(E16,E33,E47,E60,E72)</f>
        <v>#REF!</v>
      </c>
      <c r="F103" s="36">
        <f>SUM(F16,F33,F47,F60,F72)</f>
        <v>0</v>
      </c>
      <c r="G103" s="36">
        <f>SUM(G16,G33,G47,G60,G72)</f>
        <v>0</v>
      </c>
      <c r="H103" s="57"/>
    </row>
    <row r="104" spans="1:11">
      <c r="A104" s="51" t="s">
        <v>124</v>
      </c>
      <c r="B104" s="71"/>
      <c r="C104" s="36" t="e">
        <f>'QTR-EPS'!#REF!</f>
        <v>#REF!</v>
      </c>
      <c r="D104" s="36" t="e">
        <f>'QTR-EPS'!#REF!</f>
        <v>#REF!</v>
      </c>
      <c r="E104" s="36" t="e">
        <f>'QTR-EPS'!#REF!</f>
        <v>#REF!</v>
      </c>
      <c r="F104" s="36">
        <f>'QTR-EPS'!F12</f>
        <v>0</v>
      </c>
      <c r="G104" s="36">
        <f>'QTR-EPS'!K12</f>
        <v>0</v>
      </c>
      <c r="H104" s="54"/>
      <c r="I104" s="54"/>
      <c r="J104" s="58"/>
      <c r="K104" s="58"/>
    </row>
    <row r="106" spans="1:11">
      <c r="A106" s="51" t="s">
        <v>127</v>
      </c>
      <c r="B106" s="71"/>
      <c r="C106" s="36" t="e">
        <f>SUM(C17,C34,C48)</f>
        <v>#REF!</v>
      </c>
      <c r="D106" s="36" t="e">
        <f>SUM(D17,D34,D48)</f>
        <v>#REF!</v>
      </c>
      <c r="E106" s="36" t="e">
        <f>SUM(E17,E34,E48)</f>
        <v>#REF!</v>
      </c>
      <c r="F106" s="36">
        <f>SUM(F17,F34,F48)</f>
        <v>0</v>
      </c>
      <c r="G106" s="36">
        <f>SUM(G17,G34,G48)</f>
        <v>0</v>
      </c>
    </row>
    <row r="107" spans="1:11">
      <c r="A107" s="51" t="s">
        <v>125</v>
      </c>
      <c r="B107" s="71"/>
      <c r="C107" s="36" t="e">
        <f>'QTR-EPS'!#REF!</f>
        <v>#REF!</v>
      </c>
      <c r="D107" s="36" t="e">
        <f>'QTR-EPS'!#REF!</f>
        <v>#REF!</v>
      </c>
      <c r="E107" s="36" t="e">
        <f>'QTR-EPS'!#REF!</f>
        <v>#REF!</v>
      </c>
      <c r="F107" s="36">
        <f>'QTR-EPS'!F13</f>
        <v>0</v>
      </c>
      <c r="G107" s="36">
        <f>'QTR-EPS'!K13</f>
        <v>0</v>
      </c>
      <c r="H107" s="57"/>
      <c r="J107" s="61"/>
      <c r="K107" s="61"/>
    </row>
    <row r="109" spans="1:11">
      <c r="A109" s="51" t="s">
        <v>129</v>
      </c>
      <c r="C109" s="36" t="e">
        <f>SUM(C19,C36,C50,C62,C74)</f>
        <v>#REF!</v>
      </c>
      <c r="D109" s="36" t="e">
        <f>SUM(D19,D36,D50,D62,D74)</f>
        <v>#REF!</v>
      </c>
      <c r="E109" s="36" t="e">
        <f>SUM(E19,E36,E50,E62,E74)</f>
        <v>#REF!</v>
      </c>
      <c r="F109" s="36" t="e">
        <f>SUM(F19,F36,F50,F62,F74)</f>
        <v>#REF!</v>
      </c>
      <c r="G109" s="36" t="e">
        <f>SUM(G19,G36,G50,G62,G74)</f>
        <v>#REF!</v>
      </c>
    </row>
    <row r="110" spans="1:11">
      <c r="A110" s="51" t="s">
        <v>133</v>
      </c>
      <c r="C110" s="36" t="e">
        <f>SUM(C112:C113)</f>
        <v>#REF!</v>
      </c>
      <c r="D110" s="36" t="e">
        <f>SUM(D112:D113)</f>
        <v>#REF!</v>
      </c>
      <c r="E110" s="36" t="e">
        <f>SUM(E112:E113)</f>
        <v>#REF!</v>
      </c>
      <c r="F110" s="36">
        <f>SUM(F112:F113)</f>
        <v>0</v>
      </c>
      <c r="G110" s="36">
        <f>SUM(G112:G113)</f>
        <v>0</v>
      </c>
    </row>
    <row r="111" spans="1:11">
      <c r="C111" s="36"/>
      <c r="D111" s="36"/>
      <c r="E111" s="36"/>
      <c r="F111" s="36"/>
      <c r="G111" s="36"/>
    </row>
    <row r="112" spans="1:11">
      <c r="A112" s="51" t="s">
        <v>128</v>
      </c>
      <c r="C112" s="36" t="e">
        <f>'QTR-EPS'!#REF!</f>
        <v>#REF!</v>
      </c>
      <c r="D112" s="36" t="e">
        <f>'QTR-EPS'!#REF!</f>
        <v>#REF!</v>
      </c>
      <c r="E112" s="36" t="e">
        <f>'QTR-EPS'!#REF!</f>
        <v>#REF!</v>
      </c>
      <c r="F112" s="36">
        <f>'QTR-EPS'!F17</f>
        <v>0</v>
      </c>
      <c r="G112" s="36">
        <f>'QTR-EPS'!K17</f>
        <v>0</v>
      </c>
    </row>
    <row r="113" spans="1:11">
      <c r="A113" s="51" t="s">
        <v>132</v>
      </c>
      <c r="C113" s="36" t="e">
        <f>'QTR-EPS'!#REF!</f>
        <v>#REF!</v>
      </c>
      <c r="D113" s="36" t="e">
        <f>'QTR-EPS'!#REF!</f>
        <v>#REF!</v>
      </c>
      <c r="E113" s="36" t="e">
        <f>'QTR-EPS'!#REF!</f>
        <v>#REF!</v>
      </c>
      <c r="F113" s="36">
        <f>'QTR-EPS'!F16</f>
        <v>0</v>
      </c>
      <c r="G113" s="36">
        <f>'QTR-EPS'!K16</f>
        <v>0</v>
      </c>
    </row>
    <row r="115" spans="1:11">
      <c r="B115" s="57"/>
      <c r="C115" s="57"/>
      <c r="D115" s="57"/>
      <c r="E115" s="57"/>
      <c r="F115" s="57"/>
      <c r="G115" s="57"/>
      <c r="H115" s="57"/>
      <c r="I115" s="57"/>
      <c r="J115" s="57"/>
      <c r="K115" s="57"/>
    </row>
    <row r="116" spans="1:11">
      <c r="A116" s="53"/>
      <c r="B116" s="65"/>
      <c r="C116" s="65"/>
      <c r="D116" s="65"/>
      <c r="E116" s="65"/>
      <c r="F116" s="65"/>
      <c r="G116" s="65"/>
      <c r="H116" s="65"/>
      <c r="I116" s="65"/>
      <c r="J116" s="56"/>
      <c r="K116" s="56"/>
    </row>
    <row r="117" spans="1:11">
      <c r="A117" s="53"/>
      <c r="B117" s="73"/>
      <c r="C117" s="73"/>
      <c r="D117" s="56"/>
      <c r="E117" s="56"/>
      <c r="F117" s="56"/>
      <c r="G117" s="56"/>
      <c r="H117" s="73"/>
      <c r="I117" s="73"/>
      <c r="J117" s="56"/>
      <c r="K117" s="56"/>
    </row>
    <row r="118" spans="1:11">
      <c r="B118" s="57"/>
      <c r="C118" s="61"/>
      <c r="D118" s="59"/>
      <c r="E118" s="59"/>
      <c r="F118" s="71"/>
      <c r="G118" s="75"/>
      <c r="H118" s="57"/>
      <c r="I118" s="57"/>
      <c r="J118" s="58"/>
      <c r="K118" s="58"/>
    </row>
    <row r="119" spans="1:11">
      <c r="B119" s="57"/>
      <c r="C119" s="57"/>
      <c r="D119" s="57"/>
      <c r="E119" s="57"/>
      <c r="F119" s="57"/>
      <c r="G119" s="57"/>
      <c r="H119" s="57"/>
      <c r="I119" s="57"/>
      <c r="J119" s="57"/>
      <c r="K119" s="57"/>
    </row>
    <row r="120" spans="1:11">
      <c r="B120" s="57"/>
      <c r="C120" s="57"/>
      <c r="D120" s="57"/>
      <c r="E120" s="57"/>
      <c r="F120" s="57"/>
      <c r="G120" s="57"/>
      <c r="H120" s="57"/>
      <c r="I120" s="57"/>
      <c r="J120" s="57"/>
      <c r="K120" s="57"/>
    </row>
    <row r="121" spans="1:11">
      <c r="A121" s="53"/>
      <c r="B121" s="52"/>
      <c r="C121" s="52"/>
    </row>
    <row r="122" spans="1:11">
      <c r="A122" s="53"/>
      <c r="B122" s="53"/>
      <c r="C122" s="76"/>
      <c r="D122" s="62"/>
      <c r="E122" s="62"/>
      <c r="F122" s="62"/>
      <c r="G122" s="62"/>
      <c r="H122" s="62"/>
      <c r="I122" s="63"/>
      <c r="J122" s="64"/>
      <c r="K122" s="64"/>
    </row>
    <row r="123" spans="1:11">
      <c r="A123" s="53"/>
      <c r="B123" s="53"/>
      <c r="C123" s="76"/>
      <c r="D123" s="62"/>
      <c r="E123" s="62"/>
      <c r="F123" s="62"/>
      <c r="G123" s="62"/>
      <c r="H123" s="62"/>
      <c r="I123" s="63"/>
      <c r="J123" s="64"/>
      <c r="K123" s="64"/>
    </row>
    <row r="124" spans="1:11">
      <c r="B124" s="55"/>
      <c r="C124" s="56"/>
      <c r="D124" s="56"/>
      <c r="E124" s="56"/>
      <c r="F124" s="56"/>
      <c r="G124" s="56"/>
      <c r="H124" s="56"/>
      <c r="I124" s="56"/>
      <c r="J124" s="56"/>
      <c r="K124" s="56"/>
    </row>
    <row r="125" spans="1:11">
      <c r="B125" s="56"/>
      <c r="C125" s="56"/>
      <c r="D125" s="56"/>
      <c r="E125" s="56"/>
      <c r="F125" s="56"/>
      <c r="G125" s="56"/>
      <c r="H125" s="56"/>
      <c r="I125" s="56"/>
      <c r="J125" s="56"/>
      <c r="K125" s="56"/>
    </row>
    <row r="126" spans="1:11">
      <c r="B126" s="54"/>
      <c r="C126" s="59"/>
      <c r="D126" s="60"/>
      <c r="E126" s="60"/>
      <c r="F126" s="54"/>
      <c r="G126" s="54"/>
      <c r="H126" s="54"/>
      <c r="I126" s="54"/>
      <c r="J126" s="58"/>
      <c r="K126" s="58"/>
    </row>
    <row r="127" spans="1:11">
      <c r="B127" s="54"/>
      <c r="C127" s="59"/>
      <c r="D127" s="60"/>
      <c r="E127" s="60"/>
      <c r="F127" s="54"/>
      <c r="G127" s="54"/>
      <c r="H127" s="54"/>
      <c r="I127" s="54"/>
      <c r="J127" s="58"/>
      <c r="K127" s="58"/>
    </row>
    <row r="128" spans="1:11">
      <c r="D128" s="57"/>
      <c r="E128" s="57"/>
      <c r="F128" s="57"/>
      <c r="G128" s="57"/>
      <c r="H128" s="57"/>
    </row>
    <row r="129" spans="1:11">
      <c r="D129" s="57"/>
      <c r="E129" s="57"/>
      <c r="F129" s="57"/>
      <c r="G129" s="57"/>
      <c r="H129" s="57"/>
      <c r="J129" s="61"/>
      <c r="K129" s="61"/>
    </row>
    <row r="131" spans="1:11">
      <c r="A131" s="53"/>
    </row>
    <row r="132" spans="1:11">
      <c r="A132" s="53"/>
    </row>
    <row r="133" spans="1:11">
      <c r="A133" s="53"/>
      <c r="B133" s="55"/>
      <c r="C133" s="56"/>
      <c r="D133" s="56"/>
      <c r="E133" s="56"/>
      <c r="F133" s="56"/>
      <c r="G133" s="56"/>
      <c r="H133" s="56"/>
      <c r="I133" s="56"/>
      <c r="J133" s="56"/>
      <c r="K133" s="56"/>
    </row>
    <row r="134" spans="1:11">
      <c r="B134" s="56"/>
      <c r="C134" s="56"/>
      <c r="D134" s="56"/>
      <c r="E134" s="56"/>
      <c r="F134" s="56"/>
      <c r="G134" s="56"/>
      <c r="H134" s="56"/>
      <c r="I134" s="56"/>
      <c r="J134" s="56"/>
      <c r="K134" s="56"/>
    </row>
    <row r="135" spans="1:11">
      <c r="B135" s="54"/>
      <c r="C135" s="59"/>
      <c r="D135" s="60"/>
      <c r="E135" s="60"/>
      <c r="F135" s="54"/>
      <c r="G135" s="54"/>
      <c r="H135" s="54"/>
      <c r="I135" s="54"/>
      <c r="J135" s="58"/>
      <c r="K135" s="58"/>
    </row>
    <row r="136" spans="1:11">
      <c r="B136" s="54"/>
      <c r="C136" s="59"/>
      <c r="D136" s="60"/>
      <c r="E136" s="60"/>
      <c r="F136" s="54"/>
      <c r="G136" s="54"/>
      <c r="H136" s="54"/>
      <c r="I136" s="54"/>
      <c r="J136" s="58"/>
      <c r="K136" s="58"/>
    </row>
    <row r="137" spans="1:11">
      <c r="B137" s="56"/>
      <c r="C137" s="56"/>
      <c r="D137" s="57"/>
      <c r="E137" s="57"/>
      <c r="F137" s="57"/>
      <c r="G137" s="57"/>
      <c r="H137" s="57"/>
    </row>
    <row r="138" spans="1:11">
      <c r="B138" s="65"/>
      <c r="C138" s="65"/>
      <c r="D138" s="57"/>
      <c r="E138" s="57"/>
      <c r="F138" s="57"/>
      <c r="G138" s="57"/>
      <c r="H138" s="57"/>
      <c r="J138" s="61"/>
      <c r="K138" s="61"/>
    </row>
  </sheetData>
  <phoneticPr fontId="0" type="noConversion"/>
  <pageMargins left="0.65" right="0.65" top="0.75" bottom="0.75" header="0.5" footer="0.5"/>
  <pageSetup scale="85" orientation="portrait" r:id="rId1"/>
  <headerFooter alignWithMargins="0">
    <oddFooter>&amp;L&amp;"Arial,Bold"Gregg Gilbert&amp;C&amp;"Arial,Bold"Merrill Lynch&amp;R&amp;"Arial,Bold"&amp;D, &amp;T
212-449-6709</oddFooter>
  </headerFooter>
  <rowBreaks count="1" manualBreakCount="1">
    <brk id="68" max="12" man="1"/>
  </rowBreaks>
  <drawing r:id="rId2"/>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012EC-0E17-402E-9274-367062B7BAF2}">
  <dimension ref="A1:X65536"/>
  <sheetViews>
    <sheetView workbookViewId="0">
      <selection sqref="A1:X1"/>
    </sheetView>
  </sheetViews>
  <sheetFormatPr defaultRowHeight="11.25"/>
  <sheetData>
    <row r="1" spans="1:24">
      <c r="A1" s="358"/>
      <c r="B1" s="358"/>
      <c r="C1" s="358"/>
      <c r="D1" s="358"/>
      <c r="E1" s="358"/>
      <c r="F1" s="358"/>
      <c r="G1" s="358"/>
      <c r="H1" s="358"/>
      <c r="I1" s="358"/>
      <c r="J1" s="358"/>
      <c r="K1" s="358"/>
      <c r="L1" s="358"/>
      <c r="M1" s="358"/>
      <c r="N1" s="358"/>
      <c r="O1" s="358"/>
      <c r="P1" s="358"/>
      <c r="Q1" s="358"/>
      <c r="R1" s="358"/>
      <c r="S1" s="358"/>
      <c r="T1" s="358"/>
      <c r="U1" s="358"/>
      <c r="V1" s="358"/>
      <c r="W1" s="358"/>
      <c r="X1" s="358"/>
    </row>
    <row r="65536" spans="1:2">
      <c r="A65536">
        <v>8</v>
      </c>
      <c r="B65536">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5125C545D03AB44BD1A74E0497B8F76" ma:contentTypeVersion="15" ma:contentTypeDescription="Create a new document." ma:contentTypeScope="" ma:versionID="c5858ca561e7aee6ae101e8f0b40370f">
  <xsd:schema xmlns:xsd="http://www.w3.org/2001/XMLSchema" xmlns:xs="http://www.w3.org/2001/XMLSchema" xmlns:p="http://schemas.microsoft.com/office/2006/metadata/properties" xmlns:ns2="b40484f1-8ecf-451b-a3e2-a81f6d9826ba" xmlns:ns3="87363e36-27a6-4fdc-b48e-7545aa6b31eb" targetNamespace="http://schemas.microsoft.com/office/2006/metadata/properties" ma:root="true" ma:fieldsID="47332c2123f397779704c7547431355e" ns2:_="" ns3:_="">
    <xsd:import namespace="b40484f1-8ecf-451b-a3e2-a81f6d9826ba"/>
    <xsd:import namespace="87363e36-27a6-4fdc-b48e-7545aa6b31e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0484f1-8ecf-451b-a3e2-a81f6d9826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a853221-597e-41dc-91a1-3bf77b89adc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363e36-27a6-4fdc-b48e-7545aa6b31e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9807ce-db71-4af1-9601-6a0da81c796d}" ma:internalName="TaxCatchAll" ma:showField="CatchAllData" ma:web="87363e36-27a6-4fdc-b48e-7545aa6b31eb">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root xmlns="urn:NextGen/PropertyType/LandingAreas">
  <ArrayOfComponentLandingArea xmlns="" xmlns:xsi="http://www.w3.org/2001/XMLSchema-instance" xmlns:xsd="http://www.w3.org/2001/XMLSchema">
    <ComponentLandingArea Id="122" Name="Excel Model Info" Bookmark="iQ ML_Model_Info">
      <RefreshableComponents>
        <RefreshableComponent Id="1251" Name="Excel Model Info.xml" FamilyId="37" FamilyName="Excel Model Info" ComponentType="Regulatory" ProcessingType="Metadata" RefreshOnFileNew="true" DataOnly="true" AutoFit="true" Version="1" FriendlyName="Excel Metadata" BookmarkName="Info" LandingArea="iQ ML_Model_Info" SpaceAfter="0.00">
          <Audit Login="CORP\zkhd6gx" Time="2017-03-03T14:15:39.7404883-05:00"/>
          <Xml>
            <Metadata xmlns="" Title="Otonomy, Inc." SubTitle="Model" Date="03-Mar-17" Discipline="Equity">
              <Author OfficePhone="+1 646 855 4094" Email="sumant.kulkarni@baml.com" Name="Sumant S. Kulkarni"/>
            </Metadata>
          </Xml>
        </RefreshableComponent>
        <RefreshableComponent Id="1247" Name="ExcelX Footnotes.xml" Position="1" FamilyId="125" FamilyName="Excel Disclaimer" ComponentType="Regulatory" ProcessingType="Metadata" RefreshOnFileNew="true" AutoFit="true" Version="1" FriendlyName="Excel Footnotes" BookmarkName="__la_DisclaimerFront" LandingArea="iQ ML_Model_Info" SpaceAfter="0.00">
          <Audit Login="CORP\zkhd6gx" Time="2017-03-03T14:15:39.8074883-05:00"/>
        </RefreshableComponent>
      </RefreshableComponents>
    </ComponentLandingArea>
    <ComponentLandingArea Id="126" Name="Excel Model Summary" Bookmark="iQ ML_Model_Summary" HideOnApprove="true"/>
  </ArrayOfComponentLandingArea>
</root>
</file>

<file path=customXml/item4.xml><?xml version="1.0" encoding="utf-8"?>
<p:properties xmlns:p="http://schemas.microsoft.com/office/2006/metadata/properties" xmlns:xsi="http://www.w3.org/2001/XMLSchema-instance" xmlns:pc="http://schemas.microsoft.com/office/infopath/2007/PartnerControls">
  <documentManagement>
    <TaxCatchAll xmlns="87363e36-27a6-4fdc-b48e-7545aa6b31eb" xsi:nil="true"/>
    <lcf76f155ced4ddcb4097134ff3c332f xmlns="b40484f1-8ecf-451b-a3e2-a81f6d9826ba">
      <Terms xmlns="http://schemas.microsoft.com/office/infopath/2007/PartnerControls"/>
    </lcf76f155ced4ddcb4097134ff3c332f>
  </documentManagement>
</p:properties>
</file>

<file path=customXml/item5.xml><?xml version="1.0" encoding="utf-8"?>
<root xmlns="urn:NextGen/PropertyType/DocumentMetadata">
  <DocumentMetadata xmlns="" xmlns:xsi="http://www.w3.org/2001/XMLSchema-instance" xmlns:xsd="http://www.w3.org/2001/XMLSchema" Id="11718195" ReadOnly="true" OriginalId="11718195" Date="2017-03-03" PageCount="8" Class="Standard" FileType="ExcelX" Quality="Production" Type="Company" ResearchApproach="Fundamental" Style="BlueDiamond" Title="Otonomy, Inc." TitleDiscipline="Equity" TitleIndustry="Pharmaceuticals" TitleRegion="United States" SubTitle="Model" Header="" DisplayRating="BUY" DisplayRatingModifier="" DisplaySubject="" Url="http://researchauthoring.bankofamerica.com/Analyst/Equities/Team1476/Products/Otonomy Inc_11718195.xlsx" ExternalUrl="http://research1.ml.com/C?q=jN8NNHI2Ubk" ResearchUrl="http://rsch.baml.com/r?q=jN8NNHI2Ubk" DataProduct="true" CustomDictionaryLanguage="EnglishUS" FrontPageValues="Equity&#10;United States&#10;Pharmaceuticals" FrontPageEquityValues="United States&#10;Pharmaceuticals" FrontPageDiscipline="Equity | " MimeType="application/vnd.openxmlformats-officedocument.spreadsheetml.sheet">
    <Created Login="CORP\ZKHD6GX" Name="Chen, Steven - RSCH AMRS" Time="2017-03-03T14:15:34.083-05:00"/>
    <Updated Login="CORP\ZKHD6GX" Name="Chen, Steven - RSCH AMRS" Time="2017-03-03T14:15:46.4-05:00"/>
    <CheckedOut Login="CORP\nbkb4mv" Name="Yun, Jeffrey" Time="2017-03-03T14:32:12-05:00"/>
    <Distribution ResearchAlert="true" ResearchSubscribe="true" HtmlReport="true" HtmlDistribute="true">
      <Director>1B934115</Director>
      <Date xsi:nil="true"/>
      <ReleaseTime xsi:nil="true"/>
      <PublishDate xsi:nil="true"/>
    </Distribution>
    <Workflow State="Submitted" Action="ApproveContent" CanCheckOut="true">
      <Events>
        <DocumentEvent Login="CORP\NBSZUIN" Time="2017-03-03T14:15:37.57-05:00" Id="23620797" Version="512" Event="CheckIn" State="Draft"/>
        <DocumentEvent Login="CORP\NBSZUIN" Time="2017-03-03T14:15:37.707-05:00" Id="23620798" Version="512" Event="CheckOut" State="Draft"/>
        <DocumentEvent Login="CORP\ZKHD6GX" Time="2017-03-03T14:15:46.237-05:00" Id="23620799" Version="512" Event="CheckIn" State="Draft"/>
        <DocumentEvent Login="CORP\ZKHD6GX" Time="2017-03-03T14:15:46.427-05:00" Id="23620800" Version="512" Event="Submitted" State="Submitted"/>
        <DocumentEvent Login="CORP\NBKB4MV" Time="2017-03-03T14:32:11.927-05:00" Id="23620895" Version="512" Event="CheckOut" State="Submitted"/>
      </Events>
      <SubmitDate>2017-03-03T14:15:43.5524883-05:00</SubmitDate>
      <NewClient xsi:nil="true"/>
      <ManagerInvolved xsi:nil="true"/>
      <RRCDisclosureRequired xsi:nil="true"/>
      <RRCReviewed xsi:nil="true"/>
    </Workflow>
    <Context Version="2016.4.3.1" MachineName="FC8D3FF6EFE0E">
      <Application Type="Excel" Version="14.0.7177"/>
      <Created Login="CORP\NBKB4MV" Time="2017-03-03T14:36:24.0032911-05:00"/>
      <User Id="2329" Name="Jeff Yun" WorkerId="036B6" LoginName="NBKB4MV" DomainName="CORP" Environment="" GrisAnalystCode="801046" FirstName="Jeffrey" LastName="Yun" JobRole="ANALYST" Title="Director" Email="jeffrey.yun@baml.com" OfficePhone="+1 415 676 3538" ShowOrganization="true" ShowTitle="true" ShowOfficePhone="true" ShowEmail="true" ComplianceOffice="New York" OperationOffice="New York" EditingOffice="New York" BusinessUnit="GL RESEARCH">
        <OverTheWallDate xsi:nil="true"/>
        <Organization Id="6" Name="MLPF&amp;S"/>
        <Department Id="1720"/>
        <Country Id="1423" Name="United States" IsoCode="USA"/>
        <Region Id="34855" Name="Americas"/>
        <Roles>
          <Role Id="4" Name="Compliance"/>
        </Roles>
        <RDRRoles>
          <Role Id="9" Name="SA Review Role"/>
          <Role Id="10" Name="Compliance Support"/>
          <Role Id="1156" Name="FX Compliance"/>
          <Role Id="1158" Name="Macro Compliance"/>
          <Role Id="1175" Name="FX View"/>
          <Role Id="1176" Name="MACRO View"/>
          <Role Id="1256" Name="Reporting – Compliance General"/>
          <Role Id="1328" Name="RDW COMPLIANCE"/>
          <Role Id="1715" Name="Person Configurator"/>
        </RDRRoles>
      </User>
      <Settings>
        <SerializableHashtable>
          <Item>
            <Key>SystemSettings</Key>
            <Value DeclaringType="ML.Rsch.Raw.Client.Authoring2.UI.Configuration.SystemSettings" Assembly="ML.Rsch.Raw.Client.Authoring2.UI">
              <SystemSettings xmlns:xsi="http://www.w3.org/2001/XMLSchema-instance" xmlns:xsd="http://www.w3.org/2001/XMLSchema"/>
            </Value>
          </Item>
        </SerializableHashtable>
      </Settings>
    </Context>
    <Category Id="3" Name="Model"/>
    <Template Id="408" Name="Excel Model English (Blue Diamond)" Url="\\Liveupdate.rsch.ml.com\notouch\Production\NextGen\Authoring2\Templates\Excel\Excel Model English BD.xltx" Title="English Equity Model" Style="BlueDiamond" Active="true"/>
    <Profile Id="40251" Name="Otonomy, Inc. (OTIC)" Active="true">
      <Group Id="1" Name="AMRS_Issuer_Industrials" Active="true"/>
      <Team Id="c9a49e7b-2ecf-40db-9070-b96edf7dcf7e" Name="Kulkarni, Sumant" CanSubmit="true" Active="true" SiteUrl="http://researchauthoring.bankofamerica.com/Analyst/Equities/Team1476">
        <TimeZone Id="10" Name="Eastern Time" DisplayName="(GMT-05:00) Eastern Time (US &amp; Canada)"/>
        <Primary Id="14554" Name="Sumant S. Kulkarni" LoginName="NBKEIK3" DomainName="CORP" GrisAnalystCode="102522" FirstName="Sumant" LastName="Kulkarni" Title="Research Analyst" Email="sumant.kulkarni@baml.com" OfficePhone="+1 646 855 4094" PublishApproved="true" ComplianceOffice="New York" OperationOffice="New York" EditingOffice="New York">
          <OverTheWallDate xsi:nil="true"/>
          <Organization Id="6" Name="MLPF&amp;S"/>
          <Country Id="1423" Name="United States" IsoCode="USA"/>
          <Region Id="34855" Name="Americas"/>
        </Primary>
      </Team>
    </Profile>
    <SecurityType Id="98" ReadOnly="true" Name="Common"/>
    <Priority Id="3" ReadOnly="true" Name="3 - Low"/>
    <AnalystTeams>
      <RDRGroup Id="8283" ReadOnly="true" AnalysisOffered="true" Type="Primary" Name="Specialty Pharmaceuticals (US)">
        <BusinessType Id="2923" Name="Equity"/>
      </RDRGroup>
    </AnalystTeams>
    <Languages>
      <Language Id="1" ReadOnly="true" AnalysisOffered="true" Type="Primary" Name="ENGLISH" Code="eng" Culture="en-US" DateFormat="dd MMMM yyyy"/>
    </Languages>
    <Authors>
      <Person Id="14554" ReadOnly="true" AnalysisOffered="true" Type="Primary" Name="Sumant S. Kulkarni" Index="11" WorkerId="268D9" LoginName="NBKEIK3" DomainName="CORP" GrisAnalystCode="102522" FirstName="Sumant" LastName="Kulkarni" MiddleName="S." Title="Research Analyst" Email="sumant.kulkarni@baml.com" OfficePhone="+1 646 855 4094" PublishApproved="true" AuthorBlock="true" VisibleOnReport="true" ShowOrganization="true" ShowTitle="true" ShowOfficePhone="true" ShowEmail="true" IncludeRSEmail="true" Readership="true" Searchable="true" ComplianceOffice="New York" OperationOffice="New York" EditingOffice="New York" BusinessUnit="GL RESEARCH" PSS="New York">
        <OverTheWallDate xsi:nil="true"/>
        <Organization Id="6" Name="MLPF&amp;S"/>
        <Country Id="1423" Name="United States" IsoCode="USA"/>
        <Region Id="34855" Name="Americas"/>
      </Person>
    </Authors>
    <AssetClasses>
      <AssetClass Id="76" ReadOnly="true" AnalysisOffered="true" Type="Primary" Name="Equity"/>
    </AssetClasses>
    <AssetTypes>
      <AssetType Id="1" ReadOnly="true" AnalysisOffered="true" Type="Primary" Name="Stock"/>
    </AssetTypes>
    <Instruments>
      <Instrument Id="114046" ReadOnly="true" AnalysisOffered="true" Type="Primary" Name="Otonomy, Inc." DisplayName="Otonomy, Inc." Ticker="OTIC" BloombergId="18108148" BloombergTicker="OTIC US" SEDOL="68906L10" Exchange="NASDAQ" MarketCapRating="$225M to $1.2B" IsPrimary="true" Domestic="true" BlueSky="true" Coverage="Covered">
        <GreyListDate xsi:nil="true"/>
        <AssetClass Id="76" Name="Equity"/>
        <AssetType Id="1" Name="Stock"/>
        <SecurityType Id="98" Name="Common"/>
        <Currency Id="70" IsoCode="USD" Symbol="US$" SymbolPosition="Left"/>
        <Country Id="1423" Name="United States" IsoCode="USA"/>
        <Index Id="34928" Name="S&amp;P 500 INDEX" Symbol="SPX" SEDOL="180267" Domestic="true"/>
        <Issuer Id="114045" Name="Otonomy, Inc." BloombergId="18108148" LongName="Otonomy, Inc.">
          <Description>Otonomy is a specialty pharma company that is developing drugs for the ear. The company was founded in 2008 and went public in 2014. Its lead product is Otiprio, a sustained-exposure ciprofloxacin for treatment of middle-ear effusion in pediatric patients requiring tympanostomy tubes. Otiprio received FDA approval and was launched in 1Q16. Otonomy is also developing OTO-104, a steroid for Meniere's disease and OTO-311, a new molecule for tinnitus (ringing in the ears).</Description>
          <IssuerType Id="79" Name="Corporate"/>
          <CoveringAnalyst Id="14554" Name="Sumant S. Kulkarni" LoginName="NBKEIK3" DomainName="CORP" GrisAnalystCode="102522" FirstName="Sumant" LastName="Kulkarni" ComplianceOffice="New York">
            <OverTheWallDate xsi:nil="true"/>
          </CoveringAnalyst>
        </Issuer>
        <Industry Id="1534" Name="Pharmaceuticals" Code="495">
          <ParentId xsi:nil="true"/>
          <Level Id="89" Name="INDUSTRY"/>
        </Industry>
        <Price Id="3254932" Date="2017-03-03T14:15:38.7874883-05:00" Quality="Production" Rating="Buy" PreviousRating="Underperform" DisplayRating="BUY" QRQ="C-1-9" PreviousQRQ="C-1-9" DataSync="true" ObjectiveChange="true" EPSChange="true">
          <QRQDate>2015-10-09</QRQDate>
          <Actual>14.95</Actual>
          <Objective>24</Objective>
          <PreviousObjective>28</PreviousObjective>
          <Model>14.95</Model>
          <Currencies>
            <MeasureCurrency Id="70" Name="United States Dollar" IsoCode="USD" Symbol="US$" Type="Accounting"/>
            <MeasureCurrency Id="70" Name="United States Dollar" IsoCode="USD" Symbol="US$" Type="Pricing"/>
            <MeasureCurrency Id="70" Name="United States Dollar" IsoCode="USD" Symbol="US$" Type="Model"/>
          </Currencies>
        </Price>
        <Identifiers>
          <NameValuePair Name="BLOOMBERG" Value="OTIC US"/>
          <NameValuePair Name="Citadel Coverage" Value="Yes"/>
          <NameValuePair Name="Client Coverage" Value="Yes"/>
          <NameValuePair Name="COMPANY KEY" Value="00114046"/>
          <NameValuePair Name="COMPDESCRUPD_IQRDR" Value="No"/>
          <NameValuePair Name="Consortium Coverage" Value="Yes"/>
          <NameValuePair Name="CUSIP8" Value="68906L10"/>
          <NameValuePair Name="CUSIP9" Value="68906L105"/>
          <NameValuePair Name="CUSIPSEDOL" Value="68906L10"/>
          <NameValuePair Name="GEMs" Value="No"/>
          <NameValuePair Name="ISIN" Value="US68906L1052"/>
          <NameValuePair Name="MLSECNO" Value="57GU8"/>
          <NameValuePair Name="PrimaryRic" Value="OTIC.OQ"/>
          <NameValuePair Name="RIC" Value="OTIC.OQ"/>
          <NameValuePair Name="SecondaryRic" Value="OTIC.OQ"/>
          <NameValuePair Name="SEDOL6" Value="BPVNJF"/>
          <NameValuePair Name="SEDOL7" Value="BPVNJF0"/>
          <NameValuePair Name="TICKER" Value="OTIC"/>
        </Identifiers>
      </Instrument>
    </Instruments>
    <Industries>
      <Industry Id="1534" ReadOnly="true" AnalysisOffered="true" Type="Primary" Name="Pharmaceuticals" Code="495" Classification="EQ">
        <ParentId>14593</ParentId>
        <Level Id="89" Name="INDUSTRY"/>
      </Industry>
    </Industries>
    <Audiences>
      <Audience Id="24" ReadOnly="true" Name="Institutional-External"/>
      <Audience Id="25" ReadOnly="true" Name="Institutional-Internal"/>
    </Audiences>
    <Disciplines>
      <Discipline Id="42000" ReadOnly="true" AnalysisOffered="true" Type="Primary" Name="Investment"/>
    </Disciplines>
    <MLDisciplines>
      <MLDiscipline Id="1170" ReadOnly="true" AnalysisOffered="true" Type="Primary" Name="Equity - Fundamental" Code="1"/>
    </MLDisciplines>
    <Countries>
      <Country Id="1423" ReadOnly="true" AnalysisOffered="true" Type="Primary" Name="United States" IsoCode="USA"/>
    </Countries>
    <FocusAreas>
      <FocusArea Id="3" ReadOnly="true" AnalysisOffered="true" Type="Primary" Name="Issuer"/>
    </FocusAreas>
    <Footnotes>
      <Footnote Id="35256" Name="Equity Price charts website" FootnoteCode="22" DisplayOrder="10" State="SystemSupplied">
        <ModifiedAt xsi:nil="true"/>
      </Footnote>
      <Footnote Id="35244" Name="Equity Opinion key" FootnoteCode="09" DisplayOrder="25" State="SystemSupplied">
        <ModifiedAt xsi:nil="true"/>
      </Footnote>
      <Footnote Id="35257" Name="Equity Opinion Key for Price Charts" FootnoteCode="23" DisplayOrder="38" State="SystemSupplied">
        <ModifiedAt xsi:nil="true"/>
      </Footnote>
      <Footnote Id="34960" Name="ML IBK compensation" FootnoteCode="91" DisplayOrder="50" State="SystemSupplied">
        <ModifiedAt xsi:nil="true"/>
      </Footnote>
      <Footnote Id="35211" Name="Market Maker" FootnoteCode="b" DisplayOrder="58" AppendName="true" State="SystemSupplied">
        <ModifiedAt xsi:nil="true"/>
      </Footnote>
      <Footnote Id="35218" Name="IBK Client of MLP&amp;S" FootnoteCode="i" DisplayOrder="60" AppendName="true" State="SystemSupplied">
        <ModifiedAt xsi:nil="true"/>
      </Footnote>
      <Footnote Id="35219" Name="Non-IBK client" FootnoteCode="j" DisplayOrder="61" AppendName="true" State="SystemSupplied">
        <ModifiedAt xsi:nil="true"/>
      </Footnote>
      <Footnote Id="35225" Name="Non-Securities Client" FootnoteCode="p" DisplayOrder="62" AppendName="true" State="SystemSupplied">
        <ModifiedAt xsi:nil="true"/>
      </Footnote>
      <Footnote Id="35228" Name="Historical Investment Banking Compensation" FootnoteCode="s" DisplayOrder="65" AppendName="true" State="SystemSupplied">
        <ModifiedAt xsi:nil="true"/>
      </Footnote>
      <Footnote Id="35206" Name="ML Principal" FootnoteCode="B" DisplayOrder="71" AppendName="true" State="SystemSupplied">
        <ModifiedAt xsi:nil="true"/>
      </Footnote>
      <Footnote Id="35224" Name="Securities Client" FootnoteCode="o" DisplayOrder="74" AppendName="true" State="SystemSupplied">
        <ModifiedAt xsi:nil="true"/>
      </Footnote>
      <Footnote Id="95206" Name="BofA &amp; ML Name Def for Data Products" FootnoteCode="P51fid" DisplayOrder="2620" State="SystemSupplied">
        <ModifiedAt xsi:nil="true"/>
      </Footnote>
      <Footnote Id="94305" Name="Non-US Affiliate subheader - Data" FootnoteCode="P26m" DisplayOrder="2640" State="SystemSupplied">
        <ModifiedAt xsi:nil="true"/>
      </Footnote>
      <Footnote Id="94297" Name="Non-US Affiliates - Model" FootnoteCode="P18m" DisplayOrder="2650" State="SystemSupplied">
        <ModifiedAt xsi:nil="true"/>
      </Footnote>
      <Footnote Id="95207" Name="Global Affiliate Disclaimer - Data" FootnoteCode="P21d" DisplayOrder="2660" State="SystemSupplied">
        <ModifiedAt xsi:nil="true"/>
      </Footnote>
      <Footnote Id="95210" Name="MLPF&amp;S Distribution - Data" FootnoteCode="P72d" DisplayOrder="2716" State="SystemSupplied">
        <ModifiedAt xsi:nil="true"/>
      </Footnote>
      <Footnote Id="93667" Name="General Investment Header" FootnoteCode="P53" DisplayOrder="2720" State="SystemSupplied">
        <ModifiedAt xsi:nil="true"/>
      </Footnote>
      <Footnote Id="110800" Name="Taiwan Readers" FootnoteCode="P102" DisplayOrder="2721" State="SystemSupplied">
        <ModifiedAt xsi:nil="true"/>
      </Footnote>
      <Footnote Id="94318" Name="Trading &amp; No FDIC - Model" FootnoteCode="P54m" DisplayOrder="2740" State="SystemSupplied">
        <ModifiedAt xsi:nil="true"/>
      </Footnote>
      <Footnote Id="98434" Name="Investment Advisor MLPF&amp;S - Data" FootnoteCode="P87m" DisplayOrder="2845" State="SystemSupplied">
        <ModifiedAt xsi:nil="true"/>
      </Footnote>
      <Footnote Id="95213" Name="Copyright Header - Fixed Income, Data" FootnoteCode="P75d" DisplayOrder="2855" State="SystemSupplied">
        <ModifiedAt xsi:nil="true"/>
      </Footnote>
      <Footnote Id="94292" Name="Standard Copyright - Model" FootnoteCode="01m" DisplayOrder="2860" State="SystemSupplied">
        <ModifiedAt xsi:nil="true"/>
      </Footnote>
      <Footnote Id="95215" Name="IBK and Legal Info - Fixed Income, Data" FootnoteCode="P60fid" DisplayOrder="2870" State="SystemSupplied">
        <ModifiedAt xsi:nil="true"/>
      </Footnote>
      <Footnote Id="94325" Name="Issuer Independent" FootnoteCode="p61m" DisplayOrder="2880" State="SystemSupplied">
        <ModifiedAt xsi:nil="true"/>
      </Footnote>
      <Footnote Id="95216" Name="Third-party Websites - Fixed Income, Data" FootnoteCode="P63fid" DisplayOrder="2900" State="SystemSupplied">
        <ModifiedAt xsi:nil="true"/>
      </Footnote>
      <Footnote Id="98164" Name="Compilation - Restriction Disclosure1 - Data" FootnoteCode="P83m" DisplayOrder="2915" State="SystemSupplied">
        <ModifiedAt xsi:nil="true"/>
      </Footnote>
      <Footnote Id="98165" Name="Compilation - Restriction Disclosure2 - Data" FootnoteCode="P84m" DisplayOrder="2916" State="SystemSupplied">
        <ModifiedAt xsi:nil="true"/>
      </Footnote>
      <Footnote Id="95218" Name="No Liability - Fixed Income, Data" FootnoteCode="P65fid" DisplayOrder="2920" State="SystemSupplied">
        <ModifiedAt xsi:nil="true"/>
      </Footnote>
    </Footnotes>
    <Files>
      <DocumentFile ReadOnly="true" Url="http://researchauthoring-apac.bankofamerica.com/Replication2/Products/Otonomy Inc_11718195.xlsx" Type="ExcelX" MimeType="application/vnd.openxmlformats-officedocument.spreadsheetml.sheet" Date="2017-03-03T19:15:54-05:00" State="Submitted"/>
      <DocumentFile Url="http://researchauthoring.bankofamerica.com/Analyst/Equities/Team1476/Products/Otonomy Inc_11718195.xlsx" Type="ExcelX" MimeType="application/vnd.openxmlformats-officedocument.spreadsheetml.sheet" Date="2017-03-03T19:15:46-05:00" State="Submitted"/>
    </Files>
    <Audit>
      <DocumentAudit Login="CORP\ZKHD6GX" Time="2017-03-03T14:13:44.8350967-05:00" Event="EnrichMetadata" State="Draft" Version="2016.4.3.1" MachineName="WLTWA76716"/>
      <DocumentAudit Login="CORP\ZKHD6GX" Time="2017-03-03T14:13:44.8390031-05:00" Event="CreateMetadata" State="Draft" Version="2016.4.3.1" MachineName="WLTWA76716" Details="Otonomy, Inc. (OTIC) (40251)"/>
      <DocumentAudit Login="CORP\ZKHD6GX" Time="2017-03-03T14:13:49.6370389-05:00" Event="UpdateMetadata" State="Draft" Version="2016.4.3.1" MachineName="WLTWA76716" Details="Otonomy, Inc. (OTIC) (40251)"/>
      <DocumentAudit Login="CORP\ZKHD6GX" Time="2017-03-03T14:13:49.7093073-05:00" Event="EnrichMetadata" State="Draft" Version="2016.4.3.1" MachineName="WLTWA76716"/>
      <DocumentAudit Login="CORP\ZKHD6GX" Time="2017-03-03T14:13:50.1614731-05:00" Event="GetDisclosures" State="Draft" Version="2016.4.3.1" MachineName="WLTWA76716"/>
      <DocumentAudit Login="CORP\ZKHD6GX" Time="2017-03-03T14:15:34.0890657-05:00" Event="EnrichMetadata" State="Draft" Version="2016.4.3.1" MachineName="WLTWA76716"/>
      <DocumentAudit Login="CORP\ZKHD6GX" Time="2017-03-03T14:15:34.0988317-05:00" Id="11718195" Event="CreateDocument" State="Draft" Version="2016.4.3.1" MachineName="WLTWA76716"/>
      <DocumentAudit Login="CORP\ZKHD6GX" Time="2017-03-03T14:15:38.6585771-05:00" Id="11718195" Event="UpdateMetadata" State="Draft" Version="2016.4.3.1" MachineName="WLTWA76716" Details="Otonomy, Inc. (OTIC) (40251)"/>
      <DocumentAudit Login="CORP\ZKHD6GX" Time="2017-03-03T14:15:38.7503775-05:00" Id="11718195" Event="EnrichMetadata" State="Draft" Version="2016.4.3.1" MachineName="WLTWA76716"/>
      <DocumentAudit Login="CORP\ZKHD6GX" Time="2017-03-03T14:15:39.6009961-05:00" Id="11718195" Event="GetDisclosures" State="Draft" Version="2016.4.3.1" MachineName="WLTWA76716"/>
      <DocumentAudit Login="CORP\NBKB4MV" Time="2017-03-03T14:32:29.0615-05:00" Id="11718195" Event="EnrichMetadata" State="Submitted" Version="2016.4.3.1" MachineName="WLTWA76719"/>
    </Audit>
    <Alerts/>
    <Properties>
      <Item Key="Action.1" Value="1"/>
    </Properties>
    <Summary>
      <Settings Required="true">
        <Count MinValue="2" MaxValue="3"/>
        <Length MinValue="50" MaxValue="125"/>
      </Settings>
    </Summary>
  </DocumentMetadata>
</root>
</file>

<file path=customXml/item6.xml><?xml version="1.0" encoding="utf-8"?>
<FdsFormulaCache xmlns="urn:fdsformulacache" version="2" timestamp="1774554659"><![CDATA[{"MPLT^P_VOLUME_AVG(0,,,,3)":173.401}]]></FdsFormulaCache>
</file>

<file path=customXml/itemProps1.xml><?xml version="1.0" encoding="utf-8"?>
<ds:datastoreItem xmlns:ds="http://schemas.openxmlformats.org/officeDocument/2006/customXml" ds:itemID="{8639B5FB-0090-4EF4-B1E2-0F0354869331}"/>
</file>

<file path=customXml/itemProps2.xml><?xml version="1.0" encoding="utf-8"?>
<ds:datastoreItem xmlns:ds="http://schemas.openxmlformats.org/officeDocument/2006/customXml" ds:itemID="{BE9C1A78-9F1E-404B-BD20-08422A573A5B}">
  <ds:schemaRefs>
    <ds:schemaRef ds:uri="http://schemas.microsoft.com/sharepoint/v3/contenttype/forms"/>
  </ds:schemaRefs>
</ds:datastoreItem>
</file>

<file path=customXml/itemProps3.xml><?xml version="1.0" encoding="utf-8"?>
<ds:datastoreItem xmlns:ds="http://schemas.openxmlformats.org/officeDocument/2006/customXml" ds:itemID="{A7292A2B-CB5F-4D15-8E37-8AC21959C87C}">
  <ds:schemaRefs>
    <ds:schemaRef ds:uri="urn:NextGen/PropertyType/LandingAreas"/>
    <ds:schemaRef ds:uri=""/>
    <ds:schemaRef ds:uri="http://www.w3.org/2001/XMLSchema"/>
  </ds:schemaRefs>
</ds:datastoreItem>
</file>

<file path=customXml/itemProps4.xml><?xml version="1.0" encoding="utf-8"?>
<ds:datastoreItem xmlns:ds="http://schemas.openxmlformats.org/officeDocument/2006/customXml" ds:itemID="{86CCCFA6-D910-4883-9C9A-038743659002}">
  <ds:schemaRefs>
    <ds:schemaRef ds:uri="http://purl.org/dc/dcmitype/"/>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http://schemas.openxmlformats.org/package/2006/metadata/core-properties"/>
    <ds:schemaRef ds:uri="http://purl.org/dc/terms/"/>
  </ds:schemaRefs>
</ds:datastoreItem>
</file>

<file path=customXml/itemProps5.xml><?xml version="1.0" encoding="utf-8"?>
<ds:datastoreItem xmlns:ds="http://schemas.openxmlformats.org/officeDocument/2006/customXml" ds:itemID="{2443F23A-B582-4CDD-9F81-FD01DB06A118}">
  <ds:schemaRefs>
    <ds:schemaRef ds:uri="urn:NextGen/PropertyType/DocumentMetadata"/>
    <ds:schemaRef ds:uri=""/>
    <ds:schemaRef ds:uri="http://www.w3.org/2001/XMLSchema"/>
  </ds:schemaRefs>
</ds:datastoreItem>
</file>

<file path=customXml/itemProps6.xml><?xml version="1.0" encoding="utf-8"?>
<ds:datastoreItem xmlns:ds="http://schemas.openxmlformats.org/officeDocument/2006/customXml" ds:itemID="{83153229-D424-4919-A058-1F8E81F1DBFA}">
  <ds:schemaRefs>
    <ds:schemaRef ds:uri="urn:fdsformulacache"/>
  </ds:schemaRefs>
</ds:datastoreItem>
</file>

<file path=docMetadata/LabelInfo.xml><?xml version="1.0" encoding="utf-8"?>
<clbl:labelList xmlns:clbl="http://schemas.microsoft.com/office/2020/mipLabelMetadata">
  <clbl:label id="{d714bed8-1d92-46d0-83ba-5d38f47538a0}" enabled="1" method="Privileged" siteId="{55a8d9e9-da72-4987-ac28-51b3b5add15f}"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10</vt:i4>
      </vt:variant>
      <vt:variant>
        <vt:lpstr>Named Ranges</vt:lpstr>
      </vt:variant>
      <vt:variant>
        <vt:i4>23</vt:i4>
      </vt:variant>
    </vt:vector>
  </HeadingPairs>
  <TitlesOfParts>
    <vt:vector size="33" baseType="lpstr">
      <vt:lpstr>Cover</vt:lpstr>
      <vt:lpstr>QTR-EPS</vt:lpstr>
      <vt:lpstr>YR-EPS</vt:lpstr>
      <vt:lpstr>QTR-REV</vt:lpstr>
      <vt:lpstr>YR-REV</vt:lpstr>
      <vt:lpstr>Schizophrenia</vt:lpstr>
      <vt:lpstr>ADP</vt:lpstr>
      <vt:lpstr>BAL-CF</vt:lpstr>
      <vt:lpstr>QTR_GAAP</vt:lpstr>
      <vt:lpstr>Product NPV-old</vt:lpstr>
      <vt:lpstr>_NG_08b03</vt:lpstr>
      <vt:lpstr>_NG_2c33c</vt:lpstr>
      <vt:lpstr>BS</vt:lpstr>
      <vt:lpstr>CF</vt:lpstr>
      <vt:lpstr>EPS</vt:lpstr>
      <vt:lpstr>Fin_An</vt:lpstr>
      <vt:lpstr>'Product NPV-old'!NPV_per_share</vt:lpstr>
      <vt:lpstr>ADP!Print_Area</vt:lpstr>
      <vt:lpstr>'BAL-CF'!Print_Area</vt:lpstr>
      <vt:lpstr>Cover!Print_Area</vt:lpstr>
      <vt:lpstr>'Product NPV-old'!Print_Area</vt:lpstr>
      <vt:lpstr>QTR_GAAP!Print_Area</vt:lpstr>
      <vt:lpstr>'QTR-EPS'!Print_Area</vt:lpstr>
      <vt:lpstr>'QTR-REV'!Print_Area</vt:lpstr>
      <vt:lpstr>Schizophrenia!Print_Area</vt:lpstr>
      <vt:lpstr>'YR-EPS'!Print_Area</vt:lpstr>
      <vt:lpstr>'YR-REV'!Print_Area</vt:lpstr>
      <vt:lpstr>'QTR-REV'!Print_Titles</vt:lpstr>
      <vt:lpstr>QTR_EPS</vt:lpstr>
      <vt:lpstr>QTR_Rev_1</vt:lpstr>
      <vt:lpstr>QTR_Rev_2</vt:lpstr>
      <vt:lpstr>Rev</vt:lpstr>
      <vt:lpstr>'iQ ML_Model_Summary'!Ticker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Sumant Kulkarni</dc:creator>
  <cp:lastModifiedBy>Georgas, Elias</cp:lastModifiedBy>
  <cp:lastPrinted>2024-01-23T19:14:34Z</cp:lastPrinted>
  <dcterms:created xsi:type="dcterms:W3CDTF">2003-03-13T18:12:15Z</dcterms:created>
  <dcterms:modified xsi:type="dcterms:W3CDTF">2026-03-26T20:06:37Z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ProductId">
    <vt:lpwstr>11718195</vt:lpwstr>
  </property>
  <property fmtid="{D5CDD505-2E9C-101B-9397-08002B2CF9AE}" pid="4" name="Url">
    <vt:lpwstr>http://rsch.baml.com/r?q=jN8NNHI2Ubk</vt:lpwstr>
  </property>
  <property fmtid="{D5CDD505-2E9C-101B-9397-08002B2CF9AE}" pid="5" name="ContentTypeId">
    <vt:lpwstr>0x010100C5125C545D03AB44BD1A74E0497B8F76</vt:lpwstr>
  </property>
  <property fmtid="{D5CDD505-2E9C-101B-9397-08002B2CF9AE}" pid="6" name="=fdsSearchOrder">
    <vt:i4>0</vt:i4>
  </property>
  <property fmtid="{D5CDD505-2E9C-101B-9397-08002B2CF9AE}" pid="7" name="MSIP_Label_d714bed8-1d92-46d0-83ba-5d38f47538a0_Enabled">
    <vt:lpwstr>True</vt:lpwstr>
  </property>
  <property fmtid="{D5CDD505-2E9C-101B-9397-08002B2CF9AE}" pid="8" name="MSIP_Label_d714bed8-1d92-46d0-83ba-5d38f47538a0_SiteId">
    <vt:lpwstr>55a8d9e9-da72-4987-ac28-51b3b5add15f</vt:lpwstr>
  </property>
  <property fmtid="{D5CDD505-2E9C-101B-9397-08002B2CF9AE}" pid="9" name="MSIP_Label_d714bed8-1d92-46d0-83ba-5d38f47538a0_SetDate">
    <vt:lpwstr>2020-01-17T18:39:06.3005091Z</vt:lpwstr>
  </property>
  <property fmtid="{D5CDD505-2E9C-101B-9397-08002B2CF9AE}" pid="10" name="MSIP_Label_d714bed8-1d92-46d0-83ba-5d38f47538a0_Name">
    <vt:lpwstr>Public</vt:lpwstr>
  </property>
  <property fmtid="{D5CDD505-2E9C-101B-9397-08002B2CF9AE}" pid="11" name="MSIP_Label_d714bed8-1d92-46d0-83ba-5d38f47538a0_ActionId">
    <vt:lpwstr>b6e452e2-0f0c-4df3-b5f8-e1df6ddd33f3</vt:lpwstr>
  </property>
  <property fmtid="{D5CDD505-2E9C-101B-9397-08002B2CF9AE}" pid="12" name="MSIP_Label_d714bed8-1d92-46d0-83ba-5d38f47538a0_Extended_MSFT_Method">
    <vt:lpwstr>Automatic</vt:lpwstr>
  </property>
  <property fmtid="{D5CDD505-2E9C-101B-9397-08002B2CF9AE}" pid="13" name="Sensitivity">
    <vt:lpwstr>Public</vt:lpwstr>
  </property>
</Properties>
</file>